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. ПРОТОКОЛЫ\01. ЛЕГКАЯ 2018\ПРОБЕГИ\probeg.org\"/>
    </mc:Choice>
  </mc:AlternateContent>
  <xr:revisionPtr revIDLastSave="0" documentId="8_{1BFD5FA0-D457-4705-8534-047D6597A7E9}" xr6:coauthVersionLast="32" xr6:coauthVersionMax="32" xr10:uidLastSave="{00000000-0000-0000-0000-000000000000}"/>
  <bookViews>
    <workbookView xWindow="0" yWindow="0" windowWidth="19200" windowHeight="10785" xr2:uid="{EC056B39-A732-4582-A31C-C7AF563A915E}"/>
  </bookViews>
  <sheets>
    <sheet name="05" sheetId="1" r:id="rId1"/>
    <sheet name="1" sheetId="2" r:id="rId2"/>
    <sheet name="5" sheetId="3" r:id="rId3"/>
    <sheet name="10" sheetId="4" r:id="rId4"/>
  </sheets>
  <externalReferences>
    <externalReference r:id="rId5"/>
  </externalReferences>
  <definedNames>
    <definedName name="ExternalData_1" localSheetId="0" hidden="1">'05'!$A$18:$J$24</definedName>
    <definedName name="ExternalData_1" localSheetId="1" hidden="1">'1'!$A$18:$J$31</definedName>
    <definedName name="ExternalData_1" localSheetId="3" hidden="1">'10'!$A$18:$J$26</definedName>
    <definedName name="ExternalData_1" localSheetId="2" hidden="1">'5'!$A$18:$J$34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15" i="4"/>
  <c r="C14" i="4"/>
  <c r="A12" i="4"/>
  <c r="E10" i="4"/>
  <c r="C10" i="4"/>
  <c r="A10" i="4"/>
  <c r="A8" i="4"/>
  <c r="D16" i="3"/>
  <c r="D15" i="3"/>
  <c r="C14" i="3"/>
  <c r="A12" i="3"/>
  <c r="E10" i="3"/>
  <c r="C10" i="3"/>
  <c r="A10" i="3"/>
  <c r="A8" i="3"/>
  <c r="D16" i="2"/>
  <c r="D15" i="2"/>
  <c r="C14" i="2"/>
  <c r="A12" i="2"/>
  <c r="E10" i="2"/>
  <c r="C10" i="2"/>
  <c r="A10" i="2"/>
  <c r="A8" i="2"/>
  <c r="D16" i="1"/>
  <c r="D15" i="1"/>
  <c r="C14" i="1"/>
  <c r="A12" i="1"/>
  <c r="E10" i="1"/>
  <c r="C10" i="1"/>
  <c r="A10" i="1"/>
  <c r="A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A7FFEFE-DFFC-4C6F-926D-DB30F5819C04}" keepAlive="1" name="Запрос — probeg" description="Соединение с запросом &quot;probeg&quot; в книге." type="5" refreshedVersion="0" background="1">
    <dbPr connection="Provider=Microsoft.Mashup.OleDb.1;Data Source=$Workbook$;Location=probeg;Extended Properties=&quot;&quot;" command="SELECT * FROM [probeg]"/>
  </connection>
  <connection id="2" xr16:uid="{358398EB-42BC-4976-A4CB-052D122452B5}" keepAlive="1" name="Запрос — probeg (2)" description="Соединение с запросом &quot;probeg (2)&quot; в книге." type="5" refreshedVersion="0" background="1">
    <dbPr connection="Provider=Microsoft.Mashup.OleDb.1;Data Source=$Workbook$;Location=&quot;probeg (2)&quot;;Extended Properties=&quot;&quot;" command="SELECT * FROM [probeg (2)]"/>
  </connection>
  <connection id="3" xr16:uid="{35C5F7C0-DCFD-49ED-B4CA-8EEFA8B81DC1}" keepAlive="1" name="Запрос — probeg (3)" description="Соединение с запросом &quot;probeg (3)&quot; в книге." type="5" refreshedVersion="0" background="1">
    <dbPr connection="Provider=Microsoft.Mashup.OleDb.1;Data Source=$Workbook$;Location=&quot;probeg (3)&quot;;Extended Properties=&quot;&quot;" command="SELECT * FROM [probeg (3)]"/>
  </connection>
  <connection id="4" xr16:uid="{DD72EBFE-45FC-4834-9960-6C84F279B4B6}" keepAlive="1" name="Запрос — probeg (4)" description="Соединение с запросом &quot;probeg (4)&quot; в книге." type="5" refreshedVersion="0" background="1">
    <dbPr connection="Provider=Microsoft.Mashup.OleDb.1;Data Source=$Workbook$;Location=&quot;probeg (4)&quot;;Extended Properties=&quot;&quot;" command="SELECT * FROM [probeg (4)]"/>
  </connection>
  <connection id="5" xr16:uid="{29905E05-A705-4CD8-A30C-4DD7BFE7793E}" keepAlive="1" name="Запрос — дист1" description="Соединение с запросом &quot;дист1&quot; в книге." type="5" refreshedVersion="6" background="1" saveData="1">
    <dbPr connection="Provider=Microsoft.Mashup.OleDb.1;Data Source=$Workbook$;Location=дист1;Extended Properties=&quot;&quot;" command="SELECT * FROM [дист1]"/>
  </connection>
  <connection id="6" xr16:uid="{F43AE949-EEB0-4932-88D1-0F6A0AAD0299}" keepAlive="1" name="Запрос — дист2" description="Соединение с запросом &quot;дист2&quot; в книге." type="5" refreshedVersion="6" background="1" saveData="1">
    <dbPr connection="Provider=Microsoft.Mashup.OleDb.1;Data Source=$Workbook$;Location=дист2;Extended Properties=&quot;&quot;" command="SELECT * FROM [дист2]"/>
  </connection>
  <connection id="7" xr16:uid="{0C680E1B-9CA0-4B46-B335-233DF6F3C9AD}" keepAlive="1" name="Запрос — дист3" description="Соединение с запросом &quot;дист3&quot; в книге." type="5" refreshedVersion="6" background="1" saveData="1">
    <dbPr connection="Provider=Microsoft.Mashup.OleDb.1;Data Source=$Workbook$;Location=дист3;Extended Properties=&quot;&quot;" command="SELECT * FROM [дист3]"/>
  </connection>
  <connection id="8" xr16:uid="{CF881255-F06D-4F82-9CBE-C6D787AFBC97}" keepAlive="1" name="Запрос — дист4" description="Соединение с запросом &quot;дист4&quot; в книге." type="5" refreshedVersion="6" background="1" saveData="1">
    <dbPr connection="Provider=Microsoft.Mashup.OleDb.1;Data Source=$Workbook$;Location=дист4;Extended Properties=&quot;&quot;" command="SELECT * FROM [дист4]"/>
  </connection>
</connections>
</file>

<file path=xl/sharedStrings.xml><?xml version="1.0" encoding="utf-8"?>
<sst xmlns="http://schemas.openxmlformats.org/spreadsheetml/2006/main" count="331" uniqueCount="113">
  <si>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</si>
  <si>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</si>
  <si>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</si>
  <si>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</si>
  <si>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</si>
  <si>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</si>
  <si>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</si>
  <si>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</si>
  <si>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</si>
  <si>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</si>
  <si>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</si>
  <si>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</si>
  <si>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</si>
  <si>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</si>
  <si>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</si>
  <si>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</si>
  <si>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</si>
  <si>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</si>
  <si>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</si>
  <si>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</si>
  <si>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Овчаренко</t>
  </si>
  <si>
    <t>Владислава</t>
  </si>
  <si>
    <t>Рогань</t>
  </si>
  <si>
    <t>Рог. ДЮСШ</t>
  </si>
  <si>
    <t>ж</t>
  </si>
  <si>
    <t>12-13</t>
  </si>
  <si>
    <t>Зубик</t>
  </si>
  <si>
    <t>Анастасия</t>
  </si>
  <si>
    <t>Харьков</t>
  </si>
  <si>
    <t>ГКДЮСШ</t>
  </si>
  <si>
    <t>9 и мл.</t>
  </si>
  <si>
    <t>Градик</t>
  </si>
  <si>
    <t>Сергей</t>
  </si>
  <si>
    <t>ДЮСШ 12</t>
  </si>
  <si>
    <t>м</t>
  </si>
  <si>
    <t>10-11</t>
  </si>
  <si>
    <t>Нурмагамедов</t>
  </si>
  <si>
    <t>Александр</t>
  </si>
  <si>
    <t>Бражник</t>
  </si>
  <si>
    <t>Настя</t>
  </si>
  <si>
    <t>ДЮСШ12</t>
  </si>
  <si>
    <t>Кравцов</t>
  </si>
  <si>
    <t>Виктор</t>
  </si>
  <si>
    <t>Колесник</t>
  </si>
  <si>
    <t>Даниил</t>
  </si>
  <si>
    <t/>
  </si>
  <si>
    <t>14-15</t>
  </si>
  <si>
    <t>Свидло</t>
  </si>
  <si>
    <t>Алексей</t>
  </si>
  <si>
    <t>КДЮСШ 3</t>
  </si>
  <si>
    <t>16-17</t>
  </si>
  <si>
    <t>Кошевой</t>
  </si>
  <si>
    <t>Коробов</t>
  </si>
  <si>
    <t>Иван</t>
  </si>
  <si>
    <t>Петришин</t>
  </si>
  <si>
    <t>Андрей</t>
  </si>
  <si>
    <t>Степаненко</t>
  </si>
  <si>
    <t>Паршин</t>
  </si>
  <si>
    <t>Денис</t>
  </si>
  <si>
    <t>Дряпко</t>
  </si>
  <si>
    <t>Ростислав</t>
  </si>
  <si>
    <t>Загвосдин</t>
  </si>
  <si>
    <t>ХАИ</t>
  </si>
  <si>
    <t>Тишковец</t>
  </si>
  <si>
    <t>Дарья</t>
  </si>
  <si>
    <t>Лукьяненко</t>
  </si>
  <si>
    <t>Инна</t>
  </si>
  <si>
    <t>Мельник</t>
  </si>
  <si>
    <t>Ирина</t>
  </si>
  <si>
    <t>Шинкарев</t>
  </si>
  <si>
    <t>23-39</t>
  </si>
  <si>
    <t>Сичинава</t>
  </si>
  <si>
    <t>Владимир</t>
  </si>
  <si>
    <t>ГКДЮСШ ХАИ</t>
  </si>
  <si>
    <t>20-22</t>
  </si>
  <si>
    <t>Перебейнос</t>
  </si>
  <si>
    <t>Василий</t>
  </si>
  <si>
    <t>60-69</t>
  </si>
  <si>
    <t>Вареник</t>
  </si>
  <si>
    <t>Олег</t>
  </si>
  <si>
    <t>Пелюшенко</t>
  </si>
  <si>
    <t>Дьяченко</t>
  </si>
  <si>
    <t>Егор</t>
  </si>
  <si>
    <t>Туровский</t>
  </si>
  <si>
    <t>Владислав</t>
  </si>
  <si>
    <t>Царев</t>
  </si>
  <si>
    <t>Суслов</t>
  </si>
  <si>
    <t>Михаил</t>
  </si>
  <si>
    <t>40-49</t>
  </si>
  <si>
    <t>Лысак</t>
  </si>
  <si>
    <t>Руслан</t>
  </si>
  <si>
    <t>Кравченко</t>
  </si>
  <si>
    <t>София</t>
  </si>
  <si>
    <t>Панасейко</t>
  </si>
  <si>
    <t>70 и ст</t>
  </si>
  <si>
    <t>Золотарев</t>
  </si>
  <si>
    <t>Усенко</t>
  </si>
  <si>
    <t>Анатолий</t>
  </si>
  <si>
    <t>Болдырев</t>
  </si>
  <si>
    <t>Петр</t>
  </si>
  <si>
    <t>Капустина</t>
  </si>
  <si>
    <t>Валентина</t>
  </si>
  <si>
    <t>Ештокин</t>
  </si>
  <si>
    <t>Милка</t>
  </si>
  <si>
    <t>Вячеслав</t>
  </si>
  <si>
    <t>Чухно</t>
  </si>
  <si>
    <t>Виталий</t>
  </si>
  <si>
    <t>Левенгарц</t>
  </si>
  <si>
    <t>Панасенко</t>
  </si>
  <si>
    <t>50-59</t>
  </si>
  <si>
    <t>Линьков</t>
  </si>
  <si>
    <t>Ростовский</t>
  </si>
  <si>
    <t>Меший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</si>
</sst>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[$-FC19]dd\ mmmm\ yyyy\ \г\.;@"/>
    <numFmt numFmtId="166" formatCode="h:mm;@"/>
    <numFmt numFmtId="167" formatCode="0.0"/>
    <numFmt numFmtId="168" formatCode="h:mm:ss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Georgia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protection hidden="1"/>
    </xf>
    <xf numFmtId="0" fontId="1" fillId="0" borderId="2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protection locked="0"/>
    </xf>
    <xf numFmtId="14" fontId="1" fillId="0" borderId="1" xfId="0" applyNumberFormat="1" applyFont="1" applyBorder="1" applyAlignment="1" applyProtection="1">
      <protection hidden="1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" fillId="0" borderId="0" xfId="0" applyNumberFormat="1" applyFont="1" applyFill="1" applyAlignme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protection locked="0"/>
    </xf>
    <xf numFmtId="167" fontId="1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164" fontId="1" fillId="0" borderId="0" xfId="0" applyNumberFormat="1" applyFont="1" applyAlignment="1" applyProtection="1">
      <alignment horizontal="center" wrapText="1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 shrinkToFit="1"/>
      <protection hidden="1"/>
    </xf>
    <xf numFmtId="1" fontId="5" fillId="0" borderId="0" xfId="0" applyNumberFormat="1" applyFont="1" applyBorder="1" applyAlignment="1" applyProtection="1">
      <alignment horizontal="left" wrapText="1" shrinkToFit="1"/>
      <protection hidden="1"/>
    </xf>
    <xf numFmtId="164" fontId="5" fillId="0" borderId="0" xfId="0" applyNumberFormat="1" applyFont="1" applyBorder="1" applyAlignment="1" applyProtection="1">
      <alignment horizontal="left" wrapText="1" shrinkToFit="1"/>
      <protection hidden="1"/>
    </xf>
    <xf numFmtId="14" fontId="5" fillId="0" borderId="0" xfId="0" applyNumberFormat="1" applyFont="1" applyBorder="1" applyAlignment="1" applyProtection="1">
      <alignment horizontal="center" wrapText="1" shrinkToFit="1"/>
      <protection hidden="1"/>
    </xf>
    <xf numFmtId="0" fontId="5" fillId="0" borderId="0" xfId="0" applyFont="1" applyFill="1" applyBorder="1" applyAlignment="1" applyProtection="1">
      <alignment horizontal="center" wrapText="1" shrinkToFit="1"/>
      <protection hidden="1"/>
    </xf>
    <xf numFmtId="0" fontId="5" fillId="0" borderId="0" xfId="0" applyFont="1" applyFill="1" applyBorder="1" applyAlignment="1" applyProtection="1">
      <alignment wrapText="1" shrinkToFit="1"/>
      <protection hidden="1"/>
    </xf>
    <xf numFmtId="164" fontId="5" fillId="0" borderId="0" xfId="0" applyNumberFormat="1" applyFont="1" applyFill="1" applyBorder="1" applyAlignment="1" applyProtection="1">
      <alignment horizontal="center" wrapText="1" shrinkToFit="1"/>
      <protection hidden="1"/>
    </xf>
    <xf numFmtId="0" fontId="8" fillId="0" borderId="0" xfId="0" applyFont="1" applyAlignment="1" applyProtection="1">
      <alignment wrapText="1" shrinkToFit="1"/>
      <protection hidden="1"/>
    </xf>
    <xf numFmtId="14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Protection="1">
      <protection locked="0"/>
    </xf>
    <xf numFmtId="164" fontId="9" fillId="0" borderId="0" xfId="1" applyNumberFormat="1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[$-F400]h:mm:ss\ AM/PM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8" formatCode="h:mm:ss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[$-F400]h:mm:ss\ AM/PM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numFmt numFmtId="164" formatCode="[$-F400]h:mm:ss\ AM/P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%20&#1055;&#1056;&#1054;&#1058;&#1054;&#1050;&#1054;&#1051;&#1067;/01.%20&#1051;&#1045;&#1043;&#1050;&#1040;&#1071;%202018/&#1055;&#1056;&#1054;&#1041;&#1045;&#1043;&#1048;/2018_04_26_&#1088;&#1077;&#1079;&#1091;&#1083;&#1100;&#1090;&#1072;&#1090;&#1099;_&#1063;&#1077;&#1088;&#1085;&#1086;&#1073;&#1099;&#1083;&#1100;&#1089;&#1082;&#1080;&#1081;%20&#1085;&#1072;&#1073;&#1072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разряды"/>
      <sheetName val="Категории"/>
      <sheetName val="База"/>
      <sheetName val="DDLSettings"/>
      <sheetName val="сводная"/>
      <sheetName val="Зудину"/>
      <sheetName val="05"/>
      <sheetName val="1"/>
      <sheetName val="5"/>
      <sheetName val="10"/>
      <sheetName val="тренеры"/>
    </sheetNames>
    <sheetDataSet>
      <sheetData sheetId="0">
        <row r="1">
          <cell r="F1" t="str">
            <v>Чернобыльский набат</v>
          </cell>
        </row>
        <row r="2">
          <cell r="B2">
            <v>43216</v>
          </cell>
        </row>
        <row r="3">
          <cell r="B3">
            <v>0.45833333333333331</v>
          </cell>
          <cell r="C3">
            <v>0.5</v>
          </cell>
        </row>
        <row r="4">
          <cell r="B4" t="str">
            <v>г. Харьков</v>
          </cell>
          <cell r="C4">
            <v>1</v>
          </cell>
        </row>
        <row r="5">
          <cell r="B5" t="str">
            <v>t=22</v>
          </cell>
          <cell r="C5">
            <v>5</v>
          </cell>
        </row>
        <row r="6">
          <cell r="C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5" xr16:uid="{4BD8D8EB-4609-43C1-A56B-297CAFF6388B}" autoFormatId="16" applyNumberFormats="0" applyBorderFormats="0" applyFontFormats="0" applyPatternFormats="0" applyAlignmentFormats="0" applyWidthHeightFormats="0">
  <queryTableRefresh nextId="15">
    <queryTableFields count="10">
      <queryTableField id="1" name="Место в абсолюте" tableColumnId="12"/>
      <queryTableField id="2" name="Номер" tableColumnId="13"/>
      <queryTableField id="3" name="Фамилия" tableColumnId="14"/>
      <queryTableField id="4" name="Имя" tableColumnId="15"/>
      <queryTableField id="11" name="Дата рождения (ДД.ММ.ГГ)" tableColumnId="22"/>
      <queryTableField id="6" name="Город " tableColumnId="17"/>
      <queryTableField id="7" name="Клуб" tableColumnId="18"/>
      <queryTableField id="12" name="Результат часы:мин:сек (ЧЧ:ММ:СС) или км, м" tableColumnId="23"/>
      <queryTableField id="9" name="Пол" tableColumnId="20"/>
      <queryTableField id="10" name="Группа" tableColumnId="2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6" xr16:uid="{E287E0E0-7F42-47C8-A26F-F05906643B20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7" xr16:uid="{4032B17E-F02A-4450-B2F3-3342812F70A4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51"/>
      <queryTableField id="2" name="Номер" tableColumnId="52"/>
      <queryTableField id="3" name="Фамилия" tableColumnId="53"/>
      <queryTableField id="4" name="Имя" tableColumnId="54"/>
      <queryTableField id="5" name="Дата рождения (ДД.ММ.ГГ)" tableColumnId="55"/>
      <queryTableField id="6" name="Город " tableColumnId="56"/>
      <queryTableField id="7" name="Клуб" tableColumnId="57"/>
      <queryTableField id="8" name="Результат часы:мин:сек (ЧЧ:ММ:СС) или км, м" tableColumnId="58"/>
      <queryTableField id="9" name="Пол" tableColumnId="59"/>
      <queryTableField id="10" name="Группа" tableColumnId="60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DC87B957-D2A6-4E17-99A7-39AE730380A1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A45431-7850-4CA5-9716-C780BF717B11}" name="дист1_1" displayName="дист1_1" ref="A18:J24" tableType="queryTable" totalsRowShown="0" headerRowDxfId="54" dataDxfId="53" headerRowBorderDxfId="52">
  <autoFilter ref="A18:J24" xr:uid="{F8958637-7A56-4D46-8CC3-251E4A95D9A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2" xr3:uid="{CDEE6B19-AA80-40EC-9BFE-49E1C5DE582D}" uniqueName="12" name="Место в абсолюте" queryTableFieldId="1" dataDxfId="51"/>
    <tableColumn id="13" xr3:uid="{9ABCB379-270A-4C06-81DA-AC82C784A6E0}" uniqueName="13" name="Номер" queryTableFieldId="2" dataDxfId="50"/>
    <tableColumn id="14" xr3:uid="{D702F430-2C6F-49A6-890F-D835B494B1F7}" uniqueName="14" name="Фамилия" queryTableFieldId="3" dataDxfId="49"/>
    <tableColumn id="15" xr3:uid="{15B8A171-6775-45A9-9B80-89992FCB928B}" uniqueName="15" name="Имя" queryTableFieldId="4" dataDxfId="48"/>
    <tableColumn id="22" xr3:uid="{9F9BFC78-46DA-4A05-BF29-CBC326291383}" uniqueName="22" name="Дата рождения (ДД.ММ.ГГ)" queryTableFieldId="11" dataDxfId="47"/>
    <tableColumn id="17" xr3:uid="{A50471F4-E533-443A-8680-D0623D01ED6C}" uniqueName="17" name="Город " queryTableFieldId="6" dataDxfId="46"/>
    <tableColumn id="18" xr3:uid="{F100E95D-50E6-45F1-84D6-220A2BA15D84}" uniqueName="18" name="Клуб" queryTableFieldId="7" dataDxfId="45"/>
    <tableColumn id="23" xr3:uid="{E56D288B-78A6-4B3E-932E-32DFDDDD8468}" uniqueName="23" name="Результат часы:мин:сек (ЧЧ:ММ:СС) или км, м" queryTableFieldId="12" dataDxfId="44"/>
    <tableColumn id="20" xr3:uid="{A82E5811-7855-4BE5-BC78-51A62B40F490}" uniqueName="20" name="Пол" queryTableFieldId="9" dataDxfId="43"/>
    <tableColumn id="21" xr3:uid="{42DF04E3-81A4-4028-B97C-75EAC601B124}" uniqueName="21" name="Группа" queryTableFieldId="10" dataDxfId="42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470C12-D2A5-405A-8681-72194535D0F8}" name="дист2_1" displayName="дист2_1" ref="A18:J31" tableType="queryTable" totalsRowShown="0" headerRowDxfId="40" dataDxfId="39" headerRowBorderDxfId="38">
  <autoFilter ref="A18:J31" xr:uid="{AD4B7A41-6ADD-4C8A-A671-FBB6001141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39C18BE-E4E1-4EDB-9D23-903A8438A72C}" uniqueName="1" name="Место в абсолюте" queryTableFieldId="1" dataDxfId="37"/>
    <tableColumn id="2" xr3:uid="{61AF509E-44A0-4C0E-A16C-4879436A71E7}" uniqueName="2" name="Номер" queryTableFieldId="2" dataDxfId="36"/>
    <tableColumn id="3" xr3:uid="{4E8B77AE-7AE4-442A-9EE5-9E322D6803E7}" uniqueName="3" name="Фамилия" queryTableFieldId="3" dataDxfId="35"/>
    <tableColumn id="4" xr3:uid="{F0FFDC43-A69E-422E-87CB-EB4F2EC083D7}" uniqueName="4" name="Имя" queryTableFieldId="4" dataDxfId="34"/>
    <tableColumn id="5" xr3:uid="{8F69FD18-6772-4589-9B7A-64B6B0F3A711}" uniqueName="5" name="Дата рождения (ДД.ММ.ГГ)" queryTableFieldId="5" dataDxfId="33"/>
    <tableColumn id="6" xr3:uid="{E1197AAF-3CF8-451C-AFED-3AA82F25FAE5}" uniqueName="6" name="Город " queryTableFieldId="6" dataDxfId="32"/>
    <tableColumn id="7" xr3:uid="{04AFD003-E77C-48C2-A4B2-06A1B700F4D3}" uniqueName="7" name="Клуб" queryTableFieldId="7" dataDxfId="31"/>
    <tableColumn id="8" xr3:uid="{746CDBDA-F519-451A-9298-0CAF5946E8EE}" uniqueName="8" name="Результат часы:мин:сек (ЧЧ:ММ:СС) или км, м" queryTableFieldId="8" dataDxfId="30"/>
    <tableColumn id="9" xr3:uid="{DDB19552-CE3C-4293-AB9D-C3DFB7804DFF}" uniqueName="9" name="Пол" queryTableFieldId="9" dataDxfId="29"/>
    <tableColumn id="10" xr3:uid="{8E5A6275-5E07-4592-93D4-FBA38B3CD317}" uniqueName="10" name="Группа" queryTableFieldId="10" dataDxfId="2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89F90F-005F-410E-8FF5-7450B76275C8}" name="дист3_1" displayName="дист3_1" ref="A18:J34" tableType="queryTable" totalsRowShown="0" headerRowDxfId="26" dataDxfId="25" headerRowBorderDxfId="24">
  <autoFilter ref="A18:J34" xr:uid="{ADEA663D-A4C8-4920-A12B-CF59EB8DA9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51" xr3:uid="{B985B1F9-A267-4E07-A78B-3BACEB9D8F52}" uniqueName="51" name="Место в абсолюте" queryTableFieldId="1" dataDxfId="23"/>
    <tableColumn id="52" xr3:uid="{12C7B1B2-0259-4190-9ED7-F905E7F19B08}" uniqueName="52" name="Номер" queryTableFieldId="2" dataDxfId="22"/>
    <tableColumn id="53" xr3:uid="{CDA4FCC6-EA6B-4E27-ADDE-0B6B12B78276}" uniqueName="53" name="Фамилия" queryTableFieldId="3" dataDxfId="21"/>
    <tableColumn id="54" xr3:uid="{F3792456-D4A2-4FAF-BFB9-CE6C3EA7C972}" uniqueName="54" name="Имя" queryTableFieldId="4" dataDxfId="20"/>
    <tableColumn id="55" xr3:uid="{987003D5-86BD-40C8-8609-A7CED1B99314}" uniqueName="55" name="Дата рождения (ДД.ММ.ГГ)" queryTableFieldId="5" dataDxfId="19"/>
    <tableColumn id="56" xr3:uid="{F181902F-5216-49BA-92C5-5D811F8E5FB8}" uniqueName="56" name="Город " queryTableFieldId="6" dataDxfId="18"/>
    <tableColumn id="57" xr3:uid="{EEEAF7CC-95A1-4E0E-9F7A-2F1C629E5D65}" uniqueName="57" name="Клуб" queryTableFieldId="7" dataDxfId="17"/>
    <tableColumn id="58" xr3:uid="{B0A9F59E-25FB-4C1C-A934-91261407E74C}" uniqueName="58" name="Результат часы:мин:сек (ЧЧ:ММ:СС) или км, м" queryTableFieldId="8" dataDxfId="16"/>
    <tableColumn id="59" xr3:uid="{B12B0CF8-0FA2-4241-86B3-5A5E42692176}" uniqueName="59" name="Пол" queryTableFieldId="9" dataDxfId="15"/>
    <tableColumn id="60" xr3:uid="{3B43A3DE-F050-48AE-84FC-A4DDA5FE1AB9}" uniqueName="60" name="Группа" queryTableFieldId="10" dataDxfId="1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6F999-E660-4C9E-AA20-5C5BC49AC30C}" name="дист4_1" displayName="дист4_1" ref="A18:J26" tableType="queryTable" totalsRowShown="0" headerRowDxfId="12" dataDxfId="11" headerRowBorderDxfId="10">
  <autoFilter ref="A18:J26" xr:uid="{92CD0325-D0E0-43A7-9E41-DBEEF14ECE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304966F-A4C3-459F-988E-D84B0B03F7B6}" uniqueName="1" name="Место в абсолюте" queryTableFieldId="1" dataDxfId="9"/>
    <tableColumn id="2" xr3:uid="{2D77ACE9-6A10-4841-BE74-40B982F6EC1D}" uniqueName="2" name="Номер" queryTableFieldId="2" dataDxfId="8"/>
    <tableColumn id="3" xr3:uid="{CB17826F-941D-42C8-AE40-3E17CCF76757}" uniqueName="3" name="Фамилия" queryTableFieldId="3" dataDxfId="7"/>
    <tableColumn id="4" xr3:uid="{2CAE03A1-B0B8-4C12-9A24-4D18E7F58D63}" uniqueName="4" name="Имя" queryTableFieldId="4" dataDxfId="6"/>
    <tableColumn id="5" xr3:uid="{22EC0FC9-5DA0-478F-A327-CC342825A036}" uniqueName="5" name="Дата рождения (ДД.ММ.ГГ)" queryTableFieldId="5" dataDxfId="5"/>
    <tableColumn id="6" xr3:uid="{D13F358A-6B76-4986-93E8-1A972ACF8F90}" uniqueName="6" name="Город " queryTableFieldId="6" dataDxfId="4"/>
    <tableColumn id="7" xr3:uid="{B93EEB89-3C0E-41EB-998D-589CE55162DB}" uniqueName="7" name="Клуб" queryTableFieldId="7" dataDxfId="3"/>
    <tableColumn id="8" xr3:uid="{27685F41-EB4D-480E-BC87-5E46BDA3DF4C}" uniqueName="8" name="Результат часы:мин:сек (ЧЧ:ММ:СС) или км, м" queryTableFieldId="8" dataDxfId="2"/>
    <tableColumn id="9" xr3:uid="{9710B56F-AE50-4E4E-A546-84E557A087D3}" uniqueName="9" name="Пол" queryTableFieldId="9" dataDxfId="1"/>
    <tableColumn id="10" xr3:uid="{B524D1CF-DE80-4846-8AC0-D13D3CDF4204}" uniqueName="10" name="Группа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63FD-B747-444C-90C5-525B4E301272}">
  <sheetPr codeName="Лист7">
    <pageSetUpPr fitToPage="1"/>
  </sheetPr>
  <dimension ref="A6:V88"/>
  <sheetViews>
    <sheetView tabSelected="1" topLeftCell="A7" zoomScaleNormal="100" workbookViewId="0"/>
  </sheetViews>
  <sheetFormatPr defaultColWidth="9.140625" defaultRowHeight="15" x14ac:dyDescent="0.25"/>
  <cols>
    <col min="1" max="1" width="15.85546875" style="3" bestFit="1" customWidth="1"/>
    <col min="2" max="2" width="12.28515625" style="3" bestFit="1" customWidth="1"/>
    <col min="3" max="3" width="14.5703125" style="3" bestFit="1" customWidth="1"/>
    <col min="4" max="4" width="11.28515625" style="3" bestFit="1" customWidth="1"/>
    <col min="5" max="5" width="15.85546875" style="3" bestFit="1" customWidth="1"/>
    <col min="6" max="6" width="11.5703125" style="3" bestFit="1" customWidth="1"/>
    <col min="7" max="7" width="15.5703125" style="3" bestFit="1" customWidth="1"/>
    <col min="8" max="8" width="23.28515625" style="3" bestFit="1" customWidth="1"/>
    <col min="9" max="9" width="9.5703125" style="3" bestFit="1" customWidth="1"/>
    <col min="10" max="10" width="12.28515625" style="3" bestFit="1" customWidth="1"/>
    <col min="11" max="11" width="9.140625" style="3" bestFit="1" customWidth="1"/>
    <col min="12" max="13" width="11.85546875" style="3" bestFit="1" customWidth="1"/>
    <col min="14" max="14" width="19.42578125" style="3" customWidth="1"/>
    <col min="15" max="15" width="10.140625" style="3" customWidth="1"/>
    <col min="16" max="16" width="16.5703125" style="3" customWidth="1"/>
    <col min="17" max="17" width="11.42578125" style="3" bestFit="1" customWidth="1"/>
    <col min="18" max="18" width="25.140625" style="3" customWidth="1"/>
    <col min="19" max="19" width="8.42578125" style="3" bestFit="1" customWidth="1"/>
    <col min="20" max="20" width="15" style="3" bestFit="1" customWidth="1"/>
    <col min="21" max="21" width="18.28515625" style="4" bestFit="1" customWidth="1"/>
    <col min="22" max="22" width="4.5703125" style="3" bestFit="1" customWidth="1"/>
    <col min="23" max="23" width="10.28515625" style="3" bestFit="1" customWidth="1"/>
    <col min="24" max="16384" width="9.140625" style="3"/>
  </cols>
  <sheetData>
    <row r="6" spans="1:22" ht="21" x14ac:dyDescent="0.35">
      <c r="A6" s="1" t="s">
        <v>0</v>
      </c>
      <c r="B6" s="2"/>
      <c r="C6" s="2"/>
      <c r="D6" s="2"/>
      <c r="E6" s="2"/>
      <c r="G6" s="2"/>
      <c r="H6" s="4"/>
      <c r="I6" s="4"/>
      <c r="J6" s="4"/>
      <c r="K6" s="5"/>
      <c r="L6" s="5"/>
      <c r="M6" s="5"/>
      <c r="V6" s="2"/>
    </row>
    <row r="7" spans="1:22" x14ac:dyDescent="0.25">
      <c r="H7" s="4"/>
      <c r="I7" s="4"/>
      <c r="J7" s="4"/>
      <c r="K7" s="5"/>
      <c r="L7" s="5"/>
      <c r="M7" s="5"/>
    </row>
    <row r="8" spans="1:22" ht="28.5" x14ac:dyDescent="0.45">
      <c r="A8" s="6" t="str">
        <f>[1]Финиш!F1</f>
        <v>Чернобыльский набат</v>
      </c>
      <c r="B8" s="7"/>
      <c r="C8" s="7"/>
      <c r="D8" s="7"/>
      <c r="E8" s="7"/>
      <c r="F8" s="7"/>
      <c r="G8" s="7"/>
      <c r="H8" s="8"/>
      <c r="I8" s="9"/>
      <c r="J8" s="9"/>
      <c r="K8" s="5"/>
      <c r="L8" s="5"/>
      <c r="M8" s="5"/>
      <c r="V8" s="7"/>
    </row>
    <row r="9" spans="1:22" x14ac:dyDescent="0.25">
      <c r="A9" s="10" t="s">
        <v>1</v>
      </c>
      <c r="H9" s="4"/>
      <c r="I9" s="4"/>
      <c r="J9" s="4"/>
      <c r="K9" s="5"/>
      <c r="L9" s="5"/>
      <c r="M9" s="5"/>
    </row>
    <row r="10" spans="1:22" x14ac:dyDescent="0.25">
      <c r="A10" s="11">
        <f>[1]Финиш!B2</f>
        <v>43216</v>
      </c>
      <c r="B10" s="12"/>
      <c r="C10" s="13">
        <f>[1]Финиш!B3</f>
        <v>0.45833333333333331</v>
      </c>
      <c r="D10" s="14"/>
      <c r="E10" s="15" t="str">
        <f>[1]Финиш!B4</f>
        <v>г. Харьков</v>
      </c>
      <c r="F10" s="16"/>
      <c r="G10" s="17"/>
      <c r="H10" s="9"/>
      <c r="I10" s="9"/>
      <c r="J10" s="9"/>
      <c r="K10" s="5"/>
      <c r="L10" s="5"/>
      <c r="M10" s="5"/>
      <c r="V10" s="17"/>
    </row>
    <row r="11" spans="1:22" x14ac:dyDescent="0.25">
      <c r="A11" s="10" t="s">
        <v>2</v>
      </c>
      <c r="B11" s="18"/>
      <c r="C11" s="10" t="s">
        <v>3</v>
      </c>
      <c r="D11" s="10"/>
      <c r="E11" s="10" t="s">
        <v>4</v>
      </c>
      <c r="G11" s="10"/>
      <c r="H11" s="19"/>
      <c r="I11" s="19"/>
      <c r="J11" s="19"/>
      <c r="K11" s="5"/>
      <c r="L11" s="5"/>
      <c r="M11" s="5"/>
      <c r="V11" s="10"/>
    </row>
    <row r="12" spans="1:22" x14ac:dyDescent="0.25">
      <c r="A12" s="13" t="str">
        <f>[1]Финиш!B5</f>
        <v>t=22</v>
      </c>
      <c r="B12" s="7"/>
      <c r="C12" s="7"/>
      <c r="D12" s="14"/>
      <c r="H12" s="4"/>
      <c r="I12" s="4"/>
      <c r="J12" s="4"/>
      <c r="K12" s="5"/>
      <c r="L12" s="5"/>
      <c r="M12" s="5"/>
    </row>
    <row r="13" spans="1:22" x14ac:dyDescent="0.25">
      <c r="A13" s="10" t="s">
        <v>5</v>
      </c>
      <c r="B13" s="10"/>
      <c r="C13" s="10"/>
      <c r="D13" s="10"/>
      <c r="H13" s="4"/>
      <c r="I13" s="4"/>
      <c r="J13" s="4"/>
      <c r="K13" s="5"/>
      <c r="L13" s="5"/>
      <c r="M13" s="5"/>
    </row>
    <row r="14" spans="1:22" x14ac:dyDescent="0.25">
      <c r="A14" s="20" t="s">
        <v>6</v>
      </c>
      <c r="B14" s="21"/>
      <c r="C14" s="22">
        <f>[1]Финиш!C3</f>
        <v>0.5</v>
      </c>
      <c r="D14" s="21"/>
      <c r="E14" s="20"/>
      <c r="G14" s="20"/>
      <c r="H14" s="4"/>
      <c r="I14" s="4"/>
      <c r="J14" s="4"/>
      <c r="K14" s="5"/>
      <c r="L14" s="5"/>
      <c r="M14" s="5"/>
      <c r="V14" s="20"/>
    </row>
    <row r="15" spans="1:22" ht="18" customHeight="1" x14ac:dyDescent="0.25">
      <c r="A15" s="3" t="s">
        <v>7</v>
      </c>
      <c r="C15" s="3" t="s">
        <v>8</v>
      </c>
      <c r="D15" s="23">
        <f>COUNTIF(дист1_1[Результат часы:мин:сек (ЧЧ:ММ:СС) или км, м],"&gt;=0")</f>
        <v>6</v>
      </c>
      <c r="H15" s="4"/>
      <c r="I15" s="4"/>
      <c r="J15" s="4"/>
      <c r="K15" s="5"/>
      <c r="L15" s="5"/>
      <c r="M15" s="5"/>
    </row>
    <row r="16" spans="1:22" ht="18" customHeight="1" x14ac:dyDescent="0.25">
      <c r="C16" s="3" t="s">
        <v>9</v>
      </c>
      <c r="D16" s="23">
        <f>COUNTIF(дист1_1[Результат часы:мин:сек (ЧЧ:ММ:СС) или км, м],"&gt;=0")</f>
        <v>6</v>
      </c>
      <c r="H16" s="4"/>
      <c r="I16" s="4"/>
      <c r="J16" s="4"/>
      <c r="K16" s="5"/>
      <c r="L16" s="5"/>
      <c r="M16" s="5"/>
    </row>
    <row r="17" spans="1:22" ht="18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4"/>
    </row>
    <row r="18" spans="1:22" s="28" customFormat="1" ht="30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R18" s="29"/>
    </row>
    <row r="19" spans="1:22" x14ac:dyDescent="0.25">
      <c r="A19" s="30">
        <v>1</v>
      </c>
      <c r="B19" s="30">
        <v>52</v>
      </c>
      <c r="C19" s="31" t="s">
        <v>20</v>
      </c>
      <c r="D19" s="31" t="s">
        <v>21</v>
      </c>
      <c r="E19" s="32">
        <v>38661</v>
      </c>
      <c r="F19" s="31" t="s">
        <v>22</v>
      </c>
      <c r="G19" s="31" t="s">
        <v>23</v>
      </c>
      <c r="H19" s="33">
        <v>1.1342592592592593E-3</v>
      </c>
      <c r="I19" s="34" t="s">
        <v>24</v>
      </c>
      <c r="J19" s="35" t="s">
        <v>25</v>
      </c>
      <c r="L19" s="36"/>
      <c r="M19" s="37"/>
      <c r="N19" s="38"/>
      <c r="O19" s="39"/>
      <c r="P19" s="40"/>
      <c r="Q19" s="41"/>
      <c r="R19" s="42"/>
      <c r="S19" s="36"/>
      <c r="U19" s="3"/>
    </row>
    <row r="20" spans="1:22" x14ac:dyDescent="0.25">
      <c r="A20" s="30">
        <v>2</v>
      </c>
      <c r="B20" s="30">
        <v>51</v>
      </c>
      <c r="C20" s="31" t="s">
        <v>26</v>
      </c>
      <c r="D20" s="31" t="s">
        <v>27</v>
      </c>
      <c r="E20" s="32">
        <v>39733</v>
      </c>
      <c r="F20" s="31" t="s">
        <v>28</v>
      </c>
      <c r="G20" s="31" t="s">
        <v>29</v>
      </c>
      <c r="H20" s="33">
        <v>1.1921296296296296E-3</v>
      </c>
      <c r="I20" s="34" t="s">
        <v>24</v>
      </c>
      <c r="J20" s="35" t="s">
        <v>30</v>
      </c>
      <c r="S20" s="36"/>
      <c r="U20" s="3"/>
    </row>
    <row r="21" spans="1:22" x14ac:dyDescent="0.25">
      <c r="A21" s="30">
        <v>3</v>
      </c>
      <c r="B21" s="30">
        <v>53</v>
      </c>
      <c r="C21" s="31" t="s">
        <v>31</v>
      </c>
      <c r="D21" s="31" t="s">
        <v>32</v>
      </c>
      <c r="E21" s="32">
        <v>38881</v>
      </c>
      <c r="F21" s="31" t="s">
        <v>28</v>
      </c>
      <c r="G21" s="31" t="s">
        <v>33</v>
      </c>
      <c r="H21" s="33">
        <v>1.4004629629629629E-3</v>
      </c>
      <c r="I21" s="34" t="s">
        <v>34</v>
      </c>
      <c r="J21" s="35" t="s">
        <v>35</v>
      </c>
      <c r="S21" s="43"/>
      <c r="U21" s="3"/>
    </row>
    <row r="22" spans="1:22" x14ac:dyDescent="0.25">
      <c r="A22" s="30">
        <v>4</v>
      </c>
      <c r="B22" s="30">
        <v>54</v>
      </c>
      <c r="C22" s="31" t="s">
        <v>36</v>
      </c>
      <c r="D22" s="31" t="s">
        <v>37</v>
      </c>
      <c r="E22" s="32">
        <v>39533</v>
      </c>
      <c r="F22" s="31" t="s">
        <v>28</v>
      </c>
      <c r="G22" s="31" t="s">
        <v>33</v>
      </c>
      <c r="H22" s="33">
        <v>1.6435185185185185E-3</v>
      </c>
      <c r="I22" s="34" t="s">
        <v>34</v>
      </c>
      <c r="J22" s="35" t="s">
        <v>35</v>
      </c>
      <c r="S22" s="43"/>
      <c r="U22" s="3"/>
    </row>
    <row r="23" spans="1:22" x14ac:dyDescent="0.25">
      <c r="A23" s="30">
        <v>5</v>
      </c>
      <c r="B23" s="30">
        <v>56</v>
      </c>
      <c r="C23" s="31" t="s">
        <v>38</v>
      </c>
      <c r="D23" s="31" t="s">
        <v>39</v>
      </c>
      <c r="E23" s="32">
        <v>38587</v>
      </c>
      <c r="F23" s="31" t="s">
        <v>28</v>
      </c>
      <c r="G23" s="31" t="s">
        <v>40</v>
      </c>
      <c r="H23" s="33">
        <v>1.6666666666666668E-3</v>
      </c>
      <c r="I23" s="34" t="s">
        <v>24</v>
      </c>
      <c r="J23" s="35" t="s">
        <v>25</v>
      </c>
      <c r="R23" s="4"/>
      <c r="U23" s="3"/>
    </row>
    <row r="24" spans="1:22" x14ac:dyDescent="0.25">
      <c r="A24" s="30">
        <v>6</v>
      </c>
      <c r="B24" s="30">
        <v>55</v>
      </c>
      <c r="C24" s="31" t="s">
        <v>41</v>
      </c>
      <c r="D24" s="31" t="s">
        <v>42</v>
      </c>
      <c r="E24" s="32">
        <v>39179</v>
      </c>
      <c r="F24" s="31" t="s">
        <v>28</v>
      </c>
      <c r="G24" s="31" t="s">
        <v>40</v>
      </c>
      <c r="H24" s="33">
        <v>1.6782407407407408E-3</v>
      </c>
      <c r="I24" s="34" t="s">
        <v>34</v>
      </c>
      <c r="J24" s="35" t="s">
        <v>35</v>
      </c>
      <c r="R24" s="4"/>
      <c r="U24" s="3"/>
    </row>
    <row r="25" spans="1:22" x14ac:dyDescent="0.25">
      <c r="R25" s="4"/>
      <c r="U25" s="3"/>
    </row>
    <row r="26" spans="1:22" x14ac:dyDescent="0.25">
      <c r="R26" s="4"/>
      <c r="U26" s="3"/>
    </row>
    <row r="27" spans="1:22" x14ac:dyDescent="0.25">
      <c r="R27" s="4"/>
      <c r="U27" s="3"/>
    </row>
    <row r="28" spans="1:22" x14ac:dyDescent="0.25">
      <c r="R28" s="4"/>
      <c r="U28" s="3"/>
    </row>
    <row r="29" spans="1:22" x14ac:dyDescent="0.25">
      <c r="R29" s="4"/>
      <c r="U29" s="3"/>
    </row>
    <row r="30" spans="1:22" x14ac:dyDescent="0.25">
      <c r="R30" s="4"/>
      <c r="U30" s="3"/>
    </row>
    <row r="31" spans="1:22" x14ac:dyDescent="0.25">
      <c r="R31" s="4"/>
      <c r="U31" s="3"/>
    </row>
    <row r="32" spans="1:22" x14ac:dyDescent="0.25">
      <c r="R32" s="4"/>
      <c r="U32" s="3"/>
    </row>
    <row r="33" spans="18:21" x14ac:dyDescent="0.25">
      <c r="R33" s="4"/>
      <c r="U33" s="3"/>
    </row>
    <row r="34" spans="18:21" x14ac:dyDescent="0.25">
      <c r="R34" s="4"/>
      <c r="U34" s="3"/>
    </row>
    <row r="35" spans="18:21" x14ac:dyDescent="0.25">
      <c r="R35" s="4"/>
      <c r="U35" s="3"/>
    </row>
    <row r="36" spans="18:21" x14ac:dyDescent="0.25">
      <c r="R36" s="4"/>
      <c r="U36" s="3"/>
    </row>
    <row r="37" spans="18:21" x14ac:dyDescent="0.25">
      <c r="R37" s="4"/>
      <c r="U37" s="3"/>
    </row>
    <row r="38" spans="18:21" x14ac:dyDescent="0.25">
      <c r="R38" s="4"/>
      <c r="U38" s="3"/>
    </row>
    <row r="39" spans="18:21" x14ac:dyDescent="0.25">
      <c r="R39" s="4"/>
      <c r="U39" s="3"/>
    </row>
    <row r="40" spans="18:21" x14ac:dyDescent="0.25">
      <c r="R40" s="4"/>
      <c r="U40" s="3"/>
    </row>
    <row r="41" spans="18:21" x14ac:dyDescent="0.25">
      <c r="R41" s="4"/>
      <c r="U41" s="3"/>
    </row>
    <row r="42" spans="18:21" x14ac:dyDescent="0.25">
      <c r="R42" s="4"/>
      <c r="U42" s="3"/>
    </row>
    <row r="43" spans="18:21" x14ac:dyDescent="0.25">
      <c r="R43" s="4"/>
      <c r="U43" s="3"/>
    </row>
    <row r="44" spans="18:21" x14ac:dyDescent="0.25">
      <c r="R44" s="4"/>
      <c r="U44" s="3"/>
    </row>
    <row r="45" spans="18:21" x14ac:dyDescent="0.25">
      <c r="R45" s="4"/>
      <c r="U45" s="3"/>
    </row>
    <row r="46" spans="18:21" x14ac:dyDescent="0.25">
      <c r="R46" s="4"/>
      <c r="U46" s="3"/>
    </row>
    <row r="47" spans="18:21" x14ac:dyDescent="0.25">
      <c r="R47" s="4"/>
      <c r="U47" s="3"/>
    </row>
    <row r="48" spans="18:21" x14ac:dyDescent="0.25">
      <c r="R48" s="4"/>
      <c r="U48" s="3"/>
    </row>
    <row r="49" spans="18:21" x14ac:dyDescent="0.25">
      <c r="R49" s="4"/>
      <c r="U49" s="3"/>
    </row>
    <row r="50" spans="18:21" x14ac:dyDescent="0.25">
      <c r="R50" s="4"/>
      <c r="U50" s="3"/>
    </row>
    <row r="51" spans="18:21" x14ac:dyDescent="0.25">
      <c r="R51" s="4"/>
      <c r="U51" s="3"/>
    </row>
    <row r="52" spans="18:21" x14ac:dyDescent="0.25">
      <c r="R52" s="4"/>
      <c r="U52" s="3"/>
    </row>
    <row r="53" spans="18:21" x14ac:dyDescent="0.25">
      <c r="R53" s="4"/>
      <c r="U53" s="3"/>
    </row>
    <row r="54" spans="18:21" x14ac:dyDescent="0.25">
      <c r="R54" s="4"/>
      <c r="U54" s="3"/>
    </row>
    <row r="55" spans="18:21" x14ac:dyDescent="0.25">
      <c r="T55" s="4"/>
      <c r="U55" s="3"/>
    </row>
    <row r="56" spans="18:21" x14ac:dyDescent="0.25">
      <c r="T56" s="4"/>
      <c r="U56" s="3"/>
    </row>
    <row r="57" spans="18:21" x14ac:dyDescent="0.25">
      <c r="T57" s="4"/>
      <c r="U57" s="3"/>
    </row>
    <row r="58" spans="18:21" x14ac:dyDescent="0.25">
      <c r="T58" s="4"/>
      <c r="U58" s="3"/>
    </row>
    <row r="59" spans="18:21" x14ac:dyDescent="0.25">
      <c r="T59" s="4"/>
      <c r="U59" s="3"/>
    </row>
    <row r="60" spans="18:21" x14ac:dyDescent="0.25">
      <c r="T60" s="4"/>
      <c r="U60" s="3"/>
    </row>
    <row r="61" spans="18:21" x14ac:dyDescent="0.25">
      <c r="T61" s="4"/>
      <c r="U61" s="3"/>
    </row>
    <row r="62" spans="18:21" x14ac:dyDescent="0.25">
      <c r="T62" s="4"/>
      <c r="U62" s="3"/>
    </row>
    <row r="63" spans="18:21" x14ac:dyDescent="0.25">
      <c r="T63" s="4"/>
      <c r="U63" s="3"/>
    </row>
    <row r="64" spans="18:21" x14ac:dyDescent="0.25">
      <c r="T64" s="4"/>
      <c r="U64" s="3"/>
    </row>
    <row r="65" spans="20:21" x14ac:dyDescent="0.25">
      <c r="T65" s="4"/>
      <c r="U65" s="3"/>
    </row>
    <row r="66" spans="20:21" x14ac:dyDescent="0.25">
      <c r="T66" s="4"/>
      <c r="U66" s="3"/>
    </row>
    <row r="67" spans="20:21" x14ac:dyDescent="0.25">
      <c r="T67" s="4"/>
      <c r="U67" s="3"/>
    </row>
    <row r="68" spans="20:21" x14ac:dyDescent="0.25">
      <c r="T68" s="4"/>
      <c r="U68" s="3"/>
    </row>
    <row r="69" spans="20:21" x14ac:dyDescent="0.25">
      <c r="T69" s="4"/>
      <c r="U69" s="3"/>
    </row>
    <row r="70" spans="20:21" x14ac:dyDescent="0.25">
      <c r="T70" s="4"/>
      <c r="U70" s="3"/>
    </row>
    <row r="71" spans="20:21" x14ac:dyDescent="0.25">
      <c r="T71" s="4"/>
      <c r="U71" s="3"/>
    </row>
    <row r="72" spans="20:21" x14ac:dyDescent="0.25">
      <c r="T72" s="4"/>
      <c r="U72" s="3"/>
    </row>
    <row r="73" spans="20:21" x14ac:dyDescent="0.25">
      <c r="T73" s="4"/>
      <c r="U73" s="3"/>
    </row>
    <row r="74" spans="20:21" x14ac:dyDescent="0.25">
      <c r="T74" s="4"/>
      <c r="U74" s="3"/>
    </row>
    <row r="75" spans="20:21" x14ac:dyDescent="0.25">
      <c r="T75" s="4"/>
      <c r="U75" s="3"/>
    </row>
    <row r="76" spans="20:21" x14ac:dyDescent="0.25">
      <c r="T76" s="4"/>
      <c r="U76" s="3"/>
    </row>
    <row r="77" spans="20:21" x14ac:dyDescent="0.25">
      <c r="T77" s="4"/>
      <c r="U77" s="3"/>
    </row>
    <row r="78" spans="20:21" x14ac:dyDescent="0.25">
      <c r="T78" s="4"/>
      <c r="U78" s="3"/>
    </row>
    <row r="79" spans="20:21" x14ac:dyDescent="0.25">
      <c r="T79" s="4"/>
      <c r="U79" s="3"/>
    </row>
    <row r="80" spans="20:21" x14ac:dyDescent="0.25">
      <c r="T80" s="4"/>
      <c r="U80" s="3"/>
    </row>
    <row r="81" spans="20:21" x14ac:dyDescent="0.25">
      <c r="T81" s="4"/>
      <c r="U81" s="3"/>
    </row>
    <row r="82" spans="20:21" x14ac:dyDescent="0.25">
      <c r="T82" s="4"/>
      <c r="U82" s="3"/>
    </row>
    <row r="83" spans="20:21" x14ac:dyDescent="0.25">
      <c r="T83" s="4"/>
      <c r="U83" s="3"/>
    </row>
    <row r="84" spans="20:21" x14ac:dyDescent="0.25">
      <c r="T84" s="4"/>
      <c r="U84" s="3"/>
    </row>
    <row r="85" spans="20:21" x14ac:dyDescent="0.25">
      <c r="T85" s="4"/>
      <c r="U85" s="3"/>
    </row>
    <row r="86" spans="20:21" x14ac:dyDescent="0.25">
      <c r="T86" s="4"/>
      <c r="U86" s="3"/>
    </row>
    <row r="87" spans="20:21" x14ac:dyDescent="0.25">
      <c r="T87" s="4"/>
      <c r="U87" s="3"/>
    </row>
    <row r="88" spans="20:21" x14ac:dyDescent="0.25">
      <c r="T88" s="4"/>
      <c r="U88" s="3"/>
    </row>
  </sheetData>
  <mergeCells count="1">
    <mergeCell ref="A10:B10"/>
  </mergeCells>
  <conditionalFormatting sqref="L19:S19 S20:S22">
    <cfRule type="cellIs" dxfId="55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F09F-C193-4D10-B90C-6814DCD72EB3}">
  <sheetPr codeName="Лист10">
    <pageSetUpPr fitToPage="1"/>
  </sheetPr>
  <dimension ref="A6:T32"/>
  <sheetViews>
    <sheetView topLeftCell="A10" zoomScaleNormal="100" workbookViewId="0"/>
  </sheetViews>
  <sheetFormatPr defaultColWidth="9.140625" defaultRowHeight="15" x14ac:dyDescent="0.25"/>
  <cols>
    <col min="1" max="1" width="15.85546875" style="3" bestFit="1" customWidth="1"/>
    <col min="2" max="2" width="12.28515625" style="3" bestFit="1" customWidth="1"/>
    <col min="3" max="3" width="14.5703125" style="3" bestFit="1" customWidth="1"/>
    <col min="4" max="4" width="11.28515625" style="3" bestFit="1" customWidth="1"/>
    <col min="5" max="5" width="15.85546875" style="3" bestFit="1" customWidth="1"/>
    <col min="6" max="6" width="11.5703125" style="3" bestFit="1" customWidth="1"/>
    <col min="7" max="7" width="10.42578125" style="3" bestFit="1" customWidth="1"/>
    <col min="8" max="8" width="23.28515625" style="3" bestFit="1" customWidth="1"/>
    <col min="9" max="9" width="9.5703125" style="3" bestFit="1" customWidth="1"/>
    <col min="10" max="10" width="12.28515625" style="3" bestFit="1" customWidth="1"/>
    <col min="11" max="11" width="19.42578125" style="3" customWidth="1"/>
    <col min="12" max="12" width="10.140625" style="3" customWidth="1"/>
    <col min="13" max="13" width="16.5703125" style="3" customWidth="1"/>
    <col min="14" max="14" width="11.42578125" style="3" bestFit="1" customWidth="1"/>
    <col min="15" max="15" width="25.140625" style="3" customWidth="1"/>
    <col min="16" max="16" width="8.42578125" style="3" bestFit="1" customWidth="1"/>
    <col min="17" max="17" width="15" style="3" bestFit="1" customWidth="1"/>
    <col min="18" max="18" width="18.28515625" style="4" bestFit="1" customWidth="1"/>
    <col min="19" max="19" width="4.5703125" style="3" bestFit="1" customWidth="1"/>
    <col min="20" max="20" width="10.28515625" style="3" bestFit="1" customWidth="1"/>
    <col min="21" max="16384" width="9.140625" style="3"/>
  </cols>
  <sheetData>
    <row r="6" spans="1:10" ht="21" x14ac:dyDescent="0.35">
      <c r="A6" s="1" t="s">
        <v>0</v>
      </c>
      <c r="B6" s="2"/>
      <c r="C6" s="2"/>
      <c r="D6" s="2"/>
      <c r="E6" s="2"/>
      <c r="G6" s="2"/>
      <c r="H6" s="4"/>
      <c r="I6" s="2"/>
      <c r="J6" s="5"/>
    </row>
    <row r="7" spans="1:10" x14ac:dyDescent="0.25">
      <c r="H7" s="4"/>
      <c r="J7" s="5"/>
    </row>
    <row r="8" spans="1:10" ht="28.5" x14ac:dyDescent="0.45">
      <c r="A8" s="6" t="str">
        <f>[1]Финиш!F1</f>
        <v>Чернобыльский набат</v>
      </c>
      <c r="B8" s="7"/>
      <c r="C8" s="7"/>
      <c r="D8" s="7"/>
      <c r="E8" s="7"/>
      <c r="F8" s="7"/>
      <c r="G8" s="7"/>
      <c r="H8" s="8"/>
      <c r="I8" s="7"/>
      <c r="J8" s="5"/>
    </row>
    <row r="9" spans="1:10" x14ac:dyDescent="0.25">
      <c r="A9" s="10" t="s">
        <v>1</v>
      </c>
      <c r="H9" s="4"/>
      <c r="J9" s="5"/>
    </row>
    <row r="10" spans="1:10" x14ac:dyDescent="0.25">
      <c r="A10" s="11">
        <f>[1]Финиш!B2</f>
        <v>43216</v>
      </c>
      <c r="B10" s="12"/>
      <c r="C10" s="13">
        <f>[1]Финиш!B3</f>
        <v>0.45833333333333331</v>
      </c>
      <c r="D10" s="14"/>
      <c r="E10" s="15" t="str">
        <f>[1]Финиш!B4</f>
        <v>г. Харьков</v>
      </c>
      <c r="F10" s="16"/>
      <c r="G10" s="17"/>
      <c r="H10" s="9"/>
      <c r="I10" s="17"/>
      <c r="J10" s="5"/>
    </row>
    <row r="11" spans="1:10" x14ac:dyDescent="0.25">
      <c r="A11" s="10" t="s">
        <v>2</v>
      </c>
      <c r="B11" s="18"/>
      <c r="C11" s="10" t="s">
        <v>3</v>
      </c>
      <c r="D11" s="10"/>
      <c r="E11" s="10" t="s">
        <v>4</v>
      </c>
      <c r="G11" s="10"/>
      <c r="H11" s="19"/>
      <c r="I11" s="10"/>
      <c r="J11" s="5"/>
    </row>
    <row r="12" spans="1:10" x14ac:dyDescent="0.25">
      <c r="A12" s="13" t="str">
        <f>[1]Финиш!B5</f>
        <v>t=22</v>
      </c>
      <c r="B12" s="7"/>
      <c r="C12" s="7"/>
      <c r="D12" s="14"/>
      <c r="H12" s="4"/>
      <c r="J12" s="5"/>
    </row>
    <row r="13" spans="1:10" x14ac:dyDescent="0.25">
      <c r="A13" s="10" t="s">
        <v>5</v>
      </c>
      <c r="B13" s="10"/>
      <c r="C13" s="10"/>
      <c r="D13" s="10"/>
      <c r="H13" s="4"/>
      <c r="J13" s="5"/>
    </row>
    <row r="14" spans="1:10" x14ac:dyDescent="0.25">
      <c r="A14" s="20" t="s">
        <v>6</v>
      </c>
      <c r="B14" s="21"/>
      <c r="C14" s="22">
        <f>[1]Финиш!C4</f>
        <v>1</v>
      </c>
      <c r="D14" s="21"/>
      <c r="E14" s="44"/>
      <c r="F14" s="44"/>
      <c r="G14" s="44"/>
      <c r="H14" s="45"/>
      <c r="I14" s="44"/>
    </row>
    <row r="15" spans="1:10" x14ac:dyDescent="0.25">
      <c r="A15" s="3" t="s">
        <v>7</v>
      </c>
      <c r="C15" s="3" t="s">
        <v>8</v>
      </c>
      <c r="D15" s="23">
        <f>COUNTIF(дист2_1[Результат часы:мин:сек (ЧЧ:ММ:СС) или км, м],"&gt;=0")</f>
        <v>13</v>
      </c>
      <c r="E15" s="44"/>
      <c r="F15" s="44"/>
      <c r="G15" s="44"/>
      <c r="H15" s="45"/>
      <c r="I15" s="44"/>
    </row>
    <row r="16" spans="1:10" x14ac:dyDescent="0.25">
      <c r="C16" s="3" t="s">
        <v>9</v>
      </c>
      <c r="D16" s="23">
        <f>COUNTIF(дист2_1[Результат часы:мин:сек (ЧЧ:ММ:СС) или км, м],"&gt;=0")</f>
        <v>13</v>
      </c>
      <c r="E16" s="44"/>
      <c r="F16" s="44"/>
      <c r="G16" s="44"/>
      <c r="H16" s="45"/>
      <c r="I16" s="44"/>
    </row>
    <row r="17" spans="1:20" x14ac:dyDescent="0.25">
      <c r="K17" s="44"/>
      <c r="L17" s="44"/>
      <c r="M17" s="44"/>
      <c r="N17" s="44"/>
      <c r="O17" s="44"/>
      <c r="P17" s="44"/>
      <c r="Q17" s="44"/>
      <c r="R17" s="45"/>
      <c r="S17" s="44"/>
    </row>
    <row r="18" spans="1:20" s="28" customFormat="1" ht="30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K18" s="46"/>
      <c r="L18" s="46"/>
      <c r="M18" s="47"/>
      <c r="N18" s="48"/>
      <c r="O18" s="49"/>
      <c r="P18" s="50"/>
      <c r="Q18" s="51"/>
      <c r="R18" s="52"/>
      <c r="S18" s="53"/>
      <c r="T18" s="53"/>
    </row>
    <row r="19" spans="1:20" x14ac:dyDescent="0.25">
      <c r="A19" s="35">
        <v>1</v>
      </c>
      <c r="B19" s="35">
        <v>107</v>
      </c>
      <c r="C19" s="34" t="s">
        <v>43</v>
      </c>
      <c r="D19" s="34" t="s">
        <v>44</v>
      </c>
      <c r="E19" s="54">
        <v>37549</v>
      </c>
      <c r="F19" s="34" t="s">
        <v>28</v>
      </c>
      <c r="G19" s="34" t="s">
        <v>45</v>
      </c>
      <c r="H19" s="55">
        <v>2.0486111111111113E-3</v>
      </c>
      <c r="I19" s="34" t="s">
        <v>34</v>
      </c>
      <c r="J19" s="35" t="s">
        <v>46</v>
      </c>
      <c r="L19" s="36"/>
      <c r="M19" s="37"/>
      <c r="N19" s="38"/>
      <c r="O19" s="39"/>
      <c r="P19" s="40"/>
      <c r="Q19" s="41"/>
      <c r="R19" s="42"/>
      <c r="S19" s="36"/>
    </row>
    <row r="20" spans="1:20" x14ac:dyDescent="0.25">
      <c r="A20" s="35">
        <v>2</v>
      </c>
      <c r="B20" s="35">
        <v>108</v>
      </c>
      <c r="C20" s="34" t="s">
        <v>47</v>
      </c>
      <c r="D20" s="34" t="s">
        <v>48</v>
      </c>
      <c r="E20" s="54">
        <v>37266</v>
      </c>
      <c r="F20" s="34" t="s">
        <v>28</v>
      </c>
      <c r="G20" s="34" t="s">
        <v>49</v>
      </c>
      <c r="H20" s="55">
        <v>2.0717592592592593E-3</v>
      </c>
      <c r="I20" s="34" t="s">
        <v>34</v>
      </c>
      <c r="J20" s="35" t="s">
        <v>50</v>
      </c>
      <c r="S20" s="36"/>
    </row>
    <row r="21" spans="1:20" x14ac:dyDescent="0.25">
      <c r="A21" s="35">
        <v>3</v>
      </c>
      <c r="B21" s="35">
        <v>109</v>
      </c>
      <c r="C21" s="34" t="s">
        <v>51</v>
      </c>
      <c r="D21" s="34" t="s">
        <v>48</v>
      </c>
      <c r="E21" s="54">
        <v>37096</v>
      </c>
      <c r="F21" s="34" t="s">
        <v>28</v>
      </c>
      <c r="G21" s="34" t="s">
        <v>29</v>
      </c>
      <c r="H21" s="55">
        <v>2.1064814814814813E-3</v>
      </c>
      <c r="I21" s="34" t="s">
        <v>34</v>
      </c>
      <c r="J21" s="35" t="s">
        <v>50</v>
      </c>
      <c r="S21" s="43"/>
    </row>
    <row r="22" spans="1:20" x14ac:dyDescent="0.25">
      <c r="A22" s="35">
        <v>4</v>
      </c>
      <c r="B22" s="35">
        <v>110</v>
      </c>
      <c r="C22" s="34" t="s">
        <v>52</v>
      </c>
      <c r="D22" s="34" t="s">
        <v>53</v>
      </c>
      <c r="E22" s="54">
        <v>37582</v>
      </c>
      <c r="F22" s="34" t="s">
        <v>28</v>
      </c>
      <c r="G22" s="34" t="s">
        <v>29</v>
      </c>
      <c r="H22" s="55">
        <v>2.2916666666666667E-3</v>
      </c>
      <c r="I22" s="34" t="s">
        <v>34</v>
      </c>
      <c r="J22" s="35" t="s">
        <v>46</v>
      </c>
      <c r="S22" s="43"/>
    </row>
    <row r="23" spans="1:20" x14ac:dyDescent="0.25">
      <c r="A23" s="35">
        <v>5</v>
      </c>
      <c r="B23" s="35">
        <v>111</v>
      </c>
      <c r="C23" s="34" t="s">
        <v>54</v>
      </c>
      <c r="D23" s="34" t="s">
        <v>55</v>
      </c>
      <c r="E23" s="54">
        <v>37440</v>
      </c>
      <c r="F23" s="34" t="s">
        <v>28</v>
      </c>
      <c r="G23" s="34" t="s">
        <v>29</v>
      </c>
      <c r="H23" s="55">
        <v>2.3032407407407407E-3</v>
      </c>
      <c r="I23" s="34" t="s">
        <v>34</v>
      </c>
      <c r="J23" s="35" t="s">
        <v>46</v>
      </c>
      <c r="S23" s="43"/>
    </row>
    <row r="24" spans="1:20" x14ac:dyDescent="0.25">
      <c r="A24" s="35">
        <v>6</v>
      </c>
      <c r="B24" s="35">
        <v>112</v>
      </c>
      <c r="C24" s="34" t="s">
        <v>56</v>
      </c>
      <c r="D24" s="34" t="s">
        <v>53</v>
      </c>
      <c r="E24" s="54">
        <v>37801</v>
      </c>
      <c r="F24" s="34" t="s">
        <v>28</v>
      </c>
      <c r="G24" s="34" t="s">
        <v>29</v>
      </c>
      <c r="H24" s="55">
        <v>2.4074074074074076E-3</v>
      </c>
      <c r="I24" s="34" t="s">
        <v>34</v>
      </c>
      <c r="J24" s="35" t="s">
        <v>46</v>
      </c>
    </row>
    <row r="25" spans="1:20" x14ac:dyDescent="0.25">
      <c r="A25" s="35">
        <v>7</v>
      </c>
      <c r="B25" s="35">
        <v>104</v>
      </c>
      <c r="C25" s="34" t="s">
        <v>57</v>
      </c>
      <c r="D25" s="34" t="s">
        <v>58</v>
      </c>
      <c r="E25" s="54">
        <v>38939</v>
      </c>
      <c r="F25" s="34" t="s">
        <v>28</v>
      </c>
      <c r="G25" s="34" t="s">
        <v>29</v>
      </c>
      <c r="H25" s="55">
        <v>2.4189814814814816E-3</v>
      </c>
      <c r="I25" s="34" t="s">
        <v>34</v>
      </c>
      <c r="J25" s="35" t="s">
        <v>35</v>
      </c>
    </row>
    <row r="26" spans="1:20" x14ac:dyDescent="0.25">
      <c r="A26" s="35">
        <v>8</v>
      </c>
      <c r="B26" s="35">
        <v>105</v>
      </c>
      <c r="C26" s="34" t="s">
        <v>59</v>
      </c>
      <c r="D26" s="34" t="s">
        <v>60</v>
      </c>
      <c r="E26" s="54">
        <v>38296</v>
      </c>
      <c r="F26" s="34" t="s">
        <v>28</v>
      </c>
      <c r="G26" s="34"/>
      <c r="H26" s="55">
        <v>2.4537037037037036E-3</v>
      </c>
      <c r="I26" s="34" t="s">
        <v>34</v>
      </c>
      <c r="J26" s="35" t="s">
        <v>25</v>
      </c>
    </row>
    <row r="27" spans="1:20" x14ac:dyDescent="0.25">
      <c r="A27" s="35">
        <v>9</v>
      </c>
      <c r="B27" s="35">
        <v>106</v>
      </c>
      <c r="C27" s="34" t="s">
        <v>61</v>
      </c>
      <c r="D27" s="34" t="s">
        <v>44</v>
      </c>
      <c r="E27" s="54">
        <v>38849</v>
      </c>
      <c r="F27" s="34" t="s">
        <v>28</v>
      </c>
      <c r="G27" s="34" t="s">
        <v>62</v>
      </c>
      <c r="H27" s="55">
        <v>2.476851851851852E-3</v>
      </c>
      <c r="I27" s="34" t="s">
        <v>34</v>
      </c>
      <c r="J27" s="35" t="s">
        <v>35</v>
      </c>
    </row>
    <row r="28" spans="1:20" x14ac:dyDescent="0.25">
      <c r="A28" s="35">
        <v>10</v>
      </c>
      <c r="B28" s="35">
        <v>101</v>
      </c>
      <c r="C28" s="34" t="s">
        <v>63</v>
      </c>
      <c r="D28" s="34" t="s">
        <v>64</v>
      </c>
      <c r="E28" s="54">
        <v>38452</v>
      </c>
      <c r="F28" s="34" t="s">
        <v>28</v>
      </c>
      <c r="G28" s="34" t="s">
        <v>49</v>
      </c>
      <c r="H28" s="55">
        <v>2.627314814814815E-3</v>
      </c>
      <c r="I28" s="34" t="s">
        <v>24</v>
      </c>
      <c r="J28" s="35" t="s">
        <v>25</v>
      </c>
    </row>
    <row r="29" spans="1:20" x14ac:dyDescent="0.25">
      <c r="A29" s="35">
        <v>11</v>
      </c>
      <c r="B29" s="35">
        <v>102</v>
      </c>
      <c r="C29" s="34" t="s">
        <v>65</v>
      </c>
      <c r="D29" s="34" t="s">
        <v>66</v>
      </c>
      <c r="E29" s="54">
        <v>36986</v>
      </c>
      <c r="F29" s="34" t="s">
        <v>28</v>
      </c>
      <c r="G29" s="34" t="s">
        <v>29</v>
      </c>
      <c r="H29" s="55">
        <v>2.8240740740740739E-3</v>
      </c>
      <c r="I29" s="34" t="s">
        <v>24</v>
      </c>
      <c r="J29" s="35" t="s">
        <v>50</v>
      </c>
    </row>
    <row r="30" spans="1:20" x14ac:dyDescent="0.25">
      <c r="A30" s="35">
        <v>12</v>
      </c>
      <c r="B30" s="35">
        <v>103</v>
      </c>
      <c r="C30" s="34" t="s">
        <v>67</v>
      </c>
      <c r="D30" s="34" t="s">
        <v>27</v>
      </c>
      <c r="E30" s="54">
        <v>38580</v>
      </c>
      <c r="F30" s="34" t="s">
        <v>28</v>
      </c>
      <c r="G30" s="34" t="s">
        <v>33</v>
      </c>
      <c r="H30" s="55">
        <v>2.8819444444444444E-3</v>
      </c>
      <c r="I30" s="34" t="s">
        <v>24</v>
      </c>
      <c r="J30" s="35" t="s">
        <v>25</v>
      </c>
    </row>
    <row r="31" spans="1:20" x14ac:dyDescent="0.25">
      <c r="A31" s="35">
        <v>13</v>
      </c>
      <c r="B31" s="35">
        <v>450</v>
      </c>
      <c r="C31" s="34" t="s">
        <v>31</v>
      </c>
      <c r="D31" s="34" t="s">
        <v>68</v>
      </c>
      <c r="E31" s="54">
        <v>38881</v>
      </c>
      <c r="F31" s="34" t="s">
        <v>28</v>
      </c>
      <c r="G31" s="34" t="s">
        <v>33</v>
      </c>
      <c r="H31" s="55">
        <v>3.1365740740740742E-3</v>
      </c>
      <c r="I31" s="34" t="s">
        <v>24</v>
      </c>
      <c r="J31" s="35" t="s">
        <v>35</v>
      </c>
    </row>
    <row r="32" spans="1:20" x14ac:dyDescent="0.25">
      <c r="B32" s="56"/>
      <c r="C32" s="56"/>
      <c r="E32" s="57"/>
      <c r="F32" s="58"/>
      <c r="G32" s="43"/>
      <c r="H32" s="57"/>
    </row>
  </sheetData>
  <mergeCells count="1">
    <mergeCell ref="A10:B10"/>
  </mergeCells>
  <conditionalFormatting sqref="C32 L19:S19 L18:R18 E32:H32 S20:S23">
    <cfRule type="cellIs" dxfId="41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C74B-3F18-426C-8DA8-A5244A2050BC}">
  <sheetPr codeName="Лист11">
    <pageSetUpPr fitToPage="1"/>
  </sheetPr>
  <dimension ref="A6:S34"/>
  <sheetViews>
    <sheetView topLeftCell="A7" zoomScaleNormal="100" workbookViewId="0"/>
  </sheetViews>
  <sheetFormatPr defaultColWidth="9.140625" defaultRowHeight="15" x14ac:dyDescent="0.25"/>
  <cols>
    <col min="1" max="1" width="15.85546875" style="35" bestFit="1" customWidth="1"/>
    <col min="2" max="2" width="12" style="35" bestFit="1" customWidth="1"/>
    <col min="3" max="3" width="14.28515625" style="35" bestFit="1" customWidth="1"/>
    <col min="4" max="4" width="9.85546875" style="35" bestFit="1" customWidth="1"/>
    <col min="5" max="5" width="15.85546875" style="35" bestFit="1" customWidth="1"/>
    <col min="6" max="6" width="11.28515625" style="35" bestFit="1" customWidth="1"/>
    <col min="7" max="7" width="10.140625" style="35" bestFit="1" customWidth="1"/>
    <col min="8" max="8" width="23.28515625" style="35" bestFit="1" customWidth="1"/>
    <col min="9" max="9" width="9.28515625" style="35" bestFit="1" customWidth="1"/>
    <col min="10" max="10" width="12" style="35" bestFit="1" customWidth="1"/>
    <col min="11" max="11" width="19.42578125" style="35" customWidth="1"/>
    <col min="12" max="12" width="10.140625" style="35" customWidth="1"/>
    <col min="13" max="13" width="16.5703125" style="35" customWidth="1"/>
    <col min="14" max="14" width="11.42578125" style="35" bestFit="1" customWidth="1"/>
    <col min="15" max="15" width="25.140625" style="35" customWidth="1"/>
    <col min="16" max="16" width="8.42578125" style="35" bestFit="1" customWidth="1"/>
    <col min="17" max="17" width="15" style="35" bestFit="1" customWidth="1"/>
    <col min="18" max="18" width="18.28515625" style="64" bestFit="1" customWidth="1"/>
    <col min="19" max="19" width="4.5703125" style="35" bestFit="1" customWidth="1"/>
    <col min="20" max="20" width="10.28515625" style="35" bestFit="1" customWidth="1"/>
    <col min="21" max="16384" width="9.140625" style="35"/>
  </cols>
  <sheetData>
    <row r="6" spans="1:19" ht="21" x14ac:dyDescent="0.35">
      <c r="A6" s="1" t="s">
        <v>0</v>
      </c>
      <c r="L6" s="59"/>
      <c r="M6" s="59"/>
      <c r="N6" s="59"/>
      <c r="O6" s="59"/>
      <c r="P6" s="60"/>
      <c r="Q6" s="59"/>
      <c r="R6" s="61"/>
      <c r="S6" s="59"/>
    </row>
    <row r="7" spans="1:19" x14ac:dyDescent="0.25">
      <c r="K7" s="60"/>
      <c r="L7" s="60"/>
      <c r="M7" s="60"/>
      <c r="N7" s="60"/>
      <c r="O7" s="60"/>
      <c r="P7" s="60"/>
      <c r="Q7" s="60"/>
      <c r="R7" s="61"/>
      <c r="S7" s="60"/>
    </row>
    <row r="8" spans="1:19" ht="28.5" x14ac:dyDescent="0.45">
      <c r="A8" s="6" t="str">
        <f>[1]Финиш!F1</f>
        <v>Чернобыльский набат</v>
      </c>
      <c r="B8" s="62"/>
      <c r="C8" s="62"/>
      <c r="D8" s="62"/>
      <c r="E8" s="62"/>
      <c r="F8" s="62"/>
      <c r="G8" s="62"/>
      <c r="H8" s="63"/>
      <c r="S8" s="62"/>
    </row>
    <row r="9" spans="1:19" x14ac:dyDescent="0.25">
      <c r="A9" s="10" t="s">
        <v>1</v>
      </c>
      <c r="B9" s="60"/>
      <c r="C9" s="60"/>
      <c r="D9" s="60"/>
      <c r="E9" s="60"/>
      <c r="F9" s="60"/>
      <c r="G9" s="60"/>
      <c r="H9" s="61"/>
      <c r="S9" s="60"/>
    </row>
    <row r="10" spans="1:19" x14ac:dyDescent="0.25">
      <c r="A10" s="65">
        <f>[1]Финиш!B2</f>
        <v>43216</v>
      </c>
      <c r="B10" s="66"/>
      <c r="C10" s="67">
        <f>[1]Финиш!B3</f>
        <v>0.45833333333333331</v>
      </c>
      <c r="D10" s="68"/>
      <c r="E10" s="69" t="str">
        <f>[1]Финиш!B4</f>
        <v>г. Харьков</v>
      </c>
      <c r="F10" s="70"/>
      <c r="G10" s="71"/>
      <c r="H10" s="72"/>
      <c r="S10" s="71"/>
    </row>
    <row r="11" spans="1:19" x14ac:dyDescent="0.25">
      <c r="A11" s="10" t="s">
        <v>2</v>
      </c>
      <c r="B11" s="73"/>
      <c r="C11" s="10" t="s">
        <v>3</v>
      </c>
      <c r="D11" s="10"/>
      <c r="E11" s="10" t="s">
        <v>4</v>
      </c>
      <c r="F11" s="60"/>
      <c r="G11" s="10"/>
      <c r="H11" s="19"/>
      <c r="S11" s="10"/>
    </row>
    <row r="12" spans="1:19" x14ac:dyDescent="0.25">
      <c r="A12" s="67" t="str">
        <f>[1]Финиш!B5</f>
        <v>t=22</v>
      </c>
      <c r="B12" s="62"/>
      <c r="C12" s="62"/>
      <c r="D12" s="68"/>
      <c r="E12" s="60"/>
      <c r="F12" s="60"/>
      <c r="G12" s="60"/>
      <c r="H12" s="61"/>
      <c r="S12" s="60"/>
    </row>
    <row r="13" spans="1:19" x14ac:dyDescent="0.25">
      <c r="A13" s="10" t="s">
        <v>5</v>
      </c>
      <c r="B13" s="10"/>
      <c r="C13" s="10"/>
      <c r="D13" s="10"/>
      <c r="E13" s="60"/>
      <c r="F13" s="60"/>
      <c r="G13" s="60"/>
      <c r="H13" s="61"/>
      <c r="S13" s="60"/>
    </row>
    <row r="14" spans="1:19" x14ac:dyDescent="0.25">
      <c r="A14" s="74" t="s">
        <v>6</v>
      </c>
      <c r="B14" s="75"/>
      <c r="C14" s="76">
        <f>[1]Финиш!C5</f>
        <v>5</v>
      </c>
      <c r="D14" s="75"/>
      <c r="E14" s="44"/>
      <c r="F14" s="44"/>
      <c r="G14" s="44"/>
      <c r="H14" s="45"/>
      <c r="S14" s="44"/>
    </row>
    <row r="15" spans="1:19" x14ac:dyDescent="0.25">
      <c r="A15" s="60" t="s">
        <v>7</v>
      </c>
      <c r="B15" s="60"/>
      <c r="C15" s="60" t="s">
        <v>8</v>
      </c>
      <c r="D15" s="77">
        <f>COUNTIF(дист3_1[Результат часы:мин:сек (ЧЧ:ММ:СС) или км, м],"&gt;0")</f>
        <v>16</v>
      </c>
      <c r="E15" s="44"/>
      <c r="F15" s="44"/>
      <c r="G15" s="44"/>
      <c r="H15" s="45"/>
      <c r="S15" s="44"/>
    </row>
    <row r="16" spans="1:19" x14ac:dyDescent="0.25">
      <c r="A16" s="60"/>
      <c r="B16" s="60"/>
      <c r="C16" s="60" t="s">
        <v>9</v>
      </c>
      <c r="D16" s="77">
        <f>COUNTIF(дист3_1[Результат часы:мин:сек (ЧЧ:ММ:СС) или км, м],"&gt;=0")</f>
        <v>16</v>
      </c>
      <c r="E16" s="44"/>
      <c r="F16" s="44"/>
      <c r="G16" s="44"/>
      <c r="H16" s="45"/>
      <c r="R16" s="35"/>
      <c r="S16" s="44"/>
    </row>
    <row r="17" spans="1:19" x14ac:dyDescent="0.25">
      <c r="K17" s="60"/>
      <c r="L17" s="60"/>
      <c r="M17" s="60"/>
      <c r="N17" s="77"/>
      <c r="O17" s="44"/>
      <c r="P17" s="44"/>
      <c r="Q17" s="44"/>
      <c r="R17" s="45"/>
      <c r="S17" s="44"/>
    </row>
    <row r="18" spans="1:19" ht="30" customHeight="1" x14ac:dyDescent="0.25">
      <c r="A18" s="78" t="s">
        <v>10</v>
      </c>
      <c r="B18" s="78" t="s">
        <v>11</v>
      </c>
      <c r="C18" s="78" t="s">
        <v>12</v>
      </c>
      <c r="D18" s="78" t="s">
        <v>13</v>
      </c>
      <c r="E18" s="78" t="s">
        <v>14</v>
      </c>
      <c r="F18" s="78" t="s">
        <v>15</v>
      </c>
      <c r="G18" s="78" t="s">
        <v>16</v>
      </c>
      <c r="H18" s="78" t="s">
        <v>17</v>
      </c>
      <c r="I18" s="79" t="s">
        <v>18</v>
      </c>
      <c r="J18" s="79" t="s">
        <v>19</v>
      </c>
      <c r="K18" s="60"/>
      <c r="L18" s="60"/>
      <c r="M18" s="60"/>
      <c r="N18" s="77"/>
      <c r="O18" s="44"/>
      <c r="P18" s="44"/>
      <c r="Q18" s="44"/>
      <c r="R18" s="45"/>
      <c r="S18" s="44"/>
    </row>
    <row r="19" spans="1:19" x14ac:dyDescent="0.25">
      <c r="A19" s="35">
        <v>1</v>
      </c>
      <c r="B19" s="35">
        <v>435</v>
      </c>
      <c r="C19" s="35" t="s">
        <v>69</v>
      </c>
      <c r="D19" s="35" t="s">
        <v>32</v>
      </c>
      <c r="E19" s="54">
        <v>31508</v>
      </c>
      <c r="F19" s="35" t="s">
        <v>28</v>
      </c>
      <c r="G19" s="35" t="s">
        <v>62</v>
      </c>
      <c r="H19" s="80">
        <v>1.3599537037037037E-2</v>
      </c>
      <c r="I19" s="35" t="s">
        <v>34</v>
      </c>
      <c r="J19" s="35" t="s">
        <v>70</v>
      </c>
      <c r="K19" s="60"/>
      <c r="L19" s="60"/>
      <c r="M19" s="60"/>
      <c r="N19" s="77"/>
      <c r="O19" s="44"/>
      <c r="P19" s="44"/>
      <c r="Q19" s="44"/>
      <c r="R19" s="45"/>
      <c r="S19" s="44"/>
    </row>
    <row r="20" spans="1:19" x14ac:dyDescent="0.25">
      <c r="A20" s="35">
        <v>2</v>
      </c>
      <c r="B20" s="35">
        <v>658</v>
      </c>
      <c r="C20" s="35" t="s">
        <v>71</v>
      </c>
      <c r="D20" s="35" t="s">
        <v>72</v>
      </c>
      <c r="E20" s="54">
        <v>35600</v>
      </c>
      <c r="F20" s="35" t="s">
        <v>28</v>
      </c>
      <c r="G20" s="35" t="s">
        <v>73</v>
      </c>
      <c r="H20" s="80">
        <v>1.369212962962963E-2</v>
      </c>
      <c r="I20" s="35" t="s">
        <v>34</v>
      </c>
      <c r="J20" s="35" t="s">
        <v>74</v>
      </c>
      <c r="K20" s="44"/>
      <c r="L20" s="44"/>
      <c r="M20" s="44"/>
      <c r="N20" s="44"/>
      <c r="O20" s="44"/>
      <c r="P20" s="44"/>
      <c r="Q20" s="44"/>
      <c r="R20" s="45"/>
      <c r="S20" s="44"/>
    </row>
    <row r="21" spans="1:19" x14ac:dyDescent="0.25">
      <c r="A21" s="35">
        <v>3</v>
      </c>
      <c r="B21" s="35">
        <v>62</v>
      </c>
      <c r="C21" s="35" t="s">
        <v>75</v>
      </c>
      <c r="D21" s="35" t="s">
        <v>76</v>
      </c>
      <c r="E21" s="54">
        <v>21068</v>
      </c>
      <c r="F21" s="35" t="s">
        <v>28</v>
      </c>
      <c r="G21" s="35" t="s">
        <v>28</v>
      </c>
      <c r="H21" s="80">
        <v>1.3842592592592592E-2</v>
      </c>
      <c r="I21" s="35" t="s">
        <v>34</v>
      </c>
      <c r="J21" s="35" t="s">
        <v>77</v>
      </c>
      <c r="S21" s="36"/>
    </row>
    <row r="22" spans="1:19" x14ac:dyDescent="0.25">
      <c r="A22" s="35">
        <v>4</v>
      </c>
      <c r="B22" s="35">
        <v>161</v>
      </c>
      <c r="C22" s="35" t="s">
        <v>78</v>
      </c>
      <c r="D22" s="35" t="s">
        <v>79</v>
      </c>
      <c r="E22" s="54">
        <v>35306</v>
      </c>
      <c r="F22" s="35" t="s">
        <v>28</v>
      </c>
      <c r="H22" s="80">
        <v>1.4189814814814815E-2</v>
      </c>
      <c r="I22" s="35" t="s">
        <v>34</v>
      </c>
      <c r="J22" s="35" t="s">
        <v>74</v>
      </c>
      <c r="S22" s="43"/>
    </row>
    <row r="23" spans="1:19" x14ac:dyDescent="0.25">
      <c r="A23" s="35">
        <v>5</v>
      </c>
      <c r="B23" s="35">
        <v>657</v>
      </c>
      <c r="C23" s="35" t="s">
        <v>80</v>
      </c>
      <c r="D23" s="35" t="s">
        <v>32</v>
      </c>
      <c r="E23" s="54">
        <v>38042</v>
      </c>
      <c r="F23" s="35" t="s">
        <v>28</v>
      </c>
      <c r="H23" s="80">
        <v>1.5752314814814816E-2</v>
      </c>
      <c r="I23" s="35" t="s">
        <v>34</v>
      </c>
      <c r="J23" s="35" t="s">
        <v>46</v>
      </c>
      <c r="S23" s="43"/>
    </row>
    <row r="24" spans="1:19" x14ac:dyDescent="0.25">
      <c r="A24" s="35">
        <v>5</v>
      </c>
      <c r="B24" s="35">
        <v>684</v>
      </c>
      <c r="C24" s="35" t="s">
        <v>81</v>
      </c>
      <c r="D24" s="35" t="s">
        <v>82</v>
      </c>
      <c r="E24" s="54">
        <v>38239</v>
      </c>
      <c r="F24" s="35" t="s">
        <v>22</v>
      </c>
      <c r="G24" s="35" t="s">
        <v>23</v>
      </c>
      <c r="H24" s="80">
        <v>1.5752314814814816E-2</v>
      </c>
      <c r="I24" s="35" t="s">
        <v>34</v>
      </c>
      <c r="J24" s="35" t="s">
        <v>25</v>
      </c>
      <c r="L24" s="56"/>
      <c r="M24" s="56"/>
      <c r="O24" s="57"/>
      <c r="P24" s="58"/>
      <c r="Q24" s="43"/>
      <c r="R24" s="57"/>
      <c r="S24" s="43"/>
    </row>
    <row r="25" spans="1:19" x14ac:dyDescent="0.25">
      <c r="A25" s="35">
        <v>7</v>
      </c>
      <c r="B25" s="35">
        <v>699</v>
      </c>
      <c r="C25" s="35" t="s">
        <v>83</v>
      </c>
      <c r="D25" s="35" t="s">
        <v>84</v>
      </c>
      <c r="E25" s="54">
        <v>37889</v>
      </c>
      <c r="F25" s="35" t="s">
        <v>28</v>
      </c>
      <c r="H25" s="80">
        <v>1.5821759259259258E-2</v>
      </c>
      <c r="I25" s="35" t="s">
        <v>34</v>
      </c>
      <c r="J25" s="35" t="s">
        <v>46</v>
      </c>
      <c r="K25" s="81"/>
    </row>
    <row r="26" spans="1:19" x14ac:dyDescent="0.25">
      <c r="A26" s="35">
        <v>8</v>
      </c>
      <c r="B26" s="35">
        <v>501</v>
      </c>
      <c r="C26" s="35" t="s">
        <v>85</v>
      </c>
      <c r="D26" s="35" t="s">
        <v>37</v>
      </c>
      <c r="E26" s="54">
        <v>32430</v>
      </c>
      <c r="F26" s="35" t="s">
        <v>28</v>
      </c>
      <c r="H26" s="80">
        <v>1.6550925925925927E-2</v>
      </c>
      <c r="I26" s="35" t="s">
        <v>34</v>
      </c>
      <c r="J26" s="35" t="s">
        <v>70</v>
      </c>
    </row>
    <row r="27" spans="1:19" x14ac:dyDescent="0.25">
      <c r="A27" s="35">
        <v>9</v>
      </c>
      <c r="B27" s="35">
        <v>147</v>
      </c>
      <c r="C27" s="35" t="s">
        <v>86</v>
      </c>
      <c r="D27" s="35" t="s">
        <v>87</v>
      </c>
      <c r="E27" s="54">
        <v>28249</v>
      </c>
      <c r="F27" s="35" t="s">
        <v>28</v>
      </c>
      <c r="H27" s="80">
        <v>1.6863425925925928E-2</v>
      </c>
      <c r="I27" s="35" t="s">
        <v>34</v>
      </c>
      <c r="J27" s="35" t="s">
        <v>88</v>
      </c>
    </row>
    <row r="28" spans="1:19" x14ac:dyDescent="0.25">
      <c r="A28" s="35">
        <v>10</v>
      </c>
      <c r="B28" s="35">
        <v>29</v>
      </c>
      <c r="C28" s="35" t="s">
        <v>89</v>
      </c>
      <c r="D28" s="35" t="s">
        <v>90</v>
      </c>
      <c r="E28" s="54">
        <v>37436</v>
      </c>
      <c r="F28" s="35" t="s">
        <v>28</v>
      </c>
      <c r="G28" s="35" t="s">
        <v>28</v>
      </c>
      <c r="H28" s="80">
        <v>1.7048611111111112E-2</v>
      </c>
      <c r="I28" s="35" t="s">
        <v>34</v>
      </c>
      <c r="J28" s="35" t="s">
        <v>46</v>
      </c>
    </row>
    <row r="29" spans="1:19" x14ac:dyDescent="0.25">
      <c r="A29" s="35">
        <v>10</v>
      </c>
      <c r="B29" s="35">
        <v>658</v>
      </c>
      <c r="C29" s="35" t="s">
        <v>91</v>
      </c>
      <c r="D29" s="35" t="s">
        <v>92</v>
      </c>
      <c r="E29" s="54">
        <v>37878</v>
      </c>
      <c r="F29" s="35" t="s">
        <v>28</v>
      </c>
      <c r="H29" s="80">
        <v>1.7048611111111112E-2</v>
      </c>
      <c r="I29" s="35" t="s">
        <v>24</v>
      </c>
      <c r="J29" s="35" t="s">
        <v>46</v>
      </c>
    </row>
    <row r="30" spans="1:19" x14ac:dyDescent="0.25">
      <c r="A30" s="35">
        <v>12</v>
      </c>
      <c r="B30" s="35">
        <v>313</v>
      </c>
      <c r="C30" s="35" t="s">
        <v>93</v>
      </c>
      <c r="D30" s="35" t="s">
        <v>72</v>
      </c>
      <c r="E30" s="54">
        <v>14250</v>
      </c>
      <c r="F30" s="35" t="s">
        <v>28</v>
      </c>
      <c r="G30" s="35" t="s">
        <v>28</v>
      </c>
      <c r="H30" s="80">
        <v>1.90625E-2</v>
      </c>
      <c r="I30" s="35" t="s">
        <v>34</v>
      </c>
      <c r="J30" s="35" t="s">
        <v>94</v>
      </c>
    </row>
    <row r="31" spans="1:19" x14ac:dyDescent="0.25">
      <c r="A31" s="35">
        <v>13</v>
      </c>
      <c r="B31" s="35">
        <v>95</v>
      </c>
      <c r="C31" s="35" t="s">
        <v>95</v>
      </c>
      <c r="D31" s="35" t="s">
        <v>37</v>
      </c>
      <c r="E31" s="54">
        <v>20228</v>
      </c>
      <c r="F31" s="35" t="s">
        <v>28</v>
      </c>
      <c r="G31" s="35" t="s">
        <v>28</v>
      </c>
      <c r="H31" s="80">
        <v>1.9166666666666665E-2</v>
      </c>
      <c r="I31" s="35" t="s">
        <v>34</v>
      </c>
      <c r="J31" s="35" t="s">
        <v>77</v>
      </c>
    </row>
    <row r="32" spans="1:19" x14ac:dyDescent="0.25">
      <c r="A32" s="35">
        <v>14</v>
      </c>
      <c r="B32" s="35">
        <v>40</v>
      </c>
      <c r="C32" s="35" t="s">
        <v>96</v>
      </c>
      <c r="D32" s="35" t="s">
        <v>97</v>
      </c>
      <c r="E32" s="54">
        <v>14971</v>
      </c>
      <c r="F32" s="35" t="s">
        <v>28</v>
      </c>
      <c r="G32" s="35" t="s">
        <v>28</v>
      </c>
      <c r="H32" s="80">
        <v>2.1284722222222222E-2</v>
      </c>
      <c r="I32" s="35" t="s">
        <v>34</v>
      </c>
      <c r="J32" s="35" t="s">
        <v>94</v>
      </c>
    </row>
    <row r="33" spans="1:10" x14ac:dyDescent="0.25">
      <c r="A33" s="35">
        <v>15</v>
      </c>
      <c r="B33" s="35">
        <v>67</v>
      </c>
      <c r="C33" s="35" t="s">
        <v>98</v>
      </c>
      <c r="D33" s="35" t="s">
        <v>99</v>
      </c>
      <c r="E33" s="54">
        <v>18528</v>
      </c>
      <c r="F33" s="35" t="s">
        <v>28</v>
      </c>
      <c r="G33" s="35" t="s">
        <v>28</v>
      </c>
      <c r="H33" s="80">
        <v>2.2546296296296297E-2</v>
      </c>
      <c r="I33" s="35" t="s">
        <v>34</v>
      </c>
      <c r="J33" s="35" t="s">
        <v>77</v>
      </c>
    </row>
    <row r="34" spans="1:10" x14ac:dyDescent="0.25">
      <c r="A34" s="35">
        <v>16</v>
      </c>
      <c r="B34" s="35">
        <v>82</v>
      </c>
      <c r="C34" s="35" t="s">
        <v>100</v>
      </c>
      <c r="D34" s="35" t="s">
        <v>101</v>
      </c>
      <c r="E34" s="54">
        <v>15537</v>
      </c>
      <c r="F34" s="35" t="s">
        <v>28</v>
      </c>
      <c r="G34" s="35" t="s">
        <v>28</v>
      </c>
      <c r="H34" s="80">
        <v>2.5312500000000002E-2</v>
      </c>
      <c r="I34" s="35" t="s">
        <v>24</v>
      </c>
      <c r="J34" s="35" t="s">
        <v>94</v>
      </c>
    </row>
  </sheetData>
  <mergeCells count="1">
    <mergeCell ref="A10:B10"/>
  </mergeCells>
  <conditionalFormatting sqref="M24 O24:S24 K25 S21:S23">
    <cfRule type="cellIs" dxfId="27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F1F09-0060-4EA1-93A7-DAEF208A157F}">
  <sheetPr codeName="Лист12">
    <pageSetUpPr fitToPage="1"/>
  </sheetPr>
  <dimension ref="A6:S26"/>
  <sheetViews>
    <sheetView topLeftCell="A10" zoomScaleNormal="100" workbookViewId="0">
      <selection activeCell="C20" sqref="C20"/>
    </sheetView>
  </sheetViews>
  <sheetFormatPr defaultColWidth="9.140625" defaultRowHeight="15" x14ac:dyDescent="0.25"/>
  <cols>
    <col min="1" max="1" width="22.42578125" style="35" bestFit="1" customWidth="1"/>
    <col min="2" max="2" width="11.85546875" style="35" bestFit="1" customWidth="1"/>
    <col min="3" max="3" width="14.140625" style="35" bestFit="1" customWidth="1"/>
    <col min="4" max="4" width="10.85546875" style="35" bestFit="1" customWidth="1"/>
    <col min="5" max="5" width="31.7109375" style="35" bestFit="1" customWidth="1"/>
    <col min="6" max="6" width="11.140625" style="35" bestFit="1" customWidth="1"/>
    <col min="7" max="7" width="10" style="35" bestFit="1" customWidth="1"/>
    <col min="8" max="8" width="22.140625" style="35" customWidth="1"/>
    <col min="9" max="9" width="9.140625" style="35" bestFit="1" customWidth="1"/>
    <col min="10" max="10" width="11.85546875" style="35" bestFit="1" customWidth="1"/>
    <col min="11" max="11" width="19.42578125" style="35" customWidth="1"/>
    <col min="12" max="12" width="10.140625" style="35" customWidth="1"/>
    <col min="13" max="13" width="16.5703125" style="35" customWidth="1"/>
    <col min="14" max="14" width="11.42578125" style="35" bestFit="1" customWidth="1"/>
    <col min="15" max="15" width="25.140625" style="35" customWidth="1"/>
    <col min="16" max="16" width="8.42578125" style="35" bestFit="1" customWidth="1"/>
    <col min="17" max="17" width="15" style="35" bestFit="1" customWidth="1"/>
    <col min="18" max="18" width="18.28515625" style="64" bestFit="1" customWidth="1"/>
    <col min="19" max="19" width="4.5703125" style="35" bestFit="1" customWidth="1"/>
    <col min="20" max="20" width="10.28515625" style="35" bestFit="1" customWidth="1"/>
    <col min="21" max="16384" width="9.140625" style="35"/>
  </cols>
  <sheetData>
    <row r="6" spans="1:19" ht="21" x14ac:dyDescent="0.35">
      <c r="A6" s="1" t="s">
        <v>0</v>
      </c>
      <c r="L6" s="59"/>
      <c r="M6" s="59"/>
      <c r="N6" s="59"/>
      <c r="O6" s="59"/>
      <c r="P6" s="60"/>
      <c r="Q6" s="59"/>
      <c r="R6" s="61"/>
      <c r="S6" s="59"/>
    </row>
    <row r="7" spans="1:19" x14ac:dyDescent="0.25">
      <c r="K7" s="60"/>
      <c r="L7" s="60"/>
      <c r="M7" s="60"/>
      <c r="N7" s="60"/>
      <c r="O7" s="60"/>
      <c r="P7" s="60"/>
      <c r="Q7" s="60"/>
      <c r="R7" s="61"/>
      <c r="S7" s="60"/>
    </row>
    <row r="8" spans="1:19" ht="28.5" x14ac:dyDescent="0.45">
      <c r="A8" s="6" t="str">
        <f>[1]Финиш!F1</f>
        <v>Чернобыльский набат</v>
      </c>
      <c r="B8" s="62"/>
      <c r="C8" s="62"/>
      <c r="D8" s="62"/>
      <c r="E8" s="62"/>
      <c r="F8" s="62"/>
      <c r="G8" s="62"/>
      <c r="H8" s="63"/>
      <c r="S8" s="62"/>
    </row>
    <row r="9" spans="1:19" x14ac:dyDescent="0.25">
      <c r="A9" s="10" t="s">
        <v>1</v>
      </c>
      <c r="B9" s="60"/>
      <c r="C9" s="60"/>
      <c r="D9" s="60"/>
      <c r="E9" s="60"/>
      <c r="F9" s="60"/>
      <c r="G9" s="60"/>
      <c r="H9" s="61"/>
      <c r="S9" s="60"/>
    </row>
    <row r="10" spans="1:19" x14ac:dyDescent="0.25">
      <c r="A10" s="65">
        <f>[1]Финиш!B2</f>
        <v>43216</v>
      </c>
      <c r="B10" s="66"/>
      <c r="C10" s="67">
        <f>[1]Финиш!B3</f>
        <v>0.45833333333333331</v>
      </c>
      <c r="D10" s="68"/>
      <c r="E10" s="69" t="str">
        <f>[1]Финиш!B4</f>
        <v>г. Харьков</v>
      </c>
      <c r="F10" s="70"/>
      <c r="G10" s="71"/>
      <c r="H10" s="72"/>
      <c r="S10" s="71"/>
    </row>
    <row r="11" spans="1:19" x14ac:dyDescent="0.25">
      <c r="A11" s="10" t="s">
        <v>2</v>
      </c>
      <c r="B11" s="73"/>
      <c r="C11" s="10" t="s">
        <v>3</v>
      </c>
      <c r="D11" s="10"/>
      <c r="E11" s="10" t="s">
        <v>4</v>
      </c>
      <c r="F11" s="60"/>
      <c r="G11" s="10"/>
      <c r="H11" s="19"/>
      <c r="S11" s="10"/>
    </row>
    <row r="12" spans="1:19" x14ac:dyDescent="0.25">
      <c r="A12" s="67" t="str">
        <f>[1]Финиш!B5</f>
        <v>t=22</v>
      </c>
      <c r="B12" s="62"/>
      <c r="C12" s="62"/>
      <c r="D12" s="68"/>
      <c r="E12" s="60"/>
      <c r="F12" s="60"/>
      <c r="G12" s="60"/>
      <c r="H12" s="61"/>
      <c r="S12" s="60"/>
    </row>
    <row r="13" spans="1:19" x14ac:dyDescent="0.25">
      <c r="A13" s="10" t="s">
        <v>5</v>
      </c>
      <c r="B13" s="10"/>
      <c r="C13" s="10"/>
      <c r="D13" s="10"/>
      <c r="E13" s="60"/>
      <c r="F13" s="60"/>
      <c r="G13" s="60"/>
      <c r="H13" s="61"/>
      <c r="S13" s="60"/>
    </row>
    <row r="14" spans="1:19" x14ac:dyDescent="0.25">
      <c r="A14" s="74" t="s">
        <v>6</v>
      </c>
      <c r="B14" s="75"/>
      <c r="C14" s="76">
        <f>[1]Финиш!C6</f>
        <v>10</v>
      </c>
      <c r="D14" s="75"/>
      <c r="E14" s="44"/>
      <c r="F14" s="44"/>
      <c r="G14" s="44"/>
      <c r="H14" s="45"/>
      <c r="S14" s="44"/>
    </row>
    <row r="15" spans="1:19" x14ac:dyDescent="0.25">
      <c r="A15" s="60" t="s">
        <v>7</v>
      </c>
      <c r="B15" s="60"/>
      <c r="C15" s="60" t="s">
        <v>8</v>
      </c>
      <c r="D15" s="77">
        <f>COUNTIF(дист4_1[Результат часы:мин:сек (ЧЧ:ММ:СС) или км, м],"&gt;0")</f>
        <v>8</v>
      </c>
      <c r="E15" s="44"/>
      <c r="F15" s="44"/>
      <c r="G15" s="44"/>
      <c r="H15" s="45"/>
      <c r="S15" s="44"/>
    </row>
    <row r="16" spans="1:19" x14ac:dyDescent="0.25">
      <c r="A16" s="60"/>
      <c r="B16" s="60"/>
      <c r="C16" s="60" t="s">
        <v>9</v>
      </c>
      <c r="D16" s="77">
        <f>COUNTIF(дист4_1[Результат часы:мин:сек (ЧЧ:ММ:СС) или км, м],"&gt;=0")</f>
        <v>8</v>
      </c>
      <c r="E16" s="44"/>
      <c r="F16" s="44"/>
      <c r="G16" s="44"/>
      <c r="H16" s="45"/>
      <c r="R16" s="35"/>
      <c r="S16" s="44"/>
    </row>
    <row r="17" spans="1:19" x14ac:dyDescent="0.25">
      <c r="K17" s="60"/>
      <c r="L17" s="60"/>
      <c r="M17" s="60"/>
      <c r="N17" s="77"/>
      <c r="O17" s="44"/>
      <c r="P17" s="44"/>
      <c r="Q17" s="44"/>
      <c r="R17" s="45"/>
      <c r="S17" s="44"/>
    </row>
    <row r="18" spans="1:19" ht="36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K18" s="60"/>
      <c r="L18" s="60"/>
      <c r="M18" s="60"/>
      <c r="N18" s="77"/>
      <c r="O18" s="44"/>
      <c r="P18" s="44"/>
      <c r="Q18" s="44"/>
      <c r="R18" s="45"/>
      <c r="S18" s="44"/>
    </row>
    <row r="19" spans="1:19" x14ac:dyDescent="0.25">
      <c r="A19" s="35">
        <v>1</v>
      </c>
      <c r="B19" s="35">
        <v>168</v>
      </c>
      <c r="C19" s="34" t="s">
        <v>102</v>
      </c>
      <c r="D19" s="34" t="s">
        <v>53</v>
      </c>
      <c r="E19" s="54">
        <v>31851</v>
      </c>
      <c r="F19" s="34" t="s">
        <v>28</v>
      </c>
      <c r="G19" s="34" t="s">
        <v>28</v>
      </c>
      <c r="H19" s="55">
        <v>2.6666666666666668E-2</v>
      </c>
      <c r="I19" s="34" t="s">
        <v>34</v>
      </c>
      <c r="J19" s="35" t="s">
        <v>70</v>
      </c>
      <c r="K19" s="60"/>
      <c r="L19" s="60"/>
      <c r="M19" s="60"/>
      <c r="N19" s="77"/>
      <c r="O19" s="44"/>
      <c r="P19" s="44"/>
      <c r="Q19" s="44"/>
      <c r="R19" s="45"/>
      <c r="S19" s="44"/>
    </row>
    <row r="20" spans="1:19" x14ac:dyDescent="0.25">
      <c r="A20" s="35">
        <v>2</v>
      </c>
      <c r="B20" s="35">
        <v>699</v>
      </c>
      <c r="C20" s="34" t="s">
        <v>103</v>
      </c>
      <c r="D20" s="34" t="s">
        <v>104</v>
      </c>
      <c r="E20" s="54">
        <v>26172</v>
      </c>
      <c r="F20" s="34" t="s">
        <v>28</v>
      </c>
      <c r="G20" s="34" t="s">
        <v>28</v>
      </c>
      <c r="H20" s="55">
        <v>2.7442129629629629E-2</v>
      </c>
      <c r="I20" s="34" t="s">
        <v>34</v>
      </c>
      <c r="J20" s="35" t="s">
        <v>88</v>
      </c>
      <c r="K20" s="44"/>
      <c r="L20" s="44"/>
      <c r="M20" s="44"/>
      <c r="N20" s="44"/>
      <c r="O20" s="44"/>
      <c r="P20" s="44"/>
      <c r="Q20" s="44"/>
      <c r="R20" s="45"/>
      <c r="S20" s="44"/>
    </row>
    <row r="21" spans="1:19" x14ac:dyDescent="0.25">
      <c r="A21" s="35">
        <v>3</v>
      </c>
      <c r="B21" s="35">
        <v>657</v>
      </c>
      <c r="C21" s="34" t="s">
        <v>105</v>
      </c>
      <c r="D21" s="34" t="s">
        <v>106</v>
      </c>
      <c r="E21" s="54">
        <v>27495</v>
      </c>
      <c r="F21" s="34" t="s">
        <v>28</v>
      </c>
      <c r="G21" s="34" t="s">
        <v>28</v>
      </c>
      <c r="H21" s="55">
        <v>2.8425925925925927E-2</v>
      </c>
      <c r="I21" s="34" t="s">
        <v>34</v>
      </c>
      <c r="J21" s="35" t="s">
        <v>88</v>
      </c>
      <c r="S21" s="36"/>
    </row>
    <row r="22" spans="1:19" x14ac:dyDescent="0.25">
      <c r="A22" s="35">
        <v>4</v>
      </c>
      <c r="B22" s="35">
        <v>27</v>
      </c>
      <c r="C22" s="34" t="s">
        <v>107</v>
      </c>
      <c r="D22" s="34" t="s">
        <v>66</v>
      </c>
      <c r="E22" s="54">
        <v>32327</v>
      </c>
      <c r="F22" s="34" t="s">
        <v>28</v>
      </c>
      <c r="G22" s="34" t="s">
        <v>28</v>
      </c>
      <c r="H22" s="55">
        <v>3.4930555555555555E-2</v>
      </c>
      <c r="I22" s="34" t="s">
        <v>24</v>
      </c>
      <c r="J22" s="35" t="s">
        <v>70</v>
      </c>
      <c r="S22" s="43"/>
    </row>
    <row r="23" spans="1:19" x14ac:dyDescent="0.25">
      <c r="A23" s="35">
        <v>5</v>
      </c>
      <c r="B23" s="35">
        <v>173</v>
      </c>
      <c r="C23" s="34" t="s">
        <v>108</v>
      </c>
      <c r="D23" s="34" t="s">
        <v>32</v>
      </c>
      <c r="E23" s="54">
        <v>23607</v>
      </c>
      <c r="F23" s="34" t="s">
        <v>28</v>
      </c>
      <c r="G23" s="34" t="s">
        <v>28</v>
      </c>
      <c r="H23" s="55">
        <v>3.6041666666666666E-2</v>
      </c>
      <c r="I23" s="34" t="s">
        <v>34</v>
      </c>
      <c r="J23" s="35" t="s">
        <v>109</v>
      </c>
      <c r="S23" s="43"/>
    </row>
    <row r="24" spans="1:19" x14ac:dyDescent="0.25">
      <c r="A24" s="35">
        <v>6</v>
      </c>
      <c r="B24" s="35">
        <v>297</v>
      </c>
      <c r="C24" s="34" t="s">
        <v>110</v>
      </c>
      <c r="D24" s="34" t="s">
        <v>37</v>
      </c>
      <c r="E24" s="54">
        <v>17229</v>
      </c>
      <c r="F24" s="34" t="s">
        <v>28</v>
      </c>
      <c r="G24" s="34" t="s">
        <v>28</v>
      </c>
      <c r="H24" s="55">
        <v>3.7800925925925925E-2</v>
      </c>
      <c r="I24" s="34" t="s">
        <v>34</v>
      </c>
      <c r="J24" s="35" t="s">
        <v>94</v>
      </c>
      <c r="L24" s="56"/>
      <c r="M24" s="56"/>
      <c r="O24" s="57"/>
      <c r="P24" s="58"/>
      <c r="Q24" s="43"/>
      <c r="R24" s="57"/>
      <c r="S24" s="43"/>
    </row>
    <row r="25" spans="1:19" x14ac:dyDescent="0.25">
      <c r="A25" s="35">
        <v>7</v>
      </c>
      <c r="B25" s="35">
        <v>67</v>
      </c>
      <c r="C25" s="34" t="s">
        <v>111</v>
      </c>
      <c r="D25" s="34" t="s">
        <v>53</v>
      </c>
      <c r="E25" s="54">
        <v>15172</v>
      </c>
      <c r="F25" s="34" t="s">
        <v>28</v>
      </c>
      <c r="G25" s="34" t="s">
        <v>28</v>
      </c>
      <c r="H25" s="55">
        <v>3.9953703703703707E-2</v>
      </c>
      <c r="I25" s="34" t="s">
        <v>34</v>
      </c>
      <c r="J25" s="35" t="s">
        <v>94</v>
      </c>
      <c r="K25" s="81"/>
    </row>
    <row r="26" spans="1:19" x14ac:dyDescent="0.25">
      <c r="A26" s="35">
        <v>8</v>
      </c>
      <c r="B26" s="35">
        <v>43</v>
      </c>
      <c r="C26" s="34" t="s">
        <v>112</v>
      </c>
      <c r="D26" s="34" t="s">
        <v>32</v>
      </c>
      <c r="E26" s="54">
        <v>19564</v>
      </c>
      <c r="F26" s="34" t="s">
        <v>28</v>
      </c>
      <c r="G26" s="34" t="s">
        <v>28</v>
      </c>
      <c r="H26" s="55">
        <v>4.1400462962962965E-2</v>
      </c>
      <c r="I26" s="34" t="s">
        <v>34</v>
      </c>
      <c r="J26" s="35" t="s">
        <v>77</v>
      </c>
    </row>
  </sheetData>
  <mergeCells count="1">
    <mergeCell ref="A10:B10"/>
  </mergeCells>
  <conditionalFormatting sqref="M24 O24:S24 K25 S21:S23">
    <cfRule type="cellIs" dxfId="13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H A A B Q S w M E F A A C A A g A i L K u T H J / 2 a W o A A A A + A A A A B I A H A B D b 2 5 m a W c v U G F j a 2 F n Z S 5 4 b W w g o h g A K K A U A A A A A A A A A A A A A A A A A A A A A A A A A A A A h Y 9 B D o I w F E S v Q r q n v 2 B Q Q j 5 l 4 V Y S o 9 G 4 J V i h E Y q h r e V u L j y S V 5 B E U X c u Z / I m e f O 4 3 T E b 2 s a 7 i l 7 L T q U k o I x 4 Q p X d U a o q J d a c / J h k H N d F e S 4 q 4 Y 2 w 0 s m g Z U p q Y y 4 J g H O O u h n t + g p C x g I 4 5 K t t W Y u 2 8 K X S p l C l I J / V 8 f + K c N y / Z H h I o w W N 2 D y m Q R w g T D X m U n 2 R c D S m D O G n x K V t j O 0 F 7 6 2 / 2 S F M E e H 9 g j 8 B U E s D B B Q A A g A I A I i y r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s q 5 M 8 X 5 q s J g E A A A L O w A A E w A c A E Z v c m 1 1 b G F z L 1 N l Y 3 R p b 2 4 x L m 0 g o h g A K K A U A A A A A A A A A A A A A A A A A A A A A A A A A A A A 7 V r d a h t H F L 4 X 6 B 2 G z Y 0 W F r U r + 8 q t A 6 2 b 2 5 b G J r 1 w T V l L k 0 R k t S t W q z R G C G I n J A W H m D Y h D a 1 L k j b g W z m 1 W t W W 4 l e Y f Y U + S b + Z l Z S R L E s b S R A X j s F I 8 3 d + v j n n z P l A F Z 4 P i 7 7 H V u N P + 5 N 0 K p 2 q 3 H Q C X m D l w N / k N 9 g y y x S K l Z A 5 F R b y O 6 H F y r 7 b G 5 j L l 1 M u D 1 M M f + J 5 t B 3 t i L f R Q 9 E R L X G M g 1 f u 5 L m b X a k G A f f C b / z g 1 q b v 3 8 q Y t f U v n R J f N s R r 7 M P e 6 A d j o 7 6 + 4 n s h t m 1 Y S t o l Q / w h j k R D n I g m 9 n S i X d F k s Q J M H U Y P o l 0 D G t a c T Z d n r / K S f 5 u v + G 6 1 5 F U y w 4 Z Y N e P f + 8 + Y O P 1 W n B p 1 s y / / h W h G d / F / T 5 x i 8 9 1 o D / r k o S T 6 / K D A g 5 7 C J L b C C L E P Z W q W i T c M 2 w + j b b k j e o y 5 p m E x Q / y G c V u a p U a v s a c N D 0 4 A 0 R 7 w F e 1 o T y 0 8 / U 6 8 V F + e S M N x 5 o i p 4 S 8 Q d k 8 c q u 8 v Y c v f G J 1 E j y C + E e 3 E J y F q u / v 9 h V Q e i 4 H 3 E o V T 0 e i e b e C s Q k S N N c P 3 P x L P h u f g z J 9 9 C b E j P 0 E 2 J E B v T 9 t B j A 6 D k b + K H 3 E c J k U P 1 d L v 8 h o A X M 9 v G R R H m D m O t v X 7 m o S x f V 5 A T H P X 8 r 4 + I A w z h K k 9 S 5 z a y n E 9 S i 5 A 0 I 4 O V A 0 i d V E q Z K T W n e i R 5 h U M e 8 A k d E z e g 7 5 N f k a P 3 6 G 1 W n a L Y Y z V N C F j j 3 N f y Q 5 5 E C t Z Q + n 8 f O u K k 7 / 5 B X e L p S I W M j W D G X W L f V 3 1 Q 7 4 a b s G e l c p t i 1 1 3 3 A o 3 L V Y b L T p 7 v t Z s T o f o O T x v x + H V t f 8 f B u t b K I l 9 A N Y C x 6 t c 9 4 N S D M L a V p m r o J k J X q s 2 z v Q Q O t R L U j / f x d z A v r O Z g f 2 x Z 2 / F G 5 y f X L w 9 v D 5 a T o y B Z r z x Q 0 v G B B + M b j T o L r w C n D I X j k U L B g N I j F p D 1 r R Z d F / K k z m h N r e 1 m O U u X u 6 r / v d 6 l U s G i M U 4 A p B l 1 g c t 3 m C f X m Z e 1 X X N J M F j T 4 6 e K V 1 U 0 H d r h r r 9 g h P y G O G B A j I U Q e + q y d B C r 4 i M j K S f F Q J 9 i 7 C 1 y e B z B y U o T v g W a p 0 W Q W X X y f N r j l v l 4 w M I U W J 8 b F g S T q t 7 K h g 4 b m k m 6 2 G h K g 5 E K D + H L 7 E H p x Y G f h B m k v o R I 9 s v 8 V / J J y L 7 W S X P v U L R u z F t g t l j M i y h O / q V S w s b 8 g 1 g a v k v V V c 6 K q U y W H q a x c O 0 n 0 U o P D G 7 e T f 6 7 T g z y 4 C E f I 5 3 l 1 T M d 5 b w n q H V g N Q D c b A k p S 7 B 3 l c m i x O C w b K 2 x R C Q A C Z V 9 K a D R m + r 4 Y m C 3 g Z e 6 J 3 T 5 z X P c f u d M c R R X G v a h m m l Z 6 s b 9 s j C c a Z f 7 h c G r R H b w E l l i q l Z M W 2 H P o M D e n t S 1 w G Z M m M S N O 4 J O v c R O Z S e x 8 v 7 P o k z v 0 j v F c l i i Q 9 4 M k s D P v a R H W 7 5 0 0 i 0 9 9 C q Z 9 c l o 0 t b M z n T I O 5 K 3 J W 4 K 3 F X 4 q 7 E X Y m 7 E n c l 7 k r c l b j r H L h r b g J 3 H e j C 5 0 p h Z 2 a w u Q / L Y I n A E o F N S G A X i M A S g S U C S w S W C C w R W C K w R G C J w B K B J Q I 7 F w K 7 k J j A L l w 0 A r t A B J Y I 7 P + C w C 4 S g S U C S w S W C C w R W C K w R G C J w B K B J Q J L B H Y u B H Y x M Y F d n D O B n f 1 H x I v 0 I 2 K i s B e O w v 4 H U E s B A i 0 A F A A C A A g A i L K u T H J / 2 a W o A A A A + A A A A B I A A A A A A A A A A A A A A A A A A A A A A E N v b m Z p Z y 9 Q Y W N r Y W d l L n h t b F B L A Q I t A B Q A A g A I A I i y r k w P y u m r p A A A A O k A A A A T A A A A A A A A A A A A A A A A A P Q A A A B b Q 2 9 u d G V u d F 9 U e X B l c 1 0 u e G 1 s U E s B A i 0 A F A A C A A g A i L K u T P F + a r C Y B A A A C z s A A B M A A A A A A A A A A A A A A A A A 5 Q E A A E Z v c m 1 1 b G F z L 1 N l Y 3 R p b 2 4 x L m 1 Q S w U G A A A A A A M A A w D C A A A A y g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3 Y A A A A A A A D 1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J l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T m F t Z V V w Z G F 0 Z W R B Z n R l c k Z p b G w i I F Z h b H V l P S J s M S I g L z 4 8 R W 5 0 c n k g V H l w Z T 0 i U X V l c n l J R C I g V m F s d W U 9 I n M y M z Q w M m Q z Y y 1 h M T l m L T R i O G M t Y j d l M C 0 2 N T c 2 Y j B m N D U w Y z M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O Y X Z p Z 2 F 0 a W 9 u U 3 R l c E 5 h b W U i I F Z h b H V l P S J z 0 J 3 Q s N C y 0 L j Q s 9 C w 0 Y b Q u N G P I i A v P j x F b n R y e S B U e X B l P S J M b 2 F k Z W R U b 0 F u Y W x 5 c 2 l z U 2 V y d m l j Z X M i I F Z h b H V l P S J s M C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M Y X N 0 V X B k Y X R l Z C I g V m F s d W U 9 I m Q y M D E 4 L T A 1 L T E 0 V D E 5 O j I w O j E 2 L j U 4 N z Q w N z R a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4 J U Q x J T g x J U Q x J T g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X J y b 3 J D b 3 V u d C I g V m F s d W U 9 I m w w I i A v P j x F b n R y e S B U e X B l P S J S Z W N v d m V y e V R h c m d l d F N o Z W V 0 I i B W Y W x 1 Z T 0 i c 9 C 0 0 L j R g d G C M S I g L z 4 8 R W 5 0 c n k g V H l w Z T 0 i U m V j b 3 Z l c n l U Y X J n Z X R D b 2 x 1 b W 4 i I F Z h b H V l P S J s M y I g L z 4 8 R W 5 0 c n k g V H l w Z T 0 i U m V j b 3 Z l c n l U Y X J n Z X R S b 3 c i I F Z h b H V l P S J s M T g i I C 8 + P E V u d H J 5 I F R 5 c G U 9 I k Z p b G x D b 2 x 1 b W 5 U e X B l c y I g V m F s d W U 9 I n N B Q U F H Q m d r R 0 J n b 0 d B Q T 0 9 I i A v P j x F b n R y e S B U e X B l P S J G a W x s Z W R D b 2 1 w b G V 0 Z V J l c 3 V s d F R v V 2 9 y a 3 N o Z W V 0 I i B W Y W x 1 Z T 0 i b D E i I C 8 + P E V u d H J 5 I F R 5 c G U 9 I l F 1 Z X J 5 S U Q i I F Z h b H V l P S J z Z T E w N D J h Y m E t N 2 F j M i 0 0 N z A 2 L W F j O G U t Z m E w Y m U 3 M j g w N T l h I i A v P j x F b n R y e S B U e X B l P S J G a W x s T G F z d F V w Z G F 0 Z W Q i I F Z h b H V l P S J k M j A x O C 0 w N S 0 x N F Q x O T o x O T o y O C 4 5 N z Q w N D E y W i I g L z 4 8 R W 5 0 c n k g V H l w Z T 0 i R m l s b F R h c m d l d C I g V m F s d W U 9 I n P Q t N C 4 0 Y H R g j F f M S I g L z 4 8 R W 5 0 c n k g V H l w Z T 0 i R m l s b E N v b H V t b k 5 h b W V z I i B W Y W x 1 Z T 0 i c 1 s m c X V v d D v Q n N C 1 0 Y H R g t C + I N C y I N C w 0 L H R g d C + 0 L v R j t G C 0 L U m c X V v d D s s J n F 1 b 3 Q 7 0 J 3 Q v t C 8 0 L X R g C Z x d W 9 0 O y w m c X V v d D v Q p N C w 0 L z Q u N C 7 0 L j R j y Z x d W 9 0 O y w m c X V v d D v Q m N C 8 0 Y 8 m c X V v d D s s J n F 1 b 3 Q 7 0 J T Q s N G C 0 L A g 0 Y D Q v t C 2 0 L T Q t d C 9 0 L j R j y A o 0 J T Q l C 7 Q n N C c L t C T 0 J M p J n F 1 b 3 Q 7 L C Z x d W 9 0 O 9 C T 0 L 7 R g N C + 0 L Q g J n F 1 b 3 Q 7 L C Z x d W 9 0 O 9 C a 0 L v R g 9 C x J n F 1 b 3 Q 7 L C Z x d W 9 0 O 9 C g 0 L X Q t 9 G D 0 L v R j N G C 0 L D R g i D R h 9 C w 0 Y H R i z r Q v N C 4 0 L 0 6 0 Y H Q t d C 6 I C j Q p 9 C n O t C c 0 J w 6 0 K H Q o S k g 0 L j Q u 9 C 4 I N C 6 0 L w s I N C 8 J n F 1 b 3 Q 7 L C Z x d W 9 0 O 9 C f 0 L 7 Q u y Z x d W 9 0 O y w m c X V v d D v Q k 9 G A 0 Y P Q v 9 C / 0 L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2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T Q u N G B 0 Y I x L 9 C Y 0 Y H R g t C + 0 Y f Q v d C 4 0 L o u e 9 C c 0 L X R g d G C 0 L 4 g 0 L I g 0 L D Q s d G B 0 L 7 Q u 9 G O 0 Y L Q t S w x f S Z x d W 9 0 O y w m c X V v d D t T Z W N 0 a W 9 u M S / Q t N C 4 0 Y H R g j E v 0 J j R g d G C 0 L 7 R h 9 C 9 0 L j Q u i 5 7 0 J 3 Q v t C 8 0 L X R g C w y f S Z x d W 9 0 O y w m c X V v d D t T Z W N 0 a W 9 u M S / Q t N C 4 0 Y H R g j E v 0 J j R g d G C 0 L 7 R h 9 C 9 0 L j Q u i 5 7 0 K T Q s N C 8 0 L j Q u 9 C 4 0 Y 8 s M 3 0 m c X V v d D s s J n F 1 b 3 Q 7 U 2 V j d G l v b j E v 0 L T Q u N G B 0 Y I x L 9 C Y 0 Y H R g t C + 0 Y f Q v d C 4 0 L o u e 9 C Y 0 L z R j y w 0 f S Z x d W 9 0 O y w m c X V v d D t T Z W N 0 a W 9 u M S / Q t N C 4 0 Y H R g j E v 0 J j R g d G C 0 L 7 R h 9 C 9 0 L j Q u i 5 7 0 J T Q s N G C 0 L A g 0 Y D Q v t C 2 0 L T Q t d C 9 0 L j R j y A o 0 J T Q l C 7 Q n N C c L t C T 0 J M p L D V 9 J n F 1 b 3 Q 7 L C Z x d W 9 0 O 1 N l Y 3 R p b 2 4 x L 9 C 0 0 L j R g d G C M S / Q m N G B 0 Y L Q v t G H 0 L 3 Q u N C 6 L n v Q k 9 C + 0 Y D Q v t C 0 I C w 2 f S Z x d W 9 0 O y w m c X V v d D t T Z W N 0 a W 9 u M S / Q t N C 4 0 Y H R g j E v 0 J j R g d G C 0 L 7 R h 9 C 9 0 L j Q u i 5 7 0 J r Q u 9 G D 0 L E s N 3 0 m c X V v d D s s J n F 1 b 3 Q 7 U 2 V j d G l v b j E v 0 L T Q u N G B 0 Y I x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x L 9 C Y 0 Y H R g t C + 0 Y f Q v d C 4 0 L o u e 9 C f 0 L 7 Q u y w 5 f S Z x d W 9 0 O y w m c X V v d D t T Z W N 0 a W 9 u M S / Q t N C 4 0 Y H R g j E v 0 J j R g d G C 0 L 7 R h 9 C 9 0 L j Q u i 5 7 0 J P R g N G D 0 L / Q v 9 C w L D E w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0 L T Q u N G B 0 Y I x L 9 C Y 0 Y H R g t C + 0 Y f Q v d C 4 0 L o u e 9 C c 0 L X R g d G C 0 L 4 g 0 L I g 0 L D Q s d G B 0 L 7 Q u 9 G O 0 Y L Q t S w x f S Z x d W 9 0 O y w m c X V v d D t T Z W N 0 a W 9 u M S / Q t N C 4 0 Y H R g j E v 0 J j R g d G C 0 L 7 R h 9 C 9 0 L j Q u i 5 7 0 J 3 Q v t C 8 0 L X R g C w y f S Z x d W 9 0 O y w m c X V v d D t T Z W N 0 a W 9 u M S / Q t N C 4 0 Y H R g j E v 0 J j R g d G C 0 L 7 R h 9 C 9 0 L j Q u i 5 7 0 K T Q s N C 8 0 L j Q u 9 C 4 0 Y 8 s M 3 0 m c X V v d D s s J n F 1 b 3 Q 7 U 2 V j d G l v b j E v 0 L T Q u N G B 0 Y I x L 9 C Y 0 Y H R g t C + 0 Y f Q v d C 4 0 L o u e 9 C Y 0 L z R j y w 0 f S Z x d W 9 0 O y w m c X V v d D t T Z W N 0 a W 9 u M S / Q t N C 4 0 Y H R g j E v 0 J j R g d G C 0 L 7 R h 9 C 9 0 L j Q u i 5 7 0 J T Q s N G C 0 L A g 0 Y D Q v t C 2 0 L T Q t d C 9 0 L j R j y A o 0 J T Q l C 7 Q n N C c L t C T 0 J M p L D V 9 J n F 1 b 3 Q 7 L C Z x d W 9 0 O 1 N l Y 3 R p b 2 4 x L 9 C 0 0 L j R g d G C M S / Q m N G B 0 Y L Q v t G H 0 L 3 Q u N C 6 L n v Q k 9 C + 0 Y D Q v t C 0 I C w 2 f S Z x d W 9 0 O y w m c X V v d D t T Z W N 0 a W 9 u M S / Q t N C 4 0 Y H R g j E v 0 J j R g d G C 0 L 7 R h 9 C 9 0 L j Q u i 5 7 0 J r Q u 9 G D 0 L E s N 3 0 m c X V v d D s s J n F 1 b 3 Q 7 U 2 V j d G l v b j E v 0 L T Q u N G B 0 Y I x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x L 9 C Y 0 Y H R g t C + 0 Y f Q v d C 4 0 L o u e 9 C f 0 L 7 Q u y w 5 f S Z x d W 9 0 O y w m c X V v d D t T Z W N 0 a W 9 u M S / Q t N C 4 0 Y H R g j E v 0 J j R g d G C 0 L 7 R h 9 C 9 0 L j Q u i 5 7 0 J P R g N G D 0 L / Q v 9 C w L D E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E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E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S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E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J l Z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T m F t Z V V w Z G F 0 Z W R B Z n R l c k Z p b G w i I F Z h b H V l P S J s M S I g L z 4 8 R W 5 0 c n k g V H l w Z T 0 i U X V l c n l J R C I g V m F s d W U 9 I n M y M z Q w M m Q z Y y 1 h M T l m L T R i O G M t Y j d l M C 0 2 N T c 2 Y j B m N D U w Y z M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O Y X Z p Z 2 F 0 a W 9 u U 3 R l c E 5 h b W U i I F Z h b H V l P S J z 0 J 3 Q s N C y 0 L j Q s 9 C w 0 Y b Q u N G P I i A v P j x F b n R y e S B U e X B l P S J M b 2 F k Z W R U b 0 F u Y W x 5 c 2 l z U 2 V y d m l j Z X M i I F Z h b H V l P S J s M C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M Y X N 0 V X B k Y X R l Z C I g V m F s d W U 9 I m Q y M D E 4 L T A 1 L T E 0 V D E 5 O j I w O j E 3 L j I y N D c z M T J a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4 J U Q x J T g x J U Q x J T g y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X J y b 3 J D b 3 V u d C I g V m F s d W U 9 I m w w I i A v P j x F b n R y e S B U e X B l P S J S Z W N v d m V y e V R h c m d l d F J v d y I g V m F s d W U 9 I m w x O C I g L z 4 8 R W 5 0 c n k g V H l w Z T 0 i U m V j b 3 Z l c n l U Y X J n Z X R D b 2 x 1 b W 4 i I F Z h b H V l P S J s M y I g L z 4 8 R W 5 0 c n k g V H l w Z T 0 i U m V j b 3 Z l c n l U Y X J n Z X R T a G V l d C I g V m F s d W U 9 I n P Q t N C 4 0 Y H R g j I i I C 8 + P E V u d H J 5 I F R 5 c G U 9 I k Z p b G x D b 2 x 1 b W 5 U e X B l c y I g V m F s d W U 9 I n N B Q U F H Q m d r R 0 J n b 0 d B Q T 0 9 I i A v P j x F b n R y e S B U e X B l P S J G a W x s Z W R D b 2 1 w b G V 0 Z V J l c 3 V s d F R v V 2 9 y a 3 N o Z W V 0 I i B W Y W x 1 Z T 0 i b D E i I C 8 + P E V u d H J 5 I F R 5 c G U 9 I l F 1 Z X J 5 S U Q i I F Z h b H V l P S J z Z T E w N D J h Y m E t N 2 F j M i 0 0 N z A 2 L W F j O G U t Z m E w Y m U 3 M j g w N T l h I i A v P j x F b n R y e S B U e X B l P S J M b 2 F k Z W R U b 0 F u Y W x 5 c 2 l z U 2 V y d m l j Z X M i I F Z h b H V l P S J s M C I g L z 4 8 R W 5 0 c n k g V H l w Z T 0 i R m l s b F R h c m d l d C I g V m F s d W U 9 I n P Q t N C 4 0 Y H R g j J f M S I g L z 4 8 R W 5 0 c n k g V H l w Z T 0 i R m l s b E x h c 3 R V c G R h d G V k I i B W Y W x 1 Z T 0 i Z D I w M T g t M D U t M T R U M T k 6 M T k 6 M z c u M j c 2 N j M 3 M 1 o i I C 8 + P E V u d H J 5 I F R 5 c G U 9 I k Z p b G x D b 2 x 1 b W 5 O Y W 1 l c y I g V m F s d W U 9 I n N b J n F 1 b 3 Q 7 0 J z Q t d G B 0 Y L Q v i D Q s i D Q s N C x 0 Y H Q v t C 7 0 Y 7 R g t C 1 J n F 1 b 3 Q 7 L C Z x d W 9 0 O 9 C d 0 L 7 Q v N C 1 0 Y A m c X V v d D s s J n F 1 b 3 Q 7 0 K T Q s N C 8 0 L j Q u 9 C 4 0 Y 8 m c X V v d D s s J n F 1 b 3 Q 7 0 J j Q v N G P J n F 1 b 3 Q 7 L C Z x d W 9 0 O 9 C U 0 L D R g t C w I N G A 0 L 7 Q t t C 0 0 L X Q v d C 4 0 Y 8 g K N C U 0 J Q u 0 J z Q n C 7 Q k 9 C T K S Z x d W 9 0 O y w m c X V v d D v Q k 9 C + 0 Y D Q v t C 0 I C Z x d W 9 0 O y w m c X V v d D v Q m t C 7 0 Y P Q s S Z x d W 9 0 O y w m c X V v d D v Q o N C 1 0 L f R g 9 C 7 0 Y z R g t C w 0 Y I g 0 Y f Q s N G B 0 Y s 6 0 L z Q u N C 9 O t G B 0 L X Q u i A o 0 K f Q p z r Q n N C c O t C h 0 K E p I N C 4 0 L v Q u C D Q u t C 8 L C D Q v C Z x d W 9 0 O y w m c X V v d D v Q n 9 C + 0 L s m c X V v d D s s J n F 1 b 3 Q 7 0 J P R g N G D 0 L / Q v 9 C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M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t N C 4 0 Y H R g j I v 0 J j R g d G C 0 L 7 R h 9 C 9 0 L j Q u i 5 7 0 J z Q t d G B 0 Y L Q v i D Q s i D Q s N C x 0 Y H Q v t C 7 0 Y 7 R g t C 1 L D F 9 J n F 1 b 3 Q 7 L C Z x d W 9 0 O 1 N l Y 3 R p b 2 4 x L 9 C 0 0 L j R g d G C M i / Q m N G B 0 Y L Q v t G H 0 L 3 Q u N C 6 L n v Q n d C + 0 L z Q t d G A L D J 9 J n F 1 b 3 Q 7 L C Z x d W 9 0 O 1 N l Y 3 R p b 2 4 x L 9 C 0 0 L j R g d G C M i / Q m N G B 0 Y L Q v t G H 0 L 3 Q u N C 6 L n v Q p N C w 0 L z Q u N C 7 0 L j R j y w z f S Z x d W 9 0 O y w m c X V v d D t T Z W N 0 a W 9 u M S / Q t N C 4 0 Y H R g j I v 0 J j R g d G C 0 L 7 R h 9 C 9 0 L j Q u i 5 7 0 J j Q v N G P L D R 9 J n F 1 b 3 Q 7 L C Z x d W 9 0 O 1 N l Y 3 R p b 2 4 x L 9 C 0 0 L j R g d G C M i / Q m N G B 0 Y L Q v t G H 0 L 3 Q u N C 6 L n v Q l N C w 0 Y L Q s C D R g N C + 0 L b Q t N C 1 0 L 3 Q u N G P I C j Q l N C U L t C c 0 J w u 0 J P Q k y k s N X 0 m c X V v d D s s J n F 1 b 3 Q 7 U 2 V j d G l v b j E v 0 L T Q u N G B 0 Y I y L 9 C Y 0 Y H R g t C + 0 Y f Q v d C 4 0 L o u e 9 C T 0 L 7 R g N C + 0 L Q g L D Z 9 J n F 1 b 3 Q 7 L C Z x d W 9 0 O 1 N l Y 3 R p b 2 4 x L 9 C 0 0 L j R g d G C M i / Q m N G B 0 Y L Q v t G H 0 L 3 Q u N C 6 L n v Q m t C 7 0 Y P Q s S w 3 f S Z x d W 9 0 O y w m c X V v d D t T Z W N 0 a W 9 u M S / Q t N C 4 0 Y H R g j I v 0 J j Q t 9 C 8 0 L X Q v d C 1 0 L 3 Q v d G L 0 L k g 0 Y L Q u N C / L n v Q o N C 1 0 L f R g 9 C 7 0 Y z R g t C w 0 Y I g 0 Y f Q s N G B 0 Y s 6 0 L z Q u N C 9 O t G B 0 L X Q u i A o 0 K f Q p z r Q n N C c O t C h 0 K E p I N C 4 0 L v Q u C D Q u t C 8 L C D Q v C w 3 f S Z x d W 9 0 O y w m c X V v d D t T Z W N 0 a W 9 u M S / Q t N C 4 0 Y H R g j I v 0 J j R g d G C 0 L 7 R h 9 C 9 0 L j Q u i 5 7 0 J / Q v t C 7 L D l 9 J n F 1 b 3 Q 7 L C Z x d W 9 0 O 1 N l Y 3 R p b 2 4 x L 9 C 0 0 L j R g d G C M i / Q m N G B 0 Y L Q v t G H 0 L 3 Q u N C 6 L n v Q k 9 G A 0 Y P Q v 9 C / 0 L A s M T B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/ Q t N C 4 0 Y H R g j I v 0 J j R g d G C 0 L 7 R h 9 C 9 0 L j Q u i 5 7 0 J z Q t d G B 0 Y L Q v i D Q s i D Q s N C x 0 Y H Q v t C 7 0 Y 7 R g t C 1 L D F 9 J n F 1 b 3 Q 7 L C Z x d W 9 0 O 1 N l Y 3 R p b 2 4 x L 9 C 0 0 L j R g d G C M i / Q m N G B 0 Y L Q v t G H 0 L 3 Q u N C 6 L n v Q n d C + 0 L z Q t d G A L D J 9 J n F 1 b 3 Q 7 L C Z x d W 9 0 O 1 N l Y 3 R p b 2 4 x L 9 C 0 0 L j R g d G C M i / Q m N G B 0 Y L Q v t G H 0 L 3 Q u N C 6 L n v Q p N C w 0 L z Q u N C 7 0 L j R j y w z f S Z x d W 9 0 O y w m c X V v d D t T Z W N 0 a W 9 u M S / Q t N C 4 0 Y H R g j I v 0 J j R g d G C 0 L 7 R h 9 C 9 0 L j Q u i 5 7 0 J j Q v N G P L D R 9 J n F 1 b 3 Q 7 L C Z x d W 9 0 O 1 N l Y 3 R p b 2 4 x L 9 C 0 0 L j R g d G C M i / Q m N G B 0 Y L Q v t G H 0 L 3 Q u N C 6 L n v Q l N C w 0 Y L Q s C D R g N C + 0 L b Q t N C 1 0 L 3 Q u N G P I C j Q l N C U L t C c 0 J w u 0 J P Q k y k s N X 0 m c X V v d D s s J n F 1 b 3 Q 7 U 2 V j d G l v b j E v 0 L T Q u N G B 0 Y I y L 9 C Y 0 Y H R g t C + 0 Y f Q v d C 4 0 L o u e 9 C T 0 L 7 R g N C + 0 L Q g L D Z 9 J n F 1 b 3 Q 7 L C Z x d W 9 0 O 1 N l Y 3 R p b 2 4 x L 9 C 0 0 L j R g d G C M i / Q m N G B 0 Y L Q v t G H 0 L 3 Q u N C 6 L n v Q m t C 7 0 Y P Q s S w 3 f S Z x d W 9 0 O y w m c X V v d D t T Z W N 0 a W 9 u M S / Q t N C 4 0 Y H R g j I v 0 J j Q t 9 C 8 0 L X Q v d C 1 0 L 3 Q v d G L 0 L k g 0 Y L Q u N C / L n v Q o N C 1 0 L f R g 9 C 7 0 Y z R g t C w 0 Y I g 0 Y f Q s N G B 0 Y s 6 0 L z Q u N C 9 O t G B 0 L X Q u i A o 0 K f Q p z r Q n N C c O t C h 0 K E p I N C 4 0 L v Q u C D Q u t C 8 L C D Q v C w 3 f S Z x d W 9 0 O y w m c X V v d D t T Z W N 0 a W 9 u M S / Q t N C 4 0 Y H R g j I v 0 J j R g d G C 0 L 7 R h 9 C 9 0 L j Q u i 5 7 0 J / Q v t C 7 L D l 9 J n F 1 b 3 Q 7 L C Z x d W 9 0 O 1 N l Y 3 R p b 2 4 x L 9 C 0 0 L j R g d G C M i / Q m N G B 0 Y L Q v t G H 0 L 3 Q u N C 6 L n v Q k 9 G A 0 Y P Q v 9 C / 0 L A s M T B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C N C V E M C V C O C V E M S U 4 M S V E M S U 4 M j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i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y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I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y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i Z W c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5 h b W V V c G R h d G V k Q W Z 0 Z X J G a W x s I i B W Y W x 1 Z T 0 i b D E i I C 8 + P E V u d H J 5 I F R 5 c G U 9 I l F 1 Z X J 5 S U Q i I F Z h b H V l P S J z M j M 0 M D J k M 2 M t Y T E 5 Z i 0 0 Y j h j L W I 3 Z T A t N j U 3 N m I w Z j Q 1 M G M z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T m F 2 a W d h d G l v b l N 0 Z X B O Y W 1 l I i B W Y W x 1 Z T 0 i c 9 C d 0 L D Q s t C 4 0 L P Q s N G G 0 L j R j y I g L z 4 8 R W 5 0 c n k g V H l w Z T 0 i T G 9 h Z G V k V G 9 B b m F s e X N p c 1 N l c n Z p Y 2 V z I i B W Y W x 1 Z T 0 i b D A i I C 8 + P E V u d H J 5 I F R 5 c G U 9 I k Z p b G x P Y m p l Y 3 R U e X B l I i B W Y W x 1 Z T 0 i c 0 N v b m 5 l Y 3 R p b 2 5 P b m x 5 I i A v P j x F b n R y e S B U e X B l P S J G a W x s U 3 R h d H V z I i B W Y W x 1 Z T 0 i c 0 N v b X B s Z X R l I i A v P j x F b n R y e S B U e X B l P S J G a W x s T G F z d F V w Z G F 0 Z W Q i I F Z h b H V l P S J k M j A x O C 0 w N S 0 x N F Q x O T o y M D o x N y 4 z M D U 3 M z U 2 W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T Q u N C 9 0 L j R i D H Q t i / Q m N C 3 0 L z Q t d C 9 0 L X Q v d C 9 0 Y v Q u S D R g t C 4 0 L 8 u e 9 C c 0 L X R g d G C 0 L 4 g 0 L I g 0 L D Q s d G B 0 L 7 Q u 9 G O 0 Y L Q t S w x f S Z x d W 9 0 O y w m c X V v d D t T Z W N 0 a W 9 u M S / Q p N C 4 0 L 3 Q u N G I M d C 2 L 9 C Y 0 L f Q v N C 1 0 L 3 Q t d C 9 0 L 3 R i 9 C 5 I N G C 0 L j Q v y 5 7 0 K T Q s N C 8 0 L j Q u 9 C 4 0 Y 8 g 0 J j Q v N G P L D Z 9 J n F 1 b 3 Q 7 L C Z x d W 9 0 O 1 N l Y 3 R p b 2 4 x L 9 C k 0 L j Q v d C 4 0 Y g x 0 L Y v 0 J j Q t 9 C 8 0 L X Q v d C 1 0 L 3 Q v d G L 0 L k g 0 Y L Q u N C / M i 5 7 0 K D Q t d C 3 0 Y P Q u 9 G M 0 Y L Q s N G C L D J 9 J n F 1 b 3 Q 7 L C Z x d W 9 0 O 1 N l Y 3 R p b 2 4 x L 9 C k 0 L j Q v d C 4 0 Y g x 0 L Y v 0 J j Q t 9 C 8 0 L X Q v d C 1 0 L 3 Q v d G L 0 L k g 0 Y L Q u N C / L n v Q o N C w 0 L f R g N G P 0 L Q s O H 0 m c X V v d D s s J n F 1 b 3 Q 7 U 2 V j d G l v b j E v 0 K T Q u N C 9 0 L j R i D H Q t i / Q m N C 3 0 L z Q t d C 9 0 L X Q v d C 9 0 Y v Q u S D R g t C 4 0 L 8 u e 9 C T 0 Y D R g 9 C / 0 L / Q s C w 5 f S Z x d W 9 0 O y w m c X V v d D t T Z W N 0 a W 9 u M S / Q p N C 4 0 L 3 Q u N G I M d C 2 L 9 C Y 0 L f Q v N C 1 0 L 3 Q t d C 9 0 L 3 R i 9 C 5 I N G C 0 L j Q v y 5 7 0 J z Q t d G B 0 Y L Q v i D Q s i D Q s 9 G A 0 Y P Q v 9 C / 0 L U s M T F 9 J n F 1 b 3 Q 7 L C Z x d W 9 0 O 1 N l Y 3 R p b 2 4 x L 9 C k 0 L j Q v d C 4 0 Y g x 0 L Y v 0 J j Q t 9 C 8 0 L X Q v d C 1 0 L 3 Q v d G L 0 L k g 0 Y L Q u N C / L n v Q m t C 7 0 Y P Q s S w x N X 0 m c X V v d D s s J n F 1 b 3 Q 7 U 2 V j d G l v b j E v 0 K T Q u N C 9 0 L j R i D H Q t i / Q m N C 3 0 L z Q t d C 9 0 L X Q v d C 9 0 Y v Q u S D R g t C 4 0 L 8 u e 9 C i 0 Y D Q t d C 9 0 L X R g C w x N n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0 K T Q u N C 9 0 L j R i D H Q t i / Q m N C 3 0 L z Q t d C 9 0 L X Q v d C 9 0 Y v Q u S D R g t C 4 0 L 8 u e 9 C c 0 L X R g d G C 0 L 4 g 0 L I g 0 L D Q s d G B 0 L 7 Q u 9 G O 0 Y L Q t S w x f S Z x d W 9 0 O y w m c X V v d D t T Z W N 0 a W 9 u M S / Q p N C 4 0 L 3 Q u N G I M d C 2 L 9 C Y 0 L f Q v N C 1 0 L 3 Q t d C 9 0 L 3 R i 9 C 5 I N G C 0 L j Q v y 5 7 0 K T Q s N C 8 0 L j Q u 9 C 4 0 Y 8 g 0 J j Q v N G P L D Z 9 J n F 1 b 3 Q 7 L C Z x d W 9 0 O 1 N l Y 3 R p b 2 4 x L 9 C k 0 L j Q v d C 4 0 Y g x 0 L Y v 0 J j Q t 9 C 8 0 L X Q v d C 1 0 L 3 Q v d G L 0 L k g 0 Y L Q u N C / M i 5 7 0 K D Q t d C 3 0 Y P Q u 9 G M 0 Y L Q s N G C L D J 9 J n F 1 b 3 Q 7 L C Z x d W 9 0 O 1 N l Y 3 R p b 2 4 x L 9 C k 0 L j Q v d C 4 0 Y g x 0 L Y v 0 J j Q t 9 C 8 0 L X Q v d C 1 0 L 3 Q v d G L 0 L k g 0 Y L Q u N C / L n v Q o N C w 0 L f R g N G P 0 L Q s O H 0 m c X V v d D s s J n F 1 b 3 Q 7 U 2 V j d G l v b j E v 0 K T Q u N C 9 0 L j R i D H Q t i / Q m N C 3 0 L z Q t d C 9 0 L X Q v d C 9 0 Y v Q u S D R g t C 4 0 L 8 u e 9 C T 0 Y D R g 9 C / 0 L / Q s C w 5 f S Z x d W 9 0 O y w m c X V v d D t T Z W N 0 a W 9 u M S / Q p N C 4 0 L 3 Q u N G I M d C 2 L 9 C Y 0 L f Q v N C 1 0 L 3 Q t d C 9 0 L 3 R i 9 C 5 I N G C 0 L j Q v y 5 7 0 J z Q t d G B 0 Y L Q v i D Q s i D Q s 9 G A 0 Y P Q v 9 C / 0 L U s M T F 9 J n F 1 b 3 Q 7 L C Z x d W 9 0 O 1 N l Y 3 R p b 2 4 x L 9 C k 0 L j Q v d C 4 0 Y g x 0 L Y v 0 J j Q t 9 C 8 0 L X Q v d C 1 0 L 3 Q v d G L 0 L k g 0 Y L Q u N C / L n v Q m t C 7 0 Y P Q s S w x N X 0 m c X V v d D s s J n F 1 b 3 Q 7 U 2 V j d G l v b j E v 0 K T Q u N C 9 0 L j R i D H Q t i / Q m N C 3 0 L z Q t d C 9 0 L X Q v d C 9 0 Y v Q u S D R g t C 4 0 L 8 u e 9 C i 0 Y D Q t d C 9 0 L X R g C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N C V E M C V C O C V E M S U 4 M S V E M S U 4 M j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y c m 9 y Q 2 9 1 b n Q i I F Z h b H V l P S J s M C I g L z 4 8 R W 5 0 c n k g V H l w Z T 0 i U m V j b 3 Z l c n l U Y X J n Z X R S b 3 c i I F Z h b H V l P S J s M T g i I C 8 + P E V u d H J 5 I F R 5 c G U 9 I l J l Y 2 9 2 Z X J 5 V G F y Z 2 V 0 Q 2 9 s d W 1 u I i B W Y W x 1 Z T 0 i b D E i I C 8 + P E V u d H J 5 I F R 5 c G U 9 I l J l Y 2 9 2 Z X J 5 V G F y Z 2 V 0 U 2 h l Z X Q i I F Z h b H V l P S J z 0 L T Q u N G B 0 Y I z I i A v P j x F b n R y e S B U e X B l P S J G a W x s Q 2 9 s d W 1 u V H l w Z X M i I F Z h b H V l P S J z Q U F B R 0 J n a 0 d C Z 2 9 H Q U E 9 P S I g L z 4 8 R W 5 0 c n k g V H l w Z T 0 i R m l s b G V k Q 2 9 t c G x l d G V S Z X N 1 b H R U b 1 d v c m t z a G V l d C I g V m F s d W U 9 I m w x I i A v P j x F b n R y e S B U e X B l P S J G a W x s T G F z d F V w Z G F 0 Z W Q i I F Z h b H V l P S J k M j A x O C 0 w N S 0 x N F Q x O T o x O T o 0 N y 4 4 M j Y w M j c 4 W i I g L z 4 8 R W 5 0 c n k g V H l w Z T 0 i U X V l c n l J R C I g V m F s d W U 9 I n N l M T A 0 M m F i Y S 0 3 Y W M y L T Q 3 M D Y t Y W M 4 Z S 1 m Y T B i Z T c y O D A 1 O W E i I C 8 + P E V u d H J 5 I F R 5 c G U 9 I k x v Y W R l Z F R v Q W 5 h b H l z a X N T Z X J 2 a W N l c y I g V m F s d W U 9 I m w w I i A v P j x F b n R y e S B U e X B l P S J G a W x s V G F y Z 2 V 0 I i B W Y W x 1 Z T 0 i c 9 C 0 0 L j R g d G C M 1 8 x I i A v P j x F b n R y e S B U e X B l P S J G a W x s Q 2 9 s d W 1 u T m F t Z X M i I F Z h b H V l P S J z W y Z x d W 9 0 O 9 C c 0 L X R g d G C 0 L 4 g 0 L I g 0 L D Q s d G B 0 L 7 Q u 9 G O 0 Y L Q t S Z x d W 9 0 O y w m c X V v d D v Q n d C + 0 L z Q t d G A J n F 1 b 3 Q 7 L C Z x d W 9 0 O 9 C k 0 L D Q v N C 4 0 L v Q u N G P J n F 1 b 3 Q 7 L C Z x d W 9 0 O 9 C Y 0 L z R j y Z x d W 9 0 O y w m c X V v d D v Q l N C w 0 Y L Q s C D R g N C + 0 L b Q t N C 1 0 L 3 Q u N G P I C j Q l N C U L t C c 0 J w u 0 J P Q k y k m c X V v d D s s J n F 1 b 3 Q 7 0 J P Q v t G A 0 L 7 Q t C A m c X V v d D s s J n F 1 b 3 Q 7 0 J r Q u 9 G D 0 L E m c X V v d D s s J n F 1 b 3 Q 7 0 K D Q t d C 3 0 Y P Q u 9 G M 0 Y L Q s N G C I N G H 0 L D R g d G L O t C 8 0 L j Q v T r R g d C 1 0 L o g K N C n 0 K c 6 0 J z Q n D r Q o d C h K S D Q u N C 7 0 L g g 0 L r Q v C w g 0 L w m c X V v d D s s J n F 1 b 3 Q 7 0 J / Q v t C 7 J n F 1 b 3 Q 7 L C Z x d W 9 0 O 9 C T 0 Y D R g 9 C / 0 L / Q s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E 2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T Q u N G B 0 Y I z L 9 C Y 0 Y H R g t C + 0 Y f Q v d C 4 0 L o u e 9 C c 0 L X R g d G C 0 L 4 g 0 L I g 0 L D Q s d G B 0 L 7 Q u 9 G O 0 Y L Q t S w x f S Z x d W 9 0 O y w m c X V v d D t T Z W N 0 a W 9 u M S / Q t N C 4 0 Y H R g j M v 0 J j R g d G C 0 L 7 R h 9 C 9 0 L j Q u i 5 7 0 J 3 Q v t C 8 0 L X R g C w y f S Z x d W 9 0 O y w m c X V v d D t T Z W N 0 a W 9 u M S / Q t N C 4 0 Y H R g j M v 0 J j R g d G C 0 L 7 R h 9 C 9 0 L j Q u i 5 7 0 K T Q s N C 8 0 L j Q u 9 C 4 0 Y 8 s M 3 0 m c X V v d D s s J n F 1 b 3 Q 7 U 2 V j d G l v b j E v 0 L T Q u N G B 0 Y I z L 9 C Y 0 Y H R g t C + 0 Y f Q v d C 4 0 L o u e 9 C Y 0 L z R j y w 0 f S Z x d W 9 0 O y w m c X V v d D t T Z W N 0 a W 9 u M S / Q t N C 4 0 Y H R g j M v 0 J j R g d G C 0 L 7 R h 9 C 9 0 L j Q u i 5 7 0 J T Q s N G C 0 L A g 0 Y D Q v t C 2 0 L T Q t d C 9 0 L j R j y A o 0 J T Q l C 7 Q n N C c L t C T 0 J M p L D V 9 J n F 1 b 3 Q 7 L C Z x d W 9 0 O 1 N l Y 3 R p b 2 4 x L 9 C 0 0 L j R g d G C M y / Q m N G B 0 Y L Q v t G H 0 L 3 Q u N C 6 L n v Q k 9 C + 0 Y D Q v t C 0 I C w 2 f S Z x d W 9 0 O y w m c X V v d D t T Z W N 0 a W 9 u M S / Q t N C 4 0 Y H R g j M v 0 J j R g d G C 0 L 7 R h 9 C 9 0 L j Q u i 5 7 0 J r Q u 9 G D 0 L E s N 3 0 m c X V v d D s s J n F 1 b 3 Q 7 U 2 V j d G l v b j E v 0 L T Q u N G B 0 Y I z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z L 9 C Y 0 Y H R g t C + 0 Y f Q v d C 4 0 L o u e 9 C f 0 L 7 Q u y w 5 f S Z x d W 9 0 O y w m c X V v d D t T Z W N 0 a W 9 u M S / Q t N C 4 0 Y H R g j M v 0 J j R g d G C 0 L 7 R h 9 C 9 0 L j Q u i 5 7 0 J P R g N G D 0 L / Q v 9 C w L D E w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0 L T Q u N G B 0 Y I z L 9 C Y 0 Y H R g t C + 0 Y f Q v d C 4 0 L o u e 9 C c 0 L X R g d G C 0 L 4 g 0 L I g 0 L D Q s d G B 0 L 7 Q u 9 G O 0 Y L Q t S w x f S Z x d W 9 0 O y w m c X V v d D t T Z W N 0 a W 9 u M S / Q t N C 4 0 Y H R g j M v 0 J j R g d G C 0 L 7 R h 9 C 9 0 L j Q u i 5 7 0 J 3 Q v t C 8 0 L X R g C w y f S Z x d W 9 0 O y w m c X V v d D t T Z W N 0 a W 9 u M S / Q t N C 4 0 Y H R g j M v 0 J j R g d G C 0 L 7 R h 9 C 9 0 L j Q u i 5 7 0 K T Q s N C 8 0 L j Q u 9 C 4 0 Y 8 s M 3 0 m c X V v d D s s J n F 1 b 3 Q 7 U 2 V j d G l v b j E v 0 L T Q u N G B 0 Y I z L 9 C Y 0 Y H R g t C + 0 Y f Q v d C 4 0 L o u e 9 C Y 0 L z R j y w 0 f S Z x d W 9 0 O y w m c X V v d D t T Z W N 0 a W 9 u M S / Q t N C 4 0 Y H R g j M v 0 J j R g d G C 0 L 7 R h 9 C 9 0 L j Q u i 5 7 0 J T Q s N G C 0 L A g 0 Y D Q v t C 2 0 L T Q t d C 9 0 L j R j y A o 0 J T Q l C 7 Q n N C c L t C T 0 J M p L D V 9 J n F 1 b 3 Q 7 L C Z x d W 9 0 O 1 N l Y 3 R p b 2 4 x L 9 C 0 0 L j R g d G C M y / Q m N G B 0 Y L Q v t G H 0 L 3 Q u N C 6 L n v Q k 9 C + 0 Y D Q v t C 0 I C w 2 f S Z x d W 9 0 O y w m c X V v d D t T Z W N 0 a W 9 u M S / Q t N C 4 0 Y H R g j M v 0 J j R g d G C 0 L 7 R h 9 C 9 0 L j Q u i 5 7 0 J r Q u 9 G D 0 L E s N 3 0 m c X V v d D s s J n F 1 b 3 Q 7 U 2 V j d G l v b j E v 0 L T Q u N G B 0 Y I z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z L 9 C Y 0 Y H R g t C + 0 Y f Q v d C 4 0 L o u e 9 C f 0 L 7 Q u y w 5 f S Z x d W 9 0 O y w m c X V v d D t T Z W N 0 a W 9 u M S / Q t N C 4 0 Y H R g j M v 0 J j R g d G C 0 L 7 R h 9 C 9 0 L j Q u i 5 7 0 J P R g N G D 0 L / Q v 9 C w L D E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M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y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z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y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Y m V n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O Y W 1 l V X B k Y X R l Z E F m d G V y R m l s b C I g V m F s d W U 9 I m w x I i A v P j x F b n R y e S B U e X B l P S J R d W V y e U l E I i B W Y W x 1 Z T 0 i c z I z N D A y Z D N j L W E x O W Y t N G I 4 Y y 1 i N 2 U w L T Y 1 N z Z i M G Y 0 N T B j M y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5 h d m l n Y X R p b 2 5 T d G V w T m F t Z S I g V m F s d W U 9 I n P Q n d C w 0 L L Q u N C z 0 L D R h t C 4 0 Y 8 i I C 8 + P E V u d H J 5 I F R 5 c G U 9 I k x v Y W R l Z F R v Q W 5 h b H l z a X N T Z X J 2 a W N l c y I g V m F s d W U 9 I m w w I i A v P j x F b n R y e S B U e X B l P S J G a W x s T 2 J q Z W N 0 V H l w Z S I g V m F s d W U 9 I n N D b 2 5 u Z W N 0 a W 9 u T 2 5 s e S I g L z 4 8 R W 5 0 c n k g V H l w Z T 0 i R m l s b F N 0 Y X R 1 c y I g V m F s d W U 9 I n N D b 2 1 w b G V 0 Z S I g L z 4 8 R W 5 0 c n k g V H l w Z T 0 i R m l s b E x h c 3 R V c G R h d G V k I i B W Y W x 1 Z T 0 i Z D I w M T g t M D U t M T R U M T k 6 M j A 6 M T c u M z c 0 N z Q w N 1 o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k 0 L j Q v d C 4 0 Y g x 0 L Y v 0 J j Q t 9 C 8 0 L X Q v d C 1 0 L 3 Q v d G L 0 L k g 0 Y L Q u N C / L n v Q n N C 1 0 Y H R g t C + I N C y I N C w 0 L H R g d C + 0 L v R j t G C 0 L U s M X 0 m c X V v d D s s J n F 1 b 3 Q 7 U 2 V j d G l v b j E v 0 K T Q u N C 9 0 L j R i D H Q t i / Q m N C 3 0 L z Q t d C 9 0 L X Q v d C 9 0 Y v Q u S D R g t C 4 0 L 8 u e 9 C k 0 L D Q v N C 4 0 L v Q u N G P I N C Y 0 L z R j y w 2 f S Z x d W 9 0 O y w m c X V v d D t T Z W N 0 a W 9 u M S / Q p N C 4 0 L 3 Q u N G I M d C 2 L 9 C Y 0 L f Q v N C 1 0 L 3 Q t d C 9 0 L 3 R i 9 C 5 I N G C 0 L j Q v z I u e 9 C g 0 L X Q t 9 G D 0 L v R j N G C 0 L D R g i w y f S Z x d W 9 0 O y w m c X V v d D t T Z W N 0 a W 9 u M S / Q p N C 4 0 L 3 Q u N G I M d C 2 L 9 C Y 0 L f Q v N C 1 0 L 3 Q t d C 9 0 L 3 R i 9 C 5 I N G C 0 L j Q v y 5 7 0 K D Q s N C 3 0 Y D R j 9 C 0 L D h 9 J n F 1 b 3 Q 7 L C Z x d W 9 0 O 1 N l Y 3 R p b 2 4 x L 9 C k 0 L j Q v d C 4 0 Y g x 0 L Y v 0 J j Q t 9 C 8 0 L X Q v d C 1 0 L 3 Q v d G L 0 L k g 0 Y L Q u N C / L n v Q k 9 G A 0 Y P Q v 9 C / 0 L A s O X 0 m c X V v d D s s J n F 1 b 3 Q 7 U 2 V j d G l v b j E v 0 K T Q u N C 9 0 L j R i D H Q t i / Q m N C 3 0 L z Q t d C 9 0 L X Q v d C 9 0 Y v Q u S D R g t C 4 0 L 8 u e 9 C c 0 L X R g d G C 0 L 4 g 0 L I g 0 L P R g N G D 0 L / Q v 9 C 1 L D E x f S Z x d W 9 0 O y w m c X V v d D t T Z W N 0 a W 9 u M S / Q p N C 4 0 L 3 Q u N G I M d C 2 L 9 C Y 0 L f Q v N C 1 0 L 3 Q t d C 9 0 L 3 R i 9 C 5 I N G C 0 L j Q v y 5 7 0 J r Q u 9 G D 0 L E s M T V 9 J n F 1 b 3 Q 7 L C Z x d W 9 0 O 1 N l Y 3 R p b 2 4 x L 9 C k 0 L j Q v d C 4 0 Y g x 0 L Y v 0 J j Q t 9 C 8 0 L X Q v d C 1 0 L 3 Q v d G L 0 L k g 0 Y L Q u N C / L n v Q o t G A 0 L X Q v d C 1 0 Y A s M T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9 C k 0 L j Q v d C 4 0 Y g x 0 L Y v 0 J j Q t 9 C 8 0 L X Q v d C 1 0 L 3 Q v d G L 0 L k g 0 Y L Q u N C / L n v Q n N C 1 0 Y H R g t C + I N C y I N C w 0 L H R g d C + 0 L v R j t G C 0 L U s M X 0 m c X V v d D s s J n F 1 b 3 Q 7 U 2 V j d G l v b j E v 0 K T Q u N C 9 0 L j R i D H Q t i / Q m N C 3 0 L z Q t d C 9 0 L X Q v d C 9 0 Y v Q u S D R g t C 4 0 L 8 u e 9 C k 0 L D Q v N C 4 0 L v Q u N G P I N C Y 0 L z R j y w 2 f S Z x d W 9 0 O y w m c X V v d D t T Z W N 0 a W 9 u M S / Q p N C 4 0 L 3 Q u N G I M d C 2 L 9 C Y 0 L f Q v N C 1 0 L 3 Q t d C 9 0 L 3 R i 9 C 5 I N G C 0 L j Q v z I u e 9 C g 0 L X Q t 9 G D 0 L v R j N G C 0 L D R g i w y f S Z x d W 9 0 O y w m c X V v d D t T Z W N 0 a W 9 u M S / Q p N C 4 0 L 3 Q u N G I M d C 2 L 9 C Y 0 L f Q v N C 1 0 L 3 Q t d C 9 0 L 3 R i 9 C 5 I N G C 0 L j Q v y 5 7 0 K D Q s N C 3 0 Y D R j 9 C 0 L D h 9 J n F 1 b 3 Q 7 L C Z x d W 9 0 O 1 N l Y 3 R p b 2 4 x L 9 C k 0 L j Q v d C 4 0 Y g x 0 L Y v 0 J j Q t 9 C 8 0 L X Q v d C 1 0 L 3 Q v d G L 0 L k g 0 Y L Q u N C / L n v Q k 9 G A 0 Y P Q v 9 C / 0 L A s O X 0 m c X V v d D s s J n F 1 b 3 Q 7 U 2 V j d G l v b j E v 0 K T Q u N C 9 0 L j R i D H Q t i / Q m N C 3 0 L z Q t d C 9 0 L X Q v d C 9 0 Y v Q u S D R g t C 4 0 L 8 u e 9 C c 0 L X R g d G C 0 L 4 g 0 L I g 0 L P R g N G D 0 L / Q v 9 C 1 L D E x f S Z x d W 9 0 O y w m c X V v d D t T Z W N 0 a W 9 u M S / Q p N C 4 0 L 3 Q u N G I M d C 2 L 9 C Y 0 L f Q v N C 1 0 L 3 Q t d C 9 0 L 3 R i 9 C 5 I N G C 0 L j Q v y 5 7 0 J r Q u 9 G D 0 L E s M T V 9 J n F 1 b 3 Q 7 L C Z x d W 9 0 O 1 N l Y 3 R p b 2 4 x L 9 C k 0 L j Q v d C 4 0 Y g x 0 L Y v 0 J j Q t 9 C 8 0 L X Q v d C 1 0 L 3 Q v d G L 0 L k g 0 Y L Q u N C / L n v Q o t G A 0 L X Q v d C 1 0 Y A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1 L T E 0 V D E 5 O j E 5 O j U z L j I y O D g w O T F a I i A v P j x F b n R y e S B U e X B l P S J S Z W N v d m V y e V R h c m d l d F N o Z W V 0 I i B W Y W x 1 Z T 0 i c 9 C 0 0 L j R g d G C N C I g L z 4 8 R W 5 0 c n k g V H l w Z T 0 i U m V j b 3 Z l c n l U Y X J n Z X R D b 2 x 1 b W 4 i I F Z h b H V l P S J s M S I g L z 4 8 R W 5 0 c n k g V H l w Z T 0 i U m V j b 3 Z l c n l U Y X J n Z X R S b 3 c i I F Z h b H V l P S J s M T g i I C 8 + P E V u d H J 5 I F R 5 c G U 9 I k Z p b G x l Z E N v b X B s Z X R l U m V z d W x 0 V G 9 X b 3 J r c 2 h l Z X Q i I F Z h b H V l P S J s M S I g L z 4 8 R W 5 0 c n k g V H l w Z T 0 i U X V l c n l J R C I g V m F s d W U 9 I n N l M T A 0 M m F i Y S 0 3 Y W M y L T Q 3 M D Y t Y W M 4 Z S 1 m Y T B i Z T c y O D A 1 O W E i I C 8 + P E V u d H J 5 I F R 5 c G U 9 I k x v Y W R l Z F R v Q W 5 h b H l z a X N T Z X J 2 a W N l c y I g V m F s d W U 9 I m w w I i A v P j x F b n R y e S B U e X B l P S J G a W x s Q 2 9 s d W 1 u V H l w Z X M i I F Z h b H V l P S J z Q U F B R 0 J n a 0 d C Z 2 9 H Q U E 9 P S I g L z 4 8 R W 5 0 c n k g V H l w Z T 0 i R m l s b F R h c m d l d C I g V m F s d W U 9 I n P Q t N C 4 0 Y H R g j R f M S I g L z 4 8 R W 5 0 c n k g V H l w Z T 0 i R m l s b E V y c m 9 y Q 2 9 1 b n Q i I F Z h b H V l P S J s M C I g L z 4 8 R W 5 0 c n k g V H l w Z T 0 i R m l s b E N v b H V t b k 5 h b W V z I i B W Y W x 1 Z T 0 i c 1 s m c X V v d D v Q n N C 1 0 Y H R g t C + I N C y I N C w 0 L H R g d C + 0 L v R j t G C 0 L U m c X V v d D s s J n F 1 b 3 Q 7 0 J 3 Q v t C 8 0 L X R g C Z x d W 9 0 O y w m c X V v d D v Q p N C w 0 L z Q u N C 7 0 L j R j y Z x d W 9 0 O y w m c X V v d D v Q m N C 8 0 Y 8 m c X V v d D s s J n F 1 b 3 Q 7 0 J T Q s N G C 0 L A g 0 Y D Q v t C 2 0 L T Q t d C 9 0 L j R j y A o 0 J T Q l C 7 Q n N C c L t C T 0 J M p J n F 1 b 3 Q 7 L C Z x d W 9 0 O 9 C T 0 L 7 R g N C + 0 L Q g J n F 1 b 3 Q 7 L C Z x d W 9 0 O 9 C a 0 L v R g 9 C x J n F 1 b 3 Q 7 L C Z x d W 9 0 O 9 C g 0 L X Q t 9 G D 0 L v R j N G C 0 L D R g i D R h 9 C w 0 Y H R i z r Q v N C 4 0 L 0 6 0 Y H Q t d C 6 I C j Q p 9 C n O t C c 0 J w 6 0 K H Q o S k g 0 L j Q u 9 C 4 I N C 6 0 L w s I N C 8 J n F 1 b 3 Q 7 L C Z x d W 9 0 O 9 C f 0 L 7 Q u y Z x d W 9 0 O y w m c X V v d D v Q k 9 G A 0 Y P Q v 9 C / 0 L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4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T Q u N G B 0 Y I 0 L 9 C Y 0 Y H R g t C + 0 Y f Q v d C 4 0 L o u e 9 C c 0 L X R g d G C 0 L 4 g 0 L I g 0 L D Q s d G B 0 L 7 Q u 9 G O 0 Y L Q t S w x f S Z x d W 9 0 O y w m c X V v d D t T Z W N 0 a W 9 u M S / Q t N C 4 0 Y H R g j Q v 0 J j R g d G C 0 L 7 R h 9 C 9 0 L j Q u i 5 7 0 J 3 Q v t C 8 0 L X R g C w y f S Z x d W 9 0 O y w m c X V v d D t T Z W N 0 a W 9 u M S / Q t N C 4 0 Y H R g j Q v 0 J j R g d G C 0 L 7 R h 9 C 9 0 L j Q u i 5 7 0 K T Q s N C 8 0 L j Q u 9 C 4 0 Y 8 s M 3 0 m c X V v d D s s J n F 1 b 3 Q 7 U 2 V j d G l v b j E v 0 L T Q u N G B 0 Y I 0 L 9 C Y 0 Y H R g t C + 0 Y f Q v d C 4 0 L o u e 9 C Y 0 L z R j y w 0 f S Z x d W 9 0 O y w m c X V v d D t T Z W N 0 a W 9 u M S / Q t N C 4 0 Y H R g j Q v 0 J j R g d G C 0 L 7 R h 9 C 9 0 L j Q u i 5 7 0 J T Q s N G C 0 L A g 0 Y D Q v t C 2 0 L T Q t d C 9 0 L j R j y A o 0 J T Q l C 7 Q n N C c L t C T 0 J M p L D V 9 J n F 1 b 3 Q 7 L C Z x d W 9 0 O 1 N l Y 3 R p b 2 4 x L 9 C 0 0 L j R g d G C N C / Q m N G B 0 Y L Q v t G H 0 L 3 Q u N C 6 L n v Q k 9 C + 0 Y D Q v t C 0 I C w 2 f S Z x d W 9 0 O y w m c X V v d D t T Z W N 0 a W 9 u M S / Q t N C 4 0 Y H R g j Q v 0 J j R g d G C 0 L 7 R h 9 C 9 0 L j Q u i 5 7 0 J r Q u 9 G D 0 L E s N 3 0 m c X V v d D s s J n F 1 b 3 Q 7 U 2 V j d G l v b j E v 0 L T Q u N G B 0 Y I 0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0 L 9 C Y 0 Y H R g t C + 0 Y f Q v d C 4 0 L o u e 9 C f 0 L 7 Q u y w 5 f S Z x d W 9 0 O y w m c X V v d D t T Z W N 0 a W 9 u M S / Q t N C 4 0 Y H R g j Q v 0 J j R g d G C 0 L 7 R h 9 C 9 0 L j Q u i 5 7 0 J P R g N G D 0 L / Q v 9 C w L D E w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0 L T Q u N G B 0 Y I 0 L 9 C Y 0 Y H R g t C + 0 Y f Q v d C 4 0 L o u e 9 C c 0 L X R g d G C 0 L 4 g 0 L I g 0 L D Q s d G B 0 L 7 Q u 9 G O 0 Y L Q t S w x f S Z x d W 9 0 O y w m c X V v d D t T Z W N 0 a W 9 u M S / Q t N C 4 0 Y H R g j Q v 0 J j R g d G C 0 L 7 R h 9 C 9 0 L j Q u i 5 7 0 J 3 Q v t C 8 0 L X R g C w y f S Z x d W 9 0 O y w m c X V v d D t T Z W N 0 a W 9 u M S / Q t N C 4 0 Y H R g j Q v 0 J j R g d G C 0 L 7 R h 9 C 9 0 L j Q u i 5 7 0 K T Q s N C 8 0 L j Q u 9 C 4 0 Y 8 s M 3 0 m c X V v d D s s J n F 1 b 3 Q 7 U 2 V j d G l v b j E v 0 L T Q u N G B 0 Y I 0 L 9 C Y 0 Y H R g t C + 0 Y f Q v d C 4 0 L o u e 9 C Y 0 L z R j y w 0 f S Z x d W 9 0 O y w m c X V v d D t T Z W N 0 a W 9 u M S / Q t N C 4 0 Y H R g j Q v 0 J j R g d G C 0 L 7 R h 9 C 9 0 L j Q u i 5 7 0 J T Q s N G C 0 L A g 0 Y D Q v t C 2 0 L T Q t d C 9 0 L j R j y A o 0 J T Q l C 7 Q n N C c L t C T 0 J M p L D V 9 J n F 1 b 3 Q 7 L C Z x d W 9 0 O 1 N l Y 3 R p b 2 4 x L 9 C 0 0 L j R g d G C N C / Q m N G B 0 Y L Q v t G H 0 L 3 Q u N C 6 L n v Q k 9 C + 0 Y D Q v t C 0 I C w 2 f S Z x d W 9 0 O y w m c X V v d D t T Z W N 0 a W 9 u M S / Q t N C 4 0 Y H R g j Q v 0 J j R g d G C 0 L 7 R h 9 C 9 0 L j Q u i 5 7 0 J r Q u 9 G D 0 L E s N 3 0 m c X V v d D s s J n F 1 b 3 Q 7 U 2 V j d G l v b j E v 0 L T Q u N G B 0 Y I 0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0 L 9 C Y 0 Y H R g t C + 0 Y f Q v d C 4 0 L o u e 9 C f 0 L 7 Q u y w 5 f S Z x d W 9 0 O y w m c X V v d D t T Z W N 0 a W 9 u M S / Q t N C 4 0 Y H R g j Q v 0 J j R g d G C 0 L 7 R h 9 C 9 0 L j Q u i 5 7 0 J P R g N G D 0 L / Q v 9 C w L D E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0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Q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N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0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Q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+ Z h u W q + H q S 4 M m I n d T Z O 6 L A A A A A A I A A A A A A B B m A A A A A Q A A I A A A A O r 3 h B 9 9 V r o 0 j 1 a m q p T S 2 T v q D h b + 4 A K o B 9 i G I s g b D C K 3 A A A A A A 6 A A A A A A g A A I A A A A I Q O / 4 I k w j A 5 H w R B F + K M h a I 0 2 E u 4 Z 2 l r r N t h k m 3 i B 3 2 Y U A A A A E Y y j 7 6 C 2 x f 7 X I X 3 7 M c r 5 I U W o K i m 2 b K F d u r A 0 N M z P G S b W A p 4 c O + d l f U Q u D 8 E 3 G S k k B m d n t r U k t G k 8 f V f g w W L m J f 4 5 N n r n u x y K 0 T 1 D o M 1 r A f h Q A A A A E q g w D W X L q N z t o 2 J r A 4 y 0 K J K J D W I L x 4 B I a j K t 3 4 y H c 2 U o X 0 6 Z T D 4 m z h I m / h w x X V E v w + C D j n O Z K C O y c N X 9 I 2 K Q f Q = < / D a t a M a s h u p > 
</file>

<file path=customXml/itemProps1.xml><?xml version="1.0" encoding="utf-8"?>
<ds:datastoreItem xmlns:ds="http://schemas.openxmlformats.org/officeDocument/2006/customXml" ds:itemID="{CBEEE152-DB50-4229-A671-E8F72D5B42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</vt:lpstr>
      <vt:lpstr>1</vt:lpstr>
      <vt:lpstr>5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2018-05-14T19:20:15Z</dcterms:created>
  <dcterms:modified xsi:type="dcterms:W3CDTF">2018-05-14T19:21:18Z</dcterms:modified>
</cp:coreProperties>
</file>