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8\ПРОБЕГИ\probeg.org\"/>
    </mc:Choice>
  </mc:AlternateContent>
  <xr:revisionPtr revIDLastSave="0" documentId="8_{802F7BDD-234D-43C6-B6A9-EC62A5FC0424}" xr6:coauthVersionLast="32" xr6:coauthVersionMax="32" xr10:uidLastSave="{00000000-0000-0000-0000-000000000000}"/>
  <bookViews>
    <workbookView xWindow="0" yWindow="0" windowWidth="19200" windowHeight="10785" xr2:uid="{0E0C5BD2-7075-4602-AE06-F626ADE3A18E}"/>
  </bookViews>
  <sheets>
    <sheet name="1" sheetId="1" r:id="rId1"/>
    <sheet name="4" sheetId="2" r:id="rId2"/>
    <sheet name="8" sheetId="3" r:id="rId3"/>
    <sheet name="12" sheetId="4" r:id="rId4"/>
  </sheets>
  <externalReferences>
    <externalReference r:id="rId5"/>
  </externalReferences>
  <definedNames>
    <definedName name="ExternalData_1" localSheetId="0" hidden="1">'1'!$A$18:$J$48</definedName>
    <definedName name="ExternalData_1" localSheetId="3" hidden="1">'12'!$A$18:$J$41</definedName>
    <definedName name="ExternalData_1" localSheetId="1" hidden="1">'4'!$A$18:$J$45</definedName>
    <definedName name="ExternalData_1" localSheetId="2" hidden="1">'8'!$A$18:$J$30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15" i="4"/>
  <c r="C14" i="4"/>
  <c r="A12" i="4"/>
  <c r="E10" i="4"/>
  <c r="C10" i="4"/>
  <c r="A10" i="4"/>
  <c r="A8" i="4"/>
  <c r="D16" i="3"/>
  <c r="D15" i="3"/>
  <c r="C14" i="3"/>
  <c r="A12" i="3"/>
  <c r="E10" i="3"/>
  <c r="C10" i="3"/>
  <c r="A10" i="3"/>
  <c r="A8" i="3"/>
  <c r="D16" i="2"/>
  <c r="D15" i="2"/>
  <c r="C14" i="2"/>
  <c r="A12" i="2"/>
  <c r="E10" i="2"/>
  <c r="C10" i="2"/>
  <c r="A10" i="2"/>
  <c r="A8" i="2"/>
  <c r="D16" i="1"/>
  <c r="D15" i="1"/>
  <c r="C14" i="1"/>
  <c r="A12" i="1"/>
  <c r="E10" i="1"/>
  <c r="C10" i="1"/>
  <c r="A10" i="1"/>
  <c r="A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4FC0A1-10EA-4EA3-8A48-3E055C084F31}" keepAlive="1" name="Запрос — probeg" description="Соединение с запросом &quot;probeg&quot; в книге." type="5" refreshedVersion="0" background="1">
    <dbPr connection="Provider=Microsoft.Mashup.OleDb.1;Data Source=$Workbook$;Location=probeg;Extended Properties=&quot;&quot;" command="SELECT * FROM [probeg]"/>
  </connection>
  <connection id="2" xr16:uid="{D905A83B-DE37-4712-8AF6-727606F4EE02}" keepAlive="1" name="Запрос — probeg (2)" description="Соединение с запросом &quot;probeg (2)&quot; в книге." type="5" refreshedVersion="0" background="1">
    <dbPr connection="Provider=Microsoft.Mashup.OleDb.1;Data Source=$Workbook$;Location=&quot;probeg (2)&quot;;Extended Properties=&quot;&quot;" command="SELECT * FROM [probeg (2)]"/>
  </connection>
  <connection id="3" xr16:uid="{A7D5AB11-1AFA-4A11-A65C-E9C7461B54E6}" keepAlive="1" name="Запрос — probeg (3)" description="Соединение с запросом &quot;probeg (3)&quot; в книге." type="5" refreshedVersion="0" background="1">
    <dbPr connection="Provider=Microsoft.Mashup.OleDb.1;Data Source=$Workbook$;Location=&quot;probeg (3)&quot;;Extended Properties=&quot;&quot;" command="SELECT * FROM [probeg (3)]"/>
  </connection>
  <connection id="4" xr16:uid="{24E9CFF0-7566-4496-9CF7-EEC8722BD736}" keepAlive="1" name="Запрос — probeg (4)" description="Соединение с запросом &quot;probeg (4)&quot; в книге." type="5" refreshedVersion="0" background="1">
    <dbPr connection="Provider=Microsoft.Mashup.OleDb.1;Data Source=$Workbook$;Location=&quot;probeg (4)&quot;;Extended Properties=&quot;&quot;" command="SELECT * FROM [probeg (4)]"/>
  </connection>
  <connection id="5" xr16:uid="{EA4AF641-0F7C-4399-BA01-19A9CB206852}" keepAlive="1" name="Запрос — дист1" description="Соединение с запросом &quot;дист1&quot; в книге." type="5" refreshedVersion="6" background="1" saveData="1">
    <dbPr connection="Provider=Microsoft.Mashup.OleDb.1;Data Source=$Workbook$;Location=дист1;Extended Properties=&quot;&quot;" command="SELECT * FROM [дист1]"/>
  </connection>
  <connection id="6" xr16:uid="{E38911EA-2CAA-412C-83D0-50969C9E98B8}" keepAlive="1" name="Запрос — дист2" description="Соединение с запросом &quot;дист2&quot; в книге." type="5" refreshedVersion="6" background="1" saveData="1">
    <dbPr connection="Provider=Microsoft.Mashup.OleDb.1;Data Source=$Workbook$;Location=дист2;Extended Properties=&quot;&quot;" command="SELECT * FROM [дист2]"/>
  </connection>
  <connection id="7" xr16:uid="{318368F9-7377-4CE1-B63B-EC3B240EDDC1}" keepAlive="1" name="Запрос — дист3" description="Соединение с запросом &quot;дист3&quot; в книге." type="5" refreshedVersion="6" background="1" saveData="1">
    <dbPr connection="Provider=Microsoft.Mashup.OleDb.1;Data Source=$Workbook$;Location=дист3;Extended Properties=&quot;&quot;" command="SELECT * FROM [дист3]"/>
  </connection>
  <connection id="8" xr16:uid="{92A1D47B-DF02-4B17-84C1-D19A61060611}" keepAlive="1" name="Запрос — дист4" description="Соединение с запросом &quot;дист4&quot; в книге." type="5" refreshedVersion="6" background="1" saveData="1">
    <dbPr connection="Provider=Microsoft.Mashup.OleDb.1;Data Source=$Workbook$;Location=дист4;Extended Properties=&quot;&quot;" command="SELECT * FROM [дист4]"/>
  </connection>
</connections>
</file>

<file path=xl/sharedStrings.xml><?xml version="1.0" encoding="utf-8"?>
<sst xmlns="http://schemas.openxmlformats.org/spreadsheetml/2006/main" count="619" uniqueCount="192">
  <si>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</si>
  <si>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</si>
  <si>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</si>
  <si>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</si>
  <si>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</si>
  <si>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</si>
  <si>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</si>
  <si>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</si>
  <si>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</si>
  <si>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</si>
  <si>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</si>
  <si>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</si>
  <si>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</si>
  <si>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</si>
  <si>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</si>
  <si>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</si>
  <si>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</si>
  <si>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</si>
  <si>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</si>
  <si>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</si>
  <si>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Овчаренко</t>
  </si>
  <si>
    <t>Владислава</t>
  </si>
  <si>
    <t>Рогань</t>
  </si>
  <si>
    <t>Рог. ДЮСШ</t>
  </si>
  <si>
    <t>ж</t>
  </si>
  <si>
    <t>12-13</t>
  </si>
  <si>
    <t>Зубик</t>
  </si>
  <si>
    <t>Анастасия</t>
  </si>
  <si>
    <t>Харьков</t>
  </si>
  <si>
    <t>ГКДЮСШ</t>
  </si>
  <si>
    <t>9 и мл.</t>
  </si>
  <si>
    <t>Тишковец</t>
  </si>
  <si>
    <t>Дарья</t>
  </si>
  <si>
    <t>КДЮСШ 3</t>
  </si>
  <si>
    <t>Радченко</t>
  </si>
  <si>
    <t>Анна</t>
  </si>
  <si>
    <t>Кузьменко</t>
  </si>
  <si>
    <t>Павел</t>
  </si>
  <si>
    <t>м</t>
  </si>
  <si>
    <t>Абдуллаев</t>
  </si>
  <si>
    <t>Рустам</t>
  </si>
  <si>
    <t>Роганская КДЮСШ</t>
  </si>
  <si>
    <t>Омельченко</t>
  </si>
  <si>
    <t>Владислав</t>
  </si>
  <si>
    <t>Сологуб</t>
  </si>
  <si>
    <t>Александр</t>
  </si>
  <si>
    <t>ДЮСШ 12</t>
  </si>
  <si>
    <t>10-11</t>
  </si>
  <si>
    <t>Карпич</t>
  </si>
  <si>
    <t>Ярослав</t>
  </si>
  <si>
    <t>Добрый молодец</t>
  </si>
  <si>
    <t>Хлыстун</t>
  </si>
  <si>
    <t>Иваницкий</t>
  </si>
  <si>
    <t>Тараненко</t>
  </si>
  <si>
    <t>Артем</t>
  </si>
  <si>
    <t>Прасов</t>
  </si>
  <si>
    <t>Святослав</t>
  </si>
  <si>
    <t>Пономарев</t>
  </si>
  <si>
    <t>Иван</t>
  </si>
  <si>
    <t>Поповкин</t>
  </si>
  <si>
    <t>Михаил</t>
  </si>
  <si>
    <t>ДЮСШ12</t>
  </si>
  <si>
    <t>Ковтун</t>
  </si>
  <si>
    <t>Андрей</t>
  </si>
  <si>
    <t>Тристапшон</t>
  </si>
  <si>
    <t>Никита</t>
  </si>
  <si>
    <t>Яцун</t>
  </si>
  <si>
    <t>Ева</t>
  </si>
  <si>
    <t>Мандрыкин</t>
  </si>
  <si>
    <t>Юрий</t>
  </si>
  <si>
    <t>Эсхар</t>
  </si>
  <si>
    <t>Сементовская</t>
  </si>
  <si>
    <t>Лидия</t>
  </si>
  <si>
    <t>Фигурное катание</t>
  </si>
  <si>
    <t>АнтоненкоТатьяна</t>
  </si>
  <si>
    <t>Беззубов</t>
  </si>
  <si>
    <t>Ештокина</t>
  </si>
  <si>
    <t>Элина</t>
  </si>
  <si>
    <t>Кутецкий</t>
  </si>
  <si>
    <t>Валерий</t>
  </si>
  <si>
    <t>Родник</t>
  </si>
  <si>
    <t>Ештокин</t>
  </si>
  <si>
    <t>Дейнеко</t>
  </si>
  <si>
    <t>Алексей</t>
  </si>
  <si>
    <t>Лилия</t>
  </si>
  <si>
    <t>Гридин</t>
  </si>
  <si>
    <t>Ковалев</t>
  </si>
  <si>
    <t>Владимир</t>
  </si>
  <si>
    <t>23-39</t>
  </si>
  <si>
    <t>Новак</t>
  </si>
  <si>
    <t>Свидло</t>
  </si>
  <si>
    <t>16-17</t>
  </si>
  <si>
    <t>Вадим</t>
  </si>
  <si>
    <t>Сигинава</t>
  </si>
  <si>
    <t>КДЮСШ-ХАИ</t>
  </si>
  <si>
    <t>20-22</t>
  </si>
  <si>
    <t>Черных</t>
  </si>
  <si>
    <t>60-69</t>
  </si>
  <si>
    <t>Лысак</t>
  </si>
  <si>
    <t>Руслан</t>
  </si>
  <si>
    <t>14-15</t>
  </si>
  <si>
    <t>Каверзин</t>
  </si>
  <si>
    <t>Николай</t>
  </si>
  <si>
    <t>Первомайский</t>
  </si>
  <si>
    <t>Быков</t>
  </si>
  <si>
    <t>Игорь</t>
  </si>
  <si>
    <t>Кутецкая</t>
  </si>
  <si>
    <t>Яна</t>
  </si>
  <si>
    <t>0</t>
  </si>
  <si>
    <t>Кравченко</t>
  </si>
  <si>
    <t>София</t>
  </si>
  <si>
    <t>Нестеренко</t>
  </si>
  <si>
    <t>Максим</t>
  </si>
  <si>
    <t>Темп</t>
  </si>
  <si>
    <t>Книжка</t>
  </si>
  <si>
    <t>Лозовая</t>
  </si>
  <si>
    <t>Москалец</t>
  </si>
  <si>
    <t>Кирилл</t>
  </si>
  <si>
    <t>Буерова</t>
  </si>
  <si>
    <t>Ирина</t>
  </si>
  <si>
    <t>50-59</t>
  </si>
  <si>
    <t>Буеров</t>
  </si>
  <si>
    <t>Геннадий</t>
  </si>
  <si>
    <t>70 и ст</t>
  </si>
  <si>
    <t>Захаров</t>
  </si>
  <si>
    <t>Борис</t>
  </si>
  <si>
    <t>Отрешко</t>
  </si>
  <si>
    <t>Наталья</t>
  </si>
  <si>
    <t>Усенко</t>
  </si>
  <si>
    <t>Анатолий</t>
  </si>
  <si>
    <t>Мандрыка</t>
  </si>
  <si>
    <t>Татьяна</t>
  </si>
  <si>
    <t>Капустина</t>
  </si>
  <si>
    <t>Валентина</t>
  </si>
  <si>
    <t>Мунтян</t>
  </si>
  <si>
    <t>Константин</t>
  </si>
  <si>
    <t>Галич</t>
  </si>
  <si>
    <t>Леонид</t>
  </si>
  <si>
    <t>КЛБ "Оптимал"</t>
  </si>
  <si>
    <t>Панина</t>
  </si>
  <si>
    <t>Елена</t>
  </si>
  <si>
    <t>Дробная</t>
  </si>
  <si>
    <t>Ольга</t>
  </si>
  <si>
    <t>Будник</t>
  </si>
  <si>
    <t>Алла</t>
  </si>
  <si>
    <t>Патлачев</t>
  </si>
  <si>
    <t>Евгений</t>
  </si>
  <si>
    <t>Корж</t>
  </si>
  <si>
    <t>40-49</t>
  </si>
  <si>
    <t>Мовсумов</t>
  </si>
  <si>
    <t>Анвер</t>
  </si>
  <si>
    <t>Линьков</t>
  </si>
  <si>
    <t>Косой</t>
  </si>
  <si>
    <t>ХФТИ Темп</t>
  </si>
  <si>
    <t>Филоненко</t>
  </si>
  <si>
    <t>Людмила</t>
  </si>
  <si>
    <t>Шипов</t>
  </si>
  <si>
    <t>Валентин</t>
  </si>
  <si>
    <t>Шульженко</t>
  </si>
  <si>
    <t>Болдырев</t>
  </si>
  <si>
    <t>Петр</t>
  </si>
  <si>
    <t>Еременко</t>
  </si>
  <si>
    <t>Григорий</t>
  </si>
  <si>
    <t>Рукин</t>
  </si>
  <si>
    <t>Молочко</t>
  </si>
  <si>
    <t>Носенко</t>
  </si>
  <si>
    <t>Антон</t>
  </si>
  <si>
    <t>Слабченко</t>
  </si>
  <si>
    <t>Олег</t>
  </si>
  <si>
    <t>Гелета</t>
  </si>
  <si>
    <t>18-19</t>
  </si>
  <si>
    <t>Дерябин</t>
  </si>
  <si>
    <t>Назаров</t>
  </si>
  <si>
    <t>Перебейнос</t>
  </si>
  <si>
    <t>Василий</t>
  </si>
  <si>
    <t>Драч</t>
  </si>
  <si>
    <t>Чухно</t>
  </si>
  <si>
    <t>Виталий</t>
  </si>
  <si>
    <t>Караван</t>
  </si>
  <si>
    <t>Худешенко</t>
  </si>
  <si>
    <t>Мандрыгин</t>
  </si>
  <si>
    <t>Сергей</t>
  </si>
  <si>
    <t>Бобринцев</t>
  </si>
  <si>
    <t>Жадан</t>
  </si>
  <si>
    <t>Панасенко</t>
  </si>
  <si>
    <t>Попов</t>
  </si>
  <si>
    <t>Мастер</t>
  </si>
  <si>
    <t>Светлана</t>
  </si>
  <si>
    <t>Бабич</t>
  </si>
  <si>
    <t>Меший</t>
  </si>
  <si>
    <t>Даниленко</t>
  </si>
  <si>
    <t>Ростовский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</si>
</sst>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[$-FC19]dd\ mmmm\ yyyy\ \г\.;@"/>
    <numFmt numFmtId="166" formatCode="h:mm;@"/>
    <numFmt numFmtId="167" formatCode="0.0"/>
    <numFmt numFmtId="168" formatCode="h:mm:ss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Georgia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protection hidden="1"/>
    </xf>
    <xf numFmtId="0" fontId="1" fillId="0" borderId="2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hidden="1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" fillId="0" borderId="0" xfId="0" applyNumberFormat="1" applyFont="1" applyFill="1" applyAlignme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protection locked="0"/>
    </xf>
    <xf numFmtId="167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164" fontId="1" fillId="0" borderId="0" xfId="0" applyNumberFormat="1" applyFont="1" applyAlignment="1" applyProtection="1">
      <alignment horizontal="center" wrapText="1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 shrinkToFit="1"/>
      <protection hidden="1"/>
    </xf>
    <xf numFmtId="1" fontId="5" fillId="0" borderId="0" xfId="0" applyNumberFormat="1" applyFont="1" applyBorder="1" applyAlignment="1" applyProtection="1">
      <alignment horizontal="left" wrapText="1" shrinkToFit="1"/>
      <protection hidden="1"/>
    </xf>
    <xf numFmtId="164" fontId="5" fillId="0" borderId="0" xfId="0" applyNumberFormat="1" applyFont="1" applyBorder="1" applyAlignment="1" applyProtection="1">
      <alignment horizontal="left" wrapText="1" shrinkToFit="1"/>
      <protection hidden="1"/>
    </xf>
    <xf numFmtId="14" fontId="5" fillId="0" borderId="0" xfId="0" applyNumberFormat="1" applyFont="1" applyBorder="1" applyAlignment="1" applyProtection="1">
      <alignment horizontal="center" wrapText="1" shrinkToFit="1"/>
      <protection hidden="1"/>
    </xf>
    <xf numFmtId="0" fontId="5" fillId="0" borderId="0" xfId="0" applyFont="1" applyFill="1" applyBorder="1" applyAlignment="1" applyProtection="1">
      <alignment horizontal="center" wrapText="1" shrinkToFit="1"/>
      <protection hidden="1"/>
    </xf>
    <xf numFmtId="0" fontId="5" fillId="0" borderId="0" xfId="0" applyFont="1" applyFill="1" applyBorder="1" applyAlignment="1" applyProtection="1">
      <alignment wrapText="1" shrinkToFit="1"/>
      <protection hidden="1"/>
    </xf>
    <xf numFmtId="164" fontId="5" fillId="0" borderId="0" xfId="0" applyNumberFormat="1" applyFont="1" applyFill="1" applyBorder="1" applyAlignment="1" applyProtection="1">
      <alignment horizontal="center" wrapText="1" shrinkToFit="1"/>
      <protection hidden="1"/>
    </xf>
    <xf numFmtId="0" fontId="8" fillId="0" borderId="0" xfId="0" applyFont="1" applyAlignment="1" applyProtection="1">
      <alignment wrapText="1" shrinkToFit="1"/>
      <protection hidden="1"/>
    </xf>
    <xf numFmtId="14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ont="1" applyProtection="1">
      <protection locked="0"/>
    </xf>
    <xf numFmtId="164" fontId="9" fillId="0" borderId="0" xfId="1" applyNumberFormat="1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8" formatCode="h:mm:ss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numFmt numFmtId="164" formatCode="[$-F400]h:mm:ss\ AM/P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8/&#1055;&#1056;&#1054;&#1041;&#1045;&#1043;&#1048;/2018_05_28_&#1047;&#1077;&#1083;&#1077;&#1085;&#1099;&#1077;%20&#1075;&#1086;&#1088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разряды"/>
      <sheetName val="Категории"/>
      <sheetName val="База"/>
      <sheetName val="DDLSettings"/>
      <sheetName val="сводная"/>
      <sheetName val="Зудину"/>
      <sheetName val="1"/>
      <sheetName val="4"/>
      <sheetName val="8"/>
      <sheetName val="12"/>
      <sheetName val="тренеры"/>
    </sheetNames>
    <sheetDataSet>
      <sheetData sheetId="0">
        <row r="1">
          <cell r="F1" t="str">
            <v xml:space="preserve">Открытый чемпионат Харькова по кроссу Зеленые горки
</v>
          </cell>
        </row>
        <row r="2">
          <cell r="B2">
            <v>43248</v>
          </cell>
        </row>
        <row r="3">
          <cell r="B3">
            <v>0.45833333333333331</v>
          </cell>
          <cell r="C3">
            <v>1</v>
          </cell>
        </row>
        <row r="4">
          <cell r="B4" t="str">
            <v>г. Харьков</v>
          </cell>
          <cell r="C4">
            <v>4</v>
          </cell>
        </row>
        <row r="5">
          <cell r="B5" t="str">
            <v>t=22</v>
          </cell>
          <cell r="C5">
            <v>8</v>
          </cell>
        </row>
        <row r="6">
          <cell r="C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5" xr16:uid="{D1FF6F65-17B8-4513-A65D-9357A01EEB35}" autoFormatId="16" applyNumberFormats="0" applyBorderFormats="0" applyFontFormats="0" applyPatternFormats="0" applyAlignmentFormats="0" applyWidthHeightFormats="0">
  <queryTableRefresh nextId="15">
    <queryTableFields count="10">
      <queryTableField id="1" name="Место в абсолюте" tableColumnId="12"/>
      <queryTableField id="2" name="Номер" tableColumnId="13"/>
      <queryTableField id="3" name="Фамилия" tableColumnId="14"/>
      <queryTableField id="4" name="Имя" tableColumnId="15"/>
      <queryTableField id="11" name="Дата рождения (ДД.ММ.ГГ)" tableColumnId="22"/>
      <queryTableField id="6" name="Город " tableColumnId="17"/>
      <queryTableField id="7" name="Клуб" tableColumnId="18"/>
      <queryTableField id="12" name="Результат часы:мин:сек (ЧЧ:ММ:СС) или км, м" tableColumnId="23"/>
      <queryTableField id="9" name="Пол" tableColumnId="20"/>
      <queryTableField id="10" name="Группа" tableColumnId="2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6" xr16:uid="{10705B26-01B1-4866-9462-F1A5AAB960D7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7" xr16:uid="{E31E75D5-1D20-4350-8EDF-B1F8C7E1E42D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51"/>
      <queryTableField id="2" name="Номер" tableColumnId="52"/>
      <queryTableField id="3" name="Фамилия" tableColumnId="53"/>
      <queryTableField id="4" name="Имя" tableColumnId="54"/>
      <queryTableField id="5" name="Дата рождения (ДД.ММ.ГГ)" tableColumnId="55"/>
      <queryTableField id="6" name="Город " tableColumnId="56"/>
      <queryTableField id="7" name="Клуб" tableColumnId="57"/>
      <queryTableField id="8" name="Результат часы:мин:сек (ЧЧ:ММ:СС) или км, м" tableColumnId="58"/>
      <queryTableField id="9" name="Пол" tableColumnId="59"/>
      <queryTableField id="10" name="Группа" tableColumnId="60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1E299ED2-6278-47D3-94C4-B8005078E841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656984-D731-432D-9BE0-2C8B73A5013F}" name="дист1_1" displayName="дист1_1" ref="A18:J48" tableType="queryTable" totalsRowShown="0" headerRowDxfId="54" dataDxfId="53" headerRowBorderDxfId="52">
  <autoFilter ref="A18:J48" xr:uid="{F2308EFA-9E5D-461F-B520-D8976D3B761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2" xr3:uid="{62138B25-6BFA-4DFA-92CD-F8384FDA212D}" uniqueName="12" name="Место в абсолюте" queryTableFieldId="1" dataDxfId="51"/>
    <tableColumn id="13" xr3:uid="{2DC8B9FC-F4C5-4CB1-8263-2CAF24796EA7}" uniqueName="13" name="Номер" queryTableFieldId="2" dataDxfId="50"/>
    <tableColumn id="14" xr3:uid="{76446681-AD84-41E7-B8DD-1AEFEF536EDF}" uniqueName="14" name="Фамилия" queryTableFieldId="3" dataDxfId="49"/>
    <tableColumn id="15" xr3:uid="{B1B6188C-9DAB-4D07-A473-0DDA09F77105}" uniqueName="15" name="Имя" queryTableFieldId="4" dataDxfId="48"/>
    <tableColumn id="22" xr3:uid="{410C7B1D-FA55-41C3-8C83-4C02E352C33D}" uniqueName="22" name="Дата рождения (ДД.ММ.ГГ)" queryTableFieldId="11" dataDxfId="47"/>
    <tableColumn id="17" xr3:uid="{2E75E303-048E-49C9-9014-D365257C852A}" uniqueName="17" name="Город " queryTableFieldId="6" dataDxfId="46"/>
    <tableColumn id="18" xr3:uid="{32DFC5B1-8341-475E-8632-5F486DE7F390}" uniqueName="18" name="Клуб" queryTableFieldId="7" dataDxfId="45"/>
    <tableColumn id="23" xr3:uid="{829D646F-6B14-46DC-A405-E444906B7698}" uniqueName="23" name="Результат часы:мин:сек (ЧЧ:ММ:СС) или км, м" queryTableFieldId="12" dataDxfId="44"/>
    <tableColumn id="20" xr3:uid="{0AC53552-59EF-4CB2-8990-2293268A3D4F}" uniqueName="20" name="Пол" queryTableFieldId="9" dataDxfId="43"/>
    <tableColumn id="21" xr3:uid="{46BCB6CB-4BC2-4496-8BFA-0B0811273FFD}" uniqueName="21" name="Группа" queryTableFieldId="10" dataDxfId="42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6C1B9B-A5F0-473A-A892-AAF681A8522F}" name="дист2_1" displayName="дист2_1" ref="A18:J45" tableType="queryTable" totalsRowShown="0" headerRowDxfId="40" dataDxfId="39" headerRowBorderDxfId="38">
  <autoFilter ref="A18:J45" xr:uid="{A8D3BD10-A868-41BB-8691-F871C2A9A2A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22B5EF7-507E-4DEA-8ED5-4B1610C9295F}" uniqueName="1" name="Место в абсолюте" queryTableFieldId="1" dataDxfId="37"/>
    <tableColumn id="2" xr3:uid="{DA843C20-FCAE-4731-829B-86F4F643F9DF}" uniqueName="2" name="Номер" queryTableFieldId="2" dataDxfId="36"/>
    <tableColumn id="3" xr3:uid="{4316D56D-AAD7-453F-9064-E3B748E30BB2}" uniqueName="3" name="Фамилия" queryTableFieldId="3" dataDxfId="35"/>
    <tableColumn id="4" xr3:uid="{3FDC3C0F-1705-4D72-9F3D-4B9E4A6535BD}" uniqueName="4" name="Имя" queryTableFieldId="4" dataDxfId="34"/>
    <tableColumn id="5" xr3:uid="{17DBD3A2-7B47-46CF-81F6-45E6C956A4E9}" uniqueName="5" name="Дата рождения (ДД.ММ.ГГ)" queryTableFieldId="5" dataDxfId="33"/>
    <tableColumn id="6" xr3:uid="{BF7A6911-33A0-4A62-89FC-28DD877F018B}" uniqueName="6" name="Город " queryTableFieldId="6" dataDxfId="32"/>
    <tableColumn id="7" xr3:uid="{DC081353-1F02-463C-9A9B-E0EBDAA6F800}" uniqueName="7" name="Клуб" queryTableFieldId="7" dataDxfId="31"/>
    <tableColumn id="8" xr3:uid="{112099A8-4064-4B9E-9DDE-1B4E497A80B5}" uniqueName="8" name="Результат часы:мин:сек (ЧЧ:ММ:СС) или км, м" queryTableFieldId="8" dataDxfId="30"/>
    <tableColumn id="9" xr3:uid="{ABBE32F2-2195-4B5D-B658-6331B6A29403}" uniqueName="9" name="Пол" queryTableFieldId="9" dataDxfId="29"/>
    <tableColumn id="10" xr3:uid="{DDFE0888-0841-49CA-B1FA-C37257EA0C90}" uniqueName="10" name="Группа" queryTableFieldId="10" dataDxfId="2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64BB01-3865-4A02-98FE-A1A1BD4209A7}" name="дист3_1" displayName="дист3_1" ref="A18:J30" tableType="queryTable" totalsRowShown="0" headerRowDxfId="26" dataDxfId="25" headerRowBorderDxfId="24">
  <autoFilter ref="A18:J30" xr:uid="{A7B7EF30-36E5-4DF3-91C8-D2C123DEBFB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51" xr3:uid="{570D7B85-E3EF-4501-AB10-65DF14BC59FC}" uniqueName="51" name="Место в абсолюте" queryTableFieldId="1" dataDxfId="23"/>
    <tableColumn id="52" xr3:uid="{DAA414F1-D839-4322-86D2-3D9986D14DF8}" uniqueName="52" name="Номер" queryTableFieldId="2" dataDxfId="22"/>
    <tableColumn id="53" xr3:uid="{483EFC1D-464E-4708-911E-D4AA3D141C71}" uniqueName="53" name="Фамилия" queryTableFieldId="3" dataDxfId="21"/>
    <tableColumn id="54" xr3:uid="{B444E55F-580D-4BF3-B311-FC5B4FA4A30E}" uniqueName="54" name="Имя" queryTableFieldId="4" dataDxfId="20"/>
    <tableColumn id="55" xr3:uid="{6D12BC28-0110-4728-A974-52E55F3BB8CD}" uniqueName="55" name="Дата рождения (ДД.ММ.ГГ)" queryTableFieldId="5" dataDxfId="19"/>
    <tableColumn id="56" xr3:uid="{CFCAE1A0-E2A2-4C1D-85FA-F3FD4A4CB4AA}" uniqueName="56" name="Город " queryTableFieldId="6" dataDxfId="18"/>
    <tableColumn id="57" xr3:uid="{0E81F219-753B-4CC7-8692-F8966D4432D6}" uniqueName="57" name="Клуб" queryTableFieldId="7" dataDxfId="17"/>
    <tableColumn id="58" xr3:uid="{80AB84A1-26D0-414B-95D9-491A3D8634FF}" uniqueName="58" name="Результат часы:мин:сек (ЧЧ:ММ:СС) или км, м" queryTableFieldId="8" dataDxfId="16"/>
    <tableColumn id="59" xr3:uid="{9611BBEA-5C6E-4FA3-9CBE-87E6EAF889D9}" uniqueName="59" name="Пол" queryTableFieldId="9" dataDxfId="15"/>
    <tableColumn id="60" xr3:uid="{663F7E44-E884-4E6E-9449-39200BE9BDAF}" uniqueName="60" name="Группа" queryTableFieldId="10" dataDxfId="1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FC75DA-1DC7-4321-85B4-7BBAFCB65648}" name="дист4_1" displayName="дист4_1" ref="A18:J41" tableType="queryTable" totalsRowShown="0" headerRowDxfId="12" dataDxfId="11" headerRowBorderDxfId="10">
  <autoFilter ref="A18:J41" xr:uid="{9373D44A-28B6-49D4-A870-FAF0FE2FCED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C569A90A-5109-46C2-954F-736865910B18}" uniqueName="1" name="Место в абсолюте" queryTableFieldId="1" dataDxfId="9"/>
    <tableColumn id="2" xr3:uid="{B8CA670C-9070-447D-AB9F-DDBB12D6C02D}" uniqueName="2" name="Номер" queryTableFieldId="2" dataDxfId="8"/>
    <tableColumn id="3" xr3:uid="{D0E44B6E-6DC9-4559-952A-05E55F6A2368}" uniqueName="3" name="Фамилия" queryTableFieldId="3" dataDxfId="7"/>
    <tableColumn id="4" xr3:uid="{4BAD0069-1E0F-4FBB-8300-4853FC68F789}" uniqueName="4" name="Имя" queryTableFieldId="4" dataDxfId="6"/>
    <tableColumn id="5" xr3:uid="{2AD44312-131D-4B93-A818-098A0D3D489F}" uniqueName="5" name="Дата рождения (ДД.ММ.ГГ)" queryTableFieldId="5" dataDxfId="5"/>
    <tableColumn id="6" xr3:uid="{30676BFE-582C-49B7-A6C0-B5A415F8F2E8}" uniqueName="6" name="Город " queryTableFieldId="6" dataDxfId="4"/>
    <tableColumn id="7" xr3:uid="{58E269C8-DCE4-4BCF-913F-929593C49CC2}" uniqueName="7" name="Клуб" queryTableFieldId="7" dataDxfId="3"/>
    <tableColumn id="8" xr3:uid="{0B15A34A-07F7-4630-B059-AE9E0CDE6DBD}" uniqueName="8" name="Результат часы:мин:сек (ЧЧ:ММ:СС) или км, м" queryTableFieldId="8" dataDxfId="2"/>
    <tableColumn id="9" xr3:uid="{EF914B2F-21E3-4026-BAA9-587CFBFAB725}" uniqueName="9" name="Пол" queryTableFieldId="9" dataDxfId="1"/>
    <tableColumn id="10" xr3:uid="{843CDB14-CEDD-4C7A-9DEA-9177C0F22100}" uniqueName="10" name="Группа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BFA3-2EB1-41E1-BCA6-F869E46F1DA6}">
  <sheetPr codeName="Лист7">
    <pageSetUpPr fitToPage="1"/>
  </sheetPr>
  <dimension ref="A6:V88"/>
  <sheetViews>
    <sheetView tabSelected="1" topLeftCell="A13" zoomScaleNormal="100" workbookViewId="0"/>
  </sheetViews>
  <sheetFormatPr defaultColWidth="9.140625" defaultRowHeight="15" x14ac:dyDescent="0.25"/>
  <cols>
    <col min="1" max="1" width="15.85546875" style="3" bestFit="1" customWidth="1"/>
    <col min="2" max="2" width="12.28515625" style="3" bestFit="1" customWidth="1"/>
    <col min="3" max="3" width="14.5703125" style="3" bestFit="1" customWidth="1"/>
    <col min="4" max="4" width="11.28515625" style="3" bestFit="1" customWidth="1"/>
    <col min="5" max="5" width="15.85546875" style="3" bestFit="1" customWidth="1"/>
    <col min="6" max="6" width="11.5703125" style="3" bestFit="1" customWidth="1"/>
    <col min="7" max="7" width="15.5703125" style="3" bestFit="1" customWidth="1"/>
    <col min="8" max="8" width="23.28515625" style="3" bestFit="1" customWidth="1"/>
    <col min="9" max="9" width="9.5703125" style="3" bestFit="1" customWidth="1"/>
    <col min="10" max="10" width="12.28515625" style="3" bestFit="1" customWidth="1"/>
    <col min="11" max="11" width="9.140625" style="3" bestFit="1" customWidth="1"/>
    <col min="12" max="13" width="11.85546875" style="3" bestFit="1" customWidth="1"/>
    <col min="14" max="14" width="19.42578125" style="3" customWidth="1"/>
    <col min="15" max="15" width="10.140625" style="3" customWidth="1"/>
    <col min="16" max="16" width="16.5703125" style="3" customWidth="1"/>
    <col min="17" max="17" width="11.42578125" style="3" bestFit="1" customWidth="1"/>
    <col min="18" max="18" width="25.140625" style="3" customWidth="1"/>
    <col min="19" max="19" width="8.42578125" style="3" bestFit="1" customWidth="1"/>
    <col min="20" max="20" width="15" style="3" bestFit="1" customWidth="1"/>
    <col min="21" max="21" width="18.28515625" style="4" bestFit="1" customWidth="1"/>
    <col min="22" max="22" width="4.5703125" style="3" bestFit="1" customWidth="1"/>
    <col min="23" max="23" width="10.28515625" style="3" bestFit="1" customWidth="1"/>
    <col min="24" max="16384" width="9.140625" style="3"/>
  </cols>
  <sheetData>
    <row r="6" spans="1:22" ht="21" x14ac:dyDescent="0.35">
      <c r="A6" s="1" t="s">
        <v>0</v>
      </c>
      <c r="B6" s="2"/>
      <c r="C6" s="2"/>
      <c r="D6" s="2"/>
      <c r="E6" s="2"/>
      <c r="G6" s="2"/>
      <c r="H6" s="4"/>
      <c r="I6" s="4"/>
      <c r="J6" s="4"/>
      <c r="K6" s="5"/>
      <c r="L6" s="5"/>
      <c r="M6" s="5"/>
      <c r="V6" s="2"/>
    </row>
    <row r="7" spans="1:22" x14ac:dyDescent="0.25">
      <c r="H7" s="4"/>
      <c r="I7" s="4"/>
      <c r="J7" s="4"/>
      <c r="K7" s="5"/>
      <c r="L7" s="5"/>
      <c r="M7" s="5"/>
    </row>
    <row r="8" spans="1:22" ht="28.5" x14ac:dyDescent="0.45">
      <c r="A8" s="6" t="str">
        <f>[1]Финиш!F1</f>
        <v xml:space="preserve">Открытый чемпионат Харькова по кроссу Зеленые горки
</v>
      </c>
      <c r="B8" s="7"/>
      <c r="C8" s="7"/>
      <c r="D8" s="7"/>
      <c r="E8" s="7"/>
      <c r="F8" s="7"/>
      <c r="G8" s="7"/>
      <c r="H8" s="8"/>
      <c r="I8" s="9"/>
      <c r="J8" s="9"/>
      <c r="K8" s="5"/>
      <c r="L8" s="5"/>
      <c r="M8" s="5"/>
      <c r="V8" s="7"/>
    </row>
    <row r="9" spans="1:22" x14ac:dyDescent="0.25">
      <c r="A9" s="10" t="s">
        <v>1</v>
      </c>
      <c r="H9" s="4"/>
      <c r="I9" s="4"/>
      <c r="J9" s="4"/>
      <c r="K9" s="5"/>
      <c r="L9" s="5"/>
      <c r="M9" s="5"/>
    </row>
    <row r="10" spans="1:22" x14ac:dyDescent="0.25">
      <c r="A10" s="11">
        <f>[1]Финиш!B2</f>
        <v>43248</v>
      </c>
      <c r="B10" s="12"/>
      <c r="C10" s="13">
        <f>[1]Финиш!B3</f>
        <v>0.45833333333333331</v>
      </c>
      <c r="D10" s="14"/>
      <c r="E10" s="15" t="str">
        <f>[1]Финиш!B4</f>
        <v>г. Харьков</v>
      </c>
      <c r="F10" s="16"/>
      <c r="G10" s="17"/>
      <c r="H10" s="9"/>
      <c r="I10" s="9"/>
      <c r="J10" s="9"/>
      <c r="K10" s="5"/>
      <c r="L10" s="5"/>
      <c r="M10" s="5"/>
      <c r="V10" s="17"/>
    </row>
    <row r="11" spans="1:22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9"/>
      <c r="J11" s="19"/>
      <c r="K11" s="5"/>
      <c r="L11" s="5"/>
      <c r="M11" s="5"/>
      <c r="V11" s="10"/>
    </row>
    <row r="12" spans="1:22" x14ac:dyDescent="0.25">
      <c r="A12" s="13" t="str">
        <f>[1]Финиш!B5</f>
        <v>t=22</v>
      </c>
      <c r="B12" s="7"/>
      <c r="C12" s="7"/>
      <c r="D12" s="14"/>
      <c r="H12" s="4"/>
      <c r="I12" s="4"/>
      <c r="J12" s="4"/>
      <c r="K12" s="5"/>
      <c r="L12" s="5"/>
      <c r="M12" s="5"/>
    </row>
    <row r="13" spans="1:22" x14ac:dyDescent="0.25">
      <c r="A13" s="10" t="s">
        <v>5</v>
      </c>
      <c r="B13" s="10"/>
      <c r="C13" s="10"/>
      <c r="D13" s="10"/>
      <c r="H13" s="4"/>
      <c r="I13" s="4"/>
      <c r="J13" s="4"/>
      <c r="K13" s="5"/>
      <c r="L13" s="5"/>
      <c r="M13" s="5"/>
    </row>
    <row r="14" spans="1:22" x14ac:dyDescent="0.25">
      <c r="A14" s="20" t="s">
        <v>6</v>
      </c>
      <c r="B14" s="21"/>
      <c r="C14" s="22">
        <f>[1]Финиш!C3</f>
        <v>1</v>
      </c>
      <c r="D14" s="21"/>
      <c r="E14" s="20"/>
      <c r="G14" s="20"/>
      <c r="H14" s="4"/>
      <c r="I14" s="4"/>
      <c r="J14" s="4"/>
      <c r="K14" s="5"/>
      <c r="L14" s="5"/>
      <c r="M14" s="5"/>
      <c r="V14" s="20"/>
    </row>
    <row r="15" spans="1:22" ht="18" customHeight="1" x14ac:dyDescent="0.25">
      <c r="A15" s="3" t="s">
        <v>7</v>
      </c>
      <c r="C15" s="3" t="s">
        <v>8</v>
      </c>
      <c r="D15" s="23">
        <f>COUNTIF(дист1_1[Результат часы:мин:сек (ЧЧ:ММ:СС) или км, м],"&gt;=0")</f>
        <v>30</v>
      </c>
      <c r="H15" s="4"/>
      <c r="I15" s="4"/>
      <c r="J15" s="4"/>
      <c r="K15" s="5"/>
      <c r="L15" s="5"/>
      <c r="M15" s="5"/>
    </row>
    <row r="16" spans="1:22" ht="18" customHeight="1" x14ac:dyDescent="0.25">
      <c r="C16" s="3" t="s">
        <v>9</v>
      </c>
      <c r="D16" s="23">
        <f>COUNTIF(дист1_1[Результат часы:мин:сек (ЧЧ:ММ:СС) или км, м],"&gt;=0")</f>
        <v>30</v>
      </c>
      <c r="H16" s="4"/>
      <c r="I16" s="4"/>
      <c r="J16" s="4"/>
      <c r="K16" s="5"/>
      <c r="L16" s="5"/>
      <c r="M16" s="5"/>
    </row>
    <row r="17" spans="1:22" ht="1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24"/>
    </row>
    <row r="18" spans="1:22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R18" s="29"/>
    </row>
    <row r="19" spans="1:22" x14ac:dyDescent="0.25">
      <c r="A19" s="30">
        <v>1</v>
      </c>
      <c r="B19" s="30">
        <v>1005</v>
      </c>
      <c r="C19" s="31" t="s">
        <v>20</v>
      </c>
      <c r="D19" s="31" t="s">
        <v>21</v>
      </c>
      <c r="E19" s="32">
        <v>38661</v>
      </c>
      <c r="F19" s="31" t="s">
        <v>22</v>
      </c>
      <c r="G19" s="31" t="s">
        <v>23</v>
      </c>
      <c r="H19" s="33">
        <v>2.1527777777777778E-3</v>
      </c>
      <c r="I19" s="34" t="s">
        <v>24</v>
      </c>
      <c r="J19" s="35" t="s">
        <v>25</v>
      </c>
      <c r="L19" s="36"/>
      <c r="M19" s="37"/>
      <c r="N19" s="38"/>
      <c r="O19" s="39"/>
      <c r="P19" s="40"/>
      <c r="Q19" s="41"/>
      <c r="R19" s="42"/>
      <c r="S19" s="36"/>
      <c r="U19" s="3"/>
    </row>
    <row r="20" spans="1:22" x14ac:dyDescent="0.25">
      <c r="A20" s="30">
        <v>2</v>
      </c>
      <c r="B20" s="30">
        <v>1007</v>
      </c>
      <c r="C20" s="31" t="s">
        <v>26</v>
      </c>
      <c r="D20" s="31" t="s">
        <v>27</v>
      </c>
      <c r="E20" s="32">
        <v>39733</v>
      </c>
      <c r="F20" s="31" t="s">
        <v>28</v>
      </c>
      <c r="G20" s="31" t="s">
        <v>29</v>
      </c>
      <c r="H20" s="33">
        <v>2.1643518518518518E-3</v>
      </c>
      <c r="I20" s="34" t="s">
        <v>24</v>
      </c>
      <c r="J20" s="35" t="s">
        <v>30</v>
      </c>
      <c r="S20" s="36"/>
      <c r="U20" s="3"/>
    </row>
    <row r="21" spans="1:22" x14ac:dyDescent="0.25">
      <c r="A21" s="30">
        <v>2</v>
      </c>
      <c r="B21" s="30">
        <v>1001</v>
      </c>
      <c r="C21" s="31" t="s">
        <v>31</v>
      </c>
      <c r="D21" s="31" t="s">
        <v>32</v>
      </c>
      <c r="E21" s="32">
        <v>38452</v>
      </c>
      <c r="F21" s="31" t="s">
        <v>28</v>
      </c>
      <c r="G21" s="31" t="s">
        <v>33</v>
      </c>
      <c r="H21" s="33">
        <v>2.1643518518518518E-3</v>
      </c>
      <c r="I21" s="34" t="s">
        <v>24</v>
      </c>
      <c r="J21" s="35" t="s">
        <v>25</v>
      </c>
      <c r="S21" s="43"/>
      <c r="U21" s="3"/>
    </row>
    <row r="22" spans="1:22" x14ac:dyDescent="0.25">
      <c r="A22" s="30">
        <v>2</v>
      </c>
      <c r="B22" s="30">
        <v>1006</v>
      </c>
      <c r="C22" s="31" t="s">
        <v>34</v>
      </c>
      <c r="D22" s="31" t="s">
        <v>35</v>
      </c>
      <c r="E22" s="32">
        <v>38473</v>
      </c>
      <c r="F22" s="31" t="s">
        <v>28</v>
      </c>
      <c r="G22" s="31" t="s">
        <v>33</v>
      </c>
      <c r="H22" s="33">
        <v>2.1643518518518518E-3</v>
      </c>
      <c r="I22" s="34" t="s">
        <v>24</v>
      </c>
      <c r="J22" s="35" t="s">
        <v>25</v>
      </c>
      <c r="S22" s="43"/>
      <c r="U22" s="3"/>
    </row>
    <row r="23" spans="1:22" x14ac:dyDescent="0.25">
      <c r="A23" s="30">
        <v>5</v>
      </c>
      <c r="B23" s="30">
        <v>1013</v>
      </c>
      <c r="C23" s="31" t="s">
        <v>36</v>
      </c>
      <c r="D23" s="31" t="s">
        <v>37</v>
      </c>
      <c r="E23" s="32">
        <v>38353</v>
      </c>
      <c r="F23" s="31" t="s">
        <v>28</v>
      </c>
      <c r="G23" s="31"/>
      <c r="H23" s="33">
        <v>2.1759259259259258E-3</v>
      </c>
      <c r="I23" s="34" t="s">
        <v>38</v>
      </c>
      <c r="J23" s="35" t="s">
        <v>25</v>
      </c>
      <c r="R23" s="4"/>
      <c r="U23" s="3"/>
    </row>
    <row r="24" spans="1:22" x14ac:dyDescent="0.25">
      <c r="A24" s="30">
        <v>6</v>
      </c>
      <c r="B24" s="30">
        <v>1024</v>
      </c>
      <c r="C24" s="31" t="s">
        <v>39</v>
      </c>
      <c r="D24" s="31" t="s">
        <v>40</v>
      </c>
      <c r="E24" s="32">
        <v>39676</v>
      </c>
      <c r="F24" s="31" t="s">
        <v>22</v>
      </c>
      <c r="G24" s="31" t="s">
        <v>41</v>
      </c>
      <c r="H24" s="33">
        <v>2.2569444444444442E-3</v>
      </c>
      <c r="I24" s="34" t="s">
        <v>38</v>
      </c>
      <c r="J24" s="35" t="s">
        <v>30</v>
      </c>
      <c r="R24" s="4"/>
      <c r="U24" s="3"/>
    </row>
    <row r="25" spans="1:22" x14ac:dyDescent="0.25">
      <c r="A25" s="30">
        <v>6</v>
      </c>
      <c r="B25" s="30">
        <v>1014</v>
      </c>
      <c r="C25" s="31" t="s">
        <v>42</v>
      </c>
      <c r="D25" s="31" t="s">
        <v>43</v>
      </c>
      <c r="E25" s="32">
        <v>38253</v>
      </c>
      <c r="F25" s="31" t="s">
        <v>28</v>
      </c>
      <c r="G25" s="31" t="s">
        <v>33</v>
      </c>
      <c r="H25" s="33">
        <v>2.2569444444444442E-3</v>
      </c>
      <c r="I25" s="34" t="s">
        <v>38</v>
      </c>
      <c r="J25" s="35" t="s">
        <v>25</v>
      </c>
      <c r="R25" s="4"/>
      <c r="U25" s="3"/>
    </row>
    <row r="26" spans="1:22" x14ac:dyDescent="0.25">
      <c r="A26" s="30">
        <v>8</v>
      </c>
      <c r="B26" s="30">
        <v>1027</v>
      </c>
      <c r="C26" s="31" t="s">
        <v>44</v>
      </c>
      <c r="D26" s="31" t="s">
        <v>45</v>
      </c>
      <c r="E26" s="32">
        <v>39000</v>
      </c>
      <c r="F26" s="31" t="s">
        <v>28</v>
      </c>
      <c r="G26" s="31" t="s">
        <v>46</v>
      </c>
      <c r="H26" s="33">
        <v>2.3495370370370371E-3</v>
      </c>
      <c r="I26" s="34" t="s">
        <v>38</v>
      </c>
      <c r="J26" s="35" t="s">
        <v>47</v>
      </c>
      <c r="R26" s="4"/>
      <c r="U26" s="3"/>
    </row>
    <row r="27" spans="1:22" x14ac:dyDescent="0.25">
      <c r="A27" s="30">
        <v>9</v>
      </c>
      <c r="B27" s="30">
        <v>1019</v>
      </c>
      <c r="C27" s="31" t="s">
        <v>48</v>
      </c>
      <c r="D27" s="31" t="s">
        <v>49</v>
      </c>
      <c r="E27" s="32">
        <v>40399</v>
      </c>
      <c r="F27" s="31" t="s">
        <v>28</v>
      </c>
      <c r="G27" s="31" t="s">
        <v>50</v>
      </c>
      <c r="H27" s="33">
        <v>2.4421296296296296E-3</v>
      </c>
      <c r="I27" s="34" t="s">
        <v>38</v>
      </c>
      <c r="J27" s="35" t="s">
        <v>30</v>
      </c>
      <c r="R27" s="4"/>
      <c r="U27" s="3"/>
    </row>
    <row r="28" spans="1:22" x14ac:dyDescent="0.25">
      <c r="A28" s="30">
        <v>10</v>
      </c>
      <c r="B28" s="30">
        <v>1004</v>
      </c>
      <c r="C28" s="31" t="s">
        <v>51</v>
      </c>
      <c r="D28" s="31" t="s">
        <v>27</v>
      </c>
      <c r="E28" s="32">
        <v>38718</v>
      </c>
      <c r="F28" s="31" t="s">
        <v>28</v>
      </c>
      <c r="G28" s="31" t="s">
        <v>33</v>
      </c>
      <c r="H28" s="33">
        <v>2.4652777777777776E-3</v>
      </c>
      <c r="I28" s="34" t="s">
        <v>24</v>
      </c>
      <c r="J28" s="35" t="s">
        <v>25</v>
      </c>
      <c r="R28" s="4"/>
      <c r="U28" s="3"/>
    </row>
    <row r="29" spans="1:22" x14ac:dyDescent="0.25">
      <c r="A29" s="30">
        <v>11</v>
      </c>
      <c r="B29" s="30">
        <v>1015</v>
      </c>
      <c r="C29" s="31" t="s">
        <v>52</v>
      </c>
      <c r="D29" s="31" t="s">
        <v>43</v>
      </c>
      <c r="E29" s="32">
        <v>38163</v>
      </c>
      <c r="F29" s="31" t="s">
        <v>28</v>
      </c>
      <c r="G29" s="31" t="s">
        <v>50</v>
      </c>
      <c r="H29" s="33">
        <v>2.488425925925926E-3</v>
      </c>
      <c r="I29" s="34" t="s">
        <v>38</v>
      </c>
      <c r="J29" s="35" t="s">
        <v>25</v>
      </c>
      <c r="R29" s="4"/>
      <c r="U29" s="3"/>
    </row>
    <row r="30" spans="1:22" x14ac:dyDescent="0.25">
      <c r="A30" s="30">
        <v>11</v>
      </c>
      <c r="B30" s="30">
        <v>1028</v>
      </c>
      <c r="C30" s="31" t="s">
        <v>53</v>
      </c>
      <c r="D30" s="31" t="s">
        <v>54</v>
      </c>
      <c r="E30" s="32">
        <v>39110</v>
      </c>
      <c r="F30" s="31" t="s">
        <v>28</v>
      </c>
      <c r="G30" s="31"/>
      <c r="H30" s="33">
        <v>2.488425925925926E-3</v>
      </c>
      <c r="I30" s="34" t="s">
        <v>38</v>
      </c>
      <c r="J30" s="35" t="s">
        <v>47</v>
      </c>
      <c r="R30" s="4"/>
      <c r="U30" s="3"/>
    </row>
    <row r="31" spans="1:22" x14ac:dyDescent="0.25">
      <c r="A31" s="30">
        <v>13</v>
      </c>
      <c r="B31" s="30">
        <v>1016</v>
      </c>
      <c r="C31" s="31" t="s">
        <v>55</v>
      </c>
      <c r="D31" s="31" t="s">
        <v>56</v>
      </c>
      <c r="E31" s="32">
        <v>38699</v>
      </c>
      <c r="F31" s="31" t="s">
        <v>28</v>
      </c>
      <c r="G31" s="31"/>
      <c r="H31" s="33">
        <v>2.5347222222222221E-3</v>
      </c>
      <c r="I31" s="34" t="s">
        <v>38</v>
      </c>
      <c r="J31" s="35" t="s">
        <v>25</v>
      </c>
      <c r="R31" s="4"/>
      <c r="U31" s="3"/>
    </row>
    <row r="32" spans="1:22" x14ac:dyDescent="0.25">
      <c r="A32" s="30">
        <v>14</v>
      </c>
      <c r="B32" s="30">
        <v>1017</v>
      </c>
      <c r="C32" s="31" t="s">
        <v>57</v>
      </c>
      <c r="D32" s="31" t="s">
        <v>58</v>
      </c>
      <c r="E32" s="32">
        <v>38609</v>
      </c>
      <c r="F32" s="31" t="s">
        <v>28</v>
      </c>
      <c r="G32" s="31" t="s">
        <v>46</v>
      </c>
      <c r="H32" s="33">
        <v>2.5694444444444445E-3</v>
      </c>
      <c r="I32" s="34" t="s">
        <v>38</v>
      </c>
      <c r="J32" s="35" t="s">
        <v>25</v>
      </c>
      <c r="R32" s="4"/>
      <c r="U32" s="3"/>
    </row>
    <row r="33" spans="1:21" x14ac:dyDescent="0.25">
      <c r="A33" s="30">
        <v>15</v>
      </c>
      <c r="B33" s="30">
        <v>1018</v>
      </c>
      <c r="C33" s="31" t="s">
        <v>59</v>
      </c>
      <c r="D33" s="31" t="s">
        <v>60</v>
      </c>
      <c r="E33" s="32">
        <v>38609</v>
      </c>
      <c r="F33" s="31" t="s">
        <v>28</v>
      </c>
      <c r="G33" s="31" t="s">
        <v>61</v>
      </c>
      <c r="H33" s="33">
        <v>2.6041666666666665E-3</v>
      </c>
      <c r="I33" s="34" t="s">
        <v>38</v>
      </c>
      <c r="J33" s="35" t="s">
        <v>25</v>
      </c>
      <c r="R33" s="4"/>
      <c r="U33" s="3"/>
    </row>
    <row r="34" spans="1:21" x14ac:dyDescent="0.25">
      <c r="A34" s="30">
        <v>16</v>
      </c>
      <c r="B34" s="30">
        <v>1025</v>
      </c>
      <c r="C34" s="31" t="s">
        <v>62</v>
      </c>
      <c r="D34" s="31" t="s">
        <v>63</v>
      </c>
      <c r="E34" s="32">
        <v>39685</v>
      </c>
      <c r="F34" s="31" t="s">
        <v>28</v>
      </c>
      <c r="G34" s="31" t="s">
        <v>33</v>
      </c>
      <c r="H34" s="33">
        <v>2.662037037037037E-3</v>
      </c>
      <c r="I34" s="34" t="s">
        <v>38</v>
      </c>
      <c r="J34" s="35" t="s">
        <v>30</v>
      </c>
      <c r="R34" s="4"/>
      <c r="U34" s="3"/>
    </row>
    <row r="35" spans="1:21" x14ac:dyDescent="0.25">
      <c r="A35" s="30">
        <v>17</v>
      </c>
      <c r="B35" s="30">
        <v>1029</v>
      </c>
      <c r="C35" s="31" t="s">
        <v>64</v>
      </c>
      <c r="D35" s="31" t="s">
        <v>65</v>
      </c>
      <c r="E35" s="32">
        <v>38742</v>
      </c>
      <c r="F35" s="31" t="s">
        <v>28</v>
      </c>
      <c r="G35" s="31" t="s">
        <v>33</v>
      </c>
      <c r="H35" s="33">
        <v>2.7777777777777779E-3</v>
      </c>
      <c r="I35" s="34" t="s">
        <v>38</v>
      </c>
      <c r="J35" s="35" t="s">
        <v>25</v>
      </c>
      <c r="R35" s="4"/>
      <c r="U35" s="3"/>
    </row>
    <row r="36" spans="1:21" x14ac:dyDescent="0.25">
      <c r="A36" s="30">
        <v>18</v>
      </c>
      <c r="B36" s="30">
        <v>1002</v>
      </c>
      <c r="C36" s="31" t="s">
        <v>66</v>
      </c>
      <c r="D36" s="31" t="s">
        <v>67</v>
      </c>
      <c r="E36" s="32">
        <v>38768</v>
      </c>
      <c r="F36" s="31" t="s">
        <v>22</v>
      </c>
      <c r="G36" s="31" t="s">
        <v>41</v>
      </c>
      <c r="H36" s="33">
        <v>2.7893518518518519E-3</v>
      </c>
      <c r="I36" s="34" t="s">
        <v>24</v>
      </c>
      <c r="J36" s="35" t="s">
        <v>25</v>
      </c>
      <c r="R36" s="4"/>
      <c r="U36" s="3"/>
    </row>
    <row r="37" spans="1:21" x14ac:dyDescent="0.25">
      <c r="A37" s="30">
        <v>19</v>
      </c>
      <c r="B37" s="30">
        <v>1020</v>
      </c>
      <c r="C37" s="31" t="s">
        <v>68</v>
      </c>
      <c r="D37" s="31" t="s">
        <v>69</v>
      </c>
      <c r="E37" s="32">
        <v>40388</v>
      </c>
      <c r="F37" s="31" t="s">
        <v>70</v>
      </c>
      <c r="G37" s="31"/>
      <c r="H37" s="33">
        <v>2.8124999999999999E-3</v>
      </c>
      <c r="I37" s="34" t="s">
        <v>38</v>
      </c>
      <c r="J37" s="35" t="s">
        <v>30</v>
      </c>
      <c r="R37" s="4"/>
      <c r="U37" s="3"/>
    </row>
    <row r="38" spans="1:21" x14ac:dyDescent="0.25">
      <c r="A38" s="30">
        <v>20</v>
      </c>
      <c r="B38" s="30">
        <v>1008</v>
      </c>
      <c r="C38" s="31" t="s">
        <v>71</v>
      </c>
      <c r="D38" s="31" t="s">
        <v>72</v>
      </c>
      <c r="E38" s="32">
        <v>39892</v>
      </c>
      <c r="F38" s="31" t="s">
        <v>28</v>
      </c>
      <c r="G38" s="31" t="s">
        <v>73</v>
      </c>
      <c r="H38" s="33">
        <v>2.8935185185185184E-3</v>
      </c>
      <c r="I38" s="34" t="s">
        <v>24</v>
      </c>
      <c r="J38" s="35" t="s">
        <v>30</v>
      </c>
      <c r="R38" s="4"/>
      <c r="U38" s="3"/>
    </row>
    <row r="39" spans="1:21" x14ac:dyDescent="0.25">
      <c r="A39" s="30">
        <v>21</v>
      </c>
      <c r="B39" s="30">
        <v>1003</v>
      </c>
      <c r="C39" s="31" t="s">
        <v>74</v>
      </c>
      <c r="D39" s="31"/>
      <c r="E39" s="32">
        <v>38732</v>
      </c>
      <c r="F39" s="31" t="s">
        <v>28</v>
      </c>
      <c r="G39" s="31" t="s">
        <v>50</v>
      </c>
      <c r="H39" s="33">
        <v>2.9166666666666668E-3</v>
      </c>
      <c r="I39" s="34" t="s">
        <v>24</v>
      </c>
      <c r="J39" s="35" t="s">
        <v>25</v>
      </c>
      <c r="R39" s="4"/>
      <c r="U39" s="3"/>
    </row>
    <row r="40" spans="1:21" x14ac:dyDescent="0.25">
      <c r="A40" s="30">
        <v>22</v>
      </c>
      <c r="B40" s="30">
        <v>1030</v>
      </c>
      <c r="C40" s="31" t="s">
        <v>75</v>
      </c>
      <c r="D40" s="31" t="s">
        <v>49</v>
      </c>
      <c r="E40" s="32">
        <v>39310</v>
      </c>
      <c r="F40" s="31" t="s">
        <v>28</v>
      </c>
      <c r="G40" s="31" t="s">
        <v>33</v>
      </c>
      <c r="H40" s="33">
        <v>2.9513888888888888E-3</v>
      </c>
      <c r="I40" s="34" t="s">
        <v>38</v>
      </c>
      <c r="J40" s="35" t="s">
        <v>47</v>
      </c>
      <c r="R40" s="4"/>
      <c r="U40" s="3"/>
    </row>
    <row r="41" spans="1:21" x14ac:dyDescent="0.25">
      <c r="A41" s="30">
        <v>22</v>
      </c>
      <c r="B41" s="30">
        <v>1011</v>
      </c>
      <c r="C41" s="31" t="s">
        <v>51</v>
      </c>
      <c r="D41" s="31" t="s">
        <v>35</v>
      </c>
      <c r="E41" s="32">
        <v>40544</v>
      </c>
      <c r="F41" s="31" t="s">
        <v>28</v>
      </c>
      <c r="G41" s="31" t="s">
        <v>33</v>
      </c>
      <c r="H41" s="33">
        <v>2.9513888888888888E-3</v>
      </c>
      <c r="I41" s="34" t="s">
        <v>24</v>
      </c>
      <c r="J41" s="35" t="s">
        <v>30</v>
      </c>
      <c r="R41" s="4"/>
      <c r="U41" s="3"/>
    </row>
    <row r="42" spans="1:21" x14ac:dyDescent="0.25">
      <c r="A42" s="30">
        <v>24</v>
      </c>
      <c r="B42" s="30">
        <v>1009</v>
      </c>
      <c r="C42" s="31" t="s">
        <v>76</v>
      </c>
      <c r="D42" s="31" t="s">
        <v>77</v>
      </c>
      <c r="E42" s="32">
        <v>40350</v>
      </c>
      <c r="F42" s="31" t="s">
        <v>28</v>
      </c>
      <c r="G42" s="31" t="s">
        <v>28</v>
      </c>
      <c r="H42" s="33">
        <v>2.9745370370370373E-3</v>
      </c>
      <c r="I42" s="34" t="s">
        <v>24</v>
      </c>
      <c r="J42" s="35" t="s">
        <v>30</v>
      </c>
      <c r="R42" s="4"/>
      <c r="U42" s="3"/>
    </row>
    <row r="43" spans="1:21" x14ac:dyDescent="0.25">
      <c r="A43" s="30">
        <v>25</v>
      </c>
      <c r="B43" s="30">
        <v>1021</v>
      </c>
      <c r="C43" s="31" t="s">
        <v>78</v>
      </c>
      <c r="D43" s="31" t="s">
        <v>79</v>
      </c>
      <c r="E43" s="32">
        <v>40766</v>
      </c>
      <c r="F43" s="31" t="s">
        <v>28</v>
      </c>
      <c r="G43" s="31" t="s">
        <v>80</v>
      </c>
      <c r="H43" s="33">
        <v>2.9976851851851853E-3</v>
      </c>
      <c r="I43" s="34" t="s">
        <v>38</v>
      </c>
      <c r="J43" s="35" t="s">
        <v>30</v>
      </c>
      <c r="R43" s="4"/>
      <c r="U43" s="3"/>
    </row>
    <row r="44" spans="1:21" x14ac:dyDescent="0.25">
      <c r="A44" s="30">
        <v>26</v>
      </c>
      <c r="B44" s="30">
        <v>1022</v>
      </c>
      <c r="C44" s="31" t="s">
        <v>81</v>
      </c>
      <c r="D44" s="31" t="s">
        <v>54</v>
      </c>
      <c r="E44" s="32">
        <v>40969</v>
      </c>
      <c r="F44" s="31" t="s">
        <v>28</v>
      </c>
      <c r="G44" s="31" t="s">
        <v>28</v>
      </c>
      <c r="H44" s="33">
        <v>3.0208333333333333E-3</v>
      </c>
      <c r="I44" s="34" t="s">
        <v>38</v>
      </c>
      <c r="J44" s="35" t="s">
        <v>30</v>
      </c>
      <c r="R44" s="4"/>
      <c r="U44" s="3"/>
    </row>
    <row r="45" spans="1:21" x14ac:dyDescent="0.25">
      <c r="A45" s="30">
        <v>27</v>
      </c>
      <c r="B45" s="30">
        <v>1026</v>
      </c>
      <c r="C45" s="31" t="s">
        <v>82</v>
      </c>
      <c r="D45" s="31" t="s">
        <v>83</v>
      </c>
      <c r="E45" s="32">
        <v>39626</v>
      </c>
      <c r="F45" s="31" t="s">
        <v>28</v>
      </c>
      <c r="G45" s="31" t="s">
        <v>80</v>
      </c>
      <c r="H45" s="33">
        <v>3.0324074074074073E-3</v>
      </c>
      <c r="I45" s="34" t="s">
        <v>38</v>
      </c>
      <c r="J45" s="35" t="s">
        <v>30</v>
      </c>
      <c r="R45" s="4"/>
      <c r="U45" s="3"/>
    </row>
    <row r="46" spans="1:21" x14ac:dyDescent="0.25">
      <c r="A46" s="30">
        <v>28</v>
      </c>
      <c r="B46" s="30">
        <v>1010</v>
      </c>
      <c r="C46" s="31" t="s">
        <v>71</v>
      </c>
      <c r="D46" s="31" t="s">
        <v>84</v>
      </c>
      <c r="E46" s="32">
        <v>40570</v>
      </c>
      <c r="F46" s="31" t="s">
        <v>28</v>
      </c>
      <c r="G46" s="31" t="s">
        <v>73</v>
      </c>
      <c r="H46" s="33">
        <v>3.0439814814814813E-3</v>
      </c>
      <c r="I46" s="34" t="s">
        <v>24</v>
      </c>
      <c r="J46" s="35" t="s">
        <v>30</v>
      </c>
      <c r="R46" s="4"/>
      <c r="U46" s="3"/>
    </row>
    <row r="47" spans="1:21" x14ac:dyDescent="0.25">
      <c r="A47" s="30">
        <v>29</v>
      </c>
      <c r="B47" s="30">
        <v>1023</v>
      </c>
      <c r="C47" s="31" t="s">
        <v>85</v>
      </c>
      <c r="D47" s="31" t="s">
        <v>45</v>
      </c>
      <c r="E47" s="32">
        <v>41480</v>
      </c>
      <c r="F47" s="31" t="s">
        <v>28</v>
      </c>
      <c r="G47" s="31"/>
      <c r="H47" s="33">
        <v>3.1712962962962962E-3</v>
      </c>
      <c r="I47" s="34" t="s">
        <v>38</v>
      </c>
      <c r="J47" s="35" t="s">
        <v>30</v>
      </c>
      <c r="R47" s="4"/>
      <c r="U47" s="3"/>
    </row>
    <row r="48" spans="1:21" x14ac:dyDescent="0.25">
      <c r="A48" s="30">
        <v>30</v>
      </c>
      <c r="B48" s="30">
        <v>1012</v>
      </c>
      <c r="C48" s="31" t="s">
        <v>78</v>
      </c>
      <c r="D48" s="31" t="s">
        <v>43</v>
      </c>
      <c r="E48" s="32">
        <v>42020</v>
      </c>
      <c r="F48" s="31" t="s">
        <v>28</v>
      </c>
      <c r="G48" s="31" t="s">
        <v>80</v>
      </c>
      <c r="H48" s="33">
        <v>5.9143518518518521E-3</v>
      </c>
      <c r="I48" s="34" t="s">
        <v>38</v>
      </c>
      <c r="J48" s="35" t="s">
        <v>30</v>
      </c>
      <c r="R48" s="4"/>
      <c r="U48" s="3"/>
    </row>
    <row r="49" spans="18:21" x14ac:dyDescent="0.25">
      <c r="R49" s="4"/>
      <c r="U49" s="3"/>
    </row>
    <row r="50" spans="18:21" x14ac:dyDescent="0.25">
      <c r="R50" s="4"/>
      <c r="U50" s="3"/>
    </row>
    <row r="51" spans="18:21" x14ac:dyDescent="0.25">
      <c r="R51" s="4"/>
      <c r="U51" s="3"/>
    </row>
    <row r="52" spans="18:21" x14ac:dyDescent="0.25">
      <c r="R52" s="4"/>
      <c r="U52" s="3"/>
    </row>
    <row r="53" spans="18:21" x14ac:dyDescent="0.25">
      <c r="R53" s="4"/>
      <c r="U53" s="3"/>
    </row>
    <row r="54" spans="18:21" x14ac:dyDescent="0.25">
      <c r="R54" s="4"/>
      <c r="U54" s="3"/>
    </row>
    <row r="55" spans="18:21" x14ac:dyDescent="0.25">
      <c r="T55" s="4"/>
      <c r="U55" s="3"/>
    </row>
    <row r="56" spans="18:21" x14ac:dyDescent="0.25">
      <c r="T56" s="4"/>
      <c r="U56" s="3"/>
    </row>
    <row r="57" spans="18:21" x14ac:dyDescent="0.25">
      <c r="T57" s="4"/>
      <c r="U57" s="3"/>
    </row>
    <row r="58" spans="18:21" x14ac:dyDescent="0.25">
      <c r="T58" s="4"/>
      <c r="U58" s="3"/>
    </row>
    <row r="59" spans="18:21" x14ac:dyDescent="0.25">
      <c r="T59" s="4"/>
      <c r="U59" s="3"/>
    </row>
    <row r="60" spans="18:21" x14ac:dyDescent="0.25">
      <c r="T60" s="4"/>
      <c r="U60" s="3"/>
    </row>
    <row r="61" spans="18:21" x14ac:dyDescent="0.25">
      <c r="T61" s="4"/>
      <c r="U61" s="3"/>
    </row>
    <row r="62" spans="18:21" x14ac:dyDescent="0.25">
      <c r="T62" s="4"/>
      <c r="U62" s="3"/>
    </row>
    <row r="63" spans="18:21" x14ac:dyDescent="0.25">
      <c r="T63" s="4"/>
      <c r="U63" s="3"/>
    </row>
    <row r="64" spans="18:21" x14ac:dyDescent="0.25">
      <c r="T64" s="4"/>
      <c r="U64" s="3"/>
    </row>
    <row r="65" spans="20:21" x14ac:dyDescent="0.25">
      <c r="T65" s="4"/>
      <c r="U65" s="3"/>
    </row>
    <row r="66" spans="20:21" x14ac:dyDescent="0.25">
      <c r="T66" s="4"/>
      <c r="U66" s="3"/>
    </row>
    <row r="67" spans="20:21" x14ac:dyDescent="0.25">
      <c r="T67" s="4"/>
      <c r="U67" s="3"/>
    </row>
    <row r="68" spans="20:21" x14ac:dyDescent="0.25">
      <c r="T68" s="4"/>
      <c r="U68" s="3"/>
    </row>
    <row r="69" spans="20:21" x14ac:dyDescent="0.25">
      <c r="T69" s="4"/>
      <c r="U69" s="3"/>
    </row>
    <row r="70" spans="20:21" x14ac:dyDescent="0.25">
      <c r="T70" s="4"/>
      <c r="U70" s="3"/>
    </row>
    <row r="71" spans="20:21" x14ac:dyDescent="0.25">
      <c r="T71" s="4"/>
      <c r="U71" s="3"/>
    </row>
    <row r="72" spans="20:21" x14ac:dyDescent="0.25">
      <c r="T72" s="4"/>
      <c r="U72" s="3"/>
    </row>
    <row r="73" spans="20:21" x14ac:dyDescent="0.25">
      <c r="T73" s="4"/>
      <c r="U73" s="3"/>
    </row>
    <row r="74" spans="20:21" x14ac:dyDescent="0.25">
      <c r="T74" s="4"/>
      <c r="U74" s="3"/>
    </row>
    <row r="75" spans="20:21" x14ac:dyDescent="0.25">
      <c r="T75" s="4"/>
      <c r="U75" s="3"/>
    </row>
    <row r="76" spans="20:21" x14ac:dyDescent="0.25">
      <c r="T76" s="4"/>
      <c r="U76" s="3"/>
    </row>
    <row r="77" spans="20:21" x14ac:dyDescent="0.25">
      <c r="T77" s="4"/>
      <c r="U77" s="3"/>
    </row>
    <row r="78" spans="20:21" x14ac:dyDescent="0.25">
      <c r="T78" s="4"/>
      <c r="U78" s="3"/>
    </row>
    <row r="79" spans="20:21" x14ac:dyDescent="0.25">
      <c r="T79" s="4"/>
      <c r="U79" s="3"/>
    </row>
    <row r="80" spans="20:21" x14ac:dyDescent="0.25">
      <c r="T80" s="4"/>
      <c r="U80" s="3"/>
    </row>
    <row r="81" spans="20:21" x14ac:dyDescent="0.25">
      <c r="T81" s="4"/>
      <c r="U81" s="3"/>
    </row>
    <row r="82" spans="20:21" x14ac:dyDescent="0.25">
      <c r="T82" s="4"/>
      <c r="U82" s="3"/>
    </row>
    <row r="83" spans="20:21" x14ac:dyDescent="0.25">
      <c r="T83" s="4"/>
      <c r="U83" s="3"/>
    </row>
    <row r="84" spans="20:21" x14ac:dyDescent="0.25">
      <c r="T84" s="4"/>
      <c r="U84" s="3"/>
    </row>
    <row r="85" spans="20:21" x14ac:dyDescent="0.25">
      <c r="T85" s="4"/>
      <c r="U85" s="3"/>
    </row>
    <row r="86" spans="20:21" x14ac:dyDescent="0.25">
      <c r="T86" s="4"/>
      <c r="U86" s="3"/>
    </row>
    <row r="87" spans="20:21" x14ac:dyDescent="0.25">
      <c r="T87" s="4"/>
      <c r="U87" s="3"/>
    </row>
    <row r="88" spans="20:21" x14ac:dyDescent="0.25">
      <c r="T88" s="4"/>
      <c r="U88" s="3"/>
    </row>
  </sheetData>
  <mergeCells count="1">
    <mergeCell ref="A10:B10"/>
  </mergeCells>
  <conditionalFormatting sqref="L19:S19 S20:S22">
    <cfRule type="cellIs" dxfId="55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2D0E7-A680-4573-A60A-2B4E3095ADBB}">
  <sheetPr codeName="Лист10">
    <pageSetUpPr fitToPage="1"/>
  </sheetPr>
  <dimension ref="A6:T46"/>
  <sheetViews>
    <sheetView topLeftCell="A13" zoomScaleNormal="100" workbookViewId="0"/>
  </sheetViews>
  <sheetFormatPr defaultColWidth="9.140625" defaultRowHeight="15" x14ac:dyDescent="0.25"/>
  <cols>
    <col min="1" max="1" width="15.85546875" style="3" bestFit="1" customWidth="1"/>
    <col min="2" max="2" width="12.28515625" style="3" bestFit="1" customWidth="1"/>
    <col min="3" max="3" width="14.5703125" style="3" bestFit="1" customWidth="1"/>
    <col min="4" max="4" width="11.28515625" style="3" bestFit="1" customWidth="1"/>
    <col min="5" max="5" width="15.85546875" style="3" bestFit="1" customWidth="1"/>
    <col min="6" max="6" width="11.5703125" style="3" bestFit="1" customWidth="1"/>
    <col min="7" max="7" width="10.42578125" style="3" bestFit="1" customWidth="1"/>
    <col min="8" max="8" width="23.28515625" style="3" bestFit="1" customWidth="1"/>
    <col min="9" max="9" width="9.5703125" style="3" bestFit="1" customWidth="1"/>
    <col min="10" max="10" width="12.28515625" style="3" bestFit="1" customWidth="1"/>
    <col min="11" max="11" width="19.42578125" style="3" customWidth="1"/>
    <col min="12" max="12" width="10.140625" style="3" customWidth="1"/>
    <col min="13" max="13" width="16.5703125" style="3" customWidth="1"/>
    <col min="14" max="14" width="11.42578125" style="3" bestFit="1" customWidth="1"/>
    <col min="15" max="15" width="25.140625" style="3" customWidth="1"/>
    <col min="16" max="16" width="8.42578125" style="3" bestFit="1" customWidth="1"/>
    <col min="17" max="17" width="15" style="3" bestFit="1" customWidth="1"/>
    <col min="18" max="18" width="18.28515625" style="4" bestFit="1" customWidth="1"/>
    <col min="19" max="19" width="4.5703125" style="3" bestFit="1" customWidth="1"/>
    <col min="20" max="20" width="10.28515625" style="3" bestFit="1" customWidth="1"/>
    <col min="21" max="16384" width="9.140625" style="3"/>
  </cols>
  <sheetData>
    <row r="6" spans="1:10" ht="21" x14ac:dyDescent="0.35">
      <c r="A6" s="1" t="s">
        <v>0</v>
      </c>
      <c r="B6" s="2"/>
      <c r="C6" s="2"/>
      <c r="D6" s="2"/>
      <c r="E6" s="2"/>
      <c r="G6" s="2"/>
      <c r="H6" s="4"/>
      <c r="I6" s="2"/>
      <c r="J6" s="5"/>
    </row>
    <row r="7" spans="1:10" x14ac:dyDescent="0.25">
      <c r="H7" s="4"/>
      <c r="J7" s="5"/>
    </row>
    <row r="8" spans="1:10" ht="28.5" x14ac:dyDescent="0.45">
      <c r="A8" s="6" t="str">
        <f>[1]Финиш!F1</f>
        <v xml:space="preserve">Открытый чемпионат Харькова по кроссу Зеленые горки
</v>
      </c>
      <c r="B8" s="7"/>
      <c r="C8" s="7"/>
      <c r="D8" s="7"/>
      <c r="E8" s="7"/>
      <c r="F8" s="7"/>
      <c r="G8" s="7"/>
      <c r="H8" s="8"/>
      <c r="I8" s="7"/>
      <c r="J8" s="5"/>
    </row>
    <row r="9" spans="1:10" x14ac:dyDescent="0.25">
      <c r="A9" s="10" t="s">
        <v>1</v>
      </c>
      <c r="H9" s="4"/>
      <c r="J9" s="5"/>
    </row>
    <row r="10" spans="1:10" x14ac:dyDescent="0.25">
      <c r="A10" s="11">
        <f>[1]Финиш!B2</f>
        <v>43248</v>
      </c>
      <c r="B10" s="12"/>
      <c r="C10" s="13">
        <f>[1]Финиш!B3</f>
        <v>0.45833333333333331</v>
      </c>
      <c r="D10" s="14"/>
      <c r="E10" s="15" t="str">
        <f>[1]Финиш!B4</f>
        <v>г. Харьков</v>
      </c>
      <c r="F10" s="16"/>
      <c r="G10" s="17"/>
      <c r="H10" s="9"/>
      <c r="I10" s="17"/>
      <c r="J10" s="5"/>
    </row>
    <row r="11" spans="1:10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0"/>
      <c r="J11" s="5"/>
    </row>
    <row r="12" spans="1:10" x14ac:dyDescent="0.25">
      <c r="A12" s="13" t="str">
        <f>[1]Финиш!B5</f>
        <v>t=22</v>
      </c>
      <c r="B12" s="7"/>
      <c r="C12" s="7"/>
      <c r="D12" s="14"/>
      <c r="H12" s="4"/>
      <c r="J12" s="5"/>
    </row>
    <row r="13" spans="1:10" x14ac:dyDescent="0.25">
      <c r="A13" s="10" t="s">
        <v>5</v>
      </c>
      <c r="B13" s="10"/>
      <c r="C13" s="10"/>
      <c r="D13" s="10"/>
      <c r="H13" s="4"/>
      <c r="J13" s="5"/>
    </row>
    <row r="14" spans="1:10" x14ac:dyDescent="0.25">
      <c r="A14" s="20" t="s">
        <v>6</v>
      </c>
      <c r="B14" s="21"/>
      <c r="C14" s="22">
        <f>[1]Финиш!C4</f>
        <v>4</v>
      </c>
      <c r="D14" s="21"/>
      <c r="E14" s="44"/>
      <c r="F14" s="44"/>
      <c r="G14" s="44"/>
      <c r="H14" s="45"/>
      <c r="I14" s="44"/>
    </row>
    <row r="15" spans="1:10" x14ac:dyDescent="0.25">
      <c r="A15" s="3" t="s">
        <v>7</v>
      </c>
      <c r="C15" s="3" t="s">
        <v>8</v>
      </c>
      <c r="D15" s="23">
        <f>COUNTIF(дист2_1[Результат часы:мин:сек (ЧЧ:ММ:СС) или км, м],"&gt;=0")</f>
        <v>27</v>
      </c>
      <c r="E15" s="44"/>
      <c r="F15" s="44"/>
      <c r="G15" s="44"/>
      <c r="H15" s="45"/>
      <c r="I15" s="44"/>
    </row>
    <row r="16" spans="1:10" x14ac:dyDescent="0.25">
      <c r="C16" s="3" t="s">
        <v>9</v>
      </c>
      <c r="D16" s="23">
        <f>COUNTIF(дист2_1[Результат часы:мин:сек (ЧЧ:ММ:СС) или км, м],"&gt;=0")</f>
        <v>27</v>
      </c>
      <c r="E16" s="44"/>
      <c r="F16" s="44"/>
      <c r="G16" s="44"/>
      <c r="H16" s="45"/>
      <c r="I16" s="44"/>
    </row>
    <row r="17" spans="1:20" x14ac:dyDescent="0.25">
      <c r="K17" s="44"/>
      <c r="L17" s="44"/>
      <c r="M17" s="44"/>
      <c r="N17" s="44"/>
      <c r="O17" s="44"/>
      <c r="P17" s="44"/>
      <c r="Q17" s="44"/>
      <c r="R17" s="45"/>
      <c r="S17" s="44"/>
    </row>
    <row r="18" spans="1:20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K18" s="46"/>
      <c r="L18" s="46"/>
      <c r="M18" s="47"/>
      <c r="N18" s="48"/>
      <c r="O18" s="49"/>
      <c r="P18" s="50"/>
      <c r="Q18" s="51"/>
      <c r="R18" s="52"/>
      <c r="S18" s="53"/>
      <c r="T18" s="53"/>
    </row>
    <row r="19" spans="1:20" x14ac:dyDescent="0.25">
      <c r="A19" s="35">
        <v>1</v>
      </c>
      <c r="B19" s="35">
        <v>450</v>
      </c>
      <c r="C19" s="34" t="s">
        <v>86</v>
      </c>
      <c r="D19" s="34" t="s">
        <v>87</v>
      </c>
      <c r="E19" s="54">
        <v>30835</v>
      </c>
      <c r="F19" s="34" t="s">
        <v>28</v>
      </c>
      <c r="G19" s="34"/>
      <c r="H19" s="55">
        <v>1.0393518518518519E-2</v>
      </c>
      <c r="I19" s="34" t="s">
        <v>38</v>
      </c>
      <c r="J19" s="35" t="s">
        <v>88</v>
      </c>
      <c r="L19" s="36"/>
      <c r="M19" s="37"/>
      <c r="N19" s="38"/>
      <c r="O19" s="39"/>
      <c r="P19" s="40"/>
      <c r="Q19" s="41"/>
      <c r="R19" s="42"/>
      <c r="S19" s="36"/>
    </row>
    <row r="20" spans="1:20" x14ac:dyDescent="0.25">
      <c r="A20" s="35">
        <v>2</v>
      </c>
      <c r="B20" s="35">
        <v>1075</v>
      </c>
      <c r="C20" s="34" t="s">
        <v>89</v>
      </c>
      <c r="D20" s="34" t="s">
        <v>69</v>
      </c>
      <c r="E20" s="54">
        <v>32675</v>
      </c>
      <c r="F20" s="34" t="s">
        <v>28</v>
      </c>
      <c r="G20" s="34" t="s">
        <v>28</v>
      </c>
      <c r="H20" s="55">
        <v>1.0648148148148148E-2</v>
      </c>
      <c r="I20" s="34" t="s">
        <v>38</v>
      </c>
      <c r="J20" s="35" t="s">
        <v>88</v>
      </c>
      <c r="S20" s="36"/>
    </row>
    <row r="21" spans="1:20" x14ac:dyDescent="0.25">
      <c r="A21" s="35">
        <v>3</v>
      </c>
      <c r="B21" s="35">
        <v>489</v>
      </c>
      <c r="C21" s="34" t="s">
        <v>90</v>
      </c>
      <c r="D21" s="34" t="s">
        <v>83</v>
      </c>
      <c r="E21" s="54">
        <v>37266</v>
      </c>
      <c r="F21" s="34" t="s">
        <v>28</v>
      </c>
      <c r="G21" s="34" t="s">
        <v>33</v>
      </c>
      <c r="H21" s="55">
        <v>1.0775462962962962E-2</v>
      </c>
      <c r="I21" s="34" t="s">
        <v>38</v>
      </c>
      <c r="J21" s="35" t="s">
        <v>91</v>
      </c>
      <c r="S21" s="43"/>
    </row>
    <row r="22" spans="1:20" x14ac:dyDescent="0.25">
      <c r="A22" s="35">
        <v>3</v>
      </c>
      <c r="B22" s="35">
        <v>480</v>
      </c>
      <c r="C22" s="34" t="s">
        <v>78</v>
      </c>
      <c r="D22" s="34" t="s">
        <v>92</v>
      </c>
      <c r="E22" s="54">
        <v>37114</v>
      </c>
      <c r="F22" s="34" t="s">
        <v>28</v>
      </c>
      <c r="G22" s="34" t="s">
        <v>80</v>
      </c>
      <c r="H22" s="55">
        <v>1.0775462962962962E-2</v>
      </c>
      <c r="I22" s="34" t="s">
        <v>38</v>
      </c>
      <c r="J22" s="35" t="s">
        <v>91</v>
      </c>
      <c r="S22" s="43"/>
    </row>
    <row r="23" spans="1:20" x14ac:dyDescent="0.25">
      <c r="A23" s="35">
        <v>5</v>
      </c>
      <c r="B23" s="35">
        <v>658</v>
      </c>
      <c r="C23" s="34" t="s">
        <v>93</v>
      </c>
      <c r="D23" s="34" t="s">
        <v>87</v>
      </c>
      <c r="E23" s="54">
        <v>35600</v>
      </c>
      <c r="F23" s="34" t="s">
        <v>28</v>
      </c>
      <c r="G23" s="34" t="s">
        <v>94</v>
      </c>
      <c r="H23" s="55">
        <v>1.0856481481481481E-2</v>
      </c>
      <c r="I23" s="34" t="s">
        <v>38</v>
      </c>
      <c r="J23" s="35" t="s">
        <v>95</v>
      </c>
      <c r="S23" s="43"/>
    </row>
    <row r="24" spans="1:20" x14ac:dyDescent="0.25">
      <c r="A24" s="35">
        <v>6</v>
      </c>
      <c r="B24" s="35">
        <v>54</v>
      </c>
      <c r="C24" s="34" t="s">
        <v>96</v>
      </c>
      <c r="D24" s="34" t="s">
        <v>60</v>
      </c>
      <c r="E24" s="54">
        <v>19636</v>
      </c>
      <c r="F24" s="34" t="s">
        <v>28</v>
      </c>
      <c r="G24" s="34" t="s">
        <v>28</v>
      </c>
      <c r="H24" s="55">
        <v>1.2210648148148148E-2</v>
      </c>
      <c r="I24" s="34" t="s">
        <v>38</v>
      </c>
      <c r="J24" s="35" t="s">
        <v>97</v>
      </c>
    </row>
    <row r="25" spans="1:20" x14ac:dyDescent="0.25">
      <c r="A25" s="35">
        <v>7</v>
      </c>
      <c r="B25" s="35">
        <v>29</v>
      </c>
      <c r="C25" s="34" t="s">
        <v>98</v>
      </c>
      <c r="D25" s="34" t="s">
        <v>99</v>
      </c>
      <c r="E25" s="54">
        <v>37436</v>
      </c>
      <c r="F25" s="34" t="s">
        <v>28</v>
      </c>
      <c r="G25" s="34" t="s">
        <v>28</v>
      </c>
      <c r="H25" s="55">
        <v>1.2997685185185185E-2</v>
      </c>
      <c r="I25" s="34" t="s">
        <v>38</v>
      </c>
      <c r="J25" s="35" t="s">
        <v>100</v>
      </c>
    </row>
    <row r="26" spans="1:20" x14ac:dyDescent="0.25">
      <c r="A26" s="35">
        <v>8</v>
      </c>
      <c r="B26" s="35">
        <v>452</v>
      </c>
      <c r="C26" s="34" t="s">
        <v>101</v>
      </c>
      <c r="D26" s="34" t="s">
        <v>102</v>
      </c>
      <c r="E26" s="54">
        <v>20580</v>
      </c>
      <c r="F26" s="34" t="s">
        <v>103</v>
      </c>
      <c r="G26" s="34" t="s">
        <v>28</v>
      </c>
      <c r="H26" s="55">
        <v>1.306712962962963E-2</v>
      </c>
      <c r="I26" s="34" t="s">
        <v>38</v>
      </c>
      <c r="J26" s="35" t="s">
        <v>97</v>
      </c>
    </row>
    <row r="27" spans="1:20" x14ac:dyDescent="0.25">
      <c r="A27" s="35">
        <v>9</v>
      </c>
      <c r="B27" s="35">
        <v>483</v>
      </c>
      <c r="C27" s="34" t="s">
        <v>104</v>
      </c>
      <c r="D27" s="34" t="s">
        <v>105</v>
      </c>
      <c r="E27" s="54">
        <v>31599</v>
      </c>
      <c r="F27" s="34" t="s">
        <v>28</v>
      </c>
      <c r="G27" s="34" t="s">
        <v>50</v>
      </c>
      <c r="H27" s="55">
        <v>1.3171296296296296E-2</v>
      </c>
      <c r="I27" s="34" t="s">
        <v>38</v>
      </c>
      <c r="J27" s="35" t="s">
        <v>88</v>
      </c>
    </row>
    <row r="28" spans="1:20" x14ac:dyDescent="0.25">
      <c r="A28" s="35">
        <v>10</v>
      </c>
      <c r="B28" s="35">
        <v>459</v>
      </c>
      <c r="C28" s="34" t="s">
        <v>106</v>
      </c>
      <c r="D28" s="34" t="s">
        <v>107</v>
      </c>
      <c r="E28" s="54">
        <v>29362</v>
      </c>
      <c r="F28" s="34" t="s">
        <v>108</v>
      </c>
      <c r="G28" s="34"/>
      <c r="H28" s="55">
        <v>1.369212962962963E-2</v>
      </c>
      <c r="I28" s="34" t="s">
        <v>24</v>
      </c>
      <c r="J28" s="35" t="s">
        <v>88</v>
      </c>
    </row>
    <row r="29" spans="1:20" x14ac:dyDescent="0.25">
      <c r="A29" s="35">
        <v>11</v>
      </c>
      <c r="B29" s="35">
        <v>41</v>
      </c>
      <c r="C29" s="34" t="s">
        <v>109</v>
      </c>
      <c r="D29" s="34" t="s">
        <v>110</v>
      </c>
      <c r="E29" s="54">
        <v>37878</v>
      </c>
      <c r="F29" s="34" t="s">
        <v>28</v>
      </c>
      <c r="G29" s="34"/>
      <c r="H29" s="55">
        <v>1.40625E-2</v>
      </c>
      <c r="I29" s="34" t="s">
        <v>24</v>
      </c>
      <c r="J29" s="35" t="s">
        <v>100</v>
      </c>
    </row>
    <row r="30" spans="1:20" x14ac:dyDescent="0.25">
      <c r="A30" s="35">
        <v>12</v>
      </c>
      <c r="B30" s="35">
        <v>35</v>
      </c>
      <c r="C30" s="34" t="s">
        <v>111</v>
      </c>
      <c r="D30" s="34" t="s">
        <v>112</v>
      </c>
      <c r="E30" s="54">
        <v>37257</v>
      </c>
      <c r="F30" s="34" t="s">
        <v>28</v>
      </c>
      <c r="G30" s="34" t="s">
        <v>113</v>
      </c>
      <c r="H30" s="55">
        <v>1.4490740740740742E-2</v>
      </c>
      <c r="I30" s="34" t="s">
        <v>38</v>
      </c>
      <c r="J30" s="35" t="s">
        <v>91</v>
      </c>
    </row>
    <row r="31" spans="1:20" x14ac:dyDescent="0.25">
      <c r="A31" s="35">
        <v>13</v>
      </c>
      <c r="B31" s="35">
        <v>8</v>
      </c>
      <c r="C31" s="34" t="s">
        <v>114</v>
      </c>
      <c r="D31" s="34" t="s">
        <v>87</v>
      </c>
      <c r="E31" s="54">
        <v>20612</v>
      </c>
      <c r="F31" s="34" t="s">
        <v>115</v>
      </c>
      <c r="G31" s="34" t="s">
        <v>28</v>
      </c>
      <c r="H31" s="55">
        <v>1.5023148148148148E-2</v>
      </c>
      <c r="I31" s="34" t="s">
        <v>38</v>
      </c>
      <c r="J31" s="35" t="s">
        <v>97</v>
      </c>
    </row>
    <row r="32" spans="1:20" x14ac:dyDescent="0.25">
      <c r="A32" s="35">
        <v>14</v>
      </c>
      <c r="B32" s="35">
        <v>446</v>
      </c>
      <c r="C32" s="34" t="s">
        <v>116</v>
      </c>
      <c r="D32" s="34" t="s">
        <v>117</v>
      </c>
      <c r="E32" s="54">
        <v>37392</v>
      </c>
      <c r="F32" s="34" t="s">
        <v>28</v>
      </c>
      <c r="G32" s="34"/>
      <c r="H32" s="55">
        <v>1.5497685185185186E-2</v>
      </c>
      <c r="I32" s="34" t="s">
        <v>38</v>
      </c>
      <c r="J32" s="35" t="s">
        <v>91</v>
      </c>
    </row>
    <row r="33" spans="1:10" x14ac:dyDescent="0.25">
      <c r="A33" s="35">
        <v>15</v>
      </c>
      <c r="B33" s="35">
        <v>44</v>
      </c>
      <c r="C33" s="34" t="s">
        <v>118</v>
      </c>
      <c r="D33" s="34" t="s">
        <v>119</v>
      </c>
      <c r="E33" s="54">
        <v>21738</v>
      </c>
      <c r="F33" s="34" t="s">
        <v>28</v>
      </c>
      <c r="G33" s="34" t="s">
        <v>80</v>
      </c>
      <c r="H33" s="55">
        <v>1.6597222222222222E-2</v>
      </c>
      <c r="I33" s="34" t="s">
        <v>24</v>
      </c>
      <c r="J33" s="35" t="s">
        <v>120</v>
      </c>
    </row>
    <row r="34" spans="1:10" x14ac:dyDescent="0.25">
      <c r="A34" s="35">
        <v>16</v>
      </c>
      <c r="B34" s="35">
        <v>492</v>
      </c>
      <c r="C34" s="34" t="s">
        <v>121</v>
      </c>
      <c r="D34" s="34" t="s">
        <v>122</v>
      </c>
      <c r="E34" s="54">
        <v>16906</v>
      </c>
      <c r="F34" s="34" t="s">
        <v>28</v>
      </c>
      <c r="G34" s="34" t="s">
        <v>80</v>
      </c>
      <c r="H34" s="55">
        <v>1.667824074074074E-2</v>
      </c>
      <c r="I34" s="34" t="s">
        <v>38</v>
      </c>
      <c r="J34" s="35" t="s">
        <v>123</v>
      </c>
    </row>
    <row r="35" spans="1:10" x14ac:dyDescent="0.25">
      <c r="A35" s="35">
        <v>17</v>
      </c>
      <c r="B35" s="35">
        <v>78</v>
      </c>
      <c r="C35" s="34" t="s">
        <v>124</v>
      </c>
      <c r="D35" s="34" t="s">
        <v>125</v>
      </c>
      <c r="E35" s="54">
        <v>14943</v>
      </c>
      <c r="F35" s="34" t="s">
        <v>28</v>
      </c>
      <c r="G35" s="34" t="s">
        <v>80</v>
      </c>
      <c r="H35" s="55">
        <v>1.7060185185185185E-2</v>
      </c>
      <c r="I35" s="34" t="s">
        <v>38</v>
      </c>
      <c r="J35" s="35" t="s">
        <v>123</v>
      </c>
    </row>
    <row r="36" spans="1:10" x14ac:dyDescent="0.25">
      <c r="A36" s="35">
        <v>18</v>
      </c>
      <c r="B36" s="35">
        <v>12</v>
      </c>
      <c r="C36" s="34" t="s">
        <v>126</v>
      </c>
      <c r="D36" s="34" t="s">
        <v>127</v>
      </c>
      <c r="E36" s="54">
        <v>18971</v>
      </c>
      <c r="F36" s="34" t="s">
        <v>28</v>
      </c>
      <c r="G36" s="34" t="s">
        <v>80</v>
      </c>
      <c r="H36" s="55">
        <v>1.712962962962963E-2</v>
      </c>
      <c r="I36" s="34" t="s">
        <v>24</v>
      </c>
      <c r="J36" s="35" t="s">
        <v>97</v>
      </c>
    </row>
    <row r="37" spans="1:10" x14ac:dyDescent="0.25">
      <c r="A37" s="35">
        <v>19</v>
      </c>
      <c r="B37" s="35">
        <v>40</v>
      </c>
      <c r="C37" s="34" t="s">
        <v>128</v>
      </c>
      <c r="D37" s="34" t="s">
        <v>129</v>
      </c>
      <c r="E37" s="54">
        <v>14971</v>
      </c>
      <c r="F37" s="34" t="s">
        <v>28</v>
      </c>
      <c r="G37" s="34" t="s">
        <v>28</v>
      </c>
      <c r="H37" s="55">
        <v>1.7164351851851851E-2</v>
      </c>
      <c r="I37" s="34" t="s">
        <v>38</v>
      </c>
      <c r="J37" s="35" t="s">
        <v>123</v>
      </c>
    </row>
    <row r="38" spans="1:10" x14ac:dyDescent="0.25">
      <c r="A38" s="35">
        <v>20</v>
      </c>
      <c r="B38" s="35">
        <v>608</v>
      </c>
      <c r="C38" s="34" t="s">
        <v>130</v>
      </c>
      <c r="D38" s="34" t="s">
        <v>131</v>
      </c>
      <c r="E38" s="54">
        <v>17576</v>
      </c>
      <c r="F38" s="34" t="s">
        <v>28</v>
      </c>
      <c r="G38" s="34" t="s">
        <v>80</v>
      </c>
      <c r="H38" s="55">
        <v>1.8576388888888889E-2</v>
      </c>
      <c r="I38" s="34" t="s">
        <v>24</v>
      </c>
      <c r="J38" s="35" t="s">
        <v>123</v>
      </c>
    </row>
    <row r="39" spans="1:10" x14ac:dyDescent="0.25">
      <c r="A39" s="35">
        <v>21</v>
      </c>
      <c r="B39" s="35">
        <v>82</v>
      </c>
      <c r="C39" s="34" t="s">
        <v>132</v>
      </c>
      <c r="D39" s="34" t="s">
        <v>133</v>
      </c>
      <c r="E39" s="54">
        <v>15537</v>
      </c>
      <c r="F39" s="34" t="s">
        <v>28</v>
      </c>
      <c r="G39" s="34" t="s">
        <v>28</v>
      </c>
      <c r="H39" s="55">
        <v>1.9664351851851853E-2</v>
      </c>
      <c r="I39" s="34" t="s">
        <v>24</v>
      </c>
      <c r="J39" s="35" t="s">
        <v>123</v>
      </c>
    </row>
    <row r="40" spans="1:10" x14ac:dyDescent="0.25">
      <c r="A40" s="35">
        <v>22</v>
      </c>
      <c r="B40" s="35">
        <v>907</v>
      </c>
      <c r="C40" s="34" t="s">
        <v>111</v>
      </c>
      <c r="D40" s="34" t="s">
        <v>69</v>
      </c>
      <c r="E40" s="54">
        <v>13368</v>
      </c>
      <c r="F40" s="34" t="s">
        <v>28</v>
      </c>
      <c r="G40" s="34" t="s">
        <v>28</v>
      </c>
      <c r="H40" s="55">
        <v>2.0972222222222222E-2</v>
      </c>
      <c r="I40" s="34" t="s">
        <v>38</v>
      </c>
      <c r="J40" s="35" t="s">
        <v>123</v>
      </c>
    </row>
    <row r="41" spans="1:10" x14ac:dyDescent="0.25">
      <c r="A41" s="35">
        <v>23</v>
      </c>
      <c r="B41" s="35">
        <v>493</v>
      </c>
      <c r="C41" s="34" t="s">
        <v>134</v>
      </c>
      <c r="D41" s="34" t="s">
        <v>135</v>
      </c>
      <c r="E41" s="54">
        <v>17080</v>
      </c>
      <c r="F41" s="34" t="s">
        <v>28</v>
      </c>
      <c r="G41" s="34" t="s">
        <v>80</v>
      </c>
      <c r="H41" s="55">
        <v>2.0983796296296296E-2</v>
      </c>
      <c r="I41" s="34" t="s">
        <v>38</v>
      </c>
      <c r="J41" s="35" t="s">
        <v>123</v>
      </c>
    </row>
    <row r="42" spans="1:10" x14ac:dyDescent="0.25">
      <c r="A42" s="35">
        <v>24</v>
      </c>
      <c r="B42" s="35">
        <v>443</v>
      </c>
      <c r="C42" s="34" t="s">
        <v>136</v>
      </c>
      <c r="D42" s="34" t="s">
        <v>137</v>
      </c>
      <c r="E42" s="54">
        <v>13924</v>
      </c>
      <c r="F42" s="34" t="s">
        <v>28</v>
      </c>
      <c r="G42" s="34" t="s">
        <v>138</v>
      </c>
      <c r="H42" s="55">
        <v>2.207175925925926E-2</v>
      </c>
      <c r="I42" s="34" t="s">
        <v>38</v>
      </c>
      <c r="J42" s="35" t="s">
        <v>123</v>
      </c>
    </row>
    <row r="43" spans="1:10" x14ac:dyDescent="0.25">
      <c r="A43" s="35">
        <v>25</v>
      </c>
      <c r="B43" s="35">
        <v>81</v>
      </c>
      <c r="C43" s="34" t="s">
        <v>139</v>
      </c>
      <c r="D43" s="34" t="s">
        <v>140</v>
      </c>
      <c r="E43" s="54">
        <v>17570</v>
      </c>
      <c r="F43" s="34" t="s">
        <v>28</v>
      </c>
      <c r="G43" s="34"/>
      <c r="H43" s="55">
        <v>2.2210648148148149E-2</v>
      </c>
      <c r="I43" s="34" t="s">
        <v>24</v>
      </c>
      <c r="J43" s="35" t="s">
        <v>123</v>
      </c>
    </row>
    <row r="44" spans="1:10" x14ac:dyDescent="0.25">
      <c r="A44" s="35">
        <v>26</v>
      </c>
      <c r="B44" s="35">
        <v>494</v>
      </c>
      <c r="C44" s="34" t="s">
        <v>141</v>
      </c>
      <c r="D44" s="34" t="s">
        <v>142</v>
      </c>
      <c r="E44" s="54">
        <v>18227</v>
      </c>
      <c r="F44" s="34" t="s">
        <v>28</v>
      </c>
      <c r="G44" s="34" t="s">
        <v>80</v>
      </c>
      <c r="H44" s="55">
        <v>2.2604166666666668E-2</v>
      </c>
      <c r="I44" s="34" t="s">
        <v>24</v>
      </c>
      <c r="J44" s="35" t="s">
        <v>97</v>
      </c>
    </row>
    <row r="45" spans="1:10" x14ac:dyDescent="0.25">
      <c r="A45" s="35">
        <v>27</v>
      </c>
      <c r="B45" s="35">
        <v>451</v>
      </c>
      <c r="C45" s="34" t="s">
        <v>143</v>
      </c>
      <c r="D45" s="34" t="s">
        <v>144</v>
      </c>
      <c r="E45" s="54">
        <v>14121</v>
      </c>
      <c r="F45" s="34" t="s">
        <v>28</v>
      </c>
      <c r="G45" s="34" t="s">
        <v>28</v>
      </c>
      <c r="H45" s="55">
        <v>3.7708333333333337E-2</v>
      </c>
      <c r="I45" s="34" t="s">
        <v>24</v>
      </c>
      <c r="J45" s="35" t="s">
        <v>123</v>
      </c>
    </row>
    <row r="46" spans="1:10" x14ac:dyDescent="0.25">
      <c r="B46" s="56"/>
      <c r="C46" s="56"/>
      <c r="E46" s="57"/>
      <c r="F46" s="58"/>
      <c r="G46" s="43"/>
      <c r="H46" s="57"/>
    </row>
  </sheetData>
  <mergeCells count="1">
    <mergeCell ref="A10:B10"/>
  </mergeCells>
  <conditionalFormatting sqref="C46 L19:S19 L18:R18 E46:H46 S20:S23">
    <cfRule type="cellIs" dxfId="4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6765-F8AA-458E-99E1-FF630921753F}">
  <sheetPr codeName="Лист11">
    <pageSetUpPr fitToPage="1"/>
  </sheetPr>
  <dimension ref="A6:S30"/>
  <sheetViews>
    <sheetView topLeftCell="A4" zoomScaleNormal="100" workbookViewId="0"/>
  </sheetViews>
  <sheetFormatPr defaultColWidth="9.140625" defaultRowHeight="15" x14ac:dyDescent="0.25"/>
  <cols>
    <col min="1" max="1" width="15.85546875" style="35" bestFit="1" customWidth="1"/>
    <col min="2" max="2" width="12" style="35" bestFit="1" customWidth="1"/>
    <col min="3" max="3" width="14.28515625" style="35" bestFit="1" customWidth="1"/>
    <col min="4" max="4" width="9.85546875" style="35" bestFit="1" customWidth="1"/>
    <col min="5" max="5" width="15.85546875" style="35" bestFit="1" customWidth="1"/>
    <col min="6" max="6" width="11.28515625" style="35" bestFit="1" customWidth="1"/>
    <col min="7" max="7" width="10.140625" style="35" bestFit="1" customWidth="1"/>
    <col min="8" max="8" width="23.28515625" style="35" bestFit="1" customWidth="1"/>
    <col min="9" max="9" width="9.28515625" style="35" bestFit="1" customWidth="1"/>
    <col min="10" max="10" width="12" style="35" bestFit="1" customWidth="1"/>
    <col min="11" max="11" width="19.42578125" style="35" customWidth="1"/>
    <col min="12" max="12" width="10.140625" style="35" customWidth="1"/>
    <col min="13" max="13" width="16.5703125" style="35" customWidth="1"/>
    <col min="14" max="14" width="11.42578125" style="35" bestFit="1" customWidth="1"/>
    <col min="15" max="15" width="25.140625" style="35" customWidth="1"/>
    <col min="16" max="16" width="8.42578125" style="35" bestFit="1" customWidth="1"/>
    <col min="17" max="17" width="15" style="35" bestFit="1" customWidth="1"/>
    <col min="18" max="18" width="18.28515625" style="64" bestFit="1" customWidth="1"/>
    <col min="19" max="19" width="4.5703125" style="35" bestFit="1" customWidth="1"/>
    <col min="20" max="20" width="10.28515625" style="35" bestFit="1" customWidth="1"/>
    <col min="21" max="16384" width="9.140625" style="35"/>
  </cols>
  <sheetData>
    <row r="6" spans="1:19" ht="21" x14ac:dyDescent="0.35">
      <c r="A6" s="1" t="s">
        <v>0</v>
      </c>
      <c r="L6" s="59"/>
      <c r="M6" s="59"/>
      <c r="N6" s="59"/>
      <c r="O6" s="59"/>
      <c r="P6" s="60"/>
      <c r="Q6" s="59"/>
      <c r="R6" s="61"/>
      <c r="S6" s="59"/>
    </row>
    <row r="7" spans="1:19" x14ac:dyDescent="0.25">
      <c r="K7" s="60"/>
      <c r="L7" s="60"/>
      <c r="M7" s="60"/>
      <c r="N7" s="60"/>
      <c r="O7" s="60"/>
      <c r="P7" s="60"/>
      <c r="Q7" s="60"/>
      <c r="R7" s="61"/>
      <c r="S7" s="60"/>
    </row>
    <row r="8" spans="1:19" ht="28.5" x14ac:dyDescent="0.45">
      <c r="A8" s="6" t="str">
        <f>[1]Финиш!F1</f>
        <v xml:space="preserve">Открытый чемпионат Харькова по кроссу Зеленые горки
</v>
      </c>
      <c r="B8" s="62"/>
      <c r="C8" s="62"/>
      <c r="D8" s="62"/>
      <c r="E8" s="62"/>
      <c r="F8" s="62"/>
      <c r="G8" s="62"/>
      <c r="H8" s="63"/>
      <c r="S8" s="62"/>
    </row>
    <row r="9" spans="1:19" x14ac:dyDescent="0.25">
      <c r="A9" s="10" t="s">
        <v>1</v>
      </c>
      <c r="B9" s="60"/>
      <c r="C9" s="60"/>
      <c r="D9" s="60"/>
      <c r="E9" s="60"/>
      <c r="F9" s="60"/>
      <c r="G9" s="60"/>
      <c r="H9" s="61"/>
      <c r="S9" s="60"/>
    </row>
    <row r="10" spans="1:19" x14ac:dyDescent="0.25">
      <c r="A10" s="65">
        <f>[1]Финиш!B2</f>
        <v>43248</v>
      </c>
      <c r="B10" s="66"/>
      <c r="C10" s="67">
        <f>[1]Финиш!B3</f>
        <v>0.45833333333333331</v>
      </c>
      <c r="D10" s="68"/>
      <c r="E10" s="69" t="str">
        <f>[1]Финиш!B4</f>
        <v>г. Харьков</v>
      </c>
      <c r="F10" s="70"/>
      <c r="G10" s="71"/>
      <c r="H10" s="72"/>
      <c r="S10" s="71"/>
    </row>
    <row r="11" spans="1:19" x14ac:dyDescent="0.25">
      <c r="A11" s="10" t="s">
        <v>2</v>
      </c>
      <c r="B11" s="73"/>
      <c r="C11" s="10" t="s">
        <v>3</v>
      </c>
      <c r="D11" s="10"/>
      <c r="E11" s="10" t="s">
        <v>4</v>
      </c>
      <c r="F11" s="60"/>
      <c r="G11" s="10"/>
      <c r="H11" s="19"/>
      <c r="S11" s="10"/>
    </row>
    <row r="12" spans="1:19" x14ac:dyDescent="0.25">
      <c r="A12" s="67" t="str">
        <f>[1]Финиш!B5</f>
        <v>t=22</v>
      </c>
      <c r="B12" s="62"/>
      <c r="C12" s="62"/>
      <c r="D12" s="68"/>
      <c r="E12" s="60"/>
      <c r="F12" s="60"/>
      <c r="G12" s="60"/>
      <c r="H12" s="61"/>
      <c r="S12" s="60"/>
    </row>
    <row r="13" spans="1:19" x14ac:dyDescent="0.25">
      <c r="A13" s="10" t="s">
        <v>5</v>
      </c>
      <c r="B13" s="10"/>
      <c r="C13" s="10"/>
      <c r="D13" s="10"/>
      <c r="E13" s="60"/>
      <c r="F13" s="60"/>
      <c r="G13" s="60"/>
      <c r="H13" s="61"/>
      <c r="S13" s="60"/>
    </row>
    <row r="14" spans="1:19" x14ac:dyDescent="0.25">
      <c r="A14" s="74" t="s">
        <v>6</v>
      </c>
      <c r="B14" s="75"/>
      <c r="C14" s="76">
        <f>[1]Финиш!C5</f>
        <v>8</v>
      </c>
      <c r="D14" s="75"/>
      <c r="E14" s="44"/>
      <c r="F14" s="44"/>
      <c r="G14" s="44"/>
      <c r="H14" s="45"/>
      <c r="S14" s="44"/>
    </row>
    <row r="15" spans="1:19" x14ac:dyDescent="0.25">
      <c r="A15" s="60" t="s">
        <v>7</v>
      </c>
      <c r="B15" s="60"/>
      <c r="C15" s="60" t="s">
        <v>8</v>
      </c>
      <c r="D15" s="77">
        <f>COUNTIF(дист3_1[Результат часы:мин:сек (ЧЧ:ММ:СС) или км, м],"&gt;0")</f>
        <v>12</v>
      </c>
      <c r="E15" s="44"/>
      <c r="F15" s="44"/>
      <c r="G15" s="44"/>
      <c r="H15" s="45"/>
      <c r="S15" s="44"/>
    </row>
    <row r="16" spans="1:19" x14ac:dyDescent="0.25">
      <c r="A16" s="60"/>
      <c r="B16" s="60"/>
      <c r="C16" s="60" t="s">
        <v>9</v>
      </c>
      <c r="D16" s="77">
        <f>COUNTIF(дист3_1[Результат часы:мин:сек (ЧЧ:ММ:СС) или км, м],"&gt;=0")</f>
        <v>12</v>
      </c>
      <c r="E16" s="44"/>
      <c r="F16" s="44"/>
      <c r="G16" s="44"/>
      <c r="H16" s="45"/>
      <c r="R16" s="35"/>
      <c r="S16" s="44"/>
    </row>
    <row r="17" spans="1:19" x14ac:dyDescent="0.25">
      <c r="K17" s="60"/>
      <c r="L17" s="60"/>
      <c r="M17" s="60"/>
      <c r="N17" s="77"/>
      <c r="O17" s="44"/>
      <c r="P17" s="44"/>
      <c r="Q17" s="44"/>
      <c r="R17" s="45"/>
      <c r="S17" s="44"/>
    </row>
    <row r="18" spans="1:19" ht="30" customHeight="1" x14ac:dyDescent="0.25">
      <c r="A18" s="78" t="s">
        <v>10</v>
      </c>
      <c r="B18" s="78" t="s">
        <v>11</v>
      </c>
      <c r="C18" s="78" t="s">
        <v>12</v>
      </c>
      <c r="D18" s="78" t="s">
        <v>13</v>
      </c>
      <c r="E18" s="78" t="s">
        <v>14</v>
      </c>
      <c r="F18" s="78" t="s">
        <v>15</v>
      </c>
      <c r="G18" s="78" t="s">
        <v>16</v>
      </c>
      <c r="H18" s="78" t="s">
        <v>17</v>
      </c>
      <c r="I18" s="79" t="s">
        <v>18</v>
      </c>
      <c r="J18" s="79" t="s">
        <v>19</v>
      </c>
      <c r="K18" s="60"/>
      <c r="L18" s="60"/>
      <c r="M18" s="60"/>
      <c r="N18" s="77"/>
      <c r="O18" s="44"/>
      <c r="P18" s="44"/>
      <c r="Q18" s="44"/>
      <c r="R18" s="45"/>
      <c r="S18" s="44"/>
    </row>
    <row r="19" spans="1:19" x14ac:dyDescent="0.25">
      <c r="A19" s="35">
        <v>1</v>
      </c>
      <c r="B19" s="35">
        <v>448</v>
      </c>
      <c r="C19" s="35" t="s">
        <v>145</v>
      </c>
      <c r="D19" s="35" t="s">
        <v>146</v>
      </c>
      <c r="E19" s="54">
        <v>31978</v>
      </c>
      <c r="F19" s="35" t="s">
        <v>28</v>
      </c>
      <c r="G19" s="35" t="s">
        <v>28</v>
      </c>
      <c r="H19" s="80">
        <v>2.2893518518518518E-2</v>
      </c>
      <c r="I19" s="35" t="s">
        <v>38</v>
      </c>
      <c r="J19" s="35" t="s">
        <v>88</v>
      </c>
      <c r="K19" s="60"/>
      <c r="L19" s="60"/>
      <c r="M19" s="60"/>
      <c r="N19" s="77"/>
      <c r="O19" s="44"/>
      <c r="P19" s="44"/>
      <c r="Q19" s="44"/>
      <c r="R19" s="45"/>
      <c r="S19" s="44"/>
    </row>
    <row r="20" spans="1:19" x14ac:dyDescent="0.25">
      <c r="A20" s="35">
        <v>2</v>
      </c>
      <c r="B20" s="35">
        <v>298</v>
      </c>
      <c r="C20" s="35" t="s">
        <v>147</v>
      </c>
      <c r="D20" s="35" t="s">
        <v>122</v>
      </c>
      <c r="E20" s="54">
        <v>22158</v>
      </c>
      <c r="F20" s="35" t="s">
        <v>115</v>
      </c>
      <c r="G20" s="35" t="s">
        <v>28</v>
      </c>
      <c r="H20" s="80">
        <v>2.3645833333333335E-2</v>
      </c>
      <c r="I20" s="35" t="s">
        <v>38</v>
      </c>
      <c r="J20" s="35" t="s">
        <v>120</v>
      </c>
      <c r="K20" s="44"/>
      <c r="L20" s="44"/>
      <c r="M20" s="44"/>
      <c r="N20" s="44"/>
      <c r="O20" s="44"/>
      <c r="P20" s="44"/>
      <c r="Q20" s="44"/>
      <c r="R20" s="45"/>
      <c r="S20" s="44"/>
    </row>
    <row r="21" spans="1:19" x14ac:dyDescent="0.25">
      <c r="A21" s="35">
        <v>3</v>
      </c>
      <c r="B21" s="35">
        <v>251</v>
      </c>
      <c r="C21" s="35" t="s">
        <v>53</v>
      </c>
      <c r="D21" s="35" t="s">
        <v>63</v>
      </c>
      <c r="E21" s="54">
        <v>27513</v>
      </c>
      <c r="F21" s="35" t="s">
        <v>28</v>
      </c>
      <c r="G21" s="35" t="s">
        <v>28</v>
      </c>
      <c r="H21" s="80">
        <v>2.4687500000000001E-2</v>
      </c>
      <c r="I21" s="35" t="s">
        <v>38</v>
      </c>
      <c r="J21" s="35" t="s">
        <v>148</v>
      </c>
      <c r="S21" s="36"/>
    </row>
    <row r="22" spans="1:19" x14ac:dyDescent="0.25">
      <c r="A22" s="35">
        <v>4</v>
      </c>
      <c r="B22" s="35">
        <v>478</v>
      </c>
      <c r="C22" s="35" t="s">
        <v>78</v>
      </c>
      <c r="D22" s="35" t="s">
        <v>49</v>
      </c>
      <c r="E22" s="54">
        <v>26491</v>
      </c>
      <c r="F22" s="35" t="s">
        <v>28</v>
      </c>
      <c r="G22" s="35" t="s">
        <v>80</v>
      </c>
      <c r="H22" s="80">
        <v>2.6516203703703705E-2</v>
      </c>
      <c r="I22" s="35" t="s">
        <v>38</v>
      </c>
      <c r="J22" s="35" t="s">
        <v>148</v>
      </c>
      <c r="S22" s="43"/>
    </row>
    <row r="23" spans="1:19" x14ac:dyDescent="0.25">
      <c r="A23" s="35">
        <v>5</v>
      </c>
      <c r="B23" s="35">
        <v>60</v>
      </c>
      <c r="C23" s="35" t="s">
        <v>149</v>
      </c>
      <c r="D23" s="35" t="s">
        <v>150</v>
      </c>
      <c r="E23" s="54">
        <v>22197</v>
      </c>
      <c r="F23" s="35" t="s">
        <v>28</v>
      </c>
      <c r="G23" s="35" t="s">
        <v>28</v>
      </c>
      <c r="H23" s="80">
        <v>2.8668981481481483E-2</v>
      </c>
      <c r="I23" s="35" t="s">
        <v>38</v>
      </c>
      <c r="J23" s="35" t="s">
        <v>120</v>
      </c>
      <c r="S23" s="43"/>
    </row>
    <row r="24" spans="1:19" x14ac:dyDescent="0.25">
      <c r="A24" s="35">
        <v>6</v>
      </c>
      <c r="B24" s="35">
        <v>297</v>
      </c>
      <c r="C24" s="35" t="s">
        <v>151</v>
      </c>
      <c r="D24" s="35" t="s">
        <v>45</v>
      </c>
      <c r="E24" s="54">
        <v>17229</v>
      </c>
      <c r="F24" s="35" t="s">
        <v>28</v>
      </c>
      <c r="G24" s="35" t="s">
        <v>28</v>
      </c>
      <c r="H24" s="80">
        <v>2.9629629629629631E-2</v>
      </c>
      <c r="I24" s="35" t="s">
        <v>38</v>
      </c>
      <c r="J24" s="35" t="s">
        <v>123</v>
      </c>
      <c r="L24" s="56"/>
      <c r="M24" s="56"/>
      <c r="O24" s="57"/>
      <c r="P24" s="58"/>
      <c r="Q24" s="43"/>
      <c r="R24" s="57"/>
      <c r="S24" s="43"/>
    </row>
    <row r="25" spans="1:19" x14ac:dyDescent="0.25">
      <c r="A25" s="35">
        <v>7</v>
      </c>
      <c r="B25" s="35">
        <v>178</v>
      </c>
      <c r="C25" s="35" t="s">
        <v>152</v>
      </c>
      <c r="D25" s="35" t="s">
        <v>45</v>
      </c>
      <c r="E25" s="54">
        <v>18381</v>
      </c>
      <c r="F25" s="35" t="s">
        <v>28</v>
      </c>
      <c r="G25" s="35" t="s">
        <v>153</v>
      </c>
      <c r="H25" s="80">
        <v>3.0636574074074073E-2</v>
      </c>
      <c r="I25" s="35" t="s">
        <v>38</v>
      </c>
      <c r="J25" s="35" t="s">
        <v>97</v>
      </c>
      <c r="K25" s="81"/>
    </row>
    <row r="26" spans="1:19" x14ac:dyDescent="0.25">
      <c r="A26" s="35">
        <v>8</v>
      </c>
      <c r="B26" s="35">
        <v>256</v>
      </c>
      <c r="C26" s="35" t="s">
        <v>154</v>
      </c>
      <c r="D26" s="35" t="s">
        <v>155</v>
      </c>
      <c r="E26" s="54">
        <v>22059</v>
      </c>
      <c r="F26" s="35" t="s">
        <v>28</v>
      </c>
      <c r="G26" s="35" t="s">
        <v>28</v>
      </c>
      <c r="H26" s="80">
        <v>3.1921296296296295E-2</v>
      </c>
      <c r="I26" s="35" t="s">
        <v>24</v>
      </c>
      <c r="J26" s="35" t="s">
        <v>120</v>
      </c>
    </row>
    <row r="27" spans="1:19" x14ac:dyDescent="0.25">
      <c r="A27" s="35">
        <v>9</v>
      </c>
      <c r="B27" s="35">
        <v>491</v>
      </c>
      <c r="C27" s="35" t="s">
        <v>156</v>
      </c>
      <c r="D27" s="35" t="s">
        <v>157</v>
      </c>
      <c r="E27" s="54">
        <v>19347</v>
      </c>
      <c r="F27" s="35" t="s">
        <v>28</v>
      </c>
      <c r="G27" s="35" t="s">
        <v>80</v>
      </c>
      <c r="H27" s="80">
        <v>3.2407407407407406E-2</v>
      </c>
      <c r="I27" s="35" t="s">
        <v>38</v>
      </c>
      <c r="J27" s="35" t="s">
        <v>97</v>
      </c>
    </row>
    <row r="28" spans="1:19" x14ac:dyDescent="0.25">
      <c r="A28" s="35">
        <v>10</v>
      </c>
      <c r="B28" s="35">
        <v>13</v>
      </c>
      <c r="C28" s="35" t="s">
        <v>158</v>
      </c>
      <c r="D28" s="35" t="s">
        <v>119</v>
      </c>
      <c r="E28" s="54">
        <v>24577</v>
      </c>
      <c r="F28" s="35" t="s">
        <v>28</v>
      </c>
      <c r="G28" s="35" t="s">
        <v>28</v>
      </c>
      <c r="H28" s="80">
        <v>3.2696759259259259E-2</v>
      </c>
      <c r="I28" s="35" t="s">
        <v>24</v>
      </c>
      <c r="J28" s="35" t="s">
        <v>120</v>
      </c>
    </row>
    <row r="29" spans="1:19" x14ac:dyDescent="0.25">
      <c r="A29" s="35">
        <v>11</v>
      </c>
      <c r="B29" s="35">
        <v>67</v>
      </c>
      <c r="C29" s="35" t="s">
        <v>159</v>
      </c>
      <c r="D29" s="35" t="s">
        <v>160</v>
      </c>
      <c r="E29" s="54">
        <v>18528</v>
      </c>
      <c r="F29" s="35" t="s">
        <v>28</v>
      </c>
      <c r="G29" s="35" t="s">
        <v>28</v>
      </c>
      <c r="H29" s="80">
        <v>3.8124999999999999E-2</v>
      </c>
      <c r="I29" s="35" t="s">
        <v>38</v>
      </c>
      <c r="J29" s="35" t="s">
        <v>97</v>
      </c>
    </row>
    <row r="30" spans="1:19" x14ac:dyDescent="0.25">
      <c r="A30" s="35">
        <v>12</v>
      </c>
      <c r="B30" s="35">
        <v>496</v>
      </c>
      <c r="C30" s="35" t="s">
        <v>161</v>
      </c>
      <c r="D30" s="35" t="s">
        <v>162</v>
      </c>
      <c r="E30" s="54">
        <v>13120</v>
      </c>
      <c r="F30" s="35" t="s">
        <v>28</v>
      </c>
      <c r="G30" s="35" t="s">
        <v>80</v>
      </c>
      <c r="H30" s="80">
        <v>4.3541666666666666E-2</v>
      </c>
      <c r="I30" s="35" t="s">
        <v>38</v>
      </c>
      <c r="J30" s="35" t="s">
        <v>123</v>
      </c>
    </row>
  </sheetData>
  <mergeCells count="1">
    <mergeCell ref="A10:B10"/>
  </mergeCells>
  <conditionalFormatting sqref="M24 O24:S24 K25 S21:S23">
    <cfRule type="cellIs" dxfId="27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DE77-8961-420E-8626-F2682BB97340}">
  <sheetPr codeName="Лист12">
    <pageSetUpPr fitToPage="1"/>
  </sheetPr>
  <dimension ref="A6:S41"/>
  <sheetViews>
    <sheetView topLeftCell="A16" zoomScaleNormal="100" workbookViewId="0">
      <selection activeCell="D44" sqref="D44"/>
    </sheetView>
  </sheetViews>
  <sheetFormatPr defaultColWidth="9.140625" defaultRowHeight="15" x14ac:dyDescent="0.25"/>
  <cols>
    <col min="1" max="1" width="22.42578125" style="35" bestFit="1" customWidth="1"/>
    <col min="2" max="2" width="11.85546875" style="35" bestFit="1" customWidth="1"/>
    <col min="3" max="3" width="14.140625" style="35" bestFit="1" customWidth="1"/>
    <col min="4" max="4" width="9.7109375" style="35" bestFit="1" customWidth="1"/>
    <col min="5" max="5" width="31.7109375" style="35" bestFit="1" customWidth="1"/>
    <col min="6" max="6" width="11.140625" style="35" bestFit="1" customWidth="1"/>
    <col min="7" max="7" width="10" style="35" bestFit="1" customWidth="1"/>
    <col min="8" max="8" width="49.5703125" style="35" bestFit="1" customWidth="1"/>
    <col min="9" max="9" width="9.140625" style="35" bestFit="1" customWidth="1"/>
    <col min="10" max="10" width="11.85546875" style="35" bestFit="1" customWidth="1"/>
    <col min="11" max="11" width="19.42578125" style="35" customWidth="1"/>
    <col min="12" max="12" width="10.140625" style="35" customWidth="1"/>
    <col min="13" max="13" width="16.5703125" style="35" customWidth="1"/>
    <col min="14" max="14" width="11.42578125" style="35" bestFit="1" customWidth="1"/>
    <col min="15" max="15" width="25.140625" style="35" customWidth="1"/>
    <col min="16" max="16" width="8.42578125" style="35" bestFit="1" customWidth="1"/>
    <col min="17" max="17" width="15" style="35" bestFit="1" customWidth="1"/>
    <col min="18" max="18" width="18.28515625" style="64" bestFit="1" customWidth="1"/>
    <col min="19" max="19" width="4.5703125" style="35" bestFit="1" customWidth="1"/>
    <col min="20" max="20" width="10.28515625" style="35" bestFit="1" customWidth="1"/>
    <col min="21" max="16384" width="9.140625" style="35"/>
  </cols>
  <sheetData>
    <row r="6" spans="1:19" ht="21" x14ac:dyDescent="0.35">
      <c r="A6" s="1" t="s">
        <v>0</v>
      </c>
      <c r="L6" s="59"/>
      <c r="M6" s="59"/>
      <c r="N6" s="59"/>
      <c r="O6" s="59"/>
      <c r="P6" s="60"/>
      <c r="Q6" s="59"/>
      <c r="R6" s="61"/>
      <c r="S6" s="59"/>
    </row>
    <row r="7" spans="1:19" x14ac:dyDescent="0.25">
      <c r="K7" s="60"/>
      <c r="L7" s="60"/>
      <c r="M7" s="60"/>
      <c r="N7" s="60"/>
      <c r="O7" s="60"/>
      <c r="P7" s="60"/>
      <c r="Q7" s="60"/>
      <c r="R7" s="61"/>
      <c r="S7" s="60"/>
    </row>
    <row r="8" spans="1:19" ht="28.5" x14ac:dyDescent="0.45">
      <c r="A8" s="6" t="str">
        <f>[1]Финиш!F1</f>
        <v xml:space="preserve">Открытый чемпионат Харькова по кроссу Зеленые горки
</v>
      </c>
      <c r="B8" s="62"/>
      <c r="C8" s="62"/>
      <c r="D8" s="62"/>
      <c r="E8" s="62"/>
      <c r="F8" s="62"/>
      <c r="G8" s="62"/>
      <c r="H8" s="63"/>
      <c r="S8" s="62"/>
    </row>
    <row r="9" spans="1:19" x14ac:dyDescent="0.25">
      <c r="A9" s="10" t="s">
        <v>1</v>
      </c>
      <c r="B9" s="60"/>
      <c r="C9" s="60"/>
      <c r="D9" s="60"/>
      <c r="E9" s="60"/>
      <c r="F9" s="60"/>
      <c r="G9" s="60"/>
      <c r="H9" s="61"/>
      <c r="S9" s="60"/>
    </row>
    <row r="10" spans="1:19" x14ac:dyDescent="0.25">
      <c r="A10" s="65">
        <f>[1]Финиш!B2</f>
        <v>43248</v>
      </c>
      <c r="B10" s="66"/>
      <c r="C10" s="67">
        <f>[1]Финиш!B3</f>
        <v>0.45833333333333331</v>
      </c>
      <c r="D10" s="68"/>
      <c r="E10" s="69" t="str">
        <f>[1]Финиш!B4</f>
        <v>г. Харьков</v>
      </c>
      <c r="F10" s="70"/>
      <c r="G10" s="71"/>
      <c r="H10" s="72"/>
      <c r="S10" s="71"/>
    </row>
    <row r="11" spans="1:19" x14ac:dyDescent="0.25">
      <c r="A11" s="10" t="s">
        <v>2</v>
      </c>
      <c r="B11" s="73"/>
      <c r="C11" s="10" t="s">
        <v>3</v>
      </c>
      <c r="D11" s="10"/>
      <c r="E11" s="10" t="s">
        <v>4</v>
      </c>
      <c r="F11" s="60"/>
      <c r="G11" s="10"/>
      <c r="H11" s="19"/>
      <c r="S11" s="10"/>
    </row>
    <row r="12" spans="1:19" x14ac:dyDescent="0.25">
      <c r="A12" s="67" t="str">
        <f>[1]Финиш!B5</f>
        <v>t=22</v>
      </c>
      <c r="B12" s="62"/>
      <c r="C12" s="62"/>
      <c r="D12" s="68"/>
      <c r="E12" s="60"/>
      <c r="F12" s="60"/>
      <c r="G12" s="60"/>
      <c r="H12" s="61"/>
      <c r="S12" s="60"/>
    </row>
    <row r="13" spans="1:19" x14ac:dyDescent="0.25">
      <c r="A13" s="10" t="s">
        <v>5</v>
      </c>
      <c r="B13" s="10"/>
      <c r="C13" s="10"/>
      <c r="D13" s="10"/>
      <c r="E13" s="60"/>
      <c r="F13" s="60"/>
      <c r="G13" s="60"/>
      <c r="H13" s="61"/>
      <c r="S13" s="60"/>
    </row>
    <row r="14" spans="1:19" x14ac:dyDescent="0.25">
      <c r="A14" s="74" t="s">
        <v>6</v>
      </c>
      <c r="B14" s="75"/>
      <c r="C14" s="76">
        <f>[1]Финиш!C6</f>
        <v>12</v>
      </c>
      <c r="D14" s="75"/>
      <c r="E14" s="44"/>
      <c r="F14" s="44"/>
      <c r="G14" s="44"/>
      <c r="H14" s="45"/>
      <c r="S14" s="44"/>
    </row>
    <row r="15" spans="1:19" x14ac:dyDescent="0.25">
      <c r="A15" s="60" t="s">
        <v>7</v>
      </c>
      <c r="B15" s="60"/>
      <c r="C15" s="60" t="s">
        <v>8</v>
      </c>
      <c r="D15" s="77">
        <f>COUNTIF(дист4_1[Результат часы:мин:сек (ЧЧ:ММ:СС) или км, м],"&gt;0")</f>
        <v>23</v>
      </c>
      <c r="E15" s="44"/>
      <c r="F15" s="44"/>
      <c r="G15" s="44"/>
      <c r="H15" s="45"/>
      <c r="S15" s="44"/>
    </row>
    <row r="16" spans="1:19" x14ac:dyDescent="0.25">
      <c r="A16" s="60"/>
      <c r="B16" s="60"/>
      <c r="C16" s="60" t="s">
        <v>9</v>
      </c>
      <c r="D16" s="77">
        <f>COUNTIF(дист4_1[Результат часы:мин:сек (ЧЧ:ММ:СС) или км, м],"&gt;=0")</f>
        <v>23</v>
      </c>
      <c r="E16" s="44"/>
      <c r="F16" s="44"/>
      <c r="G16" s="44"/>
      <c r="H16" s="45"/>
      <c r="R16" s="35"/>
      <c r="S16" s="44"/>
    </row>
    <row r="17" spans="1:19" x14ac:dyDescent="0.25">
      <c r="K17" s="60"/>
      <c r="L17" s="60"/>
      <c r="M17" s="60"/>
      <c r="N17" s="77"/>
      <c r="O17" s="44"/>
      <c r="P17" s="44"/>
      <c r="Q17" s="44"/>
      <c r="R17" s="45"/>
      <c r="S17" s="44"/>
    </row>
    <row r="18" spans="1:19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K18" s="60"/>
      <c r="L18" s="60"/>
      <c r="M18" s="60"/>
      <c r="N18" s="77"/>
      <c r="O18" s="44"/>
      <c r="P18" s="44"/>
      <c r="Q18" s="44"/>
      <c r="R18" s="45"/>
      <c r="S18" s="44"/>
    </row>
    <row r="19" spans="1:19" x14ac:dyDescent="0.25">
      <c r="A19" s="35">
        <v>1</v>
      </c>
      <c r="B19" s="35">
        <v>66</v>
      </c>
      <c r="C19" s="34" t="s">
        <v>163</v>
      </c>
      <c r="D19" s="34" t="s">
        <v>83</v>
      </c>
      <c r="E19" s="54">
        <v>31295</v>
      </c>
      <c r="F19" s="34" t="s">
        <v>28</v>
      </c>
      <c r="G19" s="34" t="s">
        <v>28</v>
      </c>
      <c r="H19" s="55">
        <v>3.0127314814814815E-2</v>
      </c>
      <c r="I19" s="34" t="s">
        <v>38</v>
      </c>
      <c r="J19" s="35" t="s">
        <v>88</v>
      </c>
      <c r="K19" s="60"/>
      <c r="L19" s="60"/>
      <c r="M19" s="60"/>
      <c r="N19" s="77"/>
      <c r="O19" s="44"/>
      <c r="P19" s="44"/>
      <c r="Q19" s="44"/>
      <c r="R19" s="45"/>
      <c r="S19" s="44"/>
    </row>
    <row r="20" spans="1:19" x14ac:dyDescent="0.25">
      <c r="A20" s="35">
        <v>2</v>
      </c>
      <c r="B20" s="35">
        <v>50</v>
      </c>
      <c r="C20" s="34" t="s">
        <v>164</v>
      </c>
      <c r="D20" s="34" t="s">
        <v>69</v>
      </c>
      <c r="E20" s="54">
        <v>29985</v>
      </c>
      <c r="F20" s="34" t="s">
        <v>28</v>
      </c>
      <c r="G20" s="34" t="s">
        <v>28</v>
      </c>
      <c r="H20" s="55">
        <v>3.1678240740740743E-2</v>
      </c>
      <c r="I20" s="34" t="s">
        <v>38</v>
      </c>
      <c r="J20" s="35" t="s">
        <v>88</v>
      </c>
      <c r="K20" s="44"/>
      <c r="L20" s="44"/>
      <c r="M20" s="44"/>
      <c r="N20" s="44"/>
      <c r="O20" s="44"/>
      <c r="P20" s="44"/>
      <c r="Q20" s="44"/>
      <c r="R20" s="45"/>
      <c r="S20" s="44"/>
    </row>
    <row r="21" spans="1:19" x14ac:dyDescent="0.25">
      <c r="A21" s="35">
        <v>3</v>
      </c>
      <c r="B21" s="35">
        <v>481</v>
      </c>
      <c r="C21" s="34" t="s">
        <v>165</v>
      </c>
      <c r="D21" s="34" t="s">
        <v>166</v>
      </c>
      <c r="E21" s="54">
        <v>30819</v>
      </c>
      <c r="F21" s="34" t="s">
        <v>28</v>
      </c>
      <c r="G21" s="34" t="s">
        <v>28</v>
      </c>
      <c r="H21" s="55">
        <v>3.1828703703703706E-2</v>
      </c>
      <c r="I21" s="34" t="s">
        <v>38</v>
      </c>
      <c r="J21" s="35" t="s">
        <v>88</v>
      </c>
      <c r="S21" s="36"/>
    </row>
    <row r="22" spans="1:19" x14ac:dyDescent="0.25">
      <c r="A22" s="35">
        <v>4</v>
      </c>
      <c r="B22" s="35">
        <v>480</v>
      </c>
      <c r="C22" s="34" t="s">
        <v>81</v>
      </c>
      <c r="D22" s="34" t="s">
        <v>58</v>
      </c>
      <c r="E22" s="54">
        <v>31851</v>
      </c>
      <c r="F22" s="34" t="s">
        <v>28</v>
      </c>
      <c r="G22" s="34" t="s">
        <v>28</v>
      </c>
      <c r="H22" s="55">
        <v>3.1898148148148148E-2</v>
      </c>
      <c r="I22" s="34" t="s">
        <v>38</v>
      </c>
      <c r="J22" s="35" t="s">
        <v>88</v>
      </c>
      <c r="S22" s="43"/>
    </row>
    <row r="23" spans="1:19" x14ac:dyDescent="0.25">
      <c r="A23" s="35">
        <v>5</v>
      </c>
      <c r="B23" s="35">
        <v>25</v>
      </c>
      <c r="C23" s="34" t="s">
        <v>167</v>
      </c>
      <c r="D23" s="34" t="s">
        <v>168</v>
      </c>
      <c r="E23" s="54">
        <v>29489</v>
      </c>
      <c r="F23" s="34" t="s">
        <v>28</v>
      </c>
      <c r="G23" s="34" t="s">
        <v>28</v>
      </c>
      <c r="H23" s="55">
        <v>3.2407407407407406E-2</v>
      </c>
      <c r="I23" s="34" t="s">
        <v>38</v>
      </c>
      <c r="J23" s="35" t="s">
        <v>88</v>
      </c>
      <c r="S23" s="43"/>
    </row>
    <row r="24" spans="1:19" x14ac:dyDescent="0.25">
      <c r="A24" s="35">
        <v>6</v>
      </c>
      <c r="B24" s="35">
        <v>65</v>
      </c>
      <c r="C24" s="34" t="s">
        <v>169</v>
      </c>
      <c r="D24" s="34" t="s">
        <v>99</v>
      </c>
      <c r="E24" s="54">
        <v>36443</v>
      </c>
      <c r="F24" s="34" t="s">
        <v>28</v>
      </c>
      <c r="G24" s="34" t="s">
        <v>28</v>
      </c>
      <c r="H24" s="55">
        <v>3.3402777777777781E-2</v>
      </c>
      <c r="I24" s="34" t="s">
        <v>38</v>
      </c>
      <c r="J24" s="35" t="s">
        <v>170</v>
      </c>
      <c r="L24" s="56"/>
      <c r="M24" s="56"/>
      <c r="O24" s="57"/>
      <c r="P24" s="58"/>
      <c r="Q24" s="43"/>
      <c r="R24" s="57"/>
      <c r="S24" s="43"/>
    </row>
    <row r="25" spans="1:19" x14ac:dyDescent="0.25">
      <c r="A25" s="35">
        <v>7</v>
      </c>
      <c r="B25" s="35">
        <v>487</v>
      </c>
      <c r="C25" s="34" t="s">
        <v>171</v>
      </c>
      <c r="D25" s="34" t="s">
        <v>146</v>
      </c>
      <c r="E25" s="54">
        <v>31624</v>
      </c>
      <c r="F25" s="34" t="s">
        <v>28</v>
      </c>
      <c r="G25" s="34" t="s">
        <v>28</v>
      </c>
      <c r="H25" s="55">
        <v>3.4201388888888892E-2</v>
      </c>
      <c r="I25" s="34" t="s">
        <v>38</v>
      </c>
      <c r="J25" s="35" t="s">
        <v>88</v>
      </c>
      <c r="K25" s="81"/>
    </row>
    <row r="26" spans="1:19" x14ac:dyDescent="0.25">
      <c r="A26" s="35">
        <v>8</v>
      </c>
      <c r="B26" s="35">
        <v>485</v>
      </c>
      <c r="C26" s="34" t="s">
        <v>172</v>
      </c>
      <c r="D26" s="34" t="s">
        <v>65</v>
      </c>
      <c r="E26" s="54">
        <v>32302</v>
      </c>
      <c r="F26" s="34" t="s">
        <v>108</v>
      </c>
      <c r="G26" s="34"/>
      <c r="H26" s="55">
        <v>3.5057870370370371E-2</v>
      </c>
      <c r="I26" s="34" t="s">
        <v>38</v>
      </c>
      <c r="J26" s="35" t="s">
        <v>88</v>
      </c>
    </row>
    <row r="27" spans="1:19" x14ac:dyDescent="0.25">
      <c r="A27" s="35">
        <v>9</v>
      </c>
      <c r="B27" s="35">
        <v>62</v>
      </c>
      <c r="C27" s="34" t="s">
        <v>173</v>
      </c>
      <c r="D27" s="34" t="s">
        <v>174</v>
      </c>
      <c r="E27" s="54">
        <v>21068</v>
      </c>
      <c r="F27" s="34" t="s">
        <v>28</v>
      </c>
      <c r="G27" s="34" t="s">
        <v>28</v>
      </c>
      <c r="H27" s="55">
        <v>3.5590277777777776E-2</v>
      </c>
      <c r="I27" s="34" t="s">
        <v>38</v>
      </c>
      <c r="J27" s="35" t="s">
        <v>97</v>
      </c>
    </row>
    <row r="28" spans="1:19" x14ac:dyDescent="0.25">
      <c r="A28" s="35">
        <v>10</v>
      </c>
      <c r="B28" s="35">
        <v>91</v>
      </c>
      <c r="C28" s="34" t="s">
        <v>175</v>
      </c>
      <c r="D28" s="34" t="s">
        <v>69</v>
      </c>
      <c r="E28" s="54">
        <v>23180</v>
      </c>
      <c r="F28" s="34" t="s">
        <v>28</v>
      </c>
      <c r="G28" s="34" t="s">
        <v>80</v>
      </c>
      <c r="H28" s="55">
        <v>3.6145833333333335E-2</v>
      </c>
      <c r="I28" s="34" t="s">
        <v>38</v>
      </c>
      <c r="J28" s="35" t="s">
        <v>120</v>
      </c>
    </row>
    <row r="29" spans="1:19" x14ac:dyDescent="0.25">
      <c r="A29" s="35">
        <v>11</v>
      </c>
      <c r="B29" s="35">
        <v>1201</v>
      </c>
      <c r="C29" s="34" t="s">
        <v>176</v>
      </c>
      <c r="D29" s="34" t="s">
        <v>177</v>
      </c>
      <c r="E29" s="54">
        <v>27495</v>
      </c>
      <c r="F29" s="34" t="s">
        <v>28</v>
      </c>
      <c r="G29" s="34" t="s">
        <v>28</v>
      </c>
      <c r="H29" s="55">
        <v>3.6284722222222225E-2</v>
      </c>
      <c r="I29" s="34" t="s">
        <v>38</v>
      </c>
      <c r="J29" s="35" t="s">
        <v>148</v>
      </c>
    </row>
    <row r="30" spans="1:19" x14ac:dyDescent="0.25">
      <c r="A30" s="35">
        <v>12</v>
      </c>
      <c r="B30" s="35">
        <v>11</v>
      </c>
      <c r="C30" s="34" t="s">
        <v>178</v>
      </c>
      <c r="D30" s="34" t="s">
        <v>127</v>
      </c>
      <c r="E30" s="54">
        <v>28796</v>
      </c>
      <c r="F30" s="34" t="s">
        <v>28</v>
      </c>
      <c r="G30" s="34" t="s">
        <v>28</v>
      </c>
      <c r="H30" s="55">
        <v>3.6782407407407409E-2</v>
      </c>
      <c r="I30" s="34" t="s">
        <v>24</v>
      </c>
      <c r="J30" s="35" t="s">
        <v>88</v>
      </c>
    </row>
    <row r="31" spans="1:19" x14ac:dyDescent="0.25">
      <c r="A31" s="35">
        <v>13</v>
      </c>
      <c r="B31" s="35">
        <v>592</v>
      </c>
      <c r="C31" s="34" t="s">
        <v>179</v>
      </c>
      <c r="D31" s="34" t="s">
        <v>69</v>
      </c>
      <c r="E31" s="54">
        <v>23012</v>
      </c>
      <c r="F31" s="34" t="s">
        <v>28</v>
      </c>
      <c r="G31" s="34" t="s">
        <v>80</v>
      </c>
      <c r="H31" s="55">
        <v>3.6828703703703704E-2</v>
      </c>
      <c r="I31" s="34" t="s">
        <v>38</v>
      </c>
      <c r="J31" s="35" t="s">
        <v>120</v>
      </c>
    </row>
    <row r="32" spans="1:19" x14ac:dyDescent="0.25">
      <c r="A32" s="35">
        <v>14</v>
      </c>
      <c r="B32" s="35">
        <v>445</v>
      </c>
      <c r="C32" s="34" t="s">
        <v>180</v>
      </c>
      <c r="D32" s="34" t="s">
        <v>181</v>
      </c>
      <c r="E32" s="54">
        <v>26079</v>
      </c>
      <c r="F32" s="34" t="s">
        <v>70</v>
      </c>
      <c r="G32" s="34" t="s">
        <v>70</v>
      </c>
      <c r="H32" s="55">
        <v>3.7037037037037035E-2</v>
      </c>
      <c r="I32" s="34" t="s">
        <v>38</v>
      </c>
      <c r="J32" s="35" t="s">
        <v>148</v>
      </c>
    </row>
    <row r="33" spans="1:10" x14ac:dyDescent="0.25">
      <c r="A33" s="35">
        <v>15</v>
      </c>
      <c r="B33" s="35">
        <v>291</v>
      </c>
      <c r="C33" s="34" t="s">
        <v>182</v>
      </c>
      <c r="D33" s="34" t="s">
        <v>92</v>
      </c>
      <c r="E33" s="54">
        <v>19378</v>
      </c>
      <c r="F33" s="34" t="s">
        <v>28</v>
      </c>
      <c r="G33" s="34" t="s">
        <v>28</v>
      </c>
      <c r="H33" s="55">
        <v>3.7384259259259256E-2</v>
      </c>
      <c r="I33" s="34" t="s">
        <v>38</v>
      </c>
      <c r="J33" s="35" t="s">
        <v>97</v>
      </c>
    </row>
    <row r="34" spans="1:10" x14ac:dyDescent="0.25">
      <c r="A34" s="35">
        <v>16</v>
      </c>
      <c r="B34" s="35">
        <v>484</v>
      </c>
      <c r="C34" s="34" t="s">
        <v>183</v>
      </c>
      <c r="D34" s="34" t="s">
        <v>63</v>
      </c>
      <c r="E34" s="54">
        <v>28294</v>
      </c>
      <c r="F34" s="34" t="s">
        <v>108</v>
      </c>
      <c r="G34" s="34"/>
      <c r="H34" s="55">
        <v>3.9837962962962964E-2</v>
      </c>
      <c r="I34" s="34" t="s">
        <v>38</v>
      </c>
      <c r="J34" s="35" t="s">
        <v>148</v>
      </c>
    </row>
    <row r="35" spans="1:10" x14ac:dyDescent="0.25">
      <c r="A35" s="35">
        <v>17</v>
      </c>
      <c r="B35" s="35">
        <v>179</v>
      </c>
      <c r="C35" s="34" t="s">
        <v>184</v>
      </c>
      <c r="D35" s="34" t="s">
        <v>181</v>
      </c>
      <c r="E35" s="54">
        <v>23607</v>
      </c>
      <c r="F35" s="34" t="s">
        <v>28</v>
      </c>
      <c r="G35" s="34" t="s">
        <v>28</v>
      </c>
      <c r="H35" s="55">
        <v>4.0138888888888891E-2</v>
      </c>
      <c r="I35" s="34" t="s">
        <v>38</v>
      </c>
      <c r="J35" s="35" t="s">
        <v>120</v>
      </c>
    </row>
    <row r="36" spans="1:10" x14ac:dyDescent="0.25">
      <c r="A36" s="35">
        <v>18</v>
      </c>
      <c r="B36" s="35">
        <v>482</v>
      </c>
      <c r="C36" s="34" t="s">
        <v>185</v>
      </c>
      <c r="D36" s="34" t="s">
        <v>122</v>
      </c>
      <c r="E36" s="54">
        <v>29741</v>
      </c>
      <c r="F36" s="34" t="s">
        <v>28</v>
      </c>
      <c r="G36" s="34" t="s">
        <v>186</v>
      </c>
      <c r="H36" s="55">
        <v>4.2881944444444445E-2</v>
      </c>
      <c r="I36" s="34" t="s">
        <v>38</v>
      </c>
      <c r="J36" s="35" t="s">
        <v>88</v>
      </c>
    </row>
    <row r="37" spans="1:10" x14ac:dyDescent="0.25">
      <c r="A37" s="35">
        <v>19</v>
      </c>
      <c r="B37" s="35">
        <v>70</v>
      </c>
      <c r="C37" s="34" t="s">
        <v>169</v>
      </c>
      <c r="D37" s="34" t="s">
        <v>187</v>
      </c>
      <c r="E37" s="54">
        <v>23943</v>
      </c>
      <c r="F37" s="34" t="s">
        <v>28</v>
      </c>
      <c r="G37" s="34" t="s">
        <v>28</v>
      </c>
      <c r="H37" s="55">
        <v>4.3240740740740739E-2</v>
      </c>
      <c r="I37" s="34" t="s">
        <v>24</v>
      </c>
      <c r="J37" s="35" t="s">
        <v>120</v>
      </c>
    </row>
    <row r="38" spans="1:10" x14ac:dyDescent="0.25">
      <c r="A38" s="35">
        <v>20</v>
      </c>
      <c r="B38" s="35">
        <v>7</v>
      </c>
      <c r="C38" s="34" t="s">
        <v>188</v>
      </c>
      <c r="D38" s="34" t="s">
        <v>83</v>
      </c>
      <c r="E38" s="54">
        <v>16091</v>
      </c>
      <c r="F38" s="34" t="s">
        <v>28</v>
      </c>
      <c r="G38" s="34" t="s">
        <v>28</v>
      </c>
      <c r="H38" s="55">
        <v>4.3749999999999997E-2</v>
      </c>
      <c r="I38" s="34" t="s">
        <v>38</v>
      </c>
      <c r="J38" s="35" t="s">
        <v>123</v>
      </c>
    </row>
    <row r="39" spans="1:10" x14ac:dyDescent="0.25">
      <c r="A39" s="35">
        <v>21</v>
      </c>
      <c r="B39" s="35">
        <v>43</v>
      </c>
      <c r="C39" s="34" t="s">
        <v>189</v>
      </c>
      <c r="D39" s="34" t="s">
        <v>181</v>
      </c>
      <c r="E39" s="54">
        <v>19564</v>
      </c>
      <c r="F39" s="34" t="s">
        <v>28</v>
      </c>
      <c r="G39" s="34" t="s">
        <v>28</v>
      </c>
      <c r="H39" s="55">
        <v>4.7384259259259258E-2</v>
      </c>
      <c r="I39" s="34" t="s">
        <v>38</v>
      </c>
      <c r="J39" s="35" t="s">
        <v>97</v>
      </c>
    </row>
    <row r="40" spans="1:10" x14ac:dyDescent="0.25">
      <c r="A40" s="35">
        <v>22</v>
      </c>
      <c r="B40" s="35">
        <v>47</v>
      </c>
      <c r="C40" s="34" t="s">
        <v>190</v>
      </c>
      <c r="D40" s="34" t="s">
        <v>146</v>
      </c>
      <c r="E40" s="54">
        <v>24302</v>
      </c>
      <c r="F40" s="34" t="s">
        <v>28</v>
      </c>
      <c r="G40" s="34" t="s">
        <v>28</v>
      </c>
      <c r="H40" s="55">
        <v>4.7395833333333331E-2</v>
      </c>
      <c r="I40" s="34" t="s">
        <v>38</v>
      </c>
      <c r="J40" s="35" t="s">
        <v>120</v>
      </c>
    </row>
    <row r="41" spans="1:10" x14ac:dyDescent="0.25">
      <c r="A41" s="35">
        <v>23</v>
      </c>
      <c r="B41" s="35">
        <v>76</v>
      </c>
      <c r="C41" s="34" t="s">
        <v>191</v>
      </c>
      <c r="D41" s="34" t="s">
        <v>58</v>
      </c>
      <c r="E41" s="54">
        <v>15172</v>
      </c>
      <c r="F41" s="34" t="s">
        <v>28</v>
      </c>
      <c r="G41" s="34" t="s">
        <v>28</v>
      </c>
      <c r="H41" s="55">
        <v>4.9305555555555554E-2</v>
      </c>
      <c r="I41" s="34" t="s">
        <v>38</v>
      </c>
      <c r="J41" s="35" t="s">
        <v>123</v>
      </c>
    </row>
  </sheetData>
  <mergeCells count="1">
    <mergeCell ref="A10:B10"/>
  </mergeCells>
  <conditionalFormatting sqref="M24 O24:S24 K25 S21:S23">
    <cfRule type="cellIs" dxfId="1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H A A B Q S w M E F A A C A A g A V H 6 / T H J / 2 a W o A A A A + A A A A B I A H A B D b 2 5 m a W c v U G F j a 2 F n Z S 5 4 b W w g o h g A K K A U A A A A A A A A A A A A A A A A A A A A A A A A A A A A h Y 9 B D o I w F E S v Q r q n v 2 B Q Q j 5 l 4 V Y S o 9 G 4 J V i h E Y q h r e V u L j y S V 5 B E U X c u Z / I m e f O 4 3 T E b 2 s a 7 i l 7 L T q U k o I x 4 Q p X d U a o q J d a c / J h k H N d F e S 4 q 4 Y 2 w 0 s m g Z U p q Y y 4 J g H O O u h n t + g p C x g I 4 5 K t t W Y u 2 8 K X S p l C l I J / V 8 f + K c N y / Z H h I o w W N 2 D y m Q R w g T D X m U n 2 R c D S m D O G n x K V t j O 0 F 7 6 2 / 2 S F M E e H 9 g j 8 B U E s D B B Q A A g A I A F R + v 0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f r 9 M 8 X 5 q s J g E A A A L O w A A E w A c A E Z v c m 1 1 b G F z L 1 N l Y 3 R p b 2 4 x L m 0 g o h g A K K A U A A A A A A A A A A A A A A A A A A A A A A A A A A A A 7 V r d a h t H F L 4 X 6 B 2 G z Y 0 W F r U r + 8 q t A 6 2 b 2 5 b G J r 1 w T V l L k 0 R k t S t W q z R G C G I n J A W H m D Y h D a 1 L k j b g W z m 1 W t W W 4 l e Y f Y U + S b + Z l Z S R L E s b S R A X j s F I 8 3 d + v j n n z P l A F Z 4 P i 7 7 H V u N P + 5 N 0 K p 2 q 3 H Q C X m D l w N / k N 9 g y y x S K l Z A 5 F R b y O 6 H F y r 7 b G 5 j L l 1 M u D 1 M M f + J 5 t B 3 t i L f R Q 9 E R L X G M g 1 f u 5 L m b X a k G A f f C b / z g 1 q b v 3 8 q Y t f U v n R J f N s R r 7 M P e 6 A d j o 7 6 + 4 n s h t m 1 Y S t o l Q / w h j k R D n I g m 9 n S i X d F k s Q J M H U Y P o l 0 D G t a c T Z d n r / K S f 5 u v + G 6 1 5 F U y w 4 Z Y N e P f + 8 + Y O P 1 W n B p 1 s y / / h W h G d / F / T 5 x i 8 9 1 o D / r k o S T 6 / K D A g 5 7 C J L b C C L E P Z W q W i T c M 2 w + j b b k j e o y 5 p m E x Q / y G c V u a p U a v s a c N D 0 4 A 0 R 7 w F e 1 o T y 0 8 / U 6 8 V F + e S M N x 5 o i p 4 S 8 Q d k 8 c q u 8 v Y c v f G J 1 E j y C + E e 3 E J y F q u / v 9 h V Q e i 4 H 3 E o V T 0 e i e b e C s Q k S N N c P 3 P x L P h u f g z J 9 9 C b E j P 0 E 2 J E B v T 9 t B j A 6 D k b + K H 3 E c J k U P 1 d L v 8 h o A X M 9 v G R R H m D m O t v X 7 m o S x f V 5 A T H P X 8 r 4 + I A w z h K k 9 S 5 z a y n E 9 S i 5 A 0 I 4 O V A 0 i d V E q Z K T W n e i R 5 h U M e 8 A k d E z e g 7 5 N f k a P 3 6 G 1 W n a L Y Y z V N C F j j 3 N f y Q 5 5 E C t Z Q + n 8 f O u K k 7 / 5 B X e L p S I W M j W D G X W L f V 3 1 Q 7 4 a b s G e l c p t i 1 1 3 3 A o 3 L V Y b L T p 7 v t Z s T o f o O T x v x + H V t f 8 f B u t b K I l 9 A N Y C x 6 t c 9 4 N S D M L a V p m r o J k J X q s 2 z v Q Q O t R L U j / f x d z A v r O Z g f 2 x Z 2 / F G 5 y f X L w 9 v D 5 a T o y B Z r z x Q 0 v G B B + M b j T o L r w C n D I X j k U L B g N I j F p D 1 r R Z d F / K k z m h N r e 1 m O U u X u 6 r / v d 6 l U s G i M U 4 A p B l 1 g c t 3 m C f X m Z e 1 X X N J M F j T 4 6 e K V 1 U 0 H d r h r r 9 g h P y G O G B A j I U Q e + q y d B C r 4 i M j K S f F Q J 9 i 7 C 1 y e B z B y U o T v g W a p 0 W Q W X X y f N r j l v l 4 w M I U W J 8 b F g S T q t 7 K h g 4 b m k m 6 2 G h K g 5 E K D + H L 7 E H p x Y G f h B m k v o R I 9 s v 8 V / J J y L 7 W S X P v U L R u z F t g t l j M i y h O / q V S w s b 8 g 1 g a v k v V V c 6 K q U y W H q a x c O 0 n 0 U o P D G 7 e T f 6 7 T g z y 4 C E f I 5 3 l 1 T M d 5 b w n q H V g N Q D c b A k p S 7 B 3 l c m i x O C w b K 2 x R C Q A C Z V 9 K a D R m + r 4 Y m C 3 g Z e 6 J 3 T 5 z X P c f u d M c R R X G v a h m m l Z 6 s b 9 s j C c a Z f 7 h c G r R H b w E l l i q l Z M W 2 H P o M D e n t S 1 w G Z M m M S N O 4 J O v c R O Z S e x 8 v 7 P o k z v 0 j v F c l i i Q 9 4 M k s D P v a R H W 7 5 0 0 i 0 9 9 C q Z 9 c l o 0 t b M z n T I O 5 K 3 J W 4 K 3 F X 4 q 7 E X Y m 7 E n c l 7 k r c l b j r H L h r b g J 3 H e j C 5 0 p h Z 2 a w u Q / L Y I n A E o F N S G A X i M A S g S U C S w S W C C w R W C K w R G C J w B K B J Q I 7 F w K 7 k J j A L l w 0 A r t A B J Y I 7 P + C w C 4 S g S U C S w S W C C w R W C K w R G C J w B K B J Q J L B H Y u B H Y x M Y F d n D O B n f 1 H x I v 0 I 2 K i s B e O w v 4 H U E s B A i 0 A F A A C A A g A V H 6 / T H J / 2 a W o A A A A + A A A A B I A A A A A A A A A A A A A A A A A A A A A A E N v b m Z p Z y 9 Q Y W N r Y W d l L n h t b F B L A Q I t A B Q A A g A I A F R + v 0 w P y u m r p A A A A O k A A A A T A A A A A A A A A A A A A A A A A P Q A A A B b Q 2 9 u d G V u d F 9 U e X B l c 1 0 u e G 1 s U E s B A i 0 A F A A C A A g A V H 6 / T P F + a r C Y B A A A C z s A A B M A A A A A A A A A A A A A A A A A 5 Q E A A E Z v c m 1 1 b G F z L 1 N l Y 3 R p b 2 4 x L m 1 Q S w U G A A A A A A M A A w D C A A A A y g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X Y A A A A A A A D 3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J l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O Y X Z p Z 2 F 0 a W 9 u U 3 R l c E 5 h b W U i I F Z h b H V l P S J z 0 J 3 Q s N C y 0 L j Q s 9 C w 0 Y b Q u N G P I i A v P j x F b n R y e S B U e X B l P S J M b 2 F k Z W R U b 0 F u Y W x 5 c 2 l z U 2 V y d m l j Z X M i I F Z h b H V l P S J s M C I g L z 4 8 R W 5 0 c n k g V H l w Z T 0 i R m l s b E 9 i a m V j d F R 5 c G U i I F Z h b H V l P S J z Q 2 9 u b m V j d G l v b k 9 u b H k i I C 8 + P E V u d H J 5 I F R 5 c G U 9 I k Z p b G x T d G F 0 d X M i I F Z h b H V l P S J z Q 2 9 t c G x l d G U i I C 8 + P E V u d H J 5 I F R 5 c G U 9 I k Z p b G x M Y X N 0 V X B k Y X R l Z C I g V m F s d W U 9 I m Q y M D E 4 L T A 1 L T M x V D E y O j U w O j Q w L j U 4 M z Q 2 O D V a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N v d m V y e V R h c m d l d F N o Z W V 0 I i B W Y W x 1 Z T 0 i c 9 C 0 0 L j R g d G C M S I g L z 4 8 R W 5 0 c n k g V H l w Z T 0 i U m V j b 3 Z l c n l U Y X J n Z X R D b 2 x 1 b W 4 i I F Z h b H V l P S J s M y I g L z 4 8 R W 5 0 c n k g V H l w Z T 0 i U m V j b 3 Z l c n l U Y X J n Z X R S b 3 c i I F Z h b H V l P S J s M T g i I C 8 + P E V u d H J 5 I F R 5 c G U 9 I k Z p b G x l Z E N v b X B s Z X R l U m V z d W x 0 V G 9 X b 3 J r c 2 h l Z X Q i I F Z h b H V l P S J s M S I g L z 4 8 R W 5 0 c n k g V H l w Z T 0 i U X V l c n l J R C I g V m F s d W U 9 I n N l M T A 0 M m F i Y S 0 3 Y W M y L T Q 3 M D Y t Y W M 4 Z S 1 m Y T B i Z T c y O D A 1 O W E i I C 8 + P E V u d H J 5 I F R 5 c G U 9 I k Z p b G x U Y X J n Z X Q i I F Z h b H V l P S J z 0 L T Q u N G B 0 Y I x X z E i I C 8 + P E V u d H J 5 I F R 5 c G U 9 I k Z p b G x M Y X N 0 V X B k Y X R l Z C I g V m F s d W U 9 I m Q y M D E 4 L T A 1 L T M x V D E y O j Q 4 O j U 2 L j M 1 O T Q z N z V a I i A v P j x F b n R y e S B U e X B l P S J G a W x s R X J y b 3 J D b 3 V u d C I g V m F s d W U 9 I m w w I i A v P j x F b n R y e S B U e X B l P S J G a W x s Q 2 9 s d W 1 u V H l w Z X M i I F Z h b H V l P S J z Q U F B R 0 J n a 0 d C Z 2 9 H Q U E 9 P S I g L z 4 8 R W 5 0 c n k g V H l w Z T 0 i R m l s b E V y c m 9 y Q 2 9 k Z S I g V m F s d W U 9 I n N V b m t u b 3 d u I i A v P j x F b n R y e S B U e X B l P S J G a W x s Q 2 9 s d W 1 u T m F t Z X M i I F Z h b H V l P S J z W y Z x d W 9 0 O 9 C c 0 L X R g d G C 0 L 4 g 0 L I g 0 L D Q s d G B 0 L 7 Q u 9 G O 0 Y L Q t S Z x d W 9 0 O y w m c X V v d D v Q n d C + 0 L z Q t d G A J n F 1 b 3 Q 7 L C Z x d W 9 0 O 9 C k 0 L D Q v N C 4 0 L v Q u N G P J n F 1 b 3 Q 7 L C Z x d W 9 0 O 9 C Y 0 L z R j y Z x d W 9 0 O y w m c X V v d D v Q l N C w 0 Y L Q s C D R g N C + 0 L b Q t N C 1 0 L 3 Q u N G P I C j Q l N C U L t C c 0 J w u 0 J P Q k y k m c X V v d D s s J n F 1 b 3 Q 7 0 J P Q v t G A 0 L 7 Q t C A m c X V v d D s s J n F 1 b 3 Q 7 0 J r Q u 9 G D 0 L E m c X V v d D s s J n F 1 b 3 Q 7 0 K D Q t d C 3 0 Y P Q u 9 G M 0 Y L Q s N G C I N G H 0 L D R g d G L O t C 8 0 L j Q v T r R g d C 1 0 L o g K N C n 0 K c 6 0 J z Q n D r Q o d C h K S D Q u N C 7 0 L g g 0 L r Q v C w g 0 L w m c X V v d D s s J n F 1 b 3 Q 7 0 J / Q v t C 7 J n F 1 b 3 Q 7 L C Z x d W 9 0 O 9 C T 0 Y D R g 9 C / 0 L / Q s C Z x d W 9 0 O 1 0 i I C 8 + P E V u d H J 5 I F R 5 c G U 9 I k Z p b G x T d G F 0 d X M i I F Z h b H V l P S J z Q 2 9 t c G x l d G U i I C 8 + P E V u d H J 5 I F R 5 c G U 9 I k Z p b G x D b 3 V u d C I g V m F s d W U 9 I m w z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0 0 L j R g d G C M S / Q m N G B 0 Y L Q v t G H 0 L 3 Q u N C 6 L n v Q n N C 1 0 Y H R g t C + I N C y I N C w 0 L H R g d C + 0 L v R j t G C 0 L U s M X 0 m c X V v d D s s J n F 1 b 3 Q 7 U 2 V j d G l v b j E v 0 L T Q u N G B 0 Y I x L 9 C Y 0 Y H R g t C + 0 Y f Q v d C 4 0 L o u e 9 C d 0 L 7 Q v N C 1 0 Y A s M n 0 m c X V v d D s s J n F 1 b 3 Q 7 U 2 V j d G l v b j E v 0 L T Q u N G B 0 Y I x L 9 C Y 0 Y H R g t C + 0 Y f Q v d C 4 0 L o u e 9 C k 0 L D Q v N C 4 0 L v Q u N G P L D N 9 J n F 1 b 3 Q 7 L C Z x d W 9 0 O 1 N l Y 3 R p b 2 4 x L 9 C 0 0 L j R g d G C M S / Q m N G B 0 Y L Q v t G H 0 L 3 Q u N C 6 L n v Q m N C 8 0 Y 8 s N H 0 m c X V v d D s s J n F 1 b 3 Q 7 U 2 V j d G l v b j E v 0 L T Q u N G B 0 Y I x L 9 C Y 0 Y H R g t C + 0 Y f Q v d C 4 0 L o u e 9 C U 0 L D R g t C w I N G A 0 L 7 Q t t C 0 0 L X Q v d C 4 0 Y 8 g K N C U 0 J Q u 0 J z Q n C 7 Q k 9 C T K S w 1 f S Z x d W 9 0 O y w m c X V v d D t T Z W N 0 a W 9 u M S / Q t N C 4 0 Y H R g j E v 0 J j R g d G C 0 L 7 R h 9 C 9 0 L j Q u i 5 7 0 J P Q v t G A 0 L 7 Q t C A s N n 0 m c X V v d D s s J n F 1 b 3 Q 7 U 2 V j d G l v b j E v 0 L T Q u N G B 0 Y I x L 9 C Y 0 Y H R g t C + 0 Y f Q v d C 4 0 L o u e 9 C a 0 L v R g 9 C x L D d 9 J n F 1 b 3 Q 7 L C Z x d W 9 0 O 1 N l Y 3 R p b 2 4 x L 9 C 0 0 L j R g d G C M S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S / Q m N G B 0 Y L Q v t G H 0 L 3 Q u N C 6 L n v Q n 9 C + 0 L s s O X 0 m c X V v d D s s J n F 1 b 3 Q 7 U 2 V j d G l v b j E v 0 L T Q u N G B 0 Y I x L 9 C Y 0 Y H R g t C + 0 Y f Q v d C 4 0 L o u e 9 C T 0 Y D R g 9 C / 0 L / Q s C w x M H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9 C 0 0 L j R g d G C M S / Q m N G B 0 Y L Q v t G H 0 L 3 Q u N C 6 L n v Q n N C 1 0 Y H R g t C + I N C y I N C w 0 L H R g d C + 0 L v R j t G C 0 L U s M X 0 m c X V v d D s s J n F 1 b 3 Q 7 U 2 V j d G l v b j E v 0 L T Q u N G B 0 Y I x L 9 C Y 0 Y H R g t C + 0 Y f Q v d C 4 0 L o u e 9 C d 0 L 7 Q v N C 1 0 Y A s M n 0 m c X V v d D s s J n F 1 b 3 Q 7 U 2 V j d G l v b j E v 0 L T Q u N G B 0 Y I x L 9 C Y 0 Y H R g t C + 0 Y f Q v d C 4 0 L o u e 9 C k 0 L D Q v N C 4 0 L v Q u N G P L D N 9 J n F 1 b 3 Q 7 L C Z x d W 9 0 O 1 N l Y 3 R p b 2 4 x L 9 C 0 0 L j R g d G C M S / Q m N G B 0 Y L Q v t G H 0 L 3 Q u N C 6 L n v Q m N C 8 0 Y 8 s N H 0 m c X V v d D s s J n F 1 b 3 Q 7 U 2 V j d G l v b j E v 0 L T Q u N G B 0 Y I x L 9 C Y 0 Y H R g t C + 0 Y f Q v d C 4 0 L o u e 9 C U 0 L D R g t C w I N G A 0 L 7 Q t t C 0 0 L X Q v d C 4 0 Y 8 g K N C U 0 J Q u 0 J z Q n C 7 Q k 9 C T K S w 1 f S Z x d W 9 0 O y w m c X V v d D t T Z W N 0 a W 9 u M S / Q t N C 4 0 Y H R g j E v 0 J j R g d G C 0 L 7 R h 9 C 9 0 L j Q u i 5 7 0 J P Q v t G A 0 L 7 Q t C A s N n 0 m c X V v d D s s J n F 1 b 3 Q 7 U 2 V j d G l v b j E v 0 L T Q u N G B 0 Y I x L 9 C Y 0 Y H R g t C + 0 Y f Q v d C 4 0 L o u e 9 C a 0 L v R g 9 C x L D d 9 J n F 1 b 3 Q 7 L C Z x d W 9 0 O 1 N l Y 3 R p b 2 4 x L 9 C 0 0 L j R g d G C M S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S / Q m N G B 0 Y L Q v t G H 0 L 3 Q u N C 6 L n v Q n 9 C + 0 L s s O X 0 m c X V v d D s s J n F 1 b 3 Q 7 U 2 V j d G l v b j E v 0 L T Q u N G B 0 Y I x L 9 C Y 0 Y H R g t C + 0 Y f Q v d C 4 0 L o u e 9 C T 0 Y D R g 9 C / 0 L / Q s C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i Z W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5 h b W V V c G R h d G V k Q W Z 0 Z X J G a W x s I i B W Y W x 1 Z T 0 i b D E i I C 8 + P E V u d H J 5 I F R 5 c G U 9 I l F 1 Z X J 5 S U Q i I F Z h b H V l P S J z M j M 0 M D J k M 2 M t Y T E 5 Z i 0 0 Y j h j L W I 3 Z T A t N j U 3 N m I w Z j Q 1 M G M z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T m F 2 a W d h d G l v b l N 0 Z X B O Y W 1 l I i B W Y W x 1 Z T 0 i c 9 C d 0 L D Q s t C 4 0 L P Q s N G G 0 L j R j y I g L z 4 8 R W 5 0 c n k g V H l w Z T 0 i T G 9 h Z G V k V G 9 B b m F s e X N p c 1 N l c n Z p Y 2 V z I i B W Y W x 1 Z T 0 i b D A i I C 8 + P E V u d H J 5 I F R 5 c G U 9 I k Z p b G x P Y m p l Y 3 R U e X B l I i B W Y W x 1 Z T 0 i c 0 N v b m 5 l Y 3 R p b 2 5 P b m x 5 I i A v P j x F b n R y e S B U e X B l P S J G a W x s U 3 R h d H V z I i B W Y W x 1 Z T 0 i c 0 N v b X B s Z X R l I i A v P j x F b n R y e S B U e X B l P S J G a W x s T G F z d F V w Z G F 0 Z W Q i I F Z h b H V l P S J k M j A x O C 0 w N S 0 z M V Q x M j o 1 M D o 0 M C 4 2 N z A 0 N j Y 0 W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T Q u N C 9 0 L j R i D H Q t i / Q m N C 3 0 L z Q t d C 9 0 L X Q v d C 9 0 Y v Q u S D R g t C 4 0 L 8 u e 9 C c 0 L X R g d G C 0 L 4 g 0 L I g 0 L D Q s d G B 0 L 7 Q u 9 G O 0 Y L Q t S w x f S Z x d W 9 0 O y w m c X V v d D t T Z W N 0 a W 9 u M S / Q p N C 4 0 L 3 Q u N G I M d C 2 L 9 C Y 0 L f Q v N C 1 0 L 3 Q t d C 9 0 L 3 R i 9 C 5 I N G C 0 L j Q v y 5 7 0 K T Q s N C 8 0 L j Q u 9 C 4 0 Y 8 g 0 J j Q v N G P L D Z 9 J n F 1 b 3 Q 7 L C Z x d W 9 0 O 1 N l Y 3 R p b 2 4 x L 9 C k 0 L j Q v d C 4 0 Y g x 0 L Y v 0 J j Q t 9 C 8 0 L X Q v d C 1 0 L 3 Q v d G L 0 L k g 0 Y L Q u N C / M i 5 7 0 K D Q t d C 3 0 Y P Q u 9 G M 0 Y L Q s N G C L D J 9 J n F 1 b 3 Q 7 L C Z x d W 9 0 O 1 N l Y 3 R p b 2 4 x L 9 C k 0 L j Q v d C 4 0 Y g x 0 L Y v 0 J j Q t 9 C 8 0 L X Q v d C 1 0 L 3 Q v d G L 0 L k g 0 Y L Q u N C / L n v Q o N C w 0 L f R g N G P 0 L Q s O H 0 m c X V v d D s s J n F 1 b 3 Q 7 U 2 V j d G l v b j E v 0 K T Q u N C 9 0 L j R i D H Q t i / Q m N C 3 0 L z Q t d C 9 0 L X Q v d C 9 0 Y v Q u S D R g t C 4 0 L 8 u e 9 C T 0 Y D R g 9 C / 0 L / Q s C w 5 f S Z x d W 9 0 O y w m c X V v d D t T Z W N 0 a W 9 u M S / Q p N C 4 0 L 3 Q u N G I M d C 2 L 9 C Y 0 L f Q v N C 1 0 L 3 Q t d C 9 0 L 3 R i 9 C 5 I N G C 0 L j Q v y 5 7 0 J z Q t d G B 0 Y L Q v i D Q s i D Q s 9 G A 0 Y P Q v 9 C / 0 L U s M T F 9 J n F 1 b 3 Q 7 L C Z x d W 9 0 O 1 N l Y 3 R p b 2 4 x L 9 C k 0 L j Q v d C 4 0 Y g x 0 L Y v 0 J j Q t 9 C 8 0 L X Q v d C 1 0 L 3 Q v d G L 0 L k g 0 Y L Q u N C / L n v Q m t C 7 0 Y P Q s S w x N X 0 m c X V v d D s s J n F 1 b 3 Q 7 U 2 V j d G l v b j E v 0 K T Q u N C 9 0 L j R i D H Q t i / Q m N C 3 0 L z Q t d C 9 0 L X Q v d C 9 0 Y v Q u S D R g t C 4 0 L 8 u e 9 C i 0 Y D Q t d C 9 0 L X R g C w x N n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0 K T Q u N C 9 0 L j R i D H Q t i / Q m N C 3 0 L z Q t d C 9 0 L X Q v d C 9 0 Y v Q u S D R g t C 4 0 L 8 u e 9 C c 0 L X R g d G C 0 L 4 g 0 L I g 0 L D Q s d G B 0 L 7 Q u 9 G O 0 Y L Q t S w x f S Z x d W 9 0 O y w m c X V v d D t T Z W N 0 a W 9 u M S / Q p N C 4 0 L 3 Q u N G I M d C 2 L 9 C Y 0 L f Q v N C 1 0 L 3 Q t d C 9 0 L 3 R i 9 C 5 I N G C 0 L j Q v y 5 7 0 K T Q s N C 8 0 L j Q u 9 C 4 0 Y 8 g 0 J j Q v N G P L D Z 9 J n F 1 b 3 Q 7 L C Z x d W 9 0 O 1 N l Y 3 R p b 2 4 x L 9 C k 0 L j Q v d C 4 0 Y g x 0 L Y v 0 J j Q t 9 C 8 0 L X Q v d C 1 0 L 3 Q v d G L 0 L k g 0 Y L Q u N C / M i 5 7 0 K D Q t d C 3 0 Y P Q u 9 G M 0 Y L Q s N G C L D J 9 J n F 1 b 3 Q 7 L C Z x d W 9 0 O 1 N l Y 3 R p b 2 4 x L 9 C k 0 L j Q v d C 4 0 Y g x 0 L Y v 0 J j Q t 9 C 8 0 L X Q v d C 1 0 L 3 Q v d G L 0 L k g 0 Y L Q u N C / L n v Q o N C w 0 L f R g N G P 0 L Q s O H 0 m c X V v d D s s J n F 1 b 3 Q 7 U 2 V j d G l v b j E v 0 K T Q u N C 9 0 L j R i D H Q t i / Q m N C 3 0 L z Q t d C 9 0 L X Q v d C 9 0 Y v Q u S D R g t C 4 0 L 8 u e 9 C T 0 Y D R g 9 C / 0 L / Q s C w 5 f S Z x d W 9 0 O y w m c X V v d D t T Z W N 0 a W 9 u M S / Q p N C 4 0 L 3 Q u N G I M d C 2 L 9 C Y 0 L f Q v N C 1 0 L 3 Q t d C 9 0 L 3 R i 9 C 5 I N G C 0 L j Q v y 5 7 0 J z Q t d G B 0 Y L Q v i D Q s i D Q s 9 G A 0 Y P Q v 9 C / 0 L U s M T F 9 J n F 1 b 3 Q 7 L C Z x d W 9 0 O 1 N l Y 3 R p b 2 4 x L 9 C k 0 L j Q v d C 4 0 Y g x 0 L Y v 0 J j Q t 9 C 8 0 L X Q v d C 1 0 L 3 Q v d G L 0 L k g 0 Y L Q u N C / L n v Q m t C 7 0 Y P Q s S w x N X 0 m c X V v d D s s J n F 1 b 3 Q 7 U 2 V j d G l v b j E v 0 K T Q u N C 9 0 L j R i D H Q t i / Q m N C 3 0 L z Q t d C 9 0 L X Q v d C 9 0 Y v Q u S D R g t C 4 0 L 8 u e 9 C i 0 Y D Q t d C 9 0 L X R g C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U m V j b 3 Z l c n l U Y X J n Z X R S b 3 c i I F Z h b H V l P S J s M T g i I C 8 + P E V u d H J 5 I F R 5 c G U 9 I l J l Y 2 9 2 Z X J 5 V G F y Z 2 V 0 Q 2 9 s d W 1 u I i B W Y W x 1 Z T 0 i b D M i I C 8 + P E V u d H J 5 I F R 5 c G U 9 I l J l Y 2 9 2 Z X J 5 V G F y Z 2 V 0 U 2 h l Z X Q i I F Z h b H V l P S J z 0 L T Q u N G B 0 Y I y I i A v P j x F b n R y e S B U e X B l P S J G a W x s Z W R D b 2 1 w b G V 0 Z V J l c 3 V s d F R v V 2 9 y a 3 N o Z W V 0 I i B W Y W x 1 Z T 0 i b D E i I C 8 + P E V u d H J 5 I F R 5 c G U 9 I l F 1 Z X J 5 S U Q i I F Z h b H V l P S J z Z T E w N D J h Y m E t N 2 F j M i 0 0 N z A 2 L W F j O G U t Z m E w Y m U 3 M j g w N T l h I i A v P j x F b n R y e S B U e X B l P S J M b 2 F k Z W R U b 0 F u Y W x 5 c 2 l z U 2 V y d m l j Z X M i I F Z h b H V l P S J s M C I g L z 4 8 R W 5 0 c n k g V H l w Z T 0 i R m l s b F R h c m d l d C I g V m F s d W U 9 I n P Q t N C 4 0 Y H R g j J f M S I g L z 4 8 R W 5 0 c n k g V H l w Z T 0 i R m l s b E x h c 3 R V c G R h d G V k I i B W Y W x 1 Z T 0 i Z D I w M T g t M D U t M z F U M T I 6 N D g 6 N D M u M T k x O T I z O V o i I C 8 + P E V u d H J 5 I F R 5 c G U 9 I k Z p b G x F c n J v c k N v d W 5 0 I i B W Y W x 1 Z T 0 i b D A i I C 8 + P E V u d H J 5 I F R 5 c G U 9 I k Z p b G x D b 2 x 1 b W 5 U e X B l c y I g V m F s d W U 9 I n N B Q U F H Q m d r R 0 J n b 0 d B Q T 0 9 I i A v P j x F b n R y e S B U e X B l P S J G a W x s R X J y b 3 J D b 2 R l I i B W Y W x 1 Z T 0 i c 1 V u a 2 5 v d 2 4 i I C 8 + P E V u d H J 5 I F R 5 c G U 9 I k Z p b G x D b 2 x 1 b W 5 O Y W 1 l c y I g V m F s d W U 9 I n N b J n F 1 b 3 Q 7 0 J z Q t d G B 0 Y L Q v i D Q s i D Q s N C x 0 Y H Q v t C 7 0 Y 7 R g t C 1 J n F 1 b 3 Q 7 L C Z x d W 9 0 O 9 C d 0 L 7 Q v N C 1 0 Y A m c X V v d D s s J n F 1 b 3 Q 7 0 K T Q s N C 8 0 L j Q u 9 C 4 0 Y 8 m c X V v d D s s J n F 1 b 3 Q 7 0 J j Q v N G P J n F 1 b 3 Q 7 L C Z x d W 9 0 O 9 C U 0 L D R g t C w I N G A 0 L 7 Q t t C 0 0 L X Q v d C 4 0 Y 8 g K N C U 0 J Q u 0 J z Q n C 7 Q k 9 C T K S Z x d W 9 0 O y w m c X V v d D v Q k 9 C + 0 Y D Q v t C 0 I C Z x d W 9 0 O y w m c X V v d D v Q m t C 7 0 Y P Q s S Z x d W 9 0 O y w m c X V v d D v Q o N C 1 0 L f R g 9 C 7 0 Y z R g t C w 0 Y I g 0 Y f Q s N G B 0 Y s 6 0 L z Q u N C 9 O t G B 0 L X Q u i A o 0 K f Q p z r Q n N C c O t C h 0 K E p I N C 4 0 L v Q u C D Q u t C 8 L C D Q v C Z x d W 9 0 O y w m c X V v d D v Q n 9 C + 0 L s m c X V v d D s s J n F 1 b 3 Q 7 0 J P R g N G D 0 L / Q v 9 C w J n F 1 b 3 Q 7 X S I g L z 4 8 R W 5 0 c n k g V H l w Z T 0 i R m l s b F N 0 Y X R 1 c y I g V m F s d W U 9 I n N D b 2 1 w b G V 0 Z S I g L z 4 8 R W 5 0 c n k g V H l w Z T 0 i R m l s b E N v d W 5 0 I i B W Y W x 1 Z T 0 i b D I 3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T Q u N G B 0 Y I y L 9 C Y 0 Y H R g t C + 0 Y f Q v d C 4 0 L o u e 9 C c 0 L X R g d G C 0 L 4 g 0 L I g 0 L D Q s d G B 0 L 7 Q u 9 G O 0 Y L Q t S w x f S Z x d W 9 0 O y w m c X V v d D t T Z W N 0 a W 9 u M S / Q t N C 4 0 Y H R g j I v 0 J j R g d G C 0 L 7 R h 9 C 9 0 L j Q u i 5 7 0 J 3 Q v t C 8 0 L X R g C w y f S Z x d W 9 0 O y w m c X V v d D t T Z W N 0 a W 9 u M S / Q t N C 4 0 Y H R g j I v 0 J j R g d G C 0 L 7 R h 9 C 9 0 L j Q u i 5 7 0 K T Q s N C 8 0 L j Q u 9 C 4 0 Y 8 s M 3 0 m c X V v d D s s J n F 1 b 3 Q 7 U 2 V j d G l v b j E v 0 L T Q u N G B 0 Y I y L 9 C Y 0 Y H R g t C + 0 Y f Q v d C 4 0 L o u e 9 C Y 0 L z R j y w 0 f S Z x d W 9 0 O y w m c X V v d D t T Z W N 0 a W 9 u M S / Q t N C 4 0 Y H R g j I v 0 J j R g d G C 0 L 7 R h 9 C 9 0 L j Q u i 5 7 0 J T Q s N G C 0 L A g 0 Y D Q v t C 2 0 L T Q t d C 9 0 L j R j y A o 0 J T Q l C 7 Q n N C c L t C T 0 J M p L D V 9 J n F 1 b 3 Q 7 L C Z x d W 9 0 O 1 N l Y 3 R p b 2 4 x L 9 C 0 0 L j R g d G C M i / Q m N G B 0 Y L Q v t G H 0 L 3 Q u N C 6 L n v Q k 9 C + 0 Y D Q v t C 0 I C w 2 f S Z x d W 9 0 O y w m c X V v d D t T Z W N 0 a W 9 u M S / Q t N C 4 0 Y H R g j I v 0 J j R g d G C 0 L 7 R h 9 C 9 0 L j Q u i 5 7 0 J r Q u 9 G D 0 L E s N 3 0 m c X V v d D s s J n F 1 b 3 Q 7 U 2 V j d G l v b j E v 0 L T Q u N G B 0 Y I y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y L 9 C Y 0 Y H R g t C + 0 Y f Q v d C 4 0 L o u e 9 C f 0 L 7 Q u y w 5 f S Z x d W 9 0 O y w m c X V v d D t T Z W N 0 a W 9 u M S / Q t N C 4 0 Y H R g j I v 0 J j R g d G C 0 L 7 R h 9 C 9 0 L j Q u i 5 7 0 J P R g N G D 0 L / Q v 9 C w L D E w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0 L T Q u N G B 0 Y I y L 9 C Y 0 Y H R g t C + 0 Y f Q v d C 4 0 L o u e 9 C c 0 L X R g d G C 0 L 4 g 0 L I g 0 L D Q s d G B 0 L 7 Q u 9 G O 0 Y L Q t S w x f S Z x d W 9 0 O y w m c X V v d D t T Z W N 0 a W 9 u M S / Q t N C 4 0 Y H R g j I v 0 J j R g d G C 0 L 7 R h 9 C 9 0 L j Q u i 5 7 0 J 3 Q v t C 8 0 L X R g C w y f S Z x d W 9 0 O y w m c X V v d D t T Z W N 0 a W 9 u M S / Q t N C 4 0 Y H R g j I v 0 J j R g d G C 0 L 7 R h 9 C 9 0 L j Q u i 5 7 0 K T Q s N C 8 0 L j Q u 9 C 4 0 Y 8 s M 3 0 m c X V v d D s s J n F 1 b 3 Q 7 U 2 V j d G l v b j E v 0 L T Q u N G B 0 Y I y L 9 C Y 0 Y H R g t C + 0 Y f Q v d C 4 0 L o u e 9 C Y 0 L z R j y w 0 f S Z x d W 9 0 O y w m c X V v d D t T Z W N 0 a W 9 u M S / Q t N C 4 0 Y H R g j I v 0 J j R g d G C 0 L 7 R h 9 C 9 0 L j Q u i 5 7 0 J T Q s N G C 0 L A g 0 Y D Q v t C 2 0 L T Q t d C 9 0 L j R j y A o 0 J T Q l C 7 Q n N C c L t C T 0 J M p L D V 9 J n F 1 b 3 Q 7 L C Z x d W 9 0 O 1 N l Y 3 R p b 2 4 x L 9 C 0 0 L j R g d G C M i / Q m N G B 0 Y L Q v t G H 0 L 3 Q u N C 6 L n v Q k 9 C + 0 Y D Q v t C 0 I C w 2 f S Z x d W 9 0 O y w m c X V v d D t T Z W N 0 a W 9 u M S / Q t N C 4 0 Y H R g j I v 0 J j R g d G C 0 L 7 R h 9 C 9 0 L j Q u i 5 7 0 J r Q u 9 G D 0 L E s N 3 0 m c X V v d D s s J n F 1 b 3 Q 7 U 2 V j d G l v b j E v 0 L T Q u N G B 0 Y I y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y L 9 C Y 0 Y H R g t C + 0 Y f Q v d C 4 0 L o u e 9 C f 0 L 7 Q u y w 5 f S Z x d W 9 0 O y w m c X V v d D t T Z W N 0 a W 9 u M S / Q t N C 4 0 Y H R g j I v 0 J j R g d G C 0 L 7 R h 9 C 9 0 L j Q u i 5 7 0 J P R g N G D 0 L / Q v 9 C w L D E w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y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Y m V n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O Y W 1 l V X B k Y X R l Z E F m d G V y R m l s b C I g V m F s d W U 9 I m w x I i A v P j x F b n R y e S B U e X B l P S J R d W V y e U l E I i B W Y W x 1 Z T 0 i c z I z N D A y Z D N j L W E x O W Y t N G I 4 Y y 1 i N 2 U w L T Y 1 N z Z i M G Y 0 N T B j M y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5 h d m l n Y X R p b 2 5 T d G V w T m F t Z S I g V m F s d W U 9 I n P Q n d C w 0 L L Q u N C z 0 L D R h t C 4 0 Y 8 i I C 8 + P E V u d H J 5 I F R 5 c G U 9 I k x v Y W R l Z F R v Q W 5 h b H l z a X N T Z X J 2 a W N l c y I g V m F s d W U 9 I m w w I i A v P j x F b n R y e S B U e X B l P S J G a W x s T 2 J q Z W N 0 V H l w Z S I g V m F s d W U 9 I n N D b 2 5 u Z W N 0 a W 9 u T 2 5 s e S I g L z 4 8 R W 5 0 c n k g V H l w Z T 0 i R m l s b F N 0 Y X R 1 c y I g V m F s d W U 9 I n N D b 2 1 w b G V 0 Z S I g L z 4 8 R W 5 0 c n k g V H l w Z T 0 i R m l s b E x h c 3 R V c G R h d G V k I i B W Y W x 1 Z T 0 i Z D I w M T g t M D U t M z F U M T I 6 N T A 6 N D A u N z c 0 N D Y 1 M V o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M Y X N 0 V X B k Y X R l Z C I g V m F s d W U 9 I m Q y M D E 4 L T A 1 L T M x V D E y O j Q 5 O j U y L j g 1 O T E 4 M z F a I i A v P j x F b n R y e S B U e X B l P S J S Z W N v d m V y e V R h c m d l d F J v d y I g V m F s d W U 9 I m w x O C I g L z 4 8 R W 5 0 c n k g V H l w Z T 0 i U m V j b 3 Z l c n l U Y X J n Z X R D b 2 x 1 b W 4 i I F Z h b H V l P S J s M S I g L z 4 8 R W 5 0 c n k g V H l w Z T 0 i U m V j b 3 Z l c n l U Y X J n Z X R T a G V l d C I g V m F s d W U 9 I n P Q t N C 4 0 Y H R g j M i I C 8 + P E V u d H J 5 I F R 5 c G U 9 I k Z p b G x l Z E N v b X B s Z X R l U m V z d W x 0 V G 9 X b 3 J r c 2 h l Z X Q i I F Z h b H V l P S J s M S I g L z 4 8 R W 5 0 c n k g V H l w Z T 0 i U X V l c n l J R C I g V m F s d W U 9 I n N l M T A 0 M m F i Y S 0 3 Y W M y L T Q 3 M D Y t Y W M 4 Z S 1 m Y T B i Z T c y O D A 1 O W E i I C 8 + P E V u d H J 5 I F R 5 c G U 9 I k x v Y W R l Z F R v Q W 5 h b H l z a X N T Z X J 2 a W N l c y I g V m F s d W U 9 I m w w I i A v P j x F b n R y e S B U e X B l P S J G a W x s V G F y Z 2 V 0 I i B W Y W x 1 Z T 0 i c 9 C 0 0 L j R g d G C M 1 8 x I i A v P j x F b n R y e S B U e X B l P S J G a W x s Q 2 9 s d W 1 u V H l w Z X M i I F Z h b H V l P S J z Q U F B R 0 J n a 0 d C Z 2 9 H Q U E 9 P S I g L z 4 8 R W 5 0 c n k g V H l w Z T 0 i R m l s b E V y c m 9 y Q 2 9 1 b n Q i I F Z h b H V l P S J s M C I g L z 4 8 R W 5 0 c n k g V H l w Z T 0 i R m l s b E N v b H V t b k 5 h b W V z I i B W Y W x 1 Z T 0 i c 1 s m c X V v d D v Q n N C 1 0 Y H R g t C + I N C y I N C w 0 L H R g d C + 0 L v R j t G C 0 L U m c X V v d D s s J n F 1 b 3 Q 7 0 J 3 Q v t C 8 0 L X R g C Z x d W 9 0 O y w m c X V v d D v Q p N C w 0 L z Q u N C 7 0 L j R j y Z x d W 9 0 O y w m c X V v d D v Q m N C 8 0 Y 8 m c X V v d D s s J n F 1 b 3 Q 7 0 J T Q s N G C 0 L A g 0 Y D Q v t C 2 0 L T Q t d C 9 0 L j R j y A o 0 J T Q l C 7 Q n N C c L t C T 0 J M p J n F 1 b 3 Q 7 L C Z x d W 9 0 O 9 C T 0 L 7 R g N C + 0 L Q g J n F 1 b 3 Q 7 L C Z x d W 9 0 O 9 C a 0 L v R g 9 C x J n F 1 b 3 Q 7 L C Z x d W 9 0 O 9 C g 0 L X Q t 9 G D 0 L v R j N G C 0 L D R g i D R h 9 C w 0 Y H R i z r Q v N C 4 0 L 0 6 0 Y H Q t d C 6 I C j Q p 9 C n O t C c 0 J w 6 0 K H Q o S k g 0 L j Q u 9 C 4 I N C 6 0 L w s I N C 8 J n F 1 b 3 Q 7 L C Z x d W 9 0 O 9 C f 0 L 7 Q u y Z x d W 9 0 O y w m c X V v d D v Q k 9 G A 0 Y P Q v 9 C / 0 L A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M i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0 0 L j R g d G C M y / Q m N G B 0 Y L Q v t G H 0 L 3 Q u N C 6 L n v Q n N C 1 0 Y H R g t C + I N C y I N C w 0 L H R g d C + 0 L v R j t G C 0 L U s M X 0 m c X V v d D s s J n F 1 b 3 Q 7 U 2 V j d G l v b j E v 0 L T Q u N G B 0 Y I z L 9 C Y 0 Y H R g t C + 0 Y f Q v d C 4 0 L o u e 9 C d 0 L 7 Q v N C 1 0 Y A s M n 0 m c X V v d D s s J n F 1 b 3 Q 7 U 2 V j d G l v b j E v 0 L T Q u N G B 0 Y I z L 9 C Y 0 Y H R g t C + 0 Y f Q v d C 4 0 L o u e 9 C k 0 L D Q v N C 4 0 L v Q u N G P L D N 9 J n F 1 b 3 Q 7 L C Z x d W 9 0 O 1 N l Y 3 R p b 2 4 x L 9 C 0 0 L j R g d G C M y / Q m N G B 0 Y L Q v t G H 0 L 3 Q u N C 6 L n v Q m N C 8 0 Y 8 s N H 0 m c X V v d D s s J n F 1 b 3 Q 7 U 2 V j d G l v b j E v 0 L T Q u N G B 0 Y I z L 9 C Y 0 Y H R g t C + 0 Y f Q v d C 4 0 L o u e 9 C U 0 L D R g t C w I N G A 0 L 7 Q t t C 0 0 L X Q v d C 4 0 Y 8 g K N C U 0 J Q u 0 J z Q n C 7 Q k 9 C T K S w 1 f S Z x d W 9 0 O y w m c X V v d D t T Z W N 0 a W 9 u M S / Q t N C 4 0 Y H R g j M v 0 J j R g d G C 0 L 7 R h 9 C 9 0 L j Q u i 5 7 0 J P Q v t G A 0 L 7 Q t C A s N n 0 m c X V v d D s s J n F 1 b 3 Q 7 U 2 V j d G l v b j E v 0 L T Q u N G B 0 Y I z L 9 C Y 0 Y H R g t C + 0 Y f Q v d C 4 0 L o u e 9 C a 0 L v R g 9 C x L D d 9 J n F 1 b 3 Q 7 L C Z x d W 9 0 O 1 N l Y 3 R p b 2 4 x L 9 C 0 0 L j R g d G C M y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y / Q m N G B 0 Y L Q v t G H 0 L 3 Q u N C 6 L n v Q n 9 C + 0 L s s O X 0 m c X V v d D s s J n F 1 b 3 Q 7 U 2 V j d G l v b j E v 0 L T Q u N G B 0 Y I z L 9 C Y 0 Y H R g t C + 0 Y f Q v d C 4 0 L o u e 9 C T 0 Y D R g 9 C / 0 L / Q s C w x M H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9 C 0 0 L j R g d G C M y / Q m N G B 0 Y L Q v t G H 0 L 3 Q u N C 6 L n v Q n N C 1 0 Y H R g t C + I N C y I N C w 0 L H R g d C + 0 L v R j t G C 0 L U s M X 0 m c X V v d D s s J n F 1 b 3 Q 7 U 2 V j d G l v b j E v 0 L T Q u N G B 0 Y I z L 9 C Y 0 Y H R g t C + 0 Y f Q v d C 4 0 L o u e 9 C d 0 L 7 Q v N C 1 0 Y A s M n 0 m c X V v d D s s J n F 1 b 3 Q 7 U 2 V j d G l v b j E v 0 L T Q u N G B 0 Y I z L 9 C Y 0 Y H R g t C + 0 Y f Q v d C 4 0 L o u e 9 C k 0 L D Q v N C 4 0 L v Q u N G P L D N 9 J n F 1 b 3 Q 7 L C Z x d W 9 0 O 1 N l Y 3 R p b 2 4 x L 9 C 0 0 L j R g d G C M y / Q m N G B 0 Y L Q v t G H 0 L 3 Q u N C 6 L n v Q m N C 8 0 Y 8 s N H 0 m c X V v d D s s J n F 1 b 3 Q 7 U 2 V j d G l v b j E v 0 L T Q u N G B 0 Y I z L 9 C Y 0 Y H R g t C + 0 Y f Q v d C 4 0 L o u e 9 C U 0 L D R g t C w I N G A 0 L 7 Q t t C 0 0 L X Q v d C 4 0 Y 8 g K N C U 0 J Q u 0 J z Q n C 7 Q k 9 C T K S w 1 f S Z x d W 9 0 O y w m c X V v d D t T Z W N 0 a W 9 u M S / Q t N C 4 0 Y H R g j M v 0 J j R g d G C 0 L 7 R h 9 C 9 0 L j Q u i 5 7 0 J P Q v t G A 0 L 7 Q t C A s N n 0 m c X V v d D s s J n F 1 b 3 Q 7 U 2 V j d G l v b j E v 0 L T Q u N G B 0 Y I z L 9 C Y 0 Y H R g t C + 0 Y f Q v d C 4 0 L o u e 9 C a 0 L v R g 9 C x L D d 9 J n F 1 b 3 Q 7 L C Z x d W 9 0 O 1 N l Y 3 R p b 2 4 x L 9 C 0 0 L j R g d G C M y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y / Q m N G B 0 Y L Q v t G H 0 L 3 Q u N C 6 L n v Q n 9 C + 0 L s s O X 0 m c X V v d D s s J n F 1 b 3 Q 7 U 2 V j d G l v b j E v 0 L T Q u N G B 0 Y I z L 9 C Y 0 Y H R g t C + 0 Y f Q v d C 4 0 L o u e 9 C T 0 Y D R g 9 C / 0 L / Q s C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z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J l Z y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O Y X Z p Z 2 F 0 a W 9 u U 3 R l c E 5 h b W U i I F Z h b H V l P S J z 0 J 3 Q s N C y 0 L j Q s 9 C w 0 Y b Q u N G P I i A v P j x F b n R y e S B U e X B l P S J M b 2 F k Z W R U b 0 F u Y W x 5 c 2 l z U 2 V y d m l j Z X M i I F Z h b H V l P S J s M C I g L z 4 8 R W 5 0 c n k g V H l w Z T 0 i R m l s b E 9 i a m V j d F R 5 c G U i I F Z h b H V l P S J z Q 2 9 u b m V j d G l v b k 9 u b H k i I C 8 + P E V u d H J 5 I F R 5 c G U 9 I k Z p b G x T d G F 0 d X M i I F Z h b H V l P S J z Q 2 9 t c G x l d G U i I C 8 + P E V u d H J 5 I F R 5 c G U 9 I k Z p b G x M Y X N 0 V X B k Y X R l Z C I g V m F s d W U 9 I m Q y M D E 4 L T A 1 L T M x V D E y O j U w O j Q w L j g 2 N j Q 2 O D l a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N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N v d m V y e V R h c m d l d F N o Z W V 0 I i B W Y W x 1 Z T 0 i c 9 C 0 0 L j R g d G C N C I g L z 4 8 R W 5 0 c n k g V H l w Z T 0 i U m V j b 3 Z l c n l U Y X J n Z X R D b 2 x 1 b W 4 i I F Z h b H V l P S J s M S I g L z 4 8 R W 5 0 c n k g V H l w Z T 0 i U m V j b 3 Z l c n l U Y X J n Z X R S b 3 c i I F Z h b H V l P S J s M T g i I C 8 + P E V u d H J 5 I F R 5 c G U 9 I k Z p b G x l Z E N v b X B s Z X R l U m V z d W x 0 V G 9 X b 3 J r c 2 h l Z X Q i I F Z h b H V l P S J s M S I g L z 4 8 R W 5 0 c n k g V H l w Z T 0 i U X V l c n l J R C I g V m F s d W U 9 I n N l M T A 0 M m F i Y S 0 3 Y W M y L T Q 3 M D Y t Y W M 4 Z S 1 m Y T B i Z T c y O D A 1 O W E i I C 8 + P E V u d H J 5 I F R 5 c G U 9 I k x v Y W R l Z F R v Q W 5 h b H l z a X N T Z X J 2 a W N l c y I g V m F s d W U 9 I m w w I i A v P j x F b n R y e S B U e X B l P S J G a W x s V G F y Z 2 V 0 I i B W Y W x 1 Z T 0 i c 9 C 0 0 L j R g d G C N F 8 x I i A v P j x F b n R y e S B U e X B l P S J G a W x s T G F z d F V w Z G F 0 Z W Q i I F Z h b H V l P S J k M j A x O C 0 w N S 0 z M V Q x M j o 1 M D o w N S 4 y O D A w M j A y W i I g L z 4 8 R W 5 0 c n k g V H l w Z T 0 i R m l s b E N v b H V t b l R 5 c G V z I i B W Y W x 1 Z T 0 i c 0 F B Q U d C Z 2 t H Q m d v R 0 F B P T 0 i I C 8 + P E V u d H J 5 I F R 5 c G U 9 I k Z p b G x F c n J v c k N v d W 5 0 I i B W Y W x 1 Z T 0 i b D A i I C 8 + P E V u d H J 5 I F R 5 c G U 9 I k Z p b G x D b 2 x 1 b W 5 O Y W 1 l c y I g V m F s d W U 9 I n N b J n F 1 b 3 Q 7 0 J z Q t d G B 0 Y L Q v i D Q s i D Q s N C x 0 Y H Q v t C 7 0 Y 7 R g t C 1 J n F 1 b 3 Q 7 L C Z x d W 9 0 O 9 C d 0 L 7 Q v N C 1 0 Y A m c X V v d D s s J n F 1 b 3 Q 7 0 K T Q s N C 8 0 L j Q u 9 C 4 0 Y 8 m c X V v d D s s J n F 1 b 3 Q 7 0 J j Q v N G P J n F 1 b 3 Q 7 L C Z x d W 9 0 O 9 C U 0 L D R g t C w I N G A 0 L 7 Q t t C 0 0 L X Q v d C 4 0 Y 8 g K N C U 0 J Q u 0 J z Q n C 7 Q k 9 C T K S Z x d W 9 0 O y w m c X V v d D v Q k 9 C + 0 Y D Q v t C 0 I C Z x d W 9 0 O y w m c X V v d D v Q m t C 7 0 Y P Q s S Z x d W 9 0 O y w m c X V v d D v Q o N C 1 0 L f R g 9 C 7 0 Y z R g t C w 0 Y I g 0 Y f Q s N G B 0 Y s 6 0 L z Q u N C 9 O t G B 0 L X Q u i A o 0 K f Q p z r Q n N C c O t C h 0 K E p I N C 4 0 L v Q u C D Q u t C 8 L C D Q v C Z x d W 9 0 O y w m c X V v d D v Q n 9 C + 0 L s m c X V v d D s s J n F 1 b 3 Q 7 0 J P R g N G D 0 L / Q v 9 C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j M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t N C 4 0 Y H R g j Q v 0 J j R g d G C 0 L 7 R h 9 C 9 0 L j Q u i 5 7 0 J z Q t d G B 0 Y L Q v i D Q s i D Q s N C x 0 Y H Q v t C 7 0 Y 7 R g t C 1 L D F 9 J n F 1 b 3 Q 7 L C Z x d W 9 0 O 1 N l Y 3 R p b 2 4 x L 9 C 0 0 L j R g d G C N C / Q m N G B 0 Y L Q v t G H 0 L 3 Q u N C 6 L n v Q n d C + 0 L z Q t d G A L D J 9 J n F 1 b 3 Q 7 L C Z x d W 9 0 O 1 N l Y 3 R p b 2 4 x L 9 C 0 0 L j R g d G C N C / Q m N G B 0 Y L Q v t G H 0 L 3 Q u N C 6 L n v Q p N C w 0 L z Q u N C 7 0 L j R j y w z f S Z x d W 9 0 O y w m c X V v d D t T Z W N 0 a W 9 u M S / Q t N C 4 0 Y H R g j Q v 0 J j R g d G C 0 L 7 R h 9 C 9 0 L j Q u i 5 7 0 J j Q v N G P L D R 9 J n F 1 b 3 Q 7 L C Z x d W 9 0 O 1 N l Y 3 R p b 2 4 x L 9 C 0 0 L j R g d G C N C / Q m N G B 0 Y L Q v t G H 0 L 3 Q u N C 6 L n v Q l N C w 0 Y L Q s C D R g N C + 0 L b Q t N C 1 0 L 3 Q u N G P I C j Q l N C U L t C c 0 J w u 0 J P Q k y k s N X 0 m c X V v d D s s J n F 1 b 3 Q 7 U 2 V j d G l v b j E v 0 L T Q u N G B 0 Y I 0 L 9 C Y 0 Y H R g t C + 0 Y f Q v d C 4 0 L o u e 9 C T 0 L 7 R g N C + 0 L Q g L D Z 9 J n F 1 b 3 Q 7 L C Z x d W 9 0 O 1 N l Y 3 R p b 2 4 x L 9 C 0 0 L j R g d G C N C / Q m N G B 0 Y L Q v t G H 0 L 3 Q u N C 6 L n v Q m t C 7 0 Y P Q s S w 3 f S Z x d W 9 0 O y w m c X V v d D t T Z W N 0 a W 9 u M S / Q t N C 4 0 Y H R g j Q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Q v 0 J j R g d G C 0 L 7 R h 9 C 9 0 L j Q u i 5 7 0 J / Q v t C 7 L D l 9 J n F 1 b 3 Q 7 L C Z x d W 9 0 O 1 N l Y 3 R p b 2 4 x L 9 C 0 0 L j R g d G C N C / Q m N G B 0 Y L Q v t G H 0 L 3 Q u N C 6 L n v Q k 9 G A 0 Y P Q v 9 C / 0 L A s M T B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t N C 4 0 Y H R g j Q v 0 J j R g d G C 0 L 7 R h 9 C 9 0 L j Q u i 5 7 0 J z Q t d G B 0 Y L Q v i D Q s i D Q s N C x 0 Y H Q v t C 7 0 Y 7 R g t C 1 L D F 9 J n F 1 b 3 Q 7 L C Z x d W 9 0 O 1 N l Y 3 R p b 2 4 x L 9 C 0 0 L j R g d G C N C / Q m N G B 0 Y L Q v t G H 0 L 3 Q u N C 6 L n v Q n d C + 0 L z Q t d G A L D J 9 J n F 1 b 3 Q 7 L C Z x d W 9 0 O 1 N l Y 3 R p b 2 4 x L 9 C 0 0 L j R g d G C N C / Q m N G B 0 Y L Q v t G H 0 L 3 Q u N C 6 L n v Q p N C w 0 L z Q u N C 7 0 L j R j y w z f S Z x d W 9 0 O y w m c X V v d D t T Z W N 0 a W 9 u M S / Q t N C 4 0 Y H R g j Q v 0 J j R g d G C 0 L 7 R h 9 C 9 0 L j Q u i 5 7 0 J j Q v N G P L D R 9 J n F 1 b 3 Q 7 L C Z x d W 9 0 O 1 N l Y 3 R p b 2 4 x L 9 C 0 0 L j R g d G C N C / Q m N G B 0 Y L Q v t G H 0 L 3 Q u N C 6 L n v Q l N C w 0 Y L Q s C D R g N C + 0 L b Q t N C 1 0 L 3 Q u N G P I C j Q l N C U L t C c 0 J w u 0 J P Q k y k s N X 0 m c X V v d D s s J n F 1 b 3 Q 7 U 2 V j d G l v b j E v 0 L T Q u N G B 0 Y I 0 L 9 C Y 0 Y H R g t C + 0 Y f Q v d C 4 0 L o u e 9 C T 0 L 7 R g N C + 0 L Q g L D Z 9 J n F 1 b 3 Q 7 L C Z x d W 9 0 O 1 N l Y 3 R p b 2 4 x L 9 C 0 0 L j R g d G C N C / Q m N G B 0 Y L Q v t G H 0 L 3 Q u N C 6 L n v Q m t C 7 0 Y P Q s S w 3 f S Z x d W 9 0 O y w m c X V v d D t T Z W N 0 a W 9 u M S / Q t N C 4 0 Y H R g j Q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Q v 0 J j R g d G C 0 L 7 R h 9 C 9 0 L j Q u i 5 7 0 J / Q v t C 7 L D l 9 J n F 1 b 3 Q 7 L C Z x d W 9 0 O 1 N l Y 3 R p b 2 4 x L 9 C 0 0 L j R g d G C N C / Q m N G B 0 Y L Q v t G H 0 L 3 Q u N C 6 L n v Q k 9 G A 0 Y P Q v 9 C / 0 L A s M T B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Q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N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N C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0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Q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N C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5 m G 5 a r 4 e p L g y Y i d 1 N k 7 o s A A A A A A g A A A A A A E G Y A A A A B A A A g A A A A 0 + h y K 1 M K u Z I J x 1 X 1 T z Y s X 3 L r + c X y G O 7 o q n W P G G S 2 O C A A A A A A D o A A A A A C A A A g A A A A F Y E T o J / 9 k V m T T u 9 X b 0 z h G A 4 N v i H f o A I B 1 e k j H / H H e p d Q A A A A 2 p K 0 S G 4 U k o I i s 0 c 0 4 r J d I M o r y y l i 7 j 9 3 i m o G y M 9 Y O 0 X z y V V 2 X 9 w E Q G g h m L m / R 3 / l G G A W g B M K 9 o 6 S i 1 V c p F 6 2 i p A 7 B 0 l E D k N Z z R L 6 t Z q o 9 L B A A A A A 0 h m N r d 5 3 s T z B k E h x 1 A T p h m r z E 6 z w A i a T a K k i H Q Y N t 0 G l k 1 x q n E 4 u 2 z n O a k X m 5 H n 0 4 L 8 e O W 5 i Z Q b H h D F z 8 1 U w A Q = = < / D a t a M a s h u p > 
</file>

<file path=customXml/itemProps1.xml><?xml version="1.0" encoding="utf-8"?>
<ds:datastoreItem xmlns:ds="http://schemas.openxmlformats.org/officeDocument/2006/customXml" ds:itemID="{F569A516-B92F-4579-BF14-92A50F2D0A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4</vt:lpstr>
      <vt:lpstr>8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2018-05-31T12:50:39Z</dcterms:created>
  <dcterms:modified xsi:type="dcterms:W3CDTF">2018-05-31T12:51:38Z</dcterms:modified>
</cp:coreProperties>
</file>