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45" yWindow="210" windowWidth="15600" windowHeight="9120" tabRatio="708" activeTab="6"/>
  </bookViews>
  <sheets>
    <sheet name="Титульный лист" sheetId="1" r:id="rId1"/>
    <sheet name="Судейская коллегия" sheetId="2" r:id="rId2"/>
    <sheet name="Командное первенство" sheetId="3" r:id="rId3"/>
    <sheet name="M30" sheetId="4" r:id="rId4"/>
    <sheet name="Ж30" sheetId="5" r:id="rId5"/>
    <sheet name="М15" sheetId="6" r:id="rId6"/>
    <sheet name="Ж15" sheetId="7" r:id="rId7"/>
    <sheet name="M5" sheetId="8" r:id="rId8"/>
    <sheet name="Ж5" sheetId="9" r:id="rId9"/>
    <sheet name="М2" sheetId="10" r:id="rId10"/>
    <sheet name="Ж2" sheetId="11" r:id="rId11"/>
    <sheet name="Инв.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xlnm._FilterDatabase" localSheetId="3" hidden="1">'M30'!$A$1:$L$366</definedName>
    <definedName name="_xlnm._FilterDatabase" localSheetId="7" hidden="1">'M5'!$A$1:$L$125</definedName>
    <definedName name="_xlnm._FilterDatabase" localSheetId="6" hidden="1">'Ж15'!$A$1:$L$143</definedName>
    <definedName name="_xlnm._FilterDatabase" localSheetId="10" hidden="1">'Ж2'!$A$1:$L$114</definedName>
    <definedName name="_xlnm._FilterDatabase" localSheetId="4" hidden="1">'Ж30'!$A$1:$L$56</definedName>
    <definedName name="_xlnm._FilterDatabase" localSheetId="8" hidden="1">'Ж5'!$A$1:$L$111</definedName>
    <definedName name="_xlnm._FilterDatabase" localSheetId="11" hidden="1">'Инв.'!$A$2:$I$13</definedName>
    <definedName name="_xlnm._FilterDatabase" localSheetId="5" hidden="1">'М15'!$A$1:$L$330</definedName>
    <definedName name="_xlnm._FilterDatabase" localSheetId="9" hidden="1">'М2'!$A$1:$L$79</definedName>
    <definedName name="Excel_BuiltIn__FilterDatabase_6">#REF!</definedName>
    <definedName name="NEW" localSheetId="7">#REF!</definedName>
    <definedName name="NEW" localSheetId="8">#REF!</definedName>
    <definedName name="NEW" localSheetId="11">#REF!</definedName>
    <definedName name="NEW" localSheetId="2">#REF!</definedName>
    <definedName name="NEW" localSheetId="1">#REF!</definedName>
    <definedName name="NEW" localSheetId="0">#REF!</definedName>
    <definedName name="NEW">#REF!</definedName>
    <definedName name="NEW_1" localSheetId="6">#REF!</definedName>
    <definedName name="NEW_1" localSheetId="11">#REF!</definedName>
    <definedName name="NEW_1" localSheetId="5">#REF!</definedName>
    <definedName name="NEW_1">#REF!</definedName>
    <definedName name="vv" localSheetId="11">#REF!</definedName>
    <definedName name="vv" localSheetId="1">#REF!</definedName>
    <definedName name="vv" localSheetId="0">#REF!</definedName>
    <definedName name="vv">#REF!</definedName>
    <definedName name="wrn.Распечатка._.финишки." localSheetId="3" hidden="1">{#N/A,#N/A,TRUE,"Ф"}</definedName>
    <definedName name="wrn.Распечатка._.финишки." localSheetId="7">{#N/A,#N/A,TRUE,"Ф"}</definedName>
    <definedName name="wrn.Распечатка._.финишки." localSheetId="6" hidden="1">{#N/A,#N/A,TRUE,"Ф"}</definedName>
    <definedName name="wrn.Распечатка._.финишки." localSheetId="10" hidden="1">{#N/A,#N/A,TRUE,"Ф"}</definedName>
    <definedName name="wrn.Распечатка._.финишки." localSheetId="4" hidden="1">{#N/A,#N/A,TRUE,"Ф"}</definedName>
    <definedName name="wrn.Распечатка._.финишки." localSheetId="8">{#N/A,#N/A,TRUE,"Ф"}</definedName>
    <definedName name="wrn.Распечатка._.финишки." localSheetId="11" hidden="1">{#N/A,#N/A,TRUE,"Ф"}</definedName>
    <definedName name="wrn.Распечатка._.финишки." localSheetId="2" hidden="1">{#N/A,#N/A,TRUE,"Ф"}</definedName>
    <definedName name="wrn.Распечатка._.финишки." localSheetId="5" hidden="1">{#N/A,#N/A,TRUE,"Ф"}</definedName>
    <definedName name="wrn.Распечатка._.финишки." localSheetId="9" hidden="1">{#N/A,#N/A,TRUE,"Ф"}</definedName>
    <definedName name="wrn.Распечатка._.финишки." localSheetId="1">{#N/A,#N/A,TRUE,"Ф"}</definedName>
    <definedName name="wrn.Распечатка._.финишки." localSheetId="0">{#N/A,#N/A,TRUE,"Ф"}</definedName>
    <definedName name="wrn.Распечатка._.финишки." hidden="1">{#N/A,#N/A,TRUE,"Ф"}</definedName>
    <definedName name="wrn.Распечатка._.финишки._1" localSheetId="7">{#N/A,#N/A,TRUE,"Ф"}</definedName>
    <definedName name="wrn.Распечатка._.финишки._1" localSheetId="6">{#N/A,#N/A,TRUE,"Ф"}</definedName>
    <definedName name="wrn.Распечатка._.финишки._1" localSheetId="5">{#N/A,#N/A,TRUE,"Ф"}</definedName>
    <definedName name="wrn.Распечатка._.финишки._1" localSheetId="1">{#N/A,#N/A,TRUE,"Ф"}</definedName>
    <definedName name="wrn.Распечатка._.финишки._1" localSheetId="0">{#N/A,#N/A,TRUE,"Ф"}</definedName>
    <definedName name="wrn.Распечатка._.финишки._1">{#N/A,#N/A,TRUE,"Ф"}</definedName>
    <definedName name="wrn.Распечатка._.финишки._10" localSheetId="7">{#N/A,#N/A,TRUE,"Ф"}</definedName>
    <definedName name="wrn.Распечатка._.финишки._10" localSheetId="6">{#N/A,#N/A,TRUE,"Ф"}</definedName>
    <definedName name="wrn.Распечатка._.финишки._10" localSheetId="5">{#N/A,#N/A,TRUE,"Ф"}</definedName>
    <definedName name="wrn.Распечатка._.финишки._10" localSheetId="1">{#N/A,#N/A,TRUE,"Ф"}</definedName>
    <definedName name="wrn.Распечатка._.финишки._10" localSheetId="0">{#N/A,#N/A,TRUE,"Ф"}</definedName>
    <definedName name="wrn.Распечатка._.финишки._10">{#N/A,#N/A,TRUE,"Ф"}</definedName>
    <definedName name="wrn.Распечатка._.финишки._11" localSheetId="7">{#N/A,#N/A,TRUE,"Ф"}</definedName>
    <definedName name="wrn.Распечатка._.финишки._11" localSheetId="6">{#N/A,#N/A,TRUE,"Ф"}</definedName>
    <definedName name="wrn.Распечатка._.финишки._11" localSheetId="5">{#N/A,#N/A,TRUE,"Ф"}</definedName>
    <definedName name="wrn.Распечатка._.финишки._11" localSheetId="1">{#N/A,#N/A,TRUE,"Ф"}</definedName>
    <definedName name="wrn.Распечатка._.финишки._11" localSheetId="0">{#N/A,#N/A,TRUE,"Ф"}</definedName>
    <definedName name="wrn.Распечатка._.финишки._11">{#N/A,#N/A,TRUE,"Ф"}</definedName>
    <definedName name="wrn.Распечатка._.финишки._12" localSheetId="7">{#N/A,#N/A,TRUE,"Ф"}</definedName>
    <definedName name="wrn.Распечатка._.финишки._12" localSheetId="6">{#N/A,#N/A,TRUE,"Ф"}</definedName>
    <definedName name="wrn.Распечатка._.финишки._12" localSheetId="5">{#N/A,#N/A,TRUE,"Ф"}</definedName>
    <definedName name="wrn.Распечатка._.финишки._12" localSheetId="1">{#N/A,#N/A,TRUE,"Ф"}</definedName>
    <definedName name="wrn.Распечатка._.финишки._12" localSheetId="0">{#N/A,#N/A,TRUE,"Ф"}</definedName>
    <definedName name="wrn.Распечатка._.финишки._12">{#N/A,#N/A,TRUE,"Ф"}</definedName>
    <definedName name="wrn.Распечатка._.финишки._13" localSheetId="7">{#N/A,#N/A,TRUE,"Ф"}</definedName>
    <definedName name="wrn.Распечатка._.финишки._13" localSheetId="6">{#N/A,#N/A,TRUE,"Ф"}</definedName>
    <definedName name="wrn.Распечатка._.финишки._13" localSheetId="5">{#N/A,#N/A,TRUE,"Ф"}</definedName>
    <definedName name="wrn.Распечатка._.финишки._13" localSheetId="1">{#N/A,#N/A,TRUE,"Ф"}</definedName>
    <definedName name="wrn.Распечатка._.финишки._13" localSheetId="0">{#N/A,#N/A,TRUE,"Ф"}</definedName>
    <definedName name="wrn.Распечатка._.финишки._13">{#N/A,#N/A,TRUE,"Ф"}</definedName>
    <definedName name="wrn.Распечатка._.финишки._2" localSheetId="7">{#N/A,#N/A,TRUE,"Ф"}</definedName>
    <definedName name="wrn.Распечатка._.финишки._2" localSheetId="6">{#N/A,#N/A,TRUE,"Ф"}</definedName>
    <definedName name="wrn.Распечатка._.финишки._2" localSheetId="5">{#N/A,#N/A,TRUE,"Ф"}</definedName>
    <definedName name="wrn.Распечатка._.финишки._2" localSheetId="1">{#N/A,#N/A,TRUE,"Ф"}</definedName>
    <definedName name="wrn.Распечатка._.финишки._2" localSheetId="0">{#N/A,#N/A,TRUE,"Ф"}</definedName>
    <definedName name="wrn.Распечатка._.финишки._2">{#N/A,#N/A,TRUE,"Ф"}</definedName>
    <definedName name="wrn.Распечатка._.финишки._3" localSheetId="7">{#N/A,#N/A,TRUE,"Ф"}</definedName>
    <definedName name="wrn.Распечатка._.финишки._3" localSheetId="6">{#N/A,#N/A,TRUE,"Ф"}</definedName>
    <definedName name="wrn.Распечатка._.финишки._3" localSheetId="5">{#N/A,#N/A,TRUE,"Ф"}</definedName>
    <definedName name="wrn.Распечатка._.финишки._3" localSheetId="1">{#N/A,#N/A,TRUE,"Ф"}</definedName>
    <definedName name="wrn.Распечатка._.финишки._3" localSheetId="0">{#N/A,#N/A,TRUE,"Ф"}</definedName>
    <definedName name="wrn.Распечатка._.финишки._3">{#N/A,#N/A,TRUE,"Ф"}</definedName>
    <definedName name="wrn.Распечатка._.финишки._4" localSheetId="7">{#N/A,#N/A,TRUE,"Ф"}</definedName>
    <definedName name="wrn.Распечатка._.финишки._4" localSheetId="6">{#N/A,#N/A,TRUE,"Ф"}</definedName>
    <definedName name="wrn.Распечатка._.финишки._4" localSheetId="5">{#N/A,#N/A,TRUE,"Ф"}</definedName>
    <definedName name="wrn.Распечатка._.финишки._4" localSheetId="1">{#N/A,#N/A,TRUE,"Ф"}</definedName>
    <definedName name="wrn.Распечатка._.финишки._4" localSheetId="0">{#N/A,#N/A,TRUE,"Ф"}</definedName>
    <definedName name="wrn.Распечатка._.финишки._4">{#N/A,#N/A,TRUE,"Ф"}</definedName>
    <definedName name="wrn.Распечатка._.финишки._5" localSheetId="7">{#N/A,#N/A,TRUE,"Ф"}</definedName>
    <definedName name="wrn.Распечатка._.финишки._5" localSheetId="6">{#N/A,#N/A,TRUE,"Ф"}</definedName>
    <definedName name="wrn.Распечатка._.финишки._5" localSheetId="5">{#N/A,#N/A,TRUE,"Ф"}</definedName>
    <definedName name="wrn.Распечатка._.финишки._5" localSheetId="1">{#N/A,#N/A,TRUE,"Ф"}</definedName>
    <definedName name="wrn.Распечатка._.финишки._5" localSheetId="0">{#N/A,#N/A,TRUE,"Ф"}</definedName>
    <definedName name="wrn.Распечатка._.финишки._5">{#N/A,#N/A,TRUE,"Ф"}</definedName>
    <definedName name="wrn.Распечатка._.финишки._6" localSheetId="7">{#N/A,#N/A,TRUE,"Ф"}</definedName>
    <definedName name="wrn.Распечатка._.финишки._6" localSheetId="6">{#N/A,#N/A,TRUE,"Ф"}</definedName>
    <definedName name="wrn.Распечатка._.финишки._6" localSheetId="5">{#N/A,#N/A,TRUE,"Ф"}</definedName>
    <definedName name="wrn.Распечатка._.финишки._6" localSheetId="1">{#N/A,#N/A,TRUE,"Ф"}</definedName>
    <definedName name="wrn.Распечатка._.финишки._6" localSheetId="0">{#N/A,#N/A,TRUE,"Ф"}</definedName>
    <definedName name="wrn.Распечатка._.финишки._6">{#N/A,#N/A,TRUE,"Ф"}</definedName>
    <definedName name="wrn.Распечатка._.финишки._7" localSheetId="7">{#N/A,#N/A,TRUE,"Ф"}</definedName>
    <definedName name="wrn.Распечатка._.финишки._7" localSheetId="6">{#N/A,#N/A,TRUE,"Ф"}</definedName>
    <definedName name="wrn.Распечатка._.финишки._7" localSheetId="5">{#N/A,#N/A,TRUE,"Ф"}</definedName>
    <definedName name="wrn.Распечатка._.финишки._7" localSheetId="1">{#N/A,#N/A,TRUE,"Ф"}</definedName>
    <definedName name="wrn.Распечатка._.финишки._7" localSheetId="0">{#N/A,#N/A,TRUE,"Ф"}</definedName>
    <definedName name="wrn.Распечатка._.финишки._7">{#N/A,#N/A,TRUE,"Ф"}</definedName>
    <definedName name="wrn.Распечатка._.финишки._8" localSheetId="7">{#N/A,#N/A,TRUE,"Ф"}</definedName>
    <definedName name="wrn.Распечатка._.финишки._8" localSheetId="6">{#N/A,#N/A,TRUE,"Ф"}</definedName>
    <definedName name="wrn.Распечатка._.финишки._8" localSheetId="5">{#N/A,#N/A,TRUE,"Ф"}</definedName>
    <definedName name="wrn.Распечатка._.финишки._8" localSheetId="1">{#N/A,#N/A,TRUE,"Ф"}</definedName>
    <definedName name="wrn.Распечатка._.финишки._8" localSheetId="0">{#N/A,#N/A,TRUE,"Ф"}</definedName>
    <definedName name="wrn.Распечатка._.финишки._8">{#N/A,#N/A,TRUE,"Ф"}</definedName>
    <definedName name="wrn.Распечатка._.финишки._9" localSheetId="7">{#N/A,#N/A,TRUE,"Ф"}</definedName>
    <definedName name="wrn.Распечатка._.финишки._9" localSheetId="6">{#N/A,#N/A,TRUE,"Ф"}</definedName>
    <definedName name="wrn.Распечатка._.финишки._9" localSheetId="5">{#N/A,#N/A,TRUE,"Ф"}</definedName>
    <definedName name="wrn.Распечатка._.финишки._9" localSheetId="1">{#N/A,#N/A,TRUE,"Ф"}</definedName>
    <definedName name="wrn.Распечатка._.финишки._9" localSheetId="0">{#N/A,#N/A,TRUE,"Ф"}</definedName>
    <definedName name="wrn.Распечатка._.финишки._9">{#N/A,#N/A,TRUE,"Ф"}</definedName>
    <definedName name="Z_8C823221_A333_11D5_A3DE_B4ABC604656D_.wvu.PrintArea" localSheetId="1">'Судейская коллегия'!$A:$G</definedName>
    <definedName name="Z_8C823221_A333_11D5_A3DE_B4ABC604656D_.wvu.PrintArea">#REF!</definedName>
    <definedName name="Z_8C823221_A333_11D5_A3DE_B4ABC604656D_.wvu.PrintTitles" localSheetId="11">'[6]Судейская коллегия'!#REF!</definedName>
    <definedName name="Z_8C823221_A333_11D5_A3DE_B4ABC604656D_.wvu.PrintTitles" localSheetId="1">'Судейская коллегия'!#REF!</definedName>
    <definedName name="Z_8C823221_A333_11D5_A3DE_B4ABC604656D_.wvu.PrintTitles" localSheetId="0">'[18]Судейская коллегия'!#REF!</definedName>
    <definedName name="Z_8C823221_A333_11D5_A3DE_B4ABC604656D_.wvu.PrintTitles">'[6]Судейская коллегия'!#REF!</definedName>
    <definedName name="ВГР" localSheetId="7">#REF!</definedName>
    <definedName name="ВГР" localSheetId="8">#REF!</definedName>
    <definedName name="ВГР" localSheetId="11">#REF!</definedName>
    <definedName name="ВГР" localSheetId="2">#REF!</definedName>
    <definedName name="ВГР" localSheetId="1">#REF!</definedName>
    <definedName name="ВГР" localSheetId="0">#REF!</definedName>
    <definedName name="ВГР">#REF!</definedName>
    <definedName name="ВГР_1" localSheetId="1">#REF!</definedName>
    <definedName name="ВГР_1" localSheetId="0">#REF!</definedName>
    <definedName name="ВГР_1">#REF!</definedName>
    <definedName name="ВГР_2" localSheetId="6">#REF!</definedName>
    <definedName name="ВГР_2" localSheetId="11">#REF!</definedName>
    <definedName name="ВГР_2" localSheetId="5">#REF!</definedName>
    <definedName name="ВГР_2">#REF!</definedName>
    <definedName name="Город" localSheetId="7">#REF!</definedName>
    <definedName name="Город" localSheetId="8">#REF!</definedName>
    <definedName name="Город" localSheetId="11">#REF!</definedName>
    <definedName name="Город" localSheetId="2">#REF!</definedName>
    <definedName name="Город" localSheetId="1">#REF!</definedName>
    <definedName name="Город" localSheetId="0">#REF!</definedName>
    <definedName name="Город">#REF!</definedName>
    <definedName name="Город_1" localSheetId="1">#REF!</definedName>
    <definedName name="Город_1" localSheetId="0">#REF!</definedName>
    <definedName name="Город_1">#REF!</definedName>
    <definedName name="Город_2" localSheetId="6">#REF!</definedName>
    <definedName name="Город_2" localSheetId="11">#REF!</definedName>
    <definedName name="Город_2" localSheetId="5">#REF!</definedName>
    <definedName name="Город_2">#REF!</definedName>
    <definedName name="гр" localSheetId="7">#REF!</definedName>
    <definedName name="гр" localSheetId="8">#REF!</definedName>
    <definedName name="гр" localSheetId="11">#REF!</definedName>
    <definedName name="гр" localSheetId="2">#REF!</definedName>
    <definedName name="гр" localSheetId="1">#REF!</definedName>
    <definedName name="гр" localSheetId="0">#REF!</definedName>
    <definedName name="гр">#REF!</definedName>
    <definedName name="гр_1" localSheetId="1">#REF!</definedName>
    <definedName name="гр_1" localSheetId="0">#REF!</definedName>
    <definedName name="гр_1">#REF!</definedName>
    <definedName name="гр_2" localSheetId="6">#REF!</definedName>
    <definedName name="гр_2" localSheetId="11">#REF!</definedName>
    <definedName name="гр_2" localSheetId="5">#REF!</definedName>
    <definedName name="гр_2">#REF!</definedName>
    <definedName name="Гр_ж_10км" localSheetId="3">'[9]Группы'!#REF!</definedName>
    <definedName name="Гр_ж_10км" localSheetId="7">'[8]Группы'!#REF!</definedName>
    <definedName name="Гр_ж_10км" localSheetId="6">'[9]Группы'!#REF!</definedName>
    <definedName name="Гр_ж_10км" localSheetId="4">'[9]Группы'!#REF!</definedName>
    <definedName name="Гр_ж_10км" localSheetId="8">'[8]Группы'!#REF!</definedName>
    <definedName name="Гр_ж_10км" localSheetId="11">'[1]Группы'!#REF!</definedName>
    <definedName name="Гр_ж_10км" localSheetId="2">'[28]Группы'!#REF!</definedName>
    <definedName name="Гр_ж_10км" localSheetId="5">'[9]Группы'!#REF!</definedName>
    <definedName name="Гр_ж_10км" localSheetId="1">'[20]Группы'!#REF!</definedName>
    <definedName name="Гр_ж_10км" localSheetId="0">'[20]Группы'!#REF!</definedName>
    <definedName name="Гр_ж_10км">'[1]Группы'!#REF!</definedName>
    <definedName name="Гр_ж_10км_1" localSheetId="11">'[9]Группы'!#REF!</definedName>
    <definedName name="Гр_ж_10км_1" localSheetId="1">'[1]Группы'!#REF!</definedName>
    <definedName name="Гр_ж_10км_1" localSheetId="0">'[1]Группы'!#REF!</definedName>
    <definedName name="Гр_ж_10км_1">'[9]Группы'!#REF!</definedName>
    <definedName name="Гр_ж_5км" localSheetId="3">'[9]Группы'!#REF!</definedName>
    <definedName name="Гр_ж_5км" localSheetId="7">'[8]Группы'!#REF!</definedName>
    <definedName name="Гр_ж_5км" localSheetId="6">'[9]Группы'!#REF!</definedName>
    <definedName name="Гр_ж_5км" localSheetId="4">'[9]Группы'!#REF!</definedName>
    <definedName name="Гр_ж_5км" localSheetId="8">'[8]Группы'!#REF!</definedName>
    <definedName name="Гр_ж_5км" localSheetId="11">'[1]Группы'!#REF!</definedName>
    <definedName name="Гр_ж_5км" localSheetId="2">'[28]Группы'!#REF!</definedName>
    <definedName name="Гр_ж_5км" localSheetId="5">'[9]Группы'!#REF!</definedName>
    <definedName name="Гр_ж_5км" localSheetId="1">'[20]Группы'!#REF!</definedName>
    <definedName name="Гр_ж_5км" localSheetId="0">'[20]Группы'!#REF!</definedName>
    <definedName name="Гр_ж_5км">'[1]Группы'!#REF!</definedName>
    <definedName name="Гр_ж_5км_1" localSheetId="11">'[9]Группы'!#REF!</definedName>
    <definedName name="Гр_ж_5км_1" localSheetId="1">'[1]Группы'!#REF!</definedName>
    <definedName name="Гр_ж_5км_1" localSheetId="0">'[1]Группы'!#REF!</definedName>
    <definedName name="Гр_ж_5км_1">'[9]Группы'!#REF!</definedName>
    <definedName name="Гр_ж10" localSheetId="3">'[9]Группы'!#REF!</definedName>
    <definedName name="Гр_ж10" localSheetId="7">'[8]Группы'!#REF!</definedName>
    <definedName name="Гр_ж10" localSheetId="6">'[9]Группы'!#REF!</definedName>
    <definedName name="Гр_ж10" localSheetId="4">'[9]Группы'!#REF!</definedName>
    <definedName name="Гр_ж10" localSheetId="8">'[8]Группы'!#REF!</definedName>
    <definedName name="Гр_ж10" localSheetId="11">'[1]Группы'!#REF!</definedName>
    <definedName name="Гр_ж10" localSheetId="2">'[28]Группы'!#REF!</definedName>
    <definedName name="Гр_ж10" localSheetId="5">'[9]Группы'!#REF!</definedName>
    <definedName name="Гр_ж10" localSheetId="1">'[20]Группы'!#REF!</definedName>
    <definedName name="Гр_ж10" localSheetId="0">'[20]Группы'!#REF!</definedName>
    <definedName name="Гр_ж10">'[1]Группы'!#REF!</definedName>
    <definedName name="Гр_ж10_1" localSheetId="11">'[9]Группы'!#REF!</definedName>
    <definedName name="Гр_ж10_1" localSheetId="1">'[1]Группы'!#REF!</definedName>
    <definedName name="Гр_ж10_1" localSheetId="0">'[1]Группы'!#REF!</definedName>
    <definedName name="Гр_ж10_1">'[9]Группы'!#REF!</definedName>
    <definedName name="Гр_м_10км" localSheetId="3">'[9]Группы'!#REF!</definedName>
    <definedName name="Гр_м_10км" localSheetId="7">'[8]Группы'!#REF!</definedName>
    <definedName name="Гр_м_10км" localSheetId="6">'[9]Группы'!#REF!</definedName>
    <definedName name="Гр_м_10км" localSheetId="4">'[9]Группы'!#REF!</definedName>
    <definedName name="Гр_м_10км" localSheetId="8">'[8]Группы'!#REF!</definedName>
    <definedName name="Гр_м_10км" localSheetId="11">'[1]Группы'!#REF!</definedName>
    <definedName name="Гр_м_10км" localSheetId="2">'[28]Группы'!#REF!</definedName>
    <definedName name="Гр_м_10км" localSheetId="5">'[9]Группы'!#REF!</definedName>
    <definedName name="Гр_м_10км" localSheetId="1">'[20]Группы'!#REF!</definedName>
    <definedName name="Гр_м_10км" localSheetId="0">'[20]Группы'!#REF!</definedName>
    <definedName name="Гр_м_10км">'[1]Группы'!#REF!</definedName>
    <definedName name="Гр_м_10км_1" localSheetId="11">'[9]Группы'!#REF!</definedName>
    <definedName name="Гр_м_10км_1" localSheetId="1">'[1]Группы'!#REF!</definedName>
    <definedName name="Гр_м_10км_1" localSheetId="0">'[1]Группы'!#REF!</definedName>
    <definedName name="Гр_м_10км_1">'[9]Группы'!#REF!</definedName>
    <definedName name="гр_м_30" localSheetId="3">'[11]м30'!#REF!</definedName>
    <definedName name="гр_м_30" localSheetId="7">'[10]м30'!#REF!</definedName>
    <definedName name="гр_м_30" localSheetId="6">'[11]м30'!#REF!</definedName>
    <definedName name="гр_м_30" localSheetId="4">'[11]м30'!#REF!</definedName>
    <definedName name="гр_м_30" localSheetId="8">'[10]м30'!#REF!</definedName>
    <definedName name="гр_м_30" localSheetId="11">'[2]м30'!#REF!</definedName>
    <definedName name="гр_м_30" localSheetId="2">'[29]м30'!#REF!</definedName>
    <definedName name="гр_м_30" localSheetId="5">'[11]м30'!#REF!</definedName>
    <definedName name="гр_м_30" localSheetId="1">'[21]м30'!#REF!</definedName>
    <definedName name="гр_м_30" localSheetId="0">'[21]м30'!#REF!</definedName>
    <definedName name="гр_м_30">'[2]м30'!#REF!</definedName>
    <definedName name="гр_м_30_1" localSheetId="11">'[6]Судейская коллегия'!#REF!</definedName>
    <definedName name="гр_м_30_1" localSheetId="1">'Судейская коллегия'!#REF!</definedName>
    <definedName name="гр_м_30_1" localSheetId="0">'[18]Судейская коллегия'!#REF!</definedName>
    <definedName name="гр_м_30_1">'[6]Судейская коллегия'!#REF!</definedName>
    <definedName name="гр_м_30_2" localSheetId="11">'[11]м30'!#REF!</definedName>
    <definedName name="гр_м_30_2" localSheetId="1">'[2]м30'!#REF!</definedName>
    <definedName name="гр_м_30_2" localSheetId="0">'[2]м30'!#REF!</definedName>
    <definedName name="гр_м_30_2">'[11]м30'!#REF!</definedName>
    <definedName name="Гр_м_5км" localSheetId="3">'[9]Группы'!#REF!</definedName>
    <definedName name="Гр_м_5км" localSheetId="7">'[8]Группы'!#REF!</definedName>
    <definedName name="Гр_м_5км" localSheetId="6">'[9]Группы'!#REF!</definedName>
    <definedName name="Гр_м_5км" localSheetId="4">'[9]Группы'!#REF!</definedName>
    <definedName name="Гр_м_5км" localSheetId="8">'[8]Группы'!#REF!</definedName>
    <definedName name="Гр_м_5км" localSheetId="11">'[1]Группы'!#REF!</definedName>
    <definedName name="Гр_м_5км" localSheetId="2">'[28]Группы'!#REF!</definedName>
    <definedName name="Гр_м_5км" localSheetId="5">'[9]Группы'!#REF!</definedName>
    <definedName name="Гр_м_5км" localSheetId="1">'[20]Группы'!#REF!</definedName>
    <definedName name="Гр_м_5км" localSheetId="0">'[20]Группы'!#REF!</definedName>
    <definedName name="Гр_м_5км">'[1]Группы'!#REF!</definedName>
    <definedName name="Гр_м_5км_1" localSheetId="11">'[9]Группы'!#REF!</definedName>
    <definedName name="Гр_м_5км_1" localSheetId="1">'[1]Группы'!#REF!</definedName>
    <definedName name="Гр_м_5км_1" localSheetId="0">'[1]Группы'!#REF!</definedName>
    <definedName name="Гр_м_5км_1">'[9]Группы'!#REF!</definedName>
    <definedName name="Гр_м10" localSheetId="3">'[9]Группы'!#REF!</definedName>
    <definedName name="Гр_м10" localSheetId="7">'[8]Группы'!#REF!</definedName>
    <definedName name="Гр_м10" localSheetId="6">'[9]Группы'!#REF!</definedName>
    <definedName name="Гр_м10" localSheetId="4">'[9]Группы'!#REF!</definedName>
    <definedName name="Гр_м10" localSheetId="8">'[8]Группы'!#REF!</definedName>
    <definedName name="Гр_м10" localSheetId="11">'[1]Группы'!#REF!</definedName>
    <definedName name="Гр_м10" localSheetId="2">'[28]Группы'!#REF!</definedName>
    <definedName name="Гр_м10" localSheetId="5">'[9]Группы'!#REF!</definedName>
    <definedName name="Гр_м10" localSheetId="1">'[20]Группы'!#REF!</definedName>
    <definedName name="Гр_м10" localSheetId="0">'[20]Группы'!#REF!</definedName>
    <definedName name="Гр_м10">'[1]Группы'!#REF!</definedName>
    <definedName name="Гр_м10_1" localSheetId="11">'[9]Группы'!#REF!</definedName>
    <definedName name="Гр_м10_1" localSheetId="1">'[1]Группы'!#REF!</definedName>
    <definedName name="Гр_м10_1" localSheetId="0">'[1]Группы'!#REF!</definedName>
    <definedName name="Гр_м10_1">'[9]Группы'!#REF!</definedName>
    <definedName name="гр_Пол_Дист" localSheetId="3">'[13]ЗАЯВКА'!#REF!</definedName>
    <definedName name="гр_Пол_Дист" localSheetId="7">'[12]ЗАЯВКА'!#REF!</definedName>
    <definedName name="гр_Пол_Дист" localSheetId="6">'[13]ЗАЯВКА'!#REF!</definedName>
    <definedName name="гр_Пол_Дист" localSheetId="4">'[13]ЗАЯВКА'!#REF!</definedName>
    <definedName name="гр_Пол_Дист" localSheetId="8">'[12]ЗАЯВКА'!#REF!</definedName>
    <definedName name="гр_Пол_Дист" localSheetId="11">'[3]ЗАЯВКА'!#REF!</definedName>
    <definedName name="гр_Пол_Дист" localSheetId="2">'[30]ЗАЯВКА'!#REF!</definedName>
    <definedName name="гр_Пол_Дист" localSheetId="5">'[13]ЗАЯВКА'!#REF!</definedName>
    <definedName name="гр_Пол_Дист" localSheetId="1">'[22]ЗАЯВКА'!#REF!</definedName>
    <definedName name="гр_Пол_Дист" localSheetId="0">'[22]ЗАЯВКА'!#REF!</definedName>
    <definedName name="гр_Пол_Дист">'[3]ЗАЯВКА'!#REF!</definedName>
    <definedName name="гр_Пол_Дист_1" localSheetId="11">#REF!</definedName>
    <definedName name="гр_Пол_Дист_1" localSheetId="1">#REF!</definedName>
    <definedName name="гр_Пол_Дист_1" localSheetId="0">#REF!</definedName>
    <definedName name="гр_Пол_Дист_1">#REF!</definedName>
    <definedName name="гр_Пол_Дист_2" localSheetId="11">'[13]ЗАЯВКА'!#REF!</definedName>
    <definedName name="гр_Пол_Дист_2" localSheetId="1">'[3]ЗАЯВКА'!#REF!</definedName>
    <definedName name="гр_Пол_Дист_2" localSheetId="0">'[3]ЗАЯВКА'!#REF!</definedName>
    <definedName name="гр_Пол_Дист_2">'[13]ЗАЯВКА'!#REF!</definedName>
    <definedName name="Дист" localSheetId="7">#REF!</definedName>
    <definedName name="Дист" localSheetId="8">#REF!</definedName>
    <definedName name="Дист" localSheetId="11">#REF!</definedName>
    <definedName name="Дист" localSheetId="2">#REF!</definedName>
    <definedName name="Дист" localSheetId="1">#REF!</definedName>
    <definedName name="Дист" localSheetId="0">#REF!</definedName>
    <definedName name="Дист">#REF!</definedName>
    <definedName name="Дист_1" localSheetId="1">#REF!</definedName>
    <definedName name="Дист_1" localSheetId="0">#REF!</definedName>
    <definedName name="Дист_1">#REF!</definedName>
    <definedName name="Дист_2" localSheetId="6">#REF!</definedName>
    <definedName name="Дист_2" localSheetId="11">#REF!</definedName>
    <definedName name="Дист_2" localSheetId="5">#REF!</definedName>
    <definedName name="Дист_2">#REF!</definedName>
    <definedName name="Дист_ВГР" localSheetId="7">#REF!</definedName>
    <definedName name="Дист_ВГР" localSheetId="8">#REF!</definedName>
    <definedName name="Дист_ВГР" localSheetId="11">#REF!</definedName>
    <definedName name="Дист_ВГР" localSheetId="2">#REF!</definedName>
    <definedName name="Дист_ВГР" localSheetId="1">#REF!</definedName>
    <definedName name="Дист_ВГР" localSheetId="0">#REF!</definedName>
    <definedName name="Дист_ВГР">#REF!</definedName>
    <definedName name="Дист_ВГР_1" localSheetId="1">#REF!</definedName>
    <definedName name="Дист_ВГР_1" localSheetId="0">#REF!</definedName>
    <definedName name="Дист_ВГР_1">#REF!</definedName>
    <definedName name="Дист_ВГР_2" localSheetId="6">#REF!</definedName>
    <definedName name="Дист_ВГР_2" localSheetId="11">#REF!</definedName>
    <definedName name="Дист_ВГР_2" localSheetId="5">#REF!</definedName>
    <definedName name="Дист_ВГР_2">#REF!</definedName>
    <definedName name="Дубль" localSheetId="7">#REF!</definedName>
    <definedName name="Дубль" localSheetId="8">#REF!</definedName>
    <definedName name="Дубль" localSheetId="11">#REF!</definedName>
    <definedName name="Дубль" localSheetId="2">#REF!</definedName>
    <definedName name="Дубль" localSheetId="1">#REF!</definedName>
    <definedName name="Дубль" localSheetId="0">#REF!</definedName>
    <definedName name="Дубль">#REF!</definedName>
    <definedName name="Дубль_1" localSheetId="6">#REF!</definedName>
    <definedName name="Дубль_1" localSheetId="11">#REF!</definedName>
    <definedName name="Дубль_1" localSheetId="5">#REF!</definedName>
    <definedName name="Дубль_1">#REF!</definedName>
    <definedName name="ИМЯ" localSheetId="7">#REF!</definedName>
    <definedName name="ИМЯ" localSheetId="8">#REF!</definedName>
    <definedName name="ИМЯ" localSheetId="11">#REF!</definedName>
    <definedName name="ИМЯ" localSheetId="2">#REF!</definedName>
    <definedName name="ИМЯ" localSheetId="1">#REF!</definedName>
    <definedName name="ИМЯ" localSheetId="0">#REF!</definedName>
    <definedName name="ИМЯ">#REF!</definedName>
    <definedName name="ИМЯ_1" localSheetId="1">#REF!</definedName>
    <definedName name="ИМЯ_1" localSheetId="0">#REF!</definedName>
    <definedName name="ИМЯ_1">#REF!</definedName>
    <definedName name="ИМЯ_2" localSheetId="6">#REF!</definedName>
    <definedName name="ИМЯ_2" localSheetId="11">#REF!</definedName>
    <definedName name="ИМЯ_2" localSheetId="5">#REF!</definedName>
    <definedName name="ИМЯ_2">#REF!</definedName>
    <definedName name="Клуб" localSheetId="7">#REF!</definedName>
    <definedName name="Клуб" localSheetId="8">#REF!</definedName>
    <definedName name="Клуб" localSheetId="11">#REF!</definedName>
    <definedName name="Клуб" localSheetId="2">#REF!</definedName>
    <definedName name="Клуб" localSheetId="1">#REF!</definedName>
    <definedName name="Клуб" localSheetId="0">#REF!</definedName>
    <definedName name="Клуб">#REF!</definedName>
    <definedName name="Клуб_1" localSheetId="1">#REF!</definedName>
    <definedName name="Клуб_1" localSheetId="0">#REF!</definedName>
    <definedName name="Клуб_1">#REF!</definedName>
    <definedName name="Клуб_2" localSheetId="6">#REF!</definedName>
    <definedName name="Клуб_2" localSheetId="11">#REF!</definedName>
    <definedName name="Клуб_2" localSheetId="5">#REF!</definedName>
    <definedName name="Клуб_2">#REF!</definedName>
    <definedName name="НОМ" localSheetId="7">#REF!</definedName>
    <definedName name="НОМ" localSheetId="8">#REF!</definedName>
    <definedName name="НОМ" localSheetId="11">#REF!</definedName>
    <definedName name="НОМ" localSheetId="2">#REF!</definedName>
    <definedName name="НОМ" localSheetId="1">#REF!</definedName>
    <definedName name="НОМ" localSheetId="0">#REF!</definedName>
    <definedName name="НОМ">#REF!</definedName>
    <definedName name="НОМ_1" localSheetId="1">#REF!</definedName>
    <definedName name="НОМ_1" localSheetId="0">#REF!</definedName>
    <definedName name="НОМ_1">#REF!</definedName>
    <definedName name="НОМ_2" localSheetId="6">#REF!</definedName>
    <definedName name="НОМ_2" localSheetId="11">#REF!</definedName>
    <definedName name="НОМ_2" localSheetId="5">#REF!</definedName>
    <definedName name="НОМ_2">#REF!</definedName>
    <definedName name="НОМ_Ж_15км" localSheetId="3">'[15]Z_№'!#REF!</definedName>
    <definedName name="НОМ_Ж_15км" localSheetId="7">'[14]Z_№'!#REF!</definedName>
    <definedName name="НОМ_Ж_15км" localSheetId="6">'[15]Z_№'!#REF!</definedName>
    <definedName name="НОМ_Ж_15км" localSheetId="4">'[15]Z_№'!#REF!</definedName>
    <definedName name="НОМ_Ж_15км" localSheetId="8">'[14]Z_№'!#REF!</definedName>
    <definedName name="НОМ_Ж_15км" localSheetId="11">'[4]Z_№'!#REF!</definedName>
    <definedName name="НОМ_Ж_15км" localSheetId="2">'[31]Z_№'!#REF!</definedName>
    <definedName name="НОМ_Ж_15км" localSheetId="5">'[15]Z_№'!#REF!</definedName>
    <definedName name="НОМ_Ж_15км" localSheetId="1">'[23]Z_№'!#REF!</definedName>
    <definedName name="НОМ_Ж_15км" localSheetId="0">'[23]Z_№'!#REF!</definedName>
    <definedName name="НОМ_Ж_15км">'[4]Z_№'!#REF!</definedName>
    <definedName name="НОМ_Ж_15км_1" localSheetId="11">'[15]Z_№'!#REF!</definedName>
    <definedName name="НОМ_Ж_15км_1" localSheetId="1">'[4]Z_№'!#REF!</definedName>
    <definedName name="НОМ_Ж_15км_1" localSheetId="0">'[4]Z_№'!#REF!</definedName>
    <definedName name="НОМ_Ж_15км_1">'[15]Z_№'!#REF!</definedName>
    <definedName name="НОМ_Ж_5км" localSheetId="3">'[15]Z_№'!#REF!</definedName>
    <definedName name="НОМ_Ж_5км" localSheetId="7">'[14]Z_№'!#REF!</definedName>
    <definedName name="НОМ_Ж_5км" localSheetId="6">'[15]Z_№'!#REF!</definedName>
    <definedName name="НОМ_Ж_5км" localSheetId="4">'[15]Z_№'!#REF!</definedName>
    <definedName name="НОМ_Ж_5км" localSheetId="8">'[14]Z_№'!#REF!</definedName>
    <definedName name="НОМ_Ж_5км" localSheetId="11">'[4]Z_№'!#REF!</definedName>
    <definedName name="НОМ_Ж_5км" localSheetId="2">'[31]Z_№'!#REF!</definedName>
    <definedName name="НОМ_Ж_5км" localSheetId="5">'[15]Z_№'!#REF!</definedName>
    <definedName name="НОМ_Ж_5км" localSheetId="1">'[23]Z_№'!#REF!</definedName>
    <definedName name="НОМ_Ж_5км" localSheetId="0">'[23]Z_№'!#REF!</definedName>
    <definedName name="НОМ_Ж_5км">'[4]Z_№'!#REF!</definedName>
    <definedName name="НОМ_Ж_5км_1" localSheetId="11">'[15]Z_№'!#REF!</definedName>
    <definedName name="НОМ_Ж_5км_1" localSheetId="1">'[4]Z_№'!#REF!</definedName>
    <definedName name="НОМ_Ж_5км_1" localSheetId="0">'[4]Z_№'!#REF!</definedName>
    <definedName name="НОМ_Ж_5км_1">'[15]Z_№'!#REF!</definedName>
    <definedName name="НОМ_М_15км" localSheetId="3">'[15]Z_№'!#REF!</definedName>
    <definedName name="НОМ_М_15км" localSheetId="7">'[14]Z_№'!#REF!</definedName>
    <definedName name="НОМ_М_15км" localSheetId="6">'[15]Z_№'!#REF!</definedName>
    <definedName name="НОМ_М_15км" localSheetId="4">'[15]Z_№'!#REF!</definedName>
    <definedName name="НОМ_М_15км" localSheetId="8">'[14]Z_№'!#REF!</definedName>
    <definedName name="НОМ_М_15км" localSheetId="11">'[4]Z_№'!#REF!</definedName>
    <definedName name="НОМ_М_15км" localSheetId="2">'[31]Z_№'!#REF!</definedName>
    <definedName name="НОМ_М_15км" localSheetId="5">'[15]Z_№'!#REF!</definedName>
    <definedName name="НОМ_М_15км" localSheetId="1">'[23]Z_№'!#REF!</definedName>
    <definedName name="НОМ_М_15км" localSheetId="0">'[23]Z_№'!#REF!</definedName>
    <definedName name="НОМ_М_15км">'[4]Z_№'!#REF!</definedName>
    <definedName name="НОМ_М_15км_1" localSheetId="11">'[15]Z_№'!#REF!</definedName>
    <definedName name="НОМ_М_15км_1" localSheetId="1">'[4]Z_№'!#REF!</definedName>
    <definedName name="НОМ_М_15км_1" localSheetId="0">'[4]Z_№'!#REF!</definedName>
    <definedName name="НОМ_М_15км_1">'[15]Z_№'!#REF!</definedName>
    <definedName name="НОМ_М_5км" localSheetId="3">'[15]Z_№'!#REF!</definedName>
    <definedName name="НОМ_М_5км" localSheetId="7">'[14]Z_№'!#REF!</definedName>
    <definedName name="НОМ_М_5км" localSheetId="6">'[15]Z_№'!#REF!</definedName>
    <definedName name="НОМ_М_5км" localSheetId="4">'[15]Z_№'!#REF!</definedName>
    <definedName name="НОМ_М_5км" localSheetId="8">'[14]Z_№'!#REF!</definedName>
    <definedName name="НОМ_М_5км" localSheetId="11">'[4]Z_№'!#REF!</definedName>
    <definedName name="НОМ_М_5км" localSheetId="2">'[31]Z_№'!#REF!</definedName>
    <definedName name="НОМ_М_5км" localSheetId="5">'[15]Z_№'!#REF!</definedName>
    <definedName name="НОМ_М_5км" localSheetId="1">'[23]Z_№'!#REF!</definedName>
    <definedName name="НОМ_М_5км" localSheetId="0">'[23]Z_№'!#REF!</definedName>
    <definedName name="НОМ_М_5км">'[4]Z_№'!#REF!</definedName>
    <definedName name="НОМ_М_5км_1" localSheetId="11">'[15]Z_№'!#REF!</definedName>
    <definedName name="НОМ_М_5км_1" localSheetId="1">'[4]Z_№'!#REF!</definedName>
    <definedName name="НОМ_М_5км_1" localSheetId="0">'[4]Z_№'!#REF!</definedName>
    <definedName name="НОМ_М_5км_1">'[15]Z_№'!#REF!</definedName>
    <definedName name="_xlnm.Print_Area" localSheetId="1">'Судейская коллегия'!$A$1:$G$57</definedName>
    <definedName name="Общество" localSheetId="7">#REF!</definedName>
    <definedName name="Общество" localSheetId="8">#REF!</definedName>
    <definedName name="Общество" localSheetId="11">#REF!</definedName>
    <definedName name="Общество" localSheetId="2">#REF!</definedName>
    <definedName name="Общество" localSheetId="1">#REF!</definedName>
    <definedName name="Общество" localSheetId="0">#REF!</definedName>
    <definedName name="Общество">#REF!</definedName>
    <definedName name="Общество_1" localSheetId="1">#REF!</definedName>
    <definedName name="Общество_1" localSheetId="0">#REF!</definedName>
    <definedName name="Общество_1">#REF!</definedName>
    <definedName name="Общество_2" localSheetId="6">#REF!</definedName>
    <definedName name="Общество_2" localSheetId="11">#REF!</definedName>
    <definedName name="Общество_2" localSheetId="5">#REF!</definedName>
    <definedName name="Общество_2">#REF!</definedName>
    <definedName name="Особо" localSheetId="7">#REF!</definedName>
    <definedName name="Особо" localSheetId="8">#REF!</definedName>
    <definedName name="Особо" localSheetId="11">#REF!</definedName>
    <definedName name="Особо" localSheetId="2">#REF!</definedName>
    <definedName name="Особо" localSheetId="1">#REF!</definedName>
    <definedName name="Особо" localSheetId="0">#REF!</definedName>
    <definedName name="Особо">#REF!</definedName>
    <definedName name="Особо_1" localSheetId="1">#REF!</definedName>
    <definedName name="Особо_1" localSheetId="0">#REF!</definedName>
    <definedName name="Особо_1">#REF!</definedName>
    <definedName name="Особо_2" localSheetId="6">#REF!</definedName>
    <definedName name="Особо_2" localSheetId="11">#REF!</definedName>
    <definedName name="Особо_2" localSheetId="5">#REF!</definedName>
    <definedName name="Особо_2">#REF!</definedName>
    <definedName name="Пол" localSheetId="7">#REF!</definedName>
    <definedName name="Пол" localSheetId="8">#REF!</definedName>
    <definedName name="Пол" localSheetId="11">#REF!</definedName>
    <definedName name="Пол" localSheetId="2">#REF!</definedName>
    <definedName name="Пол" localSheetId="1">#REF!</definedName>
    <definedName name="Пол" localSheetId="0">#REF!</definedName>
    <definedName name="Пол">#REF!</definedName>
    <definedName name="Пол_1" localSheetId="1">#REF!</definedName>
    <definedName name="Пол_1" localSheetId="0">#REF!</definedName>
    <definedName name="Пол_1">#REF!</definedName>
    <definedName name="Пол_2" localSheetId="6">#REF!</definedName>
    <definedName name="Пол_2" localSheetId="11">#REF!</definedName>
    <definedName name="Пол_2" localSheetId="5">#REF!</definedName>
    <definedName name="Пол_2">#REF!</definedName>
    <definedName name="Пол_Дист" localSheetId="7">#REF!</definedName>
    <definedName name="Пол_Дист" localSheetId="8">#REF!</definedName>
    <definedName name="Пол_Дист" localSheetId="11">#REF!</definedName>
    <definedName name="Пол_Дист" localSheetId="2">#REF!</definedName>
    <definedName name="Пол_Дист" localSheetId="1">#REF!</definedName>
    <definedName name="Пол_Дист" localSheetId="0">#REF!</definedName>
    <definedName name="Пол_Дист">#REF!</definedName>
    <definedName name="Пол_Дист_1" localSheetId="1">#REF!</definedName>
    <definedName name="Пол_Дист_1" localSheetId="0">#REF!</definedName>
    <definedName name="Пол_Дист_1">#REF!</definedName>
    <definedName name="Пол_Дист_2" localSheetId="6">#REF!</definedName>
    <definedName name="Пол_Дист_2" localSheetId="11">#REF!</definedName>
    <definedName name="Пол_Дист_2" localSheetId="5">#REF!</definedName>
    <definedName name="Пол_Дист_2">#REF!</definedName>
    <definedName name="Разр" localSheetId="7">#REF!</definedName>
    <definedName name="Разр" localSheetId="8">#REF!</definedName>
    <definedName name="Разр" localSheetId="11">#REF!</definedName>
    <definedName name="Разр" localSheetId="2">#REF!</definedName>
    <definedName name="Разр" localSheetId="1">#REF!</definedName>
    <definedName name="Разр" localSheetId="0">#REF!</definedName>
    <definedName name="Разр">#REF!</definedName>
    <definedName name="Разр_1" localSheetId="1">#REF!</definedName>
    <definedName name="Разр_1" localSheetId="0">#REF!</definedName>
    <definedName name="Разр_1">#REF!</definedName>
    <definedName name="Разр_2" localSheetId="6">#REF!</definedName>
    <definedName name="Разр_2" localSheetId="11">#REF!</definedName>
    <definedName name="Разр_2" localSheetId="5">#REF!</definedName>
    <definedName name="Разр_2">#REF!</definedName>
    <definedName name="РЕЗ_Ж_15км" localSheetId="3">'[15]Z_№'!#REF!</definedName>
    <definedName name="РЕЗ_Ж_15км" localSheetId="7">'[14]Z_№'!#REF!</definedName>
    <definedName name="РЕЗ_Ж_15км" localSheetId="6">'[15]Z_№'!#REF!</definedName>
    <definedName name="РЕЗ_Ж_15км" localSheetId="4">'[15]Z_№'!#REF!</definedName>
    <definedName name="РЕЗ_Ж_15км" localSheetId="8">'[14]Z_№'!#REF!</definedName>
    <definedName name="РЕЗ_Ж_15км" localSheetId="11">'[4]Z_№'!#REF!</definedName>
    <definedName name="РЕЗ_Ж_15км" localSheetId="2">'[31]Z_№'!#REF!</definedName>
    <definedName name="РЕЗ_Ж_15км" localSheetId="5">'[15]Z_№'!#REF!</definedName>
    <definedName name="РЕЗ_Ж_15км" localSheetId="1">'[23]Z_№'!#REF!</definedName>
    <definedName name="РЕЗ_Ж_15км" localSheetId="0">'[23]Z_№'!#REF!</definedName>
    <definedName name="РЕЗ_Ж_15км">'[4]Z_№'!#REF!</definedName>
    <definedName name="РЕЗ_Ж_15км_1" localSheetId="11">'[15]Z_№'!#REF!</definedName>
    <definedName name="РЕЗ_Ж_15км_1" localSheetId="1">'[4]Z_№'!#REF!</definedName>
    <definedName name="РЕЗ_Ж_15км_1" localSheetId="0">'[4]Z_№'!#REF!</definedName>
    <definedName name="РЕЗ_Ж_15км_1">'[15]Z_№'!#REF!</definedName>
    <definedName name="РЕЗ_ж_5км" localSheetId="3">'[15]Z_№'!#REF!</definedName>
    <definedName name="РЕЗ_ж_5км" localSheetId="7">'[14]Z_№'!#REF!</definedName>
    <definedName name="РЕЗ_ж_5км" localSheetId="6">'[15]Z_№'!#REF!</definedName>
    <definedName name="РЕЗ_ж_5км" localSheetId="4">'[15]Z_№'!#REF!</definedName>
    <definedName name="РЕЗ_ж_5км" localSheetId="8">'[14]Z_№'!#REF!</definedName>
    <definedName name="РЕЗ_ж_5км" localSheetId="11">'[4]Z_№'!#REF!</definedName>
    <definedName name="РЕЗ_ж_5км" localSheetId="2">'[31]Z_№'!#REF!</definedName>
    <definedName name="РЕЗ_ж_5км" localSheetId="5">'[15]Z_№'!#REF!</definedName>
    <definedName name="РЕЗ_ж_5км" localSheetId="1">'[23]Z_№'!#REF!</definedName>
    <definedName name="РЕЗ_ж_5км" localSheetId="0">'[23]Z_№'!#REF!</definedName>
    <definedName name="РЕЗ_ж_5км">'[4]Z_№'!#REF!</definedName>
    <definedName name="РЕЗ_ж_5км_1" localSheetId="11">'[15]Z_№'!#REF!</definedName>
    <definedName name="РЕЗ_ж_5км_1" localSheetId="1">'[4]Z_№'!#REF!</definedName>
    <definedName name="РЕЗ_ж_5км_1" localSheetId="0">'[4]Z_№'!#REF!</definedName>
    <definedName name="РЕЗ_ж_5км_1">'[15]Z_№'!#REF!</definedName>
    <definedName name="РЕЗ_М_15км" localSheetId="3">'[15]Z_№'!#REF!</definedName>
    <definedName name="РЕЗ_М_15км" localSheetId="7">'[14]Z_№'!#REF!</definedName>
    <definedName name="РЕЗ_М_15км" localSheetId="6">'[15]Z_№'!#REF!</definedName>
    <definedName name="РЕЗ_М_15км" localSheetId="4">'[15]Z_№'!#REF!</definedName>
    <definedName name="РЕЗ_М_15км" localSheetId="8">'[14]Z_№'!#REF!</definedName>
    <definedName name="РЕЗ_М_15км" localSheetId="11">'[4]Z_№'!#REF!</definedName>
    <definedName name="РЕЗ_М_15км" localSheetId="2">'[31]Z_№'!#REF!</definedName>
    <definedName name="РЕЗ_М_15км" localSheetId="5">'[15]Z_№'!#REF!</definedName>
    <definedName name="РЕЗ_М_15км" localSheetId="1">'[23]Z_№'!#REF!</definedName>
    <definedName name="РЕЗ_М_15км" localSheetId="0">'[23]Z_№'!#REF!</definedName>
    <definedName name="РЕЗ_М_15км">'[4]Z_№'!#REF!</definedName>
    <definedName name="РЕЗ_М_15км_1" localSheetId="11">'[15]Z_№'!#REF!</definedName>
    <definedName name="РЕЗ_М_15км_1" localSheetId="1">'[4]Z_№'!#REF!</definedName>
    <definedName name="РЕЗ_М_15км_1" localSheetId="0">'[4]Z_№'!#REF!</definedName>
    <definedName name="РЕЗ_М_15км_1">'[15]Z_№'!#REF!</definedName>
    <definedName name="РЕЗ_М_5км" localSheetId="3">'[15]Z_№'!#REF!</definedName>
    <definedName name="РЕЗ_М_5км" localSheetId="7">'[14]Z_№'!#REF!</definedName>
    <definedName name="РЕЗ_М_5км" localSheetId="6">'[15]Z_№'!#REF!</definedName>
    <definedName name="РЕЗ_М_5км" localSheetId="4">'[15]Z_№'!#REF!</definedName>
    <definedName name="РЕЗ_М_5км" localSheetId="8">'[14]Z_№'!#REF!</definedName>
    <definedName name="РЕЗ_М_5км" localSheetId="11">'[4]Z_№'!#REF!</definedName>
    <definedName name="РЕЗ_М_5км" localSheetId="2">'[31]Z_№'!#REF!</definedName>
    <definedName name="РЕЗ_М_5км" localSheetId="5">'[15]Z_№'!#REF!</definedName>
    <definedName name="РЕЗ_М_5км" localSheetId="1">'[23]Z_№'!#REF!</definedName>
    <definedName name="РЕЗ_М_5км" localSheetId="0">'[23]Z_№'!#REF!</definedName>
    <definedName name="РЕЗ_М_5км">'[4]Z_№'!#REF!</definedName>
    <definedName name="РЕЗ_М_5км_1" localSheetId="11">'[15]Z_№'!#REF!</definedName>
    <definedName name="РЕЗ_М_5км_1" localSheetId="1">'[4]Z_№'!#REF!</definedName>
    <definedName name="РЕЗ_М_5км_1" localSheetId="0">'[4]Z_№'!#REF!</definedName>
    <definedName name="РЕЗ_М_5км_1">'[15]Z_№'!#REF!</definedName>
    <definedName name="Респ" localSheetId="7">#REF!</definedName>
    <definedName name="Респ" localSheetId="8">#REF!</definedName>
    <definedName name="Респ" localSheetId="11">#REF!</definedName>
    <definedName name="Респ" localSheetId="2">#REF!</definedName>
    <definedName name="Респ" localSheetId="1">#REF!</definedName>
    <definedName name="Респ" localSheetId="0">#REF!</definedName>
    <definedName name="Респ">#REF!</definedName>
    <definedName name="Респ_1" localSheetId="1">#REF!</definedName>
    <definedName name="Респ_1" localSheetId="0">#REF!</definedName>
    <definedName name="Респ_1">#REF!</definedName>
    <definedName name="Респ_2" localSheetId="6">#REF!</definedName>
    <definedName name="Респ_2" localSheetId="11">#REF!</definedName>
    <definedName name="Респ_2" localSheetId="5">#REF!</definedName>
    <definedName name="Респ_2">#REF!</definedName>
    <definedName name="СТР" localSheetId="7">#REF!</definedName>
    <definedName name="СТР" localSheetId="8">#REF!</definedName>
    <definedName name="СТР" localSheetId="11">#REF!</definedName>
    <definedName name="СТР" localSheetId="2">#REF!</definedName>
    <definedName name="СТР" localSheetId="1">#REF!</definedName>
    <definedName name="СТР" localSheetId="0">#REF!</definedName>
    <definedName name="СТР">#REF!</definedName>
    <definedName name="СТР_1" localSheetId="1">#REF!</definedName>
    <definedName name="СТР_1" localSheetId="0">#REF!</definedName>
    <definedName name="СТР_1">#REF!</definedName>
    <definedName name="СТР_2" localSheetId="6">#REF!</definedName>
    <definedName name="СТР_2" localSheetId="11">#REF!</definedName>
    <definedName name="СТР_2" localSheetId="5">#REF!</definedName>
    <definedName name="СТР_2">#REF!</definedName>
    <definedName name="стр_старт">#REF!</definedName>
    <definedName name="ФАМ" localSheetId="7">#REF!</definedName>
    <definedName name="ФАМ" localSheetId="8">#REF!</definedName>
    <definedName name="ФАМ" localSheetId="11">#REF!</definedName>
    <definedName name="ФАМ" localSheetId="2">#REF!</definedName>
    <definedName name="ФАМ" localSheetId="1">#REF!</definedName>
    <definedName name="ФАМ" localSheetId="0">#REF!</definedName>
    <definedName name="ФАМ">#REF!</definedName>
    <definedName name="ФАМ_1" localSheetId="1">#REF!</definedName>
    <definedName name="ФАМ_1" localSheetId="0">#REF!</definedName>
    <definedName name="ФАМ_1">#REF!</definedName>
    <definedName name="ФАМ_2" localSheetId="6">#REF!</definedName>
    <definedName name="ФАМ_2" localSheetId="11">#REF!</definedName>
    <definedName name="ФАМ_2" localSheetId="5">#REF!</definedName>
    <definedName name="ФАМ_2">#REF!</definedName>
    <definedName name="Фвр" localSheetId="7">#REF!</definedName>
    <definedName name="Фвр" localSheetId="8">#REF!</definedName>
    <definedName name="Фвр" localSheetId="11">#REF!</definedName>
    <definedName name="Фвр" localSheetId="2">#REF!</definedName>
    <definedName name="Фвр" localSheetId="1">#REF!</definedName>
    <definedName name="Фвр" localSheetId="0">#REF!</definedName>
    <definedName name="Фвр">#REF!</definedName>
    <definedName name="Фвр_1" localSheetId="6">#REF!</definedName>
    <definedName name="Фвр_1" localSheetId="11">#REF!</definedName>
    <definedName name="Фвр_1" localSheetId="5">#REF!</definedName>
    <definedName name="Фвр_1">#REF!</definedName>
    <definedName name="ФНом" localSheetId="7">#REF!</definedName>
    <definedName name="ФНом" localSheetId="8">#REF!</definedName>
    <definedName name="ФНом" localSheetId="11">#REF!</definedName>
    <definedName name="ФНом" localSheetId="2">#REF!</definedName>
    <definedName name="ФНом" localSheetId="1">#REF!</definedName>
    <definedName name="ФНом" localSheetId="0">#REF!</definedName>
    <definedName name="ФНом">#REF!</definedName>
    <definedName name="ФНом_1" localSheetId="6">#REF!</definedName>
    <definedName name="ФНом_1" localSheetId="11">#REF!</definedName>
    <definedName name="ФНом_1" localSheetId="5">#REF!</definedName>
    <definedName name="ФНом_1">#REF!</definedName>
    <definedName name="ццц" localSheetId="3">'[17]м30'!#REF!</definedName>
    <definedName name="ццц" localSheetId="7">'[16]м30'!#REF!</definedName>
    <definedName name="ццц" localSheetId="6">'[17]м30'!#REF!</definedName>
    <definedName name="ццц" localSheetId="4">'[17]м30'!#REF!</definedName>
    <definedName name="ццц" localSheetId="8">'[16]м30'!#REF!</definedName>
    <definedName name="ццц" localSheetId="11">'[5]м30'!#REF!</definedName>
    <definedName name="ццц" localSheetId="2">'[32]м30'!#REF!</definedName>
    <definedName name="ццц" localSheetId="5">'[17]м30'!#REF!</definedName>
    <definedName name="ццц" localSheetId="1">'[24]м30'!#REF!</definedName>
    <definedName name="ццц" localSheetId="0">'[24]м30'!#REF!</definedName>
    <definedName name="ццц">'[5]м30'!#REF!</definedName>
    <definedName name="ццц_1" localSheetId="11">'[17]м30'!#REF!</definedName>
    <definedName name="ццц_1" localSheetId="1">'[5]м30'!#REF!</definedName>
    <definedName name="ццц_1" localSheetId="0">'[5]м30'!#REF!</definedName>
    <definedName name="ццц_1">'[17]м30'!#REF!</definedName>
  </definedNames>
  <calcPr fullCalcOnLoad="1" refMode="R1C1"/>
</workbook>
</file>

<file path=xl/sharedStrings.xml><?xml version="1.0" encoding="utf-8"?>
<sst xmlns="http://schemas.openxmlformats.org/spreadsheetml/2006/main" count="6564" uniqueCount="1768">
  <si>
    <t>№</t>
  </si>
  <si>
    <t>Фамилия, имя</t>
  </si>
  <si>
    <t>Г.р.</t>
  </si>
  <si>
    <t>Регион</t>
  </si>
  <si>
    <t>Город</t>
  </si>
  <si>
    <t>Общество, Клуб</t>
  </si>
  <si>
    <t>В.Гр.</t>
  </si>
  <si>
    <t>Отм.</t>
  </si>
  <si>
    <t>Стр.</t>
  </si>
  <si>
    <t>Стр</t>
  </si>
  <si>
    <t>БАРАБАШОВА Дарья</t>
  </si>
  <si>
    <t>Санкт-Петербург</t>
  </si>
  <si>
    <t>Технолог</t>
  </si>
  <si>
    <t>ЧЕКУШКИНА Лариса</t>
  </si>
  <si>
    <t>Лениградская</t>
  </si>
  <si>
    <t>Подпорожье</t>
  </si>
  <si>
    <t>САМОЙЛЕНКО Лариса</t>
  </si>
  <si>
    <t>ТУРУСОВ Георгий</t>
  </si>
  <si>
    <t>Пушкин</t>
  </si>
  <si>
    <t>МАСЛОВ Алексей</t>
  </si>
  <si>
    <t>КОРЧАЖНИКОВ Федор</t>
  </si>
  <si>
    <t>ЖУРАВЛЕВ Алексей</t>
  </si>
  <si>
    <t>НОВИЦКИЙ Сергей</t>
  </si>
  <si>
    <t>СМИРНОВ Василий</t>
  </si>
  <si>
    <t>Бокситогорск</t>
  </si>
  <si>
    <t>Тихвин</t>
  </si>
  <si>
    <t>МЕЛЬНИКОВ Валерий</t>
  </si>
  <si>
    <t>Трамонтана про тим</t>
  </si>
  <si>
    <t>МЕЛЬНИК Андрей</t>
  </si>
  <si>
    <t>СКРЫЛЬНИКОВ Василий</t>
  </si>
  <si>
    <t>АТП-17</t>
  </si>
  <si>
    <t>КОРЧЕНКИН Сергей</t>
  </si>
  <si>
    <t>АСЕЕВ Михаил</t>
  </si>
  <si>
    <t>АК Барс</t>
  </si>
  <si>
    <t>ПИРФИЛЬЕВ Андрей</t>
  </si>
  <si>
    <t>Кировец</t>
  </si>
  <si>
    <t>КРОТОВИЧ Александр</t>
  </si>
  <si>
    <t>БОРОДИН Павел</t>
  </si>
  <si>
    <t>ДЬЯЧЕНКО Андрей</t>
  </si>
  <si>
    <t>ГУМЕРОВ Евгений</t>
  </si>
  <si>
    <t>БАБЫКИН Александр</t>
  </si>
  <si>
    <t>ИМАНБАЕВ Ренат</t>
  </si>
  <si>
    <t>СОРОКИН Алексей</t>
  </si>
  <si>
    <t>ШИШКИН Роман</t>
  </si>
  <si>
    <t>САПОЖНИКОВ Алексей</t>
  </si>
  <si>
    <t>ГАВРЮТИН Алексей</t>
  </si>
  <si>
    <t>ВОЛЬНОВ Владимир</t>
  </si>
  <si>
    <t>Москва</t>
  </si>
  <si>
    <t>ЕРОХИН Александр</t>
  </si>
  <si>
    <t>Метрострой</t>
  </si>
  <si>
    <t>ФЕДОРОВ Алексей</t>
  </si>
  <si>
    <t>БАБЧИН Олег</t>
  </si>
  <si>
    <t>ЛИННЕБЕРГ Артур</t>
  </si>
  <si>
    <t>СИРОТКИН Иван</t>
  </si>
  <si>
    <t>Бурятия</t>
  </si>
  <si>
    <t>Гусиноозерск</t>
  </si>
  <si>
    <t>ОСИПОВ Василий</t>
  </si>
  <si>
    <t>СКАЛКИН Евгений</t>
  </si>
  <si>
    <t>Сильвия</t>
  </si>
  <si>
    <t>БОНДАРЧУК Александр</t>
  </si>
  <si>
    <t>РОЖКОВ Олег</t>
  </si>
  <si>
    <t>Газпромтрансгаз</t>
  </si>
  <si>
    <t>КОРЧЕМКИН Владимир</t>
  </si>
  <si>
    <t>Нижегородская</t>
  </si>
  <si>
    <t>Ильиногорск</t>
  </si>
  <si>
    <t>КОРЧЁМКИН Иван</t>
  </si>
  <si>
    <t>Авангард</t>
  </si>
  <si>
    <t>ШИНКАРЧУК Алексей</t>
  </si>
  <si>
    <t>ЖУРАВЛЕВ Петр</t>
  </si>
  <si>
    <t>БРУСКОВ Максим</t>
  </si>
  <si>
    <t>БРУСКОВ Сергей</t>
  </si>
  <si>
    <t>БАРКОВСКИЙ Леонид</t>
  </si>
  <si>
    <t>АМЕЛИН Александр</t>
  </si>
  <si>
    <t>АНДРЕЕВ Вячеслав</t>
  </si>
  <si>
    <t>ТЕНЯЕВА Елизавета</t>
  </si>
  <si>
    <t>МИХАЙЛОВА Вероника</t>
  </si>
  <si>
    <t>МАЛЫШЕВА Мария</t>
  </si>
  <si>
    <t>МАДЬЯНОВА Екатерина</t>
  </si>
  <si>
    <t>ФЕДОРОВА Ольга</t>
  </si>
  <si>
    <t>Хабаровский</t>
  </si>
  <si>
    <t>Комсомольск - на - Амуре</t>
  </si>
  <si>
    <t>ФЕДОРОВА Надежда</t>
  </si>
  <si>
    <t>ГОРОХОВА Ирина</t>
  </si>
  <si>
    <t>ЗАВОДОВА Анна</t>
  </si>
  <si>
    <t>РУДАКОВА Елена</t>
  </si>
  <si>
    <t>ЕЖУНОВА Светлана</t>
  </si>
  <si>
    <t>Тверская</t>
  </si>
  <si>
    <t>Тверь</t>
  </si>
  <si>
    <t>Черноголовка</t>
  </si>
  <si>
    <t>АЛТЫШОВ Павел</t>
  </si>
  <si>
    <t>Stemp</t>
  </si>
  <si>
    <t>ДИАНОВ Юрий</t>
  </si>
  <si>
    <t>БИМ</t>
  </si>
  <si>
    <t>ЯКОВЛЕВ Александр</t>
  </si>
  <si>
    <t>Young for Young</t>
  </si>
  <si>
    <t>МАРКУШИН Вадим</t>
  </si>
  <si>
    <t>СКА</t>
  </si>
  <si>
    <t>СОЛОВЬЕВ Владимир</t>
  </si>
  <si>
    <t>ТРУШКОВ Константин</t>
  </si>
  <si>
    <t>ГУЛОВ Юрий</t>
  </si>
  <si>
    <t>ДЕМЕНКОВ Денис</t>
  </si>
  <si>
    <t>ЛМГТ</t>
  </si>
  <si>
    <t>СПОРЯГИН Кирилл</t>
  </si>
  <si>
    <t>Штурм</t>
  </si>
  <si>
    <t>ВЕСЕЛОВ Евгений</t>
  </si>
  <si>
    <t>Кемерово</t>
  </si>
  <si>
    <t>Кемеровская</t>
  </si>
  <si>
    <t>Вихотка</t>
  </si>
  <si>
    <t>АГАФОНОВ Алексей</t>
  </si>
  <si>
    <t>РОДИНА Надежда</t>
  </si>
  <si>
    <t>Новгородская</t>
  </si>
  <si>
    <t>Великий Новгород</t>
  </si>
  <si>
    <t>Акрон</t>
  </si>
  <si>
    <t>БАРАУСОВА Валерия</t>
  </si>
  <si>
    <t>Красногвардеец</t>
  </si>
  <si>
    <t>НИКИТИНА Светлана</t>
  </si>
  <si>
    <t>ПЕТРУШЕНКО Анна</t>
  </si>
  <si>
    <t>ИОНОВА Елена</t>
  </si>
  <si>
    <t>НИКОЛАЕВ Дмитрий</t>
  </si>
  <si>
    <t>Планета Фитнес</t>
  </si>
  <si>
    <t>СМИРНОВ Сергей</t>
  </si>
  <si>
    <t>Кировская СДЮСШОР</t>
  </si>
  <si>
    <t>ЗАБОТИН Сергей</t>
  </si>
  <si>
    <t>МЕЩЕРЯКОВ Илья</t>
  </si>
  <si>
    <t>Алтайский</t>
  </si>
  <si>
    <t>Борнаул</t>
  </si>
  <si>
    <t>ЛАПТЕВ Сергей</t>
  </si>
  <si>
    <t>Кронштадт</t>
  </si>
  <si>
    <t>ПЕТРУШЕНКО Илья</t>
  </si>
  <si>
    <t>ПРОШКИН Юрий</t>
  </si>
  <si>
    <t>ЗВЕРЕВ Григор</t>
  </si>
  <si>
    <t>СЕЛЯЕВ Сергей</t>
  </si>
  <si>
    <t>КАРАСЕВ Ярослав</t>
  </si>
  <si>
    <t>ЛУКИН Андрей</t>
  </si>
  <si>
    <t>ТИТОВ Александр</t>
  </si>
  <si>
    <t>КУРИЦЫН Артём</t>
  </si>
  <si>
    <t>АФАНАСЬЕВ Виктор</t>
  </si>
  <si>
    <t>АФАНАСЬЕВ Вячеслав</t>
  </si>
  <si>
    <t>АФАНАСЬЕВ Геннадий</t>
  </si>
  <si>
    <t>ВАСИЛЬЕВ Павел</t>
  </si>
  <si>
    <t>ЛОСЕВ Сергей</t>
  </si>
  <si>
    <t>КУЗНЕЦОВ Дмитрий</t>
  </si>
  <si>
    <t>ЛЯМИН Сергей</t>
  </si>
  <si>
    <t>Динамо</t>
  </si>
  <si>
    <t>Волна, Динамо</t>
  </si>
  <si>
    <t>ТРАВИН Андрей</t>
  </si>
  <si>
    <t>НЕСТЕРОВ Николай</t>
  </si>
  <si>
    <t>Бийск</t>
  </si>
  <si>
    <t>КАНЮКОВ Николай</t>
  </si>
  <si>
    <t>Электросила</t>
  </si>
  <si>
    <t>БЕЛОУСОВ Алексей</t>
  </si>
  <si>
    <t>Токсово</t>
  </si>
  <si>
    <t>КИСЛИНСКИЙ Сергей</t>
  </si>
  <si>
    <t>ТАММ Александр</t>
  </si>
  <si>
    <t>Волосово-Вруда</t>
  </si>
  <si>
    <t>СМИРНОВ Вячеслав</t>
  </si>
  <si>
    <t>ШЕКЕР Михаил</t>
  </si>
  <si>
    <t>Удомля</t>
  </si>
  <si>
    <t>IRC</t>
  </si>
  <si>
    <t>КАНЖЕЛЕВ Юрий</t>
  </si>
  <si>
    <t>Банк России</t>
  </si>
  <si>
    <t>ВЕСЕЛОВ Алексей</t>
  </si>
  <si>
    <t>ЦФКС</t>
  </si>
  <si>
    <t>ВОЛКОВ Яков</t>
  </si>
  <si>
    <t>КРОТОВ Сергей</t>
  </si>
  <si>
    <t>ФИЛИППОВ Петр</t>
  </si>
  <si>
    <t>СПбГАУ</t>
  </si>
  <si>
    <t>ПЕШКОВ Олег</t>
  </si>
  <si>
    <t>Метрополитен</t>
  </si>
  <si>
    <t>ВАСИЛЬЧЕНКО Игорь</t>
  </si>
  <si>
    <t>ТИПЕНКОВ Александр</t>
  </si>
  <si>
    <t>СЛОБОДОВ Александр</t>
  </si>
  <si>
    <t>Технолог\Буревестник</t>
  </si>
  <si>
    <t>НОСОВ Игорь</t>
  </si>
  <si>
    <t>ЗАХАРОВ Владимир</t>
  </si>
  <si>
    <t>ФМЛ 239</t>
  </si>
  <si>
    <t>БАКУЛЕВ Михаил</t>
  </si>
  <si>
    <t>СОКОЛОВА Ольга</t>
  </si>
  <si>
    <t>ГУРИЧЕВА Елена</t>
  </si>
  <si>
    <t>Прибой</t>
  </si>
  <si>
    <t>ЖАТКИНА Дина</t>
  </si>
  <si>
    <t>ПСК "Пулково"</t>
  </si>
  <si>
    <t>ЕГОРОВА Вера</t>
  </si>
  <si>
    <t>Гвардия</t>
  </si>
  <si>
    <t>ИВАНОВА Ирина</t>
  </si>
  <si>
    <t>ДАНИЛОВА Елена</t>
  </si>
  <si>
    <t>Зеленоград</t>
  </si>
  <si>
    <t>БиМ</t>
  </si>
  <si>
    <t>СЕРГЕЕВ Владимир</t>
  </si>
  <si>
    <t>д. Бегуницы</t>
  </si>
  <si>
    <t>Galaxy</t>
  </si>
  <si>
    <t>МАЛИН Денис</t>
  </si>
  <si>
    <t>Блиц</t>
  </si>
  <si>
    <t>МОВСЕСЯН Артур</t>
  </si>
  <si>
    <t>Павловск</t>
  </si>
  <si>
    <t>ПЕТРОВ Александр</t>
  </si>
  <si>
    <t>ФИЛИППОВ Иван</t>
  </si>
  <si>
    <t>Сосновый бор</t>
  </si>
  <si>
    <t>Малахит</t>
  </si>
  <si>
    <t>EHRENBERG Michael</t>
  </si>
  <si>
    <t>GER</t>
  </si>
  <si>
    <t>Leipzig</t>
  </si>
  <si>
    <t>ЗАПОЛЬСКИХ Николай</t>
  </si>
  <si>
    <t>Киров</t>
  </si>
  <si>
    <t>Родина</t>
  </si>
  <si>
    <t>ПОТЕШКИН Дмитрий</t>
  </si>
  <si>
    <t>ВКА</t>
  </si>
  <si>
    <t>ПАШЕ Александр</t>
  </si>
  <si>
    <t>ЗАБАРОВ Наиль</t>
  </si>
  <si>
    <t>МГУ</t>
  </si>
  <si>
    <t>КОРОТКОВ Александр</t>
  </si>
  <si>
    <t>МИХАЙЛОВ Дмитрий</t>
  </si>
  <si>
    <t>БОРЯКИН Александр</t>
  </si>
  <si>
    <t>Горняк</t>
  </si>
  <si>
    <t>СКОРНЯКОВ Алексей</t>
  </si>
  <si>
    <t>ProRunning.ru</t>
  </si>
  <si>
    <t>ТИХОНОВ Владимир</t>
  </si>
  <si>
    <t>ЛОПАТИН Евгений</t>
  </si>
  <si>
    <t>Циклон, ВС РФ</t>
  </si>
  <si>
    <t>МАТУХИН Игорь</t>
  </si>
  <si>
    <t>ГЛИНКА Игорь</t>
  </si>
  <si>
    <t>КЛИМКО Василий</t>
  </si>
  <si>
    <t>Johnny D. Running club</t>
  </si>
  <si>
    <t>БОДАКИН Андрей</t>
  </si>
  <si>
    <t>ЗАЙЦЕВ Дмитрий</t>
  </si>
  <si>
    <t>СПбГПУ, Академия л/а</t>
  </si>
  <si>
    <t>ЖАТКИН Алексей</t>
  </si>
  <si>
    <t>Северная верфь</t>
  </si>
  <si>
    <t>МАМОНТОВ Евгений</t>
  </si>
  <si>
    <t>ЗОЛКИН Антон</t>
  </si>
  <si>
    <t>Гольфстрим</t>
  </si>
  <si>
    <t>РЕМИЗОВ Евгений</t>
  </si>
  <si>
    <t>КАУРОВ Иван</t>
  </si>
  <si>
    <t>ЕФИМОВ Вячеслав</t>
  </si>
  <si>
    <t>Лодейное Поле</t>
  </si>
  <si>
    <t>ЕМЕЛЬЯНОВ Михаил</t>
  </si>
  <si>
    <t>ШЛЯХТЕНКО Сергей</t>
  </si>
  <si>
    <t>Скорая помощь</t>
  </si>
  <si>
    <t>ПИКИЛИН Виталий</t>
  </si>
  <si>
    <t>СУХАРСКИЙ Илья</t>
  </si>
  <si>
    <t>ГЛАВАТСКИХ Алексей</t>
  </si>
  <si>
    <t>World class</t>
  </si>
  <si>
    <t>КОРИЧКИН Михаил</t>
  </si>
  <si>
    <t>Кировск</t>
  </si>
  <si>
    <t>ОСИПОВ Сергей</t>
  </si>
  <si>
    <t>РОМАНОВ Михаил</t>
  </si>
  <si>
    <t>РАЧИНСКАЯ Анастасия</t>
  </si>
  <si>
    <t>ЗОНОВА Ольга</t>
  </si>
  <si>
    <t>ЛЕМЕСЕВА Мария</t>
  </si>
  <si>
    <t>Академия л/а</t>
  </si>
  <si>
    <t>БАБИНИЧ Ярослав</t>
  </si>
  <si>
    <t>Псковская</t>
  </si>
  <si>
    <t>Псков</t>
  </si>
  <si>
    <t>ВОЛКОВ Сергей</t>
  </si>
  <si>
    <t>МИХАЙЛОВ Сергей</t>
  </si>
  <si>
    <t>ПЯТКО Александр</t>
  </si>
  <si>
    <t>ЛЕОНТЬЕВ Александр</t>
  </si>
  <si>
    <t>Волосово Триатлон</t>
  </si>
  <si>
    <t>БУРАК Андрей</t>
  </si>
  <si>
    <t>АНТОХИН Вячеслав</t>
  </si>
  <si>
    <t>БАЙРАМОВ Кирилл</t>
  </si>
  <si>
    <t>Университет МВД</t>
  </si>
  <si>
    <t>ВОЛКОВ Алексей</t>
  </si>
  <si>
    <t>ФИЛАТОВ Станислав</t>
  </si>
  <si>
    <t>ЛОМОНОСОВ Алексей</t>
  </si>
  <si>
    <t>YULA-Team</t>
  </si>
  <si>
    <t>БЖЕВСКИЙ Ростислав</t>
  </si>
  <si>
    <t>SBR</t>
  </si>
  <si>
    <t>МАКАРЕНКОВ Юрий</t>
  </si>
  <si>
    <t>ГРИГОРЬЕВ Александр</t>
  </si>
  <si>
    <t>ТРЕТЬЯКОВ Александр</t>
  </si>
  <si>
    <t>БАРАНОВ Олег</t>
  </si>
  <si>
    <t>ФИЛЮРИН Валерий</t>
  </si>
  <si>
    <t>Выборг</t>
  </si>
  <si>
    <t>ЮМАРТОВ Михаил</t>
  </si>
  <si>
    <t>ПЛАТОНОВ Владислав</t>
  </si>
  <si>
    <t>ЮМАРТОВ Дмитрий</t>
  </si>
  <si>
    <t>ГРИБАНОВ Александр</t>
  </si>
  <si>
    <t>КЛИМЕНКО Вячеслав</t>
  </si>
  <si>
    <t>ЯУГОНЕН Григорий</t>
  </si>
  <si>
    <t>БОМЕНКОВ Николай</t>
  </si>
  <si>
    <t>Irun</t>
  </si>
  <si>
    <t>КОВАЛЕНКО Ольга</t>
  </si>
  <si>
    <t>БОГАТЫРЕВА Ольга</t>
  </si>
  <si>
    <t>МЯСОЕДОВ Валерий</t>
  </si>
  <si>
    <t>СТРЕКАВИН Андрей</t>
  </si>
  <si>
    <t>МАТВИЕНКО Александр</t>
  </si>
  <si>
    <t>ВИФК</t>
  </si>
  <si>
    <t>РУДАКОВ Александр</t>
  </si>
  <si>
    <t>ОЗОЛИН Юрий</t>
  </si>
  <si>
    <t>ГУДКОВ Алексей</t>
  </si>
  <si>
    <t>Мещера</t>
  </si>
  <si>
    <t>ШУСТОВ Игорь</t>
  </si>
  <si>
    <t>Снежинка</t>
  </si>
  <si>
    <t>ИСТОМИН Роман</t>
  </si>
  <si>
    <t>ЦВЕТАЕВ Алексей</t>
  </si>
  <si>
    <t>МАЦУР Сергей</t>
  </si>
  <si>
    <t>Зеленогорск</t>
  </si>
  <si>
    <t>ЛАТЫПОВ Линар</t>
  </si>
  <si>
    <t>ТЕРЕНТЬЕВ Владимир</t>
  </si>
  <si>
    <t>АЛЕКСАНДРОВ Юрий</t>
  </si>
  <si>
    <t>ЗАХАРОВ Федор</t>
  </si>
  <si>
    <t>ДЕГТЯРЬ Игорь</t>
  </si>
  <si>
    <t>ФРУМЕН Владимир</t>
  </si>
  <si>
    <t>ГОЛУБЕВ Александр</t>
  </si>
  <si>
    <t>Локомотив</t>
  </si>
  <si>
    <t>БАККАЛ Валерий</t>
  </si>
  <si>
    <t>СОМОВ Александр</t>
  </si>
  <si>
    <t>Печоры</t>
  </si>
  <si>
    <t>СОМОВ Сергей</t>
  </si>
  <si>
    <t>ИВАНОВ Максим</t>
  </si>
  <si>
    <t>Бологое</t>
  </si>
  <si>
    <t>ЖУЛАНОВ Евгений</t>
  </si>
  <si>
    <t>МАЛАХОВ Дмитрий</t>
  </si>
  <si>
    <t>БАБАЕВСКИЙ Денис</t>
  </si>
  <si>
    <t>ГЛОТОВ Олег</t>
  </si>
  <si>
    <t>СПбГУ</t>
  </si>
  <si>
    <t>МИХАЙЛОВ Александр</t>
  </si>
  <si>
    <t>Крепулец</t>
  </si>
  <si>
    <t>ВОРОНЦОВ Александр</t>
  </si>
  <si>
    <t>КИСЕЛЕВ Владимир</t>
  </si>
  <si>
    <t>Fit Fashion Manomy</t>
  </si>
  <si>
    <t>КУЛЬКОВ Ян</t>
  </si>
  <si>
    <t>СКРИПНИК Вячеслав</t>
  </si>
  <si>
    <t>UKR</t>
  </si>
  <si>
    <t>Запорожье</t>
  </si>
  <si>
    <t>Русская пробежка</t>
  </si>
  <si>
    <t>РОМАНОВ Алексей</t>
  </si>
  <si>
    <t>ГЛАЗОВ Иван</t>
  </si>
  <si>
    <t>ФИЛИППОВ Александр</t>
  </si>
  <si>
    <t>ОО "ИГРЧ"</t>
  </si>
  <si>
    <t>ФЕДОРОВ Геннадий</t>
  </si>
  <si>
    <t>ФИНАШКО Игорь</t>
  </si>
  <si>
    <t>ИВАНШИН Дмитрий</t>
  </si>
  <si>
    <t>Бюргершу</t>
  </si>
  <si>
    <t>ХАРИН Иван</t>
  </si>
  <si>
    <t>JAM, Beast Machine</t>
  </si>
  <si>
    <t>Великие Луки</t>
  </si>
  <si>
    <t>ЛУКЬЯНОВ Сергей</t>
  </si>
  <si>
    <t>ЕФРЕМОВ Сергей</t>
  </si>
  <si>
    <t>КАЛИНИН Максим</t>
  </si>
  <si>
    <t>БАСАЛАЕВ Евгений</t>
  </si>
  <si>
    <t>ПАПАНОВ Виктор</t>
  </si>
  <si>
    <t>ВЕРЕТЕННИКОВ Игорь</t>
  </si>
  <si>
    <t>БОГДАНОВА Любовь</t>
  </si>
  <si>
    <t>ПРОШУНИН Михаил</t>
  </si>
  <si>
    <t>Model Group</t>
  </si>
  <si>
    <t>ВАСИЛЬЕВ Прохор</t>
  </si>
  <si>
    <t>ЯКИМОВ Виктор</t>
  </si>
  <si>
    <t>Пермский</t>
  </si>
  <si>
    <t>Пермь</t>
  </si>
  <si>
    <t>Вита, БиМ</t>
  </si>
  <si>
    <t>ДУДИЧ Игорь</t>
  </si>
  <si>
    <t>СЕЛИВАНОВА Лариса</t>
  </si>
  <si>
    <t>Карелия</t>
  </si>
  <si>
    <t>Петрозаводск</t>
  </si>
  <si>
    <t>СБС</t>
  </si>
  <si>
    <t>ДАВЫДОВА Юлия</t>
  </si>
  <si>
    <t>Чудово</t>
  </si>
  <si>
    <t>САФОНОВА Анна</t>
  </si>
  <si>
    <t>БАЙКОВА Галина</t>
  </si>
  <si>
    <t>ПУЛЬКИНА Анастасия</t>
  </si>
  <si>
    <t>ГЮППЕНЕН Мария</t>
  </si>
  <si>
    <t>САФРОНОВ Виктор</t>
  </si>
  <si>
    <t>Пустошка</t>
  </si>
  <si>
    <t>Чемпион, Урожай</t>
  </si>
  <si>
    <t>КУПЦОВ Александр</t>
  </si>
  <si>
    <t>ГРОМОВ Виктор</t>
  </si>
  <si>
    <t>Чемпион</t>
  </si>
  <si>
    <t>ГОЛОВИН Николай</t>
  </si>
  <si>
    <t>Красное Село</t>
  </si>
  <si>
    <t>БЛУДОВ Николай</t>
  </si>
  <si>
    <t>п. Ленинское</t>
  </si>
  <si>
    <t>СК-450</t>
  </si>
  <si>
    <t>КАНАЕВ Дмитрий</t>
  </si>
  <si>
    <t>ГОЛОВНЕВ Константин</t>
  </si>
  <si>
    <t>ИГНАШОВ Иван</t>
  </si>
  <si>
    <t>Колпино</t>
  </si>
  <si>
    <t>Экран</t>
  </si>
  <si>
    <t>ЛЕОНТЬЕВ Андрей</t>
  </si>
  <si>
    <t>Толвуя</t>
  </si>
  <si>
    <t>ТИМОФЕЕВ Роман</t>
  </si>
  <si>
    <t>Лехтуси</t>
  </si>
  <si>
    <t>ГОРБАЧ Виталий</t>
  </si>
  <si>
    <t>МУХИН Григорий</t>
  </si>
  <si>
    <t>Pskov Ski Team</t>
  </si>
  <si>
    <t>ЧЕРКЕСОВ Сергей</t>
  </si>
  <si>
    <t>ЛОБАСТОВ Виталий</t>
  </si>
  <si>
    <t>КАРЛОВСКИЙ Владимир</t>
  </si>
  <si>
    <t>ЛЕВАНОВ Андрей</t>
  </si>
  <si>
    <t>СВЯТНЕНКО Василий</t>
  </si>
  <si>
    <t>ЧАПУЛИН Денис</t>
  </si>
  <si>
    <t>ГУСТОВ Андрей</t>
  </si>
  <si>
    <t>СКОРОДЕЛОВ Михаил</t>
  </si>
  <si>
    <t>ЛОБАНОВ Михаил</t>
  </si>
  <si>
    <t>ЛЕШОНКОВ Владимир</t>
  </si>
  <si>
    <t>СМИРНОВ Андрей</t>
  </si>
  <si>
    <t xml:space="preserve">п. Кузнечное </t>
  </si>
  <si>
    <t>ЗЫРЯНОВ Сергей</t>
  </si>
  <si>
    <t>БЫКОВ Михаил</t>
  </si>
  <si>
    <t>ЛУКИН Сергей</t>
  </si>
  <si>
    <t>БУРЦЕВ Артур</t>
  </si>
  <si>
    <t>Manomy, Электросила</t>
  </si>
  <si>
    <t>RUS</t>
  </si>
  <si>
    <t>ПОВАРЕНКИНА Наталья</t>
  </si>
  <si>
    <t>ЛУКИНА Любовь</t>
  </si>
  <si>
    <t>ЧЕЛАМБИЦКАЯ Елена</t>
  </si>
  <si>
    <t>Гатчина</t>
  </si>
  <si>
    <t>ПАНТЮХИНА Алена</t>
  </si>
  <si>
    <t>ЛЕНИНА Екатерина</t>
  </si>
  <si>
    <t>ДОРОФЕЮК Александр</t>
  </si>
  <si>
    <t>Спартак</t>
  </si>
  <si>
    <t>ВЕЛИЧКО Евгений</t>
  </si>
  <si>
    <t>ВАСИЛЬЕВ Александр</t>
  </si>
  <si>
    <t>РАДАЕВ Владимир</t>
  </si>
  <si>
    <t>КУЛИКОВ Петр</t>
  </si>
  <si>
    <t>п. Ям - Тесово</t>
  </si>
  <si>
    <t>САМОХИН Юрий</t>
  </si>
  <si>
    <t>ПИТУХИН Виктор</t>
  </si>
  <si>
    <t>ПИТУХИН Юрий</t>
  </si>
  <si>
    <t>КАБАНОВ Константин</t>
  </si>
  <si>
    <t>ШАБАЛИН Олег</t>
  </si>
  <si>
    <t>КЛОЧКОВ Андрей</t>
  </si>
  <si>
    <t>САМУСЕНКО Павел</t>
  </si>
  <si>
    <t>ОТАВИН Сергей</t>
  </si>
  <si>
    <t>Добровольные священники</t>
  </si>
  <si>
    <t>СЕЛИВАНОВ Дмитрий</t>
  </si>
  <si>
    <t>ВП СССР</t>
  </si>
  <si>
    <t>ГОРЬКОВЫЙ Виктор</t>
  </si>
  <si>
    <t>ПЕТРОВ Владимир</t>
  </si>
  <si>
    <t>ШАМАНОВ Сергей</t>
  </si>
  <si>
    <t>ГАРМАШ Сергей</t>
  </si>
  <si>
    <t>ПИСКАРЕВ Георгий</t>
  </si>
  <si>
    <t>ШЕПЕЛЕНКО Александр</t>
  </si>
  <si>
    <t>ЛУКАШОВ Юрий</t>
  </si>
  <si>
    <t>Челябинская</t>
  </si>
  <si>
    <t>Чебаркуль</t>
  </si>
  <si>
    <t>ФОМИН Александр</t>
  </si>
  <si>
    <t>ФРИДМАН Виктор</t>
  </si>
  <si>
    <t>Политехник</t>
  </si>
  <si>
    <t>ИРШЕЙНС Дмитрий</t>
  </si>
  <si>
    <t>КУЗНЕЦОВ Николай</t>
  </si>
  <si>
    <t>НОВИКОВ Михаил</t>
  </si>
  <si>
    <t>МОХОВ Роман</t>
  </si>
  <si>
    <t>ИНГИЛЕВИЧ Иван</t>
  </si>
  <si>
    <t>СЕМЕНОВ Сергей</t>
  </si>
  <si>
    <t>Старая Русса</t>
  </si>
  <si>
    <t>ХАМППУ Геннадий</t>
  </si>
  <si>
    <t>АМИРХАНЯН Юрий</t>
  </si>
  <si>
    <t>АРУТЮНЯН Давид</t>
  </si>
  <si>
    <t>EST</t>
  </si>
  <si>
    <t>Тартуский уезд</t>
  </si>
  <si>
    <t>АШМАРИН Антон</t>
  </si>
  <si>
    <t>БАБЕНЕЦКИЙ Олег</t>
  </si>
  <si>
    <t>БОГОЯВЛЕНСКИЙ Николай</t>
  </si>
  <si>
    <t>Петергоф</t>
  </si>
  <si>
    <t>БОРОДИН Андрей</t>
  </si>
  <si>
    <t>БРАЖНИК Евгений</t>
  </si>
  <si>
    <t>ВАРГАНОВ Андрей</t>
  </si>
  <si>
    <t>ВЕСЕЛОВ Александр</t>
  </si>
  <si>
    <t>УК НЕВА</t>
  </si>
  <si>
    <t>ВЛАСОВ Евгений</t>
  </si>
  <si>
    <t>Ижорец</t>
  </si>
  <si>
    <t>ВОРОНОВ Максим</t>
  </si>
  <si>
    <t>ГРЕБЕНКИН Василий</t>
  </si>
  <si>
    <t>СпецТрансПорт</t>
  </si>
  <si>
    <t>ГРИГОРЬЕВ Алексей</t>
  </si>
  <si>
    <t>ЯRoller</t>
  </si>
  <si>
    <t>ГУБАНОВ Антон</t>
  </si>
  <si>
    <t>ГУСЕВ Сергей</t>
  </si>
  <si>
    <t>ДЕМИДОВ Сергей</t>
  </si>
  <si>
    <t>ДОМЖО Ростислав</t>
  </si>
  <si>
    <t>ДРОЗД Юрий</t>
  </si>
  <si>
    <t>ДЁМИН Ефим</t>
  </si>
  <si>
    <t>ЕЖОВ  Сергей</t>
  </si>
  <si>
    <t>ЕРИН Виталий</t>
  </si>
  <si>
    <t>ЗГОДА Александр</t>
  </si>
  <si>
    <t>Школа бокса Александра Морозова</t>
  </si>
  <si>
    <t>ЗИГАНГИРОВ Родион</t>
  </si>
  <si>
    <t>ЗОТОВ Илья</t>
  </si>
  <si>
    <t>ILR</t>
  </si>
  <si>
    <t>ИБРАГИМОВ Ильдар</t>
  </si>
  <si>
    <t>ИВАНОВ Алексей</t>
  </si>
  <si>
    <t>КАДКИН Евгений</t>
  </si>
  <si>
    <t>Канаш</t>
  </si>
  <si>
    <t>КАРПИН Александр</t>
  </si>
  <si>
    <t>КИРИКОВ Александр</t>
  </si>
  <si>
    <t>Тосно</t>
  </si>
  <si>
    <t>КЛЕМЕНТЬЕВ Андрей</t>
  </si>
  <si>
    <t>КОЛЕСНИКОВ Григорий</t>
  </si>
  <si>
    <t>КОНОВАЛОВ Илья</t>
  </si>
  <si>
    <t>КОРФ Василий</t>
  </si>
  <si>
    <t>КОТОВ Сергей</t>
  </si>
  <si>
    <t>ХК Ландскрона</t>
  </si>
  <si>
    <t>КУПОРОВ Юрий</t>
  </si>
  <si>
    <t>trilife.ru</t>
  </si>
  <si>
    <t>КУРШАКОВ Константин</t>
  </si>
  <si>
    <t>ЛЕПИН Андрей</t>
  </si>
  <si>
    <t>ЛИТВИНОВ Артем</t>
  </si>
  <si>
    <t>ЛИХОДЕДОВ Кирилл</t>
  </si>
  <si>
    <t>МАКАРОВ Арсений</t>
  </si>
  <si>
    <t>МАСТИН Александр</t>
  </si>
  <si>
    <t>МИРОШНИК Максим</t>
  </si>
  <si>
    <t>МОИСЕЕВ Виктор</t>
  </si>
  <si>
    <t>МОЧАЛОВ Павел</t>
  </si>
  <si>
    <t>НАЗАРОВ Андрей</t>
  </si>
  <si>
    <t>НЕМКОВ Олег</t>
  </si>
  <si>
    <t>НИКОЛАЕВ Сергей</t>
  </si>
  <si>
    <t>НУРГАЛИН Руслан</t>
  </si>
  <si>
    <t>ИВТОБ, Политехник</t>
  </si>
  <si>
    <t>НУРГАЛИН Рустам</t>
  </si>
  <si>
    <t>ОБУХОВ Михаил</t>
  </si>
  <si>
    <t>Moskva River Runners</t>
  </si>
  <si>
    <t>ОВЧИННИКОВ Сергей</t>
  </si>
  <si>
    <t>ОРЕХОВ Артем</t>
  </si>
  <si>
    <t>ПАРШАКОВ Сергей</t>
  </si>
  <si>
    <t>Чувашия</t>
  </si>
  <si>
    <t>Чебоксары</t>
  </si>
  <si>
    <t>ПЕТРЯШЕВ Александр</t>
  </si>
  <si>
    <t>ПОНТРЯГИН Павел</t>
  </si>
  <si>
    <t>ПУДЕЕВ Михаил</t>
  </si>
  <si>
    <t xml:space="preserve">РАЧИЛИН  Игорь </t>
  </si>
  <si>
    <t>Шурави</t>
  </si>
  <si>
    <t>РЕШЕТОВ Илья</t>
  </si>
  <si>
    <t>Вологда</t>
  </si>
  <si>
    <t>СЕРГЕЕВ Алексей</t>
  </si>
  <si>
    <t>СИДОРЕНКО Евгений</t>
  </si>
  <si>
    <t>СКУРИХИН Лев</t>
  </si>
  <si>
    <t>Башкортостан</t>
  </si>
  <si>
    <t>Уфа</t>
  </si>
  <si>
    <t>СТАРИСКО Павел</t>
  </si>
  <si>
    <t>СТРЕКАЛОВСКИЙ Дмитрий</t>
  </si>
  <si>
    <t>СТУПНИКОВ Александр</t>
  </si>
  <si>
    <t>СУБОРОВ Евгений</t>
  </si>
  <si>
    <t>ТАРАКАНОВ Владимир</t>
  </si>
  <si>
    <t>ТАРАСОВ Дмитрий</t>
  </si>
  <si>
    <t>ЛИАП</t>
  </si>
  <si>
    <t>ТРАВКИН Константин</t>
  </si>
  <si>
    <t>ТРИФОНОВ Сергей</t>
  </si>
  <si>
    <t>УЛЬДАНОВ Феликс</t>
  </si>
  <si>
    <t>УРБАНОВИЧ Альберт</t>
  </si>
  <si>
    <t>УШАКОВ Дмитрий</t>
  </si>
  <si>
    <t>ФЕДОРОВ Владимир</t>
  </si>
  <si>
    <t>ФОКИН Денис</t>
  </si>
  <si>
    <t>ФРАНК Егор</t>
  </si>
  <si>
    <t>Mint Running Club</t>
  </si>
  <si>
    <t>ХАНСКИ Дмитрий</t>
  </si>
  <si>
    <t>Toksovo ski team</t>
  </si>
  <si>
    <t>ЧЕРНЕГА Иван</t>
  </si>
  <si>
    <t>ШИХАЛЕВ Алексей</t>
  </si>
  <si>
    <t>ЭБРИЛЬ Михаил</t>
  </si>
  <si>
    <t>ЯРКИН Пётр</t>
  </si>
  <si>
    <t xml:space="preserve">CВИРИДОВА Татьяна </t>
  </si>
  <si>
    <t>Ленинградская</t>
  </si>
  <si>
    <t>Сосновый Бор</t>
  </si>
  <si>
    <t>ВАРГАНОВА Марина</t>
  </si>
  <si>
    <t>ВЕСЕЛОВА Aлександра</t>
  </si>
  <si>
    <t>ВИНГАРД Инга</t>
  </si>
  <si>
    <t>OpenWay</t>
  </si>
  <si>
    <t>ВИНОКУРОВА Людмила</t>
  </si>
  <si>
    <t>Заречный</t>
  </si>
  <si>
    <t>ЖАТКИНА Надежда</t>
  </si>
  <si>
    <t>Санкт-петербург</t>
  </si>
  <si>
    <t>ЛГУ им .А.С.Пушкина</t>
  </si>
  <si>
    <t>ЗАХАРОВА Надежда</t>
  </si>
  <si>
    <t>КРЫЛОВА Елена</t>
  </si>
  <si>
    <t>МИХАЙЛОВА Анна</t>
  </si>
  <si>
    <t>СЕЛЕЗНЁВА Ярославия</t>
  </si>
  <si>
    <t>ТРАВКИНА Наталья</t>
  </si>
  <si>
    <t>Пензенская</t>
  </si>
  <si>
    <t>ЖИГАРЕВ Андрей</t>
  </si>
  <si>
    <t>КАРАШЕВИЧ Сергей</t>
  </si>
  <si>
    <t>Jet Brains</t>
  </si>
  <si>
    <t>СМИРНОВ Александр</t>
  </si>
  <si>
    <t>ВКА, Холмские ворота</t>
  </si>
  <si>
    <t>АНДРЕЕВ Глеб</t>
  </si>
  <si>
    <t>ЖУРАВКОВ Филипп</t>
  </si>
  <si>
    <t>Волосово</t>
  </si>
  <si>
    <t>Кировская</t>
  </si>
  <si>
    <t>БАРЧЕНКОВ Михаил</t>
  </si>
  <si>
    <t>НИКИТИН Дмитрий</t>
  </si>
  <si>
    <t>КУЛАГИН Роман</t>
  </si>
  <si>
    <t>ТУФАТУЛИН Газиз</t>
  </si>
  <si>
    <t>ЕВСТИГНЕЕВ Игорь</t>
  </si>
  <si>
    <t>ПЕРЕПЕЧ Игорь</t>
  </si>
  <si>
    <t>СИВОЛОБОВ Михаил</t>
  </si>
  <si>
    <t>Душанбе</t>
  </si>
  <si>
    <t>Running Cool</t>
  </si>
  <si>
    <t>НОВИЦКИЙ Борис</t>
  </si>
  <si>
    <t>СУВОРОВ Сергей</t>
  </si>
  <si>
    <t>ЖИГАНОВ Константин</t>
  </si>
  <si>
    <t>Академия л\а</t>
  </si>
  <si>
    <t>АНЖЕНКО Виктор</t>
  </si>
  <si>
    <t>СТЕПЧЕНКОВ Олег</t>
  </si>
  <si>
    <t>ZZ TOP</t>
  </si>
  <si>
    <t>ПАНЕЕВ Александр</t>
  </si>
  <si>
    <t>Западный скоростной диаметр</t>
  </si>
  <si>
    <t>РАГУЛИН Андрей</t>
  </si>
  <si>
    <t>Олимп</t>
  </si>
  <si>
    <t>СМЕЛЯНСКИЙ Андрей</t>
  </si>
  <si>
    <t>ЧАУЛКИН Николай</t>
  </si>
  <si>
    <t>БОРИСОВ Максим</t>
  </si>
  <si>
    <t>МАНЫЛОВ Владимир</t>
  </si>
  <si>
    <t>ЗАЦЕПИН Иван</t>
  </si>
  <si>
    <t>АНТОНОВ Леонид</t>
  </si>
  <si>
    <t>ДОРДИЙ Михаил</t>
  </si>
  <si>
    <t>КАУРОВ Георгий</t>
  </si>
  <si>
    <t>ХМЕЛЕВСКИЙ Алексей</t>
  </si>
  <si>
    <t>СЕЛИВЕРСТОВ Денис</t>
  </si>
  <si>
    <t>КОЛЫЧЕВ Никита</t>
  </si>
  <si>
    <t>КОЛУПАЕВ Владимир</t>
  </si>
  <si>
    <t>ПАНТЕЛЕЕВ Александр</t>
  </si>
  <si>
    <t>АТАМАНОВ Даниил</t>
  </si>
  <si>
    <t>БАРУЗДИН Дмитрий</t>
  </si>
  <si>
    <t>СРУРТДИНОВ Тимур</t>
  </si>
  <si>
    <t>РОМАНОВ Иван</t>
  </si>
  <si>
    <t>ГЛУЩЕВСКИЙ Иван</t>
  </si>
  <si>
    <t>АНКУДИНОВ Иван</t>
  </si>
  <si>
    <t>ЦЕКАЛО Андрей</t>
  </si>
  <si>
    <t xml:space="preserve"> Сельцо</t>
  </si>
  <si>
    <t>КЛЮШНИЧЕНКО Владимир</t>
  </si>
  <si>
    <t>ЧАПУРИН Евгений</t>
  </si>
  <si>
    <t>Военная Академия Связи</t>
  </si>
  <si>
    <t>БЕНЗИК Александр</t>
  </si>
  <si>
    <t>ЛЯЦКИЙ Андрей</t>
  </si>
  <si>
    <t>СЕМЕНОВ Александр</t>
  </si>
  <si>
    <t>Южная линия</t>
  </si>
  <si>
    <t>ГУЛЫДА Сергей</t>
  </si>
  <si>
    <t>ЛОМАКИН Юрий</t>
  </si>
  <si>
    <t>ПАВЛОВ Андрей</t>
  </si>
  <si>
    <t>БУРНЕВИЦ Виталий</t>
  </si>
  <si>
    <t>ТЕРЕНТЬЕВ Александр</t>
  </si>
  <si>
    <t>Ярославль</t>
  </si>
  <si>
    <t>ЕРЕМИН Сергей</t>
  </si>
  <si>
    <t>ИВАНОВ Сергей</t>
  </si>
  <si>
    <t>ФИЛИЧКИН Дмитрий</t>
  </si>
  <si>
    <t>ВАСИЛЬЕВ Василий</t>
  </si>
  <si>
    <t>ГУЛЯЕВ Илья</t>
  </si>
  <si>
    <t>СЕРОВ Роман</t>
  </si>
  <si>
    <t>WorldClass</t>
  </si>
  <si>
    <t>ЧАРУШНИКОВ Владимир</t>
  </si>
  <si>
    <t>Бодрячок</t>
  </si>
  <si>
    <t>ЛЯМИН Михаил</t>
  </si>
  <si>
    <t>МИЩЕНКО Евгений</t>
  </si>
  <si>
    <t>МАКСЮТА Андрей</t>
  </si>
  <si>
    <t>МУХИН Иван</t>
  </si>
  <si>
    <t>ВАСЮКОВ Константин</t>
  </si>
  <si>
    <t>КРУГЛЯКОВ Алексей</t>
  </si>
  <si>
    <t>БЕЛОВ Юрий</t>
  </si>
  <si>
    <t>САМАРИН Евгений</t>
  </si>
  <si>
    <t>Красногвардейская ДЮСШ</t>
  </si>
  <si>
    <t>АФОНИН Евгений</t>
  </si>
  <si>
    <t>ХЛУСЕВИЧ Василий</t>
  </si>
  <si>
    <t>ВОРОБЬЁВ Антон</t>
  </si>
  <si>
    <t>МАГРУК Максим</t>
  </si>
  <si>
    <t>ЕДОВИН Игорь</t>
  </si>
  <si>
    <t>ПЕРЕЛЫГИН Сергей</t>
  </si>
  <si>
    <t>ЛОБАЧ Артём</t>
  </si>
  <si>
    <t>СТАРОДУБОВ Александр</t>
  </si>
  <si>
    <t>КУТЬИН Владимир</t>
  </si>
  <si>
    <t>ТЕЛЕГИН Даниил</t>
  </si>
  <si>
    <t>ЕЗДАКОВ Даниил</t>
  </si>
  <si>
    <t>КИСИЛЯК Петр</t>
  </si>
  <si>
    <t>СТОЛЯРОВ Валерий</t>
  </si>
  <si>
    <t>ИСТОМИН Александр</t>
  </si>
  <si>
    <t>ИВЕНЕВ Виктор</t>
  </si>
  <si>
    <t>КАМИННЫК Олег</t>
  </si>
  <si>
    <t>РУСИН Никита</t>
  </si>
  <si>
    <t>ГАВРИШ Савелий</t>
  </si>
  <si>
    <t>ЕМЕЛЬЯНЕНКО Иван</t>
  </si>
  <si>
    <t>АЛЕШКИН Сергей</t>
  </si>
  <si>
    <t>ВИНОГРАДОВ Виктор</t>
  </si>
  <si>
    <t>ЧИНАРЕВ Александр</t>
  </si>
  <si>
    <t>РосДорБанк</t>
  </si>
  <si>
    <t>ПОСТНИКОВ Валерий</t>
  </si>
  <si>
    <t>ГОРЕЛКИН Михаил</t>
  </si>
  <si>
    <t>МУРАВЧИК Борис</t>
  </si>
  <si>
    <t>ЗАХРЯПИН Александр</t>
  </si>
  <si>
    <t>Шуя</t>
  </si>
  <si>
    <t>НИКИТИН Евгений</t>
  </si>
  <si>
    <t>5 of 7</t>
  </si>
  <si>
    <t>СТОЙКО Алексей</t>
  </si>
  <si>
    <t>Алгоритм</t>
  </si>
  <si>
    <t>ШИШОВ Владимир</t>
  </si>
  <si>
    <t>СЕРГЕЕВ Дмитрий</t>
  </si>
  <si>
    <t xml:space="preserve">  +Ультра</t>
  </si>
  <si>
    <t>ТИТОВ Олег</t>
  </si>
  <si>
    <t xml:space="preserve"> Кировск</t>
  </si>
  <si>
    <t>МАРКИН Андрей</t>
  </si>
  <si>
    <t>Ломоносов</t>
  </si>
  <si>
    <t>ГРИЦЕНКО Сергей</t>
  </si>
  <si>
    <t>Дзержинск</t>
  </si>
  <si>
    <t>ЛАВРИКОВ Виктор</t>
  </si>
  <si>
    <t>ЛАВРИКОВ Евгений</t>
  </si>
  <si>
    <t>ПЕРОВ Михаил</t>
  </si>
  <si>
    <t>World Class</t>
  </si>
  <si>
    <t>МАРТИНЕС Рауль</t>
  </si>
  <si>
    <t>СОКОЛОВ Константин</t>
  </si>
  <si>
    <t>ПАВЛОВ Дмитрий</t>
  </si>
  <si>
    <t>Ахиллес</t>
  </si>
  <si>
    <t>гр.Б</t>
  </si>
  <si>
    <t>ГОНЧАРОВ Артем</t>
  </si>
  <si>
    <t>ЗАЛИЗНЮК Александр</t>
  </si>
  <si>
    <t>Турбостроитель</t>
  </si>
  <si>
    <t>ГОРЯЧЕВСКИЙ Валерий</t>
  </si>
  <si>
    <t>ИГНАТЕНКО Дмитрий</t>
  </si>
  <si>
    <t>Свердловская</t>
  </si>
  <si>
    <t>Екатеринбург</t>
  </si>
  <si>
    <t>LORUP Frederik</t>
  </si>
  <si>
    <t>Copenhagen</t>
  </si>
  <si>
    <t>Sparta</t>
  </si>
  <si>
    <t>STAUFFER Benno</t>
  </si>
  <si>
    <t>SWI</t>
  </si>
  <si>
    <t>Bern</t>
  </si>
  <si>
    <t>МИХАЙЛЮК Олег</t>
  </si>
  <si>
    <t>ЖБЛ</t>
  </si>
  <si>
    <t>ПАХОМОВ Никита</t>
  </si>
  <si>
    <t>КУДИН Юрий</t>
  </si>
  <si>
    <t>Адмиралтеец</t>
  </si>
  <si>
    <t>ДУБИЦКИЙ Евгений</t>
  </si>
  <si>
    <t>ЯКОВЛЕВ Роман</t>
  </si>
  <si>
    <t>Школа № 62</t>
  </si>
  <si>
    <t>БЕРЕЗИН Иван</t>
  </si>
  <si>
    <t>ФЕДОТЕНКО Иван</t>
  </si>
  <si>
    <t>Олимп.надежды</t>
  </si>
  <si>
    <t>СНИГУР Семен</t>
  </si>
  <si>
    <t>РУМЯНЦЕВ Павел</t>
  </si>
  <si>
    <t>ПУТИЛОВ Алексей</t>
  </si>
  <si>
    <t>КУЛЬЧИЦКИЙ Владислав</t>
  </si>
  <si>
    <t>ХОМКОВ Игорь</t>
  </si>
  <si>
    <t>СОКОЛЬНИКОВ Вячеслав</t>
  </si>
  <si>
    <t>КОРЕНЕВСКИЙ Леонид</t>
  </si>
  <si>
    <t>ФЕОФАНОВ Валентин</t>
  </si>
  <si>
    <t>КОТОВ Арий</t>
  </si>
  <si>
    <t>ФИЛИППОВ Владислав</t>
  </si>
  <si>
    <t>ВОВ</t>
  </si>
  <si>
    <t>ИРЖАНСКИЙ Александр</t>
  </si>
  <si>
    <t>Всеволожск</t>
  </si>
  <si>
    <t>ОЛСА-55</t>
  </si>
  <si>
    <t>ГИЗАТКУЛОВ Руслан</t>
  </si>
  <si>
    <t>ШАКИРОВ Александр</t>
  </si>
  <si>
    <t>Альбатроша</t>
  </si>
  <si>
    <t>КРАСНОЩЁКОВ Виктор</t>
  </si>
  <si>
    <t>TROTTA Pierluigi</t>
  </si>
  <si>
    <t>ITA</t>
  </si>
  <si>
    <t>World Class Sennaya</t>
  </si>
  <si>
    <t>МАЛОВ Сергей</t>
  </si>
  <si>
    <t>Шлиссельбург</t>
  </si>
  <si>
    <t>ШТАДЛЕР Михаил</t>
  </si>
  <si>
    <t>ПАТРИК Джон</t>
  </si>
  <si>
    <t>ПОЛЯКОВ Николай</t>
  </si>
  <si>
    <t>ШУШКОВ Кирилл</t>
  </si>
  <si>
    <t xml:space="preserve">Красносёл </t>
  </si>
  <si>
    <t>ЧАНКИН Андрей</t>
  </si>
  <si>
    <t>ЧШ Спарта</t>
  </si>
  <si>
    <t>ГРАЧЕВСКИЙ Юрий</t>
  </si>
  <si>
    <t>ДОРОНИН Денис</t>
  </si>
  <si>
    <t>СЕНИЧЕВ Александр</t>
  </si>
  <si>
    <t>ТРЕЙМУТ Владимир</t>
  </si>
  <si>
    <t>КОРЕНЬ Петр</t>
  </si>
  <si>
    <t>Horologe</t>
  </si>
  <si>
    <t>КОРЕНЬ Тимур</t>
  </si>
  <si>
    <t>ВАСИЛЬЕВ Дмитрий</t>
  </si>
  <si>
    <t>СДЮШОР №1 Невского р-на</t>
  </si>
  <si>
    <t>СЕРГЕЕВ Игорь</t>
  </si>
  <si>
    <t>СТЕПАНЕНКО Сергей</t>
  </si>
  <si>
    <t>КУРОЧКИН Павел</t>
  </si>
  <si>
    <t>БАЛДИН Юрий</t>
  </si>
  <si>
    <t>ЯКОВЛЕВ Игорь</t>
  </si>
  <si>
    <t>ГУМРФ им.адм.Макарова</t>
  </si>
  <si>
    <t>БЕЛЯЕВ Павел</t>
  </si>
  <si>
    <t>САМИГУЛОВ Самат</t>
  </si>
  <si>
    <t>НЕСТЕРОВ Леонид</t>
  </si>
  <si>
    <t>ШИЛОВ Андрей</t>
  </si>
  <si>
    <t>КРОТОВ Алексей</t>
  </si>
  <si>
    <t>Факел</t>
  </si>
  <si>
    <t>ВОРОНКОВ Максим</t>
  </si>
  <si>
    <t>ГАНЕЛИН Геннадий</t>
  </si>
  <si>
    <t>Манинец</t>
  </si>
  <si>
    <t>АЛЕКСЕЕВ Максим</t>
  </si>
  <si>
    <t>ЛИПСКИЙ Илья</t>
  </si>
  <si>
    <t>ЛАГОВИК Борис</t>
  </si>
  <si>
    <t>Garbobubl Team</t>
  </si>
  <si>
    <t>ЛЕГОМСКИЙ Михаил</t>
  </si>
  <si>
    <t>ХАН Игорь</t>
  </si>
  <si>
    <t>Саратовская</t>
  </si>
  <si>
    <t>Саратов</t>
  </si>
  <si>
    <t>ЧЕРНИКОВ Максим</t>
  </si>
  <si>
    <t>ЧУПРОВ Владимир</t>
  </si>
  <si>
    <t>ШИЛИН Дмитрий</t>
  </si>
  <si>
    <t>ИНОЗЕМЦЕВ Константин</t>
  </si>
  <si>
    <t>Yula-Team</t>
  </si>
  <si>
    <t>ЕМЕЛЬЯНОВ Сергей</t>
  </si>
  <si>
    <t>СЕЧИН Алексей</t>
  </si>
  <si>
    <t>AMAMI Hatem</t>
  </si>
  <si>
    <t>ВОРОБЬЕВ Виктор</t>
  </si>
  <si>
    <t>СЕЧИН Сергей</t>
  </si>
  <si>
    <t>ПАЛКИН Сергей</t>
  </si>
  <si>
    <t>МАРИМОНТ Ефим</t>
  </si>
  <si>
    <t>ЧАЛОВ Роман</t>
  </si>
  <si>
    <t>МЯСНИКОВ Алексей</t>
  </si>
  <si>
    <t>КАН Константин</t>
  </si>
  <si>
    <t>ДАНИЛОВ Сергей</t>
  </si>
  <si>
    <t>ПУСТОВОЙТ Александр</t>
  </si>
  <si>
    <t>ГУЛЫДА Константин</t>
  </si>
  <si>
    <t>БЕЛОСТОЦКИЙ Вячеслав</t>
  </si>
  <si>
    <t>СУЧКОВ Андрей</t>
  </si>
  <si>
    <t>ЕЛИН Валерий</t>
  </si>
  <si>
    <t>СОКОЛОВ Александр</t>
  </si>
  <si>
    <t>ОРЛОВ Олег</t>
  </si>
  <si>
    <t>ТИХОЛОЗ Дмитрий</t>
  </si>
  <si>
    <t>АВХУТСКИЙ Андрей</t>
  </si>
  <si>
    <t>ЯНКИН Андрей</t>
  </si>
  <si>
    <t>МЕХОВ Сергей</t>
  </si>
  <si>
    <t>ПЕСТЫШЕВ Александр</t>
  </si>
  <si>
    <t>НИЖНИН Дмитрий</t>
  </si>
  <si>
    <t>ТАРАСОВ Алексей</t>
  </si>
  <si>
    <t>БАШАРОВ Иван</t>
  </si>
  <si>
    <t>ЮХКАНОВ Павел</t>
  </si>
  <si>
    <t>АЛБУТОВ Иван</t>
  </si>
  <si>
    <t>ПАНАДИЧ Даниил</t>
  </si>
  <si>
    <t>ВЫШЕГОРОДЦЕВ Кирилл</t>
  </si>
  <si>
    <t>ЧУЛКОВ Виктор</t>
  </si>
  <si>
    <t>РАДОСТИН Дмитрий</t>
  </si>
  <si>
    <t>ЦФКСиЗ</t>
  </si>
  <si>
    <t>ЯКОВЛЕВ Денис</t>
  </si>
  <si>
    <t>ЛАДЫГИН Иван</t>
  </si>
  <si>
    <t>ГРИМБЕРГ Денис</t>
  </si>
  <si>
    <t>ВОРОНИН Никита</t>
  </si>
  <si>
    <t>ПАНЬКОВ Андрей</t>
  </si>
  <si>
    <t>СОГРИШИН Евгений</t>
  </si>
  <si>
    <t>ОБРЯДИН Герман</t>
  </si>
  <si>
    <t>БАРАНОВ Дмитрий</t>
  </si>
  <si>
    <t>ВАУЛИН Андрей</t>
  </si>
  <si>
    <t>ВАУЛИН Василий</t>
  </si>
  <si>
    <t>РУБАНОВ Василий</t>
  </si>
  <si>
    <t>ШЕВЧУК Артем</t>
  </si>
  <si>
    <t>ЖИРНОВ Андрей</t>
  </si>
  <si>
    <t>Manomy</t>
  </si>
  <si>
    <t>ВЕТОЧКИН Алексей</t>
  </si>
  <si>
    <t>САПОЖНИКОВ Владимир</t>
  </si>
  <si>
    <t>ДОРОШЕНКО Ярослав</t>
  </si>
  <si>
    <t>ПОНУРОВ Владимир</t>
  </si>
  <si>
    <t>ПОХИЛЬКО Алексей</t>
  </si>
  <si>
    <t>МАНСУРОВ Олег</t>
  </si>
  <si>
    <t>СОБОЛЕВ Константин</t>
  </si>
  <si>
    <t>БОРИСОВ Алексей</t>
  </si>
  <si>
    <t>КОЗЛОВ Михаил</t>
  </si>
  <si>
    <t>Видео-Сити</t>
  </si>
  <si>
    <t>ШАПОВАЛОВ Артем</t>
  </si>
  <si>
    <t>ПОСТНИКОВ Иван</t>
  </si>
  <si>
    <t>КИСЕЛЕВ Валерий</t>
  </si>
  <si>
    <t>ДЕРГАЧЕВ Евгений</t>
  </si>
  <si>
    <t>ПЕТРОВ Юрий</t>
  </si>
  <si>
    <t>ТИХОНОВ Леонид</t>
  </si>
  <si>
    <t>БОЛДЫРЕВ Владимир</t>
  </si>
  <si>
    <t>ШАЛБИН Вячеслав</t>
  </si>
  <si>
    <t>СИКАЛО Андрей</t>
  </si>
  <si>
    <t>Магаданская</t>
  </si>
  <si>
    <t>Магадан</t>
  </si>
  <si>
    <t>ВМедА</t>
  </si>
  <si>
    <t>ГРИБОВ Алексей</t>
  </si>
  <si>
    <t>ЛИСЯНСКИЙ Дмитрий</t>
  </si>
  <si>
    <t>КУВАЛДИН Александр</t>
  </si>
  <si>
    <t>ПИЛИПКО Михаил</t>
  </si>
  <si>
    <t>СПбГПУ</t>
  </si>
  <si>
    <t>БИРИН Дмитрий</t>
  </si>
  <si>
    <t>ЕВДОКИМОВ Артем</t>
  </si>
  <si>
    <t>ТЕРЕЩУК Николай</t>
  </si>
  <si>
    <t>MST-United</t>
  </si>
  <si>
    <t>БЕКЯШЕВ Михаил</t>
  </si>
  <si>
    <t>СДЮСШОР 2 Московского р-на</t>
  </si>
  <si>
    <t>КУРЫЗИН Максим</t>
  </si>
  <si>
    <t>КАТУШКИН Сергей</t>
  </si>
  <si>
    <t>НУРНИЯЗОВ Марат</t>
  </si>
  <si>
    <t>ГОРБАЧЕВ Алексей</t>
  </si>
  <si>
    <t>Красноярский</t>
  </si>
  <si>
    <t>Красноярск</t>
  </si>
  <si>
    <t>ЧИСТЯКОВ Сергей</t>
  </si>
  <si>
    <t>КОКОРИН Владислав</t>
  </si>
  <si>
    <t>ГАЛЬЯНОВ Илья</t>
  </si>
  <si>
    <t>БАГНО Андрей</t>
  </si>
  <si>
    <t>КАЗАНЦЕВ Юрий</t>
  </si>
  <si>
    <t>ШПАКОВСКИЙ Александр</t>
  </si>
  <si>
    <t>ЕФИМОВ Сергей</t>
  </si>
  <si>
    <t>КЛЕШНИН Владимир</t>
  </si>
  <si>
    <t>МАИ</t>
  </si>
  <si>
    <t>КУРОВ Евгений</t>
  </si>
  <si>
    <t>МИТЯНИН Вадим</t>
  </si>
  <si>
    <t>ТРИЙО Люк</t>
  </si>
  <si>
    <t>FRA</t>
  </si>
  <si>
    <t>ФИРСОВ Олег</t>
  </si>
  <si>
    <t>НИКОЛАЕВ Александр</t>
  </si>
  <si>
    <t>АКИМОВ Роман</t>
  </si>
  <si>
    <t>ЧИСТЯКОВ Антон</t>
  </si>
  <si>
    <t>КРАСНОПЕРОВ Константин</t>
  </si>
  <si>
    <t>ШОШКОВ Николай</t>
  </si>
  <si>
    <t>ЕГАНОВ Сергей</t>
  </si>
  <si>
    <t>ДАВЫДКИНА Лилия</t>
  </si>
  <si>
    <t>СМОЛИНА Валентина</t>
  </si>
  <si>
    <t>ГРОМОВА Александра</t>
  </si>
  <si>
    <t>ГАВРИЛОВА Мария</t>
  </si>
  <si>
    <t>КУТУЗОВА Анна</t>
  </si>
  <si>
    <t>Вологодская</t>
  </si>
  <si>
    <t>Череповец</t>
  </si>
  <si>
    <t>ТИТОВА Алиса</t>
  </si>
  <si>
    <t>КАРАМАШЕВА Татьяна</t>
  </si>
  <si>
    <t>КАРАМАШЕВА Ольга</t>
  </si>
  <si>
    <t>РУСУ Лариса</t>
  </si>
  <si>
    <t>Глодяны</t>
  </si>
  <si>
    <t>НИЖНИК Алёна</t>
  </si>
  <si>
    <t>КОРЕПАНОВА Наталья</t>
  </si>
  <si>
    <t>БЕНИДЗЕ Аминат</t>
  </si>
  <si>
    <t>СОКОЛОВА Светлана</t>
  </si>
  <si>
    <t>ТОРОПОВА Зинаида</t>
  </si>
  <si>
    <t>МИХАЙЛОВА Мария</t>
  </si>
  <si>
    <t>МАКСИМОВА Кристина</t>
  </si>
  <si>
    <t>ДОРОХОВА Анна</t>
  </si>
  <si>
    <t>ПАПКОВА Дарья</t>
  </si>
  <si>
    <t>АВХУТСКАЯ Полина</t>
  </si>
  <si>
    <t>АВЕРИНА Дарья</t>
  </si>
  <si>
    <t>МАРИЧ Надежда</t>
  </si>
  <si>
    <t>ЛЫКОВА Наталья</t>
  </si>
  <si>
    <t>КУЛАКОВА Кристина</t>
  </si>
  <si>
    <t>ТРЕТЬЯКОВА Кристина</t>
  </si>
  <si>
    <t>КАМЕНЕК Наталья</t>
  </si>
  <si>
    <t>ГАБДУЛИНА Сабина</t>
  </si>
  <si>
    <t>АНДРЕЕВА Александра</t>
  </si>
  <si>
    <t>БОГДАНОВА Марина</t>
  </si>
  <si>
    <t>ГРИГОРЬЕВА Анна</t>
  </si>
  <si>
    <t>КАЙА Галина</t>
  </si>
  <si>
    <t>МАЛЬКОВА Ольга</t>
  </si>
  <si>
    <t>ТИШКИНА Полина</t>
  </si>
  <si>
    <t>КУЗНЕЦОВА Оксана</t>
  </si>
  <si>
    <t>ЗУЕВА Ксения</t>
  </si>
  <si>
    <t>ЛЕТНИКОВА Елизавета</t>
  </si>
  <si>
    <t xml:space="preserve">КАЛЯШОВА Алёна </t>
  </si>
  <si>
    <t>БЕЛЕНКОВА Елизавета</t>
  </si>
  <si>
    <t>ТРОФИМОВА Полина</t>
  </si>
  <si>
    <t>КСЕНОФОНТОВА Нина</t>
  </si>
  <si>
    <t>ГИЗАТКУЛОВА Фаина</t>
  </si>
  <si>
    <t>СУББОТИНА Алина</t>
  </si>
  <si>
    <t>ЗЫРЯНОВА Олеся</t>
  </si>
  <si>
    <t>Runing wild</t>
  </si>
  <si>
    <t>ЕГОРОВА Анна</t>
  </si>
  <si>
    <t>НЕТЯГА Ольга</t>
  </si>
  <si>
    <t>ЗВЕРЬКОВА Варвара</t>
  </si>
  <si>
    <t>БОГДАНОВА Елена</t>
  </si>
  <si>
    <t>SBR88</t>
  </si>
  <si>
    <t>ТАРЕЛКИНА Нина</t>
  </si>
  <si>
    <t>МЕЛАНИЧ Ольга</t>
  </si>
  <si>
    <t>BRYANT Stephanie</t>
  </si>
  <si>
    <t>USA</t>
  </si>
  <si>
    <t>Texas</t>
  </si>
  <si>
    <t>Montgomery</t>
  </si>
  <si>
    <t>ИВАНОВА Екатерина</t>
  </si>
  <si>
    <t>ЧЕРНОВА Ирина</t>
  </si>
  <si>
    <t>МАЛЕНКОВА Ксения</t>
  </si>
  <si>
    <t>КОСИК Маргарита</t>
  </si>
  <si>
    <t>ЯРЖЕМБОВИЧ Виктория</t>
  </si>
  <si>
    <t>НЕФЁДОВА Наталья</t>
  </si>
  <si>
    <t>КРАВЕЦ Татьяна</t>
  </si>
  <si>
    <t>БУРЦЕВА Нюргуяна</t>
  </si>
  <si>
    <t>Обл.Ин.ФК им.Пушкина</t>
  </si>
  <si>
    <t>МИЛОВАНОВА Екатерина</t>
  </si>
  <si>
    <t>МОСИКЯН Анна</t>
  </si>
  <si>
    <t>ТОМАШЕВИЧ Сусанна</t>
  </si>
  <si>
    <t>АНТОНОВА Ольга</t>
  </si>
  <si>
    <t>ПОНИЗОВСКАЯ Евгения</t>
  </si>
  <si>
    <t>ГЛУШКОВА Надежда</t>
  </si>
  <si>
    <t>РОДИНА Татьяна</t>
  </si>
  <si>
    <t xml:space="preserve"> Акрон</t>
  </si>
  <si>
    <t>ЭНАЯТУДЕН Алима</t>
  </si>
  <si>
    <t>НЕПЛЮЕВА Марина</t>
  </si>
  <si>
    <t>Выборгская СДЮШОР</t>
  </si>
  <si>
    <t>КРУГЛОВА Нина</t>
  </si>
  <si>
    <t>СПОРЯГИНА Ирина</t>
  </si>
  <si>
    <t>СОКОЛОВА Наталья</t>
  </si>
  <si>
    <t>РУМЯНЦЕВА Алла</t>
  </si>
  <si>
    <t>ПЕТРОВА Анна</t>
  </si>
  <si>
    <t>ДЕМИДОВА Ульяна</t>
  </si>
  <si>
    <t>БЕЗГОДОВА Екатерина</t>
  </si>
  <si>
    <t>ДМИТРЕВСКАЯ Александра</t>
  </si>
  <si>
    <t>МЕЛЬНИКОВА Нина</t>
  </si>
  <si>
    <t>ТИБИЧИ Виктория</t>
  </si>
  <si>
    <t>СИДУНКОВА Татьяна</t>
  </si>
  <si>
    <t>БОЙКО Софья</t>
  </si>
  <si>
    <t>МУЛЕВСКАЯ Диана</t>
  </si>
  <si>
    <t>ШИЛОВА Анна</t>
  </si>
  <si>
    <t>КЕРБИС Виктория</t>
  </si>
  <si>
    <t>НЕУДАХИНА Дарья</t>
  </si>
  <si>
    <t>ШАЛИМОВА Татьяна</t>
  </si>
  <si>
    <t>ЕЛИШЕВСКАЯ Кристина</t>
  </si>
  <si>
    <t>ИОНОВА Ольга</t>
  </si>
  <si>
    <t>МЫШАЛОВА Екатерина</t>
  </si>
  <si>
    <t>ПЕТЕНИНА Людмила</t>
  </si>
  <si>
    <t>ГУЛЯЕВА Мария</t>
  </si>
  <si>
    <t>ИКОННИКОВА Ольга</t>
  </si>
  <si>
    <t>ВОСКОБОЙНИК Екатерина</t>
  </si>
  <si>
    <t>ЛЕМЕШКО Надежда</t>
  </si>
  <si>
    <t>БОГОЧЕНКОВА Татьяна</t>
  </si>
  <si>
    <t>ЯКОВЛЕВА Екатерина</t>
  </si>
  <si>
    <t>КАРАСЕВА Анна</t>
  </si>
  <si>
    <t>АНДРЕЕВА Юлия</t>
  </si>
  <si>
    <t>СТАНКАЙТЕНЕ Светлана</t>
  </si>
  <si>
    <t>БРАГИНА Александра</t>
  </si>
  <si>
    <t>ЗАДОНСКИ Элизабет</t>
  </si>
  <si>
    <t>БОЛГОВА Юлия</t>
  </si>
  <si>
    <t>ЛИТВИНОВА Дарья</t>
  </si>
  <si>
    <t>ПЕНЮК Юлия</t>
  </si>
  <si>
    <t>ЦЫГАНКОВ Андрей</t>
  </si>
  <si>
    <t>ГЕРШМАН Михаил</t>
  </si>
  <si>
    <t>Опор, ВОВ</t>
  </si>
  <si>
    <t>ХАСАНОВ Булат</t>
  </si>
  <si>
    <t>БЕЗЕР Валерий</t>
  </si>
  <si>
    <t>АЛЕКСЕЕВ Алексей</t>
  </si>
  <si>
    <t>КАВЕРЗИН Даниил</t>
  </si>
  <si>
    <t>ХОЛДОБИН Илья</t>
  </si>
  <si>
    <t>ЛЮЛЯКИН Валентин</t>
  </si>
  <si>
    <t>КОСАРЕВ Михаил</t>
  </si>
  <si>
    <t>МАДЬЯНОВ Василий</t>
  </si>
  <si>
    <t>ВОРОБЬЕВ Борис</t>
  </si>
  <si>
    <t>ЛУКАШОВ Владимир</t>
  </si>
  <si>
    <t>КОНДЭ Дмитрий</t>
  </si>
  <si>
    <t>СЕРГИЕНКО Николай</t>
  </si>
  <si>
    <t>МИРОСЛАВОВ Александр</t>
  </si>
  <si>
    <t>ЧУГУНОВ Леонид</t>
  </si>
  <si>
    <t>ЗАХАРОВ Виктор</t>
  </si>
  <si>
    <t>ЧЕРНЫШЕНКО Александр</t>
  </si>
  <si>
    <t>ОВЧИННИКОВ Юрий</t>
  </si>
  <si>
    <t>Житомир</t>
  </si>
  <si>
    <t>МИХАЙЛОВ Вадим</t>
  </si>
  <si>
    <t>ФОМИНЫХ Игорь</t>
  </si>
  <si>
    <t>ПЕТРУК Александр</t>
  </si>
  <si>
    <t>СДЮСШОР-2</t>
  </si>
  <si>
    <t>КОНОВАЛОВ Павел</t>
  </si>
  <si>
    <t>ЧИСТОВ Роман</t>
  </si>
  <si>
    <t>АЛЕКСАНДРОВ Данил</t>
  </si>
  <si>
    <t>КОЧАРЯН Валерий</t>
  </si>
  <si>
    <t>ИВАНОВ Борис</t>
  </si>
  <si>
    <t>РУДЕНКО Александр</t>
  </si>
  <si>
    <t>КОЗЛОВ Владимир</t>
  </si>
  <si>
    <t>РАВИН Алексей</t>
  </si>
  <si>
    <t>ДЕРБИН Николай</t>
  </si>
  <si>
    <t>ЕВДОКИМОВ Юрий</t>
  </si>
  <si>
    <t>Пингвин</t>
  </si>
  <si>
    <t>СМИРНОВ Владимир</t>
  </si>
  <si>
    <t>Киев</t>
  </si>
  <si>
    <t>Марафон</t>
  </si>
  <si>
    <t>инв.по зр.</t>
  </si>
  <si>
    <t>СМИРНОВ Николай</t>
  </si>
  <si>
    <t>МАТВЕЕВ Сергей</t>
  </si>
  <si>
    <t>ТАРАСОВ Юрий</t>
  </si>
  <si>
    <t>ФЕДОТОВ Владислав</t>
  </si>
  <si>
    <t>ЮРЬЕВ Сергей</t>
  </si>
  <si>
    <t>Мед.Экспертиза</t>
  </si>
  <si>
    <t>ЕЛИЗАРОВ Даниил</t>
  </si>
  <si>
    <t>БЫЗИН Иван</t>
  </si>
  <si>
    <t>МОЛОКОВИЧ Дмитрий</t>
  </si>
  <si>
    <t>БОНДАРЬ Станислав</t>
  </si>
  <si>
    <t>САФОНОВ Виталий</t>
  </si>
  <si>
    <t>КОВАЛЕНКО Виктор</t>
  </si>
  <si>
    <t>Орленок</t>
  </si>
  <si>
    <t>ТАТДАЕВ Вадим</t>
  </si>
  <si>
    <t xml:space="preserve">КУЗЬМЕНКО Святослав </t>
  </si>
  <si>
    <t>ЖУРАЕВ Улукбек</t>
  </si>
  <si>
    <t>Тарантул</t>
  </si>
  <si>
    <t>КРИВОРОТОВ Алексей</t>
  </si>
  <si>
    <t>БЕРЕЗКИН Владислав</t>
  </si>
  <si>
    <t>ИВАНОВ Таймураз</t>
  </si>
  <si>
    <t>ВЕРШИНИН Артур</t>
  </si>
  <si>
    <t>АКИМОВ Николай</t>
  </si>
  <si>
    <t>ДАНИЛОВ Глеб</t>
  </si>
  <si>
    <t>БОГДАНОВ Анатолий</t>
  </si>
  <si>
    <t>АГЛЕТДИНОВ Алексей</t>
  </si>
  <si>
    <t xml:space="preserve">Ивангород </t>
  </si>
  <si>
    <t>НИКОЛАЕВ Владислав</t>
  </si>
  <si>
    <t>СОЛДАТОВ Сергей</t>
  </si>
  <si>
    <t>ЗИНОВЬЕВ Олег</t>
  </si>
  <si>
    <t>гр.А</t>
  </si>
  <si>
    <t>АЛЬТШУЛЕР Михаил</t>
  </si>
  <si>
    <t>лидер гр.А</t>
  </si>
  <si>
    <t>КРУГЛИК Иван</t>
  </si>
  <si>
    <t>BLR</t>
  </si>
  <si>
    <t>НГУ им.Лесгафта</t>
  </si>
  <si>
    <t>МАКАРОВ Николай</t>
  </si>
  <si>
    <t>ЛЕШКОВ Виктор</t>
  </si>
  <si>
    <t>ВЛАСОВ Вадим</t>
  </si>
  <si>
    <t>МАЦАФЕЕВ Денис</t>
  </si>
  <si>
    <t>БУЛДАКОВ Андрей</t>
  </si>
  <si>
    <t>МИХЕЕВ Алексей</t>
  </si>
  <si>
    <t>МИТРУШИН Владимир</t>
  </si>
  <si>
    <t>ЗАДОРИН Леонид</t>
  </si>
  <si>
    <t>МИШУТКИН Павел</t>
  </si>
  <si>
    <t>ВЛАСОВ Иван</t>
  </si>
  <si>
    <t>БЕЛЯКОВ Максим</t>
  </si>
  <si>
    <t>OB and SF</t>
  </si>
  <si>
    <t>ГУДКОВ Максим</t>
  </si>
  <si>
    <t>МАНИН Егор</t>
  </si>
  <si>
    <t>ПИРОГОВ Николай</t>
  </si>
  <si>
    <t>БАРАХНИН Владислав</t>
  </si>
  <si>
    <t>ДОЛЖИКОВ Виктор</t>
  </si>
  <si>
    <t>ГОСУДАРЕНКО Вячеслав</t>
  </si>
  <si>
    <t>ШУРЫГИН Артем</t>
  </si>
  <si>
    <t>БОРИСОВ Виталий</t>
  </si>
  <si>
    <t>УШАКОВ Геннадий</t>
  </si>
  <si>
    <t>ГРИЧЕНКОВ Иван</t>
  </si>
  <si>
    <t>ЧУКАЛИН Игорь</t>
  </si>
  <si>
    <t>ЯСЕНКО Егор</t>
  </si>
  <si>
    <t>МОСКОВКИН Павел</t>
  </si>
  <si>
    <t>КАРАСЕВ Олег</t>
  </si>
  <si>
    <t>КАПУСТИН Владимир</t>
  </si>
  <si>
    <t>КОЖАХМЕТОВ Аман</t>
  </si>
  <si>
    <t>РАЗУМИХИН Олег</t>
  </si>
  <si>
    <t>ФЕДОТОВ Виктор</t>
  </si>
  <si>
    <t>ГОЛОЛОБОВ Кирилл</t>
  </si>
  <si>
    <t>БАГРОВ Илья</t>
  </si>
  <si>
    <t>ТИВАНОВ Андрей</t>
  </si>
  <si>
    <t>ДЕРЕВЯНКИН Дмитрий</t>
  </si>
  <si>
    <t>КОТОВ Александр</t>
  </si>
  <si>
    <t>ТВЕРСКИХ Сергей</t>
  </si>
  <si>
    <t>РАССОХИН Константин</t>
  </si>
  <si>
    <t>СУХАНОВ Евгений</t>
  </si>
  <si>
    <t>СОЛОВЬЕВ Иван</t>
  </si>
  <si>
    <t>ЯДРИН Александр</t>
  </si>
  <si>
    <t>ЛЕБЕДЕВ Владимир</t>
  </si>
  <si>
    <t>ШИШОВ Сергей</t>
  </si>
  <si>
    <t>ФРОЛОВ Артем</t>
  </si>
  <si>
    <t>ПРОТОПОПОВ Владимир</t>
  </si>
  <si>
    <t>ФОМИЧЁВ Валерий</t>
  </si>
  <si>
    <t>Кингисепп</t>
  </si>
  <si>
    <t>Ямбург, Труд</t>
  </si>
  <si>
    <t>ЧИГАНОВ Станислав</t>
  </si>
  <si>
    <t>МЕРИНГОВ Георгий</t>
  </si>
  <si>
    <t>РУСИНА Евгения</t>
  </si>
  <si>
    <t>ЯСЕНКО Анастасия</t>
  </si>
  <si>
    <t>ТЕРЕХОВА Юлия</t>
  </si>
  <si>
    <t>СОКОЛОВА Арина Виктория</t>
  </si>
  <si>
    <t>ЕГОРОВА Екатерина</t>
  </si>
  <si>
    <t>ВИНТЕР Ирина</t>
  </si>
  <si>
    <t>АВХУТСКАЯ Алена</t>
  </si>
  <si>
    <t>ЧЕРНОУСОВА Валентина</t>
  </si>
  <si>
    <t>АНУФРИЕВА Наталья</t>
  </si>
  <si>
    <t>ГЕРАСЕНКОВА Наталья</t>
  </si>
  <si>
    <t>ГРИГОРЬЕВА Екатерина</t>
  </si>
  <si>
    <t>БОЧАРОВА Юлия</t>
  </si>
  <si>
    <t>МАЦАФЕЕВА Ирина</t>
  </si>
  <si>
    <t>ХАН Александра</t>
  </si>
  <si>
    <t>СМЕТАННИКОВА Александра</t>
  </si>
  <si>
    <t>НИКОЛАЕВА Арина</t>
  </si>
  <si>
    <t>ВАСИЛЬЕВА Вероника</t>
  </si>
  <si>
    <t>ТИТОВА Наталья</t>
  </si>
  <si>
    <t>ЛУИЗ Александра</t>
  </si>
  <si>
    <t>ТЕПИНА Евгений</t>
  </si>
  <si>
    <t>Романтики</t>
  </si>
  <si>
    <t>ШАКИРОВА Алевтина</t>
  </si>
  <si>
    <t>НАУМОВА Алёна</t>
  </si>
  <si>
    <t>Петродворцовая СДЮСШОР</t>
  </si>
  <si>
    <t>ШИЛИНА Алиса</t>
  </si>
  <si>
    <t>ДЕМЬЯНОВА Юлия</t>
  </si>
  <si>
    <t>Костомукша</t>
  </si>
  <si>
    <t>КОНСТАНТИНОВА Мария</t>
  </si>
  <si>
    <t>МАЛЫШЕВА Елизавета</t>
  </si>
  <si>
    <t>ГУСЕВА Дарья</t>
  </si>
  <si>
    <t>ЗАЙЦЕВА Валерия</t>
  </si>
  <si>
    <t>АМИРХАНЯН Анастасия</t>
  </si>
  <si>
    <t>ГОЛУБЕВА Дарья</t>
  </si>
  <si>
    <t>ЮРЬЕВА Екатерина</t>
  </si>
  <si>
    <t>ГЛЕБОВА Татьяна</t>
  </si>
  <si>
    <t>ГЛЕБОВА Наталья</t>
  </si>
  <si>
    <t>КОРОБЕЦ Людмила</t>
  </si>
  <si>
    <t>Pro-Running</t>
  </si>
  <si>
    <t>SEFFENS Andrea</t>
  </si>
  <si>
    <t>Irvine</t>
  </si>
  <si>
    <t>ХАРЧЕВНИКОВА Алена</t>
  </si>
  <si>
    <t>Выборгская СДЮСШОР</t>
  </si>
  <si>
    <t>ЛЕТОВА Алла</t>
  </si>
  <si>
    <t>ЦЫГАНСКАЯ Любовь</t>
  </si>
  <si>
    <t>ГАЛЛЯМОВА Виктория</t>
  </si>
  <si>
    <t>СМИРНОВА Анна</t>
  </si>
  <si>
    <t>ОСИПОВА Анастасия</t>
  </si>
  <si>
    <t>КОНДРАШОВА Анастасия</t>
  </si>
  <si>
    <t>БЫСТРОВА Ирина</t>
  </si>
  <si>
    <t>АЛЕКСАНДРОВА Ксения</t>
  </si>
  <si>
    <t>ДРОБЯЗКО Ирина</t>
  </si>
  <si>
    <t>СВЕТОВА Юлия</t>
  </si>
  <si>
    <t>ГОРБУНОВА Мария</t>
  </si>
  <si>
    <t>ШУШКЕТ Наталия</t>
  </si>
  <si>
    <t>СМАНЦЕР Инга</t>
  </si>
  <si>
    <t>ЛАПТЕВА Вера</t>
  </si>
  <si>
    <t>КУПРИНА Ксения</t>
  </si>
  <si>
    <t>КОВАЛЕВА Ольга</t>
  </si>
  <si>
    <t>СЕРЕНКОВА Елена</t>
  </si>
  <si>
    <t>ШОРЕЦ Анастасия</t>
  </si>
  <si>
    <t>АНТОНОВА Марина</t>
  </si>
  <si>
    <t>КОЗЛОВА Мария</t>
  </si>
  <si>
    <t>СРУРТДИНОВА Вероника</t>
  </si>
  <si>
    <t>МАКСИЯНОВА Тамара</t>
  </si>
  <si>
    <t>ПИСАРЕВА Антонина</t>
  </si>
  <si>
    <t>БАЙКОВА Дарья</t>
  </si>
  <si>
    <t>МАЛЬХАНОВА Мария</t>
  </si>
  <si>
    <t>РЫЧАЛИНА Алёна</t>
  </si>
  <si>
    <t>ИВАНОВА Кристина</t>
  </si>
  <si>
    <t>ЕЛИЗАРОВА Ольга</t>
  </si>
  <si>
    <t>ВИНОКУРОВА Надежда</t>
  </si>
  <si>
    <t>ХАМППУ Мария</t>
  </si>
  <si>
    <t>ТАТАРИНА Ангелина</t>
  </si>
  <si>
    <t>ПРОКОФЬЕВА Валентина</t>
  </si>
  <si>
    <t>ИНКИНА Анастасия</t>
  </si>
  <si>
    <t>ГРИГОРЬЕВА Алина</t>
  </si>
  <si>
    <t>ПОСПЕЛОВА Валентина</t>
  </si>
  <si>
    <t>СПВД</t>
  </si>
  <si>
    <t>ЖУРАВЛЕВА Ольга</t>
  </si>
  <si>
    <t>Новое Девяткино</t>
  </si>
  <si>
    <t>СТЕПАНЕНКО Вероника</t>
  </si>
  <si>
    <t>ШИШЛЯКОВА Мария</t>
  </si>
  <si>
    <t>ГАЛКИНА Алена</t>
  </si>
  <si>
    <t>ДЕДЕНЕВА Наталия</t>
  </si>
  <si>
    <t>ПОПОВА Ольга</t>
  </si>
  <si>
    <t>ПЛАКСИН Григорий</t>
  </si>
  <si>
    <t>ЗЕЛЕНКИН Александр</t>
  </si>
  <si>
    <t>АНИСИМОВ Андрей</t>
  </si>
  <si>
    <t>СЕРЕГИН Владимир</t>
  </si>
  <si>
    <t>АНТОНОВ Алексей</t>
  </si>
  <si>
    <t>МИРЗОЕВ Теймур</t>
  </si>
  <si>
    <t>ШКАРУПИН Игорь</t>
  </si>
  <si>
    <t>МАЛЮТИН Владислав</t>
  </si>
  <si>
    <t>ВОЛКОВ Александр</t>
  </si>
  <si>
    <t>ЧЕРКАСОВ Виктор</t>
  </si>
  <si>
    <t>СТЕПАНОВ Вячеслав</t>
  </si>
  <si>
    <t>БОГДАНОВ Александр</t>
  </si>
  <si>
    <t>МЫЗНИКОВ Михаил</t>
  </si>
  <si>
    <t xml:space="preserve">СДЮСШОР 2 </t>
  </si>
  <si>
    <t>ЕМЕЛЬЯНОВ Дмитрий</t>
  </si>
  <si>
    <t>СДЮСШОР 2</t>
  </si>
  <si>
    <t>ЕФИМОВ Роман</t>
  </si>
  <si>
    <t>МАМАШЕВ Руслан</t>
  </si>
  <si>
    <t>ОВЧИННИКОВ Александр</t>
  </si>
  <si>
    <t>ГАРБУЗОВ Илья</t>
  </si>
  <si>
    <t>ГОРДЕЕВ Михаил</t>
  </si>
  <si>
    <t>ГОРДЕЕВ Павел</t>
  </si>
  <si>
    <t>СДЮШОР 2</t>
  </si>
  <si>
    <t>ВДОВИЧЕНКО Виктор</t>
  </si>
  <si>
    <t>СОМОВ Степан</t>
  </si>
  <si>
    <t>СОМОВ Иван</t>
  </si>
  <si>
    <t>АГУЛИН Николай</t>
  </si>
  <si>
    <t>СДЮСШОР</t>
  </si>
  <si>
    <t>ПАВЛОВ Владимир</t>
  </si>
  <si>
    <t>Источник</t>
  </si>
  <si>
    <t>КУЗНЕЦОВ Анатолий</t>
  </si>
  <si>
    <t>п.Токсово</t>
  </si>
  <si>
    <t>ЛАВРИКОВ Михаил</t>
  </si>
  <si>
    <t>ШУШКО Станислав</t>
  </si>
  <si>
    <t>ВИШНЯКОВ Александр</t>
  </si>
  <si>
    <t>ЧИСТЯКОВ Александр</t>
  </si>
  <si>
    <t>ЗАРИН Александр</t>
  </si>
  <si>
    <t>НАЗАРОВ Даниил</t>
  </si>
  <si>
    <t>НАЗАРОВ Илья</t>
  </si>
  <si>
    <t>ВЕСЕЛОВ Илья</t>
  </si>
  <si>
    <t>ЖУКОВ Валентин</t>
  </si>
  <si>
    <t>Пушкинец\Спартак</t>
  </si>
  <si>
    <t>МЕЛЕНТЬЕВ Лев</t>
  </si>
  <si>
    <t>Красногвард.ДЮСШ</t>
  </si>
  <si>
    <t>МАЛИНИН Игорь</t>
  </si>
  <si>
    <t>СКОРНЯКОВ Борис</t>
  </si>
  <si>
    <t>Prorunning.ru</t>
  </si>
  <si>
    <t>СКОРНЯКОВ Григорий</t>
  </si>
  <si>
    <t>ЮПАШЕВ Владимир</t>
  </si>
  <si>
    <t>БАБКИН Роман</t>
  </si>
  <si>
    <t>БАРАУСОВ Денис</t>
  </si>
  <si>
    <t>БАРИНОВ Иван</t>
  </si>
  <si>
    <t>ДЮСШ 2 Кал.р-на</t>
  </si>
  <si>
    <t>ШАКИРОВ Валерий</t>
  </si>
  <si>
    <t>ОВСЯНКИН Рустам</t>
  </si>
  <si>
    <t>Школа 543\СДЮСШОР 2</t>
  </si>
  <si>
    <t>ФИЛАТОВ Артем</t>
  </si>
  <si>
    <t>РАЖЕВ Никита</t>
  </si>
  <si>
    <t>ЧАЕВЦЕВ Илья</t>
  </si>
  <si>
    <t>АНТИПОВ Максим</t>
  </si>
  <si>
    <t>БЕБИК Ярослав</t>
  </si>
  <si>
    <t>п.Вырица</t>
  </si>
  <si>
    <t>МАЦУР Герман</t>
  </si>
  <si>
    <t>СТАЖКОВ Михаил</t>
  </si>
  <si>
    <t>БИМ Золотые Старики</t>
  </si>
  <si>
    <t>БАЙЛОВ Владислав</t>
  </si>
  <si>
    <t>БАЙЛОВ Евгений</t>
  </si>
  <si>
    <t>АНТОХИН Александр</t>
  </si>
  <si>
    <t>Лодейное поле</t>
  </si>
  <si>
    <t>ХОЛМОВ Владимир</t>
  </si>
  <si>
    <t>ПОТЕМКИН Сергей</t>
  </si>
  <si>
    <t>ГОЛИВКИН Ефим</t>
  </si>
  <si>
    <t>СОКОЛОВ Юрий</t>
  </si>
  <si>
    <t>БАРИНОВ Макар</t>
  </si>
  <si>
    <t>ШАБАЛИН Константин</t>
  </si>
  <si>
    <t>КОЛГАШКИН Григорий</t>
  </si>
  <si>
    <t>АЛЕКСЕЕВ Константин</t>
  </si>
  <si>
    <t>ВОСКОБОЙНИКОВ Артем</t>
  </si>
  <si>
    <t>КОПЫЛ Данила</t>
  </si>
  <si>
    <t>ЯКУНИН ЯРОСЛАВ</t>
  </si>
  <si>
    <t>Костромская обл</t>
  </si>
  <si>
    <t>п.Караваево</t>
  </si>
  <si>
    <t>СМИРЕННИКОВ Руслан</t>
  </si>
  <si>
    <t>МЕРИНГОВ Михаил</t>
  </si>
  <si>
    <t>КУТЕЛЕВ Алексей</t>
  </si>
  <si>
    <t>ЛАПИНА Надежда</t>
  </si>
  <si>
    <t xml:space="preserve"> СДЮСШОР Кировского района</t>
  </si>
  <si>
    <t>РУДАКОВА Мария</t>
  </si>
  <si>
    <t>ИВШИЧЕВА Анна</t>
  </si>
  <si>
    <t>ИВШИЧЕВА Яна</t>
  </si>
  <si>
    <t>ТИМАКОВА Вера</t>
  </si>
  <si>
    <t>КОРНИЛОВА Александра</t>
  </si>
  <si>
    <t>ПОСТНИКОВА Наталья</t>
  </si>
  <si>
    <t>ЗУЙ Валерия</t>
  </si>
  <si>
    <t>ВОСКОБОЙНИКОВА Алиса</t>
  </si>
  <si>
    <t>СТАРКОВСКАЯ Наталья</t>
  </si>
  <si>
    <t>АБРОСИМОВА Анастасия</t>
  </si>
  <si>
    <t>ДИМОВА Наталья</t>
  </si>
  <si>
    <t>МАЙБОРОДА Екатерина</t>
  </si>
  <si>
    <t>ШЕЛЯПИНА Елена</t>
  </si>
  <si>
    <t>Петроградец</t>
  </si>
  <si>
    <t>МАЦУР Ульяна</t>
  </si>
  <si>
    <t>МАЦУР София</t>
  </si>
  <si>
    <t>ЛЕШКОВА Надежда</t>
  </si>
  <si>
    <t>МУНАСИПОВА Альбина</t>
  </si>
  <si>
    <t>ГУМ РФ им. адм.Макарова</t>
  </si>
  <si>
    <t>ЗАРХИ Екатерина</t>
  </si>
  <si>
    <t>КРАСКО Полина</t>
  </si>
  <si>
    <t>РАХЛИНА Софья</t>
  </si>
  <si>
    <t>МАШКОВЦЕВА Виктория</t>
  </si>
  <si>
    <t>ПУГИНА Юлия</t>
  </si>
  <si>
    <t>ЕВСТРАТОВА Анна</t>
  </si>
  <si>
    <t>ИВАНЮЖЕНКОВА Екатерина</t>
  </si>
  <si>
    <t>ГЕРНЕ Валерия</t>
  </si>
  <si>
    <t>КИЗАНТ Элина</t>
  </si>
  <si>
    <t>РАЗАРЁНОВА Анна</t>
  </si>
  <si>
    <t>СЕМЕНОВА Дарья</t>
  </si>
  <si>
    <t>ВИЗЕНБЕРГ Юлия</t>
  </si>
  <si>
    <t>ИВАНОВА Дарья</t>
  </si>
  <si>
    <t>СЕМИТКИНА Алина</t>
  </si>
  <si>
    <t>КАДЫРОВА Мэримгул</t>
  </si>
  <si>
    <t>ИЛЬИНА Анна</t>
  </si>
  <si>
    <t>ЛУКИНА Ангелина</t>
  </si>
  <si>
    <t>СИМОНОВА Наталья</t>
  </si>
  <si>
    <t>СТЕПАНОВА Ирина</t>
  </si>
  <si>
    <t>КОЧАПКИНА Елизавета</t>
  </si>
  <si>
    <t>ЛАГУН Светлана</t>
  </si>
  <si>
    <t>ПАВЛОВА Наталья</t>
  </si>
  <si>
    <t>ДЕЛИЯ Полина</t>
  </si>
  <si>
    <t>СКОРНЯКОВА Олеся</t>
  </si>
  <si>
    <t>БАКИНА Елизавета</t>
  </si>
  <si>
    <t>ДЮСШ Красногвардейского р-на</t>
  </si>
  <si>
    <t>БАНИТ Виктория</t>
  </si>
  <si>
    <t>ИВАНОВА Ксения</t>
  </si>
  <si>
    <t>МЕЛЕНТЬЕВА Ульяна</t>
  </si>
  <si>
    <t>АГАСИЕВА Валерия</t>
  </si>
  <si>
    <t>НИКУЛИНА Варвара</t>
  </si>
  <si>
    <t>САПЕЛЬНИКОВА Вера</t>
  </si>
  <si>
    <t>ХРУЛЁВА Инна</t>
  </si>
  <si>
    <t>СЕМЁНОВА Мария</t>
  </si>
  <si>
    <t>ЖУКОВА Галина</t>
  </si>
  <si>
    <t>Спартак, Пушкинец</t>
  </si>
  <si>
    <t>НИКИТИНА Надежда</t>
  </si>
  <si>
    <t>Красногрвардеец</t>
  </si>
  <si>
    <t>ЮРЬЕВА Елена</t>
  </si>
  <si>
    <t>КОЖУХАРЬ Дарья</t>
  </si>
  <si>
    <t>ГОЛУБЕВА Ксения</t>
  </si>
  <si>
    <t>ЗАРИНА Светлана</t>
  </si>
  <si>
    <t>НАЗАРЕНКО Евгения</t>
  </si>
  <si>
    <t>ЮРЬЕВА Диана</t>
  </si>
  <si>
    <t>New Jersey</t>
  </si>
  <si>
    <t>South Plainfield</t>
  </si>
  <si>
    <t>СЮКОСЕВА Наталья</t>
  </si>
  <si>
    <t>ВАХРУТДИНОВА Анна</t>
  </si>
  <si>
    <t>ГОЛИКОВА Алина</t>
  </si>
  <si>
    <t>ОВЧИННИКОВА Наталья</t>
  </si>
  <si>
    <t>КОРЕНОВА Дарья</t>
  </si>
  <si>
    <t>ЧЕКМАРЕВА Екатерина</t>
  </si>
  <si>
    <t>РЫБАКОВА Екатерина</t>
  </si>
  <si>
    <t>РЫБАКОВА Софья</t>
  </si>
  <si>
    <t>БАРАНОВА Ксения</t>
  </si>
  <si>
    <t>СДЮШОР</t>
  </si>
  <si>
    <t>БОГДАНОВА Татьяна</t>
  </si>
  <si>
    <t>БЕРДНИКОВА Валерия</t>
  </si>
  <si>
    <t>НОВИКОВА Мария</t>
  </si>
  <si>
    <t>ВОЗИЯН Александра</t>
  </si>
  <si>
    <t>ТЕРЕХОВИЧ Ольга</t>
  </si>
  <si>
    <t>СПУНЗАН Анастасия</t>
  </si>
  <si>
    <t>МЕРЗЛОВА Елизавета</t>
  </si>
  <si>
    <t>МИРОНОВА Екатерина</t>
  </si>
  <si>
    <t>ЧИЖОВА Полина</t>
  </si>
  <si>
    <t>ЛЕБЕДЕВА Анна</t>
  </si>
  <si>
    <t>ШАБАЛИНА Дарья</t>
  </si>
  <si>
    <t>КЛИМЕНКО Майя</t>
  </si>
  <si>
    <t>СМИРНОВА Анастасия</t>
  </si>
  <si>
    <t>ДАШКО Наталья</t>
  </si>
  <si>
    <t>Московская СДЮШОР</t>
  </si>
  <si>
    <t>ГАВРАНИНА Вера</t>
  </si>
  <si>
    <t>ФЕДОРОВА Анастасия</t>
  </si>
  <si>
    <t>ФЕДОРОВА Евгения</t>
  </si>
  <si>
    <t>СУХАНКИНА Татьяна</t>
  </si>
  <si>
    <t>АЛЕФИРЕНКО Александра</t>
  </si>
  <si>
    <t>ШАНТЫРЬ Дарья</t>
  </si>
  <si>
    <t>ШАНТЫРЬ Людмила</t>
  </si>
  <si>
    <t>МАЛЬХАНОВА Асия</t>
  </si>
  <si>
    <t>МАЛЬХАНОВА Дарья</t>
  </si>
  <si>
    <t>ГРАЧЕВА Вероника</t>
  </si>
  <si>
    <t>КУЦЕВА Вероника</t>
  </si>
  <si>
    <t>ПИНЮГАЛОВА Елена</t>
  </si>
  <si>
    <t>АГАРКОВА Дарья</t>
  </si>
  <si>
    <t>ВИШНЕВСКАЯ Ксения</t>
  </si>
  <si>
    <t>ШАРУЕВА Полина</t>
  </si>
  <si>
    <t>МИХАЙЛОВА Анастасия</t>
  </si>
  <si>
    <t>МЕРИНГОВА Светлана</t>
  </si>
  <si>
    <t>ГРИШИН Лев</t>
  </si>
  <si>
    <t>Nike+</t>
  </si>
  <si>
    <t>ЗАМЯТИН Иван</t>
  </si>
  <si>
    <t>ИВАНОВ Антон</t>
  </si>
  <si>
    <t>КОРТИКОВ Федор</t>
  </si>
  <si>
    <t>Лисий Нос</t>
  </si>
  <si>
    <t>СЕРГЕЕВ Владислав</t>
  </si>
  <si>
    <t>ХОРЕВ Олег</t>
  </si>
  <si>
    <t>АРДЕЕВ Руслан</t>
  </si>
  <si>
    <t>АХМЕРОВ Ильдар</t>
  </si>
  <si>
    <t>БЕГАЕВ Сергей</t>
  </si>
  <si>
    <t>БЕЛОВ Антон</t>
  </si>
  <si>
    <t>ЕУСПб</t>
  </si>
  <si>
    <t>БЕРГ Максим</t>
  </si>
  <si>
    <t>БОЛЬШОВ Ярослав</t>
  </si>
  <si>
    <t>БОНДАРЕВ Александр</t>
  </si>
  <si>
    <t>БОРДАКОВ Алексей</t>
  </si>
  <si>
    <t>БОРОДИН Михаил</t>
  </si>
  <si>
    <t>БРЮХАНОВ Вячеслав</t>
  </si>
  <si>
    <t>БУЕВ Максим</t>
  </si>
  <si>
    <t>ВАСИЛЬЕВ Юрий</t>
  </si>
  <si>
    <t>Nova Technologies</t>
  </si>
  <si>
    <t>ВАСКАНОВ Владимир</t>
  </si>
  <si>
    <t>ГОНЧАРОВ Александр</t>
  </si>
  <si>
    <t>ГУРБАТОВ Игорь</t>
  </si>
  <si>
    <t>ДОРОХОВ Алексей</t>
  </si>
  <si>
    <t>Челябинск</t>
  </si>
  <si>
    <t>ЗИНОВЬЕВ Виталий</t>
  </si>
  <si>
    <t>ИЗОСИМОВ Алексей</t>
  </si>
  <si>
    <t>ИСАЕВ Станислав</t>
  </si>
  <si>
    <t>ibstudio.pro</t>
  </si>
  <si>
    <t>ИСАЕВ Ярослав</t>
  </si>
  <si>
    <t>КАЗАКОВ Максим</t>
  </si>
  <si>
    <t>КАРПОВ Роман</t>
  </si>
  <si>
    <t xml:space="preserve">КИСЕЛЕВ  Павел </t>
  </si>
  <si>
    <t>КЛЕЙМАН Олег</t>
  </si>
  <si>
    <t>КОЗЛОВ Александр</t>
  </si>
  <si>
    <t>КОЗЫРЕВ Евгений</t>
  </si>
  <si>
    <t>Новоуральск</t>
  </si>
  <si>
    <t>КОМАНЦЕВ Иван</t>
  </si>
  <si>
    <t>КОРЛЯКОВ Евгений</t>
  </si>
  <si>
    <t>ЛЕБЕДЕВ Сергей</t>
  </si>
  <si>
    <t>ЛЕВИНЗОН Виктор</t>
  </si>
  <si>
    <t>Тактикбук</t>
  </si>
  <si>
    <t>ЛУНЬКОВ Валентин</t>
  </si>
  <si>
    <t>МЕНЩИКОВ Иван</t>
  </si>
  <si>
    <t>МИТРОФАНОВ Александр</t>
  </si>
  <si>
    <t>RunSPb.ru</t>
  </si>
  <si>
    <t>МИХАЙЛОВ Василий</t>
  </si>
  <si>
    <t>МИХАЛЕВ Сергей</t>
  </si>
  <si>
    <t>МИХАЛИЩЕВ Сергей</t>
  </si>
  <si>
    <t>МИШИН Дмитрий</t>
  </si>
  <si>
    <t>Ноябрьск</t>
  </si>
  <si>
    <t>НЕДОВОДИН Сергей</t>
  </si>
  <si>
    <t>НУРГАЛИН Ансар</t>
  </si>
  <si>
    <t>Molecule-man</t>
  </si>
  <si>
    <t>ОКУНЕВ Олег</t>
  </si>
  <si>
    <t>ПЕРЕГУДОВ Михаил</t>
  </si>
  <si>
    <t>Вебинар</t>
  </si>
  <si>
    <t>ПЛЕХАНОВ Глеб</t>
  </si>
  <si>
    <t>ПОЗДНЯКОВ Михаил</t>
  </si>
  <si>
    <t>ПЦАРЕВ Константин</t>
  </si>
  <si>
    <t>РЕКОРДАТИ Маурицио</t>
  </si>
  <si>
    <t>РОМАНЬКО Иван</t>
  </si>
  <si>
    <t>СЕМИБРАТОВ Илья</t>
  </si>
  <si>
    <t>Ижевск</t>
  </si>
  <si>
    <t>СИЛЬНОВ Сергей</t>
  </si>
  <si>
    <t xml:space="preserve">СОКОЛОВ Игорь </t>
  </si>
  <si>
    <t>Жатва</t>
  </si>
  <si>
    <t>СПЕЦАКОВ Дмитрий</t>
  </si>
  <si>
    <t>СУМИН Максим</t>
  </si>
  <si>
    <t>СЫРОМОЛОТОВ Максим</t>
  </si>
  <si>
    <t>ТУРЧЕНКО Михаил</t>
  </si>
  <si>
    <t xml:space="preserve">ТЫЧКИН Игорь </t>
  </si>
  <si>
    <t>ФЕТИСОВ Николай</t>
  </si>
  <si>
    <t>ЧЕРНОНОЖКИН Семён</t>
  </si>
  <si>
    <t>Saint Petersburg North Legion</t>
  </si>
  <si>
    <t>ЩИПУНОВ Иван</t>
  </si>
  <si>
    <t>школа бега</t>
  </si>
  <si>
    <t>ЮНЯЗОВ  Сергей</t>
  </si>
  <si>
    <t>Русский клуб скандинавской ходьбы.</t>
  </si>
  <si>
    <t xml:space="preserve">АРНАУТОВА Анастасия </t>
  </si>
  <si>
    <t>БАРАНОВСКАЯ Наталия</t>
  </si>
  <si>
    <t>БАТДАЛОВА Эльвира</t>
  </si>
  <si>
    <t>БОРДАКОВА Юлия</t>
  </si>
  <si>
    <t>БОРОВКОВА Ольга</t>
  </si>
  <si>
    <t>ВАРЗЕГОВА  Александра</t>
  </si>
  <si>
    <t>ВАСИЛЬЕВА Виктория</t>
  </si>
  <si>
    <t>ВОРОНОВА Оксана</t>
  </si>
  <si>
    <t>ГЛАЗОВА Мария</t>
  </si>
  <si>
    <t>ГРУЗДОВА Евгения</t>
  </si>
  <si>
    <t>ДЕРКАЧ Евгения</t>
  </si>
  <si>
    <t>ДМИТРИЕВА  Яна</t>
  </si>
  <si>
    <t>ДУБОВСКАЯ Мария</t>
  </si>
  <si>
    <t>ДЫКОВА Ольга</t>
  </si>
  <si>
    <t>ДЯТЛОВА Елена</t>
  </si>
  <si>
    <t>ЕГОРОВА Юлия</t>
  </si>
  <si>
    <t>ЗАХАРОВА Евгения</t>
  </si>
  <si>
    <t>ЗУБРИЙ Анастасия</t>
  </si>
  <si>
    <t>СПбУУиЭ</t>
  </si>
  <si>
    <t>КИЛАНОВА Александра</t>
  </si>
  <si>
    <t>КОРОЛЕВА Светлана</t>
  </si>
  <si>
    <t>КОТЕЛЬНИКОВА Анастасия</t>
  </si>
  <si>
    <t>КУЗНЕЦОВА Татьяна</t>
  </si>
  <si>
    <t xml:space="preserve">Санкт-Петербург </t>
  </si>
  <si>
    <t>ЛЮДЕКИНГ Элизабет</t>
  </si>
  <si>
    <t>МАКАРОВА  Юлия</t>
  </si>
  <si>
    <t>Отрадный</t>
  </si>
  <si>
    <t>МАКАРЬЕВА Екатерина</t>
  </si>
  <si>
    <t>Первый БИТ</t>
  </si>
  <si>
    <t>МИТЯНИНА Наталья</t>
  </si>
  <si>
    <t>ПИЛЕЦКАЯ Анастасия</t>
  </si>
  <si>
    <t>ПОПОВКИНА Юлия</t>
  </si>
  <si>
    <t>Хмельницкий</t>
  </si>
  <si>
    <t>РАЗУМОВА Анастасия</t>
  </si>
  <si>
    <t>Пятигорский</t>
  </si>
  <si>
    <t>САМСОНОВА Любовь</t>
  </si>
  <si>
    <t>parkrun Russia</t>
  </si>
  <si>
    <t>САФРОНОВА Полина</t>
  </si>
  <si>
    <t>СОБОЛЕВА Наталья</t>
  </si>
  <si>
    <t>СУСЛОВА Мария</t>
  </si>
  <si>
    <t>СЫРСКАЯ Александра</t>
  </si>
  <si>
    <t>ХАРИТОНОВА Татьяна</t>
  </si>
  <si>
    <t>ЧЕРНЫШЕВА Кристина</t>
  </si>
  <si>
    <t>ШАРИПОВА Наргис</t>
  </si>
  <si>
    <t>ЯЗОВСКАЯ Елена</t>
  </si>
  <si>
    <t>АТРЫГАНЬЕВ Андрей</t>
  </si>
  <si>
    <t>ВОЛКОВ Вадим</t>
  </si>
  <si>
    <t>ДЕМИН Максим</t>
  </si>
  <si>
    <t>ВШЭ СПб</t>
  </si>
  <si>
    <t>ДЕНИСОВ Семен</t>
  </si>
  <si>
    <t>ЕГОРОВ  Павел</t>
  </si>
  <si>
    <t>ЗАЦЕПИЛОВ Александр</t>
  </si>
  <si>
    <t>ИПАТОВ Евгений</t>
  </si>
  <si>
    <t>Триол</t>
  </si>
  <si>
    <t>КЛЫПИН Александр</t>
  </si>
  <si>
    <t>КОВАЛИНСКИЙ Дмитрий</t>
  </si>
  <si>
    <t>КУПРИЯНОВ Андрей</t>
  </si>
  <si>
    <t>МАТЕУШЕВ Кирилл</t>
  </si>
  <si>
    <t>Мурманск</t>
  </si>
  <si>
    <t>ПОГРЕБНОЙ Александр</t>
  </si>
  <si>
    <t>ШАГИМАРДАНОВ Артур</t>
  </si>
  <si>
    <t>Медия Лаборатория</t>
  </si>
  <si>
    <t>ЯРОВОЙ Александр</t>
  </si>
  <si>
    <t>АРАКЧЕЕВА Мария</t>
  </si>
  <si>
    <t>СОКОЛОВСКАЯ Мария</t>
  </si>
  <si>
    <t>ШУМАКОВА Екатерина</t>
  </si>
  <si>
    <t>АКИФЬЕВА Раиса</t>
  </si>
  <si>
    <t>АШИХМИНА Екатерина</t>
  </si>
  <si>
    <t>БАРАНДОВА Татьяна</t>
  </si>
  <si>
    <t>БЛИННИКОВА Ольга</t>
  </si>
  <si>
    <t>БОНДАРЕВА Ольга</t>
  </si>
  <si>
    <t>Хэтч Инжиниринг и Консалтинг</t>
  </si>
  <si>
    <t>БУХАРИНА Ирина</t>
  </si>
  <si>
    <t>БЫЧКОВА Александра</t>
  </si>
  <si>
    <t>ВЫМЯТНИНА Юлия</t>
  </si>
  <si>
    <t>ГУЩИНА Екатерина</t>
  </si>
  <si>
    <t>ЕФИМЕНКО Ольга</t>
  </si>
  <si>
    <t>ЖЕЛНИНА Анна</t>
  </si>
  <si>
    <t>КОЖЕВНИКОВА Татьяна</t>
  </si>
  <si>
    <t>ЛЕВЧЕНКО Мария</t>
  </si>
  <si>
    <t>Свои книги</t>
  </si>
  <si>
    <t>МАКУЩЕНКО Инесса</t>
  </si>
  <si>
    <t>ПЛОТНИКОВА Ксения</t>
  </si>
  <si>
    <t>РАЗУМОВСКАЯ Валерия</t>
  </si>
  <si>
    <t>САУТИНА Ксения</t>
  </si>
  <si>
    <t>СОКОЛОВА Анжела</t>
  </si>
  <si>
    <t>СОКОЛОВА Анита София</t>
  </si>
  <si>
    <t>ТАРАСЕНКО Анна</t>
  </si>
  <si>
    <t>ТИХОМИРОВА Галина</t>
  </si>
  <si>
    <t>ТКАЧ Ольга</t>
  </si>
  <si>
    <t>ТЫРТЫЧНАЯ Елена</t>
  </si>
  <si>
    <t>ФИРСОВА Дарья</t>
  </si>
  <si>
    <t>ЧЕРНЫШОВА Ирина</t>
  </si>
  <si>
    <t>ШИЯНОВА Александра</t>
  </si>
  <si>
    <t>ЯКУШЕВА Марина</t>
  </si>
  <si>
    <t>ДЕБЕРДЕЕВ Павел</t>
  </si>
  <si>
    <t>СОШ №459</t>
  </si>
  <si>
    <t>ВИНОКУРОВ Игорь</t>
  </si>
  <si>
    <t>НИКИТИН Владимир</t>
  </si>
  <si>
    <t>ПАХНИН Михаил</t>
  </si>
  <si>
    <t>ПОЛУЭКТОВ Виталий</t>
  </si>
  <si>
    <t>ФАХРЕТДИНОВ Рустам</t>
  </si>
  <si>
    <t>ЧЕРНУЛИЧ Алексей</t>
  </si>
  <si>
    <t>ЖДАНКОВА Елизавета</t>
  </si>
  <si>
    <t>КАЛАШНИКОВА Ангелина</t>
  </si>
  <si>
    <t>ГОНЧАРОВА Анастасия</t>
  </si>
  <si>
    <t>ГОНЧАРОВА Ольга</t>
  </si>
  <si>
    <t>Альфа-Банк</t>
  </si>
  <si>
    <t>ГОРЯЧЕВА Евгения</t>
  </si>
  <si>
    <t>ГУНИНА Анна</t>
  </si>
  <si>
    <t>МИТРОФАНОВА Анна</t>
  </si>
  <si>
    <t>СОКОЛОВА Ирина</t>
  </si>
  <si>
    <t>ШЕСТЕРНИНА Юлия</t>
  </si>
  <si>
    <t>ШКЛЯРУК Мария</t>
  </si>
  <si>
    <t>Мурманская</t>
  </si>
  <si>
    <t>TJK</t>
  </si>
  <si>
    <t>DEN</t>
  </si>
  <si>
    <t>MDA</t>
  </si>
  <si>
    <t>Московская СДЮСШОР №2</t>
  </si>
  <si>
    <t>Академия л\а, Электросила</t>
  </si>
  <si>
    <t>Ирбит</t>
  </si>
  <si>
    <t>Московская СДЮШОР №2</t>
  </si>
  <si>
    <t>ЛОБАЧЕВА Елена</t>
  </si>
  <si>
    <t>Горелово</t>
  </si>
  <si>
    <t>ГОЛОВКИНА Ольга</t>
  </si>
  <si>
    <t>Место</t>
  </si>
  <si>
    <t>Результат</t>
  </si>
  <si>
    <t>М.в.гр.</t>
  </si>
  <si>
    <t>Энергомашбанк</t>
  </si>
  <si>
    <t>КЗОЖ Петровичи, Herbalife</t>
  </si>
  <si>
    <t>КОР №1, Динамо</t>
  </si>
  <si>
    <t>Триатлон, Динамо</t>
  </si>
  <si>
    <t>Олимпийские надежды</t>
  </si>
  <si>
    <t>Горки</t>
  </si>
  <si>
    <t>СОШ №543</t>
  </si>
  <si>
    <t>СОШ №543, Московская СДЮСШОР №2</t>
  </si>
  <si>
    <t>СКА, ВМА</t>
  </si>
  <si>
    <t>Северная Верфь</t>
  </si>
  <si>
    <t>п. Новая Дубровка</t>
  </si>
  <si>
    <t>д. Новое-Девяткино</t>
  </si>
  <si>
    <t>ШВСМ ВВС, Динамо</t>
  </si>
  <si>
    <t>Ивановская</t>
  </si>
  <si>
    <t>Ярославская</t>
  </si>
  <si>
    <t>Донецкая</t>
  </si>
  <si>
    <t>Сланцы</t>
  </si>
  <si>
    <t>ШВСМ по ВВС, Динамо</t>
  </si>
  <si>
    <t>ПОТОЧКИН Александр</t>
  </si>
  <si>
    <t>Никольское</t>
  </si>
  <si>
    <t>п. Мурино</t>
  </si>
  <si>
    <t>Тарту</t>
  </si>
  <si>
    <t>Oyster</t>
  </si>
  <si>
    <t>ВНИИА, Динамо-22</t>
  </si>
  <si>
    <t>н/я</t>
  </si>
  <si>
    <t>ГЛАВНАЯ  СУДЕЙСКАЯ  КОЛЛЕГИЯ
REFERE`S BOARD</t>
  </si>
  <si>
    <t>ДИРЕКТОР СОРЕВНОВАНИЙ               КОЧЕТКОВ   Михаил Андреевич</t>
  </si>
  <si>
    <t>Главный судья</t>
  </si>
  <si>
    <t>КОЧЕТКОВ Михаил Андреевич</t>
  </si>
  <si>
    <t>Республиканская категория</t>
  </si>
  <si>
    <t xml:space="preserve">  </t>
  </si>
  <si>
    <t>Главный секретарь</t>
  </si>
  <si>
    <t>ВЯЗНЕР Борис Яковлевич</t>
  </si>
  <si>
    <t>Всесоюзная категория</t>
  </si>
  <si>
    <t xml:space="preserve">Технический делегат </t>
  </si>
  <si>
    <t>I категория</t>
  </si>
  <si>
    <t>Заместитель главного судьи</t>
  </si>
  <si>
    <t>БАЗУЛЕВ Виктор Николаевич</t>
  </si>
  <si>
    <t>по кадрам</t>
  </si>
  <si>
    <t>по дистанции 30 км</t>
  </si>
  <si>
    <t>ТИХОНОВ Владимир Макарович</t>
  </si>
  <si>
    <t>по дистанции 15 км</t>
  </si>
  <si>
    <t>ЛАЗЕБНЫЙ  Владимир Антонович</t>
  </si>
  <si>
    <t>по дистанции 5 км</t>
  </si>
  <si>
    <t>ЗАИКИН Евгений Андреевич</t>
  </si>
  <si>
    <t>по дистанции 2 км</t>
  </si>
  <si>
    <t>БОКАТЫЙ Николай Сергеевич</t>
  </si>
  <si>
    <t>по информации</t>
  </si>
  <si>
    <t>Заместитель гл. секретаря</t>
  </si>
  <si>
    <t>Заместитель гл.секретаря</t>
  </si>
  <si>
    <t>САВЕЛЬЕВ Иван Сергеевич</t>
  </si>
  <si>
    <t>по АСУ</t>
  </si>
  <si>
    <t>КОЧЕТКОВА Татьяна Михайловна</t>
  </si>
  <si>
    <t>Начальник дистанции</t>
  </si>
  <si>
    <t>Всероссийская категория</t>
  </si>
  <si>
    <t>Комендант пробега</t>
  </si>
  <si>
    <t>Начальник службы питания</t>
  </si>
  <si>
    <t>ПОЧИНСКИЙ Михаил Владимирович</t>
  </si>
  <si>
    <t>Руководитель медицинской</t>
  </si>
  <si>
    <t>МОКИН Константин Алексеевич</t>
  </si>
  <si>
    <t>службы</t>
  </si>
  <si>
    <t>АЛЕКСЕЕВА Ольга Камильевна</t>
  </si>
  <si>
    <t>ДЕРЯГИН Николай Николаевич</t>
  </si>
  <si>
    <t>УЙК Антон Гергардович</t>
  </si>
  <si>
    <t>Команда</t>
  </si>
  <si>
    <t>Разр.</t>
  </si>
  <si>
    <t>Командный результат</t>
  </si>
  <si>
    <t>АНДРЕЕВ Виталий</t>
  </si>
  <si>
    <t>ДЕВЯТОВА Надежда</t>
  </si>
  <si>
    <t>0:20.30</t>
  </si>
  <si>
    <t>0:20.13</t>
  </si>
  <si>
    <t>0:20.34</t>
  </si>
  <si>
    <t>0:20.38</t>
  </si>
  <si>
    <t>0:21.18</t>
  </si>
  <si>
    <t>0:26.26</t>
  </si>
  <si>
    <t>0:20.43</t>
  </si>
  <si>
    <t>0:26.57</t>
  </si>
  <si>
    <t>0:27.00</t>
  </si>
  <si>
    <t>0:28.29</t>
  </si>
  <si>
    <t>0:28.45</t>
  </si>
  <si>
    <t>ЗАТЕВИНА Нина</t>
  </si>
  <si>
    <t>ПАШКОВА Татьяна</t>
  </si>
  <si>
    <t>ДЕВЯТОВ Михаил</t>
  </si>
  <si>
    <t>КОБЕРНИК Дмитрий</t>
  </si>
  <si>
    <t>Крансогвардеец</t>
  </si>
  <si>
    <t>ПРОХОРОВ Александр</t>
  </si>
  <si>
    <t>КАМЕНСКИЙ Сергей</t>
  </si>
  <si>
    <t>ГАВРИЛЕНКО Ольга</t>
  </si>
  <si>
    <t>ВОЗГРИН Валентин</t>
  </si>
  <si>
    <t>1:04.58</t>
  </si>
  <si>
    <t>сошёл</t>
  </si>
  <si>
    <t>АНДРЕЕВ Сергей</t>
  </si>
  <si>
    <t>КОМАРОВ Андрей</t>
  </si>
  <si>
    <t>ГАЛЯЕВ Юрий</t>
  </si>
  <si>
    <t>Боровичи</t>
  </si>
  <si>
    <t>РАДЧЕНКО Александр</t>
  </si>
  <si>
    <t>ГАУЗА Игорь</t>
  </si>
  <si>
    <t>Петродварец</t>
  </si>
  <si>
    <t>ПОКРОВСКИЙ Михаил</t>
  </si>
  <si>
    <t>ЛАЭС</t>
  </si>
  <si>
    <t>ЯСТРЕБОВ Семён</t>
  </si>
  <si>
    <t>СКИТ</t>
  </si>
  <si>
    <t>ПОРСИН Михаил</t>
  </si>
  <si>
    <t>ШАРАПОВ Ильгиз</t>
  </si>
  <si>
    <t>МИСОЧЕНКО Анатолий</t>
  </si>
  <si>
    <t>ТЕПЦОВ Евгений</t>
  </si>
  <si>
    <t>МИР</t>
  </si>
  <si>
    <t>ЛИТВИНОВ Петр</t>
  </si>
  <si>
    <t>ЧИСТАКОВ Валерий</t>
  </si>
  <si>
    <t>АНДРЕЕВ Андрей</t>
  </si>
  <si>
    <t>МКШЧ</t>
  </si>
  <si>
    <t>УЛЬЯНОВ Дмитрий</t>
  </si>
  <si>
    <t xml:space="preserve">Никольское </t>
  </si>
  <si>
    <t>MRC</t>
  </si>
  <si>
    <t>КАНАЕВ Роман</t>
  </si>
  <si>
    <t>Волгоград</t>
  </si>
  <si>
    <t>ТАРАСОВ Владимир</t>
  </si>
  <si>
    <t>Волгоградская</t>
  </si>
  <si>
    <t>ИВАНОВА Татьяна</t>
  </si>
  <si>
    <t>ЖДАНОВ Михаил</t>
  </si>
  <si>
    <t>1:05.06</t>
  </si>
  <si>
    <t>сошла</t>
  </si>
  <si>
    <t>НИФАТОВ Николай</t>
  </si>
  <si>
    <t>Тюменская</t>
  </si>
  <si>
    <t>АФОНИН Игорь</t>
  </si>
  <si>
    <t>Удмуртия</t>
  </si>
  <si>
    <t>Ставропольский</t>
  </si>
  <si>
    <t>GOULD Keri</t>
  </si>
  <si>
    <t>сошел</t>
  </si>
  <si>
    <t>н\я</t>
  </si>
  <si>
    <t>АЛЕКСЕЕВ Генадий Иванович</t>
  </si>
  <si>
    <t>СОЛОВЬЕВ Вадим Валерьевич</t>
  </si>
  <si>
    <t>ОРЛОВ Кирилл Петрович</t>
  </si>
  <si>
    <t>22 сентября 2013 г.
Санкт-Петербург</t>
  </si>
  <si>
    <t>87-й Международный пробег ПУШКИН - Санкт-Петербург</t>
  </si>
  <si>
    <t>15 км Мужчины, незрячие спортсмены гр.Б</t>
  </si>
  <si>
    <t>5 км Мужчины, незрячие спортсмены гр.А</t>
  </si>
  <si>
    <t>5 км Мужчины, Опорники</t>
  </si>
  <si>
    <t>Кочетков М.А.</t>
  </si>
  <si>
    <t>Вязнер Б.Я.</t>
  </si>
  <si>
    <t>СИЛИНСКИЙ Евгений</t>
  </si>
  <si>
    <t>ЧЕРНЫШ Иван</t>
  </si>
  <si>
    <t>КОЖИН Петр</t>
  </si>
  <si>
    <t>КОР №1, Динамо, Тихвин</t>
  </si>
  <si>
    <t>2:04.37</t>
  </si>
  <si>
    <t>0:20.40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</si>
</sst>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/ss"/>
    <numFmt numFmtId="165" formatCode="&quot;прот-л  &quot;###"/>
    <numFmt numFmtId="166" formatCode="&quot;заявка  &quot;###"/>
    <numFmt numFmtId="167" formatCode="#&quot; стр.&quot;"/>
    <numFmt numFmtId="168" formatCode="h:mm/ss"/>
    <numFmt numFmtId="169" formatCode="##&quot; км&quot;"/>
    <numFmt numFmtId="170" formatCode="####&quot; г.г. р.)&quot;"/>
    <numFmt numFmtId="171" formatCode="&quot;(&quot;####&quot; - &quot;"/>
    <numFmt numFmtId="172" formatCode="&quot;неявилось:  &quot;\ ###"/>
    <numFmt numFmtId="173" formatCode="&quot;сошло:   &quot;\ ##"/>
    <numFmt numFmtId="174" formatCode="&quot;в прот.  &quot;\ ###"/>
    <numFmt numFmtId="175" formatCode="&quot;прот. &quot;###"/>
    <numFmt numFmtId="176" formatCode="&quot;заявка &quot;###"/>
    <numFmt numFmtId="177" formatCode="&quot;заявка&quot;###"/>
    <numFmt numFmtId="178" formatCode="&quot;з &quot;###"/>
    <numFmt numFmtId="179" formatCode="h:mm/ss.0"/>
    <numFmt numFmtId="180" formatCode="##&quot;   &quot;##"/>
    <numFmt numFmtId="181" formatCode="&quot;в протоколе &quot;###"/>
    <numFmt numFmtId="182" formatCode="dd/mm/yy&quot;     &quot;\ h:mm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######&quot;-&quot;####&quot;-&quot;####"/>
    <numFmt numFmtId="187" formatCode="#&quot;:&quot;##&quot;.&quot;##&quot;,&quot;##&quot;-&quot;####&quot;-&quot;####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h:mm/ss.00"/>
    <numFmt numFmtId="197" formatCode="##&quot;.&quot;##"/>
    <numFmt numFmtId="198" formatCode="#&quot;:&quot;##&quot;.&quot;##"/>
    <numFmt numFmtId="199" formatCode="mm/ss"/>
    <numFmt numFmtId="200" formatCode="h:mm:ss;@"/>
    <numFmt numFmtId="201" formatCode="mm:ss.0;@"/>
    <numFmt numFmtId="202" formatCode="[$-F400]h:mm:ss\ AM/PM"/>
  </numFmts>
  <fonts count="36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b/>
      <sz val="6"/>
      <name val="Arial Cyr"/>
      <family val="2"/>
    </font>
    <font>
      <b/>
      <sz val="7.5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name val="Arial Cyr"/>
      <family val="0"/>
    </font>
    <font>
      <sz val="5"/>
      <name val="Arial Cyr"/>
      <family val="0"/>
    </font>
    <font>
      <b/>
      <sz val="16.5"/>
      <name val="Arial Narrow"/>
      <family val="2"/>
    </font>
    <font>
      <b/>
      <i/>
      <sz val="12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5">
    <xf numFmtId="0" fontId="0" fillId="0" borderId="0" xfId="0" applyAlignment="1">
      <alignment/>
    </xf>
    <xf numFmtId="0" fontId="2" fillId="0" borderId="10" xfId="54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0" xfId="54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4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4" applyNumberFormat="1" applyFont="1" applyFill="1" applyBorder="1" applyAlignment="1" applyProtection="1">
      <alignment horizontal="center" vertical="center" wrapText="1"/>
      <protection hidden="1"/>
    </xf>
    <xf numFmtId="1" fontId="4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9" applyNumberFormat="1" applyFont="1" applyFill="1" applyBorder="1" applyAlignment="1" applyProtection="1">
      <alignment horizontal="center" vertical="center" wrapText="1"/>
      <protection hidden="1"/>
    </xf>
    <xf numFmtId="1" fontId="1" fillId="0" borderId="10" xfId="59" applyNumberFormat="1" applyFont="1" applyFill="1" applyBorder="1" applyAlignment="1" applyProtection="1">
      <alignment horizontal="center" vertical="center"/>
      <protection hidden="1"/>
    </xf>
    <xf numFmtId="1" fontId="2" fillId="0" borderId="10" xfId="55" applyNumberFormat="1" applyFont="1" applyFill="1" applyBorder="1" applyAlignment="1" applyProtection="1">
      <alignment horizontal="center" vertical="center" shrinkToFit="1"/>
      <protection hidden="1"/>
    </xf>
    <xf numFmtId="0" fontId="3" fillId="0" borderId="10" xfId="55" applyFont="1" applyFill="1" applyBorder="1" applyAlignment="1" applyProtection="1">
      <alignment horizontal="center" vertical="center" shrinkToFit="1"/>
      <protection hidden="1"/>
    </xf>
    <xf numFmtId="0" fontId="5" fillId="0" borderId="10" xfId="55" applyFont="1" applyFill="1" applyBorder="1" applyAlignment="1" applyProtection="1">
      <alignment horizontal="center" vertical="center" shrinkToFit="1"/>
      <protection hidden="1"/>
    </xf>
    <xf numFmtId="0" fontId="3" fillId="0" borderId="10" xfId="0" applyFont="1" applyBorder="1" applyAlignment="1">
      <alignment horizontal="center" vertical="center" shrinkToFit="1"/>
    </xf>
    <xf numFmtId="0" fontId="3" fillId="0" borderId="10" xfId="55" applyFont="1" applyFill="1" applyBorder="1" applyAlignment="1" applyProtection="1">
      <alignment horizontal="center" vertical="center" shrinkToFit="1"/>
      <protection hidden="1"/>
    </xf>
    <xf numFmtId="0" fontId="3" fillId="0" borderId="10" xfId="0" applyFont="1" applyBorder="1" applyAlignment="1">
      <alignment horizontal="center" vertical="center" shrinkToFit="1"/>
    </xf>
    <xf numFmtId="0" fontId="1" fillId="0" borderId="10" xfId="55" applyNumberFormat="1" applyFont="1" applyFill="1" applyBorder="1" applyAlignment="1" applyProtection="1">
      <alignment horizontal="center" vertical="center" shrinkToFit="1"/>
      <protection hidden="1"/>
    </xf>
    <xf numFmtId="0" fontId="0" fillId="0" borderId="10" xfId="0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1" fontId="2" fillId="0" borderId="10" xfId="55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53">
      <alignment/>
      <protection/>
    </xf>
    <xf numFmtId="0" fontId="0" fillId="0" borderId="0" xfId="53" applyAlignment="1">
      <alignment horizontal="center" vertical="center"/>
      <protection/>
    </xf>
    <xf numFmtId="0" fontId="6" fillId="0" borderId="0" xfId="53" applyFont="1" applyAlignment="1">
      <alignment horizontal="center" vertical="center"/>
      <protection/>
    </xf>
    <xf numFmtId="0" fontId="0" fillId="0" borderId="0" xfId="53" applyAlignment="1">
      <alignment vertical="center"/>
      <protection/>
    </xf>
    <xf numFmtId="0" fontId="4" fillId="0" borderId="12" xfId="56" applyFont="1" applyFill="1" applyBorder="1" applyAlignment="1" applyProtection="1">
      <alignment horizontal="center" vertical="center" wrapText="1"/>
      <protection hidden="1"/>
    </xf>
    <xf numFmtId="1" fontId="4" fillId="0" borderId="12" xfId="56" applyNumberFormat="1" applyFont="1" applyFill="1" applyBorder="1" applyAlignment="1" applyProtection="1">
      <alignment horizontal="center" vertical="center" shrinkToFit="1"/>
      <protection hidden="1"/>
    </xf>
    <xf numFmtId="1" fontId="4" fillId="0" borderId="12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6" applyNumberFormat="1" applyFont="1" applyFill="1" applyBorder="1" applyAlignment="1" applyProtection="1">
      <alignment horizontal="center" vertical="center" shrinkToFit="1"/>
      <protection hidden="1"/>
    </xf>
    <xf numFmtId="1" fontId="1" fillId="0" borderId="12" xfId="56" applyNumberFormat="1" applyFont="1" applyFill="1" applyBorder="1" applyAlignment="1" applyProtection="1">
      <alignment horizontal="center" vertical="center" shrinkToFit="1"/>
      <protection hidden="1"/>
    </xf>
    <xf numFmtId="1" fontId="2" fillId="0" borderId="12" xfId="58" applyNumberFormat="1" applyFont="1" applyFill="1" applyBorder="1" applyAlignment="1" applyProtection="1">
      <alignment horizontal="center" vertical="center" shrinkToFit="1"/>
      <protection hidden="1"/>
    </xf>
    <xf numFmtId="0" fontId="3" fillId="0" borderId="12" xfId="58" applyNumberFormat="1" applyFont="1" applyFill="1" applyBorder="1" applyAlignment="1" applyProtection="1">
      <alignment horizontal="center" vertical="center" shrinkToFit="1"/>
      <protection hidden="1"/>
    </xf>
    <xf numFmtId="0" fontId="3" fillId="0" borderId="12" xfId="58" applyFont="1" applyFill="1" applyBorder="1" applyAlignment="1" applyProtection="1">
      <alignment horizontal="center" vertical="center" shrinkToFit="1"/>
      <protection hidden="1"/>
    </xf>
    <xf numFmtId="0" fontId="2" fillId="0" borderId="12" xfId="53" applyFont="1" applyBorder="1" applyAlignment="1">
      <alignment horizontal="center" vertical="center" shrinkToFit="1"/>
      <protection/>
    </xf>
    <xf numFmtId="0" fontId="26" fillId="0" borderId="0" xfId="53" applyFont="1" applyAlignment="1">
      <alignment horizontal="center" vertical="center"/>
      <protection/>
    </xf>
    <xf numFmtId="1" fontId="1" fillId="0" borderId="10" xfId="54" applyNumberFormat="1" applyFont="1" applyFill="1" applyBorder="1" applyAlignment="1" applyProtection="1">
      <alignment horizontal="center" vertical="center" shrinkToFit="1"/>
      <protection hidden="1"/>
    </xf>
    <xf numFmtId="1" fontId="2" fillId="0" borderId="10" xfId="54" applyNumberFormat="1" applyFont="1" applyFill="1" applyBorder="1" applyAlignment="1" applyProtection="1">
      <alignment horizontal="center" vertical="center" shrinkToFit="1"/>
      <protection hidden="1"/>
    </xf>
    <xf numFmtId="0" fontId="3" fillId="0" borderId="10" xfId="54" applyFont="1" applyFill="1" applyBorder="1" applyAlignment="1" applyProtection="1">
      <alignment horizontal="center" vertical="center" shrinkToFit="1"/>
      <protection hidden="1"/>
    </xf>
    <xf numFmtId="0" fontId="5" fillId="0" borderId="10" xfId="54" applyFont="1" applyFill="1" applyBorder="1" applyAlignment="1" applyProtection="1">
      <alignment horizontal="center" vertical="center" shrinkToFit="1"/>
      <protection hidden="1"/>
    </xf>
    <xf numFmtId="1" fontId="2" fillId="0" borderId="10" xfId="59" applyNumberFormat="1" applyFont="1" applyFill="1" applyBorder="1" applyAlignment="1" applyProtection="1">
      <alignment horizontal="center" vertical="center" shrinkToFit="1"/>
      <protection hidden="1"/>
    </xf>
    <xf numFmtId="0" fontId="1" fillId="0" borderId="10" xfId="0" applyFont="1" applyBorder="1" applyAlignment="1">
      <alignment horizontal="center" vertical="center" shrinkToFit="1"/>
    </xf>
    <xf numFmtId="0" fontId="3" fillId="0" borderId="10" xfId="59" applyFont="1" applyFill="1" applyBorder="1" applyAlignment="1" applyProtection="1">
      <alignment horizontal="center" vertical="center" shrinkToFit="1"/>
      <protection hidden="1"/>
    </xf>
    <xf numFmtId="0" fontId="3" fillId="0" borderId="10" xfId="59" applyFont="1" applyFill="1" applyBorder="1" applyAlignment="1" applyProtection="1">
      <alignment horizontal="center" vertical="center" shrinkToFit="1"/>
      <protection hidden="1"/>
    </xf>
    <xf numFmtId="0" fontId="5" fillId="0" borderId="10" xfId="59" applyFont="1" applyFill="1" applyBorder="1" applyAlignment="1" applyProtection="1">
      <alignment horizontal="center" vertical="center" shrinkToFit="1"/>
      <protection hidden="1"/>
    </xf>
    <xf numFmtId="0" fontId="3" fillId="0" borderId="10" xfId="54" applyNumberFormat="1" applyFont="1" applyFill="1" applyBorder="1" applyAlignment="1" applyProtection="1">
      <alignment horizontal="center" vertical="center" shrinkToFit="1"/>
      <protection hidden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0" xfId="59" applyNumberFormat="1" applyFont="1" applyFill="1" applyBorder="1" applyAlignment="1" applyProtection="1">
      <alignment horizontal="center" vertical="center" shrinkToFit="1"/>
      <protection hidden="1"/>
    </xf>
    <xf numFmtId="1" fontId="2" fillId="0" borderId="13" xfId="55" applyNumberFormat="1" applyFont="1" applyFill="1" applyBorder="1" applyAlignment="1" applyProtection="1">
      <alignment horizontal="center" vertical="center" shrinkToFit="1"/>
      <protection hidden="1"/>
    </xf>
    <xf numFmtId="9" fontId="3" fillId="0" borderId="10" xfId="0" applyNumberFormat="1" applyFont="1" applyBorder="1" applyAlignment="1">
      <alignment horizontal="center" vertical="center" shrinkToFit="1"/>
    </xf>
    <xf numFmtId="0" fontId="3" fillId="0" borderId="10" xfId="59" applyNumberFormat="1" applyFont="1" applyFill="1" applyBorder="1" applyAlignment="1" applyProtection="1">
      <alignment horizontal="center" vertical="center" shrinkToFit="1"/>
      <protection hidden="1"/>
    </xf>
    <xf numFmtId="0" fontId="2" fillId="0" borderId="10" xfId="59" applyFont="1" applyFill="1" applyBorder="1" applyAlignment="1" applyProtection="1">
      <alignment horizontal="center" vertical="center" wrapText="1"/>
      <protection hidden="1"/>
    </xf>
    <xf numFmtId="1" fontId="2" fillId="0" borderId="10" xfId="59" applyNumberFormat="1" applyFont="1" applyFill="1" applyBorder="1" applyAlignment="1" applyProtection="1">
      <alignment horizontal="center" vertical="center" shrinkToFit="1"/>
      <protection hidden="1"/>
    </xf>
    <xf numFmtId="1" fontId="2" fillId="0" borderId="10" xfId="54" applyNumberFormat="1" applyFont="1" applyFill="1" applyBorder="1" applyAlignment="1" applyProtection="1">
      <alignment horizontal="center" vertical="center" shrinkToFit="1"/>
      <protection hidden="1"/>
    </xf>
    <xf numFmtId="0" fontId="2" fillId="0" borderId="10" xfId="59" applyFont="1" applyFill="1" applyBorder="1" applyAlignment="1" applyProtection="1">
      <alignment vertical="center" shrinkToFit="1"/>
      <protection hidden="1"/>
    </xf>
    <xf numFmtId="0" fontId="2" fillId="0" borderId="10" xfId="54" applyFont="1" applyFill="1" applyBorder="1" applyAlignment="1" applyProtection="1">
      <alignment vertical="center" shrinkToFit="1"/>
      <protection hidden="1"/>
    </xf>
    <xf numFmtId="0" fontId="2" fillId="0" borderId="10" xfId="54" applyFont="1" applyFill="1" applyBorder="1" applyAlignment="1" applyProtection="1">
      <alignment vertical="center" shrinkToFit="1"/>
      <protection hidden="1"/>
    </xf>
    <xf numFmtId="0" fontId="3" fillId="0" borderId="10" xfId="0" applyFont="1" applyBorder="1" applyAlignment="1">
      <alignment horizontal="center" vertical="center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Border="1" applyAlignment="1">
      <alignment horizontal="center" vertical="center"/>
      <protection/>
    </xf>
    <xf numFmtId="0" fontId="2" fillId="0" borderId="10" xfId="55" applyFont="1" applyFill="1" applyBorder="1" applyAlignment="1" applyProtection="1">
      <alignment vertical="center" shrinkToFit="1"/>
      <protection hidden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10" xfId="53" applyNumberFormat="1" applyFont="1" applyBorder="1" applyAlignment="1">
      <alignment horizontal="center" vertical="center"/>
      <protection/>
    </xf>
    <xf numFmtId="0" fontId="2" fillId="0" borderId="10" xfId="53" applyFont="1" applyBorder="1" applyAlignment="1">
      <alignment vertical="center"/>
      <protection/>
    </xf>
    <xf numFmtId="0" fontId="4" fillId="0" borderId="10" xfId="55" applyFont="1" applyFill="1" applyBorder="1" applyAlignment="1" applyProtection="1">
      <alignment horizontal="center" vertical="center" wrapText="1"/>
      <protection hidden="1"/>
    </xf>
    <xf numFmtId="0" fontId="4" fillId="0" borderId="10" xfId="55" applyFont="1" applyFill="1" applyBorder="1" applyAlignment="1" applyProtection="1">
      <alignment horizontal="center" vertical="center" wrapText="1"/>
      <protection hidden="1"/>
    </xf>
    <xf numFmtId="1" fontId="4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5" applyNumberFormat="1" applyFont="1" applyFill="1" applyBorder="1" applyAlignment="1" applyProtection="1">
      <alignment horizontal="center" vertical="center" wrapText="1"/>
      <protection hidden="1"/>
    </xf>
    <xf numFmtId="1" fontId="1" fillId="0" borderId="10" xfId="55" applyNumberFormat="1" applyFont="1" applyFill="1" applyBorder="1" applyAlignment="1" applyProtection="1">
      <alignment horizontal="center" vertical="center"/>
      <protection hidden="1"/>
    </xf>
    <xf numFmtId="1" fontId="2" fillId="0" borderId="10" xfId="60" applyNumberFormat="1" applyFont="1" applyFill="1" applyBorder="1" applyAlignment="1" applyProtection="1">
      <alignment horizontal="center" vertical="center" shrinkToFit="1"/>
      <protection hidden="1"/>
    </xf>
    <xf numFmtId="0" fontId="3" fillId="0" borderId="10" xfId="60" applyNumberFormat="1" applyFont="1" applyFill="1" applyBorder="1" applyAlignment="1" applyProtection="1">
      <alignment horizontal="center" vertical="center" shrinkToFit="1"/>
      <protection hidden="1"/>
    </xf>
    <xf numFmtId="0" fontId="3" fillId="0" borderId="10" xfId="60" applyFont="1" applyFill="1" applyBorder="1" applyAlignment="1" applyProtection="1">
      <alignment horizontal="center" vertical="center" shrinkToFit="1"/>
      <protection hidden="1"/>
    </xf>
    <xf numFmtId="0" fontId="5" fillId="0" borderId="10" xfId="60" applyFont="1" applyFill="1" applyBorder="1" applyAlignment="1" applyProtection="1">
      <alignment horizontal="center" vertical="center" shrinkToFit="1"/>
      <protection hidden="1"/>
    </xf>
    <xf numFmtId="0" fontId="1" fillId="0" borderId="10" xfId="60" applyNumberFormat="1" applyFont="1" applyFill="1" applyBorder="1" applyAlignment="1" applyProtection="1">
      <alignment horizontal="center" vertical="center" shrinkToFit="1"/>
      <protection hidden="1"/>
    </xf>
    <xf numFmtId="1" fontId="2" fillId="0" borderId="10" xfId="58" applyNumberFormat="1" applyFont="1" applyFill="1" applyBorder="1" applyAlignment="1" applyProtection="1">
      <alignment horizontal="center" vertical="center" shrinkToFit="1"/>
      <protection hidden="1"/>
    </xf>
    <xf numFmtId="0" fontId="3" fillId="0" borderId="10" xfId="58" applyNumberFormat="1" applyFont="1" applyFill="1" applyBorder="1" applyAlignment="1" applyProtection="1">
      <alignment horizontal="center" vertical="center" shrinkToFit="1"/>
      <protection hidden="1"/>
    </xf>
    <xf numFmtId="0" fontId="3" fillId="0" borderId="10" xfId="58" applyFont="1" applyFill="1" applyBorder="1" applyAlignment="1" applyProtection="1">
      <alignment horizontal="center" vertical="center" shrinkToFit="1"/>
      <protection hidden="1"/>
    </xf>
    <xf numFmtId="0" fontId="3" fillId="0" borderId="10" xfId="53" applyFont="1" applyBorder="1" applyAlignment="1">
      <alignment horizontal="center" vertical="center" shrinkToFit="1"/>
      <protection/>
    </xf>
    <xf numFmtId="1" fontId="1" fillId="0" borderId="10" xfId="55" applyNumberFormat="1" applyFont="1" applyFill="1" applyBorder="1" applyAlignment="1" applyProtection="1">
      <alignment horizontal="center" vertical="center"/>
      <protection hidden="1"/>
    </xf>
    <xf numFmtId="0" fontId="4" fillId="0" borderId="10" xfId="55" applyFont="1" applyFill="1" applyBorder="1" applyAlignment="1" applyProtection="1">
      <alignment horizontal="center" vertical="center" shrinkToFit="1"/>
      <protection hidden="1"/>
    </xf>
    <xf numFmtId="0" fontId="4" fillId="0" borderId="10" xfId="55" applyNumberFormat="1" applyFont="1" applyFill="1" applyBorder="1" applyAlignment="1" applyProtection="1">
      <alignment vertical="center" wrapText="1"/>
      <protection hidden="1"/>
    </xf>
    <xf numFmtId="0" fontId="4" fillId="0" borderId="10" xfId="55" applyNumberFormat="1" applyFont="1" applyFill="1" applyBorder="1" applyAlignment="1" applyProtection="1">
      <alignment vertical="center" wrapText="1"/>
      <protection hidden="1"/>
    </xf>
    <xf numFmtId="1" fontId="2" fillId="0" borderId="13" xfId="60" applyNumberFormat="1" applyFont="1" applyFill="1" applyBorder="1" applyAlignment="1" applyProtection="1">
      <alignment horizontal="center" vertical="center" shrinkToFit="1"/>
      <protection hidden="1"/>
    </xf>
    <xf numFmtId="0" fontId="3" fillId="0" borderId="10" xfId="60" applyFont="1" applyFill="1" applyBorder="1" applyAlignment="1" applyProtection="1">
      <alignment horizontal="center" vertical="center" shrinkToFit="1"/>
      <protection hidden="1"/>
    </xf>
    <xf numFmtId="1" fontId="2" fillId="0" borderId="14" xfId="58" applyNumberFormat="1" applyFont="1" applyFill="1" applyBorder="1" applyAlignment="1" applyProtection="1">
      <alignment horizontal="center" vertical="center" shrinkToFit="1"/>
      <protection hidden="1"/>
    </xf>
    <xf numFmtId="0" fontId="3" fillId="0" borderId="14" xfId="58" applyFont="1" applyFill="1" applyBorder="1" applyAlignment="1" applyProtection="1">
      <alignment horizontal="center" vertical="center" shrinkToFit="1"/>
      <protection hidden="1"/>
    </xf>
    <xf numFmtId="0" fontId="1" fillId="0" borderId="10" xfId="58" applyNumberFormat="1" applyFont="1" applyFill="1" applyBorder="1" applyAlignment="1" applyProtection="1">
      <alignment horizontal="center" vertical="center" shrinkToFit="1"/>
      <protection hidden="1"/>
    </xf>
    <xf numFmtId="0" fontId="2" fillId="0" borderId="10" xfId="55" applyFont="1" applyFill="1" applyBorder="1" applyAlignment="1" applyProtection="1">
      <alignment horizontal="center" vertical="center" wrapText="1"/>
      <protection hidden="1"/>
    </xf>
    <xf numFmtId="1" fontId="4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5" applyFont="1" applyFill="1" applyBorder="1" applyAlignment="1" applyProtection="1">
      <alignment horizontal="center" vertical="center" shrinkToFit="1"/>
      <protection hidden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5" fillId="0" borderId="10" xfId="55" applyFont="1" applyFill="1" applyBorder="1" applyAlignment="1" applyProtection="1">
      <alignment horizontal="center" vertical="center" shrinkToFit="1"/>
      <protection hidden="1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10" xfId="58" applyNumberFormat="1" applyFont="1" applyFill="1" applyBorder="1" applyAlignment="1" applyProtection="1">
      <alignment horizontal="center" vertical="center" shrinkToFit="1"/>
      <protection hidden="1"/>
    </xf>
    <xf numFmtId="0" fontId="1" fillId="0" borderId="10" xfId="58" applyFont="1" applyFill="1" applyBorder="1" applyAlignment="1" applyProtection="1">
      <alignment horizontal="center" vertical="center" shrinkToFit="1"/>
      <protection hidden="1"/>
    </xf>
    <xf numFmtId="1" fontId="2" fillId="0" borderId="10" xfId="58" applyNumberFormat="1" applyFont="1" applyFill="1" applyBorder="1" applyAlignment="1" applyProtection="1">
      <alignment horizontal="center" vertical="center" shrinkToFit="1"/>
      <protection hidden="1"/>
    </xf>
    <xf numFmtId="0" fontId="2" fillId="0" borderId="10" xfId="58" applyFont="1" applyFill="1" applyBorder="1" applyAlignment="1" applyProtection="1">
      <alignment vertical="center" shrinkToFit="1"/>
      <protection hidden="1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58" applyNumberFormat="1" applyFont="1" applyFill="1" applyBorder="1" applyAlignment="1" applyProtection="1">
      <alignment horizontal="center" vertical="center" shrinkToFit="1"/>
      <protection hidden="1"/>
    </xf>
    <xf numFmtId="0" fontId="2" fillId="0" borderId="10" xfId="58" applyFont="1" applyFill="1" applyBorder="1" applyAlignment="1" applyProtection="1">
      <alignment vertical="center" shrinkToFit="1"/>
      <protection hidden="1"/>
    </xf>
    <xf numFmtId="0" fontId="2" fillId="0" borderId="10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60" applyFont="1" applyFill="1" applyBorder="1" applyAlignment="1" applyProtection="1">
      <alignment horizontal="left" vertical="center" shrinkToFit="1"/>
      <protection hidden="1"/>
    </xf>
    <xf numFmtId="0" fontId="2" fillId="0" borderId="10" xfId="53" applyNumberFormat="1" applyFont="1" applyBorder="1" applyAlignment="1">
      <alignment horizontal="center" vertical="center"/>
      <protection/>
    </xf>
    <xf numFmtId="0" fontId="2" fillId="0" borderId="10" xfId="53" applyFont="1" applyBorder="1" applyAlignment="1">
      <alignment vertical="center"/>
      <protection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53" applyNumberFormat="1" applyFont="1" applyBorder="1" applyAlignment="1">
      <alignment horizontal="center" vertical="center"/>
      <protection/>
    </xf>
    <xf numFmtId="0" fontId="2" fillId="0" borderId="10" xfId="60" applyFont="1" applyFill="1" applyBorder="1" applyAlignment="1" applyProtection="1">
      <alignment vertical="center" shrinkToFit="1"/>
      <protection hidden="1"/>
    </xf>
    <xf numFmtId="0" fontId="3" fillId="0" borderId="12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2" fillId="0" borderId="10" xfId="55" applyFont="1" applyFill="1" applyBorder="1" applyAlignment="1" applyProtection="1">
      <alignment vertical="center" shrinkToFit="1"/>
      <protection hidden="1"/>
    </xf>
    <xf numFmtId="0" fontId="2" fillId="0" borderId="12" xfId="58" applyFont="1" applyFill="1" applyBorder="1" applyAlignment="1" applyProtection="1">
      <alignment vertical="center" shrinkToFit="1"/>
      <protection hidden="1"/>
    </xf>
    <xf numFmtId="0" fontId="2" fillId="0" borderId="12" xfId="58" applyFont="1" applyFill="1" applyBorder="1" applyAlignment="1" applyProtection="1">
      <alignment horizontal="left" vertical="center" shrinkToFit="1"/>
      <protection hidden="1"/>
    </xf>
    <xf numFmtId="0" fontId="2" fillId="0" borderId="14" xfId="58" applyFont="1" applyFill="1" applyBorder="1" applyAlignment="1" applyProtection="1">
      <alignment vertical="center" shrinkToFit="1"/>
      <protection hidden="1"/>
    </xf>
    <xf numFmtId="0" fontId="2" fillId="0" borderId="10" xfId="55" applyFont="1" applyFill="1" applyBorder="1" applyAlignment="1" applyProtection="1">
      <alignment horizontal="left" vertical="center" shrinkToFit="1"/>
      <protection hidden="1"/>
    </xf>
    <xf numFmtId="0" fontId="4" fillId="0" borderId="12" xfId="58" applyNumberFormat="1" applyFont="1" applyFill="1" applyBorder="1" applyAlignment="1" applyProtection="1">
      <alignment horizontal="center" vertical="center" shrinkToFit="1"/>
      <protection hidden="1"/>
    </xf>
    <xf numFmtId="0" fontId="2" fillId="0" borderId="10" xfId="55" applyFont="1" applyFill="1" applyBorder="1" applyAlignment="1" applyProtection="1">
      <alignment horizontal="center" vertical="center" shrinkToFit="1"/>
      <protection hidden="1"/>
    </xf>
    <xf numFmtId="1" fontId="4" fillId="0" borderId="10" xfId="55" applyNumberFormat="1" applyFont="1" applyFill="1" applyBorder="1" applyAlignment="1" applyProtection="1">
      <alignment horizontal="center" vertical="center" shrinkToFit="1"/>
      <protection hidden="1"/>
    </xf>
    <xf numFmtId="0" fontId="4" fillId="0" borderId="10" xfId="55" applyNumberFormat="1" applyFont="1" applyFill="1" applyBorder="1" applyAlignment="1" applyProtection="1">
      <alignment horizontal="center" vertical="center" shrinkToFit="1"/>
      <protection hidden="1"/>
    </xf>
    <xf numFmtId="168" fontId="3" fillId="0" borderId="10" xfId="0" applyNumberFormat="1" applyFont="1" applyBorder="1" applyAlignment="1">
      <alignment horizontal="center" vertical="center"/>
    </xf>
    <xf numFmtId="168" fontId="3" fillId="0" borderId="10" xfId="60" applyNumberFormat="1" applyFont="1" applyFill="1" applyBorder="1" applyAlignment="1" applyProtection="1">
      <alignment horizontal="center" vertical="center" shrinkToFit="1"/>
      <protection hidden="1"/>
    </xf>
    <xf numFmtId="168" fontId="3" fillId="0" borderId="10" xfId="58" applyNumberFormat="1" applyFont="1" applyFill="1" applyBorder="1" applyAlignment="1" applyProtection="1">
      <alignment horizontal="center" vertical="center" shrinkToFit="1"/>
      <protection hidden="1"/>
    </xf>
    <xf numFmtId="168" fontId="3" fillId="0" borderId="10" xfId="53" applyNumberFormat="1" applyFont="1" applyBorder="1" applyAlignment="1">
      <alignment horizontal="center" vertical="center" shrinkToFit="1"/>
      <protection/>
    </xf>
    <xf numFmtId="168" fontId="3" fillId="0" borderId="10" xfId="55" applyNumberFormat="1" applyFont="1" applyFill="1" applyBorder="1" applyAlignment="1" applyProtection="1">
      <alignment horizontal="center" vertical="center" shrinkToFit="1"/>
      <protection hidden="1"/>
    </xf>
    <xf numFmtId="168" fontId="3" fillId="0" borderId="10" xfId="59" applyNumberFormat="1" applyFont="1" applyFill="1" applyBorder="1" applyAlignment="1" applyProtection="1">
      <alignment horizontal="center" vertical="center" shrinkToFit="1"/>
      <protection hidden="1"/>
    </xf>
    <xf numFmtId="168" fontId="3" fillId="0" borderId="10" xfId="0" applyNumberFormat="1" applyFont="1" applyBorder="1" applyAlignment="1">
      <alignment horizontal="center" vertical="center" shrinkToFit="1"/>
    </xf>
    <xf numFmtId="168" fontId="3" fillId="0" borderId="10" xfId="59" applyNumberFormat="1" applyFont="1" applyFill="1" applyBorder="1" applyAlignment="1" applyProtection="1">
      <alignment horizontal="center" vertical="center" shrinkToFit="1"/>
      <protection hidden="1"/>
    </xf>
    <xf numFmtId="168" fontId="3" fillId="0" borderId="10" xfId="53" applyNumberFormat="1" applyFont="1" applyBorder="1" applyAlignment="1">
      <alignment horizontal="center" vertical="center"/>
      <protection/>
    </xf>
    <xf numFmtId="168" fontId="3" fillId="0" borderId="10" xfId="54" applyNumberFormat="1" applyFont="1" applyFill="1" applyBorder="1" applyAlignment="1" applyProtection="1">
      <alignment horizontal="center" vertical="center" shrinkToFit="1"/>
      <protection hidden="1"/>
    </xf>
    <xf numFmtId="168" fontId="3" fillId="0" borderId="10" xfId="0" applyNumberFormat="1" applyFont="1" applyBorder="1" applyAlignment="1">
      <alignment horizontal="center" vertical="center" shrinkToFit="1"/>
    </xf>
    <xf numFmtId="168" fontId="3" fillId="0" borderId="10" xfId="0" applyNumberFormat="1" applyFont="1" applyBorder="1" applyAlignment="1">
      <alignment horizontal="center" vertical="center"/>
    </xf>
    <xf numFmtId="168" fontId="3" fillId="0" borderId="10" xfId="60" applyNumberFormat="1" applyFont="1" applyFill="1" applyBorder="1" applyAlignment="1" applyProtection="1">
      <alignment horizontal="center" vertical="center" shrinkToFit="1"/>
      <protection hidden="1"/>
    </xf>
    <xf numFmtId="168" fontId="3" fillId="0" borderId="10" xfId="0" applyNumberFormat="1" applyFont="1" applyBorder="1" applyAlignment="1">
      <alignment horizontal="center" vertical="center"/>
    </xf>
    <xf numFmtId="168" fontId="3" fillId="0" borderId="10" xfId="55" applyNumberFormat="1" applyFont="1" applyFill="1" applyBorder="1" applyAlignment="1" applyProtection="1">
      <alignment horizontal="center" vertical="center" shrinkToFit="1"/>
      <protection hidden="1"/>
    </xf>
    <xf numFmtId="0" fontId="3" fillId="0" borderId="15" xfId="0" applyFont="1" applyBorder="1" applyAlignment="1">
      <alignment horizontal="center" vertical="center" shrinkToFit="1"/>
    </xf>
    <xf numFmtId="0" fontId="3" fillId="0" borderId="15" xfId="58" applyFont="1" applyFill="1" applyBorder="1" applyAlignment="1" applyProtection="1">
      <alignment horizontal="center" vertical="center" shrinkToFit="1"/>
      <protection hidden="1"/>
    </xf>
    <xf numFmtId="0" fontId="3" fillId="0" borderId="16" xfId="58" applyFont="1" applyFill="1" applyBorder="1" applyAlignment="1" applyProtection="1">
      <alignment horizontal="center" vertical="center" shrinkToFit="1"/>
      <protection hidden="1"/>
    </xf>
    <xf numFmtId="0" fontId="3" fillId="0" borderId="13" xfId="58" applyFont="1" applyFill="1" applyBorder="1" applyAlignment="1" applyProtection="1">
      <alignment horizontal="center" vertical="center" shrinkToFit="1"/>
      <protection hidden="1"/>
    </xf>
    <xf numFmtId="1" fontId="4" fillId="0" borderId="14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6" applyNumberFormat="1" applyFont="1" applyFill="1" applyBorder="1" applyAlignment="1" applyProtection="1">
      <alignment horizontal="center" vertical="center" shrinkToFit="1"/>
      <protection hidden="1"/>
    </xf>
    <xf numFmtId="0" fontId="4" fillId="0" borderId="14" xfId="53" applyFont="1" applyBorder="1" applyAlignment="1">
      <alignment horizontal="center" vertical="center" shrinkToFit="1"/>
      <protection/>
    </xf>
    <xf numFmtId="0" fontId="5" fillId="0" borderId="10" xfId="58" applyFont="1" applyFill="1" applyBorder="1" applyAlignment="1" applyProtection="1">
      <alignment horizontal="center" vertical="center" shrinkToFit="1"/>
      <protection hidden="1"/>
    </xf>
    <xf numFmtId="49" fontId="3" fillId="0" borderId="10" xfId="58" applyNumberFormat="1" applyFont="1" applyFill="1" applyBorder="1" applyAlignment="1" applyProtection="1">
      <alignment horizontal="center" vertical="center" shrinkToFit="1"/>
      <protection hidden="1"/>
    </xf>
    <xf numFmtId="0" fontId="27" fillId="0" borderId="10" xfId="53" applyFont="1" applyBorder="1" applyAlignment="1">
      <alignment horizontal="center" vertical="center" shrinkToFit="1"/>
      <protection/>
    </xf>
    <xf numFmtId="0" fontId="1" fillId="0" borderId="10" xfId="0" applyNumberFormat="1" applyFont="1" applyBorder="1" applyAlignment="1">
      <alignment horizontal="center" vertical="center" shrinkToFit="1"/>
    </xf>
    <xf numFmtId="21" fontId="0" fillId="0" borderId="0" xfId="53" applyNumberFormat="1">
      <alignment/>
      <protection/>
    </xf>
    <xf numFmtId="0" fontId="28" fillId="0" borderId="0" xfId="61" applyFont="1" applyFill="1" applyBorder="1" applyAlignment="1" applyProtection="1">
      <alignment horizontal="center" vertical="center"/>
      <protection hidden="1"/>
    </xf>
    <xf numFmtId="0" fontId="28" fillId="0" borderId="0" xfId="61" applyFont="1" applyFill="1" applyBorder="1" applyAlignment="1" applyProtection="1">
      <alignment vertical="center"/>
      <protection hidden="1"/>
    </xf>
    <xf numFmtId="0" fontId="0" fillId="0" borderId="0" xfId="62" applyFont="1" applyFill="1" applyBorder="1">
      <alignment/>
      <protection/>
    </xf>
    <xf numFmtId="0" fontId="30" fillId="0" borderId="0" xfId="62" applyFont="1" applyBorder="1">
      <alignment/>
      <protection/>
    </xf>
    <xf numFmtId="0" fontId="4" fillId="24" borderId="17" xfId="61" applyFont="1" applyFill="1" applyBorder="1" applyAlignment="1">
      <alignment horizontal="center" vertical="center" wrapText="1"/>
      <protection/>
    </xf>
    <xf numFmtId="0" fontId="4" fillId="24" borderId="17" xfId="61" applyFont="1" applyFill="1" applyBorder="1" applyAlignment="1">
      <alignment horizontal="left" vertical="center" wrapText="1" indent="2"/>
      <protection/>
    </xf>
    <xf numFmtId="0" fontId="4" fillId="24" borderId="17" xfId="61" applyNumberFormat="1" applyFont="1" applyFill="1" applyBorder="1" applyAlignment="1">
      <alignment horizontal="center" vertical="center" wrapText="1"/>
      <protection/>
    </xf>
    <xf numFmtId="0" fontId="1" fillId="0" borderId="0" xfId="61" applyFont="1" applyFill="1" applyBorder="1" applyAlignment="1">
      <alignment vertical="center" wrapText="1"/>
      <protection/>
    </xf>
    <xf numFmtId="0" fontId="30" fillId="0" borderId="0" xfId="61" applyFont="1" applyFill="1" applyBorder="1" applyAlignment="1" applyProtection="1">
      <alignment horizontal="left" vertical="center"/>
      <protection hidden="1"/>
    </xf>
    <xf numFmtId="0" fontId="30" fillId="0" borderId="0" xfId="61" applyFont="1" applyFill="1" applyBorder="1" applyAlignment="1" applyProtection="1">
      <alignment vertical="center"/>
      <protection hidden="1"/>
    </xf>
    <xf numFmtId="0" fontId="30" fillId="0" borderId="0" xfId="61" applyFont="1" applyFill="1" applyBorder="1" applyAlignment="1" applyProtection="1">
      <alignment horizontal="left" vertical="center" wrapText="1" indent="1"/>
      <protection hidden="1"/>
    </xf>
    <xf numFmtId="0" fontId="30" fillId="0" borderId="0" xfId="62" applyFont="1" applyFill="1" applyBorder="1" applyAlignment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0" fillId="0" borderId="0" xfId="61" applyFont="1" applyFill="1" applyBorder="1" applyAlignment="1">
      <alignment horizontal="left" vertical="center"/>
      <protection/>
    </xf>
    <xf numFmtId="0" fontId="30" fillId="0" borderId="0" xfId="61" applyFont="1" applyFill="1" applyBorder="1" applyAlignment="1">
      <alignment horizontal="left" vertical="center" wrapText="1" indent="2"/>
      <protection/>
    </xf>
    <xf numFmtId="0" fontId="30" fillId="0" borderId="0" xfId="61" applyNumberFormat="1" applyFont="1" applyFill="1" applyBorder="1" applyAlignment="1">
      <alignment horizontal="center" vertical="center"/>
      <protection/>
    </xf>
    <xf numFmtId="0" fontId="30" fillId="0" borderId="0" xfId="62" applyFont="1" applyFill="1" applyBorder="1" applyAlignment="1" applyProtection="1">
      <alignment horizontal="left" vertical="top"/>
      <protection hidden="1"/>
    </xf>
    <xf numFmtId="0" fontId="30" fillId="0" borderId="0" xfId="62" applyFont="1" applyFill="1" applyBorder="1" applyAlignment="1" applyProtection="1">
      <alignment vertical="center"/>
      <protection hidden="1"/>
    </xf>
    <xf numFmtId="0" fontId="30" fillId="0" borderId="0" xfId="62" applyFont="1" applyFill="1" applyBorder="1" applyAlignment="1" applyProtection="1">
      <alignment horizontal="left" vertical="top" indent="1"/>
      <protection hidden="1"/>
    </xf>
    <xf numFmtId="0" fontId="0" fillId="0" borderId="0" xfId="62" applyFont="1" applyFill="1" applyBorder="1" applyAlignment="1" applyProtection="1">
      <alignment horizontal="left" vertical="top" indent="1"/>
      <protection hidden="1"/>
    </xf>
    <xf numFmtId="0" fontId="32" fillId="0" borderId="0" xfId="61" applyFont="1" applyFill="1" applyBorder="1" applyAlignment="1" applyProtection="1">
      <alignment horizontal="left" vertical="top" indent="1"/>
      <protection hidden="1"/>
    </xf>
    <xf numFmtId="1" fontId="1" fillId="0" borderId="0" xfId="61" applyNumberFormat="1" applyFont="1" applyFill="1" applyBorder="1" applyAlignment="1" applyProtection="1">
      <alignment horizontal="center" vertical="top"/>
      <protection hidden="1"/>
    </xf>
    <xf numFmtId="0" fontId="1" fillId="0" borderId="0" xfId="61" applyFont="1" applyFill="1" applyBorder="1" applyAlignment="1" applyProtection="1">
      <alignment horizontal="left" vertical="top"/>
      <protection hidden="1"/>
    </xf>
    <xf numFmtId="0" fontId="1" fillId="0" borderId="0" xfId="61" applyFont="1" applyFill="1" applyBorder="1" applyAlignment="1" applyProtection="1">
      <alignment vertical="top"/>
      <protection hidden="1"/>
    </xf>
    <xf numFmtId="0" fontId="33" fillId="0" borderId="0" xfId="61" applyFont="1" applyFill="1" applyBorder="1" applyAlignment="1" applyProtection="1">
      <alignment vertical="top"/>
      <protection hidden="1"/>
    </xf>
    <xf numFmtId="1" fontId="34" fillId="0" borderId="0" xfId="61" applyNumberFormat="1" applyFont="1" applyFill="1" applyBorder="1" applyAlignment="1" applyProtection="1">
      <alignment/>
      <protection hidden="1"/>
    </xf>
    <xf numFmtId="0" fontId="33" fillId="0" borderId="0" xfId="61" applyFont="1" applyFill="1" applyBorder="1" applyAlignment="1" applyProtection="1">
      <alignment/>
      <protection hidden="1"/>
    </xf>
    <xf numFmtId="0" fontId="3" fillId="0" borderId="0" xfId="61" applyFont="1" applyFill="1" applyBorder="1" applyAlignment="1" applyProtection="1">
      <alignment horizontal="right" vertical="center"/>
      <protection hidden="1"/>
    </xf>
    <xf numFmtId="0" fontId="0" fillId="0" borderId="0" xfId="61" applyFont="1" applyFill="1" applyBorder="1" applyAlignment="1" applyProtection="1">
      <alignment horizontal="left" vertical="center"/>
      <protection hidden="1"/>
    </xf>
    <xf numFmtId="0" fontId="0" fillId="0" borderId="0" xfId="61" applyFont="1" applyFill="1" applyBorder="1" applyAlignment="1" applyProtection="1">
      <alignment horizontal="left" vertical="center" wrapText="1" indent="2"/>
      <protection hidden="1"/>
    </xf>
    <xf numFmtId="0" fontId="0" fillId="0" borderId="0" xfId="61" applyNumberFormat="1" applyFont="1" applyFill="1" applyBorder="1" applyAlignment="1" applyProtection="1">
      <alignment horizontal="center" vertical="center"/>
      <protection hidden="1"/>
    </xf>
    <xf numFmtId="0" fontId="1" fillId="0" borderId="0" xfId="61" applyFont="1" applyFill="1" applyBorder="1" applyAlignment="1" applyProtection="1">
      <alignment vertical="center"/>
      <protection hidden="1"/>
    </xf>
    <xf numFmtId="0" fontId="0" fillId="0" borderId="0" xfId="61" applyFont="1" applyFill="1" applyBorder="1" applyAlignment="1" applyProtection="1">
      <alignment vertical="center"/>
      <protection hidden="1"/>
    </xf>
    <xf numFmtId="0" fontId="3" fillId="0" borderId="0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left" vertical="center"/>
      <protection/>
    </xf>
    <xf numFmtId="0" fontId="0" fillId="0" borderId="0" xfId="61" applyFont="1" applyFill="1" applyBorder="1" applyAlignment="1">
      <alignment horizontal="left" vertical="center" wrapText="1" indent="2"/>
      <protection/>
    </xf>
    <xf numFmtId="0" fontId="0" fillId="0" borderId="0" xfId="61" applyNumberFormat="1" applyFont="1" applyFill="1" applyBorder="1" applyAlignment="1">
      <alignment horizontal="center" vertical="center"/>
      <protection/>
    </xf>
    <xf numFmtId="0" fontId="1" fillId="0" borderId="0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4" fillId="0" borderId="10" xfId="57" applyFont="1" applyFill="1" applyBorder="1" applyAlignment="1" applyProtection="1">
      <alignment horizontal="center" vertical="center" wrapText="1"/>
      <protection hidden="1"/>
    </xf>
    <xf numFmtId="1" fontId="4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7" applyFont="1" applyFill="1" applyBorder="1" applyAlignment="1" applyProtection="1">
      <alignment horizontal="center" vertical="center"/>
      <protection hidden="1"/>
    </xf>
    <xf numFmtId="0" fontId="3" fillId="0" borderId="10" xfId="55" applyFont="1" applyFill="1" applyBorder="1" applyAlignment="1" applyProtection="1">
      <alignment horizontal="center" vertical="center"/>
      <protection hidden="1"/>
    </xf>
    <xf numFmtId="1" fontId="2" fillId="0" borderId="12" xfId="58" applyNumberFormat="1" applyFont="1" applyFill="1" applyBorder="1" applyAlignment="1" applyProtection="1">
      <alignment horizontal="center" vertical="center" shrinkToFit="1"/>
      <protection hidden="1"/>
    </xf>
    <xf numFmtId="0" fontId="2" fillId="0" borderId="12" xfId="58" applyFont="1" applyFill="1" applyBorder="1" applyAlignment="1" applyProtection="1">
      <alignment vertical="center" shrinkToFit="1"/>
      <protection hidden="1"/>
    </xf>
    <xf numFmtId="0" fontId="2" fillId="0" borderId="10" xfId="58" applyFont="1" applyFill="1" applyBorder="1" applyAlignment="1" applyProtection="1">
      <alignment horizontal="left" vertical="center" shrinkToFit="1"/>
      <protection hidden="1"/>
    </xf>
    <xf numFmtId="0" fontId="3" fillId="0" borderId="13" xfId="0" applyFont="1" applyBorder="1" applyAlignment="1">
      <alignment horizontal="center" vertical="center" shrinkToFit="1"/>
    </xf>
    <xf numFmtId="1" fontId="1" fillId="0" borderId="15" xfId="58" applyNumberFormat="1" applyFont="1" applyFill="1" applyBorder="1" applyAlignment="1" applyProtection="1">
      <alignment horizontal="center" vertical="center"/>
      <protection hidden="1"/>
    </xf>
    <xf numFmtId="1" fontId="1" fillId="0" borderId="18" xfId="58" applyNumberFormat="1" applyFont="1" applyFill="1" applyBorder="1" applyAlignment="1" applyProtection="1">
      <alignment horizontal="center" vertical="center"/>
      <protection hidden="1"/>
    </xf>
    <xf numFmtId="1" fontId="1" fillId="0" borderId="13" xfId="58" applyNumberFormat="1" applyFont="1" applyFill="1" applyBorder="1" applyAlignment="1" applyProtection="1">
      <alignment horizontal="center" vertical="center"/>
      <protection hidden="1"/>
    </xf>
    <xf numFmtId="0" fontId="4" fillId="0" borderId="14" xfId="58" applyFont="1" applyFill="1" applyBorder="1" applyAlignment="1" applyProtection="1">
      <alignment horizontal="center" vertical="center" shrinkToFit="1"/>
      <protection hidden="1"/>
    </xf>
    <xf numFmtId="1" fontId="4" fillId="0" borderId="14" xfId="58" applyNumberFormat="1" applyFont="1" applyFill="1" applyBorder="1" applyAlignment="1" applyProtection="1">
      <alignment horizontal="center" vertical="center" shrinkToFit="1"/>
      <protection hidden="1"/>
    </xf>
    <xf numFmtId="0" fontId="4" fillId="0" borderId="14" xfId="58" applyNumberFormat="1" applyFont="1" applyFill="1" applyBorder="1" applyAlignment="1" applyProtection="1">
      <alignment horizontal="center" vertical="center" shrinkToFit="1"/>
      <protection hidden="1"/>
    </xf>
    <xf numFmtId="0" fontId="0" fillId="0" borderId="10" xfId="53" applyBorder="1" applyAlignment="1">
      <alignment horizontal="center" vertical="center" shrinkToFit="1"/>
      <protection/>
    </xf>
    <xf numFmtId="1" fontId="4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6" applyNumberFormat="1" applyFont="1" applyFill="1" applyBorder="1" applyAlignment="1" applyProtection="1">
      <alignment horizontal="center" vertical="center" shrinkToFit="1"/>
      <protection hidden="1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0" xfId="53" applyFont="1" applyBorder="1" applyAlignment="1">
      <alignment vertical="center" shrinkToFit="1"/>
      <protection/>
    </xf>
    <xf numFmtId="0" fontId="2" fillId="0" borderId="19" xfId="53" applyFont="1" applyBorder="1" applyAlignment="1">
      <alignment vertical="center" shrinkToFit="1"/>
      <protection/>
    </xf>
    <xf numFmtId="1" fontId="1" fillId="0" borderId="0" xfId="55" applyNumberFormat="1" applyFont="1" applyFill="1" applyBorder="1" applyAlignment="1" applyProtection="1">
      <alignment horizontal="center" vertical="center"/>
      <protection hidden="1"/>
    </xf>
    <xf numFmtId="1" fontId="2" fillId="0" borderId="0" xfId="55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55" applyFont="1" applyFill="1" applyBorder="1" applyAlignment="1" applyProtection="1">
      <alignment vertical="center" shrinkToFit="1"/>
      <protection hidden="1"/>
    </xf>
    <xf numFmtId="0" fontId="1" fillId="0" borderId="0" xfId="55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55" applyFont="1" applyFill="1" applyBorder="1" applyAlignment="1" applyProtection="1">
      <alignment horizontal="center" vertical="center" shrinkToFit="1"/>
      <protection hidden="1"/>
    </xf>
    <xf numFmtId="168" fontId="3" fillId="0" borderId="0" xfId="55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62" applyFont="1" applyFill="1" applyBorder="1" applyAlignment="1" applyProtection="1">
      <alignment vertical="top"/>
      <protection hidden="1"/>
    </xf>
    <xf numFmtId="0" fontId="0" fillId="0" borderId="0" xfId="62" applyFont="1" applyFill="1" applyBorder="1" applyAlignment="1" applyProtection="1">
      <alignment horizontal="left" vertical="top"/>
      <protection hidden="1"/>
    </xf>
    <xf numFmtId="0" fontId="28" fillId="0" borderId="0" xfId="61" applyFont="1" applyFill="1" applyBorder="1" applyAlignment="1" applyProtection="1">
      <alignment horizontal="center" vertical="center"/>
      <protection hidden="1"/>
    </xf>
    <xf numFmtId="0" fontId="29" fillId="0" borderId="20" xfId="62" applyFont="1" applyBorder="1" applyAlignment="1" applyProtection="1">
      <alignment horizontal="center" vertical="center" wrapText="1"/>
      <protection/>
    </xf>
    <xf numFmtId="0" fontId="31" fillId="0" borderId="0" xfId="62" applyFont="1" applyBorder="1" applyAlignment="1">
      <alignment horizontal="center" vertical="top" wrapText="1"/>
      <protection/>
    </xf>
    <xf numFmtId="0" fontId="30" fillId="0" borderId="0" xfId="61" applyFont="1" applyFill="1" applyBorder="1" applyAlignment="1">
      <alignment horizontal="center" vertical="center"/>
      <protection/>
    </xf>
    <xf numFmtId="1" fontId="2" fillId="0" borderId="10" xfId="57" applyNumberFormat="1" applyFont="1" applyFill="1" applyBorder="1" applyAlignment="1" applyProtection="1">
      <alignment horizontal="center" vertical="center"/>
      <protection hidden="1"/>
    </xf>
    <xf numFmtId="1" fontId="2" fillId="0" borderId="11" xfId="57" applyNumberFormat="1" applyFont="1" applyFill="1" applyBorder="1" applyAlignment="1" applyProtection="1">
      <alignment horizontal="center" vertical="center"/>
      <protection hidden="1"/>
    </xf>
    <xf numFmtId="1" fontId="2" fillId="0" borderId="19" xfId="57" applyNumberFormat="1" applyFont="1" applyFill="1" applyBorder="1" applyAlignment="1" applyProtection="1">
      <alignment horizontal="center" vertical="center"/>
      <protection hidden="1"/>
    </xf>
    <xf numFmtId="1" fontId="2" fillId="0" borderId="21" xfId="57" applyNumberFormat="1" applyFont="1" applyFill="1" applyBorder="1" applyAlignment="1" applyProtection="1">
      <alignment horizontal="center" vertical="center"/>
      <protection hidden="1"/>
    </xf>
    <xf numFmtId="168" fontId="6" fillId="0" borderId="11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" fontId="2" fillId="0" borderId="10" xfId="57" applyNumberFormat="1" applyFont="1" applyFill="1" applyBorder="1" applyAlignment="1" applyProtection="1">
      <alignment horizontal="center" vertical="center"/>
      <protection hidden="1"/>
    </xf>
    <xf numFmtId="168" fontId="6" fillId="0" borderId="10" xfId="57" applyNumberFormat="1" applyFont="1" applyFill="1" applyBorder="1" applyAlignment="1" applyProtection="1">
      <alignment horizontal="center" vertical="center"/>
      <protection hidden="1"/>
    </xf>
    <xf numFmtId="0" fontId="6" fillId="0" borderId="10" xfId="57" applyNumberFormat="1" applyFont="1" applyFill="1" applyBorder="1" applyAlignment="1" applyProtection="1">
      <alignment horizontal="center" vertical="center"/>
      <protection hidden="1"/>
    </xf>
    <xf numFmtId="0" fontId="2" fillId="0" borderId="22" xfId="0" applyFont="1" applyBorder="1" applyAlignment="1">
      <alignment horizontal="center" vertical="center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3.09.2012-Pushkin-SPb" xfId="53"/>
    <cellStyle name="Обычный_ИС_21 км" xfId="54"/>
    <cellStyle name="Обычный_ИС_21 км 2" xfId="55"/>
    <cellStyle name="Обычный_ИС_21 км 2_18.09.2010- PP-1 2_23.09.2012-Pushkin-SPb" xfId="56"/>
    <cellStyle name="Обычный_ИС_21 км 2_19.09.2010-Pushkin-SPb  2" xfId="57"/>
    <cellStyle name="Обычный_ИС_21 км 2_23.09.2012-Pushkin-SPb" xfId="58"/>
    <cellStyle name="Обычный_ИС_21 км 2_24.09.2011-Pushkin-SPb-andr" xfId="59"/>
    <cellStyle name="Обычный_ИС_21 км 2_Tanya_15 2" xfId="60"/>
    <cellStyle name="Обычный_ИС_21 км_23.09.2012-Pushkin-SPb" xfId="61"/>
    <cellStyle name="Обычный_ИС_baz_23.09.2012-Pushkin-SPb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externalLink" Target="externalLinks/externalLink16.xml" /><Relationship Id="rId31" Type="http://schemas.openxmlformats.org/officeDocument/2006/relationships/externalLink" Target="externalLinks/externalLink17.xml" /><Relationship Id="rId32" Type="http://schemas.openxmlformats.org/officeDocument/2006/relationships/externalLink" Target="externalLinks/externalLink18.xml" /><Relationship Id="rId33" Type="http://schemas.openxmlformats.org/officeDocument/2006/relationships/externalLink" Target="externalLinks/externalLink19.xml" /><Relationship Id="rId34" Type="http://schemas.openxmlformats.org/officeDocument/2006/relationships/externalLink" Target="externalLinks/externalLink20.xml" /><Relationship Id="rId35" Type="http://schemas.openxmlformats.org/officeDocument/2006/relationships/externalLink" Target="externalLinks/externalLink21.xml" /><Relationship Id="rId36" Type="http://schemas.openxmlformats.org/officeDocument/2006/relationships/externalLink" Target="externalLinks/externalLink22.xml" /><Relationship Id="rId37" Type="http://schemas.openxmlformats.org/officeDocument/2006/relationships/externalLink" Target="externalLinks/externalLink23.xml" /><Relationship Id="rId38" Type="http://schemas.openxmlformats.org/officeDocument/2006/relationships/externalLink" Target="externalLinks/externalLink24.xml" /><Relationship Id="rId39" Type="http://schemas.openxmlformats.org/officeDocument/2006/relationships/externalLink" Target="externalLinks/externalLink25.xml" /><Relationship Id="rId40" Type="http://schemas.openxmlformats.org/officeDocument/2006/relationships/externalLink" Target="externalLinks/externalLink26.xml" /><Relationship Id="rId41" Type="http://schemas.openxmlformats.org/officeDocument/2006/relationships/externalLink" Target="externalLinks/externalLink27.xml" /><Relationship Id="rId42" Type="http://schemas.openxmlformats.org/officeDocument/2006/relationships/externalLink" Target="externalLinks/externalLink28.xml" /><Relationship Id="rId43" Type="http://schemas.openxmlformats.org/officeDocument/2006/relationships/externalLink" Target="externalLinks/externalLink29.xml" /><Relationship Id="rId44" Type="http://schemas.openxmlformats.org/officeDocument/2006/relationships/externalLink" Target="externalLinks/externalLink30.xml" /><Relationship Id="rId45" Type="http://schemas.openxmlformats.org/officeDocument/2006/relationships/externalLink" Target="externalLinks/externalLink31.xml" /><Relationship Id="rId46" Type="http://schemas.openxmlformats.org/officeDocument/2006/relationships/externalLink" Target="externalLinks/externalLink32.xml" /><Relationship Id="rId4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er0\AppData\Local\Temp\Users\zer0\Desktop\WINDOWS\&#1056;&#1072;&#1073;&#1086;&#1095;&#1080;&#1081;%20&#1089;&#1090;&#1086;&#1083;\&#1055;_&#1057;&#1055;&#107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zer0\Desktop\WINDOWS\&#1056;&#1072;&#1073;&#1086;&#1095;&#1080;&#1081;%20&#1089;&#1090;&#1086;&#1083;\&#1055;-&#1057;-&#1055;&#1073;_20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zer0\Desktop\WINDOWS\&#1056;&#1072;&#1073;&#1086;&#1095;&#1080;&#1081;%20&#1089;&#1090;&#1086;&#1083;\&#1055;-&#1057;-&#1055;&#1073;_20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zer0\Desktop\Users\zer0\AppData\Local\Temp\bat\&#1048;&#1089;&#1087;&#1099;&#1090;&#1072;&#1081;%20&#1089;&#1077;&#1073;&#1103;%202009\&#1055;&#1088;&#1086;&#1073;&#1077;&#1075;_&#1088;&#1072;&#1073;&#1086;&#1095;&#1080;&#1081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zer0\Desktop\Users\zer0\AppData\Local\Temp\bat\&#1048;&#1089;&#1087;&#1099;&#1090;&#1072;&#1081;%20&#1089;&#1077;&#1073;&#1103;%202009\&#1055;&#1088;&#1086;&#1073;&#1077;&#1075;_&#1088;&#1072;&#1073;&#1086;&#1095;&#1080;&#1081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zer0\Desktop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zer0\Desktop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zer0\Desktop\Documents\&#1052;&#1086;&#1080;%20&#1076;&#1086;&#1082;&#1091;&#1084;&#1077;&#1085;&#1090;&#1099;\&#1055;&#1091;&#1096;&#1082;&#1080;&#1085;_&#1057;-&#1055;&#1073;_20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zer0\Desktop\Documents\&#1052;&#1086;&#1080;%20&#1076;&#1086;&#1082;&#1091;&#1084;&#1077;&#1085;&#1090;&#1099;\&#1055;&#1091;&#1096;&#1082;&#1080;&#1085;_&#1057;-&#1055;&#1073;_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er0\AppData\Local\Temp\23.09.2012-Pushkin-SP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er0\AppData\Local\Temp\&#1044;&#1046;-2004\WINDOWS\TEMP\invITOG_&#1055;&#1057;&#1055;&#1073;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er0\AppData\Local\Temp\Users\zer0\Desktop\WINDOWS\&#1056;&#1072;&#1073;&#1086;&#1095;&#1080;&#1081;%20&#1089;&#1090;&#1086;&#1083;\&#1055;-&#1057;-&#1055;&#1073;_200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er0\AppData\Local\Temp\zer0\Desktop\WINDOWS\&#1056;&#1072;&#1073;&#1086;&#1095;&#1080;&#1081;%20&#1089;&#1090;&#1086;&#1083;\&#1055;_&#1057;&#1055;&#1073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er0\AppData\Local\Temp\zer0\Desktop\WINDOWS\&#1056;&#1072;&#1073;&#1086;&#1095;&#1080;&#1081;%20&#1089;&#1090;&#1086;&#1083;\&#1055;-&#1057;-&#1055;&#1073;_20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er0\AppData\Local\Temp\zer0\Desktop\Users\zer0\AppData\Local\Temp\bat\&#1048;&#1089;&#1087;&#1099;&#1090;&#1072;&#1081;%20&#1089;&#1077;&#1073;&#1103;%202009\&#1055;&#1088;&#1086;&#1073;&#1077;&#1075;_&#1088;&#1072;&#1073;&#1086;&#1095;&#1080;&#1081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er0\AppData\Local\Temp\zer0\Desktop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er0\AppData\Local\Temp\zer0\Desktop\Documents\&#1052;&#1086;&#1080;%20&#1076;&#1086;&#1082;&#1091;&#1084;&#1077;&#1085;&#1090;&#1099;\&#1055;&#1091;&#1096;&#1082;&#1080;&#1085;_&#1057;-&#1055;&#1073;_200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5;&#1088;&#1086;&#1090;&#1086;&#1082;&#1086;&#1083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120923_Pr_Pushkin_SktPeterburg_199\120923_Pr_Pushkin_SktPeterburg_199%20-%20&#1082;&#1086;&#1087;&#1080;&#1103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msung\AppData\Local\Temp\Rar$DIa0.747\110925_Pr_Pushkin_SktPeterburg_199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er0\Desktop\WINDOWS\&#1056;&#1072;&#1073;&#1086;&#1095;&#1080;&#1081;%20&#1089;&#1090;&#1086;&#1083;\&#1055;_&#1057;&#1055;&#107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er0\Desktop\WINDOWS\&#1056;&#1072;&#1073;&#1086;&#1095;&#1080;&#1081;%20&#1089;&#1090;&#1086;&#1083;\&#1055;-&#1057;-&#1055;&#1073;_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er0\AppData\Local\Temp\Users\zer0\Desktop\Users\zer0\AppData\Local\Temp\bat\&#1048;&#1089;&#1087;&#1099;&#1090;&#1072;&#1081;%20&#1089;&#1077;&#1073;&#1103;%202009\&#1055;&#1088;&#1086;&#1073;&#1077;&#1075;_&#1088;&#1072;&#1073;&#1086;&#1095;&#1080;&#1081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er0\Desktop\Users\zer0\AppData\Local\Temp\bat\&#1048;&#1089;&#1087;&#1099;&#1090;&#1072;&#1081;%20&#1089;&#1077;&#1073;&#1103;%202009\&#1055;&#1088;&#1086;&#1073;&#1077;&#1075;_&#1088;&#1072;&#1073;&#1086;&#1095;&#1080;&#1081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er0\Desktop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er0\Desktop\Documents\&#1052;&#1086;&#1080;%20&#1076;&#1086;&#1082;&#1091;&#1084;&#1077;&#1085;&#1090;&#1099;\&#1055;&#1091;&#1096;&#1082;&#1080;&#1085;_&#1057;-&#1055;&#1073;_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er0\AppData\Local\Temp\Users\zer0\Desktop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er0\AppData\Local\Temp\Users\zer0\Desktop\Documents\&#1052;&#1086;&#1080;%20&#1076;&#1086;&#1082;&#1091;&#1084;&#1077;&#1085;&#1090;&#1099;\&#1055;&#1091;&#1096;&#1082;&#1080;&#1085;_&#1057;-&#1055;&#1073;_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3.09.2012-Pushkin-SP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4;&#1046;-2004\WINDOWS\TEMP\invITOG_&#1055;&#1057;&#1055;&#1073;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zer0\Desktop\WINDOWS\&#1056;&#1072;&#1073;&#1086;&#1095;&#1080;&#1081;%20&#1089;&#1090;&#1086;&#1083;\&#1055;_&#1057;&#1055;&#1073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zer0\Desktop\WINDOWS\&#1056;&#1072;&#1073;&#1086;&#1095;&#1080;&#1081;%20&#1089;&#1090;&#1086;&#1083;\&#1055;_&#1057;&#1055;&#10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ОЛОЖЕНИЕ"/>
      <sheetName val="ЗАЯВКА"/>
      <sheetName val="ЗАЯВКА хотьб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ОЛОЖЕНИЕ"/>
      <sheetName val="ЗАЯВКА"/>
      <sheetName val="ЗАЯВКА хотьба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Судейская коллегия"/>
      <sheetName val="Командное первенство"/>
      <sheetName val="Промежуночный финиш"/>
      <sheetName val="M30"/>
      <sheetName val="Ж30"/>
      <sheetName val="М15"/>
      <sheetName val="Ж15"/>
      <sheetName val="M5"/>
      <sheetName val="Ж5"/>
      <sheetName val="М2"/>
      <sheetName val="Ж2"/>
      <sheetName val="Инвалиды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ПОЛОЖЕНИЕ"/>
      <sheetName val="ЗАЯВКА"/>
      <sheetName val="ЗАЯВКА хотьб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M30"/>
      <sheetName val="Ж30"/>
      <sheetName val="М15"/>
      <sheetName val="Ж15"/>
      <sheetName val="M5"/>
      <sheetName val="Ж5"/>
      <sheetName val="М2"/>
      <sheetName val="Ж2"/>
      <sheetName val="Лист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Судейская коллегия"/>
      <sheetName val="Командное первенство"/>
      <sheetName val="Промежуночный финиш"/>
      <sheetName val="M30"/>
      <sheetName val="Ж30"/>
      <sheetName val="М15"/>
      <sheetName val="Ж15"/>
      <sheetName val="M5"/>
      <sheetName val="Ж5"/>
      <sheetName val="М2"/>
      <sheetName val="Ж2"/>
      <sheetName val="Инвалиды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RefereeBoard"/>
      <sheetName val="Командное первенство"/>
      <sheetName val="Промежуночный финиш"/>
      <sheetName val="M30"/>
      <sheetName val="Ж30"/>
      <sheetName val="М15"/>
      <sheetName val="Ж15"/>
      <sheetName val="M5"/>
      <sheetName val="Ж5"/>
      <sheetName val="М2"/>
      <sheetName val="Ж2"/>
      <sheetName val="Инвалиды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ЛОЖЕНИЕ"/>
      <sheetName val="ЗАЯВКА"/>
      <sheetName val="ЗАЯВКА хотьба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ОЛОЖЕНИЕ"/>
      <sheetName val="ЗАЯВКА"/>
      <sheetName val="ЗАЯВКА хотьба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Судейская коллегия"/>
      <sheetName val="Командное первенство"/>
      <sheetName val="Промежуночный финиш"/>
      <sheetName val="M30"/>
      <sheetName val="Ж30"/>
      <sheetName val="М15"/>
      <sheetName val="Ж15"/>
      <sheetName val="M5"/>
      <sheetName val="Ж5"/>
      <sheetName val="М2"/>
      <sheetName val="Ж2"/>
      <sheetName val="Инвалиды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I1:I1"/>
  <sheetViews>
    <sheetView view="pageLayout" workbookViewId="0" topLeftCell="A46">
      <selection activeCell="L11" sqref="L11"/>
    </sheetView>
  </sheetViews>
  <sheetFormatPr defaultColWidth="9.00390625" defaultRowHeight="12.75"/>
  <cols>
    <col min="1" max="16384" width="9.125" style="29" customWidth="1"/>
  </cols>
  <sheetData>
    <row r="1" ht="12.75">
      <c r="I1" s="162"/>
    </row>
  </sheetData>
  <sheetProtection selectLockedCells="1" selectUnlockedCells="1"/>
  <printOptions horizontalCentered="1" verticalCentered="1"/>
  <pageMargins left="0" right="0" top="0" bottom="0" header="0.5118110236220472" footer="0.5118110236220472"/>
  <pageSetup fitToHeight="1" fitToWidth="1" horizontalDpi="300" verticalDpi="300" orientation="portrait" paperSize="9" r:id="rId3"/>
  <legacyDrawing r:id="rId2"/>
  <oleObjects>
    <oleObject progId="Документ Microsoft Word 97-2003" shapeId="100757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L79"/>
  <sheetViews>
    <sheetView zoomScale="115" zoomScaleNormal="115" zoomScalePageLayoutView="0" workbookViewId="0" topLeftCell="A1">
      <pane ySplit="1" topLeftCell="A65" activePane="bottomLeft" state="frozen"/>
      <selection pane="topLeft" activeCell="H260" sqref="H260"/>
      <selection pane="bottomLeft" activeCell="O1" sqref="O1:O16384"/>
    </sheetView>
  </sheetViews>
  <sheetFormatPr defaultColWidth="9.00390625" defaultRowHeight="12.75"/>
  <cols>
    <col min="1" max="1" width="4.00390625" style="3" bestFit="1" customWidth="1"/>
    <col min="2" max="2" width="4.375" style="2" bestFit="1" customWidth="1"/>
    <col min="3" max="3" width="18.625" style="10" customWidth="1"/>
    <col min="4" max="4" width="4.375" style="3" bestFit="1" customWidth="1"/>
    <col min="5" max="5" width="4.00390625" style="5" bestFit="1" customWidth="1"/>
    <col min="6" max="6" width="16.25390625" style="6" customWidth="1"/>
    <col min="7" max="7" width="12.875" style="6" bestFit="1" customWidth="1"/>
    <col min="8" max="8" width="17.875" style="6" bestFit="1" customWidth="1"/>
    <col min="9" max="9" width="7.875" style="6" customWidth="1"/>
    <col min="10" max="10" width="4.00390625" style="7" bestFit="1" customWidth="1"/>
    <col min="11" max="11" width="4.00390625" style="7" customWidth="1"/>
    <col min="12" max="12" width="4.25390625" style="5" bestFit="1" customWidth="1"/>
  </cols>
  <sheetData>
    <row r="1" spans="1:12" s="9" customFormat="1" ht="11.25">
      <c r="A1" s="88" t="s">
        <v>1619</v>
      </c>
      <c r="B1" s="88" t="s">
        <v>0</v>
      </c>
      <c r="C1" s="133" t="s">
        <v>1</v>
      </c>
      <c r="D1" s="134" t="s">
        <v>2</v>
      </c>
      <c r="E1" s="134" t="s">
        <v>9</v>
      </c>
      <c r="F1" s="134" t="s">
        <v>3</v>
      </c>
      <c r="G1" s="134" t="s">
        <v>4</v>
      </c>
      <c r="H1" s="134" t="s">
        <v>5</v>
      </c>
      <c r="I1" s="134" t="s">
        <v>1620</v>
      </c>
      <c r="J1" s="135" t="s">
        <v>6</v>
      </c>
      <c r="K1" s="135" t="s">
        <v>1621</v>
      </c>
      <c r="L1" s="135" t="s">
        <v>7</v>
      </c>
    </row>
    <row r="2" spans="1:12" ht="12.75">
      <c r="A2" s="87">
        <v>1</v>
      </c>
      <c r="B2" s="18">
        <v>1051</v>
      </c>
      <c r="C2" s="67" t="s">
        <v>1270</v>
      </c>
      <c r="D2" s="24">
        <v>1999</v>
      </c>
      <c r="E2" s="19" t="s">
        <v>403</v>
      </c>
      <c r="F2" s="19" t="s">
        <v>11</v>
      </c>
      <c r="G2" s="19" t="s">
        <v>11</v>
      </c>
      <c r="H2" s="19" t="s">
        <v>1271</v>
      </c>
      <c r="I2" s="140">
        <v>0.005381944444444445</v>
      </c>
      <c r="J2" s="20" t="str">
        <f aca="true" t="shared" si="0" ref="J2:J33">IF(AND(D2&gt;=1900,D2&lt;=1928),"М85",IF(AND(D2&gt;=1929,D2&lt;=1933),"М80",IF(AND(D2&gt;=1999,D2&lt;=2012),"М14","")))</f>
        <v>М14</v>
      </c>
      <c r="K2" s="20">
        <v>1</v>
      </c>
      <c r="L2" s="21"/>
    </row>
    <row r="3" spans="1:12" ht="12.75">
      <c r="A3" s="87">
        <v>2</v>
      </c>
      <c r="B3" s="18">
        <v>1029</v>
      </c>
      <c r="C3" s="67" t="s">
        <v>1242</v>
      </c>
      <c r="D3" s="24">
        <v>1999</v>
      </c>
      <c r="E3" s="19" t="s">
        <v>403</v>
      </c>
      <c r="F3" s="19" t="s">
        <v>11</v>
      </c>
      <c r="G3" s="19" t="s">
        <v>11</v>
      </c>
      <c r="H3" s="19" t="s">
        <v>149</v>
      </c>
      <c r="I3" s="140">
        <v>0.005578703703703704</v>
      </c>
      <c r="J3" s="20" t="str">
        <f t="shared" si="0"/>
        <v>М14</v>
      </c>
      <c r="K3" s="20">
        <v>2</v>
      </c>
      <c r="L3" s="21"/>
    </row>
    <row r="4" spans="1:12" ht="12.75">
      <c r="A4" s="87">
        <v>3</v>
      </c>
      <c r="B4" s="28">
        <v>1020</v>
      </c>
      <c r="C4" s="127" t="s">
        <v>1231</v>
      </c>
      <c r="D4" s="24">
        <v>2000</v>
      </c>
      <c r="E4" s="19" t="s">
        <v>403</v>
      </c>
      <c r="F4" s="19" t="s">
        <v>11</v>
      </c>
      <c r="G4" s="19" t="s">
        <v>11</v>
      </c>
      <c r="H4" s="19" t="s">
        <v>1232</v>
      </c>
      <c r="I4" s="140">
        <v>0.005624999999999999</v>
      </c>
      <c r="J4" s="20" t="str">
        <f t="shared" si="0"/>
        <v>М14</v>
      </c>
      <c r="K4" s="20">
        <v>3</v>
      </c>
      <c r="L4" s="21"/>
    </row>
    <row r="5" spans="1:12" ht="12.75">
      <c r="A5" s="87">
        <v>4</v>
      </c>
      <c r="B5" s="18">
        <v>1021</v>
      </c>
      <c r="C5" s="67" t="s">
        <v>1233</v>
      </c>
      <c r="D5" s="24">
        <v>2000</v>
      </c>
      <c r="E5" s="19" t="s">
        <v>403</v>
      </c>
      <c r="F5" s="19" t="s">
        <v>11</v>
      </c>
      <c r="G5" s="19" t="s">
        <v>11</v>
      </c>
      <c r="H5" s="19" t="s">
        <v>1234</v>
      </c>
      <c r="I5" s="140">
        <v>0.005648148148148148</v>
      </c>
      <c r="J5" s="20" t="str">
        <f t="shared" si="0"/>
        <v>М14</v>
      </c>
      <c r="K5" s="20">
        <v>4</v>
      </c>
      <c r="L5" s="21"/>
    </row>
    <row r="6" spans="1:12" ht="12.75">
      <c r="A6" s="87">
        <v>5</v>
      </c>
      <c r="B6" s="18">
        <v>1050</v>
      </c>
      <c r="C6" s="67" t="s">
        <v>1269</v>
      </c>
      <c r="D6" s="24">
        <v>2000</v>
      </c>
      <c r="E6" s="19" t="s">
        <v>403</v>
      </c>
      <c r="F6" s="19" t="s">
        <v>11</v>
      </c>
      <c r="G6" s="19" t="s">
        <v>11</v>
      </c>
      <c r="H6" s="19" t="s">
        <v>121</v>
      </c>
      <c r="I6" s="140">
        <v>0.005671296296296296</v>
      </c>
      <c r="J6" s="20" t="str">
        <f t="shared" si="0"/>
        <v>М14</v>
      </c>
      <c r="K6" s="20">
        <v>5</v>
      </c>
      <c r="L6" s="21"/>
    </row>
    <row r="7" spans="1:12" ht="12.75">
      <c r="A7" s="87">
        <v>6</v>
      </c>
      <c r="B7" s="18">
        <v>1032</v>
      </c>
      <c r="C7" s="67" t="s">
        <v>1245</v>
      </c>
      <c r="D7" s="24">
        <v>1999</v>
      </c>
      <c r="E7" s="19" t="s">
        <v>403</v>
      </c>
      <c r="F7" s="19" t="s">
        <v>11</v>
      </c>
      <c r="G7" s="19" t="s">
        <v>11</v>
      </c>
      <c r="H7" s="19" t="s">
        <v>1246</v>
      </c>
      <c r="I7" s="140">
        <v>0.00568287037037037</v>
      </c>
      <c r="J7" s="20" t="str">
        <f t="shared" si="0"/>
        <v>М14</v>
      </c>
      <c r="K7" s="20">
        <v>6</v>
      </c>
      <c r="L7" s="21"/>
    </row>
    <row r="8" spans="1:12" ht="12.75">
      <c r="A8" s="87">
        <v>7</v>
      </c>
      <c r="B8" s="68">
        <v>1006</v>
      </c>
      <c r="C8" s="221" t="s">
        <v>1595</v>
      </c>
      <c r="D8" s="102">
        <v>1975</v>
      </c>
      <c r="E8" s="100" t="s">
        <v>403</v>
      </c>
      <c r="F8" s="19" t="s">
        <v>11</v>
      </c>
      <c r="G8" s="101" t="s">
        <v>11</v>
      </c>
      <c r="H8" s="101" t="s">
        <v>1425</v>
      </c>
      <c r="I8" s="136">
        <v>0.005798611111111111</v>
      </c>
      <c r="J8" s="20">
        <f t="shared" si="0"/>
      </c>
      <c r="K8" s="20"/>
      <c r="L8" s="101"/>
    </row>
    <row r="9" spans="1:12" ht="12.75">
      <c r="A9" s="87">
        <v>8</v>
      </c>
      <c r="B9" s="28">
        <v>1048</v>
      </c>
      <c r="C9" s="127" t="s">
        <v>1267</v>
      </c>
      <c r="D9" s="24">
        <v>2000</v>
      </c>
      <c r="E9" s="19" t="s">
        <v>403</v>
      </c>
      <c r="F9" s="19" t="s">
        <v>11</v>
      </c>
      <c r="G9" s="19" t="s">
        <v>11</v>
      </c>
      <c r="H9" s="19" t="s">
        <v>121</v>
      </c>
      <c r="I9" s="140">
        <v>0.005868055555555554</v>
      </c>
      <c r="J9" s="20" t="str">
        <f t="shared" si="0"/>
        <v>М14</v>
      </c>
      <c r="K9" s="20">
        <v>7</v>
      </c>
      <c r="L9" s="21"/>
    </row>
    <row r="10" spans="1:12" ht="12.75">
      <c r="A10" s="87">
        <v>9</v>
      </c>
      <c r="B10" s="18">
        <v>1068</v>
      </c>
      <c r="C10" s="67" t="s">
        <v>1292</v>
      </c>
      <c r="D10" s="24">
        <v>2000</v>
      </c>
      <c r="E10" s="19" t="s">
        <v>403</v>
      </c>
      <c r="F10" s="19" t="s">
        <v>11</v>
      </c>
      <c r="G10" s="19" t="s">
        <v>11</v>
      </c>
      <c r="H10" s="19" t="s">
        <v>1034</v>
      </c>
      <c r="I10" s="140">
        <v>0.005868055555555554</v>
      </c>
      <c r="J10" s="20" t="str">
        <f t="shared" si="0"/>
        <v>М14</v>
      </c>
      <c r="K10" s="20">
        <v>8</v>
      </c>
      <c r="L10" s="21"/>
    </row>
    <row r="11" spans="1:12" ht="12.75">
      <c r="A11" s="87">
        <v>10</v>
      </c>
      <c r="B11" s="18">
        <v>1049</v>
      </c>
      <c r="C11" s="67" t="s">
        <v>1268</v>
      </c>
      <c r="D11" s="24">
        <v>1999</v>
      </c>
      <c r="E11" s="19" t="s">
        <v>403</v>
      </c>
      <c r="F11" s="19" t="s">
        <v>11</v>
      </c>
      <c r="G11" s="19" t="s">
        <v>11</v>
      </c>
      <c r="H11" s="19" t="s">
        <v>121</v>
      </c>
      <c r="I11" s="140">
        <v>0.00587962962962963</v>
      </c>
      <c r="J11" s="20" t="str">
        <f t="shared" si="0"/>
        <v>М14</v>
      </c>
      <c r="K11" s="20">
        <v>9</v>
      </c>
      <c r="L11" s="21"/>
    </row>
    <row r="12" spans="1:12" ht="12.75">
      <c r="A12" s="87">
        <v>11</v>
      </c>
      <c r="B12" s="18">
        <v>1031</v>
      </c>
      <c r="C12" s="67" t="s">
        <v>1244</v>
      </c>
      <c r="D12" s="24">
        <v>2001</v>
      </c>
      <c r="E12" s="19" t="s">
        <v>403</v>
      </c>
      <c r="F12" s="19" t="s">
        <v>11</v>
      </c>
      <c r="G12" s="19" t="s">
        <v>11</v>
      </c>
      <c r="H12" s="19" t="s">
        <v>149</v>
      </c>
      <c r="I12" s="140">
        <v>0.005960648148148149</v>
      </c>
      <c r="J12" s="20" t="str">
        <f t="shared" si="0"/>
        <v>М14</v>
      </c>
      <c r="K12" s="20">
        <v>10</v>
      </c>
      <c r="L12" s="21"/>
    </row>
    <row r="13" spans="1:12" ht="12.75">
      <c r="A13" s="87">
        <v>12</v>
      </c>
      <c r="B13" s="18">
        <v>1061</v>
      </c>
      <c r="C13" s="67" t="s">
        <v>1284</v>
      </c>
      <c r="D13" s="24">
        <v>1974</v>
      </c>
      <c r="E13" s="19" t="s">
        <v>403</v>
      </c>
      <c r="F13" s="19" t="s">
        <v>11</v>
      </c>
      <c r="G13" s="19" t="s">
        <v>11</v>
      </c>
      <c r="H13" s="19"/>
      <c r="I13" s="140">
        <v>0.0060416666666666665</v>
      </c>
      <c r="J13" s="20">
        <f t="shared" si="0"/>
      </c>
      <c r="K13" s="20"/>
      <c r="L13" s="21"/>
    </row>
    <row r="14" spans="1:12" ht="12.75">
      <c r="A14" s="87">
        <v>13</v>
      </c>
      <c r="B14" s="18">
        <v>1062</v>
      </c>
      <c r="C14" s="67" t="s">
        <v>1285</v>
      </c>
      <c r="D14" s="24">
        <v>2001</v>
      </c>
      <c r="E14" s="19" t="s">
        <v>403</v>
      </c>
      <c r="F14" s="19" t="s">
        <v>11</v>
      </c>
      <c r="G14" s="19" t="s">
        <v>11</v>
      </c>
      <c r="H14" s="19"/>
      <c r="I14" s="140">
        <v>0.0060416666666666665</v>
      </c>
      <c r="J14" s="20" t="str">
        <f t="shared" si="0"/>
        <v>М14</v>
      </c>
      <c r="K14" s="20">
        <v>11</v>
      </c>
      <c r="L14" s="21"/>
    </row>
    <row r="15" spans="1:12" ht="12.75">
      <c r="A15" s="87">
        <v>14</v>
      </c>
      <c r="B15" s="18">
        <v>1015</v>
      </c>
      <c r="C15" s="67" t="s">
        <v>1226</v>
      </c>
      <c r="D15" s="24">
        <v>2001</v>
      </c>
      <c r="E15" s="19" t="s">
        <v>403</v>
      </c>
      <c r="F15" s="19" t="s">
        <v>11</v>
      </c>
      <c r="G15" s="19" t="s">
        <v>11</v>
      </c>
      <c r="H15" s="19" t="s">
        <v>871</v>
      </c>
      <c r="I15" s="140">
        <v>0.006238425925925925</v>
      </c>
      <c r="J15" s="20" t="str">
        <f t="shared" si="0"/>
        <v>М14</v>
      </c>
      <c r="K15" s="20">
        <v>12</v>
      </c>
      <c r="L15" s="21"/>
    </row>
    <row r="16" spans="1:12" ht="12.75">
      <c r="A16" s="87">
        <v>15</v>
      </c>
      <c r="B16" s="28">
        <v>1011</v>
      </c>
      <c r="C16" s="127" t="s">
        <v>1222</v>
      </c>
      <c r="D16" s="24">
        <v>2001</v>
      </c>
      <c r="E16" s="19" t="s">
        <v>403</v>
      </c>
      <c r="F16" s="19" t="s">
        <v>11</v>
      </c>
      <c r="G16" s="19" t="s">
        <v>11</v>
      </c>
      <c r="H16" s="19"/>
      <c r="I16" s="140">
        <v>0.0062499999999999995</v>
      </c>
      <c r="J16" s="20" t="str">
        <f t="shared" si="0"/>
        <v>М14</v>
      </c>
      <c r="K16" s="20">
        <v>13</v>
      </c>
      <c r="L16" s="21"/>
    </row>
    <row r="17" spans="1:12" ht="12.75">
      <c r="A17" s="87">
        <v>16</v>
      </c>
      <c r="B17" s="18">
        <v>1024</v>
      </c>
      <c r="C17" s="127" t="s">
        <v>1236</v>
      </c>
      <c r="D17" s="24">
        <v>2002</v>
      </c>
      <c r="E17" s="19" t="s">
        <v>403</v>
      </c>
      <c r="F17" s="19" t="s">
        <v>11</v>
      </c>
      <c r="G17" s="19" t="s">
        <v>11</v>
      </c>
      <c r="H17" s="19" t="s">
        <v>1234</v>
      </c>
      <c r="I17" s="140">
        <v>0.006261574074074075</v>
      </c>
      <c r="J17" s="20" t="str">
        <f t="shared" si="0"/>
        <v>М14</v>
      </c>
      <c r="K17" s="20">
        <v>14</v>
      </c>
      <c r="L17" s="21"/>
    </row>
    <row r="18" spans="1:12" ht="12.75">
      <c r="A18" s="87">
        <v>17</v>
      </c>
      <c r="B18" s="18">
        <v>1073</v>
      </c>
      <c r="C18" s="67" t="s">
        <v>1296</v>
      </c>
      <c r="D18" s="24">
        <v>2002</v>
      </c>
      <c r="E18" s="19" t="s">
        <v>403</v>
      </c>
      <c r="F18" s="19" t="s">
        <v>11</v>
      </c>
      <c r="G18" s="19" t="s">
        <v>11</v>
      </c>
      <c r="H18" s="19" t="s">
        <v>871</v>
      </c>
      <c r="I18" s="140">
        <v>0.006284722222222223</v>
      </c>
      <c r="J18" s="20" t="str">
        <f t="shared" si="0"/>
        <v>М14</v>
      </c>
      <c r="K18" s="20">
        <v>15</v>
      </c>
      <c r="L18" s="21"/>
    </row>
    <row r="19" spans="1:12" ht="12.75">
      <c r="A19" s="87">
        <v>18</v>
      </c>
      <c r="B19" s="18">
        <v>1074</v>
      </c>
      <c r="C19" s="67" t="s">
        <v>1297</v>
      </c>
      <c r="D19" s="24">
        <v>2002</v>
      </c>
      <c r="E19" s="19" t="s">
        <v>403</v>
      </c>
      <c r="F19" s="19" t="s">
        <v>11</v>
      </c>
      <c r="G19" s="19" t="s">
        <v>11</v>
      </c>
      <c r="H19" s="19" t="s">
        <v>871</v>
      </c>
      <c r="I19" s="140">
        <v>0.00633101851851852</v>
      </c>
      <c r="J19" s="103" t="str">
        <f t="shared" si="0"/>
        <v>М14</v>
      </c>
      <c r="K19" s="103">
        <v>16</v>
      </c>
      <c r="L19" s="23"/>
    </row>
    <row r="20" spans="1:12" ht="12.75">
      <c r="A20" s="87">
        <v>19</v>
      </c>
      <c r="B20" s="18">
        <v>1072</v>
      </c>
      <c r="C20" s="67" t="s">
        <v>1295</v>
      </c>
      <c r="D20" s="24">
        <v>2002</v>
      </c>
      <c r="E20" s="19" t="s">
        <v>403</v>
      </c>
      <c r="F20" s="19" t="s">
        <v>11</v>
      </c>
      <c r="G20" s="19" t="s">
        <v>11</v>
      </c>
      <c r="H20" s="19" t="s">
        <v>1234</v>
      </c>
      <c r="I20" s="140">
        <v>0.006354166666666667</v>
      </c>
      <c r="J20" s="20" t="str">
        <f t="shared" si="0"/>
        <v>М14</v>
      </c>
      <c r="K20" s="20">
        <v>17</v>
      </c>
      <c r="L20" s="21"/>
    </row>
    <row r="21" spans="1:12" ht="12.75">
      <c r="A21" s="87">
        <v>20</v>
      </c>
      <c r="B21" s="68">
        <v>1003</v>
      </c>
      <c r="C21" s="221" t="s">
        <v>1592</v>
      </c>
      <c r="D21" s="102">
        <v>1986</v>
      </c>
      <c r="E21" s="100" t="s">
        <v>403</v>
      </c>
      <c r="F21" s="19" t="s">
        <v>11</v>
      </c>
      <c r="G21" s="101" t="s">
        <v>11</v>
      </c>
      <c r="H21" s="101" t="s">
        <v>1425</v>
      </c>
      <c r="I21" s="136">
        <v>0.006435185185185186</v>
      </c>
      <c r="J21" s="103">
        <f t="shared" si="0"/>
      </c>
      <c r="K21" s="103"/>
      <c r="L21" s="101"/>
    </row>
    <row r="22" spans="1:12" ht="12.75">
      <c r="A22" s="87">
        <v>21</v>
      </c>
      <c r="B22" s="18">
        <v>1008</v>
      </c>
      <c r="C22" s="67" t="s">
        <v>1219</v>
      </c>
      <c r="D22" s="24">
        <v>1999</v>
      </c>
      <c r="E22" s="19" t="s">
        <v>403</v>
      </c>
      <c r="F22" s="19" t="s">
        <v>11</v>
      </c>
      <c r="G22" s="19" t="s">
        <v>11</v>
      </c>
      <c r="H22" s="22" t="s">
        <v>35</v>
      </c>
      <c r="I22" s="150">
        <v>0.006481481481481481</v>
      </c>
      <c r="J22" s="20" t="str">
        <f t="shared" si="0"/>
        <v>М14</v>
      </c>
      <c r="K22" s="20">
        <v>18</v>
      </c>
      <c r="L22" s="21"/>
    </row>
    <row r="23" spans="1:12" ht="12.75">
      <c r="A23" s="87">
        <v>22</v>
      </c>
      <c r="B23" s="18">
        <v>1013</v>
      </c>
      <c r="C23" s="67" t="s">
        <v>1224</v>
      </c>
      <c r="D23" s="24">
        <v>2002</v>
      </c>
      <c r="E23" s="19" t="s">
        <v>403</v>
      </c>
      <c r="F23" s="19" t="s">
        <v>11</v>
      </c>
      <c r="G23" s="19" t="s">
        <v>11</v>
      </c>
      <c r="H23" s="19" t="s">
        <v>871</v>
      </c>
      <c r="I23" s="140">
        <v>0.006701388888888889</v>
      </c>
      <c r="J23" s="20" t="str">
        <f t="shared" si="0"/>
        <v>М14</v>
      </c>
      <c r="K23" s="20">
        <v>19</v>
      </c>
      <c r="L23" s="21"/>
    </row>
    <row r="24" spans="1:12" ht="12.75">
      <c r="A24" s="87">
        <v>23</v>
      </c>
      <c r="B24" s="18">
        <v>1030</v>
      </c>
      <c r="C24" s="127" t="s">
        <v>1243</v>
      </c>
      <c r="D24" s="24">
        <v>2003</v>
      </c>
      <c r="E24" s="19" t="s">
        <v>403</v>
      </c>
      <c r="F24" s="19" t="s">
        <v>11</v>
      </c>
      <c r="G24" s="19" t="s">
        <v>11</v>
      </c>
      <c r="H24" s="19" t="s">
        <v>149</v>
      </c>
      <c r="I24" s="140">
        <v>0.00673611111111111</v>
      </c>
      <c r="J24" s="20" t="str">
        <f t="shared" si="0"/>
        <v>М14</v>
      </c>
      <c r="K24" s="20">
        <v>20</v>
      </c>
      <c r="L24" s="21"/>
    </row>
    <row r="25" spans="1:12" ht="12.75">
      <c r="A25" s="87">
        <v>24</v>
      </c>
      <c r="B25" s="18">
        <v>1016</v>
      </c>
      <c r="C25" s="67" t="s">
        <v>1227</v>
      </c>
      <c r="D25" s="24">
        <v>2001</v>
      </c>
      <c r="E25" s="19" t="s">
        <v>403</v>
      </c>
      <c r="F25" s="19" t="s">
        <v>11</v>
      </c>
      <c r="G25" s="19" t="s">
        <v>11</v>
      </c>
      <c r="H25" s="19" t="s">
        <v>871</v>
      </c>
      <c r="I25" s="140">
        <v>0.006759259259259259</v>
      </c>
      <c r="J25" s="20" t="str">
        <f t="shared" si="0"/>
        <v>М14</v>
      </c>
      <c r="K25" s="20">
        <v>21</v>
      </c>
      <c r="L25" s="21"/>
    </row>
    <row r="26" spans="1:12" ht="12.75">
      <c r="A26" s="87">
        <v>25</v>
      </c>
      <c r="B26" s="18">
        <v>1023</v>
      </c>
      <c r="C26" s="127" t="s">
        <v>1235</v>
      </c>
      <c r="D26" s="24">
        <v>2000</v>
      </c>
      <c r="E26" s="19" t="s">
        <v>403</v>
      </c>
      <c r="F26" s="19" t="s">
        <v>11</v>
      </c>
      <c r="G26" s="19" t="s">
        <v>11</v>
      </c>
      <c r="H26" s="19" t="s">
        <v>1234</v>
      </c>
      <c r="I26" s="140">
        <v>0.006817129629629629</v>
      </c>
      <c r="J26" s="20" t="str">
        <f t="shared" si="0"/>
        <v>М14</v>
      </c>
      <c r="K26" s="20">
        <v>22</v>
      </c>
      <c r="L26" s="21"/>
    </row>
    <row r="27" spans="1:12" ht="12.75">
      <c r="A27" s="87">
        <v>26</v>
      </c>
      <c r="B27" s="18">
        <v>1055</v>
      </c>
      <c r="C27" s="67" t="s">
        <v>1276</v>
      </c>
      <c r="D27" s="24">
        <v>1999</v>
      </c>
      <c r="E27" s="19" t="s">
        <v>403</v>
      </c>
      <c r="F27" s="19" t="s">
        <v>11</v>
      </c>
      <c r="G27" s="19" t="s">
        <v>11</v>
      </c>
      <c r="H27" s="19" t="s">
        <v>1274</v>
      </c>
      <c r="I27" s="140">
        <v>0.006851851851851852</v>
      </c>
      <c r="J27" s="20" t="str">
        <f t="shared" si="0"/>
        <v>М14</v>
      </c>
      <c r="K27" s="20">
        <v>23</v>
      </c>
      <c r="L27" s="21"/>
    </row>
    <row r="28" spans="1:12" ht="12.75">
      <c r="A28" s="87">
        <v>27</v>
      </c>
      <c r="B28" s="105">
        <v>1070</v>
      </c>
      <c r="C28" s="221" t="s">
        <v>1589</v>
      </c>
      <c r="D28" s="102">
        <v>1991</v>
      </c>
      <c r="E28" s="100" t="s">
        <v>403</v>
      </c>
      <c r="F28" s="19" t="s">
        <v>11</v>
      </c>
      <c r="G28" s="101" t="s">
        <v>11</v>
      </c>
      <c r="H28" s="101" t="s">
        <v>1425</v>
      </c>
      <c r="I28" s="136">
        <v>0.006898148148148149</v>
      </c>
      <c r="J28" s="20">
        <f t="shared" si="0"/>
      </c>
      <c r="K28" s="20"/>
      <c r="L28" s="23"/>
    </row>
    <row r="29" spans="1:12" ht="12.75">
      <c r="A29" s="87">
        <v>28</v>
      </c>
      <c r="B29" s="68">
        <v>1007</v>
      </c>
      <c r="C29" s="221" t="s">
        <v>1596</v>
      </c>
      <c r="D29" s="102">
        <v>1990</v>
      </c>
      <c r="E29" s="100" t="s">
        <v>403</v>
      </c>
      <c r="F29" s="19" t="s">
        <v>11</v>
      </c>
      <c r="G29" s="101" t="s">
        <v>11</v>
      </c>
      <c r="H29" s="101" t="s">
        <v>1425</v>
      </c>
      <c r="I29" s="136">
        <v>0.006921296296296297</v>
      </c>
      <c r="J29" s="103">
        <f t="shared" si="0"/>
      </c>
      <c r="K29" s="103"/>
      <c r="L29" s="101"/>
    </row>
    <row r="30" spans="1:12" ht="12.75">
      <c r="A30" s="87">
        <v>29</v>
      </c>
      <c r="B30" s="18">
        <v>1063</v>
      </c>
      <c r="C30" s="67" t="s">
        <v>1286</v>
      </c>
      <c r="D30" s="24">
        <v>2004</v>
      </c>
      <c r="E30" s="19" t="s">
        <v>403</v>
      </c>
      <c r="F30" s="19" t="s">
        <v>553</v>
      </c>
      <c r="G30" s="19" t="s">
        <v>1287</v>
      </c>
      <c r="H30" s="19"/>
      <c r="I30" s="140">
        <v>0.006967592592592592</v>
      </c>
      <c r="J30" s="20" t="str">
        <f t="shared" si="0"/>
        <v>М14</v>
      </c>
      <c r="K30" s="20">
        <v>24</v>
      </c>
      <c r="L30" s="21"/>
    </row>
    <row r="31" spans="1:12" ht="12.75">
      <c r="A31" s="87">
        <v>30</v>
      </c>
      <c r="B31" s="18">
        <v>1014</v>
      </c>
      <c r="C31" s="67" t="s">
        <v>1225</v>
      </c>
      <c r="D31" s="24">
        <v>2002</v>
      </c>
      <c r="E31" s="19" t="s">
        <v>403</v>
      </c>
      <c r="F31" s="19" t="s">
        <v>11</v>
      </c>
      <c r="G31" s="19" t="s">
        <v>11</v>
      </c>
      <c r="H31" s="19" t="s">
        <v>871</v>
      </c>
      <c r="I31" s="140">
        <v>0.006990740740740741</v>
      </c>
      <c r="J31" s="20" t="str">
        <f t="shared" si="0"/>
        <v>М14</v>
      </c>
      <c r="K31" s="20">
        <v>25</v>
      </c>
      <c r="L31" s="21"/>
    </row>
    <row r="32" spans="1:12" ht="12.75">
      <c r="A32" s="87">
        <v>31</v>
      </c>
      <c r="B32" s="18">
        <v>1026</v>
      </c>
      <c r="C32" s="67" t="s">
        <v>1238</v>
      </c>
      <c r="D32" s="24">
        <v>2004</v>
      </c>
      <c r="E32" s="19" t="s">
        <v>403</v>
      </c>
      <c r="F32" s="19" t="s">
        <v>11</v>
      </c>
      <c r="G32" s="19" t="s">
        <v>11</v>
      </c>
      <c r="H32" s="19" t="s">
        <v>1234</v>
      </c>
      <c r="I32" s="140">
        <v>0.007071759259259259</v>
      </c>
      <c r="J32" s="20" t="str">
        <f t="shared" si="0"/>
        <v>М14</v>
      </c>
      <c r="K32" s="20">
        <v>26</v>
      </c>
      <c r="L32" s="21"/>
    </row>
    <row r="33" spans="1:12" ht="12.75">
      <c r="A33" s="87">
        <v>32</v>
      </c>
      <c r="B33" s="18">
        <v>1019</v>
      </c>
      <c r="C33" s="67" t="s">
        <v>1230</v>
      </c>
      <c r="D33" s="24">
        <v>2001</v>
      </c>
      <c r="E33" s="19" t="s">
        <v>403</v>
      </c>
      <c r="F33" s="19" t="s">
        <v>11</v>
      </c>
      <c r="G33" s="19" t="s">
        <v>11</v>
      </c>
      <c r="H33" s="19" t="s">
        <v>871</v>
      </c>
      <c r="I33" s="140">
        <v>0.007083333333333333</v>
      </c>
      <c r="J33" s="20" t="str">
        <f t="shared" si="0"/>
        <v>М14</v>
      </c>
      <c r="K33" s="20">
        <v>27</v>
      </c>
      <c r="L33" s="21"/>
    </row>
    <row r="34" spans="1:12" ht="12.75">
      <c r="A34" s="87">
        <v>33</v>
      </c>
      <c r="B34" s="18">
        <v>1018</v>
      </c>
      <c r="C34" s="67" t="s">
        <v>1229</v>
      </c>
      <c r="D34" s="24">
        <v>2001</v>
      </c>
      <c r="E34" s="19" t="s">
        <v>403</v>
      </c>
      <c r="F34" s="19" t="s">
        <v>11</v>
      </c>
      <c r="G34" s="19" t="s">
        <v>11</v>
      </c>
      <c r="H34" s="19" t="s">
        <v>871</v>
      </c>
      <c r="I34" s="140">
        <v>0.007106481481481481</v>
      </c>
      <c r="J34" s="20" t="str">
        <f aca="true" t="shared" si="1" ref="J34:J65">IF(AND(D34&gt;=1900,D34&lt;=1928),"М85",IF(AND(D34&gt;=1929,D34&lt;=1933),"М80",IF(AND(D34&gt;=1999,D34&lt;=2012),"М14","")))</f>
        <v>М14</v>
      </c>
      <c r="K34" s="20">
        <v>28</v>
      </c>
      <c r="L34" s="21"/>
    </row>
    <row r="35" spans="1:12" ht="12.75">
      <c r="A35" s="87">
        <v>34</v>
      </c>
      <c r="B35" s="18">
        <v>1065</v>
      </c>
      <c r="C35" s="67" t="s">
        <v>1289</v>
      </c>
      <c r="D35" s="24">
        <v>2007</v>
      </c>
      <c r="E35" s="19" t="s">
        <v>403</v>
      </c>
      <c r="F35" s="19" t="s">
        <v>11</v>
      </c>
      <c r="G35" s="19" t="s">
        <v>11</v>
      </c>
      <c r="H35" s="19"/>
      <c r="I35" s="140">
        <v>0.0071643518518518514</v>
      </c>
      <c r="J35" s="20" t="str">
        <f t="shared" si="1"/>
        <v>М14</v>
      </c>
      <c r="K35" s="20">
        <v>29</v>
      </c>
      <c r="L35" s="21"/>
    </row>
    <row r="36" spans="1:12" ht="12.75">
      <c r="A36" s="87">
        <v>35</v>
      </c>
      <c r="B36" s="68">
        <v>1004</v>
      </c>
      <c r="C36" s="221" t="s">
        <v>1593</v>
      </c>
      <c r="D36" s="102">
        <v>1987</v>
      </c>
      <c r="E36" s="100" t="s">
        <v>403</v>
      </c>
      <c r="F36" s="19" t="s">
        <v>11</v>
      </c>
      <c r="G36" s="101" t="s">
        <v>11</v>
      </c>
      <c r="H36" s="101" t="s">
        <v>1425</v>
      </c>
      <c r="I36" s="136">
        <v>0.007233796296296296</v>
      </c>
      <c r="J36" s="20">
        <f t="shared" si="1"/>
      </c>
      <c r="K36" s="20"/>
      <c r="L36" s="101"/>
    </row>
    <row r="37" spans="1:12" ht="12.75">
      <c r="A37" s="87">
        <v>36</v>
      </c>
      <c r="B37" s="18">
        <v>1025</v>
      </c>
      <c r="C37" s="67" t="s">
        <v>1237</v>
      </c>
      <c r="D37" s="24">
        <v>2001</v>
      </c>
      <c r="E37" s="19" t="s">
        <v>403</v>
      </c>
      <c r="F37" s="19" t="s">
        <v>11</v>
      </c>
      <c r="G37" s="19" t="s">
        <v>11</v>
      </c>
      <c r="H37" s="19" t="s">
        <v>1234</v>
      </c>
      <c r="I37" s="140">
        <v>0.007291666666666666</v>
      </c>
      <c r="J37" s="20" t="str">
        <f t="shared" si="1"/>
        <v>М14</v>
      </c>
      <c r="K37" s="20">
        <v>30</v>
      </c>
      <c r="L37" s="21"/>
    </row>
    <row r="38" spans="1:12" ht="12.75">
      <c r="A38" s="87">
        <v>37</v>
      </c>
      <c r="B38" s="18">
        <v>1042</v>
      </c>
      <c r="C38" s="67" t="s">
        <v>1258</v>
      </c>
      <c r="D38" s="24">
        <v>2003</v>
      </c>
      <c r="E38" s="19" t="s">
        <v>403</v>
      </c>
      <c r="F38" s="19" t="s">
        <v>11</v>
      </c>
      <c r="G38" s="19" t="s">
        <v>11</v>
      </c>
      <c r="H38" s="19"/>
      <c r="I38" s="140">
        <v>0.007303240740740741</v>
      </c>
      <c r="J38" s="20" t="str">
        <f t="shared" si="1"/>
        <v>М14</v>
      </c>
      <c r="K38" s="20">
        <v>31</v>
      </c>
      <c r="L38" s="21"/>
    </row>
    <row r="39" spans="1:12" ht="12.75">
      <c r="A39" s="87">
        <v>38</v>
      </c>
      <c r="B39" s="18">
        <v>1028</v>
      </c>
      <c r="C39" s="67" t="s">
        <v>1240</v>
      </c>
      <c r="D39" s="24">
        <v>2000</v>
      </c>
      <c r="E39" s="19" t="s">
        <v>403</v>
      </c>
      <c r="F39" s="19" t="s">
        <v>11</v>
      </c>
      <c r="G39" s="19" t="s">
        <v>11</v>
      </c>
      <c r="H39" s="19" t="s">
        <v>1241</v>
      </c>
      <c r="I39" s="140">
        <v>0.007407407407407407</v>
      </c>
      <c r="J39" s="20" t="str">
        <f t="shared" si="1"/>
        <v>М14</v>
      </c>
      <c r="K39" s="20">
        <v>32</v>
      </c>
      <c r="L39" s="21"/>
    </row>
    <row r="40" spans="1:12" ht="12.75">
      <c r="A40" s="87">
        <v>39</v>
      </c>
      <c r="B40" s="18">
        <v>1047</v>
      </c>
      <c r="C40" s="67" t="s">
        <v>1266</v>
      </c>
      <c r="D40" s="24">
        <v>2004</v>
      </c>
      <c r="E40" s="19" t="s">
        <v>403</v>
      </c>
      <c r="F40" s="19" t="s">
        <v>11</v>
      </c>
      <c r="G40" s="19" t="s">
        <v>11</v>
      </c>
      <c r="H40" s="19" t="s">
        <v>1265</v>
      </c>
      <c r="I40" s="140">
        <v>0.007442129629629629</v>
      </c>
      <c r="J40" s="20" t="str">
        <f t="shared" si="1"/>
        <v>М14</v>
      </c>
      <c r="K40" s="20">
        <v>33</v>
      </c>
      <c r="L40" s="21"/>
    </row>
    <row r="41" spans="1:12" ht="12.75">
      <c r="A41" s="87">
        <v>40</v>
      </c>
      <c r="B41" s="28">
        <v>1017</v>
      </c>
      <c r="C41" s="127" t="s">
        <v>1228</v>
      </c>
      <c r="D41" s="24">
        <v>2002</v>
      </c>
      <c r="E41" s="19" t="s">
        <v>403</v>
      </c>
      <c r="F41" s="19" t="s">
        <v>11</v>
      </c>
      <c r="G41" s="19" t="s">
        <v>11</v>
      </c>
      <c r="H41" s="19" t="s">
        <v>871</v>
      </c>
      <c r="I41" s="140">
        <v>0.007442129629629629</v>
      </c>
      <c r="J41" s="20" t="str">
        <f t="shared" si="1"/>
        <v>М14</v>
      </c>
      <c r="K41" s="20">
        <v>33</v>
      </c>
      <c r="L41" s="21"/>
    </row>
    <row r="42" spans="1:12" ht="12.75">
      <c r="A42" s="87">
        <v>41</v>
      </c>
      <c r="B42" s="18">
        <v>1045</v>
      </c>
      <c r="C42" s="67" t="s">
        <v>1263</v>
      </c>
      <c r="D42" s="24">
        <v>2001</v>
      </c>
      <c r="E42" s="19" t="s">
        <v>403</v>
      </c>
      <c r="F42" s="19" t="s">
        <v>11</v>
      </c>
      <c r="G42" s="19" t="s">
        <v>11</v>
      </c>
      <c r="H42" s="19" t="s">
        <v>1262</v>
      </c>
      <c r="I42" s="140">
        <v>0.007465277777777778</v>
      </c>
      <c r="J42" s="20" t="str">
        <f t="shared" si="1"/>
        <v>М14</v>
      </c>
      <c r="K42" s="20">
        <v>35</v>
      </c>
      <c r="L42" s="21"/>
    </row>
    <row r="43" spans="1:12" ht="12.75">
      <c r="A43" s="87">
        <v>42</v>
      </c>
      <c r="B43" s="18">
        <v>1071</v>
      </c>
      <c r="C43" s="67" t="s">
        <v>1294</v>
      </c>
      <c r="D43" s="24">
        <v>1932</v>
      </c>
      <c r="E43" s="19" t="s">
        <v>403</v>
      </c>
      <c r="F43" s="19" t="s">
        <v>11</v>
      </c>
      <c r="G43" s="19" t="s">
        <v>11</v>
      </c>
      <c r="H43" s="19"/>
      <c r="I43" s="140">
        <v>0.007569444444444445</v>
      </c>
      <c r="J43" s="20" t="str">
        <f t="shared" si="1"/>
        <v>М80</v>
      </c>
      <c r="K43" s="20">
        <v>1</v>
      </c>
      <c r="L43" s="21" t="s">
        <v>715</v>
      </c>
    </row>
    <row r="44" spans="1:12" ht="12.75">
      <c r="A44" s="87">
        <v>43</v>
      </c>
      <c r="B44" s="18">
        <v>1027</v>
      </c>
      <c r="C44" s="127" t="s">
        <v>1239</v>
      </c>
      <c r="D44" s="24">
        <v>2000</v>
      </c>
      <c r="E44" s="19" t="s">
        <v>403</v>
      </c>
      <c r="F44" s="19" t="s">
        <v>11</v>
      </c>
      <c r="G44" s="19" t="s">
        <v>11</v>
      </c>
      <c r="H44" s="19" t="s">
        <v>1234</v>
      </c>
      <c r="I44" s="140">
        <v>0.007685185185185185</v>
      </c>
      <c r="J44" s="20" t="str">
        <f t="shared" si="1"/>
        <v>М14</v>
      </c>
      <c r="K44" s="20">
        <v>36</v>
      </c>
      <c r="L44" s="21"/>
    </row>
    <row r="45" spans="1:12" ht="12.75">
      <c r="A45" s="87">
        <v>44</v>
      </c>
      <c r="B45" s="18">
        <v>1036</v>
      </c>
      <c r="C45" s="127" t="s">
        <v>1252</v>
      </c>
      <c r="D45" s="24">
        <v>1986</v>
      </c>
      <c r="E45" s="19" t="s">
        <v>403</v>
      </c>
      <c r="F45" s="19" t="s">
        <v>11</v>
      </c>
      <c r="G45" s="19" t="s">
        <v>11</v>
      </c>
      <c r="H45" s="19" t="s">
        <v>1055</v>
      </c>
      <c r="I45" s="140">
        <v>0.008159722222222223</v>
      </c>
      <c r="J45" s="20">
        <f t="shared" si="1"/>
      </c>
      <c r="K45" s="20"/>
      <c r="L45" s="21"/>
    </row>
    <row r="46" spans="1:12" ht="12.75">
      <c r="A46" s="87">
        <v>45</v>
      </c>
      <c r="B46" s="18">
        <v>1038</v>
      </c>
      <c r="C46" s="67" t="s">
        <v>1254</v>
      </c>
      <c r="D46" s="24">
        <v>1997</v>
      </c>
      <c r="E46" s="19" t="s">
        <v>403</v>
      </c>
      <c r="F46" s="19" t="s">
        <v>11</v>
      </c>
      <c r="G46" s="19" t="s">
        <v>11</v>
      </c>
      <c r="H46" s="19" t="s">
        <v>1055</v>
      </c>
      <c r="I46" s="140">
        <v>0.00818287037037037</v>
      </c>
      <c r="J46" s="20">
        <f t="shared" si="1"/>
      </c>
      <c r="K46" s="20"/>
      <c r="L46" s="21"/>
    </row>
    <row r="47" spans="1:12" ht="12.75">
      <c r="A47" s="87">
        <v>46</v>
      </c>
      <c r="B47" s="18">
        <v>1077</v>
      </c>
      <c r="C47" s="67" t="s">
        <v>1303</v>
      </c>
      <c r="D47" s="24">
        <v>1971</v>
      </c>
      <c r="E47" s="98" t="s">
        <v>403</v>
      </c>
      <c r="F47" s="19" t="s">
        <v>11</v>
      </c>
      <c r="G47" s="19" t="s">
        <v>11</v>
      </c>
      <c r="H47" s="19"/>
      <c r="I47" s="140">
        <v>0.008391203703703705</v>
      </c>
      <c r="J47" s="103">
        <f t="shared" si="1"/>
      </c>
      <c r="K47" s="103"/>
      <c r="L47" s="23"/>
    </row>
    <row r="48" spans="1:12" ht="12.75">
      <c r="A48" s="87">
        <v>47</v>
      </c>
      <c r="B48" s="18">
        <v>1033</v>
      </c>
      <c r="C48" s="67" t="s">
        <v>1247</v>
      </c>
      <c r="D48" s="24">
        <v>1932</v>
      </c>
      <c r="E48" s="19" t="s">
        <v>403</v>
      </c>
      <c r="F48" s="19" t="s">
        <v>11</v>
      </c>
      <c r="G48" s="19" t="s">
        <v>11</v>
      </c>
      <c r="H48" s="19" t="s">
        <v>1248</v>
      </c>
      <c r="I48" s="140">
        <v>0.00849537037037037</v>
      </c>
      <c r="J48" s="20" t="str">
        <f t="shared" si="1"/>
        <v>М80</v>
      </c>
      <c r="K48" s="20">
        <v>2</v>
      </c>
      <c r="L48" s="21" t="s">
        <v>735</v>
      </c>
    </row>
    <row r="49" spans="1:12" ht="12.75">
      <c r="A49" s="87">
        <v>48</v>
      </c>
      <c r="B49" s="18">
        <v>1053</v>
      </c>
      <c r="C49" s="67" t="s">
        <v>1273</v>
      </c>
      <c r="D49" s="24">
        <v>1998</v>
      </c>
      <c r="E49" s="19" t="s">
        <v>403</v>
      </c>
      <c r="F49" s="19" t="s">
        <v>11</v>
      </c>
      <c r="G49" s="19" t="s">
        <v>11</v>
      </c>
      <c r="H49" s="19" t="s">
        <v>1274</v>
      </c>
      <c r="I49" s="140">
        <v>0.00849537037037037</v>
      </c>
      <c r="J49" s="20">
        <f t="shared" si="1"/>
      </c>
      <c r="K49" s="20"/>
      <c r="L49" s="21"/>
    </row>
    <row r="50" spans="1:12" ht="12.75">
      <c r="A50" s="87">
        <v>49</v>
      </c>
      <c r="B50" s="18">
        <v>1040</v>
      </c>
      <c r="C50" s="67" t="s">
        <v>1256</v>
      </c>
      <c r="D50" s="24">
        <v>1998</v>
      </c>
      <c r="E50" s="19" t="s">
        <v>403</v>
      </c>
      <c r="F50" s="19" t="s">
        <v>11</v>
      </c>
      <c r="G50" s="19" t="s">
        <v>11</v>
      </c>
      <c r="H50" s="19" t="s">
        <v>1055</v>
      </c>
      <c r="I50" s="140">
        <v>0.008530092592592593</v>
      </c>
      <c r="J50" s="20">
        <f t="shared" si="1"/>
      </c>
      <c r="K50" s="20"/>
      <c r="L50" s="21"/>
    </row>
    <row r="51" spans="1:12" ht="12.75">
      <c r="A51" s="87">
        <v>50</v>
      </c>
      <c r="B51" s="28">
        <v>1056</v>
      </c>
      <c r="C51" s="67" t="s">
        <v>1277</v>
      </c>
      <c r="D51" s="24">
        <v>2000</v>
      </c>
      <c r="E51" s="19" t="s">
        <v>403</v>
      </c>
      <c r="F51" s="19" t="s">
        <v>11</v>
      </c>
      <c r="G51" s="19" t="s">
        <v>11</v>
      </c>
      <c r="H51" s="19" t="s">
        <v>1274</v>
      </c>
      <c r="I51" s="140">
        <v>0.008576388888888889</v>
      </c>
      <c r="J51" s="20" t="str">
        <f t="shared" si="1"/>
        <v>М14</v>
      </c>
      <c r="K51" s="20">
        <v>37</v>
      </c>
      <c r="L51" s="21"/>
    </row>
    <row r="52" spans="1:12" ht="12.75">
      <c r="A52" s="87">
        <v>51</v>
      </c>
      <c r="B52" s="18">
        <v>1041</v>
      </c>
      <c r="C52" s="67" t="s">
        <v>1257</v>
      </c>
      <c r="D52" s="24">
        <v>1997</v>
      </c>
      <c r="E52" s="19" t="s">
        <v>403</v>
      </c>
      <c r="F52" s="19" t="s">
        <v>11</v>
      </c>
      <c r="G52" s="19" t="s">
        <v>11</v>
      </c>
      <c r="H52" s="19" t="s">
        <v>1055</v>
      </c>
      <c r="I52" s="140">
        <v>0.008738425925925926</v>
      </c>
      <c r="J52" s="20">
        <f t="shared" si="1"/>
      </c>
      <c r="K52" s="20"/>
      <c r="L52" s="21"/>
    </row>
    <row r="53" spans="1:12" ht="12.75">
      <c r="A53" s="87">
        <v>52</v>
      </c>
      <c r="B53" s="18">
        <v>1034</v>
      </c>
      <c r="C53" s="67" t="s">
        <v>1249</v>
      </c>
      <c r="D53" s="24">
        <v>1930</v>
      </c>
      <c r="E53" s="19" t="s">
        <v>403</v>
      </c>
      <c r="F53" s="19" t="s">
        <v>553</v>
      </c>
      <c r="G53" s="19" t="s">
        <v>1250</v>
      </c>
      <c r="H53" s="19" t="s">
        <v>411</v>
      </c>
      <c r="I53" s="140">
        <v>0.008796296296296297</v>
      </c>
      <c r="J53" s="20" t="str">
        <f t="shared" si="1"/>
        <v>М80</v>
      </c>
      <c r="K53" s="20">
        <v>3</v>
      </c>
      <c r="L53" s="21"/>
    </row>
    <row r="54" spans="1:12" ht="12.75">
      <c r="A54" s="87">
        <v>53</v>
      </c>
      <c r="B54" s="18">
        <v>1037</v>
      </c>
      <c r="C54" s="67" t="s">
        <v>1253</v>
      </c>
      <c r="D54" s="24">
        <v>1991</v>
      </c>
      <c r="E54" s="19" t="s">
        <v>403</v>
      </c>
      <c r="F54" s="19" t="s">
        <v>11</v>
      </c>
      <c r="G54" s="19" t="s">
        <v>11</v>
      </c>
      <c r="H54" s="19" t="s">
        <v>1055</v>
      </c>
      <c r="I54" s="140">
        <v>0.00900462962962963</v>
      </c>
      <c r="J54" s="20">
        <f t="shared" si="1"/>
      </c>
      <c r="K54" s="20"/>
      <c r="L54" s="21"/>
    </row>
    <row r="55" spans="1:12" ht="12.75">
      <c r="A55" s="87">
        <v>54</v>
      </c>
      <c r="B55" s="18">
        <v>1076</v>
      </c>
      <c r="C55" s="67" t="s">
        <v>1301</v>
      </c>
      <c r="D55" s="24">
        <v>1985</v>
      </c>
      <c r="E55" s="98" t="s">
        <v>403</v>
      </c>
      <c r="F55" s="19" t="s">
        <v>11</v>
      </c>
      <c r="G55" s="19" t="s">
        <v>11</v>
      </c>
      <c r="H55" s="19"/>
      <c r="I55" s="140">
        <v>0.009016203703703703</v>
      </c>
      <c r="J55" s="103">
        <f t="shared" si="1"/>
      </c>
      <c r="K55" s="103"/>
      <c r="L55" s="23"/>
    </row>
    <row r="56" spans="1:12" ht="12.75">
      <c r="A56" s="87">
        <v>55</v>
      </c>
      <c r="B56" s="28">
        <v>1044</v>
      </c>
      <c r="C56" s="127" t="s">
        <v>1261</v>
      </c>
      <c r="D56" s="24">
        <v>2005</v>
      </c>
      <c r="E56" s="19" t="s">
        <v>403</v>
      </c>
      <c r="F56" s="19" t="s">
        <v>11</v>
      </c>
      <c r="G56" s="19" t="s">
        <v>11</v>
      </c>
      <c r="H56" s="19" t="s">
        <v>1262</v>
      </c>
      <c r="I56" s="140">
        <v>0.009328703703703704</v>
      </c>
      <c r="J56" s="20" t="str">
        <f t="shared" si="1"/>
        <v>М14</v>
      </c>
      <c r="K56" s="20">
        <v>38</v>
      </c>
      <c r="L56" s="21"/>
    </row>
    <row r="57" spans="1:12" ht="12.75">
      <c r="A57" s="87">
        <v>56</v>
      </c>
      <c r="B57" s="18">
        <v>1067</v>
      </c>
      <c r="C57" s="67" t="s">
        <v>1291</v>
      </c>
      <c r="D57" s="24">
        <v>1931</v>
      </c>
      <c r="E57" s="19" t="s">
        <v>403</v>
      </c>
      <c r="F57" s="19" t="s">
        <v>11</v>
      </c>
      <c r="G57" s="19" t="s">
        <v>11</v>
      </c>
      <c r="H57" s="19"/>
      <c r="I57" s="140">
        <v>0.009606481481481481</v>
      </c>
      <c r="J57" s="20" t="str">
        <f t="shared" si="1"/>
        <v>М80</v>
      </c>
      <c r="K57" s="20">
        <v>4</v>
      </c>
      <c r="L57" s="21"/>
    </row>
    <row r="58" spans="1:12" ht="12.75">
      <c r="A58" s="87">
        <v>57</v>
      </c>
      <c r="B58" s="18">
        <v>1064</v>
      </c>
      <c r="C58" s="67" t="s">
        <v>1288</v>
      </c>
      <c r="D58" s="24">
        <v>1928</v>
      </c>
      <c r="E58" s="19" t="s">
        <v>403</v>
      </c>
      <c r="F58" s="19" t="s">
        <v>11</v>
      </c>
      <c r="G58" s="19" t="s">
        <v>11</v>
      </c>
      <c r="H58" s="19" t="s">
        <v>143</v>
      </c>
      <c r="I58" s="140">
        <v>0.010011574074074074</v>
      </c>
      <c r="J58" s="20" t="str">
        <f t="shared" si="1"/>
        <v>М85</v>
      </c>
      <c r="K58" s="20">
        <v>1</v>
      </c>
      <c r="L58" s="21" t="s">
        <v>715</v>
      </c>
    </row>
    <row r="59" spans="1:12" ht="12.75">
      <c r="A59" s="87">
        <v>58</v>
      </c>
      <c r="B59" s="18">
        <v>1069</v>
      </c>
      <c r="C59" s="67" t="s">
        <v>1293</v>
      </c>
      <c r="D59" s="24">
        <v>1988</v>
      </c>
      <c r="E59" s="19" t="s">
        <v>403</v>
      </c>
      <c r="F59" s="19" t="s">
        <v>11</v>
      </c>
      <c r="G59" s="19" t="s">
        <v>11</v>
      </c>
      <c r="H59" s="19"/>
      <c r="I59" s="140">
        <v>0.010347222222222223</v>
      </c>
      <c r="J59" s="20">
        <f t="shared" si="1"/>
      </c>
      <c r="K59" s="20"/>
      <c r="L59" s="21"/>
    </row>
    <row r="60" spans="1:12" ht="12.75">
      <c r="A60" s="87">
        <v>59</v>
      </c>
      <c r="B60" s="18">
        <v>1046</v>
      </c>
      <c r="C60" s="67" t="s">
        <v>1264</v>
      </c>
      <c r="D60" s="24">
        <v>2009</v>
      </c>
      <c r="E60" s="19" t="s">
        <v>403</v>
      </c>
      <c r="F60" s="19" t="s">
        <v>11</v>
      </c>
      <c r="G60" s="19" t="s">
        <v>11</v>
      </c>
      <c r="H60" s="19" t="s">
        <v>1265</v>
      </c>
      <c r="I60" s="140">
        <v>0.011597222222222222</v>
      </c>
      <c r="J60" s="20" t="str">
        <f t="shared" si="1"/>
        <v>М14</v>
      </c>
      <c r="K60" s="20">
        <v>39</v>
      </c>
      <c r="L60" s="21"/>
    </row>
    <row r="61" spans="1:12" ht="12.75">
      <c r="A61" s="87">
        <v>60</v>
      </c>
      <c r="B61" s="18">
        <v>1039</v>
      </c>
      <c r="C61" s="67" t="s">
        <v>1255</v>
      </c>
      <c r="D61" s="24">
        <v>1984</v>
      </c>
      <c r="E61" s="19" t="s">
        <v>403</v>
      </c>
      <c r="F61" s="19" t="s">
        <v>11</v>
      </c>
      <c r="G61" s="19" t="s">
        <v>11</v>
      </c>
      <c r="H61" s="19" t="s">
        <v>1055</v>
      </c>
      <c r="I61" s="140">
        <v>0.012314814814814815</v>
      </c>
      <c r="J61" s="20">
        <f t="shared" si="1"/>
      </c>
      <c r="K61" s="20"/>
      <c r="L61" s="21"/>
    </row>
    <row r="62" spans="1:12" ht="12.75">
      <c r="A62" s="87">
        <v>61</v>
      </c>
      <c r="B62" s="18">
        <v>1059</v>
      </c>
      <c r="C62" s="67" t="s">
        <v>1281</v>
      </c>
      <c r="D62" s="24">
        <v>2009</v>
      </c>
      <c r="E62" s="19" t="s">
        <v>403</v>
      </c>
      <c r="F62" s="19" t="s">
        <v>11</v>
      </c>
      <c r="G62" s="19" t="s">
        <v>11</v>
      </c>
      <c r="H62" s="19"/>
      <c r="I62" s="140">
        <v>0.013692129629629629</v>
      </c>
      <c r="J62" s="20" t="str">
        <f t="shared" si="1"/>
        <v>М14</v>
      </c>
      <c r="K62" s="20">
        <v>40</v>
      </c>
      <c r="L62" s="21"/>
    </row>
    <row r="63" spans="1:12" ht="12.75">
      <c r="A63" s="87">
        <v>62</v>
      </c>
      <c r="B63" s="18">
        <v>1060</v>
      </c>
      <c r="C63" s="67" t="s">
        <v>1282</v>
      </c>
      <c r="D63" s="24">
        <v>1928</v>
      </c>
      <c r="E63" s="19" t="s">
        <v>403</v>
      </c>
      <c r="F63" s="19" t="s">
        <v>11</v>
      </c>
      <c r="G63" s="19" t="s">
        <v>11</v>
      </c>
      <c r="H63" s="19" t="s">
        <v>1283</v>
      </c>
      <c r="I63" s="140">
        <v>0.014259259259259261</v>
      </c>
      <c r="J63" s="20" t="str">
        <f t="shared" si="1"/>
        <v>М85</v>
      </c>
      <c r="K63" s="20">
        <v>2</v>
      </c>
      <c r="L63" s="21" t="s">
        <v>735</v>
      </c>
    </row>
    <row r="64" spans="1:12" ht="12.75">
      <c r="A64" s="87">
        <v>63</v>
      </c>
      <c r="B64" s="18">
        <v>1010</v>
      </c>
      <c r="C64" s="67" t="s">
        <v>1221</v>
      </c>
      <c r="D64" s="24">
        <v>1922</v>
      </c>
      <c r="E64" s="19" t="s">
        <v>403</v>
      </c>
      <c r="F64" s="19" t="s">
        <v>11</v>
      </c>
      <c r="G64" s="19" t="s">
        <v>11</v>
      </c>
      <c r="H64" s="19" t="s">
        <v>143</v>
      </c>
      <c r="I64" s="140">
        <v>0.014513888888888889</v>
      </c>
      <c r="J64" s="20" t="str">
        <f t="shared" si="1"/>
        <v>М85</v>
      </c>
      <c r="K64" s="20">
        <v>3</v>
      </c>
      <c r="L64" s="21" t="s">
        <v>735</v>
      </c>
    </row>
    <row r="65" spans="1:12" ht="12.75">
      <c r="A65" s="87"/>
      <c r="B65" s="18">
        <v>1079</v>
      </c>
      <c r="C65" s="127" t="s">
        <v>1710</v>
      </c>
      <c r="D65" s="24">
        <v>1969</v>
      </c>
      <c r="E65" s="19" t="s">
        <v>403</v>
      </c>
      <c r="F65" s="19" t="s">
        <v>11</v>
      </c>
      <c r="G65" s="19" t="s">
        <v>11</v>
      </c>
      <c r="H65" s="19"/>
      <c r="I65" s="140" t="s">
        <v>1712</v>
      </c>
      <c r="J65" s="20">
        <f t="shared" si="1"/>
      </c>
      <c r="K65" s="20"/>
      <c r="L65" s="21"/>
    </row>
    <row r="66" spans="1:12" ht="12.75">
      <c r="A66" s="87"/>
      <c r="B66" s="105">
        <v>1001</v>
      </c>
      <c r="C66" s="221" t="s">
        <v>1258</v>
      </c>
      <c r="D66" s="102">
        <v>2003</v>
      </c>
      <c r="E66" s="100" t="s">
        <v>403</v>
      </c>
      <c r="F66" s="19" t="s">
        <v>11</v>
      </c>
      <c r="G66" s="101" t="s">
        <v>11</v>
      </c>
      <c r="H66" s="101" t="s">
        <v>1590</v>
      </c>
      <c r="I66" s="136" t="s">
        <v>1646</v>
      </c>
      <c r="J66" s="103" t="str">
        <f aca="true" t="shared" si="2" ref="J66:J79">IF(AND(D66&gt;=1900,D66&lt;=1928),"М85",IF(AND(D66&gt;=1929,D66&lt;=1933),"М80",IF(AND(D66&gt;=1999,D66&lt;=2012),"М14","")))</f>
        <v>М14</v>
      </c>
      <c r="K66" s="103"/>
      <c r="L66" s="101"/>
    </row>
    <row r="67" spans="1:12" ht="12.75">
      <c r="A67" s="87"/>
      <c r="B67" s="68">
        <v>1002</v>
      </c>
      <c r="C67" s="221" t="s">
        <v>1591</v>
      </c>
      <c r="D67" s="102">
        <v>1990</v>
      </c>
      <c r="E67" s="100" t="s">
        <v>403</v>
      </c>
      <c r="F67" s="19" t="s">
        <v>11</v>
      </c>
      <c r="G67" s="101" t="s">
        <v>11</v>
      </c>
      <c r="H67" s="101" t="s">
        <v>1425</v>
      </c>
      <c r="I67" s="136" t="s">
        <v>1646</v>
      </c>
      <c r="J67" s="20">
        <f t="shared" si="2"/>
      </c>
      <c r="K67" s="20"/>
      <c r="L67" s="101"/>
    </row>
    <row r="68" spans="1:12" ht="12.75">
      <c r="A68" s="87"/>
      <c r="B68" s="68">
        <v>1005</v>
      </c>
      <c r="C68" s="221" t="s">
        <v>1594</v>
      </c>
      <c r="D68" s="102">
        <v>1989</v>
      </c>
      <c r="E68" s="100" t="s">
        <v>403</v>
      </c>
      <c r="F68" s="19" t="s">
        <v>11</v>
      </c>
      <c r="G68" s="101" t="s">
        <v>11</v>
      </c>
      <c r="H68" s="101" t="s">
        <v>1425</v>
      </c>
      <c r="I68" s="136" t="s">
        <v>1646</v>
      </c>
      <c r="J68" s="103">
        <f t="shared" si="2"/>
      </c>
      <c r="K68" s="103"/>
      <c r="L68" s="101"/>
    </row>
    <row r="69" spans="1:12" ht="12.75">
      <c r="A69" s="87"/>
      <c r="B69" s="18">
        <v>1009</v>
      </c>
      <c r="C69" s="67" t="s">
        <v>1220</v>
      </c>
      <c r="D69" s="24">
        <v>1986</v>
      </c>
      <c r="E69" s="19" t="s">
        <v>403</v>
      </c>
      <c r="F69" s="19" t="s">
        <v>11</v>
      </c>
      <c r="G69" s="19" t="s">
        <v>11</v>
      </c>
      <c r="H69" s="19"/>
      <c r="I69" s="136" t="s">
        <v>1646</v>
      </c>
      <c r="J69" s="20">
        <f t="shared" si="2"/>
      </c>
      <c r="K69" s="20"/>
      <c r="L69" s="21"/>
    </row>
    <row r="70" spans="1:12" ht="12.75">
      <c r="A70" s="87"/>
      <c r="B70" s="18">
        <v>1012</v>
      </c>
      <c r="C70" s="67" t="s">
        <v>1223</v>
      </c>
      <c r="D70" s="24">
        <v>2000</v>
      </c>
      <c r="E70" s="19" t="s">
        <v>403</v>
      </c>
      <c r="F70" s="19" t="s">
        <v>11</v>
      </c>
      <c r="G70" s="19" t="s">
        <v>11</v>
      </c>
      <c r="H70" s="19" t="s">
        <v>114</v>
      </c>
      <c r="I70" s="136" t="s">
        <v>1646</v>
      </c>
      <c r="J70" s="20" t="str">
        <f t="shared" si="2"/>
        <v>М14</v>
      </c>
      <c r="K70" s="20"/>
      <c r="L70" s="21"/>
    </row>
    <row r="71" spans="1:12" ht="12.75">
      <c r="A71" s="87"/>
      <c r="B71" s="18">
        <v>1035</v>
      </c>
      <c r="C71" s="67" t="s">
        <v>1251</v>
      </c>
      <c r="D71" s="24">
        <v>2000</v>
      </c>
      <c r="E71" s="19" t="s">
        <v>403</v>
      </c>
      <c r="F71" s="19" t="s">
        <v>553</v>
      </c>
      <c r="G71" s="19" t="s">
        <v>407</v>
      </c>
      <c r="H71" s="19" t="s">
        <v>58</v>
      </c>
      <c r="I71" s="136" t="s">
        <v>1646</v>
      </c>
      <c r="J71" s="20" t="str">
        <f t="shared" si="2"/>
        <v>М14</v>
      </c>
      <c r="K71" s="20"/>
      <c r="L71" s="21"/>
    </row>
    <row r="72" spans="1:12" ht="12.75">
      <c r="A72" s="87"/>
      <c r="B72" s="18">
        <v>1043</v>
      </c>
      <c r="C72" s="67" t="s">
        <v>1259</v>
      </c>
      <c r="D72" s="24">
        <v>1930</v>
      </c>
      <c r="E72" s="19" t="s">
        <v>403</v>
      </c>
      <c r="F72" s="19" t="s">
        <v>11</v>
      </c>
      <c r="G72" s="19" t="s">
        <v>11</v>
      </c>
      <c r="H72" s="19" t="s">
        <v>1260</v>
      </c>
      <c r="I72" s="136" t="s">
        <v>1646</v>
      </c>
      <c r="J72" s="20" t="str">
        <f t="shared" si="2"/>
        <v>М80</v>
      </c>
      <c r="K72" s="20"/>
      <c r="L72" s="21"/>
    </row>
    <row r="73" spans="1:12" ht="12.75">
      <c r="A73" s="87"/>
      <c r="B73" s="18">
        <v>1052</v>
      </c>
      <c r="C73" s="67" t="s">
        <v>1272</v>
      </c>
      <c r="D73" s="24">
        <v>2006</v>
      </c>
      <c r="E73" s="19" t="s">
        <v>403</v>
      </c>
      <c r="F73" s="19" t="s">
        <v>11</v>
      </c>
      <c r="G73" s="19" t="s">
        <v>11</v>
      </c>
      <c r="H73" s="19" t="s">
        <v>741</v>
      </c>
      <c r="I73" s="136" t="s">
        <v>1646</v>
      </c>
      <c r="J73" s="20" t="str">
        <f t="shared" si="2"/>
        <v>М14</v>
      </c>
      <c r="K73" s="20"/>
      <c r="L73" s="21"/>
    </row>
    <row r="74" spans="1:12" ht="12.75">
      <c r="A74" s="87"/>
      <c r="B74" s="28">
        <v>1054</v>
      </c>
      <c r="C74" s="127" t="s">
        <v>1275</v>
      </c>
      <c r="D74" s="24">
        <v>2000</v>
      </c>
      <c r="E74" s="19" t="s">
        <v>403</v>
      </c>
      <c r="F74" s="19" t="s">
        <v>11</v>
      </c>
      <c r="G74" s="19" t="s">
        <v>11</v>
      </c>
      <c r="H74" s="19"/>
      <c r="I74" s="136" t="s">
        <v>1646</v>
      </c>
      <c r="J74" s="20" t="str">
        <f t="shared" si="2"/>
        <v>М14</v>
      </c>
      <c r="K74" s="20"/>
      <c r="L74" s="21"/>
    </row>
    <row r="75" spans="1:12" ht="12.75">
      <c r="A75" s="87"/>
      <c r="B75" s="18">
        <v>1057</v>
      </c>
      <c r="C75" s="67" t="s">
        <v>1278</v>
      </c>
      <c r="D75" s="24">
        <v>2001</v>
      </c>
      <c r="E75" s="19" t="s">
        <v>403</v>
      </c>
      <c r="F75" s="19" t="s">
        <v>11</v>
      </c>
      <c r="G75" s="19" t="s">
        <v>11</v>
      </c>
      <c r="H75" s="19" t="s">
        <v>824</v>
      </c>
      <c r="I75" s="136" t="s">
        <v>1646</v>
      </c>
      <c r="J75" s="20" t="str">
        <f t="shared" si="2"/>
        <v>М14</v>
      </c>
      <c r="K75" s="20"/>
      <c r="L75" s="21"/>
    </row>
    <row r="76" spans="1:12" ht="12.75">
      <c r="A76" s="87"/>
      <c r="B76" s="18">
        <v>1058</v>
      </c>
      <c r="C76" s="67" t="s">
        <v>1279</v>
      </c>
      <c r="D76" s="24">
        <v>2005</v>
      </c>
      <c r="E76" s="19" t="s">
        <v>403</v>
      </c>
      <c r="F76" s="19" t="s">
        <v>553</v>
      </c>
      <c r="G76" s="19" t="s">
        <v>1280</v>
      </c>
      <c r="H76" s="19"/>
      <c r="I76" s="136" t="s">
        <v>1646</v>
      </c>
      <c r="J76" s="20" t="str">
        <f t="shared" si="2"/>
        <v>М14</v>
      </c>
      <c r="K76" s="20"/>
      <c r="L76" s="21"/>
    </row>
    <row r="77" spans="1:12" ht="12.75">
      <c r="A77" s="87"/>
      <c r="B77" s="18">
        <v>1066</v>
      </c>
      <c r="C77" s="67" t="s">
        <v>1290</v>
      </c>
      <c r="D77" s="24">
        <v>2001</v>
      </c>
      <c r="E77" s="19" t="s">
        <v>403</v>
      </c>
      <c r="F77" s="19" t="s">
        <v>11</v>
      </c>
      <c r="G77" s="19" t="s">
        <v>11</v>
      </c>
      <c r="H77" s="19" t="s">
        <v>143</v>
      </c>
      <c r="I77" s="136" t="s">
        <v>1646</v>
      </c>
      <c r="J77" s="20" t="str">
        <f t="shared" si="2"/>
        <v>М14</v>
      </c>
      <c r="K77" s="20"/>
      <c r="L77" s="21"/>
    </row>
    <row r="78" spans="1:12" ht="12.75">
      <c r="A78" s="87"/>
      <c r="B78" s="18">
        <v>1075</v>
      </c>
      <c r="C78" s="67" t="s">
        <v>1298</v>
      </c>
      <c r="D78" s="24">
        <v>1995</v>
      </c>
      <c r="E78" s="19" t="s">
        <v>403</v>
      </c>
      <c r="F78" s="19" t="s">
        <v>1299</v>
      </c>
      <c r="G78" s="19" t="s">
        <v>1300</v>
      </c>
      <c r="H78" s="19"/>
      <c r="I78" s="136" t="s">
        <v>1646</v>
      </c>
      <c r="J78" s="20">
        <f t="shared" si="2"/>
      </c>
      <c r="K78" s="20"/>
      <c r="L78" s="23"/>
    </row>
    <row r="79" spans="1:12" ht="12.75">
      <c r="A79" s="87"/>
      <c r="B79" s="18">
        <v>1078</v>
      </c>
      <c r="C79" s="67" t="s">
        <v>1302</v>
      </c>
      <c r="D79" s="24">
        <v>2003</v>
      </c>
      <c r="E79" s="98" t="s">
        <v>403</v>
      </c>
      <c r="F79" s="19" t="s">
        <v>11</v>
      </c>
      <c r="G79" s="19" t="s">
        <v>11</v>
      </c>
      <c r="H79" s="19"/>
      <c r="I79" s="136" t="s">
        <v>1646</v>
      </c>
      <c r="J79" s="20" t="str">
        <f t="shared" si="2"/>
        <v>М14</v>
      </c>
      <c r="K79" s="20"/>
      <c r="L79" s="23"/>
    </row>
  </sheetData>
  <sheetProtection/>
  <autoFilter ref="A1:L79"/>
  <printOptions horizontalCentered="1"/>
  <pageMargins left="0.11811023622047245" right="0.11811023622047245" top="1.7322834645669292" bottom="1.1023622047244095" header="0.1968503937007874" footer="0.1968503937007874"/>
  <pageSetup horizontalDpi="300" verticalDpi="300" orientation="portrait" paperSize="9" r:id="rId2"/>
  <headerFooter alignWithMargins="0">
    <oddHeader>&amp;L&amp;8
&amp;10
&amp;G&amp;C&amp;"Arial Cyr,полужирный"&amp;14  87-й Международный пробег ПУШКИН - САНКТ-ПЕТЕРБУРГ
&amp;10на призы газеты &amp;G
памяти В.И. Семенова
ИТОГОВЫЙ ПРОТОКОЛ
Дистанция 2 км Мужчины&amp;R
&amp;G</oddHeader>
    <oddFooter>&amp;CСанкт-Петербург
22.09.2013&amp;R&amp;P из &amp;N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4"/>
  <sheetViews>
    <sheetView zoomScale="115" zoomScaleNormal="115" zoomScalePageLayoutView="0" workbookViewId="0" topLeftCell="A1">
      <selection activeCell="O67" sqref="O1:O16384"/>
    </sheetView>
  </sheetViews>
  <sheetFormatPr defaultColWidth="9.00390625" defaultRowHeight="12.75"/>
  <cols>
    <col min="1" max="1" width="4.00390625" style="3" bestFit="1" customWidth="1"/>
    <col min="2" max="2" width="4.375" style="2" bestFit="1" customWidth="1"/>
    <col min="3" max="3" width="19.375" style="10" customWidth="1"/>
    <col min="4" max="4" width="4.25390625" style="3" customWidth="1"/>
    <col min="5" max="5" width="4.375" style="5" bestFit="1" customWidth="1"/>
    <col min="6" max="6" width="13.00390625" style="5" customWidth="1"/>
    <col min="7" max="7" width="12.875" style="6" bestFit="1" customWidth="1"/>
    <col min="8" max="8" width="17.375" style="6" customWidth="1"/>
    <col min="9" max="9" width="7.375" style="6" customWidth="1"/>
    <col min="10" max="10" width="5.375" style="7" bestFit="1" customWidth="1"/>
    <col min="11" max="11" width="5.375" style="7" customWidth="1"/>
    <col min="12" max="12" width="4.25390625" style="5" bestFit="1" customWidth="1"/>
  </cols>
  <sheetData>
    <row r="1" spans="1:14" s="9" customFormat="1" ht="12.75">
      <c r="A1" s="72" t="s">
        <v>1619</v>
      </c>
      <c r="B1" s="72" t="s">
        <v>0</v>
      </c>
      <c r="C1" s="96" t="s">
        <v>1</v>
      </c>
      <c r="D1" s="97" t="s">
        <v>2</v>
      </c>
      <c r="E1" s="97" t="s">
        <v>9</v>
      </c>
      <c r="F1" s="97" t="s">
        <v>3</v>
      </c>
      <c r="G1" s="97" t="s">
        <v>4</v>
      </c>
      <c r="H1" s="97" t="s">
        <v>5</v>
      </c>
      <c r="I1" s="97" t="s">
        <v>1620</v>
      </c>
      <c r="J1" s="75" t="s">
        <v>6</v>
      </c>
      <c r="K1" s="132" t="s">
        <v>1621</v>
      </c>
      <c r="L1" s="75" t="s">
        <v>7</v>
      </c>
      <c r="M1"/>
      <c r="N1"/>
    </row>
    <row r="2" spans="1:12" ht="12.75">
      <c r="A2" s="87">
        <v>1</v>
      </c>
      <c r="B2" s="28">
        <v>1153</v>
      </c>
      <c r="C2" s="127" t="s">
        <v>1163</v>
      </c>
      <c r="D2" s="24">
        <v>1999</v>
      </c>
      <c r="E2" s="19" t="s">
        <v>403</v>
      </c>
      <c r="F2" s="19" t="s">
        <v>11</v>
      </c>
      <c r="G2" s="19" t="s">
        <v>11</v>
      </c>
      <c r="H2" s="19" t="s">
        <v>149</v>
      </c>
      <c r="I2" s="140">
        <v>0.00568287037037037</v>
      </c>
      <c r="J2" s="20" t="str">
        <f aca="true" t="shared" si="0" ref="J2:J33">IF(AND(D2&gt;=1900,D2&lt;=1933),"Ж80",IF(AND(D2&gt;=1934,D2&lt;=1938),"Ж75",IF(AND(D2&gt;=1999,D2&lt;=2012),"Ж14","")))</f>
        <v>Ж14</v>
      </c>
      <c r="K2" s="20">
        <v>1</v>
      </c>
      <c r="L2" s="21"/>
    </row>
    <row r="3" spans="1:12" ht="12.75">
      <c r="A3" s="87">
        <v>2</v>
      </c>
      <c r="B3" s="28">
        <v>1181</v>
      </c>
      <c r="C3" s="127" t="s">
        <v>1400</v>
      </c>
      <c r="D3" s="24">
        <v>2000</v>
      </c>
      <c r="E3" s="19" t="s">
        <v>403</v>
      </c>
      <c r="F3" s="19" t="s">
        <v>11</v>
      </c>
      <c r="G3" s="19" t="s">
        <v>11</v>
      </c>
      <c r="H3" s="19" t="s">
        <v>724</v>
      </c>
      <c r="I3" s="140">
        <v>0.005740740740740742</v>
      </c>
      <c r="J3" s="20" t="str">
        <f t="shared" si="0"/>
        <v>Ж14</v>
      </c>
      <c r="K3" s="20">
        <v>2</v>
      </c>
      <c r="L3" s="21"/>
    </row>
    <row r="4" spans="1:12" ht="12.75">
      <c r="A4" s="87">
        <v>3</v>
      </c>
      <c r="B4" s="28">
        <v>1100</v>
      </c>
      <c r="C4" s="127" t="s">
        <v>1314</v>
      </c>
      <c r="D4" s="24">
        <v>1999</v>
      </c>
      <c r="E4" s="19" t="s">
        <v>403</v>
      </c>
      <c r="F4" s="19" t="s">
        <v>11</v>
      </c>
      <c r="G4" s="19" t="s">
        <v>11</v>
      </c>
      <c r="H4" s="19" t="s">
        <v>1615</v>
      </c>
      <c r="I4" s="140">
        <v>0.005787037037037038</v>
      </c>
      <c r="J4" s="20" t="str">
        <f t="shared" si="0"/>
        <v>Ж14</v>
      </c>
      <c r="K4" s="20">
        <v>3</v>
      </c>
      <c r="L4" s="21"/>
    </row>
    <row r="5" spans="1:12" ht="12.75">
      <c r="A5" s="87">
        <v>4</v>
      </c>
      <c r="B5" s="28">
        <v>1180</v>
      </c>
      <c r="C5" s="127" t="s">
        <v>1399</v>
      </c>
      <c r="D5" s="24">
        <v>1999</v>
      </c>
      <c r="E5" s="19" t="s">
        <v>403</v>
      </c>
      <c r="F5" s="19" t="s">
        <v>11</v>
      </c>
      <c r="G5" s="19" t="s">
        <v>11</v>
      </c>
      <c r="H5" s="19" t="s">
        <v>724</v>
      </c>
      <c r="I5" s="140">
        <v>0.005821759259259259</v>
      </c>
      <c r="J5" s="20" t="str">
        <f t="shared" si="0"/>
        <v>Ж14</v>
      </c>
      <c r="K5" s="20">
        <v>4</v>
      </c>
      <c r="L5" s="21"/>
    </row>
    <row r="6" spans="1:12" ht="12.75">
      <c r="A6" s="87">
        <v>5</v>
      </c>
      <c r="B6" s="28">
        <v>1184</v>
      </c>
      <c r="C6" s="127" t="s">
        <v>1403</v>
      </c>
      <c r="D6" s="24">
        <v>2002</v>
      </c>
      <c r="E6" s="19" t="s">
        <v>403</v>
      </c>
      <c r="F6" s="19" t="s">
        <v>11</v>
      </c>
      <c r="G6" s="19" t="s">
        <v>11</v>
      </c>
      <c r="H6" s="19" t="s">
        <v>724</v>
      </c>
      <c r="I6" s="140">
        <v>0.006076388888888889</v>
      </c>
      <c r="J6" s="20" t="str">
        <f t="shared" si="0"/>
        <v>Ж14</v>
      </c>
      <c r="K6" s="20">
        <v>5</v>
      </c>
      <c r="L6" s="21"/>
    </row>
    <row r="7" spans="1:12" ht="12.75">
      <c r="A7" s="87">
        <v>6</v>
      </c>
      <c r="B7" s="28">
        <v>1170</v>
      </c>
      <c r="C7" s="127" t="s">
        <v>1388</v>
      </c>
      <c r="D7" s="24">
        <v>2001</v>
      </c>
      <c r="E7" s="19" t="s">
        <v>403</v>
      </c>
      <c r="F7" s="19" t="s">
        <v>11</v>
      </c>
      <c r="G7" s="19" t="s">
        <v>11</v>
      </c>
      <c r="H7" s="19" t="s">
        <v>1615</v>
      </c>
      <c r="I7" s="140">
        <v>0.0062268518518518515</v>
      </c>
      <c r="J7" s="20" t="str">
        <f t="shared" si="0"/>
        <v>Ж14</v>
      </c>
      <c r="K7" s="20">
        <v>6</v>
      </c>
      <c r="L7" s="21"/>
    </row>
    <row r="8" spans="1:12" ht="12.75">
      <c r="A8" s="87">
        <v>7</v>
      </c>
      <c r="B8" s="28">
        <v>1135</v>
      </c>
      <c r="C8" s="127" t="s">
        <v>1352</v>
      </c>
      <c r="D8" s="24">
        <v>1999</v>
      </c>
      <c r="E8" s="19" t="s">
        <v>403</v>
      </c>
      <c r="F8" s="19" t="s">
        <v>11</v>
      </c>
      <c r="G8" s="19" t="s">
        <v>11</v>
      </c>
      <c r="H8" s="22" t="s">
        <v>1062</v>
      </c>
      <c r="I8" s="150">
        <v>0.006435185185185186</v>
      </c>
      <c r="J8" s="20" t="str">
        <f t="shared" si="0"/>
        <v>Ж14</v>
      </c>
      <c r="K8" s="20">
        <v>7</v>
      </c>
      <c r="L8" s="21"/>
    </row>
    <row r="9" spans="1:12" ht="12.75">
      <c r="A9" s="87">
        <v>8</v>
      </c>
      <c r="B9" s="28">
        <v>1182</v>
      </c>
      <c r="C9" s="127" t="s">
        <v>1401</v>
      </c>
      <c r="D9" s="24">
        <v>2003</v>
      </c>
      <c r="E9" s="19" t="s">
        <v>403</v>
      </c>
      <c r="F9" s="19" t="s">
        <v>11</v>
      </c>
      <c r="G9" s="19" t="s">
        <v>11</v>
      </c>
      <c r="H9" s="19" t="s">
        <v>724</v>
      </c>
      <c r="I9" s="140">
        <v>0.006516203703703704</v>
      </c>
      <c r="J9" s="20" t="str">
        <f t="shared" si="0"/>
        <v>Ж14</v>
      </c>
      <c r="K9" s="20">
        <v>9</v>
      </c>
      <c r="L9" s="21"/>
    </row>
    <row r="10" spans="1:12" ht="12.75">
      <c r="A10" s="87">
        <v>9</v>
      </c>
      <c r="B10" s="28">
        <v>1112</v>
      </c>
      <c r="C10" s="127" t="s">
        <v>1328</v>
      </c>
      <c r="D10" s="24">
        <v>2001</v>
      </c>
      <c r="E10" s="19" t="s">
        <v>403</v>
      </c>
      <c r="F10" s="19" t="s">
        <v>11</v>
      </c>
      <c r="G10" s="19" t="s">
        <v>11</v>
      </c>
      <c r="H10" s="19" t="s">
        <v>824</v>
      </c>
      <c r="I10" s="140">
        <v>0.006516203703703704</v>
      </c>
      <c r="J10" s="20" t="str">
        <f t="shared" si="0"/>
        <v>Ж14</v>
      </c>
      <c r="K10" s="20">
        <v>8</v>
      </c>
      <c r="L10" s="21"/>
    </row>
    <row r="11" spans="1:12" ht="12.75">
      <c r="A11" s="87">
        <v>10</v>
      </c>
      <c r="B11" s="28">
        <v>1121</v>
      </c>
      <c r="C11" s="127" t="s">
        <v>1337</v>
      </c>
      <c r="D11" s="24">
        <v>1999</v>
      </c>
      <c r="E11" s="19" t="s">
        <v>403</v>
      </c>
      <c r="F11" s="19" t="s">
        <v>11</v>
      </c>
      <c r="G11" s="19" t="s">
        <v>11</v>
      </c>
      <c r="H11" s="19" t="s">
        <v>1274</v>
      </c>
      <c r="I11" s="140">
        <v>0.006643518518518518</v>
      </c>
      <c r="J11" s="20" t="str">
        <f t="shared" si="0"/>
        <v>Ж14</v>
      </c>
      <c r="K11" s="20">
        <v>10</v>
      </c>
      <c r="L11" s="21"/>
    </row>
    <row r="12" spans="1:12" ht="12.75">
      <c r="A12" s="87">
        <v>11</v>
      </c>
      <c r="B12" s="28">
        <v>1101</v>
      </c>
      <c r="C12" s="127" t="s">
        <v>1315</v>
      </c>
      <c r="D12" s="24">
        <v>2000</v>
      </c>
      <c r="E12" s="19" t="s">
        <v>403</v>
      </c>
      <c r="F12" s="19" t="s">
        <v>11</v>
      </c>
      <c r="G12" s="19" t="s">
        <v>11</v>
      </c>
      <c r="H12" s="19"/>
      <c r="I12" s="140">
        <v>0.0066550925925925935</v>
      </c>
      <c r="J12" s="20" t="str">
        <f t="shared" si="0"/>
        <v>Ж14</v>
      </c>
      <c r="K12" s="20">
        <v>11</v>
      </c>
      <c r="L12" s="21"/>
    </row>
    <row r="13" spans="1:12" ht="12.75">
      <c r="A13" s="87">
        <v>12</v>
      </c>
      <c r="B13" s="28">
        <v>1161</v>
      </c>
      <c r="C13" s="127" t="s">
        <v>1378</v>
      </c>
      <c r="D13" s="24">
        <v>2000</v>
      </c>
      <c r="E13" s="19" t="s">
        <v>403</v>
      </c>
      <c r="F13" s="19" t="s">
        <v>11</v>
      </c>
      <c r="G13" s="19" t="s">
        <v>11</v>
      </c>
      <c r="H13" s="19" t="s">
        <v>1615</v>
      </c>
      <c r="I13" s="140">
        <v>0.0066782407407407415</v>
      </c>
      <c r="J13" s="20" t="str">
        <f t="shared" si="0"/>
        <v>Ж14</v>
      </c>
      <c r="K13" s="20">
        <v>12</v>
      </c>
      <c r="L13" s="21"/>
    </row>
    <row r="14" spans="1:12" ht="12.75">
      <c r="A14" s="87">
        <v>13</v>
      </c>
      <c r="B14" s="28">
        <v>1119</v>
      </c>
      <c r="C14" s="127" t="s">
        <v>1335</v>
      </c>
      <c r="D14" s="24">
        <v>1999</v>
      </c>
      <c r="E14" s="19" t="s">
        <v>403</v>
      </c>
      <c r="F14" s="19" t="s">
        <v>11</v>
      </c>
      <c r="G14" s="19" t="s">
        <v>11</v>
      </c>
      <c r="H14" s="19" t="s">
        <v>1274</v>
      </c>
      <c r="I14" s="140">
        <v>0.006689814814814814</v>
      </c>
      <c r="J14" s="20" t="str">
        <f t="shared" si="0"/>
        <v>Ж14</v>
      </c>
      <c r="K14" s="20">
        <v>13</v>
      </c>
      <c r="L14" s="21"/>
    </row>
    <row r="15" spans="1:12" ht="12.75">
      <c r="A15" s="87">
        <v>14</v>
      </c>
      <c r="B15" s="28">
        <v>1129</v>
      </c>
      <c r="C15" s="127" t="s">
        <v>1345</v>
      </c>
      <c r="D15" s="24">
        <v>1996</v>
      </c>
      <c r="E15" s="19" t="s">
        <v>403</v>
      </c>
      <c r="F15" s="19" t="s">
        <v>11</v>
      </c>
      <c r="G15" s="19" t="s">
        <v>11</v>
      </c>
      <c r="H15" s="19" t="s">
        <v>121</v>
      </c>
      <c r="I15" s="140">
        <v>0.006712962962962962</v>
      </c>
      <c r="J15" s="20">
        <f t="shared" si="0"/>
      </c>
      <c r="K15" s="20"/>
      <c r="L15" s="21"/>
    </row>
    <row r="16" spans="1:12" ht="12.75">
      <c r="A16" s="87">
        <v>15</v>
      </c>
      <c r="B16" s="28">
        <v>1097</v>
      </c>
      <c r="C16" s="127" t="s">
        <v>1312</v>
      </c>
      <c r="D16" s="24">
        <v>2000</v>
      </c>
      <c r="E16" s="19" t="s">
        <v>403</v>
      </c>
      <c r="F16" s="19" t="s">
        <v>11</v>
      </c>
      <c r="G16" s="19" t="s">
        <v>11</v>
      </c>
      <c r="H16" s="19" t="s">
        <v>1615</v>
      </c>
      <c r="I16" s="140">
        <v>0.006712962962962962</v>
      </c>
      <c r="J16" s="20" t="str">
        <f t="shared" si="0"/>
        <v>Ж14</v>
      </c>
      <c r="K16" s="20">
        <v>14</v>
      </c>
      <c r="L16" s="21"/>
    </row>
    <row r="17" spans="1:12" ht="12.75">
      <c r="A17" s="87">
        <v>16</v>
      </c>
      <c r="B17" s="28">
        <v>1167</v>
      </c>
      <c r="C17" s="127" t="s">
        <v>1385</v>
      </c>
      <c r="D17" s="24">
        <v>2001</v>
      </c>
      <c r="E17" s="19" t="s">
        <v>403</v>
      </c>
      <c r="F17" s="19" t="s">
        <v>11</v>
      </c>
      <c r="G17" s="19" t="s">
        <v>11</v>
      </c>
      <c r="H17" s="19" t="s">
        <v>1615</v>
      </c>
      <c r="I17" s="140">
        <v>0.006724537037037037</v>
      </c>
      <c r="J17" s="20" t="str">
        <f t="shared" si="0"/>
        <v>Ж14</v>
      </c>
      <c r="K17" s="20">
        <v>15</v>
      </c>
      <c r="L17" s="21"/>
    </row>
    <row r="18" spans="1:12" ht="12.75">
      <c r="A18" s="87">
        <v>17</v>
      </c>
      <c r="B18" s="28">
        <v>1175</v>
      </c>
      <c r="C18" s="127" t="s">
        <v>1393</v>
      </c>
      <c r="D18" s="24">
        <v>2000</v>
      </c>
      <c r="E18" s="19" t="s">
        <v>403</v>
      </c>
      <c r="F18" s="19" t="s">
        <v>11</v>
      </c>
      <c r="G18" s="19" t="s">
        <v>11</v>
      </c>
      <c r="H18" s="19" t="s">
        <v>650</v>
      </c>
      <c r="I18" s="140">
        <v>0.00673611111111111</v>
      </c>
      <c r="J18" s="20" t="str">
        <f t="shared" si="0"/>
        <v>Ж14</v>
      </c>
      <c r="K18" s="20">
        <v>16</v>
      </c>
      <c r="L18" s="21"/>
    </row>
    <row r="19" spans="1:12" ht="12.75">
      <c r="A19" s="87">
        <v>18</v>
      </c>
      <c r="B19" s="28">
        <v>1183</v>
      </c>
      <c r="C19" s="127" t="s">
        <v>1402</v>
      </c>
      <c r="D19" s="24">
        <v>2000</v>
      </c>
      <c r="E19" s="19" t="s">
        <v>403</v>
      </c>
      <c r="F19" s="19" t="s">
        <v>11</v>
      </c>
      <c r="G19" s="19" t="s">
        <v>11</v>
      </c>
      <c r="H19" s="19" t="s">
        <v>724</v>
      </c>
      <c r="I19" s="140">
        <v>0.0067476851851851856</v>
      </c>
      <c r="J19" s="20" t="str">
        <f t="shared" si="0"/>
        <v>Ж14</v>
      </c>
      <c r="K19" s="20">
        <v>17</v>
      </c>
      <c r="L19" s="21"/>
    </row>
    <row r="20" spans="1:12" ht="12.75">
      <c r="A20" s="87">
        <v>19</v>
      </c>
      <c r="B20" s="28">
        <v>1187</v>
      </c>
      <c r="C20" s="127" t="s">
        <v>1406</v>
      </c>
      <c r="D20" s="24">
        <v>2002</v>
      </c>
      <c r="E20" s="19" t="s">
        <v>403</v>
      </c>
      <c r="F20" s="19" t="s">
        <v>11</v>
      </c>
      <c r="G20" s="19" t="s">
        <v>11</v>
      </c>
      <c r="H20" s="19" t="s">
        <v>724</v>
      </c>
      <c r="I20" s="140">
        <v>0.006759259259259259</v>
      </c>
      <c r="J20" s="20" t="str">
        <f t="shared" si="0"/>
        <v>Ж14</v>
      </c>
      <c r="K20" s="20">
        <v>18</v>
      </c>
      <c r="L20" s="21"/>
    </row>
    <row r="21" spans="1:12" ht="12.75">
      <c r="A21" s="87">
        <v>20</v>
      </c>
      <c r="B21" s="28">
        <v>1164</v>
      </c>
      <c r="C21" s="127" t="s">
        <v>1382</v>
      </c>
      <c r="D21" s="24">
        <v>2000</v>
      </c>
      <c r="E21" s="19" t="s">
        <v>403</v>
      </c>
      <c r="F21" s="19" t="s">
        <v>11</v>
      </c>
      <c r="G21" s="19" t="s">
        <v>11</v>
      </c>
      <c r="H21" s="19" t="s">
        <v>1615</v>
      </c>
      <c r="I21" s="140">
        <v>0.006759259259259259</v>
      </c>
      <c r="J21" s="20" t="str">
        <f t="shared" si="0"/>
        <v>Ж14</v>
      </c>
      <c r="K21" s="20">
        <v>19</v>
      </c>
      <c r="L21" s="21"/>
    </row>
    <row r="22" spans="1:12" ht="12.75">
      <c r="A22" s="87">
        <v>21</v>
      </c>
      <c r="B22" s="28">
        <v>1122</v>
      </c>
      <c r="C22" s="127" t="s">
        <v>1338</v>
      </c>
      <c r="D22" s="24">
        <v>2000</v>
      </c>
      <c r="E22" s="19" t="s">
        <v>403</v>
      </c>
      <c r="F22" s="19" t="s">
        <v>11</v>
      </c>
      <c r="G22" s="19" t="s">
        <v>11</v>
      </c>
      <c r="H22" s="19" t="s">
        <v>1274</v>
      </c>
      <c r="I22" s="140">
        <v>0.0067708333333333336</v>
      </c>
      <c r="J22" s="20" t="str">
        <f t="shared" si="0"/>
        <v>Ж14</v>
      </c>
      <c r="K22" s="20">
        <v>20</v>
      </c>
      <c r="L22" s="21"/>
    </row>
    <row r="23" spans="1:12" ht="12.75">
      <c r="A23" s="87">
        <v>22</v>
      </c>
      <c r="B23" s="28">
        <v>1190</v>
      </c>
      <c r="C23" s="127" t="s">
        <v>1409</v>
      </c>
      <c r="D23" s="24">
        <v>2000</v>
      </c>
      <c r="E23" s="19" t="s">
        <v>403</v>
      </c>
      <c r="F23" s="19" t="s">
        <v>11</v>
      </c>
      <c r="G23" s="19" t="s">
        <v>11</v>
      </c>
      <c r="H23" s="19" t="s">
        <v>724</v>
      </c>
      <c r="I23" s="140">
        <v>0.006793981481481482</v>
      </c>
      <c r="J23" s="20" t="str">
        <f t="shared" si="0"/>
        <v>Ж14</v>
      </c>
      <c r="K23" s="20">
        <v>21</v>
      </c>
      <c r="L23" s="21"/>
    </row>
    <row r="24" spans="1:12" ht="12.75">
      <c r="A24" s="87">
        <v>23</v>
      </c>
      <c r="B24" s="28">
        <v>1165</v>
      </c>
      <c r="C24" s="127" t="s">
        <v>1383</v>
      </c>
      <c r="D24" s="24">
        <v>2002</v>
      </c>
      <c r="E24" s="19" t="s">
        <v>403</v>
      </c>
      <c r="F24" s="19" t="s">
        <v>11</v>
      </c>
      <c r="G24" s="19" t="s">
        <v>11</v>
      </c>
      <c r="H24" s="19" t="s">
        <v>1615</v>
      </c>
      <c r="I24" s="140">
        <v>0.006840277777777778</v>
      </c>
      <c r="J24" s="20" t="str">
        <f t="shared" si="0"/>
        <v>Ж14</v>
      </c>
      <c r="K24" s="20">
        <v>22</v>
      </c>
      <c r="L24" s="21"/>
    </row>
    <row r="25" spans="1:12" ht="12.75">
      <c r="A25" s="87">
        <v>24</v>
      </c>
      <c r="B25" s="28">
        <v>1186</v>
      </c>
      <c r="C25" s="127" t="s">
        <v>1405</v>
      </c>
      <c r="D25" s="24">
        <v>2003</v>
      </c>
      <c r="E25" s="19" t="s">
        <v>403</v>
      </c>
      <c r="F25" s="19" t="s">
        <v>11</v>
      </c>
      <c r="G25" s="19" t="s">
        <v>11</v>
      </c>
      <c r="H25" s="19" t="s">
        <v>724</v>
      </c>
      <c r="I25" s="140">
        <v>0.006863425925925926</v>
      </c>
      <c r="J25" s="20" t="str">
        <f t="shared" si="0"/>
        <v>Ж14</v>
      </c>
      <c r="K25" s="20">
        <v>23</v>
      </c>
      <c r="L25" s="21"/>
    </row>
    <row r="26" spans="1:12" ht="12.75">
      <c r="A26" s="87">
        <v>25</v>
      </c>
      <c r="B26" s="28">
        <v>1134</v>
      </c>
      <c r="C26" s="127" t="s">
        <v>1351</v>
      </c>
      <c r="D26" s="24">
        <v>2001</v>
      </c>
      <c r="E26" s="19" t="s">
        <v>403</v>
      </c>
      <c r="F26" s="19" t="s">
        <v>11</v>
      </c>
      <c r="G26" s="19" t="s">
        <v>11</v>
      </c>
      <c r="H26" s="19" t="s">
        <v>1062</v>
      </c>
      <c r="I26" s="140">
        <v>0.006875</v>
      </c>
      <c r="J26" s="20" t="str">
        <f t="shared" si="0"/>
        <v>Ж14</v>
      </c>
      <c r="K26" s="20">
        <v>24</v>
      </c>
      <c r="L26" s="21"/>
    </row>
    <row r="27" spans="1:12" ht="12.75">
      <c r="A27" s="87">
        <v>26</v>
      </c>
      <c r="B27" s="28">
        <v>1162</v>
      </c>
      <c r="C27" s="127" t="s">
        <v>1379</v>
      </c>
      <c r="D27" s="24">
        <v>2001</v>
      </c>
      <c r="E27" s="19" t="s">
        <v>403</v>
      </c>
      <c r="F27" s="19" t="s">
        <v>11</v>
      </c>
      <c r="G27" s="19" t="s">
        <v>11</v>
      </c>
      <c r="H27" s="19" t="s">
        <v>1380</v>
      </c>
      <c r="I27" s="140">
        <v>0.006979166666666667</v>
      </c>
      <c r="J27" s="20" t="str">
        <f t="shared" si="0"/>
        <v>Ж14</v>
      </c>
      <c r="K27" s="20">
        <v>25</v>
      </c>
      <c r="L27" s="21"/>
    </row>
    <row r="28" spans="1:12" ht="12.75">
      <c r="A28" s="87">
        <v>27</v>
      </c>
      <c r="B28" s="28">
        <v>1159</v>
      </c>
      <c r="C28" s="127" t="s">
        <v>1376</v>
      </c>
      <c r="D28" s="24">
        <v>2001</v>
      </c>
      <c r="E28" s="19" t="s">
        <v>403</v>
      </c>
      <c r="F28" s="19" t="s">
        <v>11</v>
      </c>
      <c r="G28" s="19" t="s">
        <v>11</v>
      </c>
      <c r="H28" s="19" t="s">
        <v>1615</v>
      </c>
      <c r="I28" s="140">
        <v>0.007037037037037037</v>
      </c>
      <c r="J28" s="20" t="str">
        <f t="shared" si="0"/>
        <v>Ж14</v>
      </c>
      <c r="K28" s="20">
        <v>26</v>
      </c>
      <c r="L28" s="21"/>
    </row>
    <row r="29" spans="1:12" ht="12.75">
      <c r="A29" s="87">
        <v>28</v>
      </c>
      <c r="B29" s="68">
        <v>1199</v>
      </c>
      <c r="C29" s="220" t="s">
        <v>1607</v>
      </c>
      <c r="D29" s="102">
        <v>1980</v>
      </c>
      <c r="E29" s="101" t="s">
        <v>403</v>
      </c>
      <c r="F29" s="19" t="s">
        <v>11</v>
      </c>
      <c r="G29" s="101" t="s">
        <v>11</v>
      </c>
      <c r="H29" s="101"/>
      <c r="I29" s="136">
        <v>0.0070486111111111105</v>
      </c>
      <c r="J29" s="20">
        <f t="shared" si="0"/>
      </c>
      <c r="K29" s="20"/>
      <c r="L29" s="100"/>
    </row>
    <row r="30" spans="1:12" ht="12.75">
      <c r="A30" s="87">
        <v>29</v>
      </c>
      <c r="B30" s="28">
        <v>1185</v>
      </c>
      <c r="C30" s="127" t="s">
        <v>1404</v>
      </c>
      <c r="D30" s="24">
        <v>2000</v>
      </c>
      <c r="E30" s="19" t="s">
        <v>403</v>
      </c>
      <c r="F30" s="19" t="s">
        <v>11</v>
      </c>
      <c r="G30" s="19" t="s">
        <v>11</v>
      </c>
      <c r="H30" s="19" t="s">
        <v>724</v>
      </c>
      <c r="I30" s="140">
        <v>0.007118055555555555</v>
      </c>
      <c r="J30" s="20" t="str">
        <f t="shared" si="0"/>
        <v>Ж14</v>
      </c>
      <c r="K30" s="20">
        <v>27</v>
      </c>
      <c r="L30" s="21"/>
    </row>
    <row r="31" spans="1:12" ht="12.75">
      <c r="A31" s="87">
        <v>30</v>
      </c>
      <c r="B31" s="28">
        <v>1188</v>
      </c>
      <c r="C31" s="127" t="s">
        <v>1407</v>
      </c>
      <c r="D31" s="24">
        <v>2001</v>
      </c>
      <c r="E31" s="19" t="s">
        <v>403</v>
      </c>
      <c r="F31" s="19" t="s">
        <v>11</v>
      </c>
      <c r="G31" s="19" t="s">
        <v>11</v>
      </c>
      <c r="H31" s="19" t="s">
        <v>724</v>
      </c>
      <c r="I31" s="140">
        <v>0.007129629629629631</v>
      </c>
      <c r="J31" s="20" t="str">
        <f t="shared" si="0"/>
        <v>Ж14</v>
      </c>
      <c r="K31" s="20">
        <v>28</v>
      </c>
      <c r="L31" s="21"/>
    </row>
    <row r="32" spans="1:12" ht="12.75">
      <c r="A32" s="87">
        <v>31</v>
      </c>
      <c r="B32" s="28">
        <v>1158</v>
      </c>
      <c r="C32" s="127" t="s">
        <v>1375</v>
      </c>
      <c r="D32" s="24">
        <v>2003</v>
      </c>
      <c r="E32" s="19" t="s">
        <v>403</v>
      </c>
      <c r="F32" s="19" t="s">
        <v>11</v>
      </c>
      <c r="G32" s="19" t="s">
        <v>11</v>
      </c>
      <c r="H32" s="19" t="s">
        <v>1615</v>
      </c>
      <c r="I32" s="140">
        <v>0.007141203703703704</v>
      </c>
      <c r="J32" s="20" t="str">
        <f t="shared" si="0"/>
        <v>Ж14</v>
      </c>
      <c r="K32" s="20">
        <v>29</v>
      </c>
      <c r="L32" s="21"/>
    </row>
    <row r="33" spans="1:12" ht="12.75">
      <c r="A33" s="87">
        <v>32</v>
      </c>
      <c r="B33" s="28">
        <v>1128</v>
      </c>
      <c r="C33" s="127" t="s">
        <v>1344</v>
      </c>
      <c r="D33" s="24">
        <v>1996</v>
      </c>
      <c r="E33" s="19" t="s">
        <v>403</v>
      </c>
      <c r="F33" s="19" t="s">
        <v>11</v>
      </c>
      <c r="G33" s="19" t="s">
        <v>11</v>
      </c>
      <c r="H33" s="19" t="s">
        <v>121</v>
      </c>
      <c r="I33" s="140">
        <v>0.007175925925925926</v>
      </c>
      <c r="J33" s="20">
        <f t="shared" si="0"/>
      </c>
      <c r="K33" s="20"/>
      <c r="L33" s="21"/>
    </row>
    <row r="34" spans="1:12" ht="12.75">
      <c r="A34" s="87">
        <v>33</v>
      </c>
      <c r="B34" s="28">
        <v>1092</v>
      </c>
      <c r="C34" s="127" t="s">
        <v>1307</v>
      </c>
      <c r="D34" s="24">
        <v>2002</v>
      </c>
      <c r="E34" s="19" t="s">
        <v>403</v>
      </c>
      <c r="F34" s="19" t="s">
        <v>11</v>
      </c>
      <c r="G34" s="19" t="s">
        <v>11</v>
      </c>
      <c r="H34" s="19" t="s">
        <v>1175</v>
      </c>
      <c r="I34" s="140">
        <v>0.0071874999999999994</v>
      </c>
      <c r="J34" s="20" t="str">
        <f aca="true" t="shared" si="1" ref="J34:J65">IF(AND(D34&gt;=1900,D34&lt;=1933),"Ж80",IF(AND(D34&gt;=1934,D34&lt;=1938),"Ж75",IF(AND(D34&gt;=1999,D34&lt;=2012),"Ж14","")))</f>
        <v>Ж14</v>
      </c>
      <c r="K34" s="20">
        <v>30</v>
      </c>
      <c r="L34" s="21"/>
    </row>
    <row r="35" spans="1:12" ht="12.75">
      <c r="A35" s="87">
        <v>34</v>
      </c>
      <c r="B35" s="28">
        <v>1191</v>
      </c>
      <c r="C35" s="127" t="s">
        <v>1410</v>
      </c>
      <c r="D35" s="24">
        <v>1993</v>
      </c>
      <c r="E35" s="19" t="s">
        <v>403</v>
      </c>
      <c r="F35" s="19" t="s">
        <v>11</v>
      </c>
      <c r="G35" s="19" t="s">
        <v>11</v>
      </c>
      <c r="H35" s="19" t="s">
        <v>724</v>
      </c>
      <c r="I35" s="140">
        <v>0.0072106481481481475</v>
      </c>
      <c r="J35" s="20">
        <f t="shared" si="1"/>
      </c>
      <c r="K35" s="20"/>
      <c r="L35" s="21"/>
    </row>
    <row r="36" spans="1:12" ht="12.75">
      <c r="A36" s="87">
        <v>35</v>
      </c>
      <c r="B36" s="28">
        <v>1087</v>
      </c>
      <c r="C36" s="127" t="s">
        <v>1709</v>
      </c>
      <c r="D36" s="24">
        <v>1992</v>
      </c>
      <c r="E36" s="19"/>
      <c r="F36" s="19" t="s">
        <v>11</v>
      </c>
      <c r="G36" s="19" t="s">
        <v>11</v>
      </c>
      <c r="H36" s="19"/>
      <c r="I36" s="140">
        <v>0.007256944444444444</v>
      </c>
      <c r="J36" s="20">
        <f t="shared" si="1"/>
      </c>
      <c r="K36" s="20"/>
      <c r="L36" s="21"/>
    </row>
    <row r="37" spans="1:12" ht="12.75">
      <c r="A37" s="87">
        <v>36</v>
      </c>
      <c r="B37" s="28">
        <v>1102</v>
      </c>
      <c r="C37" s="127" t="s">
        <v>1316</v>
      </c>
      <c r="D37" s="24">
        <v>1989</v>
      </c>
      <c r="E37" s="19" t="s">
        <v>403</v>
      </c>
      <c r="F37" s="19" t="s">
        <v>11</v>
      </c>
      <c r="G37" s="19" t="s">
        <v>11</v>
      </c>
      <c r="H37" s="19"/>
      <c r="I37" s="140">
        <v>0.007314814814814815</v>
      </c>
      <c r="J37" s="20">
        <f t="shared" si="1"/>
      </c>
      <c r="K37" s="20"/>
      <c r="L37" s="21"/>
    </row>
    <row r="38" spans="1:12" ht="12.75">
      <c r="A38" s="87">
        <v>37</v>
      </c>
      <c r="B38" s="68">
        <v>1194</v>
      </c>
      <c r="C38" s="220" t="s">
        <v>1602</v>
      </c>
      <c r="D38" s="102">
        <v>1990</v>
      </c>
      <c r="E38" s="101" t="s">
        <v>403</v>
      </c>
      <c r="F38" s="19" t="s">
        <v>11</v>
      </c>
      <c r="G38" s="101" t="s">
        <v>11</v>
      </c>
      <c r="H38" s="101" t="s">
        <v>1425</v>
      </c>
      <c r="I38" s="136">
        <v>0.007453703703703703</v>
      </c>
      <c r="J38" s="20">
        <f t="shared" si="1"/>
      </c>
      <c r="K38" s="20"/>
      <c r="L38" s="100"/>
    </row>
    <row r="39" spans="1:12" ht="12.75">
      <c r="A39" s="87">
        <v>38</v>
      </c>
      <c r="B39" s="28">
        <v>1143</v>
      </c>
      <c r="C39" s="127" t="s">
        <v>1361</v>
      </c>
      <c r="D39" s="24">
        <v>2003</v>
      </c>
      <c r="E39" s="19" t="s">
        <v>403</v>
      </c>
      <c r="F39" s="19" t="s">
        <v>11</v>
      </c>
      <c r="G39" s="19" t="s">
        <v>11</v>
      </c>
      <c r="H39" s="19" t="s">
        <v>1362</v>
      </c>
      <c r="I39" s="140">
        <v>0.007453703703703703</v>
      </c>
      <c r="J39" s="20" t="str">
        <f t="shared" si="1"/>
        <v>Ж14</v>
      </c>
      <c r="K39" s="20">
        <v>31</v>
      </c>
      <c r="L39" s="21"/>
    </row>
    <row r="40" spans="1:12" ht="12.75">
      <c r="A40" s="87">
        <v>39</v>
      </c>
      <c r="B40" s="28">
        <v>1099</v>
      </c>
      <c r="C40" s="127" t="s">
        <v>938</v>
      </c>
      <c r="D40" s="24">
        <v>2001</v>
      </c>
      <c r="E40" s="19" t="s">
        <v>403</v>
      </c>
      <c r="F40" s="19" t="s">
        <v>11</v>
      </c>
      <c r="G40" s="19" t="s">
        <v>11</v>
      </c>
      <c r="H40" s="19" t="s">
        <v>1615</v>
      </c>
      <c r="I40" s="140">
        <v>0.007604166666666666</v>
      </c>
      <c r="J40" s="20" t="str">
        <f t="shared" si="1"/>
        <v>Ж14</v>
      </c>
      <c r="K40" s="20">
        <v>32</v>
      </c>
      <c r="L40" s="21"/>
    </row>
    <row r="41" spans="1:12" ht="12.75">
      <c r="A41" s="87">
        <v>40</v>
      </c>
      <c r="B41" s="28">
        <v>1096</v>
      </c>
      <c r="C41" s="127" t="s">
        <v>1311</v>
      </c>
      <c r="D41" s="24">
        <v>2000</v>
      </c>
      <c r="E41" s="19" t="s">
        <v>403</v>
      </c>
      <c r="F41" s="19" t="s">
        <v>11</v>
      </c>
      <c r="G41" s="19" t="s">
        <v>11</v>
      </c>
      <c r="H41" s="19" t="s">
        <v>1615</v>
      </c>
      <c r="I41" s="140">
        <v>0.0076157407407407415</v>
      </c>
      <c r="J41" s="20" t="str">
        <f t="shared" si="1"/>
        <v>Ж14</v>
      </c>
      <c r="K41" s="20">
        <v>33</v>
      </c>
      <c r="L41" s="21"/>
    </row>
    <row r="42" spans="1:12" ht="12.75">
      <c r="A42" s="87">
        <v>41</v>
      </c>
      <c r="B42" s="28">
        <v>1098</v>
      </c>
      <c r="C42" s="127" t="s">
        <v>1313</v>
      </c>
      <c r="D42" s="24">
        <v>2000</v>
      </c>
      <c r="E42" s="19" t="s">
        <v>403</v>
      </c>
      <c r="F42" s="19" t="s">
        <v>11</v>
      </c>
      <c r="G42" s="19" t="s">
        <v>11</v>
      </c>
      <c r="H42" s="19" t="s">
        <v>1615</v>
      </c>
      <c r="I42" s="140">
        <v>0.007627314814814815</v>
      </c>
      <c r="J42" s="20" t="str">
        <f t="shared" si="1"/>
        <v>Ж14</v>
      </c>
      <c r="K42" s="20">
        <v>34</v>
      </c>
      <c r="L42" s="21"/>
    </row>
    <row r="43" spans="1:12" ht="12.75">
      <c r="A43" s="87">
        <v>42</v>
      </c>
      <c r="B43" s="28">
        <v>1157</v>
      </c>
      <c r="C43" s="127" t="s">
        <v>1374</v>
      </c>
      <c r="D43" s="24">
        <v>1999</v>
      </c>
      <c r="E43" s="19" t="s">
        <v>403</v>
      </c>
      <c r="F43" s="19" t="s">
        <v>11</v>
      </c>
      <c r="G43" s="19" t="s">
        <v>11</v>
      </c>
      <c r="H43" s="19" t="s">
        <v>1615</v>
      </c>
      <c r="I43" s="140">
        <v>0.007662037037037037</v>
      </c>
      <c r="J43" s="20" t="str">
        <f t="shared" si="1"/>
        <v>Ж14</v>
      </c>
      <c r="K43" s="20">
        <v>35</v>
      </c>
      <c r="L43" s="21"/>
    </row>
    <row r="44" spans="1:12" ht="12.75">
      <c r="A44" s="87">
        <v>43</v>
      </c>
      <c r="B44" s="28">
        <v>1155</v>
      </c>
      <c r="C44" s="127" t="s">
        <v>1372</v>
      </c>
      <c r="D44" s="24">
        <v>2001</v>
      </c>
      <c r="E44" s="19" t="s">
        <v>403</v>
      </c>
      <c r="F44" s="19" t="s">
        <v>11</v>
      </c>
      <c r="G44" s="19" t="s">
        <v>11</v>
      </c>
      <c r="H44" s="19" t="s">
        <v>1615</v>
      </c>
      <c r="I44" s="140">
        <v>0.007673611111111111</v>
      </c>
      <c r="J44" s="20" t="str">
        <f t="shared" si="1"/>
        <v>Ж14</v>
      </c>
      <c r="K44" s="20">
        <v>36</v>
      </c>
      <c r="L44" s="21"/>
    </row>
    <row r="45" spans="1:12" ht="12.75">
      <c r="A45" s="87">
        <v>44</v>
      </c>
      <c r="B45" s="18">
        <v>1089</v>
      </c>
      <c r="C45" s="67" t="s">
        <v>1411</v>
      </c>
      <c r="D45" s="24">
        <v>1992</v>
      </c>
      <c r="E45" s="19" t="s">
        <v>403</v>
      </c>
      <c r="F45" s="19" t="s">
        <v>11</v>
      </c>
      <c r="G45" s="19" t="s">
        <v>11</v>
      </c>
      <c r="H45" s="19"/>
      <c r="I45" s="140">
        <v>0.00769675925925926</v>
      </c>
      <c r="J45" s="20">
        <f t="shared" si="1"/>
      </c>
      <c r="K45" s="20"/>
      <c r="L45" s="99"/>
    </row>
    <row r="46" spans="1:12" ht="12.75">
      <c r="A46" s="87">
        <v>45</v>
      </c>
      <c r="B46" s="28">
        <v>1149</v>
      </c>
      <c r="C46" s="127" t="s">
        <v>1368</v>
      </c>
      <c r="D46" s="24">
        <v>1986</v>
      </c>
      <c r="E46" s="19" t="s">
        <v>403</v>
      </c>
      <c r="F46" s="19" t="s">
        <v>11</v>
      </c>
      <c r="G46" s="19" t="s">
        <v>11</v>
      </c>
      <c r="H46" s="19" t="s">
        <v>1055</v>
      </c>
      <c r="I46" s="140">
        <v>0.007835648148148149</v>
      </c>
      <c r="J46" s="20">
        <f t="shared" si="1"/>
      </c>
      <c r="K46" s="20"/>
      <c r="L46" s="21"/>
    </row>
    <row r="47" spans="1:12" ht="12.75">
      <c r="A47" s="87">
        <v>46</v>
      </c>
      <c r="B47" s="28">
        <v>1189</v>
      </c>
      <c r="C47" s="127" t="s">
        <v>1408</v>
      </c>
      <c r="D47" s="24">
        <v>2002</v>
      </c>
      <c r="E47" s="19" t="s">
        <v>403</v>
      </c>
      <c r="F47" s="19" t="s">
        <v>11</v>
      </c>
      <c r="G47" s="19" t="s">
        <v>11</v>
      </c>
      <c r="H47" s="19" t="s">
        <v>724</v>
      </c>
      <c r="I47" s="140">
        <v>0.007974537037037037</v>
      </c>
      <c r="J47" s="20" t="str">
        <f t="shared" si="1"/>
        <v>Ж14</v>
      </c>
      <c r="K47" s="20">
        <v>37</v>
      </c>
      <c r="L47" s="21"/>
    </row>
    <row r="48" spans="1:12" ht="12.75">
      <c r="A48" s="87">
        <v>47</v>
      </c>
      <c r="B48" s="28">
        <v>1154</v>
      </c>
      <c r="C48" s="127" t="s">
        <v>1371</v>
      </c>
      <c r="D48" s="24">
        <v>1999</v>
      </c>
      <c r="E48" s="19" t="s">
        <v>403</v>
      </c>
      <c r="F48" s="19" t="s">
        <v>11</v>
      </c>
      <c r="G48" s="19" t="s">
        <v>11</v>
      </c>
      <c r="H48" s="19" t="s">
        <v>1615</v>
      </c>
      <c r="I48" s="140">
        <v>0.007997685185185186</v>
      </c>
      <c r="J48" s="20" t="str">
        <f t="shared" si="1"/>
        <v>Ж14</v>
      </c>
      <c r="K48" s="20">
        <v>38</v>
      </c>
      <c r="L48" s="21"/>
    </row>
    <row r="49" spans="1:12" ht="12.75">
      <c r="A49" s="87">
        <v>48</v>
      </c>
      <c r="B49" s="28">
        <v>1117</v>
      </c>
      <c r="C49" s="127" t="s">
        <v>1333</v>
      </c>
      <c r="D49" s="24">
        <v>2000</v>
      </c>
      <c r="E49" s="19" t="s">
        <v>403</v>
      </c>
      <c r="F49" s="19" t="s">
        <v>11</v>
      </c>
      <c r="G49" s="19" t="s">
        <v>11</v>
      </c>
      <c r="H49" s="19" t="s">
        <v>1274</v>
      </c>
      <c r="I49" s="140">
        <v>0.008020833333333333</v>
      </c>
      <c r="J49" s="20" t="str">
        <f t="shared" si="1"/>
        <v>Ж14</v>
      </c>
      <c r="K49" s="20">
        <v>39</v>
      </c>
      <c r="L49" s="21"/>
    </row>
    <row r="50" spans="1:12" ht="12.75">
      <c r="A50" s="87">
        <v>49</v>
      </c>
      <c r="B50" s="28">
        <v>1137</v>
      </c>
      <c r="C50" s="127" t="s">
        <v>1354</v>
      </c>
      <c r="D50" s="24">
        <v>2000</v>
      </c>
      <c r="E50" s="19" t="s">
        <v>403</v>
      </c>
      <c r="F50" s="19" t="s">
        <v>11</v>
      </c>
      <c r="G50" s="19" t="s">
        <v>11</v>
      </c>
      <c r="H50" s="19" t="s">
        <v>1350</v>
      </c>
      <c r="I50" s="140">
        <v>0.008032407407407407</v>
      </c>
      <c r="J50" s="20" t="str">
        <f t="shared" si="1"/>
        <v>Ж14</v>
      </c>
      <c r="K50" s="20">
        <v>40</v>
      </c>
      <c r="L50" s="21"/>
    </row>
    <row r="51" spans="1:12" ht="12.75">
      <c r="A51" s="87">
        <v>50</v>
      </c>
      <c r="B51" s="28">
        <v>1176</v>
      </c>
      <c r="C51" s="127" t="s">
        <v>1394</v>
      </c>
      <c r="D51" s="24">
        <v>2000</v>
      </c>
      <c r="E51" s="19" t="s">
        <v>403</v>
      </c>
      <c r="F51" s="19" t="s">
        <v>11</v>
      </c>
      <c r="G51" s="19" t="s">
        <v>11</v>
      </c>
      <c r="H51" s="19" t="s">
        <v>1395</v>
      </c>
      <c r="I51" s="140">
        <v>0.00806712962962963</v>
      </c>
      <c r="J51" s="20" t="str">
        <f t="shared" si="1"/>
        <v>Ж14</v>
      </c>
      <c r="K51" s="20">
        <v>41</v>
      </c>
      <c r="L51" s="21"/>
    </row>
    <row r="52" spans="1:12" ht="12.75">
      <c r="A52" s="87">
        <v>51</v>
      </c>
      <c r="B52" s="28">
        <v>1118</v>
      </c>
      <c r="C52" s="127" t="s">
        <v>1334</v>
      </c>
      <c r="D52" s="24">
        <v>2001</v>
      </c>
      <c r="E52" s="19" t="s">
        <v>403</v>
      </c>
      <c r="F52" s="19" t="s">
        <v>11</v>
      </c>
      <c r="G52" s="19" t="s">
        <v>11</v>
      </c>
      <c r="H52" s="19" t="s">
        <v>1274</v>
      </c>
      <c r="I52" s="140">
        <v>0.008113425925925925</v>
      </c>
      <c r="J52" s="20" t="str">
        <f t="shared" si="1"/>
        <v>Ж14</v>
      </c>
      <c r="K52" s="20">
        <v>42</v>
      </c>
      <c r="L52" s="21"/>
    </row>
    <row r="53" spans="1:12" ht="12.75">
      <c r="A53" s="87">
        <v>52</v>
      </c>
      <c r="B53" s="28">
        <v>1160</v>
      </c>
      <c r="C53" s="127" t="s">
        <v>1377</v>
      </c>
      <c r="D53" s="24">
        <v>2003</v>
      </c>
      <c r="E53" s="19" t="s">
        <v>403</v>
      </c>
      <c r="F53" s="19" t="s">
        <v>11</v>
      </c>
      <c r="G53" s="19" t="s">
        <v>11</v>
      </c>
      <c r="H53" s="19" t="s">
        <v>1615</v>
      </c>
      <c r="I53" s="140">
        <v>0.008136574074074074</v>
      </c>
      <c r="J53" s="20" t="str">
        <f t="shared" si="1"/>
        <v>Ж14</v>
      </c>
      <c r="K53" s="20">
        <v>43</v>
      </c>
      <c r="L53" s="21"/>
    </row>
    <row r="54" spans="1:12" ht="12.75">
      <c r="A54" s="87">
        <v>53</v>
      </c>
      <c r="B54" s="28">
        <v>1131</v>
      </c>
      <c r="C54" s="127" t="s">
        <v>1347</v>
      </c>
      <c r="D54" s="24">
        <v>1990</v>
      </c>
      <c r="E54" s="19" t="s">
        <v>403</v>
      </c>
      <c r="F54" s="19" t="s">
        <v>11</v>
      </c>
      <c r="G54" s="19" t="s">
        <v>11</v>
      </c>
      <c r="H54" s="101" t="s">
        <v>1425</v>
      </c>
      <c r="I54" s="136">
        <v>0.008240740740740741</v>
      </c>
      <c r="J54" s="20">
        <f t="shared" si="1"/>
      </c>
      <c r="K54" s="20"/>
      <c r="L54" s="21"/>
    </row>
    <row r="55" spans="1:12" ht="12.75">
      <c r="A55" s="87">
        <v>54</v>
      </c>
      <c r="B55" s="68">
        <v>1151</v>
      </c>
      <c r="C55" s="220" t="s">
        <v>1597</v>
      </c>
      <c r="D55" s="102">
        <v>1987</v>
      </c>
      <c r="E55" s="101" t="s">
        <v>403</v>
      </c>
      <c r="F55" s="19" t="s">
        <v>11</v>
      </c>
      <c r="G55" s="101" t="s">
        <v>11</v>
      </c>
      <c r="H55" s="101"/>
      <c r="I55" s="136">
        <v>0.008263888888888888</v>
      </c>
      <c r="J55" s="20">
        <f t="shared" si="1"/>
      </c>
      <c r="K55" s="20"/>
      <c r="L55" s="99"/>
    </row>
    <row r="56" spans="1:12" ht="12.75">
      <c r="A56" s="87">
        <v>55</v>
      </c>
      <c r="B56" s="68">
        <v>1198</v>
      </c>
      <c r="C56" s="220" t="s">
        <v>1606</v>
      </c>
      <c r="D56" s="102">
        <v>1991</v>
      </c>
      <c r="E56" s="101" t="s">
        <v>403</v>
      </c>
      <c r="F56" s="19" t="s">
        <v>11</v>
      </c>
      <c r="G56" s="101" t="s">
        <v>11</v>
      </c>
      <c r="H56" s="101" t="s">
        <v>1425</v>
      </c>
      <c r="I56" s="136">
        <v>0.008263888888888888</v>
      </c>
      <c r="J56" s="20">
        <f t="shared" si="1"/>
      </c>
      <c r="K56" s="20"/>
      <c r="L56" s="100"/>
    </row>
    <row r="57" spans="1:12" ht="12.75">
      <c r="A57" s="87">
        <v>56</v>
      </c>
      <c r="B57" s="68">
        <v>1152</v>
      </c>
      <c r="C57" s="220" t="s">
        <v>1598</v>
      </c>
      <c r="D57" s="102">
        <v>1986</v>
      </c>
      <c r="E57" s="101" t="s">
        <v>403</v>
      </c>
      <c r="F57" s="19" t="s">
        <v>11</v>
      </c>
      <c r="G57" s="101" t="s">
        <v>11</v>
      </c>
      <c r="H57" s="101" t="s">
        <v>1425</v>
      </c>
      <c r="I57" s="136">
        <v>0.008263888888888888</v>
      </c>
      <c r="J57" s="20">
        <f t="shared" si="1"/>
      </c>
      <c r="K57" s="20"/>
      <c r="L57" s="100"/>
    </row>
    <row r="58" spans="1:12" ht="12.75">
      <c r="A58" s="87">
        <v>57</v>
      </c>
      <c r="B58" s="28">
        <v>1130</v>
      </c>
      <c r="C58" s="127" t="s">
        <v>1346</v>
      </c>
      <c r="D58" s="24">
        <v>1998</v>
      </c>
      <c r="E58" s="19" t="s">
        <v>403</v>
      </c>
      <c r="F58" s="19" t="s">
        <v>11</v>
      </c>
      <c r="G58" s="19" t="s">
        <v>11</v>
      </c>
      <c r="H58" s="19" t="s">
        <v>121</v>
      </c>
      <c r="I58" s="140">
        <v>0.008333333333333333</v>
      </c>
      <c r="J58" s="20">
        <f t="shared" si="1"/>
      </c>
      <c r="K58" s="20"/>
      <c r="L58" s="21"/>
    </row>
    <row r="59" spans="1:12" ht="12.75">
      <c r="A59" s="87">
        <v>58</v>
      </c>
      <c r="B59" s="28">
        <v>1156</v>
      </c>
      <c r="C59" s="127" t="s">
        <v>1373</v>
      </c>
      <c r="D59" s="24">
        <v>2000</v>
      </c>
      <c r="E59" s="19" t="s">
        <v>403</v>
      </c>
      <c r="F59" s="19" t="s">
        <v>11</v>
      </c>
      <c r="G59" s="19" t="s">
        <v>11</v>
      </c>
      <c r="H59" s="19" t="s">
        <v>1615</v>
      </c>
      <c r="I59" s="140">
        <v>0.00835648148148148</v>
      </c>
      <c r="J59" s="20" t="str">
        <f t="shared" si="1"/>
        <v>Ж14</v>
      </c>
      <c r="K59" s="20">
        <v>44</v>
      </c>
      <c r="L59" s="21"/>
    </row>
    <row r="60" spans="1:12" ht="12.75">
      <c r="A60" s="87">
        <v>59</v>
      </c>
      <c r="B60" s="28">
        <v>1090</v>
      </c>
      <c r="C60" s="127" t="s">
        <v>1304</v>
      </c>
      <c r="D60" s="24">
        <v>2000</v>
      </c>
      <c r="E60" s="19" t="s">
        <v>403</v>
      </c>
      <c r="F60" s="19" t="s">
        <v>11</v>
      </c>
      <c r="G60" s="19" t="s">
        <v>11</v>
      </c>
      <c r="H60" s="19" t="s">
        <v>1305</v>
      </c>
      <c r="I60" s="140">
        <v>0.0084375</v>
      </c>
      <c r="J60" s="20" t="str">
        <f t="shared" si="1"/>
        <v>Ж14</v>
      </c>
      <c r="K60" s="20">
        <v>45</v>
      </c>
      <c r="L60" s="21"/>
    </row>
    <row r="61" spans="1:12" ht="12.75">
      <c r="A61" s="87">
        <v>60</v>
      </c>
      <c r="B61" s="28">
        <v>1125</v>
      </c>
      <c r="C61" s="127" t="s">
        <v>1341</v>
      </c>
      <c r="D61" s="24">
        <v>2000</v>
      </c>
      <c r="E61" s="19" t="s">
        <v>403</v>
      </c>
      <c r="F61" s="19" t="s">
        <v>11</v>
      </c>
      <c r="G61" s="19" t="s">
        <v>11</v>
      </c>
      <c r="H61" s="19" t="s">
        <v>121</v>
      </c>
      <c r="I61" s="140">
        <v>0.00849537037037037</v>
      </c>
      <c r="J61" s="20" t="str">
        <f t="shared" si="1"/>
        <v>Ж14</v>
      </c>
      <c r="K61" s="20">
        <v>46</v>
      </c>
      <c r="L61" s="21"/>
    </row>
    <row r="62" spans="1:12" ht="12.75">
      <c r="A62" s="87">
        <v>61</v>
      </c>
      <c r="B62" s="28">
        <v>1091</v>
      </c>
      <c r="C62" s="127" t="s">
        <v>1306</v>
      </c>
      <c r="D62" s="24">
        <v>2004</v>
      </c>
      <c r="E62" s="19" t="s">
        <v>403</v>
      </c>
      <c r="F62" s="19" t="s">
        <v>11</v>
      </c>
      <c r="G62" s="19" t="s">
        <v>11</v>
      </c>
      <c r="H62" s="19"/>
      <c r="I62" s="140">
        <v>0.008645833333333333</v>
      </c>
      <c r="J62" s="20" t="str">
        <f t="shared" si="1"/>
        <v>Ж14</v>
      </c>
      <c r="K62" s="20">
        <v>47</v>
      </c>
      <c r="L62" s="21"/>
    </row>
    <row r="63" spans="1:12" ht="12.75">
      <c r="A63" s="87">
        <v>62</v>
      </c>
      <c r="B63" s="28">
        <v>1116</v>
      </c>
      <c r="C63" s="127" t="s">
        <v>1332</v>
      </c>
      <c r="D63" s="24">
        <v>1999</v>
      </c>
      <c r="E63" s="19" t="s">
        <v>403</v>
      </c>
      <c r="F63" s="19" t="s">
        <v>11</v>
      </c>
      <c r="G63" s="19" t="s">
        <v>11</v>
      </c>
      <c r="H63" s="19" t="s">
        <v>1274</v>
      </c>
      <c r="I63" s="140">
        <v>0.00866898148148148</v>
      </c>
      <c r="J63" s="20" t="str">
        <f t="shared" si="1"/>
        <v>Ж14</v>
      </c>
      <c r="K63" s="20">
        <v>48</v>
      </c>
      <c r="L63" s="21"/>
    </row>
    <row r="64" spans="1:12" ht="12.75">
      <c r="A64" s="87">
        <v>63</v>
      </c>
      <c r="B64" s="28">
        <v>1123</v>
      </c>
      <c r="C64" s="127" t="s">
        <v>1339</v>
      </c>
      <c r="D64" s="24">
        <v>1998</v>
      </c>
      <c r="E64" s="19" t="s">
        <v>403</v>
      </c>
      <c r="F64" s="19" t="s">
        <v>11</v>
      </c>
      <c r="G64" s="19" t="s">
        <v>11</v>
      </c>
      <c r="H64" s="19" t="s">
        <v>1274</v>
      </c>
      <c r="I64" s="140">
        <v>0.008692129629629631</v>
      </c>
      <c r="J64" s="20">
        <f t="shared" si="1"/>
      </c>
      <c r="K64" s="20"/>
      <c r="L64" s="21"/>
    </row>
    <row r="65" spans="1:12" ht="12.75">
      <c r="A65" s="87">
        <v>64</v>
      </c>
      <c r="B65" s="28">
        <v>1150</v>
      </c>
      <c r="C65" s="127" t="s">
        <v>1749</v>
      </c>
      <c r="D65" s="24">
        <v>1990</v>
      </c>
      <c r="E65" s="19" t="s">
        <v>952</v>
      </c>
      <c r="F65" s="19" t="s">
        <v>1369</v>
      </c>
      <c r="G65" s="19" t="s">
        <v>1370</v>
      </c>
      <c r="H65" s="101" t="s">
        <v>1425</v>
      </c>
      <c r="I65" s="136">
        <v>0.008831018518518518</v>
      </c>
      <c r="J65" s="20">
        <f t="shared" si="1"/>
      </c>
      <c r="K65" s="20"/>
      <c r="L65" s="21"/>
    </row>
    <row r="66" spans="1:12" ht="12.75">
      <c r="A66" s="87">
        <v>65</v>
      </c>
      <c r="B66" s="28">
        <v>1114</v>
      </c>
      <c r="C66" s="127" t="s">
        <v>1330</v>
      </c>
      <c r="D66" s="24">
        <v>1999</v>
      </c>
      <c r="E66" s="19" t="s">
        <v>403</v>
      </c>
      <c r="F66" s="19" t="s">
        <v>11</v>
      </c>
      <c r="G66" s="19" t="s">
        <v>11</v>
      </c>
      <c r="H66" s="19" t="s">
        <v>1274</v>
      </c>
      <c r="I66" s="140">
        <v>0.008946759259259258</v>
      </c>
      <c r="J66" s="20" t="str">
        <f aca="true" t="shared" si="2" ref="J66:J97">IF(AND(D66&gt;=1900,D66&lt;=1933),"Ж80",IF(AND(D66&gt;=1934,D66&lt;=1938),"Ж75",IF(AND(D66&gt;=1999,D66&lt;=2012),"Ж14","")))</f>
        <v>Ж14</v>
      </c>
      <c r="K66" s="20">
        <v>49</v>
      </c>
      <c r="L66" s="21"/>
    </row>
    <row r="67" spans="1:12" ht="12.75">
      <c r="A67" s="87">
        <v>66</v>
      </c>
      <c r="B67" s="28">
        <v>1145</v>
      </c>
      <c r="C67" s="127" t="s">
        <v>1364</v>
      </c>
      <c r="D67" s="24">
        <v>1998</v>
      </c>
      <c r="E67" s="19" t="s">
        <v>403</v>
      </c>
      <c r="F67" s="19" t="s">
        <v>11</v>
      </c>
      <c r="G67" s="19" t="s">
        <v>11</v>
      </c>
      <c r="H67" s="19" t="s">
        <v>1055</v>
      </c>
      <c r="I67" s="140">
        <v>0.009027777777777779</v>
      </c>
      <c r="J67" s="20">
        <f t="shared" si="2"/>
      </c>
      <c r="K67" s="20"/>
      <c r="L67" s="21"/>
    </row>
    <row r="68" spans="1:12" ht="12.75">
      <c r="A68" s="87">
        <v>67</v>
      </c>
      <c r="B68" s="28">
        <v>1108</v>
      </c>
      <c r="C68" s="127" t="s">
        <v>1323</v>
      </c>
      <c r="D68" s="24">
        <v>1985</v>
      </c>
      <c r="E68" s="19" t="s">
        <v>403</v>
      </c>
      <c r="F68" s="19" t="s">
        <v>11</v>
      </c>
      <c r="G68" s="19" t="s">
        <v>11</v>
      </c>
      <c r="H68" s="19" t="s">
        <v>1324</v>
      </c>
      <c r="I68" s="140">
        <v>0.009039351851851852</v>
      </c>
      <c r="J68" s="20">
        <f t="shared" si="2"/>
      </c>
      <c r="K68" s="20"/>
      <c r="L68" s="21"/>
    </row>
    <row r="69" spans="1:12" ht="12.75">
      <c r="A69" s="87">
        <v>68</v>
      </c>
      <c r="B69" s="28">
        <v>1172</v>
      </c>
      <c r="C69" s="127" t="s">
        <v>1390</v>
      </c>
      <c r="D69" s="24">
        <v>1992</v>
      </c>
      <c r="E69" s="19" t="s">
        <v>403</v>
      </c>
      <c r="F69" s="19" t="s">
        <v>11</v>
      </c>
      <c r="G69" s="19" t="s">
        <v>11</v>
      </c>
      <c r="H69" s="19"/>
      <c r="I69" s="140">
        <v>0.0090625</v>
      </c>
      <c r="J69" s="20">
        <f t="shared" si="2"/>
      </c>
      <c r="K69" s="20"/>
      <c r="L69" s="21"/>
    </row>
    <row r="70" spans="1:12" ht="12.75">
      <c r="A70" s="87">
        <v>69</v>
      </c>
      <c r="B70" s="28">
        <v>1115</v>
      </c>
      <c r="C70" s="127" t="s">
        <v>1331</v>
      </c>
      <c r="D70" s="24">
        <v>1999</v>
      </c>
      <c r="E70" s="19" t="s">
        <v>403</v>
      </c>
      <c r="F70" s="19" t="s">
        <v>11</v>
      </c>
      <c r="G70" s="19" t="s">
        <v>11</v>
      </c>
      <c r="H70" s="19" t="s">
        <v>1274</v>
      </c>
      <c r="I70" s="140">
        <v>0.00920138888888889</v>
      </c>
      <c r="J70" s="20" t="str">
        <f t="shared" si="2"/>
        <v>Ж14</v>
      </c>
      <c r="K70" s="20">
        <v>50</v>
      </c>
      <c r="L70" s="21"/>
    </row>
    <row r="71" spans="1:12" ht="12.75">
      <c r="A71" s="87">
        <v>70</v>
      </c>
      <c r="B71" s="28">
        <v>1141</v>
      </c>
      <c r="C71" s="127" t="s">
        <v>1358</v>
      </c>
      <c r="D71" s="24">
        <v>2003</v>
      </c>
      <c r="E71" s="19" t="s">
        <v>403</v>
      </c>
      <c r="F71" s="19" t="s">
        <v>11</v>
      </c>
      <c r="G71" s="19" t="s">
        <v>11</v>
      </c>
      <c r="H71" s="19" t="s">
        <v>1350</v>
      </c>
      <c r="I71" s="140">
        <v>0.00920138888888889</v>
      </c>
      <c r="J71" s="20" t="str">
        <f t="shared" si="2"/>
        <v>Ж14</v>
      </c>
      <c r="K71" s="20">
        <v>50</v>
      </c>
      <c r="L71" s="21"/>
    </row>
    <row r="72" spans="1:12" ht="12.75">
      <c r="A72" s="87">
        <v>71</v>
      </c>
      <c r="B72" s="28">
        <v>1120</v>
      </c>
      <c r="C72" s="127" t="s">
        <v>1336</v>
      </c>
      <c r="D72" s="24">
        <v>1999</v>
      </c>
      <c r="E72" s="19" t="s">
        <v>403</v>
      </c>
      <c r="F72" s="19" t="s">
        <v>11</v>
      </c>
      <c r="G72" s="19" t="s">
        <v>11</v>
      </c>
      <c r="H72" s="19" t="s">
        <v>1274</v>
      </c>
      <c r="I72" s="140">
        <v>0.009212962962962963</v>
      </c>
      <c r="J72" s="20" t="str">
        <f t="shared" si="2"/>
        <v>Ж14</v>
      </c>
      <c r="K72" s="20">
        <v>52</v>
      </c>
      <c r="L72" s="21"/>
    </row>
    <row r="73" spans="1:12" ht="12.75">
      <c r="A73" s="87">
        <v>72</v>
      </c>
      <c r="B73" s="28">
        <v>1179</v>
      </c>
      <c r="C73" s="127" t="s">
        <v>1398</v>
      </c>
      <c r="D73" s="24">
        <v>2005</v>
      </c>
      <c r="E73" s="19" t="s">
        <v>403</v>
      </c>
      <c r="F73" s="19" t="s">
        <v>11</v>
      </c>
      <c r="G73" s="19" t="s">
        <v>11</v>
      </c>
      <c r="H73" s="19"/>
      <c r="I73" s="140">
        <v>0.009224537037037036</v>
      </c>
      <c r="J73" s="20" t="str">
        <f t="shared" si="2"/>
        <v>Ж14</v>
      </c>
      <c r="K73" s="20">
        <v>53</v>
      </c>
      <c r="L73" s="21"/>
    </row>
    <row r="74" spans="1:12" ht="12.75">
      <c r="A74" s="87">
        <v>73</v>
      </c>
      <c r="B74" s="28">
        <v>1139</v>
      </c>
      <c r="C74" s="127" t="s">
        <v>1356</v>
      </c>
      <c r="D74" s="24">
        <v>2005</v>
      </c>
      <c r="E74" s="19" t="s">
        <v>403</v>
      </c>
      <c r="F74" s="19" t="s">
        <v>11</v>
      </c>
      <c r="G74" s="19" t="s">
        <v>11</v>
      </c>
      <c r="H74" s="19" t="s">
        <v>1350</v>
      </c>
      <c r="I74" s="140">
        <v>0.009236111111111112</v>
      </c>
      <c r="J74" s="20" t="str">
        <f t="shared" si="2"/>
        <v>Ж14</v>
      </c>
      <c r="K74" s="20">
        <v>54</v>
      </c>
      <c r="L74" s="21"/>
    </row>
    <row r="75" spans="1:12" ht="12.75">
      <c r="A75" s="87">
        <v>74</v>
      </c>
      <c r="B75" s="68">
        <v>1193</v>
      </c>
      <c r="C75" s="220" t="s">
        <v>1600</v>
      </c>
      <c r="D75" s="102">
        <v>1973</v>
      </c>
      <c r="E75" s="101" t="s">
        <v>403</v>
      </c>
      <c r="F75" s="19" t="s">
        <v>11</v>
      </c>
      <c r="G75" s="101" t="s">
        <v>11</v>
      </c>
      <c r="H75" s="101" t="s">
        <v>1601</v>
      </c>
      <c r="I75" s="136">
        <v>0.009247685185185185</v>
      </c>
      <c r="J75" s="20">
        <f t="shared" si="2"/>
      </c>
      <c r="K75" s="20"/>
      <c r="L75" s="100"/>
    </row>
    <row r="76" spans="1:12" ht="12.75">
      <c r="A76" s="87">
        <v>75</v>
      </c>
      <c r="B76" s="28">
        <v>1136</v>
      </c>
      <c r="C76" s="127" t="s">
        <v>1353</v>
      </c>
      <c r="D76" s="24">
        <v>1999</v>
      </c>
      <c r="E76" s="19" t="s">
        <v>403</v>
      </c>
      <c r="F76" s="19" t="s">
        <v>11</v>
      </c>
      <c r="G76" s="19" t="s">
        <v>11</v>
      </c>
      <c r="H76" s="19" t="s">
        <v>1350</v>
      </c>
      <c r="I76" s="140">
        <v>0.00925925925925926</v>
      </c>
      <c r="J76" s="20" t="str">
        <f t="shared" si="2"/>
        <v>Ж14</v>
      </c>
      <c r="K76" s="20">
        <v>55</v>
      </c>
      <c r="L76" s="21"/>
    </row>
    <row r="77" spans="1:12" ht="12.75">
      <c r="A77" s="87">
        <v>76</v>
      </c>
      <c r="B77" s="28">
        <v>1178</v>
      </c>
      <c r="C77" s="127" t="s">
        <v>1397</v>
      </c>
      <c r="D77" s="24">
        <v>2007</v>
      </c>
      <c r="E77" s="19" t="s">
        <v>403</v>
      </c>
      <c r="F77" s="19" t="s">
        <v>11</v>
      </c>
      <c r="G77" s="19" t="s">
        <v>11</v>
      </c>
      <c r="H77" s="19"/>
      <c r="I77" s="140">
        <v>0.009270833333333334</v>
      </c>
      <c r="J77" s="20" t="str">
        <f t="shared" si="2"/>
        <v>Ж14</v>
      </c>
      <c r="K77" s="20">
        <v>56</v>
      </c>
      <c r="L77" s="21"/>
    </row>
    <row r="78" spans="1:12" ht="12.75">
      <c r="A78" s="87">
        <v>77</v>
      </c>
      <c r="B78" s="28">
        <v>1095</v>
      </c>
      <c r="C78" s="127" t="s">
        <v>1310</v>
      </c>
      <c r="D78" s="24">
        <v>1991</v>
      </c>
      <c r="E78" s="19" t="s">
        <v>403</v>
      </c>
      <c r="F78" s="19" t="s">
        <v>11</v>
      </c>
      <c r="G78" s="19" t="s">
        <v>18</v>
      </c>
      <c r="H78" s="19"/>
      <c r="I78" s="140">
        <v>0.009305555555555555</v>
      </c>
      <c r="J78" s="20">
        <f t="shared" si="2"/>
      </c>
      <c r="K78" s="20"/>
      <c r="L78" s="21"/>
    </row>
    <row r="79" spans="1:12" ht="12.75">
      <c r="A79" s="87">
        <v>78</v>
      </c>
      <c r="B79" s="28">
        <v>1104</v>
      </c>
      <c r="C79" s="127" t="s">
        <v>1318</v>
      </c>
      <c r="D79" s="24">
        <v>2003</v>
      </c>
      <c r="E79" s="19" t="s">
        <v>403</v>
      </c>
      <c r="F79" s="19" t="s">
        <v>11</v>
      </c>
      <c r="G79" s="19" t="s">
        <v>11</v>
      </c>
      <c r="H79" s="19" t="s">
        <v>1319</v>
      </c>
      <c r="I79" s="140">
        <v>0.009398148148148149</v>
      </c>
      <c r="J79" s="20" t="str">
        <f t="shared" si="2"/>
        <v>Ж14</v>
      </c>
      <c r="K79" s="20">
        <v>57</v>
      </c>
      <c r="L79" s="21"/>
    </row>
    <row r="80" spans="1:12" ht="12.75">
      <c r="A80" s="87">
        <v>79</v>
      </c>
      <c r="B80" s="68">
        <v>1192</v>
      </c>
      <c r="C80" s="220" t="s">
        <v>1599</v>
      </c>
      <c r="D80" s="102">
        <v>2003</v>
      </c>
      <c r="E80" s="101" t="s">
        <v>403</v>
      </c>
      <c r="F80" s="19" t="s">
        <v>11</v>
      </c>
      <c r="G80" s="101" t="s">
        <v>11</v>
      </c>
      <c r="H80" s="101" t="s">
        <v>682</v>
      </c>
      <c r="I80" s="136">
        <v>0.00949074074074074</v>
      </c>
      <c r="J80" s="20" t="str">
        <f t="shared" si="2"/>
        <v>Ж14</v>
      </c>
      <c r="K80" s="20">
        <v>58</v>
      </c>
      <c r="L80" s="100"/>
    </row>
    <row r="81" spans="1:12" ht="12.75">
      <c r="A81" s="87">
        <v>80</v>
      </c>
      <c r="B81" s="28">
        <v>1146</v>
      </c>
      <c r="C81" s="127" t="s">
        <v>1365</v>
      </c>
      <c r="D81" s="24">
        <v>1998</v>
      </c>
      <c r="E81" s="19" t="s">
        <v>403</v>
      </c>
      <c r="F81" s="19" t="s">
        <v>11</v>
      </c>
      <c r="G81" s="19" t="s">
        <v>11</v>
      </c>
      <c r="H81" s="19" t="s">
        <v>1055</v>
      </c>
      <c r="I81" s="140">
        <v>0.009571759259259259</v>
      </c>
      <c r="J81" s="20">
        <f t="shared" si="2"/>
      </c>
      <c r="K81" s="20"/>
      <c r="L81" s="21"/>
    </row>
    <row r="82" spans="1:12" ht="12.75">
      <c r="A82" s="87">
        <v>81</v>
      </c>
      <c r="B82" s="28">
        <v>1140</v>
      </c>
      <c r="C82" s="127" t="s">
        <v>1357</v>
      </c>
      <c r="D82" s="24">
        <v>2003</v>
      </c>
      <c r="E82" s="19" t="s">
        <v>403</v>
      </c>
      <c r="F82" s="19" t="s">
        <v>11</v>
      </c>
      <c r="G82" s="19" t="s">
        <v>11</v>
      </c>
      <c r="H82" s="19" t="s">
        <v>1350</v>
      </c>
      <c r="I82" s="140">
        <v>0.009791666666666666</v>
      </c>
      <c r="J82" s="20" t="str">
        <f t="shared" si="2"/>
        <v>Ж14</v>
      </c>
      <c r="K82" s="20">
        <v>59</v>
      </c>
      <c r="L82" s="21"/>
    </row>
    <row r="83" spans="1:12" ht="12.75">
      <c r="A83" s="87">
        <v>82</v>
      </c>
      <c r="B83" s="28">
        <v>1148</v>
      </c>
      <c r="C83" s="127" t="s">
        <v>1367</v>
      </c>
      <c r="D83" s="24">
        <v>1983</v>
      </c>
      <c r="E83" s="19" t="s">
        <v>403</v>
      </c>
      <c r="F83" s="19" t="s">
        <v>11</v>
      </c>
      <c r="G83" s="19" t="s">
        <v>11</v>
      </c>
      <c r="H83" s="19" t="s">
        <v>1055</v>
      </c>
      <c r="I83" s="140">
        <v>0.00982638888888889</v>
      </c>
      <c r="J83" s="20">
        <f t="shared" si="2"/>
      </c>
      <c r="K83" s="20"/>
      <c r="L83" s="21"/>
    </row>
    <row r="84" spans="1:12" ht="12.75">
      <c r="A84" s="87">
        <v>83</v>
      </c>
      <c r="B84" s="28">
        <v>1174</v>
      </c>
      <c r="C84" s="127" t="s">
        <v>1392</v>
      </c>
      <c r="D84" s="24">
        <v>1931</v>
      </c>
      <c r="E84" s="19" t="s">
        <v>403</v>
      </c>
      <c r="F84" s="19" t="s">
        <v>11</v>
      </c>
      <c r="G84" s="19" t="s">
        <v>11</v>
      </c>
      <c r="H84" s="19" t="s">
        <v>114</v>
      </c>
      <c r="I84" s="140">
        <v>0.010104166666666668</v>
      </c>
      <c r="J84" s="20" t="str">
        <f t="shared" si="2"/>
        <v>Ж80</v>
      </c>
      <c r="K84" s="20">
        <v>1</v>
      </c>
      <c r="L84" s="21"/>
    </row>
    <row r="85" spans="1:12" ht="12.75">
      <c r="A85" s="87">
        <v>84</v>
      </c>
      <c r="B85" s="28">
        <v>1106</v>
      </c>
      <c r="C85" s="127" t="s">
        <v>1321</v>
      </c>
      <c r="D85" s="24">
        <v>2003</v>
      </c>
      <c r="E85" s="19" t="s">
        <v>403</v>
      </c>
      <c r="F85" s="19" t="s">
        <v>11</v>
      </c>
      <c r="G85" s="19" t="s">
        <v>11</v>
      </c>
      <c r="H85" s="19"/>
      <c r="I85" s="140">
        <v>0.010185185185185184</v>
      </c>
      <c r="J85" s="20" t="str">
        <f t="shared" si="2"/>
        <v>Ж14</v>
      </c>
      <c r="K85" s="20">
        <v>60</v>
      </c>
      <c r="L85" s="21"/>
    </row>
    <row r="86" spans="1:12" ht="12.75">
      <c r="A86" s="87">
        <v>85</v>
      </c>
      <c r="B86" s="28">
        <v>1094</v>
      </c>
      <c r="C86" s="127" t="s">
        <v>1309</v>
      </c>
      <c r="D86" s="24">
        <v>1937</v>
      </c>
      <c r="E86" s="19" t="s">
        <v>403</v>
      </c>
      <c r="F86" s="19" t="s">
        <v>11</v>
      </c>
      <c r="G86" s="19" t="s">
        <v>11</v>
      </c>
      <c r="H86" s="19" t="s">
        <v>143</v>
      </c>
      <c r="I86" s="140">
        <v>0.010243055555555556</v>
      </c>
      <c r="J86" s="20" t="str">
        <f t="shared" si="2"/>
        <v>Ж75</v>
      </c>
      <c r="K86" s="20">
        <v>1</v>
      </c>
      <c r="L86" s="21"/>
    </row>
    <row r="87" spans="1:12" ht="12.75">
      <c r="A87" s="87">
        <v>86</v>
      </c>
      <c r="B87" s="28">
        <v>1173</v>
      </c>
      <c r="C87" s="127" t="s">
        <v>1391</v>
      </c>
      <c r="D87" s="24">
        <v>1993</v>
      </c>
      <c r="E87" s="19" t="s">
        <v>403</v>
      </c>
      <c r="F87" s="19" t="s">
        <v>11</v>
      </c>
      <c r="G87" s="19" t="s">
        <v>11</v>
      </c>
      <c r="H87" s="19"/>
      <c r="I87" s="140">
        <v>0.010532407407407407</v>
      </c>
      <c r="J87" s="20">
        <f t="shared" si="2"/>
      </c>
      <c r="K87" s="20"/>
      <c r="L87" s="21"/>
    </row>
    <row r="88" spans="1:12" ht="12.75">
      <c r="A88" s="87">
        <v>87</v>
      </c>
      <c r="B88" s="28">
        <v>1093</v>
      </c>
      <c r="C88" s="127" t="s">
        <v>1308</v>
      </c>
      <c r="D88" s="24">
        <v>2008</v>
      </c>
      <c r="E88" s="19" t="s">
        <v>403</v>
      </c>
      <c r="F88" s="19" t="s">
        <v>11</v>
      </c>
      <c r="G88" s="19" t="s">
        <v>11</v>
      </c>
      <c r="H88" s="19"/>
      <c r="I88" s="140">
        <v>0.010590277777777777</v>
      </c>
      <c r="J88" s="20" t="str">
        <f t="shared" si="2"/>
        <v>Ж14</v>
      </c>
      <c r="K88" s="20">
        <v>61</v>
      </c>
      <c r="L88" s="21"/>
    </row>
    <row r="89" spans="1:12" ht="12.75">
      <c r="A89" s="87">
        <v>88</v>
      </c>
      <c r="B89" s="28">
        <v>1177</v>
      </c>
      <c r="C89" s="127" t="s">
        <v>1396</v>
      </c>
      <c r="D89" s="24">
        <v>1937</v>
      </c>
      <c r="E89" s="19" t="s">
        <v>403</v>
      </c>
      <c r="F89" s="19" t="s">
        <v>11</v>
      </c>
      <c r="G89" s="19" t="s">
        <v>11</v>
      </c>
      <c r="H89" s="19" t="s">
        <v>35</v>
      </c>
      <c r="I89" s="140">
        <v>0.010798611111111111</v>
      </c>
      <c r="J89" s="20" t="str">
        <f t="shared" si="2"/>
        <v>Ж75</v>
      </c>
      <c r="K89" s="20">
        <v>2</v>
      </c>
      <c r="L89" s="21"/>
    </row>
    <row r="90" spans="1:12" ht="12.75">
      <c r="A90" s="87">
        <v>89</v>
      </c>
      <c r="B90" s="28">
        <v>1105</v>
      </c>
      <c r="C90" s="127" t="s">
        <v>1320</v>
      </c>
      <c r="D90" s="24">
        <v>2005</v>
      </c>
      <c r="E90" s="19" t="s">
        <v>403</v>
      </c>
      <c r="F90" s="19" t="s">
        <v>11</v>
      </c>
      <c r="G90" s="19" t="s">
        <v>11</v>
      </c>
      <c r="H90" s="19"/>
      <c r="I90" s="140">
        <v>0.01144675925925926</v>
      </c>
      <c r="J90" s="20" t="str">
        <f t="shared" si="2"/>
        <v>Ж14</v>
      </c>
      <c r="K90" s="20">
        <v>62</v>
      </c>
      <c r="L90" s="21"/>
    </row>
    <row r="91" spans="1:12" ht="12.75">
      <c r="A91" s="87">
        <v>90</v>
      </c>
      <c r="B91" s="28">
        <v>1132</v>
      </c>
      <c r="C91" s="127" t="s">
        <v>1348</v>
      </c>
      <c r="D91" s="24">
        <v>1981</v>
      </c>
      <c r="E91" s="19" t="s">
        <v>403</v>
      </c>
      <c r="F91" s="19" t="s">
        <v>11</v>
      </c>
      <c r="G91" s="19" t="s">
        <v>11</v>
      </c>
      <c r="H91" s="19" t="s">
        <v>1265</v>
      </c>
      <c r="I91" s="140">
        <v>0.011712962962962965</v>
      </c>
      <c r="J91" s="20">
        <f t="shared" si="2"/>
      </c>
      <c r="K91" s="20"/>
      <c r="L91" s="21"/>
    </row>
    <row r="92" spans="1:12" ht="12.75">
      <c r="A92" s="87">
        <v>91</v>
      </c>
      <c r="B92" s="28">
        <v>1147</v>
      </c>
      <c r="C92" s="127" t="s">
        <v>1366</v>
      </c>
      <c r="D92" s="24">
        <v>1977</v>
      </c>
      <c r="E92" s="19" t="s">
        <v>403</v>
      </c>
      <c r="F92" s="19" t="s">
        <v>11</v>
      </c>
      <c r="G92" s="19" t="s">
        <v>11</v>
      </c>
      <c r="H92" s="19" t="s">
        <v>1055</v>
      </c>
      <c r="I92" s="140">
        <v>0.012314814814814815</v>
      </c>
      <c r="J92" s="20">
        <f t="shared" si="2"/>
      </c>
      <c r="K92" s="20"/>
      <c r="L92" s="21"/>
    </row>
    <row r="93" spans="1:12" ht="12.75">
      <c r="A93" s="87">
        <v>92</v>
      </c>
      <c r="B93" s="28">
        <v>1107</v>
      </c>
      <c r="C93" s="127" t="s">
        <v>1322</v>
      </c>
      <c r="D93" s="24">
        <v>1930</v>
      </c>
      <c r="E93" s="19" t="s">
        <v>403</v>
      </c>
      <c r="F93" s="19" t="s">
        <v>706</v>
      </c>
      <c r="G93" s="19" t="s">
        <v>1614</v>
      </c>
      <c r="H93" s="19"/>
      <c r="I93" s="140">
        <v>0.01912037037037037</v>
      </c>
      <c r="J93" s="20" t="str">
        <f t="shared" si="2"/>
        <v>Ж80</v>
      </c>
      <c r="K93" s="20">
        <v>2</v>
      </c>
      <c r="L93" s="21"/>
    </row>
    <row r="94" spans="1:12" ht="12.75">
      <c r="A94" s="87"/>
      <c r="B94" s="28">
        <v>1124</v>
      </c>
      <c r="C94" s="127" t="s">
        <v>1340</v>
      </c>
      <c r="D94" s="24">
        <v>2001</v>
      </c>
      <c r="E94" s="19" t="s">
        <v>403</v>
      </c>
      <c r="F94" s="19" t="s">
        <v>11</v>
      </c>
      <c r="G94" s="19" t="s">
        <v>11</v>
      </c>
      <c r="H94" s="19" t="s">
        <v>121</v>
      </c>
      <c r="I94" s="140" t="s">
        <v>1743</v>
      </c>
      <c r="J94" s="20" t="str">
        <f t="shared" si="2"/>
        <v>Ж14</v>
      </c>
      <c r="K94" s="20"/>
      <c r="L94" s="21"/>
    </row>
    <row r="95" spans="1:12" ht="12.75">
      <c r="A95" s="87"/>
      <c r="B95" s="28">
        <v>1144</v>
      </c>
      <c r="C95" s="127" t="s">
        <v>1363</v>
      </c>
      <c r="D95" s="24">
        <v>1960</v>
      </c>
      <c r="E95" s="19" t="s">
        <v>403</v>
      </c>
      <c r="F95" s="19" t="s">
        <v>11</v>
      </c>
      <c r="G95" s="19" t="s">
        <v>11</v>
      </c>
      <c r="H95" s="19" t="s">
        <v>1055</v>
      </c>
      <c r="I95" s="140" t="s">
        <v>1743</v>
      </c>
      <c r="J95" s="20">
        <f t="shared" si="2"/>
      </c>
      <c r="K95" s="20"/>
      <c r="L95" s="21"/>
    </row>
    <row r="96" spans="1:12" ht="12.75">
      <c r="A96" s="87"/>
      <c r="B96" s="28">
        <v>1169</v>
      </c>
      <c r="C96" s="127" t="s">
        <v>1387</v>
      </c>
      <c r="D96" s="24">
        <v>2000</v>
      </c>
      <c r="E96" s="19" t="s">
        <v>403</v>
      </c>
      <c r="F96" s="19" t="s">
        <v>11</v>
      </c>
      <c r="G96" s="19" t="s">
        <v>11</v>
      </c>
      <c r="H96" s="19" t="s">
        <v>1615</v>
      </c>
      <c r="I96" s="140" t="s">
        <v>1743</v>
      </c>
      <c r="J96" s="20" t="str">
        <f t="shared" si="2"/>
        <v>Ж14</v>
      </c>
      <c r="K96" s="20"/>
      <c r="L96" s="21"/>
    </row>
    <row r="97" spans="1:12" ht="12.75">
      <c r="A97" s="87"/>
      <c r="B97" s="18">
        <v>1088</v>
      </c>
      <c r="C97" s="67" t="s">
        <v>1412</v>
      </c>
      <c r="D97" s="24">
        <v>1978</v>
      </c>
      <c r="E97" s="19" t="s">
        <v>403</v>
      </c>
      <c r="F97" s="19" t="s">
        <v>11</v>
      </c>
      <c r="G97" s="19" t="s">
        <v>11</v>
      </c>
      <c r="H97" s="19"/>
      <c r="I97" s="140" t="s">
        <v>1646</v>
      </c>
      <c r="J97" s="20">
        <f t="shared" si="2"/>
      </c>
      <c r="K97" s="20"/>
      <c r="L97" s="99"/>
    </row>
    <row r="98" spans="1:12" ht="12.75">
      <c r="A98" s="87"/>
      <c r="B98" s="28">
        <v>1103</v>
      </c>
      <c r="C98" s="127" t="s">
        <v>1317</v>
      </c>
      <c r="D98" s="24">
        <v>1975</v>
      </c>
      <c r="E98" s="19" t="s">
        <v>403</v>
      </c>
      <c r="F98" s="19" t="s">
        <v>11</v>
      </c>
      <c r="G98" s="19" t="s">
        <v>11</v>
      </c>
      <c r="H98" s="19"/>
      <c r="I98" s="140" t="s">
        <v>1646</v>
      </c>
      <c r="J98" s="20">
        <f aca="true" t="shared" si="3" ref="J98:J114">IF(AND(D98&gt;=1900,D98&lt;=1933),"Ж80",IF(AND(D98&gt;=1934,D98&lt;=1938),"Ж75",IF(AND(D98&gt;=1999,D98&lt;=2012),"Ж14","")))</f>
      </c>
      <c r="K98" s="20"/>
      <c r="L98" s="21"/>
    </row>
    <row r="99" spans="1:12" ht="12.75">
      <c r="A99" s="87"/>
      <c r="B99" s="28">
        <v>1109</v>
      </c>
      <c r="C99" s="127" t="s">
        <v>1325</v>
      </c>
      <c r="D99" s="24">
        <v>2003</v>
      </c>
      <c r="E99" s="19" t="s">
        <v>403</v>
      </c>
      <c r="F99" s="19" t="s">
        <v>11</v>
      </c>
      <c r="G99" s="19" t="s">
        <v>11</v>
      </c>
      <c r="H99" s="19" t="s">
        <v>824</v>
      </c>
      <c r="I99" s="140" t="s">
        <v>1646</v>
      </c>
      <c r="J99" s="20" t="str">
        <f t="shared" si="3"/>
        <v>Ж14</v>
      </c>
      <c r="K99" s="20"/>
      <c r="L99" s="21"/>
    </row>
    <row r="100" spans="1:12" ht="12.75">
      <c r="A100" s="87"/>
      <c r="B100" s="28">
        <v>1110</v>
      </c>
      <c r="C100" s="127" t="s">
        <v>1326</v>
      </c>
      <c r="D100" s="24">
        <v>1999</v>
      </c>
      <c r="E100" s="19" t="s">
        <v>403</v>
      </c>
      <c r="F100" s="19" t="s">
        <v>11</v>
      </c>
      <c r="G100" s="19" t="s">
        <v>11</v>
      </c>
      <c r="H100" s="19" t="s">
        <v>824</v>
      </c>
      <c r="I100" s="140" t="s">
        <v>1646</v>
      </c>
      <c r="J100" s="20" t="str">
        <f t="shared" si="3"/>
        <v>Ж14</v>
      </c>
      <c r="K100" s="20"/>
      <c r="L100" s="21"/>
    </row>
    <row r="101" spans="1:12" ht="12.75">
      <c r="A101" s="87"/>
      <c r="B101" s="28">
        <v>1111</v>
      </c>
      <c r="C101" s="127" t="s">
        <v>1327</v>
      </c>
      <c r="D101" s="24">
        <v>2001</v>
      </c>
      <c r="E101" s="19" t="s">
        <v>403</v>
      </c>
      <c r="F101" s="19" t="s">
        <v>11</v>
      </c>
      <c r="G101" s="19" t="s">
        <v>11</v>
      </c>
      <c r="H101" s="19" t="s">
        <v>824</v>
      </c>
      <c r="I101" s="140" t="s">
        <v>1646</v>
      </c>
      <c r="J101" s="20" t="str">
        <f t="shared" si="3"/>
        <v>Ж14</v>
      </c>
      <c r="K101" s="20"/>
      <c r="L101" s="21"/>
    </row>
    <row r="102" spans="1:12" ht="12.75">
      <c r="A102" s="87"/>
      <c r="B102" s="28">
        <v>1113</v>
      </c>
      <c r="C102" s="127" t="s">
        <v>1329</v>
      </c>
      <c r="D102" s="24">
        <v>2000</v>
      </c>
      <c r="E102" s="19" t="s">
        <v>403</v>
      </c>
      <c r="F102" s="19" t="s">
        <v>11</v>
      </c>
      <c r="G102" s="19" t="s">
        <v>11</v>
      </c>
      <c r="H102" s="19" t="s">
        <v>1274</v>
      </c>
      <c r="I102" s="140" t="s">
        <v>1646</v>
      </c>
      <c r="J102" s="20" t="str">
        <f t="shared" si="3"/>
        <v>Ж14</v>
      </c>
      <c r="K102" s="20"/>
      <c r="L102" s="21"/>
    </row>
    <row r="103" spans="1:12" ht="12.75">
      <c r="A103" s="87"/>
      <c r="B103" s="28">
        <v>1126</v>
      </c>
      <c r="C103" s="127" t="s">
        <v>1342</v>
      </c>
      <c r="D103" s="24">
        <v>2000</v>
      </c>
      <c r="E103" s="19" t="s">
        <v>403</v>
      </c>
      <c r="F103" s="19" t="s">
        <v>11</v>
      </c>
      <c r="G103" s="19" t="s">
        <v>11</v>
      </c>
      <c r="H103" s="19" t="s">
        <v>121</v>
      </c>
      <c r="I103" s="140" t="s">
        <v>1646</v>
      </c>
      <c r="J103" s="20" t="str">
        <f t="shared" si="3"/>
        <v>Ж14</v>
      </c>
      <c r="K103" s="20"/>
      <c r="L103" s="21"/>
    </row>
    <row r="104" spans="1:12" ht="12.75">
      <c r="A104" s="87"/>
      <c r="B104" s="28">
        <v>1127</v>
      </c>
      <c r="C104" s="127" t="s">
        <v>1343</v>
      </c>
      <c r="D104" s="24">
        <v>2000</v>
      </c>
      <c r="E104" s="19" t="s">
        <v>403</v>
      </c>
      <c r="F104" s="19" t="s">
        <v>11</v>
      </c>
      <c r="G104" s="19" t="s">
        <v>11</v>
      </c>
      <c r="H104" s="19" t="s">
        <v>121</v>
      </c>
      <c r="I104" s="140" t="s">
        <v>1646</v>
      </c>
      <c r="J104" s="20" t="str">
        <f t="shared" si="3"/>
        <v>Ж14</v>
      </c>
      <c r="K104" s="20"/>
      <c r="L104" s="21"/>
    </row>
    <row r="105" spans="1:12" ht="12.75">
      <c r="A105" s="87"/>
      <c r="B105" s="28">
        <v>1133</v>
      </c>
      <c r="C105" s="127" t="s">
        <v>1349</v>
      </c>
      <c r="D105" s="24">
        <v>2002</v>
      </c>
      <c r="E105" s="19" t="s">
        <v>403</v>
      </c>
      <c r="F105" s="19" t="s">
        <v>11</v>
      </c>
      <c r="G105" s="19" t="s">
        <v>11</v>
      </c>
      <c r="H105" s="19" t="s">
        <v>1350</v>
      </c>
      <c r="I105" s="140" t="s">
        <v>1646</v>
      </c>
      <c r="J105" s="20" t="str">
        <f t="shared" si="3"/>
        <v>Ж14</v>
      </c>
      <c r="K105" s="20"/>
      <c r="L105" s="21"/>
    </row>
    <row r="106" spans="1:12" ht="12.75">
      <c r="A106" s="87"/>
      <c r="B106" s="28">
        <v>1138</v>
      </c>
      <c r="C106" s="127" t="s">
        <v>1355</v>
      </c>
      <c r="D106" s="24">
        <v>1999</v>
      </c>
      <c r="E106" s="19" t="s">
        <v>403</v>
      </c>
      <c r="F106" s="19" t="s">
        <v>11</v>
      </c>
      <c r="G106" s="19" t="s">
        <v>11</v>
      </c>
      <c r="H106" s="19" t="s">
        <v>1350</v>
      </c>
      <c r="I106" s="140" t="s">
        <v>1646</v>
      </c>
      <c r="J106" s="20" t="str">
        <f t="shared" si="3"/>
        <v>Ж14</v>
      </c>
      <c r="K106" s="20"/>
      <c r="L106" s="21"/>
    </row>
    <row r="107" spans="1:12" ht="12.75">
      <c r="A107" s="87"/>
      <c r="B107" s="28">
        <v>1142</v>
      </c>
      <c r="C107" s="127" t="s">
        <v>1359</v>
      </c>
      <c r="D107" s="24">
        <v>1937</v>
      </c>
      <c r="E107" s="19" t="s">
        <v>403</v>
      </c>
      <c r="F107" s="19" t="s">
        <v>11</v>
      </c>
      <c r="G107" s="19" t="s">
        <v>11</v>
      </c>
      <c r="H107" s="19" t="s">
        <v>1360</v>
      </c>
      <c r="I107" s="140" t="s">
        <v>1646</v>
      </c>
      <c r="J107" s="20" t="str">
        <f t="shared" si="3"/>
        <v>Ж75</v>
      </c>
      <c r="K107" s="20"/>
      <c r="L107" s="21"/>
    </row>
    <row r="108" spans="1:12" ht="12.75">
      <c r="A108" s="87"/>
      <c r="B108" s="28">
        <v>1163</v>
      </c>
      <c r="C108" s="127" t="s">
        <v>1381</v>
      </c>
      <c r="D108" s="24">
        <v>2001</v>
      </c>
      <c r="E108" s="19" t="s">
        <v>403</v>
      </c>
      <c r="F108" s="19" t="s">
        <v>11</v>
      </c>
      <c r="G108" s="19" t="s">
        <v>11</v>
      </c>
      <c r="H108" s="19" t="s">
        <v>1615</v>
      </c>
      <c r="I108" s="140" t="s">
        <v>1646</v>
      </c>
      <c r="J108" s="20" t="str">
        <f t="shared" si="3"/>
        <v>Ж14</v>
      </c>
      <c r="K108" s="20"/>
      <c r="L108" s="21"/>
    </row>
    <row r="109" spans="1:12" ht="12.75">
      <c r="A109" s="87"/>
      <c r="B109" s="28">
        <v>1166</v>
      </c>
      <c r="C109" s="127" t="s">
        <v>1384</v>
      </c>
      <c r="D109" s="24">
        <v>2001</v>
      </c>
      <c r="E109" s="19" t="s">
        <v>403</v>
      </c>
      <c r="F109" s="19" t="s">
        <v>11</v>
      </c>
      <c r="G109" s="19" t="s">
        <v>11</v>
      </c>
      <c r="H109" s="19" t="s">
        <v>1615</v>
      </c>
      <c r="I109" s="140" t="s">
        <v>1646</v>
      </c>
      <c r="J109" s="20" t="str">
        <f t="shared" si="3"/>
        <v>Ж14</v>
      </c>
      <c r="K109" s="20"/>
      <c r="L109" s="21"/>
    </row>
    <row r="110" spans="1:12" ht="12.75">
      <c r="A110" s="87"/>
      <c r="B110" s="28">
        <v>1168</v>
      </c>
      <c r="C110" s="127" t="s">
        <v>1386</v>
      </c>
      <c r="D110" s="24">
        <v>2002</v>
      </c>
      <c r="E110" s="19" t="s">
        <v>403</v>
      </c>
      <c r="F110" s="19" t="s">
        <v>11</v>
      </c>
      <c r="G110" s="19" t="s">
        <v>11</v>
      </c>
      <c r="H110" s="19" t="s">
        <v>1615</v>
      </c>
      <c r="I110" s="140" t="s">
        <v>1646</v>
      </c>
      <c r="J110" s="20" t="str">
        <f t="shared" si="3"/>
        <v>Ж14</v>
      </c>
      <c r="K110" s="20"/>
      <c r="L110" s="21"/>
    </row>
    <row r="111" spans="1:12" ht="12.75">
      <c r="A111" s="87"/>
      <c r="B111" s="28">
        <v>1171</v>
      </c>
      <c r="C111" s="127" t="s">
        <v>1389</v>
      </c>
      <c r="D111" s="24">
        <v>2000</v>
      </c>
      <c r="E111" s="19" t="s">
        <v>403</v>
      </c>
      <c r="F111" s="19" t="s">
        <v>11</v>
      </c>
      <c r="G111" s="19" t="s">
        <v>11</v>
      </c>
      <c r="H111" s="19" t="s">
        <v>1615</v>
      </c>
      <c r="I111" s="140" t="s">
        <v>1646</v>
      </c>
      <c r="J111" s="20" t="str">
        <f t="shared" si="3"/>
        <v>Ж14</v>
      </c>
      <c r="K111" s="20"/>
      <c r="L111" s="21"/>
    </row>
    <row r="112" spans="1:12" ht="12.75">
      <c r="A112" s="87"/>
      <c r="B112" s="68">
        <v>1195</v>
      </c>
      <c r="C112" s="220" t="s">
        <v>1603</v>
      </c>
      <c r="D112" s="102">
        <v>1988</v>
      </c>
      <c r="E112" s="101" t="s">
        <v>403</v>
      </c>
      <c r="F112" s="19" t="s">
        <v>11</v>
      </c>
      <c r="G112" s="101" t="s">
        <v>11</v>
      </c>
      <c r="H112" s="101" t="s">
        <v>1425</v>
      </c>
      <c r="I112" s="140" t="s">
        <v>1646</v>
      </c>
      <c r="J112" s="20">
        <f t="shared" si="3"/>
      </c>
      <c r="K112" s="20"/>
      <c r="L112" s="100"/>
    </row>
    <row r="113" spans="1:12" ht="12.75">
      <c r="A113" s="87"/>
      <c r="B113" s="68">
        <v>1196</v>
      </c>
      <c r="C113" s="220" t="s">
        <v>1604</v>
      </c>
      <c r="D113" s="102">
        <v>1986</v>
      </c>
      <c r="E113" s="101" t="s">
        <v>403</v>
      </c>
      <c r="F113" s="101" t="s">
        <v>47</v>
      </c>
      <c r="G113" s="101" t="s">
        <v>47</v>
      </c>
      <c r="H113" s="101" t="s">
        <v>1414</v>
      </c>
      <c r="I113" s="140" t="s">
        <v>1646</v>
      </c>
      <c r="J113" s="20">
        <f t="shared" si="3"/>
      </c>
      <c r="K113" s="20"/>
      <c r="L113" s="100"/>
    </row>
    <row r="114" spans="1:12" ht="12.75">
      <c r="A114" s="87"/>
      <c r="B114" s="68">
        <v>1197</v>
      </c>
      <c r="C114" s="220" t="s">
        <v>1605</v>
      </c>
      <c r="D114" s="102">
        <v>1978</v>
      </c>
      <c r="E114" s="101" t="s">
        <v>403</v>
      </c>
      <c r="F114" s="101" t="s">
        <v>11</v>
      </c>
      <c r="G114" s="101" t="s">
        <v>11</v>
      </c>
      <c r="H114" s="101" t="s">
        <v>682</v>
      </c>
      <c r="I114" s="140" t="s">
        <v>1646</v>
      </c>
      <c r="J114" s="20">
        <f t="shared" si="3"/>
      </c>
      <c r="K114" s="20"/>
      <c r="L114" s="100"/>
    </row>
  </sheetData>
  <sheetProtection/>
  <autoFilter ref="A1:L114"/>
  <printOptions horizontalCentered="1"/>
  <pageMargins left="0.11811023622047245" right="0.11811023622047245" top="1.8110236220472442" bottom="0.984251968503937" header="0.1968503937007874" footer="0.1968503937007874"/>
  <pageSetup horizontalDpi="300" verticalDpi="300" orientation="portrait" paperSize="9" r:id="rId2"/>
  <headerFooter alignWithMargins="0">
    <oddHeader>&amp;L&amp;8
&amp;10
&amp;G&amp;C&amp;"Arial Cyr,полужирный"&amp;14  87-й Международный пробег ПУШКИН - САНКТ-ПЕТЕРБУРГ
&amp;10на призы газеты &amp;G
памяти В.И. Семенова
ИТОГОВЫЙ ПРОТОКОЛ
Дистанция 2 км Женщины&amp;R
&amp;G</oddHeader>
    <oddFooter>&amp;CСанкт-Петербург
22.09.2013&amp;R&amp;P из &amp;N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="115" zoomScaleNormal="115" zoomScalePageLayoutView="0" workbookViewId="0" topLeftCell="A1">
      <selection activeCell="C13" sqref="C13"/>
    </sheetView>
  </sheetViews>
  <sheetFormatPr defaultColWidth="9.00390625" defaultRowHeight="12.75"/>
  <cols>
    <col min="1" max="1" width="4.00390625" style="3" bestFit="1" customWidth="1"/>
    <col min="2" max="2" width="4.375" style="2" bestFit="1" customWidth="1"/>
    <col min="3" max="3" width="19.375" style="10" customWidth="1"/>
    <col min="4" max="4" width="4.25390625" style="3" customWidth="1"/>
    <col min="5" max="5" width="4.375" style="5" bestFit="1" customWidth="1"/>
    <col min="6" max="6" width="13.00390625" style="5" customWidth="1"/>
    <col min="7" max="7" width="12.875" style="6" bestFit="1" customWidth="1"/>
    <col min="8" max="8" width="17.375" style="6" customWidth="1"/>
    <col min="9" max="9" width="7.375" style="6" customWidth="1"/>
  </cols>
  <sheetData>
    <row r="1" spans="1:9" ht="12.75">
      <c r="A1" s="254" t="s">
        <v>1757</v>
      </c>
      <c r="B1" s="254"/>
      <c r="C1" s="254"/>
      <c r="D1" s="254"/>
      <c r="E1" s="254"/>
      <c r="F1" s="254"/>
      <c r="G1" s="254"/>
      <c r="H1" s="254"/>
      <c r="I1" s="254"/>
    </row>
    <row r="2" spans="1:11" s="9" customFormat="1" ht="12.75">
      <c r="A2" s="72" t="s">
        <v>1619</v>
      </c>
      <c r="B2" s="72" t="s">
        <v>0</v>
      </c>
      <c r="C2" s="96" t="s">
        <v>1</v>
      </c>
      <c r="D2" s="97" t="s">
        <v>2</v>
      </c>
      <c r="E2" s="97" t="s">
        <v>9</v>
      </c>
      <c r="F2" s="97" t="s">
        <v>3</v>
      </c>
      <c r="G2" s="97" t="s">
        <v>4</v>
      </c>
      <c r="H2" s="97" t="s">
        <v>5</v>
      </c>
      <c r="I2" s="97" t="s">
        <v>1620</v>
      </c>
      <c r="J2"/>
      <c r="K2"/>
    </row>
    <row r="3" spans="1:9" ht="12.75">
      <c r="A3" s="87">
        <v>1</v>
      </c>
      <c r="B3" s="83">
        <v>562</v>
      </c>
      <c r="C3" s="113" t="s">
        <v>701</v>
      </c>
      <c r="D3" s="84">
        <v>1982</v>
      </c>
      <c r="E3" s="85" t="s">
        <v>403</v>
      </c>
      <c r="F3" s="85" t="s">
        <v>11</v>
      </c>
      <c r="G3" s="85" t="s">
        <v>11</v>
      </c>
      <c r="H3" s="85" t="s">
        <v>699</v>
      </c>
      <c r="I3" s="138">
        <v>0.04880787037037037</v>
      </c>
    </row>
    <row r="4" spans="1:10" ht="12.75">
      <c r="A4" s="87">
        <v>2</v>
      </c>
      <c r="B4" s="83">
        <v>561</v>
      </c>
      <c r="C4" s="113" t="s">
        <v>698</v>
      </c>
      <c r="D4" s="84">
        <v>1977</v>
      </c>
      <c r="E4" s="85" t="s">
        <v>403</v>
      </c>
      <c r="F4" s="85" t="s">
        <v>11</v>
      </c>
      <c r="G4" s="85" t="s">
        <v>407</v>
      </c>
      <c r="H4" s="85" t="s">
        <v>699</v>
      </c>
      <c r="I4" s="138">
        <v>0.05175925925925926</v>
      </c>
      <c r="J4" s="29"/>
    </row>
    <row r="5" spans="1:9" ht="12.75">
      <c r="A5" s="225"/>
      <c r="B5" s="226"/>
      <c r="C5" s="227"/>
      <c r="D5" s="228"/>
      <c r="E5" s="229"/>
      <c r="F5" s="229"/>
      <c r="G5" s="229"/>
      <c r="H5" s="229"/>
      <c r="I5" s="230"/>
    </row>
    <row r="6" spans="1:9" ht="12.75">
      <c r="A6" s="225"/>
      <c r="B6" s="226"/>
      <c r="C6" s="227"/>
      <c r="D6" s="228"/>
      <c r="E6" s="229"/>
      <c r="F6" s="229"/>
      <c r="G6" s="229"/>
      <c r="H6" s="229"/>
      <c r="I6" s="230"/>
    </row>
    <row r="7" spans="1:9" ht="12.75">
      <c r="A7" s="254" t="s">
        <v>1758</v>
      </c>
      <c r="B7" s="254"/>
      <c r="C7" s="254"/>
      <c r="D7" s="254"/>
      <c r="E7" s="254"/>
      <c r="F7" s="254"/>
      <c r="G7" s="254"/>
      <c r="H7" s="254"/>
      <c r="I7" s="254"/>
    </row>
    <row r="8" spans="1:11" ht="12.75">
      <c r="A8" s="87">
        <v>1</v>
      </c>
      <c r="B8" s="83">
        <v>874</v>
      </c>
      <c r="C8" s="113" t="s">
        <v>1078</v>
      </c>
      <c r="D8" s="84">
        <v>1937</v>
      </c>
      <c r="E8" s="85" t="s">
        <v>403</v>
      </c>
      <c r="F8" s="85" t="s">
        <v>11</v>
      </c>
      <c r="G8" s="85" t="s">
        <v>11</v>
      </c>
      <c r="H8" s="85" t="s">
        <v>143</v>
      </c>
      <c r="I8" s="138">
        <v>0.022118055555555557</v>
      </c>
      <c r="J8" s="29"/>
      <c r="K8" s="29"/>
    </row>
    <row r="9" spans="1:9" ht="12.75">
      <c r="A9" s="225"/>
      <c r="B9" s="226"/>
      <c r="C9" s="227"/>
      <c r="D9" s="228"/>
      <c r="E9" s="229"/>
      <c r="F9" s="229"/>
      <c r="G9" s="229"/>
      <c r="H9" s="229"/>
      <c r="I9" s="230"/>
    </row>
    <row r="10" spans="1:9" ht="12.75">
      <c r="A10" s="225"/>
      <c r="B10" s="226"/>
      <c r="C10" s="227"/>
      <c r="D10" s="228"/>
      <c r="E10" s="229"/>
      <c r="F10" s="229"/>
      <c r="G10" s="229"/>
      <c r="H10" s="229"/>
      <c r="I10" s="230"/>
    </row>
    <row r="11" spans="1:9" ht="12.75">
      <c r="A11" s="254" t="s">
        <v>1759</v>
      </c>
      <c r="B11" s="254"/>
      <c r="C11" s="254"/>
      <c r="D11" s="254"/>
      <c r="E11" s="254"/>
      <c r="F11" s="254"/>
      <c r="G11" s="254"/>
      <c r="H11" s="254"/>
      <c r="I11" s="254"/>
    </row>
    <row r="12" spans="1:9" ht="12.75">
      <c r="A12" s="87">
        <v>1</v>
      </c>
      <c r="B12" s="83">
        <v>817</v>
      </c>
      <c r="C12" s="113" t="s">
        <v>1011</v>
      </c>
      <c r="D12" s="84">
        <v>1935</v>
      </c>
      <c r="E12" s="85" t="s">
        <v>403</v>
      </c>
      <c r="F12" s="85" t="s">
        <v>11</v>
      </c>
      <c r="G12" s="85" t="s">
        <v>11</v>
      </c>
      <c r="H12" s="85" t="s">
        <v>143</v>
      </c>
      <c r="I12" s="138">
        <v>0.03246527777777778</v>
      </c>
    </row>
    <row r="13" spans="1:9" ht="12.75">
      <c r="A13" s="225"/>
      <c r="B13" s="231"/>
      <c r="C13" s="232"/>
      <c r="D13" s="233"/>
      <c r="E13" s="234"/>
      <c r="F13" s="234"/>
      <c r="G13" s="234"/>
      <c r="H13" s="234"/>
      <c r="I13" s="230"/>
    </row>
    <row r="16" spans="3:8" ht="12.75">
      <c r="C16" s="10" t="s">
        <v>1649</v>
      </c>
      <c r="H16" s="6" t="s">
        <v>1760</v>
      </c>
    </row>
    <row r="17" ht="12.75">
      <c r="H17" s="236" t="s">
        <v>1651</v>
      </c>
    </row>
    <row r="19" spans="3:8" ht="12.75">
      <c r="C19" s="10" t="s">
        <v>1653</v>
      </c>
      <c r="H19" s="6" t="s">
        <v>1761</v>
      </c>
    </row>
    <row r="20" ht="12.75">
      <c r="H20" s="235" t="s">
        <v>1655</v>
      </c>
    </row>
  </sheetData>
  <sheetProtection/>
  <autoFilter ref="A2:I13"/>
  <mergeCells count="3">
    <mergeCell ref="A1:I1"/>
    <mergeCell ref="A7:I7"/>
    <mergeCell ref="A11:I11"/>
  </mergeCells>
  <printOptions horizontalCentered="1"/>
  <pageMargins left="0.11811023622047245" right="0.11811023622047245" top="1.8110236220472442" bottom="0.984251968503937" header="0.1968503937007874" footer="0.1968503937007874"/>
  <pageSetup horizontalDpi="300" verticalDpi="300" orientation="portrait" paperSize="9" r:id="rId2"/>
  <headerFooter alignWithMargins="0">
    <oddHeader>&amp;L&amp;8
&amp;10
&amp;G&amp;C&amp;"Arial Cyr,полужирный"&amp;14  87-й Международный пробег ПУШКИН - САНКТ-ПЕТЕРБУРГ
&amp;10на призы газеты &amp;G
памяти В.И. Семенова
ИТОГОВЫЙ ПРОТОКОЛ
Инвалиды&amp;R
&amp;G</oddHeader>
    <oddFooter>&amp;CСанкт-Петербург
22.09.2013&amp;R&amp;P из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7"/>
  <sheetViews>
    <sheetView zoomScale="145" zoomScaleNormal="145" zoomScalePageLayoutView="0" workbookViewId="0" topLeftCell="A1">
      <selection activeCell="F13" sqref="F13"/>
    </sheetView>
  </sheetViews>
  <sheetFormatPr defaultColWidth="9.00390625" defaultRowHeight="12.75"/>
  <cols>
    <col min="1" max="1" width="0.875" style="196" customWidth="1"/>
    <col min="2" max="2" width="29.00390625" style="197" customWidth="1"/>
    <col min="3" max="3" width="0.74609375" style="197" customWidth="1"/>
    <col min="4" max="4" width="38.25390625" style="197" customWidth="1"/>
    <col min="5" max="5" width="0.74609375" style="198" customWidth="1"/>
    <col min="6" max="6" width="8.125" style="199" customWidth="1"/>
    <col min="7" max="7" width="20.625" style="200" customWidth="1"/>
    <col min="8" max="16384" width="9.125" style="201" customWidth="1"/>
  </cols>
  <sheetData>
    <row r="1" spans="1:14" s="165" customFormat="1" ht="29.25" customHeight="1">
      <c r="A1" s="237" t="s">
        <v>1756</v>
      </c>
      <c r="B1" s="237"/>
      <c r="C1" s="237"/>
      <c r="D1" s="237"/>
      <c r="E1" s="237"/>
      <c r="F1" s="237"/>
      <c r="G1" s="237"/>
      <c r="H1" s="164"/>
      <c r="I1" s="164"/>
      <c r="J1" s="164"/>
      <c r="K1" s="164"/>
      <c r="L1" s="164"/>
      <c r="M1" s="164"/>
      <c r="N1" s="164"/>
    </row>
    <row r="2" spans="1:17" s="166" customFormat="1" ht="37.5" customHeight="1">
      <c r="A2" s="238" t="s">
        <v>1755</v>
      </c>
      <c r="B2" s="238"/>
      <c r="C2" s="238"/>
      <c r="D2" s="238"/>
      <c r="E2" s="238"/>
      <c r="F2" s="238"/>
      <c r="G2" s="238"/>
      <c r="J2" s="163"/>
      <c r="K2" s="163"/>
      <c r="L2" s="163"/>
      <c r="M2" s="163"/>
      <c r="N2" s="163"/>
      <c r="O2" s="163"/>
      <c r="P2" s="163"/>
      <c r="Q2" s="163"/>
    </row>
    <row r="3" spans="1:7" s="170" customFormat="1" ht="8.25" customHeight="1">
      <c r="A3" s="167"/>
      <c r="B3" s="167"/>
      <c r="C3" s="167"/>
      <c r="D3" s="167"/>
      <c r="E3" s="168"/>
      <c r="F3" s="169"/>
      <c r="G3" s="169"/>
    </row>
    <row r="4" spans="1:6" s="172" customFormat="1" ht="33.75" customHeight="1">
      <c r="A4" s="171"/>
      <c r="B4" s="171"/>
      <c r="C4" s="171"/>
      <c r="D4" s="171"/>
      <c r="F4" s="173"/>
    </row>
    <row r="5" spans="1:7" s="166" customFormat="1" ht="24.75" customHeight="1">
      <c r="A5" s="239" t="s">
        <v>1647</v>
      </c>
      <c r="B5" s="239"/>
      <c r="C5" s="239"/>
      <c r="D5" s="239"/>
      <c r="E5" s="239"/>
      <c r="F5" s="239"/>
      <c r="G5" s="239"/>
    </row>
    <row r="6" spans="1:7" s="174" customFormat="1" ht="32.25" customHeight="1">
      <c r="A6" s="239"/>
      <c r="B6" s="239"/>
      <c r="C6" s="239"/>
      <c r="D6" s="239"/>
      <c r="E6" s="239"/>
      <c r="F6" s="239"/>
      <c r="G6" s="239"/>
    </row>
    <row r="7" spans="1:7" s="175" customFormat="1" ht="15" customHeight="1">
      <c r="A7" s="240" t="s">
        <v>1648</v>
      </c>
      <c r="B7" s="240"/>
      <c r="C7" s="240"/>
      <c r="D7" s="240"/>
      <c r="E7" s="240"/>
      <c r="F7" s="240"/>
      <c r="G7" s="240"/>
    </row>
    <row r="8" spans="1:6" s="175" customFormat="1" ht="15" customHeight="1">
      <c r="A8" s="176"/>
      <c r="B8" s="176"/>
      <c r="C8" s="176"/>
      <c r="D8" s="176"/>
      <c r="E8" s="177"/>
      <c r="F8" s="178"/>
    </row>
    <row r="9" spans="1:6" s="180" customFormat="1" ht="13.5" customHeight="1">
      <c r="A9" s="171"/>
      <c r="B9" s="171" t="s">
        <v>1649</v>
      </c>
      <c r="C9" s="171"/>
      <c r="D9" s="179" t="s">
        <v>1650</v>
      </c>
      <c r="F9" s="181" t="s">
        <v>11</v>
      </c>
    </row>
    <row r="10" spans="1:6" s="180" customFormat="1" ht="12.75" customHeight="1">
      <c r="A10" s="171"/>
      <c r="B10" s="171"/>
      <c r="C10" s="171"/>
      <c r="D10" s="179"/>
      <c r="F10" s="182" t="s">
        <v>1651</v>
      </c>
    </row>
    <row r="11" spans="1:6" s="172" customFormat="1" ht="7.5" customHeight="1">
      <c r="A11" s="171"/>
      <c r="B11" s="171" t="s">
        <v>1652</v>
      </c>
      <c r="C11" s="171"/>
      <c r="D11" s="171"/>
      <c r="F11" s="173"/>
    </row>
    <row r="12" spans="1:6" s="180" customFormat="1" ht="13.5" customHeight="1">
      <c r="A12" s="171"/>
      <c r="B12" s="171" t="s">
        <v>1653</v>
      </c>
      <c r="C12" s="171"/>
      <c r="D12" s="179" t="s">
        <v>1654</v>
      </c>
      <c r="F12" s="181" t="s">
        <v>11</v>
      </c>
    </row>
    <row r="13" spans="1:6" s="180" customFormat="1" ht="12.75" customHeight="1">
      <c r="A13" s="171"/>
      <c r="B13" s="171"/>
      <c r="C13" s="171"/>
      <c r="D13" s="179"/>
      <c r="F13" s="182" t="s">
        <v>1655</v>
      </c>
    </row>
    <row r="14" spans="1:6" s="172" customFormat="1" ht="7.5" customHeight="1">
      <c r="A14" s="171"/>
      <c r="B14" s="171"/>
      <c r="C14" s="171"/>
      <c r="D14" s="171"/>
      <c r="F14" s="173"/>
    </row>
    <row r="15" spans="1:6" s="180" customFormat="1" ht="13.5" customHeight="1">
      <c r="A15" s="171"/>
      <c r="B15" s="171" t="s">
        <v>1656</v>
      </c>
      <c r="C15" s="171"/>
      <c r="D15" s="179" t="s">
        <v>1685</v>
      </c>
      <c r="F15" s="181" t="s">
        <v>11</v>
      </c>
    </row>
    <row r="16" spans="1:6" s="180" customFormat="1" ht="12.75" customHeight="1">
      <c r="A16" s="171"/>
      <c r="B16" s="171"/>
      <c r="C16" s="171"/>
      <c r="D16" s="179"/>
      <c r="F16" s="182" t="s">
        <v>1676</v>
      </c>
    </row>
    <row r="17" spans="1:6" s="172" customFormat="1" ht="7.5" customHeight="1">
      <c r="A17" s="171"/>
      <c r="B17" s="171" t="s">
        <v>1652</v>
      </c>
      <c r="C17" s="171"/>
      <c r="D17" s="171"/>
      <c r="F17" s="173"/>
    </row>
    <row r="18" spans="1:6" s="180" customFormat="1" ht="13.5" customHeight="1">
      <c r="A18" s="171"/>
      <c r="B18" s="171" t="s">
        <v>1658</v>
      </c>
      <c r="C18" s="171"/>
      <c r="D18" s="179" t="s">
        <v>1659</v>
      </c>
      <c r="F18" s="181" t="s">
        <v>11</v>
      </c>
    </row>
    <row r="19" spans="1:6" s="180" customFormat="1" ht="12.75" customHeight="1">
      <c r="A19" s="171"/>
      <c r="B19" s="171" t="s">
        <v>1660</v>
      </c>
      <c r="C19" s="171"/>
      <c r="D19" s="179"/>
      <c r="F19" s="182" t="s">
        <v>1655</v>
      </c>
    </row>
    <row r="20" spans="1:6" s="172" customFormat="1" ht="7.5" customHeight="1">
      <c r="A20" s="171"/>
      <c r="B20" s="171"/>
      <c r="C20" s="171"/>
      <c r="D20" s="171"/>
      <c r="F20" s="173"/>
    </row>
    <row r="21" spans="1:6" s="180" customFormat="1" ht="13.5" customHeight="1">
      <c r="A21" s="171"/>
      <c r="B21" s="171" t="s">
        <v>1658</v>
      </c>
      <c r="C21" s="171"/>
      <c r="D21" s="179" t="s">
        <v>1752</v>
      </c>
      <c r="F21" s="181" t="s">
        <v>11</v>
      </c>
    </row>
    <row r="22" spans="1:6" s="180" customFormat="1" ht="12.75" customHeight="1">
      <c r="A22" s="171"/>
      <c r="B22" s="171" t="s">
        <v>1661</v>
      </c>
      <c r="C22" s="171"/>
      <c r="D22" s="179"/>
      <c r="F22" s="182" t="s">
        <v>1651</v>
      </c>
    </row>
    <row r="23" spans="1:6" s="172" customFormat="1" ht="7.5" customHeight="1">
      <c r="A23" s="171"/>
      <c r="B23" s="171" t="s">
        <v>1652</v>
      </c>
      <c r="C23" s="171"/>
      <c r="D23" s="171"/>
      <c r="F23" s="173"/>
    </row>
    <row r="24" spans="1:6" s="180" customFormat="1" ht="13.5" customHeight="1">
      <c r="A24" s="171"/>
      <c r="B24" s="171" t="s">
        <v>1658</v>
      </c>
      <c r="C24" s="171"/>
      <c r="D24" s="179" t="s">
        <v>1662</v>
      </c>
      <c r="F24" s="181" t="s">
        <v>11</v>
      </c>
    </row>
    <row r="25" spans="1:6" s="180" customFormat="1" ht="12.75" customHeight="1">
      <c r="A25" s="171"/>
      <c r="B25" s="171" t="s">
        <v>1663</v>
      </c>
      <c r="C25" s="171"/>
      <c r="D25" s="179"/>
      <c r="F25" s="182" t="s">
        <v>1651</v>
      </c>
    </row>
    <row r="26" spans="1:6" s="180" customFormat="1" ht="7.5" customHeight="1">
      <c r="A26" s="171"/>
      <c r="B26" s="171" t="s">
        <v>1652</v>
      </c>
      <c r="C26" s="171"/>
      <c r="D26" s="179"/>
      <c r="F26" s="182"/>
    </row>
    <row r="27" spans="1:6" s="180" customFormat="1" ht="12.75" customHeight="1">
      <c r="A27" s="171"/>
      <c r="B27" s="171" t="s">
        <v>1658</v>
      </c>
      <c r="C27" s="171"/>
      <c r="D27" s="179" t="s">
        <v>1664</v>
      </c>
      <c r="F27" s="181" t="s">
        <v>11</v>
      </c>
    </row>
    <row r="28" spans="1:6" s="180" customFormat="1" ht="12.75" customHeight="1">
      <c r="A28" s="171"/>
      <c r="B28" s="171" t="s">
        <v>1665</v>
      </c>
      <c r="C28" s="171"/>
      <c r="D28" s="179"/>
      <c r="F28" s="182" t="s">
        <v>1655</v>
      </c>
    </row>
    <row r="29" spans="1:6" s="180" customFormat="1" ht="7.5" customHeight="1">
      <c r="A29" s="171"/>
      <c r="B29" s="171"/>
      <c r="C29" s="171"/>
      <c r="D29" s="179"/>
      <c r="F29" s="182"/>
    </row>
    <row r="30" spans="1:6" s="180" customFormat="1" ht="12.75" customHeight="1">
      <c r="A30" s="171"/>
      <c r="B30" s="171" t="s">
        <v>1658</v>
      </c>
      <c r="C30" s="171"/>
      <c r="D30" s="179" t="s">
        <v>1666</v>
      </c>
      <c r="F30" s="181" t="s">
        <v>11</v>
      </c>
    </row>
    <row r="31" spans="1:6" s="180" customFormat="1" ht="12.75" customHeight="1">
      <c r="A31" s="171"/>
      <c r="B31" s="171" t="s">
        <v>1667</v>
      </c>
      <c r="C31" s="171"/>
      <c r="D31" s="179"/>
      <c r="F31" s="182" t="s">
        <v>1651</v>
      </c>
    </row>
    <row r="32" spans="1:6" s="172" customFormat="1" ht="7.5" customHeight="1">
      <c r="A32" s="171"/>
      <c r="B32" s="171"/>
      <c r="C32" s="171"/>
      <c r="D32" s="171"/>
      <c r="F32" s="173"/>
    </row>
    <row r="33" spans="1:6" s="180" customFormat="1" ht="13.5" customHeight="1">
      <c r="A33" s="171"/>
      <c r="B33" s="171" t="s">
        <v>1658</v>
      </c>
      <c r="C33" s="171"/>
      <c r="D33" s="179" t="s">
        <v>1668</v>
      </c>
      <c r="F33" s="181" t="s">
        <v>11</v>
      </c>
    </row>
    <row r="34" spans="1:6" s="180" customFormat="1" ht="12.75" customHeight="1">
      <c r="A34" s="171"/>
      <c r="B34" s="171" t="s">
        <v>1669</v>
      </c>
      <c r="C34" s="171"/>
      <c r="D34" s="179"/>
      <c r="F34" s="182" t="s">
        <v>1651</v>
      </c>
    </row>
    <row r="35" spans="1:6" s="172" customFormat="1" ht="7.5" customHeight="1">
      <c r="A35" s="171"/>
      <c r="B35" s="171"/>
      <c r="C35" s="171"/>
      <c r="D35" s="171"/>
      <c r="F35" s="173"/>
    </row>
    <row r="36" spans="1:6" s="180" customFormat="1" ht="13.5" customHeight="1">
      <c r="A36" s="171"/>
      <c r="B36" s="171" t="s">
        <v>1670</v>
      </c>
      <c r="C36" s="171"/>
      <c r="D36" s="179" t="s">
        <v>1753</v>
      </c>
      <c r="F36" s="181" t="s">
        <v>11</v>
      </c>
    </row>
    <row r="37" spans="1:6" s="180" customFormat="1" ht="12.75" customHeight="1">
      <c r="A37" s="171"/>
      <c r="B37" s="171"/>
      <c r="C37" s="171"/>
      <c r="D37" s="179"/>
      <c r="F37" s="182" t="s">
        <v>1651</v>
      </c>
    </row>
    <row r="38" spans="1:6" s="172" customFormat="1" ht="7.5" customHeight="1">
      <c r="A38" s="171"/>
      <c r="B38" s="171"/>
      <c r="C38" s="171"/>
      <c r="D38" s="171"/>
      <c r="F38" s="173"/>
    </row>
    <row r="39" spans="1:6" s="180" customFormat="1" ht="13.5" customHeight="1">
      <c r="A39" s="171"/>
      <c r="B39" s="171" t="s">
        <v>1670</v>
      </c>
      <c r="C39" s="171"/>
      <c r="D39" s="179" t="s">
        <v>1683</v>
      </c>
      <c r="F39" s="181" t="s">
        <v>11</v>
      </c>
    </row>
    <row r="40" spans="1:6" s="180" customFormat="1" ht="12.75" customHeight="1">
      <c r="A40" s="171"/>
      <c r="B40" s="171"/>
      <c r="C40" s="171"/>
      <c r="D40" s="179"/>
      <c r="F40" s="182" t="s">
        <v>1651</v>
      </c>
    </row>
    <row r="41" spans="1:6" s="172" customFormat="1" ht="7.5" customHeight="1">
      <c r="A41" s="171"/>
      <c r="B41" s="171"/>
      <c r="C41" s="171"/>
      <c r="D41" s="171"/>
      <c r="F41" s="173"/>
    </row>
    <row r="42" spans="1:6" s="180" customFormat="1" ht="13.5" customHeight="1">
      <c r="A42" s="171"/>
      <c r="B42" s="171" t="s">
        <v>1671</v>
      </c>
      <c r="C42" s="171"/>
      <c r="D42" s="179" t="s">
        <v>1672</v>
      </c>
      <c r="F42" s="181" t="s">
        <v>11</v>
      </c>
    </row>
    <row r="43" spans="1:6" s="180" customFormat="1" ht="13.5" customHeight="1">
      <c r="A43" s="171"/>
      <c r="B43" s="171" t="s">
        <v>1673</v>
      </c>
      <c r="C43" s="171"/>
      <c r="D43" s="179"/>
      <c r="F43" s="182" t="s">
        <v>1657</v>
      </c>
    </row>
    <row r="44" spans="1:6" s="180" customFormat="1" ht="13.5" customHeight="1">
      <c r="A44" s="171"/>
      <c r="B44" s="171"/>
      <c r="C44" s="171"/>
      <c r="D44" s="179" t="s">
        <v>1674</v>
      </c>
      <c r="F44" s="181" t="s">
        <v>11</v>
      </c>
    </row>
    <row r="45" spans="1:6" s="180" customFormat="1" ht="12.75" customHeight="1">
      <c r="A45" s="171"/>
      <c r="B45" s="171"/>
      <c r="C45" s="171"/>
      <c r="D45" s="179"/>
      <c r="F45" s="182" t="s">
        <v>1657</v>
      </c>
    </row>
    <row r="46" spans="1:6" s="172" customFormat="1" ht="7.5" customHeight="1">
      <c r="A46" s="171"/>
      <c r="B46" s="171"/>
      <c r="C46" s="171"/>
      <c r="D46" s="171"/>
      <c r="F46" s="173"/>
    </row>
    <row r="47" spans="1:6" s="180" customFormat="1" ht="13.5" customHeight="1">
      <c r="A47" s="171"/>
      <c r="B47" s="171" t="s">
        <v>1675</v>
      </c>
      <c r="C47" s="171"/>
      <c r="D47" s="179" t="s">
        <v>1684</v>
      </c>
      <c r="F47" s="181" t="s">
        <v>11</v>
      </c>
    </row>
    <row r="48" spans="1:6" s="180" customFormat="1" ht="12.75" customHeight="1">
      <c r="A48" s="171"/>
      <c r="B48" s="171"/>
      <c r="C48" s="171"/>
      <c r="D48" s="179"/>
      <c r="F48" s="182" t="s">
        <v>1657</v>
      </c>
    </row>
    <row r="49" spans="1:6" s="172" customFormat="1" ht="7.5" customHeight="1">
      <c r="A49" s="171"/>
      <c r="B49" s="171"/>
      <c r="C49" s="171"/>
      <c r="D49" s="171"/>
      <c r="F49" s="173"/>
    </row>
    <row r="50" spans="1:6" s="180" customFormat="1" ht="13.5" customHeight="1">
      <c r="A50" s="171"/>
      <c r="B50" s="171" t="s">
        <v>1677</v>
      </c>
      <c r="C50" s="171"/>
      <c r="D50" s="179" t="s">
        <v>1754</v>
      </c>
      <c r="F50" s="181" t="s">
        <v>11</v>
      </c>
    </row>
    <row r="51" spans="1:6" s="172" customFormat="1" ht="12.75" customHeight="1">
      <c r="A51" s="171"/>
      <c r="B51" s="171"/>
      <c r="C51" s="171"/>
      <c r="D51" s="171"/>
      <c r="F51" s="182" t="s">
        <v>1657</v>
      </c>
    </row>
    <row r="52" spans="1:6" s="172" customFormat="1" ht="7.5" customHeight="1">
      <c r="A52" s="171"/>
      <c r="B52" s="171"/>
      <c r="C52" s="171"/>
      <c r="D52" s="171"/>
      <c r="F52" s="173"/>
    </row>
    <row r="53" spans="1:6" s="180" customFormat="1" ht="13.5" customHeight="1">
      <c r="A53" s="171"/>
      <c r="B53" s="171" t="s">
        <v>1678</v>
      </c>
      <c r="C53" s="171"/>
      <c r="D53" s="179" t="s">
        <v>1679</v>
      </c>
      <c r="F53" s="181" t="s">
        <v>11</v>
      </c>
    </row>
    <row r="54" spans="1:6" s="180" customFormat="1" ht="12.75" customHeight="1">
      <c r="A54" s="171"/>
      <c r="B54" s="171"/>
      <c r="C54" s="171"/>
      <c r="D54" s="179"/>
      <c r="F54" s="182" t="s">
        <v>1657</v>
      </c>
    </row>
    <row r="55" spans="1:6" s="172" customFormat="1" ht="7.5" customHeight="1">
      <c r="A55" s="171"/>
      <c r="B55" s="171"/>
      <c r="C55" s="171"/>
      <c r="D55" s="171"/>
      <c r="F55" s="173"/>
    </row>
    <row r="56" spans="1:6" s="180" customFormat="1" ht="13.5" customHeight="1">
      <c r="A56" s="171"/>
      <c r="B56" s="171" t="s">
        <v>1680</v>
      </c>
      <c r="C56" s="171"/>
      <c r="D56" s="179" t="s">
        <v>1681</v>
      </c>
      <c r="F56" s="181" t="s">
        <v>11</v>
      </c>
    </row>
    <row r="57" spans="1:6" s="180" customFormat="1" ht="12.75" customHeight="1">
      <c r="A57" s="171"/>
      <c r="B57" s="171" t="s">
        <v>1682</v>
      </c>
      <c r="C57" s="171"/>
      <c r="D57" s="179"/>
      <c r="F57" s="182"/>
    </row>
    <row r="58" spans="1:6" s="172" customFormat="1" ht="19.5" customHeight="1">
      <c r="A58" s="171"/>
      <c r="B58" s="171"/>
      <c r="C58" s="171"/>
      <c r="D58" s="171"/>
      <c r="F58" s="173"/>
    </row>
    <row r="59" spans="1:7" s="187" customFormat="1" ht="18.75" customHeight="1">
      <c r="A59" s="183"/>
      <c r="B59" s="184"/>
      <c r="C59" s="184"/>
      <c r="D59" s="184"/>
      <c r="E59" s="185"/>
      <c r="F59" s="186"/>
      <c r="G59" s="185"/>
    </row>
    <row r="60" spans="1:7" s="189" customFormat="1" ht="24.75" customHeight="1">
      <c r="A60" s="188"/>
      <c r="B60" s="188"/>
      <c r="C60" s="188"/>
      <c r="D60" s="188"/>
      <c r="E60" s="188"/>
      <c r="F60" s="188"/>
      <c r="G60" s="188"/>
    </row>
    <row r="61" spans="1:7" s="195" customFormat="1" ht="12.75">
      <c r="A61" s="190"/>
      <c r="B61" s="191"/>
      <c r="C61" s="191"/>
      <c r="D61" s="191"/>
      <c r="E61" s="192"/>
      <c r="F61" s="193"/>
      <c r="G61" s="194"/>
    </row>
    <row r="62" spans="1:7" s="195" customFormat="1" ht="12.75">
      <c r="A62" s="190"/>
      <c r="B62" s="191"/>
      <c r="C62" s="191"/>
      <c r="D62" s="191"/>
      <c r="E62" s="192"/>
      <c r="F62" s="193"/>
      <c r="G62" s="194"/>
    </row>
    <row r="63" spans="1:7" s="195" customFormat="1" ht="12.75">
      <c r="A63" s="190"/>
      <c r="B63" s="191"/>
      <c r="C63" s="191"/>
      <c r="D63" s="191"/>
      <c r="E63" s="192"/>
      <c r="F63" s="193"/>
      <c r="G63" s="194"/>
    </row>
    <row r="64" spans="1:7" s="195" customFormat="1" ht="12.75">
      <c r="A64" s="190"/>
      <c r="B64" s="191"/>
      <c r="C64" s="191"/>
      <c r="D64" s="191"/>
      <c r="E64" s="192"/>
      <c r="F64" s="193"/>
      <c r="G64" s="194"/>
    </row>
    <row r="65" spans="1:7" s="195" customFormat="1" ht="12.75">
      <c r="A65" s="190"/>
      <c r="B65" s="191"/>
      <c r="C65" s="191"/>
      <c r="D65" s="191"/>
      <c r="E65" s="192"/>
      <c r="F65" s="193"/>
      <c r="G65" s="194"/>
    </row>
    <row r="66" spans="1:7" s="195" customFormat="1" ht="12.75">
      <c r="A66" s="190"/>
      <c r="B66" s="191"/>
      <c r="C66" s="191"/>
      <c r="D66" s="191"/>
      <c r="E66" s="192"/>
      <c r="F66" s="193"/>
      <c r="G66" s="194"/>
    </row>
    <row r="67" spans="1:7" s="195" customFormat="1" ht="12.75">
      <c r="A67" s="190"/>
      <c r="B67" s="191"/>
      <c r="C67" s="191"/>
      <c r="D67" s="191"/>
      <c r="E67" s="192"/>
      <c r="F67" s="193"/>
      <c r="G67" s="194"/>
    </row>
    <row r="68" spans="1:7" s="195" customFormat="1" ht="12.75">
      <c r="A68" s="190"/>
      <c r="B68" s="191"/>
      <c r="C68" s="191"/>
      <c r="D68" s="191"/>
      <c r="E68" s="192"/>
      <c r="F68" s="193"/>
      <c r="G68" s="194"/>
    </row>
    <row r="69" spans="1:7" s="195" customFormat="1" ht="12.75">
      <c r="A69" s="190"/>
      <c r="B69" s="191"/>
      <c r="C69" s="191"/>
      <c r="D69" s="191"/>
      <c r="E69" s="192"/>
      <c r="F69" s="193"/>
      <c r="G69" s="194"/>
    </row>
    <row r="70" spans="1:7" s="195" customFormat="1" ht="12.75">
      <c r="A70" s="190"/>
      <c r="B70" s="191"/>
      <c r="C70" s="191"/>
      <c r="D70" s="191"/>
      <c r="E70" s="192"/>
      <c r="F70" s="193"/>
      <c r="G70" s="194"/>
    </row>
    <row r="71" spans="1:7" s="195" customFormat="1" ht="12.75">
      <c r="A71" s="190"/>
      <c r="B71" s="191"/>
      <c r="C71" s="191"/>
      <c r="D71" s="191"/>
      <c r="E71" s="192"/>
      <c r="F71" s="193"/>
      <c r="G71" s="194"/>
    </row>
    <row r="72" spans="1:7" s="195" customFormat="1" ht="12.75">
      <c r="A72" s="190"/>
      <c r="B72" s="191"/>
      <c r="C72" s="191"/>
      <c r="D72" s="191"/>
      <c r="E72" s="192"/>
      <c r="F72" s="193"/>
      <c r="G72" s="194"/>
    </row>
    <row r="73" spans="1:7" s="195" customFormat="1" ht="12.75">
      <c r="A73" s="190"/>
      <c r="B73" s="191"/>
      <c r="C73" s="191"/>
      <c r="D73" s="191"/>
      <c r="E73" s="192"/>
      <c r="F73" s="193"/>
      <c r="G73" s="194"/>
    </row>
    <row r="74" spans="1:7" s="195" customFormat="1" ht="12.75">
      <c r="A74" s="190"/>
      <c r="B74" s="191"/>
      <c r="C74" s="191"/>
      <c r="D74" s="191"/>
      <c r="E74" s="192"/>
      <c r="F74" s="193"/>
      <c r="G74" s="194"/>
    </row>
    <row r="75" spans="1:7" s="195" customFormat="1" ht="12.75">
      <c r="A75" s="190"/>
      <c r="B75" s="191"/>
      <c r="C75" s="191"/>
      <c r="D75" s="191"/>
      <c r="E75" s="192"/>
      <c r="F75" s="193"/>
      <c r="G75" s="194"/>
    </row>
    <row r="76" spans="1:7" s="195" customFormat="1" ht="12.75">
      <c r="A76" s="190"/>
      <c r="B76" s="191"/>
      <c r="C76" s="191"/>
      <c r="D76" s="191"/>
      <c r="E76" s="192"/>
      <c r="F76" s="193"/>
      <c r="G76" s="194"/>
    </row>
    <row r="77" spans="1:7" s="195" customFormat="1" ht="12.75">
      <c r="A77" s="190"/>
      <c r="B77" s="191"/>
      <c r="C77" s="191"/>
      <c r="D77" s="191"/>
      <c r="E77" s="192"/>
      <c r="F77" s="193"/>
      <c r="G77" s="194"/>
    </row>
  </sheetData>
  <sheetProtection selectLockedCells="1" selectUnlockedCells="1"/>
  <mergeCells count="4">
    <mergeCell ref="A1:G1"/>
    <mergeCell ref="A2:G2"/>
    <mergeCell ref="A5:G6"/>
    <mergeCell ref="A7:G7"/>
  </mergeCells>
  <printOptions horizontalCentered="1"/>
  <pageMargins left="0" right="0" top="0.39375" bottom="0.5902777777777778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2"/>
  <sheetViews>
    <sheetView zoomScale="160" zoomScaleNormal="160" zoomScalePageLayoutView="0" workbookViewId="0" topLeftCell="A1">
      <selection activeCell="C6" sqref="C6:H6"/>
    </sheetView>
  </sheetViews>
  <sheetFormatPr defaultColWidth="9.00390625" defaultRowHeight="12.75"/>
  <cols>
    <col min="1" max="1" width="4.125" style="4" customWidth="1"/>
    <col min="2" max="2" width="14.375" style="4" bestFit="1" customWidth="1"/>
    <col min="3" max="3" width="3.625" style="4" bestFit="1" customWidth="1"/>
    <col min="4" max="4" width="19.375" style="0" customWidth="1"/>
    <col min="5" max="5" width="4.375" style="4" bestFit="1" customWidth="1"/>
    <col min="6" max="6" width="3.75390625" style="4" hidden="1" customWidth="1"/>
    <col min="7" max="7" width="12.875" style="6" bestFit="1" customWidth="1"/>
    <col min="8" max="8" width="6.75390625" style="6" customWidth="1"/>
    <col min="9" max="9" width="12.125" style="6" bestFit="1" customWidth="1"/>
    <col min="10" max="10" width="0" style="0" hidden="1" customWidth="1"/>
  </cols>
  <sheetData>
    <row r="2" spans="1:9" ht="12.75">
      <c r="A2" s="202" t="s">
        <v>1619</v>
      </c>
      <c r="B2" s="202" t="s">
        <v>1686</v>
      </c>
      <c r="C2" s="202" t="s">
        <v>0</v>
      </c>
      <c r="D2" s="202" t="s">
        <v>1</v>
      </c>
      <c r="E2" s="203" t="s">
        <v>2</v>
      </c>
      <c r="F2" s="203" t="s">
        <v>1687</v>
      </c>
      <c r="G2" s="203" t="s">
        <v>4</v>
      </c>
      <c r="H2" s="204" t="s">
        <v>1620</v>
      </c>
      <c r="I2" s="11" t="s">
        <v>1688</v>
      </c>
    </row>
    <row r="3" spans="1:9" ht="12.75">
      <c r="A3" s="241">
        <v>1</v>
      </c>
      <c r="B3" s="242" t="s">
        <v>149</v>
      </c>
      <c r="C3" s="59">
        <v>1</v>
      </c>
      <c r="D3" s="61" t="s">
        <v>401</v>
      </c>
      <c r="E3" s="21">
        <v>1988</v>
      </c>
      <c r="F3" s="205"/>
      <c r="G3" s="50" t="s">
        <v>11</v>
      </c>
      <c r="H3" s="141">
        <v>0.06796296296296296</v>
      </c>
      <c r="I3" s="245">
        <f>SUM(H3:H7)</f>
        <v>0.3852777777777778</v>
      </c>
    </row>
    <row r="4" spans="1:9" ht="12.75">
      <c r="A4" s="241"/>
      <c r="B4" s="243"/>
      <c r="C4" s="59">
        <v>3</v>
      </c>
      <c r="D4" s="61" t="s">
        <v>394</v>
      </c>
      <c r="E4" s="21">
        <v>1989</v>
      </c>
      <c r="F4" s="205"/>
      <c r="G4" s="50" t="s">
        <v>11</v>
      </c>
      <c r="H4" s="142">
        <v>0.06903935185185185</v>
      </c>
      <c r="I4" s="246"/>
    </row>
    <row r="5" spans="1:9" ht="12.75">
      <c r="A5" s="241"/>
      <c r="B5" s="243"/>
      <c r="C5" s="59">
        <v>7</v>
      </c>
      <c r="D5" s="61" t="s">
        <v>400</v>
      </c>
      <c r="E5" s="21">
        <v>1975</v>
      </c>
      <c r="F5" s="205"/>
      <c r="G5" s="50" t="s">
        <v>11</v>
      </c>
      <c r="H5" s="141">
        <v>0.07062500000000001</v>
      </c>
      <c r="I5" s="246"/>
    </row>
    <row r="6" spans="1:9" ht="12.75">
      <c r="A6" s="241"/>
      <c r="B6" s="243"/>
      <c r="C6" s="44">
        <v>353</v>
      </c>
      <c r="D6" s="63" t="s">
        <v>361</v>
      </c>
      <c r="E6" s="52">
        <v>1993</v>
      </c>
      <c r="F6" s="206"/>
      <c r="G6" s="45" t="s">
        <v>11</v>
      </c>
      <c r="H6" s="145">
        <v>0.08650462962962963</v>
      </c>
      <c r="I6" s="246"/>
    </row>
    <row r="7" spans="1:9" ht="12.75">
      <c r="A7" s="241"/>
      <c r="B7" s="244"/>
      <c r="C7" s="44">
        <v>352</v>
      </c>
      <c r="D7" s="63" t="s">
        <v>362</v>
      </c>
      <c r="E7" s="21">
        <v>1988</v>
      </c>
      <c r="F7" s="206"/>
      <c r="G7" s="45" t="s">
        <v>11</v>
      </c>
      <c r="H7" s="145">
        <v>0.09114583333333333</v>
      </c>
      <c r="I7" s="247"/>
    </row>
    <row r="8" spans="1:9" ht="12.75">
      <c r="A8" s="241">
        <v>2</v>
      </c>
      <c r="B8" s="251" t="s">
        <v>35</v>
      </c>
      <c r="C8" s="59">
        <v>130</v>
      </c>
      <c r="D8" s="61" t="s">
        <v>36</v>
      </c>
      <c r="E8" s="21">
        <v>1990</v>
      </c>
      <c r="F8" s="205"/>
      <c r="G8" s="45" t="s">
        <v>11</v>
      </c>
      <c r="H8" s="142">
        <v>0.07064814814814814</v>
      </c>
      <c r="I8" s="252">
        <f>SUM(H8:H12)</f>
        <v>0.3900462962962963</v>
      </c>
    </row>
    <row r="9" spans="1:9" ht="12.75">
      <c r="A9" s="241"/>
      <c r="B9" s="251"/>
      <c r="C9" s="59">
        <v>288</v>
      </c>
      <c r="D9" s="61" t="s">
        <v>343</v>
      </c>
      <c r="E9" s="21">
        <v>1985</v>
      </c>
      <c r="F9" s="205"/>
      <c r="G9" s="45" t="s">
        <v>11</v>
      </c>
      <c r="H9" s="142">
        <v>0.07478009259259259</v>
      </c>
      <c r="I9" s="253"/>
    </row>
    <row r="10" spans="1:9" ht="12.75">
      <c r="A10" s="241"/>
      <c r="B10" s="251"/>
      <c r="C10" s="59">
        <v>131</v>
      </c>
      <c r="D10" s="61" t="s">
        <v>34</v>
      </c>
      <c r="E10" s="21">
        <v>1988</v>
      </c>
      <c r="F10" s="205"/>
      <c r="G10" s="45" t="s">
        <v>11</v>
      </c>
      <c r="H10" s="141">
        <v>0.07524305555555556</v>
      </c>
      <c r="I10" s="253"/>
    </row>
    <row r="11" spans="1:9" ht="12.75">
      <c r="A11" s="241"/>
      <c r="B11" s="251"/>
      <c r="C11" s="26">
        <v>379</v>
      </c>
      <c r="D11" s="63" t="s">
        <v>75</v>
      </c>
      <c r="E11" s="57">
        <v>1992</v>
      </c>
      <c r="F11" s="206"/>
      <c r="G11" s="45" t="s">
        <v>11</v>
      </c>
      <c r="H11" s="145">
        <v>0.08061342592592592</v>
      </c>
      <c r="I11" s="253"/>
    </row>
    <row r="12" spans="1:9" ht="12.75">
      <c r="A12" s="241"/>
      <c r="B12" s="251"/>
      <c r="C12" s="44">
        <v>378</v>
      </c>
      <c r="D12" s="63" t="s">
        <v>76</v>
      </c>
      <c r="E12" s="52">
        <v>1990</v>
      </c>
      <c r="F12" s="206"/>
      <c r="G12" s="45" t="s">
        <v>11</v>
      </c>
      <c r="H12" s="145">
        <v>0.08876157407407408</v>
      </c>
      <c r="I12" s="253"/>
    </row>
    <row r="13" spans="1:9" ht="12.75">
      <c r="A13" s="248">
        <v>3</v>
      </c>
      <c r="B13" s="242" t="s">
        <v>114</v>
      </c>
      <c r="C13" s="59">
        <v>172</v>
      </c>
      <c r="D13" s="61" t="s">
        <v>579</v>
      </c>
      <c r="E13" s="21">
        <v>1972</v>
      </c>
      <c r="F13" s="205"/>
      <c r="G13" s="50" t="s">
        <v>11</v>
      </c>
      <c r="H13" s="141">
        <v>0.08094907407407408</v>
      </c>
      <c r="I13" s="245">
        <f>SUM(H13:H17)</f>
        <v>0.42027777777777775</v>
      </c>
    </row>
    <row r="14" spans="1:9" ht="12.75">
      <c r="A14" s="249"/>
      <c r="B14" s="243"/>
      <c r="C14" s="59">
        <v>174</v>
      </c>
      <c r="D14" s="61" t="s">
        <v>128</v>
      </c>
      <c r="E14" s="21">
        <v>1983</v>
      </c>
      <c r="F14" s="205"/>
      <c r="G14" s="50" t="s">
        <v>11</v>
      </c>
      <c r="H14" s="141">
        <v>0.08288194444444445</v>
      </c>
      <c r="I14" s="246"/>
    </row>
    <row r="15" spans="1:9" ht="12.75">
      <c r="A15" s="249"/>
      <c r="B15" s="243"/>
      <c r="C15" s="59">
        <v>164</v>
      </c>
      <c r="D15" s="61" t="s">
        <v>136</v>
      </c>
      <c r="E15" s="21">
        <v>1964</v>
      </c>
      <c r="F15" s="205"/>
      <c r="G15" s="50" t="s">
        <v>11</v>
      </c>
      <c r="H15" s="141">
        <v>0.0846412037037037</v>
      </c>
      <c r="I15" s="246"/>
    </row>
    <row r="16" spans="1:9" ht="12.75">
      <c r="A16" s="249"/>
      <c r="B16" s="243"/>
      <c r="C16" s="44">
        <v>368</v>
      </c>
      <c r="D16" s="63" t="s">
        <v>116</v>
      </c>
      <c r="E16" s="52">
        <v>1984</v>
      </c>
      <c r="F16" s="205"/>
      <c r="G16" s="45" t="s">
        <v>11</v>
      </c>
      <c r="H16" s="145">
        <v>0.08287037037037037</v>
      </c>
      <c r="I16" s="246"/>
    </row>
    <row r="17" spans="1:9" ht="12.75">
      <c r="A17" s="250"/>
      <c r="B17" s="244"/>
      <c r="C17" s="44">
        <v>369</v>
      </c>
      <c r="D17" s="63" t="s">
        <v>115</v>
      </c>
      <c r="E17" s="21">
        <v>1969</v>
      </c>
      <c r="F17" s="205"/>
      <c r="G17" s="45" t="s">
        <v>11</v>
      </c>
      <c r="H17" s="145">
        <v>0.08893518518518519</v>
      </c>
      <c r="I17" s="247"/>
    </row>
    <row r="18" spans="1:9" ht="12.75">
      <c r="A18" s="241">
        <v>4</v>
      </c>
      <c r="B18" s="242" t="s">
        <v>58</v>
      </c>
      <c r="C18" s="59">
        <v>327</v>
      </c>
      <c r="D18" s="61" t="s">
        <v>415</v>
      </c>
      <c r="E18" s="21">
        <v>1964</v>
      </c>
      <c r="F18" s="205"/>
      <c r="G18" s="49" t="s">
        <v>416</v>
      </c>
      <c r="H18" s="146">
        <v>0.07627314814814816</v>
      </c>
      <c r="I18" s="245">
        <f>SUM(H18:H22)</f>
        <v>0.4539236111111111</v>
      </c>
    </row>
    <row r="19" spans="1:9" ht="12.75">
      <c r="A19" s="241"/>
      <c r="B19" s="243"/>
      <c r="C19" s="59">
        <v>322</v>
      </c>
      <c r="D19" s="61" t="s">
        <v>366</v>
      </c>
      <c r="E19" s="21">
        <v>1968</v>
      </c>
      <c r="F19" s="205"/>
      <c r="G19" s="50" t="s">
        <v>252</v>
      </c>
      <c r="H19" s="141">
        <v>0.07709490740740742</v>
      </c>
      <c r="I19" s="246"/>
    </row>
    <row r="20" spans="1:9" ht="12.75">
      <c r="A20" s="241"/>
      <c r="B20" s="243"/>
      <c r="C20" s="59">
        <v>193</v>
      </c>
      <c r="D20" s="61" t="s">
        <v>150</v>
      </c>
      <c r="E20" s="21">
        <v>1973</v>
      </c>
      <c r="F20" s="205"/>
      <c r="G20" s="50" t="s">
        <v>151</v>
      </c>
      <c r="H20" s="141">
        <v>0.08331018518518518</v>
      </c>
      <c r="I20" s="246"/>
    </row>
    <row r="21" spans="1:9" ht="12.75">
      <c r="A21" s="241"/>
      <c r="B21" s="243"/>
      <c r="C21" s="44">
        <v>385</v>
      </c>
      <c r="D21" s="63" t="s">
        <v>83</v>
      </c>
      <c r="E21" s="21">
        <v>1972</v>
      </c>
      <c r="F21" s="206"/>
      <c r="G21" s="45" t="s">
        <v>18</v>
      </c>
      <c r="H21" s="145">
        <v>0.10166666666666667</v>
      </c>
      <c r="I21" s="246"/>
    </row>
    <row r="22" spans="1:9" ht="12.75">
      <c r="A22" s="241"/>
      <c r="B22" s="244"/>
      <c r="C22" s="44">
        <v>346</v>
      </c>
      <c r="D22" s="63" t="s">
        <v>406</v>
      </c>
      <c r="E22" s="21">
        <v>1958</v>
      </c>
      <c r="F22" s="206"/>
      <c r="G22" s="45" t="s">
        <v>407</v>
      </c>
      <c r="H22" s="145">
        <v>0.11557870370370371</v>
      </c>
      <c r="I22" s="247"/>
    </row>
  </sheetData>
  <sheetProtection/>
  <mergeCells count="12">
    <mergeCell ref="A8:A12"/>
    <mergeCell ref="B8:B12"/>
    <mergeCell ref="I8:I12"/>
    <mergeCell ref="A3:A7"/>
    <mergeCell ref="B3:B7"/>
    <mergeCell ref="I3:I7"/>
    <mergeCell ref="A18:A22"/>
    <mergeCell ref="B18:B22"/>
    <mergeCell ref="I18:I22"/>
    <mergeCell ref="A13:A17"/>
    <mergeCell ref="B13:B17"/>
    <mergeCell ref="I13:I17"/>
  </mergeCells>
  <printOptions horizontalCentered="1"/>
  <pageMargins left="0.11811023622047245" right="0.11811023622047245" top="1.6929133858267718" bottom="1.062992125984252" header="0.1968503937007874" footer="0.1968503937007874"/>
  <pageSetup horizontalDpi="300" verticalDpi="300" orientation="portrait" paperSize="9" r:id="rId2"/>
  <headerFooter alignWithMargins="0">
    <oddHeader>&amp;L&amp;8
&amp;10
&amp;G&amp;C&amp;"Arial Cyr,полужирный"&amp;14  87-й Международный пробег ПУШКИН - САНКТ-ПЕТЕРБУРГ
&amp;10на призы газеты &amp;G
памяти В.И. Семенова
ИТОГОВЫЙ ПРОТОКОЛ
Командное первенство&amp;R
&amp;G</oddHeader>
    <oddFooter>&amp;R&amp;P из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6"/>
  <sheetViews>
    <sheetView zoomScale="145" zoomScaleNormal="145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2" width="4.75390625" style="4" bestFit="1" customWidth="1"/>
    <col min="3" max="3" width="18.75390625" style="0" customWidth="1"/>
    <col min="4" max="4" width="5.625" style="4" customWidth="1"/>
    <col min="5" max="5" width="4.00390625" style="4" bestFit="1" customWidth="1"/>
    <col min="6" max="6" width="12.00390625" style="6" bestFit="1" customWidth="1"/>
    <col min="7" max="7" width="13.875" style="6" customWidth="1"/>
    <col min="8" max="8" width="15.375" style="6" bestFit="1" customWidth="1"/>
    <col min="9" max="9" width="6.75390625" style="6" customWidth="1"/>
    <col min="10" max="10" width="4.00390625" style="7" bestFit="1" customWidth="1"/>
    <col min="11" max="11" width="4.00390625" style="7" customWidth="1"/>
    <col min="12" max="12" width="6.875" style="5" bestFit="1" customWidth="1"/>
  </cols>
  <sheetData>
    <row r="1" spans="1:12" ht="12.75">
      <c r="A1" s="8" t="s">
        <v>1619</v>
      </c>
      <c r="B1" s="58" t="s">
        <v>0</v>
      </c>
      <c r="C1" s="58" t="s">
        <v>1</v>
      </c>
      <c r="D1" s="15" t="s">
        <v>2</v>
      </c>
      <c r="E1" s="15" t="s">
        <v>8</v>
      </c>
      <c r="F1" s="15" t="s">
        <v>3</v>
      </c>
      <c r="G1" s="15" t="s">
        <v>4</v>
      </c>
      <c r="H1" s="15" t="s">
        <v>5</v>
      </c>
      <c r="I1" s="15" t="s">
        <v>1620</v>
      </c>
      <c r="J1" s="16" t="s">
        <v>6</v>
      </c>
      <c r="K1" s="36" t="s">
        <v>1621</v>
      </c>
      <c r="L1" s="11" t="s">
        <v>7</v>
      </c>
    </row>
    <row r="2" spans="1:12" ht="12.75" customHeight="1">
      <c r="A2" s="17">
        <v>1</v>
      </c>
      <c r="B2" s="59">
        <v>1</v>
      </c>
      <c r="C2" s="61" t="s">
        <v>401</v>
      </c>
      <c r="D2" s="21">
        <v>1988</v>
      </c>
      <c r="E2" s="45" t="s">
        <v>403</v>
      </c>
      <c r="F2" s="50" t="s">
        <v>11</v>
      </c>
      <c r="G2" s="50" t="s">
        <v>11</v>
      </c>
      <c r="H2" s="50" t="s">
        <v>402</v>
      </c>
      <c r="I2" s="141">
        <v>0.06796296296296296</v>
      </c>
      <c r="J2" s="51">
        <f aca="true" t="shared" si="0" ref="J2:J66">IF(AND(D2&gt;=1900,D2&lt;=1953),"M60",IF(AND(D2&gt;=1954,D2&lt;=1958),"M55",IF(AND(D2&gt;=1959,D2&lt;=1963),"M50",IF(AND(D2&gt;=1964,D2&lt;=1968),"M45",IF(AND(D2&gt;=1969,D2&lt;=1973),"M40",IF(AND(D2&gt;=1994,D2&lt;=2012),"M19",""))))))</f>
      </c>
      <c r="K2" s="51"/>
      <c r="L2" s="21"/>
    </row>
    <row r="3" spans="1:12" ht="12.75" customHeight="1">
      <c r="A3" s="17">
        <v>2</v>
      </c>
      <c r="B3" s="59">
        <v>3</v>
      </c>
      <c r="C3" s="61" t="s">
        <v>394</v>
      </c>
      <c r="D3" s="21">
        <v>1989</v>
      </c>
      <c r="E3" s="45" t="s">
        <v>403</v>
      </c>
      <c r="F3" s="50" t="s">
        <v>11</v>
      </c>
      <c r="G3" s="50" t="s">
        <v>11</v>
      </c>
      <c r="H3" s="21" t="s">
        <v>149</v>
      </c>
      <c r="I3" s="142">
        <v>0.06903935185185185</v>
      </c>
      <c r="J3" s="51">
        <f t="shared" si="0"/>
      </c>
      <c r="K3" s="51"/>
      <c r="L3" s="21"/>
    </row>
    <row r="4" spans="1:12" ht="12.75" customHeight="1">
      <c r="A4" s="17">
        <v>3</v>
      </c>
      <c r="B4" s="59">
        <v>7</v>
      </c>
      <c r="C4" s="61" t="s">
        <v>400</v>
      </c>
      <c r="D4" s="21">
        <v>1975</v>
      </c>
      <c r="E4" s="45" t="s">
        <v>403</v>
      </c>
      <c r="F4" s="50" t="s">
        <v>11</v>
      </c>
      <c r="G4" s="50" t="s">
        <v>11</v>
      </c>
      <c r="H4" s="50" t="s">
        <v>149</v>
      </c>
      <c r="I4" s="141">
        <v>0.07062500000000001</v>
      </c>
      <c r="J4" s="51">
        <f t="shared" si="0"/>
      </c>
      <c r="K4" s="51"/>
      <c r="L4" s="21"/>
    </row>
    <row r="5" spans="1:12" ht="12.75" customHeight="1">
      <c r="A5" s="17">
        <v>4</v>
      </c>
      <c r="B5" s="59">
        <v>130</v>
      </c>
      <c r="C5" s="61" t="s">
        <v>36</v>
      </c>
      <c r="D5" s="21">
        <v>1990</v>
      </c>
      <c r="E5" s="45" t="s">
        <v>403</v>
      </c>
      <c r="F5" s="50" t="s">
        <v>11</v>
      </c>
      <c r="G5" s="50" t="s">
        <v>11</v>
      </c>
      <c r="H5" s="21" t="s">
        <v>35</v>
      </c>
      <c r="I5" s="142">
        <v>0.07064814814814814</v>
      </c>
      <c r="J5" s="51">
        <f t="shared" si="0"/>
      </c>
      <c r="K5" s="51"/>
      <c r="L5" s="21"/>
    </row>
    <row r="6" spans="1:12" ht="12.75" customHeight="1">
      <c r="A6" s="17">
        <v>5</v>
      </c>
      <c r="B6" s="59">
        <v>187</v>
      </c>
      <c r="C6" s="61" t="s">
        <v>161</v>
      </c>
      <c r="D6" s="21">
        <v>1979</v>
      </c>
      <c r="E6" s="45" t="s">
        <v>403</v>
      </c>
      <c r="F6" s="50" t="s">
        <v>11</v>
      </c>
      <c r="G6" s="50" t="s">
        <v>11</v>
      </c>
      <c r="H6" s="50" t="s">
        <v>162</v>
      </c>
      <c r="I6" s="141">
        <v>0.07108796296296296</v>
      </c>
      <c r="J6" s="51">
        <f t="shared" si="0"/>
      </c>
      <c r="K6" s="51"/>
      <c r="L6" s="21"/>
    </row>
    <row r="7" spans="1:12" ht="12.75" customHeight="1">
      <c r="A7" s="17">
        <v>6</v>
      </c>
      <c r="B7" s="59">
        <v>2</v>
      </c>
      <c r="C7" s="61" t="s">
        <v>399</v>
      </c>
      <c r="D7" s="21">
        <v>1983</v>
      </c>
      <c r="E7" s="45" t="s">
        <v>403</v>
      </c>
      <c r="F7" s="50" t="s">
        <v>11</v>
      </c>
      <c r="G7" s="50" t="s">
        <v>11</v>
      </c>
      <c r="H7" s="21" t="s">
        <v>149</v>
      </c>
      <c r="I7" s="142">
        <v>0.07181712962962962</v>
      </c>
      <c r="J7" s="51">
        <f t="shared" si="0"/>
      </c>
      <c r="K7" s="51"/>
      <c r="L7" s="21"/>
    </row>
    <row r="8" spans="1:12" ht="12.75" customHeight="1">
      <c r="A8" s="17">
        <v>7</v>
      </c>
      <c r="B8" s="59">
        <v>6</v>
      </c>
      <c r="C8" s="61" t="s">
        <v>395</v>
      </c>
      <c r="D8" s="21">
        <v>1968</v>
      </c>
      <c r="E8" s="45" t="s">
        <v>403</v>
      </c>
      <c r="F8" s="50" t="s">
        <v>11</v>
      </c>
      <c r="G8" s="50" t="s">
        <v>11</v>
      </c>
      <c r="H8" s="50" t="s">
        <v>149</v>
      </c>
      <c r="I8" s="141">
        <v>0.07371527777777777</v>
      </c>
      <c r="J8" s="51" t="str">
        <f t="shared" si="0"/>
        <v>M45</v>
      </c>
      <c r="K8" s="51">
        <v>1</v>
      </c>
      <c r="L8" s="21"/>
    </row>
    <row r="9" spans="1:12" ht="12.75" customHeight="1">
      <c r="A9" s="17">
        <v>8</v>
      </c>
      <c r="B9" s="59">
        <v>117</v>
      </c>
      <c r="C9" s="61" t="s">
        <v>65</v>
      </c>
      <c r="D9" s="21">
        <v>1989</v>
      </c>
      <c r="E9" s="45" t="s">
        <v>403</v>
      </c>
      <c r="F9" s="50" t="s">
        <v>63</v>
      </c>
      <c r="G9" s="50" t="s">
        <v>64</v>
      </c>
      <c r="H9" s="50" t="s">
        <v>66</v>
      </c>
      <c r="I9" s="141">
        <v>0.07476851851851851</v>
      </c>
      <c r="J9" s="51">
        <f t="shared" si="0"/>
      </c>
      <c r="K9" s="51"/>
      <c r="L9" s="21"/>
    </row>
    <row r="10" spans="1:12" ht="12.75" customHeight="1">
      <c r="A10" s="17">
        <v>9</v>
      </c>
      <c r="B10" s="59">
        <v>288</v>
      </c>
      <c r="C10" s="61" t="s">
        <v>343</v>
      </c>
      <c r="D10" s="21">
        <v>1985</v>
      </c>
      <c r="E10" s="45" t="s">
        <v>403</v>
      </c>
      <c r="F10" s="50" t="s">
        <v>11</v>
      </c>
      <c r="G10" s="50" t="s">
        <v>11</v>
      </c>
      <c r="H10" s="53" t="s">
        <v>35</v>
      </c>
      <c r="I10" s="142">
        <v>0.07478009259259259</v>
      </c>
      <c r="J10" s="51">
        <f t="shared" si="0"/>
      </c>
      <c r="K10" s="51"/>
      <c r="L10" s="21"/>
    </row>
    <row r="11" spans="1:12" ht="12.75" customHeight="1">
      <c r="A11" s="17">
        <v>10</v>
      </c>
      <c r="B11" s="59">
        <v>131</v>
      </c>
      <c r="C11" s="61" t="s">
        <v>34</v>
      </c>
      <c r="D11" s="21">
        <v>1988</v>
      </c>
      <c r="E11" s="45" t="s">
        <v>403</v>
      </c>
      <c r="F11" s="50" t="s">
        <v>11</v>
      </c>
      <c r="G11" s="50" t="s">
        <v>11</v>
      </c>
      <c r="H11" s="50" t="s">
        <v>35</v>
      </c>
      <c r="I11" s="141">
        <v>0.07524305555555556</v>
      </c>
      <c r="J11" s="51">
        <f t="shared" si="0"/>
      </c>
      <c r="K11" s="51"/>
      <c r="L11" s="21"/>
    </row>
    <row r="12" spans="1:12" ht="12.75" customHeight="1">
      <c r="A12" s="17">
        <v>11</v>
      </c>
      <c r="B12" s="59">
        <v>327</v>
      </c>
      <c r="C12" s="61" t="s">
        <v>415</v>
      </c>
      <c r="D12" s="21">
        <v>1964</v>
      </c>
      <c r="E12" s="45" t="s">
        <v>403</v>
      </c>
      <c r="F12" s="49" t="s">
        <v>14</v>
      </c>
      <c r="G12" s="49" t="s">
        <v>416</v>
      </c>
      <c r="H12" s="23" t="s">
        <v>58</v>
      </c>
      <c r="I12" s="146">
        <v>0.07627314814814816</v>
      </c>
      <c r="J12" s="51" t="str">
        <f t="shared" si="0"/>
        <v>M45</v>
      </c>
      <c r="K12" s="51">
        <v>2</v>
      </c>
      <c r="L12" s="21"/>
    </row>
    <row r="13" spans="1:12" ht="12.75" customHeight="1">
      <c r="A13" s="17">
        <v>12</v>
      </c>
      <c r="B13" s="59">
        <v>47</v>
      </c>
      <c r="C13" s="61" t="s">
        <v>95</v>
      </c>
      <c r="D13" s="21">
        <v>1989</v>
      </c>
      <c r="E13" s="45" t="s">
        <v>403</v>
      </c>
      <c r="F13" s="50" t="s">
        <v>11</v>
      </c>
      <c r="G13" s="50" t="s">
        <v>11</v>
      </c>
      <c r="H13" s="50" t="s">
        <v>96</v>
      </c>
      <c r="I13" s="141">
        <v>0.07707175925925926</v>
      </c>
      <c r="J13" s="51">
        <f t="shared" si="0"/>
      </c>
      <c r="K13" s="51"/>
      <c r="L13" s="21"/>
    </row>
    <row r="14" spans="1:12" ht="12.75" customHeight="1">
      <c r="A14" s="17">
        <v>13</v>
      </c>
      <c r="B14" s="59">
        <v>322</v>
      </c>
      <c r="C14" s="61" t="s">
        <v>366</v>
      </c>
      <c r="D14" s="21">
        <v>1968</v>
      </c>
      <c r="E14" s="45" t="s">
        <v>403</v>
      </c>
      <c r="F14" s="50" t="s">
        <v>251</v>
      </c>
      <c r="G14" s="50" t="s">
        <v>252</v>
      </c>
      <c r="H14" s="50" t="s">
        <v>58</v>
      </c>
      <c r="I14" s="141">
        <v>0.07709490740740742</v>
      </c>
      <c r="J14" s="51" t="str">
        <f t="shared" si="0"/>
        <v>M45</v>
      </c>
      <c r="K14" s="51">
        <v>3</v>
      </c>
      <c r="L14" s="21"/>
    </row>
    <row r="15" spans="1:12" ht="12.75" customHeight="1">
      <c r="A15" s="17">
        <v>14</v>
      </c>
      <c r="B15" s="59">
        <v>216</v>
      </c>
      <c r="C15" s="61" t="s">
        <v>224</v>
      </c>
      <c r="D15" s="21">
        <v>1994</v>
      </c>
      <c r="E15" s="45" t="s">
        <v>403</v>
      </c>
      <c r="F15" s="50" t="s">
        <v>11</v>
      </c>
      <c r="G15" s="50" t="s">
        <v>11</v>
      </c>
      <c r="H15" s="21" t="s">
        <v>225</v>
      </c>
      <c r="I15" s="142">
        <v>0.07759259259259259</v>
      </c>
      <c r="J15" s="51" t="str">
        <f t="shared" si="0"/>
        <v>M19</v>
      </c>
      <c r="K15" s="51">
        <v>1</v>
      </c>
      <c r="L15" s="21"/>
    </row>
    <row r="16" spans="1:12" ht="12.75" customHeight="1">
      <c r="A16" s="17">
        <v>15</v>
      </c>
      <c r="B16" s="59">
        <v>221</v>
      </c>
      <c r="C16" s="61" t="s">
        <v>217</v>
      </c>
      <c r="D16" s="21">
        <v>1972</v>
      </c>
      <c r="E16" s="45" t="s">
        <v>403</v>
      </c>
      <c r="F16" s="50" t="s">
        <v>11</v>
      </c>
      <c r="G16" s="50" t="s">
        <v>11</v>
      </c>
      <c r="H16" s="21" t="s">
        <v>218</v>
      </c>
      <c r="I16" s="142">
        <v>0.07781249999999999</v>
      </c>
      <c r="J16" s="51" t="str">
        <f t="shared" si="0"/>
        <v>M40</v>
      </c>
      <c r="K16" s="51">
        <v>1</v>
      </c>
      <c r="L16" s="21"/>
    </row>
    <row r="17" spans="1:12" ht="12.75" customHeight="1">
      <c r="A17" s="17">
        <v>16</v>
      </c>
      <c r="B17" s="59">
        <v>308</v>
      </c>
      <c r="C17" s="61" t="s">
        <v>376</v>
      </c>
      <c r="D17" s="21">
        <v>1985</v>
      </c>
      <c r="E17" s="45" t="s">
        <v>403</v>
      </c>
      <c r="F17" s="50" t="s">
        <v>11</v>
      </c>
      <c r="G17" s="50" t="s">
        <v>377</v>
      </c>
      <c r="H17" s="21" t="s">
        <v>378</v>
      </c>
      <c r="I17" s="142">
        <v>0.07814814814814815</v>
      </c>
      <c r="J17" s="51">
        <f t="shared" si="0"/>
      </c>
      <c r="K17" s="51"/>
      <c r="L17" s="21"/>
    </row>
    <row r="18" spans="1:12" ht="12.75" customHeight="1">
      <c r="A18" s="17">
        <v>17</v>
      </c>
      <c r="B18" s="59">
        <v>314</v>
      </c>
      <c r="C18" s="61" t="s">
        <v>384</v>
      </c>
      <c r="D18" s="21">
        <v>1979</v>
      </c>
      <c r="E18" s="45" t="s">
        <v>403</v>
      </c>
      <c r="F18" s="50" t="s">
        <v>251</v>
      </c>
      <c r="G18" s="50" t="s">
        <v>252</v>
      </c>
      <c r="H18" s="50" t="s">
        <v>385</v>
      </c>
      <c r="I18" s="141">
        <v>0.0787962962962963</v>
      </c>
      <c r="J18" s="51">
        <f t="shared" si="0"/>
      </c>
      <c r="K18" s="51"/>
      <c r="L18" s="21"/>
    </row>
    <row r="19" spans="1:12" ht="12.75" customHeight="1">
      <c r="A19" s="17">
        <v>18</v>
      </c>
      <c r="B19" s="59">
        <v>9</v>
      </c>
      <c r="C19" s="61" t="s">
        <v>396</v>
      </c>
      <c r="D19" s="21">
        <v>1970</v>
      </c>
      <c r="E19" s="45" t="s">
        <v>403</v>
      </c>
      <c r="F19" s="50" t="s">
        <v>14</v>
      </c>
      <c r="G19" s="50" t="s">
        <v>397</v>
      </c>
      <c r="H19" s="21" t="s">
        <v>149</v>
      </c>
      <c r="I19" s="142">
        <v>0.07890046296296296</v>
      </c>
      <c r="J19" s="51" t="str">
        <f t="shared" si="0"/>
        <v>M40</v>
      </c>
      <c r="K19" s="51">
        <v>2</v>
      </c>
      <c r="L19" s="21"/>
    </row>
    <row r="20" spans="1:12" ht="12.75" customHeight="1">
      <c r="A20" s="17">
        <v>19</v>
      </c>
      <c r="B20" s="59">
        <v>231</v>
      </c>
      <c r="C20" s="61" t="s">
        <v>335</v>
      </c>
      <c r="D20" s="21">
        <v>1993</v>
      </c>
      <c r="E20" s="45" t="s">
        <v>403</v>
      </c>
      <c r="F20" s="50" t="s">
        <v>11</v>
      </c>
      <c r="G20" s="50" t="s">
        <v>11</v>
      </c>
      <c r="H20" s="50" t="s">
        <v>336</v>
      </c>
      <c r="I20" s="141">
        <v>0.08011574074074074</v>
      </c>
      <c r="J20" s="51">
        <f t="shared" si="0"/>
      </c>
      <c r="K20" s="51"/>
      <c r="L20" s="21"/>
    </row>
    <row r="21" spans="1:12" ht="12.75" customHeight="1">
      <c r="A21" s="17">
        <v>20</v>
      </c>
      <c r="B21" s="59">
        <v>127</v>
      </c>
      <c r="C21" s="61" t="s">
        <v>39</v>
      </c>
      <c r="D21" s="21">
        <v>1988</v>
      </c>
      <c r="E21" s="45" t="s">
        <v>403</v>
      </c>
      <c r="F21" s="50" t="s">
        <v>11</v>
      </c>
      <c r="G21" s="50" t="s">
        <v>11</v>
      </c>
      <c r="H21" s="50" t="s">
        <v>35</v>
      </c>
      <c r="I21" s="141">
        <v>0.08035879629629629</v>
      </c>
      <c r="J21" s="51">
        <f t="shared" si="0"/>
      </c>
      <c r="K21" s="51"/>
      <c r="L21" s="21"/>
    </row>
    <row r="22" spans="1:12" ht="12.75" customHeight="1">
      <c r="A22" s="17">
        <v>21</v>
      </c>
      <c r="B22" s="59">
        <v>129</v>
      </c>
      <c r="C22" s="61" t="s">
        <v>37</v>
      </c>
      <c r="D22" s="21">
        <v>1990</v>
      </c>
      <c r="E22" s="45" t="s">
        <v>403</v>
      </c>
      <c r="F22" s="50" t="s">
        <v>11</v>
      </c>
      <c r="G22" s="50" t="s">
        <v>11</v>
      </c>
      <c r="H22" s="50" t="s">
        <v>35</v>
      </c>
      <c r="I22" s="141">
        <v>0.0804050925925926</v>
      </c>
      <c r="J22" s="51">
        <f t="shared" si="0"/>
      </c>
      <c r="K22" s="51"/>
      <c r="L22" s="21"/>
    </row>
    <row r="23" spans="1:12" ht="12.75" customHeight="1">
      <c r="A23" s="17">
        <v>22</v>
      </c>
      <c r="B23" s="59">
        <v>3010</v>
      </c>
      <c r="C23" s="61" t="s">
        <v>1724</v>
      </c>
      <c r="D23" s="21">
        <v>1987</v>
      </c>
      <c r="E23" s="45" t="s">
        <v>403</v>
      </c>
      <c r="F23" s="49" t="s">
        <v>11</v>
      </c>
      <c r="G23" s="49" t="s">
        <v>11</v>
      </c>
      <c r="H23" s="49" t="s">
        <v>35</v>
      </c>
      <c r="I23" s="143">
        <v>0.08045138888888889</v>
      </c>
      <c r="J23" s="51">
        <f t="shared" si="0"/>
      </c>
      <c r="K23" s="51"/>
      <c r="L23" s="21"/>
    </row>
    <row r="24" spans="1:12" ht="12.75" customHeight="1">
      <c r="A24" s="17">
        <v>23</v>
      </c>
      <c r="B24" s="59">
        <v>136</v>
      </c>
      <c r="C24" s="61" t="s">
        <v>51</v>
      </c>
      <c r="D24" s="21">
        <v>1985</v>
      </c>
      <c r="E24" s="45" t="s">
        <v>403</v>
      </c>
      <c r="F24" s="50" t="s">
        <v>11</v>
      </c>
      <c r="G24" s="50" t="s">
        <v>11</v>
      </c>
      <c r="H24" s="50" t="s">
        <v>35</v>
      </c>
      <c r="I24" s="141">
        <v>0.0804861111111111</v>
      </c>
      <c r="J24" s="51">
        <f t="shared" si="0"/>
      </c>
      <c r="K24" s="51"/>
      <c r="L24" s="21"/>
    </row>
    <row r="25" spans="1:12" ht="12.75" customHeight="1">
      <c r="A25" s="17">
        <v>24</v>
      </c>
      <c r="B25" s="59">
        <v>140</v>
      </c>
      <c r="C25" s="61" t="s">
        <v>48</v>
      </c>
      <c r="D25" s="21">
        <v>1983</v>
      </c>
      <c r="E25" s="45" t="s">
        <v>403</v>
      </c>
      <c r="F25" s="50" t="s">
        <v>11</v>
      </c>
      <c r="G25" s="50" t="s">
        <v>11</v>
      </c>
      <c r="H25" s="21" t="s">
        <v>49</v>
      </c>
      <c r="I25" s="142">
        <v>0.08054398148148148</v>
      </c>
      <c r="J25" s="51">
        <f t="shared" si="0"/>
      </c>
      <c r="K25" s="51"/>
      <c r="L25" s="21"/>
    </row>
    <row r="26" spans="1:12" ht="12.75" customHeight="1">
      <c r="A26" s="17">
        <v>25</v>
      </c>
      <c r="B26" s="59">
        <v>270</v>
      </c>
      <c r="C26" s="61" t="s">
        <v>269</v>
      </c>
      <c r="D26" s="21">
        <v>1984</v>
      </c>
      <c r="E26" s="45" t="s">
        <v>403</v>
      </c>
      <c r="F26" s="50" t="s">
        <v>251</v>
      </c>
      <c r="G26" s="50" t="s">
        <v>252</v>
      </c>
      <c r="H26" s="50"/>
      <c r="I26" s="141">
        <v>0.08059027777777777</v>
      </c>
      <c r="J26" s="51">
        <f t="shared" si="0"/>
      </c>
      <c r="K26" s="51"/>
      <c r="L26" s="21"/>
    </row>
    <row r="27" spans="1:12" ht="12.75" customHeight="1">
      <c r="A27" s="17">
        <v>26</v>
      </c>
      <c r="B27" s="59">
        <v>172</v>
      </c>
      <c r="C27" s="61" t="s">
        <v>579</v>
      </c>
      <c r="D27" s="21">
        <v>1972</v>
      </c>
      <c r="E27" s="45" t="s">
        <v>403</v>
      </c>
      <c r="F27" s="50" t="s">
        <v>11</v>
      </c>
      <c r="G27" s="50" t="s">
        <v>11</v>
      </c>
      <c r="H27" s="50" t="s">
        <v>114</v>
      </c>
      <c r="I27" s="141">
        <v>0.08094907407407408</v>
      </c>
      <c r="J27" s="51" t="str">
        <f t="shared" si="0"/>
        <v>M40</v>
      </c>
      <c r="K27" s="51">
        <v>3</v>
      </c>
      <c r="L27" s="21"/>
    </row>
    <row r="28" spans="1:12" ht="12.75" customHeight="1">
      <c r="A28" s="17">
        <v>27</v>
      </c>
      <c r="B28" s="59">
        <v>317</v>
      </c>
      <c r="C28" s="61" t="s">
        <v>379</v>
      </c>
      <c r="D28" s="21">
        <v>1971</v>
      </c>
      <c r="E28" s="45" t="s">
        <v>403</v>
      </c>
      <c r="F28" s="50" t="s">
        <v>354</v>
      </c>
      <c r="G28" s="50" t="s">
        <v>380</v>
      </c>
      <c r="H28" s="50" t="s">
        <v>356</v>
      </c>
      <c r="I28" s="141">
        <v>0.08130787037037036</v>
      </c>
      <c r="J28" s="51" t="str">
        <f t="shared" si="0"/>
        <v>M40</v>
      </c>
      <c r="K28" s="51">
        <v>4</v>
      </c>
      <c r="L28" s="21"/>
    </row>
    <row r="29" spans="1:12" ht="12.75" customHeight="1">
      <c r="A29" s="17">
        <v>28</v>
      </c>
      <c r="B29" s="59">
        <v>228</v>
      </c>
      <c r="C29" s="61" t="s">
        <v>207</v>
      </c>
      <c r="D29" s="21">
        <v>1984</v>
      </c>
      <c r="E29" s="45" t="s">
        <v>403</v>
      </c>
      <c r="F29" s="50" t="s">
        <v>11</v>
      </c>
      <c r="G29" s="50" t="s">
        <v>11</v>
      </c>
      <c r="H29" s="50"/>
      <c r="I29" s="141">
        <v>0.08143518518518518</v>
      </c>
      <c r="J29" s="51">
        <f t="shared" si="0"/>
      </c>
      <c r="K29" s="51"/>
      <c r="L29" s="21"/>
    </row>
    <row r="30" spans="1:12" ht="12.75" customHeight="1">
      <c r="A30" s="17">
        <v>29</v>
      </c>
      <c r="B30" s="59">
        <v>321</v>
      </c>
      <c r="C30" s="61" t="s">
        <v>367</v>
      </c>
      <c r="D30" s="21">
        <v>1959</v>
      </c>
      <c r="E30" s="45" t="s">
        <v>403</v>
      </c>
      <c r="F30" s="21" t="s">
        <v>251</v>
      </c>
      <c r="G30" s="50" t="s">
        <v>252</v>
      </c>
      <c r="H30" s="21" t="s">
        <v>368</v>
      </c>
      <c r="I30" s="142">
        <v>0.08184027777777779</v>
      </c>
      <c r="J30" s="51" t="str">
        <f t="shared" si="0"/>
        <v>M50</v>
      </c>
      <c r="K30" s="51">
        <v>1</v>
      </c>
      <c r="L30" s="21"/>
    </row>
    <row r="31" spans="1:12" ht="12.75" customHeight="1">
      <c r="A31" s="17">
        <v>30</v>
      </c>
      <c r="B31" s="59">
        <v>3007</v>
      </c>
      <c r="C31" s="61" t="s">
        <v>1718</v>
      </c>
      <c r="D31" s="21">
        <v>1968</v>
      </c>
      <c r="E31" s="45" t="s">
        <v>403</v>
      </c>
      <c r="F31" s="49" t="s">
        <v>11</v>
      </c>
      <c r="G31" s="49" t="s">
        <v>1719</v>
      </c>
      <c r="H31" s="49"/>
      <c r="I31" s="143">
        <v>0.08211805555555556</v>
      </c>
      <c r="J31" s="51" t="str">
        <f t="shared" si="0"/>
        <v>M45</v>
      </c>
      <c r="K31" s="51">
        <v>4</v>
      </c>
      <c r="L31" s="21"/>
    </row>
    <row r="32" spans="1:12" ht="12.75" customHeight="1">
      <c r="A32" s="17">
        <v>31</v>
      </c>
      <c r="B32" s="59">
        <v>265</v>
      </c>
      <c r="C32" s="61" t="s">
        <v>288</v>
      </c>
      <c r="D32" s="21">
        <v>1992</v>
      </c>
      <c r="E32" s="45" t="s">
        <v>403</v>
      </c>
      <c r="F32" s="50" t="s">
        <v>11</v>
      </c>
      <c r="G32" s="50" t="s">
        <v>11</v>
      </c>
      <c r="H32" s="21" t="s">
        <v>287</v>
      </c>
      <c r="I32" s="142">
        <v>0.08245370370370371</v>
      </c>
      <c r="J32" s="51">
        <f t="shared" si="0"/>
      </c>
      <c r="K32" s="51"/>
      <c r="L32" s="21"/>
    </row>
    <row r="33" spans="1:12" ht="12.75" customHeight="1">
      <c r="A33" s="17">
        <v>32</v>
      </c>
      <c r="B33" s="59">
        <v>286</v>
      </c>
      <c r="C33" s="61" t="s">
        <v>278</v>
      </c>
      <c r="D33" s="21">
        <v>1988</v>
      </c>
      <c r="E33" s="45" t="s">
        <v>403</v>
      </c>
      <c r="F33" s="50" t="s">
        <v>14</v>
      </c>
      <c r="G33" s="50" t="s">
        <v>151</v>
      </c>
      <c r="H33" s="50"/>
      <c r="I33" s="141">
        <v>0.08269675925925926</v>
      </c>
      <c r="J33" s="51">
        <f t="shared" si="0"/>
      </c>
      <c r="K33" s="51"/>
      <c r="L33" s="21"/>
    </row>
    <row r="34" spans="1:12" ht="12.75" customHeight="1">
      <c r="A34" s="17">
        <v>33</v>
      </c>
      <c r="B34" s="59">
        <v>174</v>
      </c>
      <c r="C34" s="61" t="s">
        <v>128</v>
      </c>
      <c r="D34" s="21">
        <v>1983</v>
      </c>
      <c r="E34" s="45" t="s">
        <v>403</v>
      </c>
      <c r="F34" s="50" t="s">
        <v>11</v>
      </c>
      <c r="G34" s="50" t="s">
        <v>11</v>
      </c>
      <c r="H34" s="50" t="s">
        <v>114</v>
      </c>
      <c r="I34" s="141">
        <v>0.08288194444444445</v>
      </c>
      <c r="J34" s="51">
        <f t="shared" si="0"/>
      </c>
      <c r="K34" s="51"/>
      <c r="L34" s="21"/>
    </row>
    <row r="35" spans="1:12" ht="12.75" customHeight="1">
      <c r="A35" s="17">
        <v>34</v>
      </c>
      <c r="B35" s="59">
        <v>3011</v>
      </c>
      <c r="C35" s="61" t="s">
        <v>1725</v>
      </c>
      <c r="D35" s="21">
        <v>1964</v>
      </c>
      <c r="E35" s="45" t="s">
        <v>403</v>
      </c>
      <c r="F35" s="49" t="s">
        <v>11</v>
      </c>
      <c r="G35" s="49" t="s">
        <v>11</v>
      </c>
      <c r="H35" s="49"/>
      <c r="I35" s="143">
        <v>0.08303240740740742</v>
      </c>
      <c r="J35" s="51" t="str">
        <f t="shared" si="0"/>
        <v>M45</v>
      </c>
      <c r="K35" s="51">
        <v>5</v>
      </c>
      <c r="L35" s="21"/>
    </row>
    <row r="36" spans="1:12" ht="12.75" customHeight="1">
      <c r="A36" s="17">
        <v>35</v>
      </c>
      <c r="B36" s="59">
        <v>183</v>
      </c>
      <c r="C36" s="61" t="s">
        <v>165</v>
      </c>
      <c r="D36" s="21">
        <v>1988</v>
      </c>
      <c r="E36" s="45" t="s">
        <v>403</v>
      </c>
      <c r="F36" s="50" t="s">
        <v>11</v>
      </c>
      <c r="G36" s="50" t="s">
        <v>18</v>
      </c>
      <c r="H36" s="50" t="s">
        <v>166</v>
      </c>
      <c r="I36" s="141">
        <v>0.08310185185185186</v>
      </c>
      <c r="J36" s="51">
        <f t="shared" si="0"/>
      </c>
      <c r="K36" s="51"/>
      <c r="L36" s="21"/>
    </row>
    <row r="37" spans="1:12" ht="12.75" customHeight="1">
      <c r="A37" s="17">
        <v>36</v>
      </c>
      <c r="B37" s="59">
        <v>193</v>
      </c>
      <c r="C37" s="61" t="s">
        <v>150</v>
      </c>
      <c r="D37" s="21">
        <v>1973</v>
      </c>
      <c r="E37" s="45" t="s">
        <v>403</v>
      </c>
      <c r="F37" s="21" t="s">
        <v>14</v>
      </c>
      <c r="G37" s="50" t="s">
        <v>151</v>
      </c>
      <c r="H37" s="50" t="s">
        <v>58</v>
      </c>
      <c r="I37" s="141">
        <v>0.08331018518518518</v>
      </c>
      <c r="J37" s="51" t="str">
        <f t="shared" si="0"/>
        <v>M40</v>
      </c>
      <c r="K37" s="51">
        <v>5</v>
      </c>
      <c r="L37" s="21"/>
    </row>
    <row r="38" spans="1:12" ht="12.75" customHeight="1">
      <c r="A38" s="17">
        <v>37</v>
      </c>
      <c r="B38" s="59">
        <v>261</v>
      </c>
      <c r="C38" s="61" t="s">
        <v>292</v>
      </c>
      <c r="D38" s="21">
        <v>1991</v>
      </c>
      <c r="E38" s="45" t="s">
        <v>403</v>
      </c>
      <c r="F38" s="50" t="s">
        <v>11</v>
      </c>
      <c r="G38" s="50" t="s">
        <v>11</v>
      </c>
      <c r="H38" s="21" t="s">
        <v>293</v>
      </c>
      <c r="I38" s="142">
        <v>0.08342592592592592</v>
      </c>
      <c r="J38" s="51">
        <f t="shared" si="0"/>
      </c>
      <c r="K38" s="51"/>
      <c r="L38" s="21"/>
    </row>
    <row r="39" spans="1:12" ht="12.75" customHeight="1">
      <c r="A39" s="17">
        <v>38</v>
      </c>
      <c r="B39" s="59">
        <v>211</v>
      </c>
      <c r="C39" s="61" t="s">
        <v>232</v>
      </c>
      <c r="D39" s="21">
        <v>1987</v>
      </c>
      <c r="E39" s="45" t="s">
        <v>403</v>
      </c>
      <c r="F39" s="50" t="s">
        <v>11</v>
      </c>
      <c r="G39" s="50" t="s">
        <v>11</v>
      </c>
      <c r="H39" s="50" t="s">
        <v>96</v>
      </c>
      <c r="I39" s="141">
        <v>0.08366898148148148</v>
      </c>
      <c r="J39" s="51">
        <f t="shared" si="0"/>
      </c>
      <c r="K39" s="51"/>
      <c r="L39" s="21"/>
    </row>
    <row r="40" spans="1:12" ht="12.75" customHeight="1">
      <c r="A40" s="17">
        <v>39</v>
      </c>
      <c r="B40" s="59">
        <v>295</v>
      </c>
      <c r="C40" s="61" t="s">
        <v>393</v>
      </c>
      <c r="D40" s="21">
        <v>1991</v>
      </c>
      <c r="E40" s="45" t="s">
        <v>403</v>
      </c>
      <c r="F40" s="50" t="s">
        <v>11</v>
      </c>
      <c r="G40" s="50" t="s">
        <v>11</v>
      </c>
      <c r="H40" s="21" t="s">
        <v>149</v>
      </c>
      <c r="I40" s="142">
        <v>0.08373842592592594</v>
      </c>
      <c r="J40" s="51">
        <f t="shared" si="0"/>
      </c>
      <c r="K40" s="51"/>
      <c r="L40" s="21"/>
    </row>
    <row r="41" spans="1:12" ht="12.75" customHeight="1">
      <c r="A41" s="17">
        <v>40</v>
      </c>
      <c r="B41" s="59">
        <v>334</v>
      </c>
      <c r="C41" s="61" t="s">
        <v>428</v>
      </c>
      <c r="D41" s="21">
        <v>1991</v>
      </c>
      <c r="E41" s="45" t="s">
        <v>403</v>
      </c>
      <c r="F41" s="49" t="s">
        <v>11</v>
      </c>
      <c r="G41" s="49" t="s">
        <v>18</v>
      </c>
      <c r="H41" s="49" t="s">
        <v>166</v>
      </c>
      <c r="I41" s="143">
        <v>0.08410879629629629</v>
      </c>
      <c r="J41" s="51">
        <f t="shared" si="0"/>
      </c>
      <c r="K41" s="51"/>
      <c r="L41" s="21"/>
    </row>
    <row r="42" spans="1:12" ht="12.75" customHeight="1">
      <c r="A42" s="17">
        <v>41</v>
      </c>
      <c r="B42" s="59">
        <v>331</v>
      </c>
      <c r="C42" s="61" t="s">
        <v>421</v>
      </c>
      <c r="D42" s="21">
        <v>1985</v>
      </c>
      <c r="E42" s="45" t="s">
        <v>403</v>
      </c>
      <c r="F42" s="49" t="s">
        <v>14</v>
      </c>
      <c r="G42" s="49" t="s">
        <v>407</v>
      </c>
      <c r="H42" s="49" t="s">
        <v>58</v>
      </c>
      <c r="I42" s="143">
        <v>0.08429398148148148</v>
      </c>
      <c r="J42" s="51">
        <f t="shared" si="0"/>
      </c>
      <c r="K42" s="51"/>
      <c r="L42" s="21"/>
    </row>
    <row r="43" spans="1:12" ht="12.75" customHeight="1">
      <c r="A43" s="17">
        <v>42</v>
      </c>
      <c r="B43" s="70">
        <v>56</v>
      </c>
      <c r="C43" s="223" t="s">
        <v>486</v>
      </c>
      <c r="D43" s="66">
        <v>1981</v>
      </c>
      <c r="E43" s="65" t="s">
        <v>403</v>
      </c>
      <c r="F43" s="65" t="s">
        <v>11</v>
      </c>
      <c r="G43" s="65" t="s">
        <v>487</v>
      </c>
      <c r="H43" s="65"/>
      <c r="I43" s="144">
        <v>0.08454861111111112</v>
      </c>
      <c r="J43" s="51">
        <f t="shared" si="0"/>
      </c>
      <c r="K43" s="51"/>
      <c r="L43" s="21"/>
    </row>
    <row r="44" spans="1:12" ht="12.75" customHeight="1">
      <c r="A44" s="17">
        <v>43</v>
      </c>
      <c r="B44" s="59">
        <v>164</v>
      </c>
      <c r="C44" s="61" t="s">
        <v>136</v>
      </c>
      <c r="D44" s="21">
        <v>1964</v>
      </c>
      <c r="E44" s="45" t="s">
        <v>403</v>
      </c>
      <c r="F44" s="50" t="s">
        <v>11</v>
      </c>
      <c r="G44" s="50" t="s">
        <v>11</v>
      </c>
      <c r="H44" s="50" t="s">
        <v>114</v>
      </c>
      <c r="I44" s="141">
        <v>0.0846412037037037</v>
      </c>
      <c r="J44" s="51" t="str">
        <f t="shared" si="0"/>
        <v>M45</v>
      </c>
      <c r="K44" s="51">
        <v>6</v>
      </c>
      <c r="L44" s="21"/>
    </row>
    <row r="45" spans="1:12" ht="12.75" customHeight="1">
      <c r="A45" s="17">
        <v>44</v>
      </c>
      <c r="B45" s="70">
        <v>77</v>
      </c>
      <c r="C45" s="223" t="s">
        <v>507</v>
      </c>
      <c r="D45" s="66">
        <v>1970</v>
      </c>
      <c r="E45" s="65" t="s">
        <v>403</v>
      </c>
      <c r="F45" s="65" t="s">
        <v>11</v>
      </c>
      <c r="G45" s="65" t="s">
        <v>11</v>
      </c>
      <c r="H45" s="65"/>
      <c r="I45" s="144">
        <v>0.08479166666666667</v>
      </c>
      <c r="J45" s="51" t="str">
        <f t="shared" si="0"/>
        <v>M40</v>
      </c>
      <c r="K45" s="51">
        <v>6</v>
      </c>
      <c r="L45" s="64"/>
    </row>
    <row r="46" spans="1:12" ht="12.75" customHeight="1">
      <c r="A46" s="17">
        <v>45</v>
      </c>
      <c r="B46" s="59">
        <v>170</v>
      </c>
      <c r="C46" s="61" t="s">
        <v>130</v>
      </c>
      <c r="D46" s="21">
        <v>1971</v>
      </c>
      <c r="E46" s="45" t="s">
        <v>403</v>
      </c>
      <c r="F46" s="50" t="s">
        <v>11</v>
      </c>
      <c r="G46" s="50" t="s">
        <v>11</v>
      </c>
      <c r="H46" s="54" t="s">
        <v>114</v>
      </c>
      <c r="I46" s="141">
        <v>0.08523148148148148</v>
      </c>
      <c r="J46" s="51" t="str">
        <f t="shared" si="0"/>
        <v>M40</v>
      </c>
      <c r="K46" s="51">
        <v>7</v>
      </c>
      <c r="L46" s="21"/>
    </row>
    <row r="47" spans="1:12" ht="12.75" customHeight="1">
      <c r="A47" s="17">
        <v>46</v>
      </c>
      <c r="B47" s="59">
        <v>3002</v>
      </c>
      <c r="C47" s="61" t="s">
        <v>1713</v>
      </c>
      <c r="D47" s="21">
        <v>1953</v>
      </c>
      <c r="E47" s="45" t="s">
        <v>403</v>
      </c>
      <c r="F47" s="49" t="s">
        <v>110</v>
      </c>
      <c r="G47" s="49" t="s">
        <v>111</v>
      </c>
      <c r="H47" s="49" t="s">
        <v>112</v>
      </c>
      <c r="I47" s="143">
        <v>0.08528935185185184</v>
      </c>
      <c r="J47" s="51" t="str">
        <f t="shared" si="0"/>
        <v>M60</v>
      </c>
      <c r="K47" s="51">
        <v>1</v>
      </c>
      <c r="L47" s="21"/>
    </row>
    <row r="48" spans="1:12" ht="12.75" customHeight="1">
      <c r="A48" s="17">
        <v>47</v>
      </c>
      <c r="B48" s="59">
        <v>272</v>
      </c>
      <c r="C48" s="61" t="s">
        <v>266</v>
      </c>
      <c r="D48" s="21">
        <v>1971</v>
      </c>
      <c r="E48" s="45" t="s">
        <v>403</v>
      </c>
      <c r="F48" s="50" t="s">
        <v>11</v>
      </c>
      <c r="G48" s="50" t="s">
        <v>11</v>
      </c>
      <c r="H48" s="21" t="s">
        <v>267</v>
      </c>
      <c r="I48" s="142">
        <v>0.08540509259259259</v>
      </c>
      <c r="J48" s="51" t="str">
        <f t="shared" si="0"/>
        <v>M40</v>
      </c>
      <c r="K48" s="51">
        <v>8</v>
      </c>
      <c r="L48" s="21"/>
    </row>
    <row r="49" spans="1:12" ht="12.75" customHeight="1">
      <c r="A49" s="17">
        <v>48</v>
      </c>
      <c r="B49" s="70">
        <v>45</v>
      </c>
      <c r="C49" s="223" t="s">
        <v>474</v>
      </c>
      <c r="D49" s="66">
        <v>1979</v>
      </c>
      <c r="E49" s="65" t="s">
        <v>403</v>
      </c>
      <c r="F49" s="65" t="s">
        <v>11</v>
      </c>
      <c r="G49" s="65" t="s">
        <v>18</v>
      </c>
      <c r="H49" s="86" t="s">
        <v>190</v>
      </c>
      <c r="I49" s="144">
        <v>0.08567129629629629</v>
      </c>
      <c r="J49" s="51">
        <f t="shared" si="0"/>
      </c>
      <c r="K49" s="51"/>
      <c r="L49" s="21"/>
    </row>
    <row r="50" spans="1:12" ht="12.75" customHeight="1">
      <c r="A50" s="17">
        <v>49</v>
      </c>
      <c r="B50" s="59">
        <v>201</v>
      </c>
      <c r="C50" s="61" t="s">
        <v>193</v>
      </c>
      <c r="D50" s="21">
        <v>1969</v>
      </c>
      <c r="E50" s="45" t="s">
        <v>403</v>
      </c>
      <c r="F50" s="50" t="s">
        <v>11</v>
      </c>
      <c r="G50" s="50" t="s">
        <v>194</v>
      </c>
      <c r="H50" s="50" t="s">
        <v>35</v>
      </c>
      <c r="I50" s="141">
        <v>0.08590277777777777</v>
      </c>
      <c r="J50" s="51" t="str">
        <f t="shared" si="0"/>
        <v>M40</v>
      </c>
      <c r="K50" s="51">
        <v>9</v>
      </c>
      <c r="L50" s="21"/>
    </row>
    <row r="51" spans="1:12" ht="12.75" customHeight="1">
      <c r="A51" s="17">
        <v>50</v>
      </c>
      <c r="B51" s="70">
        <v>46</v>
      </c>
      <c r="C51" s="223" t="s">
        <v>475</v>
      </c>
      <c r="D51" s="66">
        <v>1980</v>
      </c>
      <c r="E51" s="65" t="s">
        <v>403</v>
      </c>
      <c r="F51" s="65" t="s">
        <v>11</v>
      </c>
      <c r="G51" s="65" t="s">
        <v>11</v>
      </c>
      <c r="H51" s="86" t="s">
        <v>179</v>
      </c>
      <c r="I51" s="144">
        <v>0.08605324074074074</v>
      </c>
      <c r="J51" s="51">
        <f t="shared" si="0"/>
      </c>
      <c r="K51" s="51"/>
      <c r="L51" s="21"/>
    </row>
    <row r="52" spans="1:12" ht="12.75" customHeight="1">
      <c r="A52" s="17">
        <v>51</v>
      </c>
      <c r="B52" s="70">
        <v>94</v>
      </c>
      <c r="C52" s="223" t="s">
        <v>531</v>
      </c>
      <c r="D52" s="66">
        <v>1993</v>
      </c>
      <c r="E52" s="65" t="s">
        <v>403</v>
      </c>
      <c r="F52" s="65" t="s">
        <v>11</v>
      </c>
      <c r="G52" s="65" t="s">
        <v>11</v>
      </c>
      <c r="H52" s="65"/>
      <c r="I52" s="144">
        <v>0.08614583333333332</v>
      </c>
      <c r="J52" s="51">
        <f t="shared" si="0"/>
      </c>
      <c r="K52" s="51"/>
      <c r="L52" s="64"/>
    </row>
    <row r="53" spans="1:12" ht="12.75" customHeight="1">
      <c r="A53" s="17">
        <v>52</v>
      </c>
      <c r="B53" s="70">
        <v>49</v>
      </c>
      <c r="C53" s="223" t="s">
        <v>478</v>
      </c>
      <c r="D53" s="66">
        <v>1979</v>
      </c>
      <c r="E53" s="65" t="s">
        <v>403</v>
      </c>
      <c r="F53" s="65" t="s">
        <v>14</v>
      </c>
      <c r="G53" s="65" t="s">
        <v>1641</v>
      </c>
      <c r="H53" s="86"/>
      <c r="I53" s="144">
        <v>0.08618055555555555</v>
      </c>
      <c r="J53" s="51">
        <f t="shared" si="0"/>
      </c>
      <c r="K53" s="51"/>
      <c r="L53" s="21"/>
    </row>
    <row r="54" spans="1:12" ht="12.75" customHeight="1">
      <c r="A54" s="17">
        <v>53</v>
      </c>
      <c r="B54" s="59">
        <v>189</v>
      </c>
      <c r="C54" s="61" t="s">
        <v>156</v>
      </c>
      <c r="D54" s="21">
        <v>1961</v>
      </c>
      <c r="E54" s="45" t="s">
        <v>403</v>
      </c>
      <c r="F54" s="50" t="s">
        <v>86</v>
      </c>
      <c r="G54" s="50" t="s">
        <v>157</v>
      </c>
      <c r="H54" s="50" t="s">
        <v>158</v>
      </c>
      <c r="I54" s="141">
        <v>0.08638888888888889</v>
      </c>
      <c r="J54" s="51" t="str">
        <f t="shared" si="0"/>
        <v>M50</v>
      </c>
      <c r="K54" s="51">
        <v>2</v>
      </c>
      <c r="L54" s="21"/>
    </row>
    <row r="55" spans="1:12" ht="12.75" customHeight="1">
      <c r="A55" s="17">
        <v>54</v>
      </c>
      <c r="B55" s="59">
        <v>222</v>
      </c>
      <c r="C55" s="61" t="s">
        <v>216</v>
      </c>
      <c r="D55" s="21">
        <v>1967</v>
      </c>
      <c r="E55" s="45" t="s">
        <v>403</v>
      </c>
      <c r="F55" s="50" t="s">
        <v>11</v>
      </c>
      <c r="G55" s="50" t="s">
        <v>11</v>
      </c>
      <c r="H55" s="50"/>
      <c r="I55" s="141">
        <v>0.08641203703703704</v>
      </c>
      <c r="J55" s="51" t="str">
        <f t="shared" si="0"/>
        <v>M45</v>
      </c>
      <c r="K55" s="51">
        <v>7</v>
      </c>
      <c r="L55" s="21"/>
    </row>
    <row r="56" spans="1:12" ht="12.75" customHeight="1">
      <c r="A56" s="17">
        <v>55</v>
      </c>
      <c r="B56" s="59">
        <v>283</v>
      </c>
      <c r="C56" s="61" t="s">
        <v>284</v>
      </c>
      <c r="D56" s="21">
        <v>1965</v>
      </c>
      <c r="E56" s="45" t="s">
        <v>403</v>
      </c>
      <c r="F56" s="21" t="s">
        <v>11</v>
      </c>
      <c r="G56" s="50" t="s">
        <v>11</v>
      </c>
      <c r="H56" s="21"/>
      <c r="I56" s="142">
        <v>0.08710648148148148</v>
      </c>
      <c r="J56" s="51" t="str">
        <f t="shared" si="0"/>
        <v>M45</v>
      </c>
      <c r="K56" s="51">
        <v>8</v>
      </c>
      <c r="L56" s="21"/>
    </row>
    <row r="57" spans="1:12" ht="12.75" customHeight="1">
      <c r="A57" s="17">
        <v>56</v>
      </c>
      <c r="B57" s="59">
        <v>12</v>
      </c>
      <c r="C57" s="61" t="s">
        <v>26</v>
      </c>
      <c r="D57" s="21">
        <v>1968</v>
      </c>
      <c r="E57" s="45" t="s">
        <v>403</v>
      </c>
      <c r="F57" s="50" t="s">
        <v>11</v>
      </c>
      <c r="G57" s="50" t="s">
        <v>11</v>
      </c>
      <c r="H57" s="21" t="s">
        <v>27</v>
      </c>
      <c r="I57" s="142" t="s">
        <v>1766</v>
      </c>
      <c r="J57" s="51" t="str">
        <f t="shared" si="0"/>
        <v>M45</v>
      </c>
      <c r="K57" s="51">
        <v>9</v>
      </c>
      <c r="L57" s="21"/>
    </row>
    <row r="58" spans="1:12" ht="12.75" customHeight="1">
      <c r="A58" s="17">
        <v>57</v>
      </c>
      <c r="B58" s="59">
        <v>234</v>
      </c>
      <c r="C58" s="61" t="s">
        <v>331</v>
      </c>
      <c r="D58" s="21">
        <v>1963</v>
      </c>
      <c r="E58" s="45" t="s">
        <v>403</v>
      </c>
      <c r="F58" s="50" t="s">
        <v>11</v>
      </c>
      <c r="G58" s="50" t="s">
        <v>11</v>
      </c>
      <c r="H58" s="50"/>
      <c r="I58" s="141">
        <v>0.08751157407407407</v>
      </c>
      <c r="J58" s="51" t="str">
        <f t="shared" si="0"/>
        <v>M50</v>
      </c>
      <c r="K58" s="51">
        <v>3</v>
      </c>
      <c r="L58" s="21"/>
    </row>
    <row r="59" spans="1:12" ht="12.75" customHeight="1">
      <c r="A59" s="17">
        <v>58</v>
      </c>
      <c r="B59" s="59">
        <v>209</v>
      </c>
      <c r="C59" s="61" t="s">
        <v>235</v>
      </c>
      <c r="D59" s="21">
        <v>1983</v>
      </c>
      <c r="E59" s="45" t="s">
        <v>403</v>
      </c>
      <c r="F59" s="50" t="s">
        <v>11</v>
      </c>
      <c r="G59" s="50" t="s">
        <v>11</v>
      </c>
      <c r="H59" s="21"/>
      <c r="I59" s="142">
        <v>0.08756944444444444</v>
      </c>
      <c r="J59" s="51">
        <f t="shared" si="0"/>
      </c>
      <c r="K59" s="51"/>
      <c r="L59" s="21"/>
    </row>
    <row r="60" spans="1:12" ht="12.75" customHeight="1">
      <c r="A60" s="17">
        <v>59</v>
      </c>
      <c r="B60" s="59">
        <v>120</v>
      </c>
      <c r="C60" s="61" t="s">
        <v>19</v>
      </c>
      <c r="D60" s="21">
        <v>1978</v>
      </c>
      <c r="E60" s="45" t="s">
        <v>403</v>
      </c>
      <c r="F60" s="50" t="s">
        <v>11</v>
      </c>
      <c r="G60" s="50" t="s">
        <v>11</v>
      </c>
      <c r="H60" s="56">
        <v>1.1</v>
      </c>
      <c r="I60" s="142">
        <v>0.0876736111111111</v>
      </c>
      <c r="J60" s="51">
        <f t="shared" si="0"/>
      </c>
      <c r="K60" s="51"/>
      <c r="L60" s="21"/>
    </row>
    <row r="61" spans="1:12" ht="12.75" customHeight="1">
      <c r="A61" s="17">
        <v>60</v>
      </c>
      <c r="B61" s="59">
        <v>38</v>
      </c>
      <c r="C61" s="61" t="s">
        <v>31</v>
      </c>
      <c r="D61" s="21">
        <v>1964</v>
      </c>
      <c r="E61" s="45" t="s">
        <v>403</v>
      </c>
      <c r="F61" s="50" t="s">
        <v>11</v>
      </c>
      <c r="G61" s="50" t="s">
        <v>11</v>
      </c>
      <c r="H61" s="50" t="s">
        <v>12</v>
      </c>
      <c r="I61" s="141">
        <v>0.0876736111111111</v>
      </c>
      <c r="J61" s="51" t="str">
        <f t="shared" si="0"/>
        <v>M45</v>
      </c>
      <c r="K61" s="51">
        <v>10</v>
      </c>
      <c r="L61" s="21"/>
    </row>
    <row r="62" spans="1:12" ht="12.75" customHeight="1">
      <c r="A62" s="17">
        <v>61</v>
      </c>
      <c r="B62" s="59">
        <v>342</v>
      </c>
      <c r="C62" s="61" t="s">
        <v>438</v>
      </c>
      <c r="D62" s="21">
        <v>1993</v>
      </c>
      <c r="E62" s="45" t="s">
        <v>403</v>
      </c>
      <c r="F62" s="49" t="s">
        <v>11</v>
      </c>
      <c r="G62" s="49" t="s">
        <v>11</v>
      </c>
      <c r="H62" s="49" t="s">
        <v>439</v>
      </c>
      <c r="I62" s="143">
        <v>0.08789351851851851</v>
      </c>
      <c r="J62" s="51">
        <f t="shared" si="0"/>
      </c>
      <c r="K62" s="51"/>
      <c r="L62" s="21"/>
    </row>
    <row r="63" spans="1:12" ht="12.75" customHeight="1">
      <c r="A63" s="17">
        <v>62</v>
      </c>
      <c r="B63" s="59">
        <v>214</v>
      </c>
      <c r="C63" s="61" t="s">
        <v>228</v>
      </c>
      <c r="D63" s="21">
        <v>1988</v>
      </c>
      <c r="E63" s="45" t="s">
        <v>403</v>
      </c>
      <c r="F63" s="50" t="s">
        <v>11</v>
      </c>
      <c r="G63" s="50" t="s">
        <v>11</v>
      </c>
      <c r="H63" s="53" t="s">
        <v>190</v>
      </c>
      <c r="I63" s="142">
        <v>0.08792824074074074</v>
      </c>
      <c r="J63" s="51">
        <f t="shared" si="0"/>
      </c>
      <c r="K63" s="51"/>
      <c r="L63" s="21"/>
    </row>
    <row r="64" spans="1:12" ht="12.75" customHeight="1">
      <c r="A64" s="17">
        <v>63</v>
      </c>
      <c r="B64" s="59">
        <v>128</v>
      </c>
      <c r="C64" s="61" t="s">
        <v>38</v>
      </c>
      <c r="D64" s="21">
        <v>1982</v>
      </c>
      <c r="E64" s="45" t="s">
        <v>403</v>
      </c>
      <c r="F64" s="50" t="s">
        <v>11</v>
      </c>
      <c r="G64" s="50" t="s">
        <v>11</v>
      </c>
      <c r="H64" s="50" t="s">
        <v>35</v>
      </c>
      <c r="I64" s="141">
        <v>0.08832175925925927</v>
      </c>
      <c r="J64" s="51">
        <f t="shared" si="0"/>
      </c>
      <c r="K64" s="51"/>
      <c r="L64" s="21"/>
    </row>
    <row r="65" spans="1:12" ht="12.75" customHeight="1">
      <c r="A65" s="17">
        <v>64</v>
      </c>
      <c r="B65" s="59">
        <v>3001</v>
      </c>
      <c r="C65" s="61" t="s">
        <v>442</v>
      </c>
      <c r="D65" s="21">
        <v>1961</v>
      </c>
      <c r="E65" s="45" t="s">
        <v>403</v>
      </c>
      <c r="F65" s="49" t="s">
        <v>11</v>
      </c>
      <c r="G65" s="49" t="s">
        <v>11</v>
      </c>
      <c r="H65" s="49" t="s">
        <v>179</v>
      </c>
      <c r="I65" s="143">
        <v>0.08837962962962963</v>
      </c>
      <c r="J65" s="51" t="str">
        <f t="shared" si="0"/>
        <v>M50</v>
      </c>
      <c r="K65" s="51">
        <v>4</v>
      </c>
      <c r="L65" s="21"/>
    </row>
    <row r="66" spans="1:12" ht="12.75" customHeight="1">
      <c r="A66" s="17">
        <v>65</v>
      </c>
      <c r="B66" s="59">
        <v>137</v>
      </c>
      <c r="C66" s="61" t="s">
        <v>108</v>
      </c>
      <c r="D66" s="21">
        <v>1968</v>
      </c>
      <c r="E66" s="45" t="s">
        <v>403</v>
      </c>
      <c r="F66" s="50" t="s">
        <v>11</v>
      </c>
      <c r="G66" s="50" t="s">
        <v>11</v>
      </c>
      <c r="H66" s="21"/>
      <c r="I66" s="142">
        <v>0.08848379629629628</v>
      </c>
      <c r="J66" s="51" t="str">
        <f t="shared" si="0"/>
        <v>M45</v>
      </c>
      <c r="K66" s="51">
        <v>11</v>
      </c>
      <c r="L66" s="21"/>
    </row>
    <row r="67" spans="1:12" ht="12.75" customHeight="1">
      <c r="A67" s="17">
        <v>66</v>
      </c>
      <c r="B67" s="59">
        <v>275</v>
      </c>
      <c r="C67" s="61" t="s">
        <v>263</v>
      </c>
      <c r="D67" s="21">
        <v>1994</v>
      </c>
      <c r="E67" s="45" t="s">
        <v>403</v>
      </c>
      <c r="F67" s="50" t="s">
        <v>11</v>
      </c>
      <c r="G67" s="50" t="s">
        <v>11</v>
      </c>
      <c r="H67" s="50" t="s">
        <v>261</v>
      </c>
      <c r="I67" s="141">
        <v>0.08869212962962963</v>
      </c>
      <c r="J67" s="51" t="str">
        <f aca="true" t="shared" si="1" ref="J67:J130">IF(AND(D67&gt;=1900,D67&lt;=1953),"M60",IF(AND(D67&gt;=1954,D67&lt;=1958),"M55",IF(AND(D67&gt;=1959,D67&lt;=1963),"M50",IF(AND(D67&gt;=1964,D67&lt;=1968),"M45",IF(AND(D67&gt;=1969,D67&lt;=1973),"M40",IF(AND(D67&gt;=1994,D67&lt;=2012),"M19",""))))))</f>
        <v>M19</v>
      </c>
      <c r="K67" s="51">
        <v>2</v>
      </c>
      <c r="L67" s="21"/>
    </row>
    <row r="68" spans="1:12" ht="12.75" customHeight="1">
      <c r="A68" s="17">
        <v>67</v>
      </c>
      <c r="B68" s="70">
        <v>37</v>
      </c>
      <c r="C68" s="223" t="s">
        <v>466</v>
      </c>
      <c r="D68" s="66">
        <v>1980</v>
      </c>
      <c r="E68" s="65" t="s">
        <v>403</v>
      </c>
      <c r="F68" s="65" t="s">
        <v>11</v>
      </c>
      <c r="G68" s="65" t="s">
        <v>11</v>
      </c>
      <c r="H68" s="65" t="s">
        <v>467</v>
      </c>
      <c r="I68" s="144">
        <v>0.08870370370370372</v>
      </c>
      <c r="J68" s="51">
        <f t="shared" si="1"/>
      </c>
      <c r="K68" s="51"/>
      <c r="L68" s="21"/>
    </row>
    <row r="69" spans="1:12" ht="12.75" customHeight="1">
      <c r="A69" s="17">
        <v>68</v>
      </c>
      <c r="B69" s="59">
        <v>262</v>
      </c>
      <c r="C69" s="61" t="s">
        <v>294</v>
      </c>
      <c r="D69" s="21">
        <v>1990</v>
      </c>
      <c r="E69" s="45" t="s">
        <v>403</v>
      </c>
      <c r="F69" s="50" t="s">
        <v>11</v>
      </c>
      <c r="G69" s="50" t="s">
        <v>11</v>
      </c>
      <c r="H69" s="50" t="s">
        <v>293</v>
      </c>
      <c r="I69" s="141">
        <v>0.08878472222222222</v>
      </c>
      <c r="J69" s="51">
        <f t="shared" si="1"/>
      </c>
      <c r="K69" s="51"/>
      <c r="L69" s="21"/>
    </row>
    <row r="70" spans="1:12" ht="12.75" customHeight="1">
      <c r="A70" s="17">
        <v>69</v>
      </c>
      <c r="B70" s="59">
        <v>323</v>
      </c>
      <c r="C70" s="61" t="s">
        <v>363</v>
      </c>
      <c r="D70" s="21">
        <v>1958</v>
      </c>
      <c r="E70" s="45" t="s">
        <v>403</v>
      </c>
      <c r="F70" s="50" t="s">
        <v>251</v>
      </c>
      <c r="G70" s="50" t="s">
        <v>364</v>
      </c>
      <c r="H70" s="21" t="s">
        <v>365</v>
      </c>
      <c r="I70" s="142">
        <v>0.08881944444444445</v>
      </c>
      <c r="J70" s="51" t="str">
        <f t="shared" si="1"/>
        <v>M55</v>
      </c>
      <c r="K70" s="51">
        <v>1</v>
      </c>
      <c r="L70" s="21"/>
    </row>
    <row r="71" spans="1:12" ht="12.75" customHeight="1">
      <c r="A71" s="17">
        <v>70</v>
      </c>
      <c r="B71" s="59">
        <v>4</v>
      </c>
      <c r="C71" s="61" t="s">
        <v>431</v>
      </c>
      <c r="D71" s="21">
        <v>1959</v>
      </c>
      <c r="E71" s="45" t="s">
        <v>403</v>
      </c>
      <c r="F71" s="49" t="s">
        <v>11</v>
      </c>
      <c r="G71" s="49" t="s">
        <v>11</v>
      </c>
      <c r="H71" s="49"/>
      <c r="I71" s="143">
        <v>0.08905092592592594</v>
      </c>
      <c r="J71" s="51" t="str">
        <f t="shared" si="1"/>
        <v>M50</v>
      </c>
      <c r="K71" s="51">
        <v>5</v>
      </c>
      <c r="L71" s="21"/>
    </row>
    <row r="72" spans="1:12" ht="12.75" customHeight="1">
      <c r="A72" s="17">
        <v>71</v>
      </c>
      <c r="B72" s="59">
        <v>212</v>
      </c>
      <c r="C72" s="61" t="s">
        <v>231</v>
      </c>
      <c r="D72" s="21">
        <v>1983</v>
      </c>
      <c r="E72" s="45" t="s">
        <v>403</v>
      </c>
      <c r="F72" s="50" t="s">
        <v>11</v>
      </c>
      <c r="G72" s="50" t="s">
        <v>11</v>
      </c>
      <c r="H72" s="50"/>
      <c r="I72" s="141">
        <v>0.08951388888888889</v>
      </c>
      <c r="J72" s="51">
        <f t="shared" si="1"/>
      </c>
      <c r="K72" s="51"/>
      <c r="L72" s="21"/>
    </row>
    <row r="73" spans="1:12" ht="12.75" customHeight="1">
      <c r="A73" s="17">
        <v>72</v>
      </c>
      <c r="B73" s="59">
        <v>108</v>
      </c>
      <c r="C73" s="61" t="s">
        <v>259</v>
      </c>
      <c r="D73" s="21">
        <v>1962</v>
      </c>
      <c r="E73" s="45" t="s">
        <v>403</v>
      </c>
      <c r="F73" s="50" t="s">
        <v>14</v>
      </c>
      <c r="G73" s="50" t="s">
        <v>234</v>
      </c>
      <c r="H73" s="21"/>
      <c r="I73" s="142">
        <v>0.0895949074074074</v>
      </c>
      <c r="J73" s="51" t="str">
        <f t="shared" si="1"/>
        <v>M50</v>
      </c>
      <c r="K73" s="51">
        <v>6</v>
      </c>
      <c r="L73" s="21"/>
    </row>
    <row r="74" spans="1:12" ht="12.75" customHeight="1">
      <c r="A74" s="17">
        <v>73</v>
      </c>
      <c r="B74" s="59">
        <v>5</v>
      </c>
      <c r="C74" s="61" t="s">
        <v>445</v>
      </c>
      <c r="D74" s="21">
        <v>1985</v>
      </c>
      <c r="E74" s="45" t="s">
        <v>403</v>
      </c>
      <c r="F74" s="49" t="s">
        <v>110</v>
      </c>
      <c r="G74" s="49" t="s">
        <v>446</v>
      </c>
      <c r="H74" s="49"/>
      <c r="I74" s="143">
        <v>0.0897800925925926</v>
      </c>
      <c r="J74" s="51">
        <f t="shared" si="1"/>
      </c>
      <c r="K74" s="51"/>
      <c r="L74" s="21"/>
    </row>
    <row r="75" spans="1:12" ht="12.75" customHeight="1">
      <c r="A75" s="17">
        <v>74</v>
      </c>
      <c r="B75" s="59">
        <v>202</v>
      </c>
      <c r="C75" s="61" t="s">
        <v>191</v>
      </c>
      <c r="D75" s="21">
        <v>1980</v>
      </c>
      <c r="E75" s="45" t="s">
        <v>403</v>
      </c>
      <c r="F75" s="50" t="s">
        <v>11</v>
      </c>
      <c r="G75" s="50" t="s">
        <v>11</v>
      </c>
      <c r="H75" s="21" t="s">
        <v>192</v>
      </c>
      <c r="I75" s="142">
        <v>0.09010416666666667</v>
      </c>
      <c r="J75" s="51">
        <f t="shared" si="1"/>
      </c>
      <c r="K75" s="51"/>
      <c r="L75" s="21"/>
    </row>
    <row r="76" spans="1:12" ht="12.75" customHeight="1">
      <c r="A76" s="17">
        <v>75</v>
      </c>
      <c r="B76" s="59">
        <v>166</v>
      </c>
      <c r="C76" s="61" t="s">
        <v>134</v>
      </c>
      <c r="D76" s="21">
        <v>1970</v>
      </c>
      <c r="E76" s="45" t="s">
        <v>403</v>
      </c>
      <c r="F76" s="50" t="s">
        <v>11</v>
      </c>
      <c r="G76" s="50" t="s">
        <v>11</v>
      </c>
      <c r="H76" s="50" t="s">
        <v>114</v>
      </c>
      <c r="I76" s="141">
        <v>0.0901388888888889</v>
      </c>
      <c r="J76" s="51" t="str">
        <f t="shared" si="1"/>
        <v>M40</v>
      </c>
      <c r="K76" s="51">
        <v>10</v>
      </c>
      <c r="L76" s="21"/>
    </row>
    <row r="77" spans="1:12" ht="12.75" customHeight="1">
      <c r="A77" s="17">
        <v>76</v>
      </c>
      <c r="B77" s="70">
        <v>89</v>
      </c>
      <c r="C77" s="223" t="s">
        <v>525</v>
      </c>
      <c r="D77" s="66">
        <v>1988</v>
      </c>
      <c r="E77" s="65" t="s">
        <v>403</v>
      </c>
      <c r="F77" s="65" t="s">
        <v>11</v>
      </c>
      <c r="G77" s="65" t="s">
        <v>11</v>
      </c>
      <c r="H77" s="65"/>
      <c r="I77" s="144">
        <v>0.09025462962962964</v>
      </c>
      <c r="J77" s="51">
        <f t="shared" si="1"/>
      </c>
      <c r="K77" s="51"/>
      <c r="L77" s="64"/>
    </row>
    <row r="78" spans="1:12" ht="12.75" customHeight="1">
      <c r="A78" s="17">
        <v>77</v>
      </c>
      <c r="B78" s="70">
        <v>59</v>
      </c>
      <c r="C78" s="223" t="s">
        <v>490</v>
      </c>
      <c r="D78" s="66">
        <v>1974</v>
      </c>
      <c r="E78" s="65" t="s">
        <v>403</v>
      </c>
      <c r="F78" s="65" t="s">
        <v>354</v>
      </c>
      <c r="G78" s="65" t="s">
        <v>355</v>
      </c>
      <c r="H78" s="65" t="s">
        <v>356</v>
      </c>
      <c r="I78" s="144">
        <v>0.09039351851851851</v>
      </c>
      <c r="J78" s="51">
        <f t="shared" si="1"/>
      </c>
      <c r="K78" s="51"/>
      <c r="L78" s="21"/>
    </row>
    <row r="79" spans="1:12" ht="12.75" customHeight="1">
      <c r="A79" s="17">
        <v>78</v>
      </c>
      <c r="B79" s="59">
        <v>203</v>
      </c>
      <c r="C79" s="61" t="s">
        <v>188</v>
      </c>
      <c r="D79" s="21">
        <v>1969</v>
      </c>
      <c r="E79" s="45" t="s">
        <v>403</v>
      </c>
      <c r="F79" s="50" t="s">
        <v>14</v>
      </c>
      <c r="G79" s="50" t="s">
        <v>189</v>
      </c>
      <c r="H79" s="50" t="s">
        <v>190</v>
      </c>
      <c r="I79" s="141">
        <v>0.09048611111111111</v>
      </c>
      <c r="J79" s="51" t="str">
        <f t="shared" si="1"/>
        <v>M40</v>
      </c>
      <c r="K79" s="51">
        <v>11</v>
      </c>
      <c r="L79" s="21"/>
    </row>
    <row r="80" spans="1:12" ht="12.75" customHeight="1">
      <c r="A80" s="17">
        <v>79</v>
      </c>
      <c r="B80" s="70">
        <v>21</v>
      </c>
      <c r="C80" s="223" t="s">
        <v>448</v>
      </c>
      <c r="D80" s="65">
        <v>1973</v>
      </c>
      <c r="E80" s="65" t="s">
        <v>403</v>
      </c>
      <c r="F80" s="65" t="s">
        <v>11</v>
      </c>
      <c r="G80" s="65" t="s">
        <v>11</v>
      </c>
      <c r="H80" s="65"/>
      <c r="I80" s="144">
        <v>0.09119212962962964</v>
      </c>
      <c r="J80" s="51" t="str">
        <f t="shared" si="1"/>
        <v>M40</v>
      </c>
      <c r="K80" s="51">
        <v>12</v>
      </c>
      <c r="L80" s="21"/>
    </row>
    <row r="81" spans="1:12" ht="12.75" customHeight="1">
      <c r="A81" s="17">
        <v>80</v>
      </c>
      <c r="B81" s="59">
        <v>303</v>
      </c>
      <c r="C81" s="61" t="s">
        <v>272</v>
      </c>
      <c r="D81" s="21">
        <v>1955</v>
      </c>
      <c r="E81" s="45" t="s">
        <v>403</v>
      </c>
      <c r="F81" s="50" t="s">
        <v>14</v>
      </c>
      <c r="G81" s="50" t="s">
        <v>273</v>
      </c>
      <c r="H81" s="50"/>
      <c r="I81" s="141">
        <v>0.09164351851851853</v>
      </c>
      <c r="J81" s="51" t="str">
        <f t="shared" si="1"/>
        <v>M55</v>
      </c>
      <c r="K81" s="51">
        <v>2</v>
      </c>
      <c r="L81" s="21"/>
    </row>
    <row r="82" spans="1:12" ht="12.75" customHeight="1">
      <c r="A82" s="17">
        <v>81</v>
      </c>
      <c r="B82" s="59">
        <v>199</v>
      </c>
      <c r="C82" s="61" t="s">
        <v>195</v>
      </c>
      <c r="D82" s="21">
        <v>1973</v>
      </c>
      <c r="E82" s="45" t="s">
        <v>403</v>
      </c>
      <c r="F82" s="50" t="s">
        <v>14</v>
      </c>
      <c r="G82" s="50" t="s">
        <v>189</v>
      </c>
      <c r="H82" s="21" t="s">
        <v>190</v>
      </c>
      <c r="I82" s="142">
        <v>0.09224537037037038</v>
      </c>
      <c r="J82" s="51" t="str">
        <f t="shared" si="1"/>
        <v>M40</v>
      </c>
      <c r="K82" s="51">
        <v>13</v>
      </c>
      <c r="L82" s="21"/>
    </row>
    <row r="83" spans="1:12" ht="12.75" customHeight="1">
      <c r="A83" s="17">
        <v>82</v>
      </c>
      <c r="B83" s="59">
        <v>204</v>
      </c>
      <c r="C83" s="61" t="s">
        <v>176</v>
      </c>
      <c r="D83" s="21">
        <v>1986</v>
      </c>
      <c r="E83" s="45" t="s">
        <v>403</v>
      </c>
      <c r="F83" s="50" t="s">
        <v>14</v>
      </c>
      <c r="G83" s="50" t="s">
        <v>25</v>
      </c>
      <c r="H83" s="50" t="s">
        <v>25</v>
      </c>
      <c r="I83" s="141">
        <v>0.09258101851851852</v>
      </c>
      <c r="J83" s="51">
        <f t="shared" si="1"/>
      </c>
      <c r="K83" s="51"/>
      <c r="L83" s="21"/>
    </row>
    <row r="84" spans="1:12" ht="12.75" customHeight="1">
      <c r="A84" s="17">
        <v>83</v>
      </c>
      <c r="B84" s="59">
        <v>53</v>
      </c>
      <c r="C84" s="61" t="s">
        <v>28</v>
      </c>
      <c r="D84" s="21">
        <v>1982</v>
      </c>
      <c r="E84" s="45" t="s">
        <v>403</v>
      </c>
      <c r="F84" s="50" t="s">
        <v>11</v>
      </c>
      <c r="G84" s="50" t="s">
        <v>11</v>
      </c>
      <c r="H84" s="50"/>
      <c r="I84" s="141">
        <v>0.09263888888888888</v>
      </c>
      <c r="J84" s="51">
        <f t="shared" si="1"/>
      </c>
      <c r="K84" s="51"/>
      <c r="L84" s="21"/>
    </row>
    <row r="85" spans="1:12" ht="12.75" customHeight="1">
      <c r="A85" s="17">
        <v>84</v>
      </c>
      <c r="B85" s="60">
        <v>210</v>
      </c>
      <c r="C85" s="62" t="s">
        <v>233</v>
      </c>
      <c r="D85" s="21">
        <v>1961</v>
      </c>
      <c r="E85" s="45" t="s">
        <v>403</v>
      </c>
      <c r="F85" s="21" t="s">
        <v>14</v>
      </c>
      <c r="G85" s="45" t="s">
        <v>234</v>
      </c>
      <c r="H85" s="45"/>
      <c r="I85" s="145">
        <v>0.0928587962962963</v>
      </c>
      <c r="J85" s="51" t="str">
        <f t="shared" si="1"/>
        <v>M50</v>
      </c>
      <c r="K85" s="51">
        <v>7</v>
      </c>
      <c r="L85" s="21"/>
    </row>
    <row r="86" spans="1:12" ht="12.75" customHeight="1">
      <c r="A86" s="17">
        <v>85</v>
      </c>
      <c r="B86" s="59">
        <v>330</v>
      </c>
      <c r="C86" s="61" t="s">
        <v>420</v>
      </c>
      <c r="D86" s="48">
        <v>1982</v>
      </c>
      <c r="E86" s="45" t="s">
        <v>403</v>
      </c>
      <c r="F86" s="49" t="s">
        <v>14</v>
      </c>
      <c r="G86" s="49" t="s">
        <v>407</v>
      </c>
      <c r="H86" s="49" t="s">
        <v>58</v>
      </c>
      <c r="I86" s="143">
        <v>0.0929861111111111</v>
      </c>
      <c r="J86" s="51">
        <f t="shared" si="1"/>
      </c>
      <c r="K86" s="51"/>
      <c r="L86" s="21"/>
    </row>
    <row r="87" spans="1:12" ht="12.75" customHeight="1">
      <c r="A87" s="17">
        <v>86</v>
      </c>
      <c r="B87" s="59">
        <v>191</v>
      </c>
      <c r="C87" s="61" t="s">
        <v>153</v>
      </c>
      <c r="D87" s="21">
        <v>1953</v>
      </c>
      <c r="E87" s="45" t="s">
        <v>403</v>
      </c>
      <c r="F87" s="50" t="s">
        <v>14</v>
      </c>
      <c r="G87" s="50" t="s">
        <v>154</v>
      </c>
      <c r="H87" s="21"/>
      <c r="I87" s="142">
        <v>0.09300925925925925</v>
      </c>
      <c r="J87" s="51" t="str">
        <f t="shared" si="1"/>
        <v>M60</v>
      </c>
      <c r="K87" s="51">
        <v>2</v>
      </c>
      <c r="L87" s="21"/>
    </row>
    <row r="88" spans="1:12" ht="12.75" customHeight="1">
      <c r="A88" s="17">
        <v>87</v>
      </c>
      <c r="B88" s="59">
        <v>168</v>
      </c>
      <c r="C88" s="61" t="s">
        <v>132</v>
      </c>
      <c r="D88" s="21">
        <v>1993</v>
      </c>
      <c r="E88" s="45" t="s">
        <v>403</v>
      </c>
      <c r="F88" s="50" t="s">
        <v>11</v>
      </c>
      <c r="G88" s="50" t="s">
        <v>11</v>
      </c>
      <c r="H88" s="21" t="s">
        <v>114</v>
      </c>
      <c r="I88" s="142">
        <v>0.09304398148148148</v>
      </c>
      <c r="J88" s="51">
        <f t="shared" si="1"/>
      </c>
      <c r="K88" s="51"/>
      <c r="L88" s="21"/>
    </row>
    <row r="89" spans="1:12" ht="12.75" customHeight="1">
      <c r="A89" s="17">
        <v>88</v>
      </c>
      <c r="B89" s="59">
        <v>148</v>
      </c>
      <c r="C89" s="61" t="s">
        <v>99</v>
      </c>
      <c r="D89" s="57">
        <v>1972</v>
      </c>
      <c r="E89" s="45" t="s">
        <v>403</v>
      </c>
      <c r="F89" s="50" t="s">
        <v>11</v>
      </c>
      <c r="G89" s="50" t="s">
        <v>11</v>
      </c>
      <c r="H89" s="50"/>
      <c r="I89" s="141">
        <v>0.09327546296296296</v>
      </c>
      <c r="J89" s="51" t="str">
        <f t="shared" si="1"/>
        <v>M40</v>
      </c>
      <c r="K89" s="51">
        <v>14</v>
      </c>
      <c r="L89" s="21"/>
    </row>
    <row r="90" spans="1:12" ht="12.75" customHeight="1">
      <c r="A90" s="17">
        <v>89</v>
      </c>
      <c r="B90" s="59">
        <v>280</v>
      </c>
      <c r="C90" s="61" t="s">
        <v>255</v>
      </c>
      <c r="D90" s="21">
        <v>1958</v>
      </c>
      <c r="E90" s="45" t="s">
        <v>403</v>
      </c>
      <c r="F90" s="50" t="s">
        <v>11</v>
      </c>
      <c r="G90" s="50" t="s">
        <v>11</v>
      </c>
      <c r="H90" s="53" t="s">
        <v>143</v>
      </c>
      <c r="I90" s="142">
        <v>0.09327546296296296</v>
      </c>
      <c r="J90" s="51" t="str">
        <f t="shared" si="1"/>
        <v>M55</v>
      </c>
      <c r="K90" s="51">
        <v>3</v>
      </c>
      <c r="L90" s="21"/>
    </row>
    <row r="91" spans="1:12" ht="12.75" customHeight="1">
      <c r="A91" s="17">
        <v>90</v>
      </c>
      <c r="B91" s="70">
        <v>98</v>
      </c>
      <c r="C91" s="223" t="s">
        <v>535</v>
      </c>
      <c r="D91" s="66">
        <v>1969</v>
      </c>
      <c r="E91" s="65" t="s">
        <v>403</v>
      </c>
      <c r="F91" s="65" t="s">
        <v>11</v>
      </c>
      <c r="G91" s="65" t="s">
        <v>11</v>
      </c>
      <c r="H91" s="65" t="s">
        <v>536</v>
      </c>
      <c r="I91" s="144">
        <v>0.0933912037037037</v>
      </c>
      <c r="J91" s="51" t="str">
        <f t="shared" si="1"/>
        <v>M40</v>
      </c>
      <c r="K91" s="51">
        <v>15</v>
      </c>
      <c r="L91" s="64"/>
    </row>
    <row r="92" spans="1:12" ht="12.75" customHeight="1">
      <c r="A92" s="17">
        <v>91</v>
      </c>
      <c r="B92" s="59">
        <v>3012</v>
      </c>
      <c r="C92" s="61" t="s">
        <v>1726</v>
      </c>
      <c r="D92" s="21">
        <v>1979</v>
      </c>
      <c r="E92" s="45" t="s">
        <v>403</v>
      </c>
      <c r="F92" s="49" t="s">
        <v>11</v>
      </c>
      <c r="G92" s="49" t="s">
        <v>11</v>
      </c>
      <c r="H92" s="49" t="s">
        <v>287</v>
      </c>
      <c r="I92" s="143">
        <v>0.09348379629629629</v>
      </c>
      <c r="J92" s="51">
        <f t="shared" si="1"/>
      </c>
      <c r="K92" s="51"/>
      <c r="L92" s="21"/>
    </row>
    <row r="93" spans="1:12" ht="12.75" customHeight="1">
      <c r="A93" s="17">
        <v>92</v>
      </c>
      <c r="B93" s="59">
        <v>326</v>
      </c>
      <c r="C93" s="61" t="s">
        <v>414</v>
      </c>
      <c r="D93" s="21">
        <v>1951</v>
      </c>
      <c r="E93" s="45" t="s">
        <v>403</v>
      </c>
      <c r="F93" s="49" t="s">
        <v>14</v>
      </c>
      <c r="G93" s="49" t="s">
        <v>407</v>
      </c>
      <c r="H93" s="49" t="s">
        <v>58</v>
      </c>
      <c r="I93" s="143">
        <v>0.09370370370370369</v>
      </c>
      <c r="J93" s="51" t="str">
        <f t="shared" si="1"/>
        <v>M60</v>
      </c>
      <c r="K93" s="51">
        <v>3</v>
      </c>
      <c r="L93" s="21"/>
    </row>
    <row r="94" spans="1:12" ht="12.75" customHeight="1">
      <c r="A94" s="17">
        <v>93</v>
      </c>
      <c r="B94" s="70">
        <v>54</v>
      </c>
      <c r="C94" s="223" t="s">
        <v>483</v>
      </c>
      <c r="D94" s="66">
        <v>1985</v>
      </c>
      <c r="E94" s="65" t="s">
        <v>403</v>
      </c>
      <c r="F94" s="65" t="s">
        <v>516</v>
      </c>
      <c r="G94" s="65" t="s">
        <v>484</v>
      </c>
      <c r="H94" s="65"/>
      <c r="I94" s="144">
        <v>0.09377314814814815</v>
      </c>
      <c r="J94" s="51">
        <f t="shared" si="1"/>
      </c>
      <c r="K94" s="51"/>
      <c r="L94" s="21"/>
    </row>
    <row r="95" spans="1:12" ht="12.75" customHeight="1">
      <c r="A95" s="17">
        <v>94</v>
      </c>
      <c r="B95" s="59">
        <v>312</v>
      </c>
      <c r="C95" s="61" t="s">
        <v>387</v>
      </c>
      <c r="D95" s="21">
        <v>1961</v>
      </c>
      <c r="E95" s="45" t="s">
        <v>403</v>
      </c>
      <c r="F95" s="50" t="s">
        <v>11</v>
      </c>
      <c r="G95" s="50" t="s">
        <v>11</v>
      </c>
      <c r="H95" s="21" t="s">
        <v>149</v>
      </c>
      <c r="I95" s="142">
        <v>0.09385416666666667</v>
      </c>
      <c r="J95" s="51" t="str">
        <f t="shared" si="1"/>
        <v>M50</v>
      </c>
      <c r="K95" s="51">
        <v>8</v>
      </c>
      <c r="L95" s="21"/>
    </row>
    <row r="96" spans="1:12" ht="12.75" customHeight="1">
      <c r="A96" s="17">
        <v>95</v>
      </c>
      <c r="B96" s="60">
        <v>299</v>
      </c>
      <c r="C96" s="62" t="s">
        <v>389</v>
      </c>
      <c r="D96" s="21">
        <v>1961</v>
      </c>
      <c r="E96" s="45" t="s">
        <v>403</v>
      </c>
      <c r="F96" s="21" t="s">
        <v>11</v>
      </c>
      <c r="G96" s="45" t="s">
        <v>11</v>
      </c>
      <c r="H96" s="45" t="s">
        <v>149</v>
      </c>
      <c r="I96" s="145">
        <v>0.0941087962962963</v>
      </c>
      <c r="J96" s="51" t="str">
        <f t="shared" si="1"/>
        <v>M50</v>
      </c>
      <c r="K96" s="51">
        <v>9</v>
      </c>
      <c r="L96" s="21"/>
    </row>
    <row r="97" spans="1:12" ht="12.75" customHeight="1">
      <c r="A97" s="17">
        <v>96</v>
      </c>
      <c r="B97" s="59">
        <v>285</v>
      </c>
      <c r="C97" s="61" t="s">
        <v>279</v>
      </c>
      <c r="D97" s="21">
        <v>1973</v>
      </c>
      <c r="E97" s="45" t="s">
        <v>403</v>
      </c>
      <c r="F97" s="50" t="s">
        <v>11</v>
      </c>
      <c r="G97" s="50" t="s">
        <v>11</v>
      </c>
      <c r="H97" s="53" t="s">
        <v>179</v>
      </c>
      <c r="I97" s="142">
        <v>0.09418981481481481</v>
      </c>
      <c r="J97" s="51" t="str">
        <f t="shared" si="1"/>
        <v>M40</v>
      </c>
      <c r="K97" s="51">
        <v>16</v>
      </c>
      <c r="L97" s="21"/>
    </row>
    <row r="98" spans="1:12" ht="12.75" customHeight="1">
      <c r="A98" s="17">
        <v>97</v>
      </c>
      <c r="B98" s="59">
        <v>133</v>
      </c>
      <c r="C98" s="61" t="s">
        <v>56</v>
      </c>
      <c r="D98" s="21">
        <v>1963</v>
      </c>
      <c r="E98" s="45" t="s">
        <v>403</v>
      </c>
      <c r="F98" s="50" t="s">
        <v>11</v>
      </c>
      <c r="G98" s="50" t="s">
        <v>11</v>
      </c>
      <c r="H98" s="21"/>
      <c r="I98" s="142">
        <v>0.0943287037037037</v>
      </c>
      <c r="J98" s="51" t="str">
        <f t="shared" si="1"/>
        <v>M50</v>
      </c>
      <c r="K98" s="51">
        <v>10</v>
      </c>
      <c r="L98" s="21"/>
    </row>
    <row r="99" spans="1:12" ht="12.75" customHeight="1">
      <c r="A99" s="17">
        <v>98</v>
      </c>
      <c r="B99" s="59">
        <v>247</v>
      </c>
      <c r="C99" s="61" t="s">
        <v>310</v>
      </c>
      <c r="D99" s="21">
        <v>1990</v>
      </c>
      <c r="E99" s="45" t="s">
        <v>403</v>
      </c>
      <c r="F99" s="50" t="s">
        <v>86</v>
      </c>
      <c r="G99" s="50" t="s">
        <v>311</v>
      </c>
      <c r="H99" s="21" t="s">
        <v>305</v>
      </c>
      <c r="I99" s="142">
        <v>0.09452546296296298</v>
      </c>
      <c r="J99" s="51">
        <f t="shared" si="1"/>
      </c>
      <c r="K99" s="51"/>
      <c r="L99" s="21"/>
    </row>
    <row r="100" spans="1:12" ht="12.75" customHeight="1">
      <c r="A100" s="17">
        <v>99</v>
      </c>
      <c r="B100" s="59">
        <v>229</v>
      </c>
      <c r="C100" s="61" t="s">
        <v>205</v>
      </c>
      <c r="D100" s="21">
        <v>1970</v>
      </c>
      <c r="E100" s="45" t="s">
        <v>403</v>
      </c>
      <c r="F100" s="50" t="s">
        <v>11</v>
      </c>
      <c r="G100" s="50" t="s">
        <v>11</v>
      </c>
      <c r="H100" s="21" t="s">
        <v>206</v>
      </c>
      <c r="I100" s="142">
        <v>0.09453703703703703</v>
      </c>
      <c r="J100" s="51" t="str">
        <f t="shared" si="1"/>
        <v>M40</v>
      </c>
      <c r="K100" s="51">
        <v>17</v>
      </c>
      <c r="L100" s="21"/>
    </row>
    <row r="101" spans="1:12" ht="12.75" customHeight="1">
      <c r="A101" s="17">
        <v>100</v>
      </c>
      <c r="B101" s="59">
        <v>141</v>
      </c>
      <c r="C101" s="61" t="s">
        <v>46</v>
      </c>
      <c r="D101" s="21">
        <v>1972</v>
      </c>
      <c r="E101" s="45" t="s">
        <v>403</v>
      </c>
      <c r="F101" s="50" t="s">
        <v>47</v>
      </c>
      <c r="G101" s="50" t="s">
        <v>47</v>
      </c>
      <c r="H101" s="50" t="s">
        <v>1645</v>
      </c>
      <c r="I101" s="141">
        <v>0.09471064814814815</v>
      </c>
      <c r="J101" s="51" t="str">
        <f t="shared" si="1"/>
        <v>M40</v>
      </c>
      <c r="K101" s="51">
        <v>18</v>
      </c>
      <c r="L101" s="21"/>
    </row>
    <row r="102" spans="1:12" ht="12.75" customHeight="1">
      <c r="A102" s="17">
        <v>101</v>
      </c>
      <c r="B102" s="59">
        <v>267</v>
      </c>
      <c r="C102" s="61" t="s">
        <v>285</v>
      </c>
      <c r="D102" s="21">
        <v>1975</v>
      </c>
      <c r="E102" s="45" t="s">
        <v>403</v>
      </c>
      <c r="F102" s="50" t="s">
        <v>11</v>
      </c>
      <c r="G102" s="50" t="s">
        <v>11</v>
      </c>
      <c r="H102" s="21" t="s">
        <v>143</v>
      </c>
      <c r="I102" s="142">
        <v>0.09474537037037038</v>
      </c>
      <c r="J102" s="51">
        <f t="shared" si="1"/>
      </c>
      <c r="K102" s="51"/>
      <c r="L102" s="21"/>
    </row>
    <row r="103" spans="1:12" ht="12.75" customHeight="1">
      <c r="A103" s="17">
        <v>102</v>
      </c>
      <c r="B103" s="59">
        <v>160</v>
      </c>
      <c r="C103" s="61" t="s">
        <v>140</v>
      </c>
      <c r="D103" s="21">
        <v>1960</v>
      </c>
      <c r="E103" s="45" t="s">
        <v>403</v>
      </c>
      <c r="F103" s="50" t="s">
        <v>11</v>
      </c>
      <c r="G103" s="50" t="s">
        <v>11</v>
      </c>
      <c r="H103" s="50" t="s">
        <v>114</v>
      </c>
      <c r="I103" s="141">
        <v>0.09476851851851852</v>
      </c>
      <c r="J103" s="51" t="str">
        <f t="shared" si="1"/>
        <v>M50</v>
      </c>
      <c r="K103" s="51">
        <v>11</v>
      </c>
      <c r="L103" s="21"/>
    </row>
    <row r="104" spans="1:12" ht="12.75" customHeight="1">
      <c r="A104" s="17">
        <v>103</v>
      </c>
      <c r="B104" s="59">
        <v>226</v>
      </c>
      <c r="C104" s="61" t="s">
        <v>210</v>
      </c>
      <c r="D104" s="21">
        <v>1958</v>
      </c>
      <c r="E104" s="45" t="s">
        <v>403</v>
      </c>
      <c r="F104" s="50" t="s">
        <v>11</v>
      </c>
      <c r="G104" s="50" t="s">
        <v>11</v>
      </c>
      <c r="H104" s="50" t="s">
        <v>143</v>
      </c>
      <c r="I104" s="141">
        <v>0.09480324074074074</v>
      </c>
      <c r="J104" s="51" t="str">
        <f t="shared" si="1"/>
        <v>M55</v>
      </c>
      <c r="K104" s="51">
        <v>4</v>
      </c>
      <c r="L104" s="21"/>
    </row>
    <row r="105" spans="1:12" ht="12.75" customHeight="1">
      <c r="A105" s="17">
        <v>104</v>
      </c>
      <c r="B105" s="59">
        <v>156</v>
      </c>
      <c r="C105" s="61" t="s">
        <v>123</v>
      </c>
      <c r="D105" s="21">
        <v>1985</v>
      </c>
      <c r="E105" s="45" t="s">
        <v>403</v>
      </c>
      <c r="F105" s="50" t="s">
        <v>124</v>
      </c>
      <c r="G105" s="50" t="s">
        <v>125</v>
      </c>
      <c r="H105" s="50"/>
      <c r="I105" s="141">
        <v>0.09482638888888889</v>
      </c>
      <c r="J105" s="51">
        <f t="shared" si="1"/>
      </c>
      <c r="K105" s="51"/>
      <c r="L105" s="21"/>
    </row>
    <row r="106" spans="1:12" ht="12.75" customHeight="1">
      <c r="A106" s="17">
        <v>105</v>
      </c>
      <c r="B106" s="59">
        <v>175</v>
      </c>
      <c r="C106" s="61" t="s">
        <v>126</v>
      </c>
      <c r="D106" s="21">
        <v>1988</v>
      </c>
      <c r="E106" s="45" t="s">
        <v>403</v>
      </c>
      <c r="F106" s="50" t="s">
        <v>11</v>
      </c>
      <c r="G106" s="50" t="s">
        <v>127</v>
      </c>
      <c r="H106" s="50"/>
      <c r="I106" s="141">
        <v>0.09484953703703704</v>
      </c>
      <c r="J106" s="51">
        <f t="shared" si="1"/>
      </c>
      <c r="K106" s="51"/>
      <c r="L106" s="21"/>
    </row>
    <row r="107" spans="1:12" ht="12.75" customHeight="1">
      <c r="A107" s="17">
        <v>106</v>
      </c>
      <c r="B107" s="70">
        <v>66</v>
      </c>
      <c r="C107" s="223" t="s">
        <v>498</v>
      </c>
      <c r="D107" s="66">
        <v>1988</v>
      </c>
      <c r="E107" s="65" t="s">
        <v>403</v>
      </c>
      <c r="F107" s="65"/>
      <c r="G107" s="65" t="s">
        <v>11</v>
      </c>
      <c r="H107" s="65"/>
      <c r="I107" s="144">
        <v>0.09576388888888888</v>
      </c>
      <c r="J107" s="51">
        <f t="shared" si="1"/>
      </c>
      <c r="K107" s="51"/>
      <c r="L107" s="64"/>
    </row>
    <row r="108" spans="1:12" ht="12.75" customHeight="1">
      <c r="A108" s="17">
        <v>107</v>
      </c>
      <c r="B108" s="59">
        <v>220</v>
      </c>
      <c r="C108" s="61" t="s">
        <v>219</v>
      </c>
      <c r="D108" s="21">
        <v>1969</v>
      </c>
      <c r="E108" s="45" t="s">
        <v>403</v>
      </c>
      <c r="F108" s="50" t="s">
        <v>11</v>
      </c>
      <c r="G108" s="50" t="s">
        <v>11</v>
      </c>
      <c r="H108" s="50" t="s">
        <v>187</v>
      </c>
      <c r="I108" s="141">
        <v>0.09578703703703705</v>
      </c>
      <c r="J108" s="51" t="str">
        <f t="shared" si="1"/>
        <v>M40</v>
      </c>
      <c r="K108" s="51">
        <v>19</v>
      </c>
      <c r="L108" s="21"/>
    </row>
    <row r="109" spans="1:12" ht="12.75" customHeight="1">
      <c r="A109" s="17">
        <v>108</v>
      </c>
      <c r="B109" s="59">
        <v>264</v>
      </c>
      <c r="C109" s="61" t="s">
        <v>289</v>
      </c>
      <c r="D109" s="21">
        <v>1955</v>
      </c>
      <c r="E109" s="45" t="s">
        <v>403</v>
      </c>
      <c r="F109" s="50" t="s">
        <v>11</v>
      </c>
      <c r="G109" s="50" t="s">
        <v>11</v>
      </c>
      <c r="H109" s="50"/>
      <c r="I109" s="141">
        <v>0.09635416666666667</v>
      </c>
      <c r="J109" s="51" t="str">
        <f t="shared" si="1"/>
        <v>M55</v>
      </c>
      <c r="K109" s="51">
        <v>5</v>
      </c>
      <c r="L109" s="21"/>
    </row>
    <row r="110" spans="1:12" ht="12.75" customHeight="1">
      <c r="A110" s="17">
        <v>109</v>
      </c>
      <c r="B110" s="59">
        <v>318</v>
      </c>
      <c r="C110" s="61" t="s">
        <v>422</v>
      </c>
      <c r="D110" s="21">
        <v>1977</v>
      </c>
      <c r="E110" s="45" t="s">
        <v>403</v>
      </c>
      <c r="F110" s="49" t="s">
        <v>14</v>
      </c>
      <c r="G110" s="49" t="s">
        <v>407</v>
      </c>
      <c r="H110" s="23" t="s">
        <v>58</v>
      </c>
      <c r="I110" s="146">
        <v>0.0966087962962963</v>
      </c>
      <c r="J110" s="51">
        <f t="shared" si="1"/>
      </c>
      <c r="K110" s="51"/>
      <c r="L110" s="21"/>
    </row>
    <row r="111" spans="1:12" ht="12.75" customHeight="1">
      <c r="A111" s="17">
        <v>110</v>
      </c>
      <c r="B111" s="59">
        <v>20</v>
      </c>
      <c r="C111" s="61" t="s">
        <v>23</v>
      </c>
      <c r="D111" s="21">
        <v>1950</v>
      </c>
      <c r="E111" s="45" t="s">
        <v>403</v>
      </c>
      <c r="F111" s="50" t="s">
        <v>14</v>
      </c>
      <c r="G111" s="50" t="s">
        <v>24</v>
      </c>
      <c r="H111" s="21" t="s">
        <v>25</v>
      </c>
      <c r="I111" s="142">
        <v>0.09667824074074073</v>
      </c>
      <c r="J111" s="51" t="str">
        <f t="shared" si="1"/>
        <v>M60</v>
      </c>
      <c r="K111" s="51">
        <v>4</v>
      </c>
      <c r="L111" s="21"/>
    </row>
    <row r="112" spans="1:12" ht="12.75" customHeight="1">
      <c r="A112" s="17">
        <v>111</v>
      </c>
      <c r="B112" s="59">
        <v>277</v>
      </c>
      <c r="C112" s="61" t="s">
        <v>260</v>
      </c>
      <c r="D112" s="21">
        <v>1994</v>
      </c>
      <c r="E112" s="45" t="s">
        <v>403</v>
      </c>
      <c r="F112" s="50" t="s">
        <v>11</v>
      </c>
      <c r="G112" s="50" t="s">
        <v>11</v>
      </c>
      <c r="H112" s="21" t="s">
        <v>261</v>
      </c>
      <c r="I112" s="142">
        <v>0.09668981481481481</v>
      </c>
      <c r="J112" s="51" t="str">
        <f t="shared" si="1"/>
        <v>M19</v>
      </c>
      <c r="K112" s="51">
        <v>3</v>
      </c>
      <c r="L112" s="21"/>
    </row>
    <row r="113" spans="1:12" ht="12.75" customHeight="1">
      <c r="A113" s="17">
        <v>112</v>
      </c>
      <c r="B113" s="59">
        <v>188</v>
      </c>
      <c r="C113" s="61" t="s">
        <v>159</v>
      </c>
      <c r="D113" s="21">
        <v>1962</v>
      </c>
      <c r="E113" s="45" t="s">
        <v>403</v>
      </c>
      <c r="F113" s="50" t="s">
        <v>14</v>
      </c>
      <c r="G113" s="50" t="s">
        <v>1642</v>
      </c>
      <c r="H113" s="53" t="s">
        <v>160</v>
      </c>
      <c r="I113" s="142">
        <v>0.0967824074074074</v>
      </c>
      <c r="J113" s="51" t="str">
        <f t="shared" si="1"/>
        <v>M50</v>
      </c>
      <c r="K113" s="51">
        <v>12</v>
      </c>
      <c r="L113" s="21"/>
    </row>
    <row r="114" spans="1:12" ht="12.75" customHeight="1">
      <c r="A114" s="17">
        <v>113</v>
      </c>
      <c r="B114" s="59">
        <v>126</v>
      </c>
      <c r="C114" s="61" t="s">
        <v>40</v>
      </c>
      <c r="D114" s="21">
        <v>1988</v>
      </c>
      <c r="E114" s="45" t="s">
        <v>403</v>
      </c>
      <c r="F114" s="50" t="s">
        <v>11</v>
      </c>
      <c r="G114" s="50" t="s">
        <v>11</v>
      </c>
      <c r="H114" s="50" t="s">
        <v>35</v>
      </c>
      <c r="I114" s="141">
        <v>0.09685185185185186</v>
      </c>
      <c r="J114" s="51">
        <f t="shared" si="1"/>
      </c>
      <c r="K114" s="51"/>
      <c r="L114" s="21"/>
    </row>
    <row r="115" spans="1:12" ht="12.75" customHeight="1">
      <c r="A115" s="17">
        <v>114</v>
      </c>
      <c r="B115" s="70">
        <v>93</v>
      </c>
      <c r="C115" s="223" t="s">
        <v>530</v>
      </c>
      <c r="D115" s="66">
        <v>1974</v>
      </c>
      <c r="E115" s="65" t="s">
        <v>403</v>
      </c>
      <c r="F115" s="65" t="s">
        <v>11</v>
      </c>
      <c r="G115" s="65" t="s">
        <v>11</v>
      </c>
      <c r="H115" s="65" t="s">
        <v>143</v>
      </c>
      <c r="I115" s="144">
        <v>0.096875</v>
      </c>
      <c r="J115" s="51">
        <f t="shared" si="1"/>
      </c>
      <c r="K115" s="51"/>
      <c r="L115" s="64"/>
    </row>
    <row r="116" spans="1:12" ht="12.75" customHeight="1">
      <c r="A116" s="17">
        <v>115</v>
      </c>
      <c r="B116" s="70">
        <v>95</v>
      </c>
      <c r="C116" s="223" t="s">
        <v>532</v>
      </c>
      <c r="D116" s="66">
        <v>1983</v>
      </c>
      <c r="E116" s="65" t="s">
        <v>403</v>
      </c>
      <c r="F116" s="65" t="s">
        <v>11</v>
      </c>
      <c r="G116" s="65" t="s">
        <v>11</v>
      </c>
      <c r="H116" s="65"/>
      <c r="I116" s="144">
        <v>0.09694444444444444</v>
      </c>
      <c r="J116" s="51">
        <f t="shared" si="1"/>
      </c>
      <c r="K116" s="51"/>
      <c r="L116" s="64"/>
    </row>
    <row r="117" spans="1:12" ht="12.75" customHeight="1">
      <c r="A117" s="17">
        <v>116</v>
      </c>
      <c r="B117" s="59">
        <v>195</v>
      </c>
      <c r="C117" s="61" t="s">
        <v>245</v>
      </c>
      <c r="D117" s="21">
        <v>1960</v>
      </c>
      <c r="E117" s="45" t="s">
        <v>403</v>
      </c>
      <c r="F117" s="50" t="s">
        <v>11</v>
      </c>
      <c r="G117" s="50" t="s">
        <v>11</v>
      </c>
      <c r="H117" s="50"/>
      <c r="I117" s="141">
        <v>0.09696759259259259</v>
      </c>
      <c r="J117" s="51" t="str">
        <f t="shared" si="1"/>
        <v>M50</v>
      </c>
      <c r="K117" s="51">
        <v>13</v>
      </c>
      <c r="L117" s="21"/>
    </row>
    <row r="118" spans="1:12" ht="12.75" customHeight="1">
      <c r="A118" s="17">
        <v>117</v>
      </c>
      <c r="B118" s="59">
        <v>320</v>
      </c>
      <c r="C118" s="61" t="s">
        <v>369</v>
      </c>
      <c r="D118" s="21">
        <v>1951</v>
      </c>
      <c r="E118" s="45" t="s">
        <v>403</v>
      </c>
      <c r="F118" s="50" t="s">
        <v>11</v>
      </c>
      <c r="G118" s="50" t="s">
        <v>370</v>
      </c>
      <c r="H118" s="21"/>
      <c r="I118" s="142">
        <v>0.0971412037037037</v>
      </c>
      <c r="J118" s="51" t="str">
        <f t="shared" si="1"/>
        <v>M60</v>
      </c>
      <c r="K118" s="51">
        <v>5</v>
      </c>
      <c r="L118" s="21"/>
    </row>
    <row r="119" spans="1:12" ht="12.75" customHeight="1">
      <c r="A119" s="17">
        <v>118</v>
      </c>
      <c r="B119" s="59">
        <v>116</v>
      </c>
      <c r="C119" s="61" t="s">
        <v>21</v>
      </c>
      <c r="D119" s="21">
        <v>1990</v>
      </c>
      <c r="E119" s="45" t="s">
        <v>403</v>
      </c>
      <c r="F119" s="50" t="s">
        <v>11</v>
      </c>
      <c r="G119" s="50" t="s">
        <v>11</v>
      </c>
      <c r="H119" s="21"/>
      <c r="I119" s="142">
        <v>0.09724537037037036</v>
      </c>
      <c r="J119" s="51">
        <f t="shared" si="1"/>
      </c>
      <c r="K119" s="51"/>
      <c r="L119" s="21"/>
    </row>
    <row r="120" spans="1:12" ht="12.75" customHeight="1">
      <c r="A120" s="17">
        <v>119</v>
      </c>
      <c r="B120" s="70">
        <v>78</v>
      </c>
      <c r="C120" s="223" t="s">
        <v>508</v>
      </c>
      <c r="D120" s="66">
        <v>1986</v>
      </c>
      <c r="E120" s="65" t="s">
        <v>403</v>
      </c>
      <c r="F120" s="65" t="s">
        <v>11</v>
      </c>
      <c r="G120" s="65" t="s">
        <v>11</v>
      </c>
      <c r="H120" s="65" t="s">
        <v>509</v>
      </c>
      <c r="I120" s="144">
        <v>0.09728009259259258</v>
      </c>
      <c r="J120" s="51">
        <f t="shared" si="1"/>
      </c>
      <c r="K120" s="51"/>
      <c r="L120" s="64"/>
    </row>
    <row r="121" spans="1:12" ht="12.75" customHeight="1">
      <c r="A121" s="17">
        <v>120</v>
      </c>
      <c r="B121" s="59">
        <v>162</v>
      </c>
      <c r="C121" s="61" t="s">
        <v>138</v>
      </c>
      <c r="D121" s="21">
        <v>1988</v>
      </c>
      <c r="E121" s="45" t="s">
        <v>403</v>
      </c>
      <c r="F121" s="50" t="s">
        <v>11</v>
      </c>
      <c r="G121" s="50" t="s">
        <v>11</v>
      </c>
      <c r="H121" s="21" t="s">
        <v>114</v>
      </c>
      <c r="I121" s="142">
        <v>0.09731481481481481</v>
      </c>
      <c r="J121" s="51">
        <f t="shared" si="1"/>
      </c>
      <c r="K121" s="51"/>
      <c r="L121" s="21"/>
    </row>
    <row r="122" spans="1:12" ht="12.75" customHeight="1">
      <c r="A122" s="17">
        <v>121</v>
      </c>
      <c r="B122" s="59">
        <v>149</v>
      </c>
      <c r="C122" s="61" t="s">
        <v>89</v>
      </c>
      <c r="D122" s="21">
        <v>1986</v>
      </c>
      <c r="E122" s="45" t="s">
        <v>403</v>
      </c>
      <c r="F122" s="50" t="s">
        <v>11</v>
      </c>
      <c r="G122" s="50" t="s">
        <v>11</v>
      </c>
      <c r="H122" s="50" t="s">
        <v>90</v>
      </c>
      <c r="I122" s="141">
        <v>0.09745370370370371</v>
      </c>
      <c r="J122" s="51">
        <f t="shared" si="1"/>
      </c>
      <c r="K122" s="51"/>
      <c r="L122" s="21"/>
    </row>
    <row r="123" spans="1:12" ht="12.75" customHeight="1">
      <c r="A123" s="17">
        <v>122</v>
      </c>
      <c r="B123" s="59">
        <v>184</v>
      </c>
      <c r="C123" s="61" t="s">
        <v>196</v>
      </c>
      <c r="D123" s="21">
        <v>1988</v>
      </c>
      <c r="E123" s="45" t="s">
        <v>403</v>
      </c>
      <c r="F123" s="50" t="s">
        <v>11</v>
      </c>
      <c r="G123" s="50" t="s">
        <v>18</v>
      </c>
      <c r="H123" s="50" t="s">
        <v>166</v>
      </c>
      <c r="I123" s="141">
        <v>0.09746527777777779</v>
      </c>
      <c r="J123" s="51">
        <f t="shared" si="1"/>
      </c>
      <c r="K123" s="51"/>
      <c r="L123" s="21"/>
    </row>
    <row r="124" spans="1:12" ht="12.75" customHeight="1">
      <c r="A124" s="17">
        <v>123</v>
      </c>
      <c r="B124" s="59">
        <v>296</v>
      </c>
      <c r="C124" s="61" t="s">
        <v>392</v>
      </c>
      <c r="D124" s="21">
        <v>1972</v>
      </c>
      <c r="E124" s="45" t="s">
        <v>403</v>
      </c>
      <c r="F124" s="50" t="s">
        <v>11</v>
      </c>
      <c r="G124" s="50" t="s">
        <v>11</v>
      </c>
      <c r="H124" s="50" t="s">
        <v>149</v>
      </c>
      <c r="I124" s="141">
        <v>0.09775462962962962</v>
      </c>
      <c r="J124" s="51" t="str">
        <f t="shared" si="1"/>
        <v>M40</v>
      </c>
      <c r="K124" s="51">
        <v>20</v>
      </c>
      <c r="L124" s="21"/>
    </row>
    <row r="125" spans="1:12" ht="12.75" customHeight="1">
      <c r="A125" s="17">
        <v>124</v>
      </c>
      <c r="B125" s="59">
        <v>158</v>
      </c>
      <c r="C125" s="61" t="s">
        <v>141</v>
      </c>
      <c r="D125" s="21">
        <v>1977</v>
      </c>
      <c r="E125" s="45" t="s">
        <v>403</v>
      </c>
      <c r="F125" s="50" t="s">
        <v>11</v>
      </c>
      <c r="G125" s="50" t="s">
        <v>11</v>
      </c>
      <c r="H125" s="50"/>
      <c r="I125" s="141">
        <v>0.09811342592592592</v>
      </c>
      <c r="J125" s="51">
        <f t="shared" si="1"/>
      </c>
      <c r="K125" s="51"/>
      <c r="L125" s="21"/>
    </row>
    <row r="126" spans="1:12" ht="12.75" customHeight="1">
      <c r="A126" s="17">
        <v>125</v>
      </c>
      <c r="B126" s="70">
        <v>29</v>
      </c>
      <c r="C126" s="223" t="s">
        <v>457</v>
      </c>
      <c r="D126" s="66">
        <v>1981</v>
      </c>
      <c r="E126" s="65" t="s">
        <v>403</v>
      </c>
      <c r="F126" s="65" t="s">
        <v>11</v>
      </c>
      <c r="G126" s="65" t="s">
        <v>11</v>
      </c>
      <c r="H126" s="65"/>
      <c r="I126" s="144">
        <v>0.098125</v>
      </c>
      <c r="J126" s="51">
        <f t="shared" si="1"/>
      </c>
      <c r="K126" s="51"/>
      <c r="L126" s="21"/>
    </row>
    <row r="127" spans="1:12" ht="12.75" customHeight="1">
      <c r="A127" s="17">
        <v>126</v>
      </c>
      <c r="B127" s="59">
        <v>313</v>
      </c>
      <c r="C127" s="61" t="s">
        <v>386</v>
      </c>
      <c r="D127" s="21">
        <v>1956</v>
      </c>
      <c r="E127" s="45" t="s">
        <v>403</v>
      </c>
      <c r="F127" s="50" t="s">
        <v>110</v>
      </c>
      <c r="G127" s="50" t="s">
        <v>358</v>
      </c>
      <c r="H127" s="50"/>
      <c r="I127" s="141">
        <v>0.09855324074074075</v>
      </c>
      <c r="J127" s="51" t="str">
        <f t="shared" si="1"/>
        <v>M55</v>
      </c>
      <c r="K127" s="51">
        <v>6</v>
      </c>
      <c r="L127" s="21"/>
    </row>
    <row r="128" spans="1:12" ht="12.75" customHeight="1">
      <c r="A128" s="17">
        <v>127</v>
      </c>
      <c r="B128" s="59">
        <v>3014</v>
      </c>
      <c r="C128" s="61" t="s">
        <v>1729</v>
      </c>
      <c r="D128" s="21">
        <v>1965</v>
      </c>
      <c r="E128" s="45" t="s">
        <v>403</v>
      </c>
      <c r="F128" s="49" t="s">
        <v>11</v>
      </c>
      <c r="G128" s="49" t="s">
        <v>11</v>
      </c>
      <c r="H128" s="49"/>
      <c r="I128" s="143">
        <v>0.09876157407407408</v>
      </c>
      <c r="J128" s="51" t="str">
        <f t="shared" si="1"/>
        <v>M45</v>
      </c>
      <c r="K128" s="51">
        <v>12</v>
      </c>
      <c r="L128" s="21"/>
    </row>
    <row r="129" spans="1:12" ht="12.75" customHeight="1">
      <c r="A129" s="17">
        <v>128</v>
      </c>
      <c r="B129" s="59">
        <v>163</v>
      </c>
      <c r="C129" s="61" t="s">
        <v>137</v>
      </c>
      <c r="D129" s="21">
        <v>1988</v>
      </c>
      <c r="E129" s="45" t="s">
        <v>403</v>
      </c>
      <c r="F129" s="50" t="s">
        <v>11</v>
      </c>
      <c r="G129" s="50" t="s">
        <v>11</v>
      </c>
      <c r="H129" s="21" t="s">
        <v>114</v>
      </c>
      <c r="I129" s="142">
        <v>0.09884259259259259</v>
      </c>
      <c r="J129" s="51">
        <f t="shared" si="1"/>
      </c>
      <c r="K129" s="51"/>
      <c r="L129" s="21"/>
    </row>
    <row r="130" spans="1:12" ht="12.75" customHeight="1">
      <c r="A130" s="17">
        <v>129</v>
      </c>
      <c r="B130" s="70">
        <v>52</v>
      </c>
      <c r="C130" s="223" t="s">
        <v>482</v>
      </c>
      <c r="D130" s="66">
        <v>1984</v>
      </c>
      <c r="E130" s="65" t="s">
        <v>403</v>
      </c>
      <c r="F130" s="65" t="s">
        <v>11</v>
      </c>
      <c r="G130" s="65" t="s">
        <v>11</v>
      </c>
      <c r="H130" s="86"/>
      <c r="I130" s="144">
        <v>0.0989236111111111</v>
      </c>
      <c r="J130" s="51">
        <f t="shared" si="1"/>
      </c>
      <c r="K130" s="51"/>
      <c r="L130" s="21"/>
    </row>
    <row r="131" spans="1:12" ht="12.75" customHeight="1">
      <c r="A131" s="17">
        <v>130</v>
      </c>
      <c r="B131" s="59">
        <v>282</v>
      </c>
      <c r="C131" s="62" t="s">
        <v>254</v>
      </c>
      <c r="D131" s="21">
        <v>1976</v>
      </c>
      <c r="E131" s="45" t="s">
        <v>403</v>
      </c>
      <c r="F131" s="21" t="s">
        <v>11</v>
      </c>
      <c r="G131" s="21" t="s">
        <v>11</v>
      </c>
      <c r="H131" s="50"/>
      <c r="I131" s="141">
        <v>0.09899305555555556</v>
      </c>
      <c r="J131" s="51">
        <f aca="true" t="shared" si="2" ref="J131:J194">IF(AND(D131&gt;=1900,D131&lt;=1953),"M60",IF(AND(D131&gt;=1954,D131&lt;=1958),"M55",IF(AND(D131&gt;=1959,D131&lt;=1963),"M50",IF(AND(D131&gt;=1964,D131&lt;=1968),"M45",IF(AND(D131&gt;=1969,D131&lt;=1973),"M40",IF(AND(D131&gt;=1994,D131&lt;=2012),"M19",""))))))</f>
      </c>
      <c r="K131" s="51"/>
      <c r="L131" s="21"/>
    </row>
    <row r="132" spans="1:12" ht="12.75" customHeight="1">
      <c r="A132" s="17">
        <v>131</v>
      </c>
      <c r="B132" s="59">
        <v>132</v>
      </c>
      <c r="C132" s="61" t="s">
        <v>32</v>
      </c>
      <c r="D132" s="21">
        <v>1965</v>
      </c>
      <c r="E132" s="45" t="s">
        <v>403</v>
      </c>
      <c r="F132" s="50" t="s">
        <v>11</v>
      </c>
      <c r="G132" s="50" t="s">
        <v>11</v>
      </c>
      <c r="H132" s="21" t="s">
        <v>33</v>
      </c>
      <c r="I132" s="142">
        <v>0.09907407407407408</v>
      </c>
      <c r="J132" s="51" t="str">
        <f t="shared" si="2"/>
        <v>M45</v>
      </c>
      <c r="K132" s="51">
        <v>13</v>
      </c>
      <c r="L132" s="21"/>
    </row>
    <row r="133" spans="1:12" ht="12.75" customHeight="1">
      <c r="A133" s="17">
        <v>132</v>
      </c>
      <c r="B133" s="59">
        <v>307</v>
      </c>
      <c r="C133" s="61" t="s">
        <v>345</v>
      </c>
      <c r="D133" s="21">
        <v>1987</v>
      </c>
      <c r="E133" s="45" t="s">
        <v>403</v>
      </c>
      <c r="F133" s="50" t="s">
        <v>11</v>
      </c>
      <c r="G133" s="50" t="s">
        <v>11</v>
      </c>
      <c r="H133" s="21" t="s">
        <v>346</v>
      </c>
      <c r="I133" s="142">
        <v>0.0991087962962963</v>
      </c>
      <c r="J133" s="51">
        <f t="shared" si="2"/>
      </c>
      <c r="K133" s="51"/>
      <c r="L133" s="21"/>
    </row>
    <row r="134" spans="1:12" ht="12.75" customHeight="1">
      <c r="A134" s="17">
        <v>133</v>
      </c>
      <c r="B134" s="59">
        <v>256</v>
      </c>
      <c r="C134" s="61" t="s">
        <v>299</v>
      </c>
      <c r="D134" s="21">
        <v>1967</v>
      </c>
      <c r="E134" s="45" t="s">
        <v>403</v>
      </c>
      <c r="F134" s="50" t="s">
        <v>11</v>
      </c>
      <c r="G134" s="50" t="s">
        <v>11</v>
      </c>
      <c r="H134" s="50" t="s">
        <v>143</v>
      </c>
      <c r="I134" s="141">
        <v>0.0992013888888889</v>
      </c>
      <c r="J134" s="51" t="str">
        <f t="shared" si="2"/>
        <v>M45</v>
      </c>
      <c r="K134" s="51">
        <v>14</v>
      </c>
      <c r="L134" s="21"/>
    </row>
    <row r="135" spans="1:12" ht="12.75" customHeight="1">
      <c r="A135" s="17">
        <v>134</v>
      </c>
      <c r="B135" s="59">
        <v>273</v>
      </c>
      <c r="C135" s="61" t="s">
        <v>155</v>
      </c>
      <c r="D135" s="21">
        <v>1986</v>
      </c>
      <c r="E135" s="45" t="s">
        <v>403</v>
      </c>
      <c r="F135" s="50" t="s">
        <v>11</v>
      </c>
      <c r="G135" s="50" t="s">
        <v>11</v>
      </c>
      <c r="H135" s="21" t="s">
        <v>265</v>
      </c>
      <c r="I135" s="142">
        <v>0.09931712962962963</v>
      </c>
      <c r="J135" s="51">
        <f t="shared" si="2"/>
      </c>
      <c r="K135" s="51"/>
      <c r="L135" s="21"/>
    </row>
    <row r="136" spans="1:12" ht="12.75" customHeight="1">
      <c r="A136" s="17">
        <v>135</v>
      </c>
      <c r="B136" s="59">
        <v>147</v>
      </c>
      <c r="C136" s="61" t="s">
        <v>100</v>
      </c>
      <c r="D136" s="21">
        <v>1990</v>
      </c>
      <c r="E136" s="45" t="s">
        <v>403</v>
      </c>
      <c r="F136" s="50" t="s">
        <v>11</v>
      </c>
      <c r="G136" s="50" t="s">
        <v>11</v>
      </c>
      <c r="H136" s="53" t="s">
        <v>101</v>
      </c>
      <c r="I136" s="142">
        <v>0.09936342592592591</v>
      </c>
      <c r="J136" s="51">
        <f t="shared" si="2"/>
      </c>
      <c r="K136" s="51"/>
      <c r="L136" s="21"/>
    </row>
    <row r="137" spans="1:12" ht="12.75" customHeight="1">
      <c r="A137" s="17">
        <v>136</v>
      </c>
      <c r="B137" s="59">
        <v>329</v>
      </c>
      <c r="C137" s="61" t="s">
        <v>418</v>
      </c>
      <c r="D137" s="21">
        <v>1950</v>
      </c>
      <c r="E137" s="45" t="s">
        <v>403</v>
      </c>
      <c r="F137" s="49" t="s">
        <v>14</v>
      </c>
      <c r="G137" s="49" t="s">
        <v>407</v>
      </c>
      <c r="H137" s="23" t="s">
        <v>58</v>
      </c>
      <c r="I137" s="146">
        <v>0.0994212962962963</v>
      </c>
      <c r="J137" s="51" t="str">
        <f t="shared" si="2"/>
        <v>M60</v>
      </c>
      <c r="K137" s="51">
        <v>6</v>
      </c>
      <c r="L137" s="21"/>
    </row>
    <row r="138" spans="1:12" ht="12.75" customHeight="1">
      <c r="A138" s="17">
        <v>137</v>
      </c>
      <c r="B138" s="59">
        <v>324</v>
      </c>
      <c r="C138" s="61" t="s">
        <v>412</v>
      </c>
      <c r="D138" s="21">
        <v>1988</v>
      </c>
      <c r="E138" s="45" t="s">
        <v>403</v>
      </c>
      <c r="F138" s="49" t="s">
        <v>14</v>
      </c>
      <c r="G138" s="49" t="s">
        <v>407</v>
      </c>
      <c r="H138" s="49" t="s">
        <v>58</v>
      </c>
      <c r="I138" s="143">
        <v>0.09950231481481482</v>
      </c>
      <c r="J138" s="51">
        <f t="shared" si="2"/>
      </c>
      <c r="K138" s="51"/>
      <c r="L138" s="21"/>
    </row>
    <row r="139" spans="1:12" ht="12.75" customHeight="1">
      <c r="A139" s="17">
        <v>138</v>
      </c>
      <c r="B139" s="59">
        <v>310</v>
      </c>
      <c r="C139" s="61" t="s">
        <v>374</v>
      </c>
      <c r="D139" s="21">
        <v>1968</v>
      </c>
      <c r="E139" s="45" t="s">
        <v>403</v>
      </c>
      <c r="F139" s="50" t="s">
        <v>11</v>
      </c>
      <c r="G139" s="50" t="s">
        <v>11</v>
      </c>
      <c r="H139" s="21"/>
      <c r="I139" s="142">
        <v>0.09974537037037036</v>
      </c>
      <c r="J139" s="51" t="str">
        <f t="shared" si="2"/>
        <v>M45</v>
      </c>
      <c r="K139" s="51">
        <v>15</v>
      </c>
      <c r="L139" s="21"/>
    </row>
    <row r="140" spans="1:12" ht="12.75" customHeight="1">
      <c r="A140" s="17">
        <v>139</v>
      </c>
      <c r="B140" s="59">
        <v>225</v>
      </c>
      <c r="C140" s="61" t="s">
        <v>211</v>
      </c>
      <c r="D140" s="21">
        <v>1983</v>
      </c>
      <c r="E140" s="45" t="s">
        <v>403</v>
      </c>
      <c r="F140" s="50" t="s">
        <v>11</v>
      </c>
      <c r="G140" s="50" t="s">
        <v>11</v>
      </c>
      <c r="H140" s="53" t="s">
        <v>143</v>
      </c>
      <c r="I140" s="142">
        <v>0.09981481481481481</v>
      </c>
      <c r="J140" s="51">
        <f t="shared" si="2"/>
      </c>
      <c r="K140" s="51"/>
      <c r="L140" s="21"/>
    </row>
    <row r="141" spans="1:12" ht="12.75" customHeight="1">
      <c r="A141" s="17">
        <v>140</v>
      </c>
      <c r="B141" s="59">
        <v>123</v>
      </c>
      <c r="C141" s="61" t="s">
        <v>57</v>
      </c>
      <c r="D141" s="21">
        <v>1977</v>
      </c>
      <c r="E141" s="45" t="s">
        <v>403</v>
      </c>
      <c r="F141" s="50" t="s">
        <v>11</v>
      </c>
      <c r="G141" s="50" t="s">
        <v>11</v>
      </c>
      <c r="H141" s="50" t="s">
        <v>58</v>
      </c>
      <c r="I141" s="141">
        <v>0.09983796296296295</v>
      </c>
      <c r="J141" s="51">
        <f t="shared" si="2"/>
      </c>
      <c r="K141" s="51"/>
      <c r="L141" s="21"/>
    </row>
    <row r="142" spans="1:12" ht="12.75" customHeight="1">
      <c r="A142" s="17">
        <v>141</v>
      </c>
      <c r="B142" s="59">
        <v>332</v>
      </c>
      <c r="C142" s="61" t="s">
        <v>419</v>
      </c>
      <c r="D142" s="21">
        <v>1950</v>
      </c>
      <c r="E142" s="45" t="s">
        <v>403</v>
      </c>
      <c r="F142" s="49" t="s">
        <v>14</v>
      </c>
      <c r="G142" s="49" t="s">
        <v>407</v>
      </c>
      <c r="H142" s="23" t="s">
        <v>58</v>
      </c>
      <c r="I142" s="146">
        <v>0.09984953703703703</v>
      </c>
      <c r="J142" s="51" t="str">
        <f t="shared" si="2"/>
        <v>M60</v>
      </c>
      <c r="K142" s="51">
        <v>7</v>
      </c>
      <c r="L142" s="21"/>
    </row>
    <row r="143" spans="1:12" ht="12.75" customHeight="1">
      <c r="A143" s="17">
        <v>142</v>
      </c>
      <c r="B143" s="59">
        <v>263</v>
      </c>
      <c r="C143" s="61" t="s">
        <v>290</v>
      </c>
      <c r="D143" s="21">
        <v>1981</v>
      </c>
      <c r="E143" s="45" t="s">
        <v>403</v>
      </c>
      <c r="F143" s="50" t="s">
        <v>11</v>
      </c>
      <c r="G143" s="50" t="s">
        <v>11</v>
      </c>
      <c r="H143" s="50" t="s">
        <v>291</v>
      </c>
      <c r="I143" s="141">
        <v>0.09987268518518518</v>
      </c>
      <c r="J143" s="51">
        <f t="shared" si="2"/>
      </c>
      <c r="K143" s="51"/>
      <c r="L143" s="21"/>
    </row>
    <row r="144" spans="1:12" ht="12.75" customHeight="1">
      <c r="A144" s="17">
        <v>143</v>
      </c>
      <c r="B144" s="59">
        <v>206</v>
      </c>
      <c r="C144" s="61" t="s">
        <v>239</v>
      </c>
      <c r="D144" s="21">
        <v>1989</v>
      </c>
      <c r="E144" s="45" t="s">
        <v>403</v>
      </c>
      <c r="F144" s="21" t="s">
        <v>11</v>
      </c>
      <c r="G144" s="50" t="s">
        <v>11</v>
      </c>
      <c r="H144" s="50"/>
      <c r="I144" s="141">
        <v>0.09993055555555556</v>
      </c>
      <c r="J144" s="51">
        <f t="shared" si="2"/>
      </c>
      <c r="K144" s="51"/>
      <c r="L144" s="21"/>
    </row>
    <row r="145" spans="1:12" ht="12.75" customHeight="1">
      <c r="A145" s="17">
        <v>144</v>
      </c>
      <c r="B145" s="59">
        <v>3013</v>
      </c>
      <c r="C145" s="61" t="s">
        <v>1727</v>
      </c>
      <c r="D145" s="21">
        <v>1963</v>
      </c>
      <c r="E145" s="45" t="s">
        <v>403</v>
      </c>
      <c r="F145" s="49" t="s">
        <v>47</v>
      </c>
      <c r="G145" s="49" t="s">
        <v>47</v>
      </c>
      <c r="H145" s="49" t="s">
        <v>1728</v>
      </c>
      <c r="I145" s="143">
        <v>0.09998842592592593</v>
      </c>
      <c r="J145" s="51" t="str">
        <f t="shared" si="2"/>
        <v>M50</v>
      </c>
      <c r="K145" s="51">
        <v>14</v>
      </c>
      <c r="L145" s="21"/>
    </row>
    <row r="146" spans="1:12" ht="12.75" customHeight="1">
      <c r="A146" s="17">
        <v>145</v>
      </c>
      <c r="B146" s="59">
        <v>215</v>
      </c>
      <c r="C146" s="61" t="s">
        <v>226</v>
      </c>
      <c r="D146" s="21">
        <v>1985</v>
      </c>
      <c r="E146" s="45" t="s">
        <v>403</v>
      </c>
      <c r="F146" s="50" t="s">
        <v>11</v>
      </c>
      <c r="G146" s="50" t="s">
        <v>11</v>
      </c>
      <c r="H146" s="21" t="s">
        <v>227</v>
      </c>
      <c r="I146" s="142">
        <v>0.10008101851851851</v>
      </c>
      <c r="J146" s="51">
        <f t="shared" si="2"/>
      </c>
      <c r="K146" s="51"/>
      <c r="L146" s="21"/>
    </row>
    <row r="147" spans="1:12" ht="12.75" customHeight="1">
      <c r="A147" s="17">
        <v>146</v>
      </c>
      <c r="B147" s="59">
        <v>224</v>
      </c>
      <c r="C147" s="61" t="s">
        <v>212</v>
      </c>
      <c r="D147" s="21">
        <v>1994</v>
      </c>
      <c r="E147" s="45" t="s">
        <v>403</v>
      </c>
      <c r="F147" s="50" t="s">
        <v>11</v>
      </c>
      <c r="G147" s="50" t="s">
        <v>11</v>
      </c>
      <c r="H147" s="21" t="s">
        <v>213</v>
      </c>
      <c r="I147" s="142">
        <v>0.10008101851851851</v>
      </c>
      <c r="J147" s="51" t="str">
        <f t="shared" si="2"/>
        <v>M19</v>
      </c>
      <c r="K147" s="51">
        <v>4</v>
      </c>
      <c r="L147" s="21"/>
    </row>
    <row r="148" spans="1:12" ht="12.75" customHeight="1">
      <c r="A148" s="17">
        <v>147</v>
      </c>
      <c r="B148" s="59">
        <v>118</v>
      </c>
      <c r="C148" s="61" t="s">
        <v>62</v>
      </c>
      <c r="D148" s="21">
        <v>1959</v>
      </c>
      <c r="E148" s="45" t="s">
        <v>403</v>
      </c>
      <c r="F148" s="50" t="s">
        <v>63</v>
      </c>
      <c r="G148" s="50" t="s">
        <v>64</v>
      </c>
      <c r="H148" s="50"/>
      <c r="I148" s="141">
        <v>0.10015046296296297</v>
      </c>
      <c r="J148" s="51" t="str">
        <f t="shared" si="2"/>
        <v>M50</v>
      </c>
      <c r="K148" s="51">
        <v>15</v>
      </c>
      <c r="L148" s="21"/>
    </row>
    <row r="149" spans="1:12" ht="12.75" customHeight="1">
      <c r="A149" s="17">
        <v>148</v>
      </c>
      <c r="B149" s="70">
        <v>79</v>
      </c>
      <c r="C149" s="223" t="s">
        <v>510</v>
      </c>
      <c r="D149" s="66">
        <v>1986</v>
      </c>
      <c r="E149" s="65" t="s">
        <v>403</v>
      </c>
      <c r="F149" s="65" t="s">
        <v>11</v>
      </c>
      <c r="G149" s="65" t="s">
        <v>11</v>
      </c>
      <c r="H149" s="65" t="s">
        <v>509</v>
      </c>
      <c r="I149" s="144">
        <v>0.1002199074074074</v>
      </c>
      <c r="J149" s="51">
        <f t="shared" si="2"/>
      </c>
      <c r="K149" s="51"/>
      <c r="L149" s="64"/>
    </row>
    <row r="150" spans="1:12" ht="12.75" customHeight="1">
      <c r="A150" s="17">
        <v>149</v>
      </c>
      <c r="B150" s="59">
        <v>341</v>
      </c>
      <c r="C150" s="61" t="s">
        <v>434</v>
      </c>
      <c r="D150" s="21">
        <v>1988</v>
      </c>
      <c r="E150" s="45" t="s">
        <v>403</v>
      </c>
      <c r="F150" s="49" t="s">
        <v>435</v>
      </c>
      <c r="G150" s="49" t="s">
        <v>436</v>
      </c>
      <c r="H150" s="49"/>
      <c r="I150" s="143">
        <v>0.10028935185185185</v>
      </c>
      <c r="J150" s="51">
        <f t="shared" si="2"/>
      </c>
      <c r="K150" s="51"/>
      <c r="L150" s="21"/>
    </row>
    <row r="151" spans="1:12" ht="12.75" customHeight="1">
      <c r="A151" s="17">
        <v>150</v>
      </c>
      <c r="B151" s="59">
        <v>251</v>
      </c>
      <c r="C151" s="61" t="s">
        <v>304</v>
      </c>
      <c r="D151" s="21">
        <v>1966</v>
      </c>
      <c r="E151" s="45" t="s">
        <v>403</v>
      </c>
      <c r="F151" s="50" t="s">
        <v>11</v>
      </c>
      <c r="G151" s="50" t="s">
        <v>11</v>
      </c>
      <c r="H151" s="50" t="s">
        <v>305</v>
      </c>
      <c r="I151" s="141">
        <v>0.10064814814814815</v>
      </c>
      <c r="J151" s="51" t="str">
        <f t="shared" si="2"/>
        <v>M45</v>
      </c>
      <c r="K151" s="51">
        <v>16</v>
      </c>
      <c r="L151" s="21"/>
    </row>
    <row r="152" spans="1:12" ht="12.75" customHeight="1">
      <c r="A152" s="17">
        <v>151</v>
      </c>
      <c r="B152" s="59">
        <v>333</v>
      </c>
      <c r="C152" s="61" t="s">
        <v>429</v>
      </c>
      <c r="D152" s="21">
        <v>1984</v>
      </c>
      <c r="E152" s="45" t="s">
        <v>403</v>
      </c>
      <c r="F152" s="49" t="s">
        <v>11</v>
      </c>
      <c r="G152" s="49" t="s">
        <v>18</v>
      </c>
      <c r="H152" s="49" t="s">
        <v>166</v>
      </c>
      <c r="I152" s="143">
        <v>0.10091435185185187</v>
      </c>
      <c r="J152" s="51">
        <f t="shared" si="2"/>
      </c>
      <c r="K152" s="51"/>
      <c r="L152" s="21"/>
    </row>
    <row r="153" spans="1:12" ht="12.75" customHeight="1">
      <c r="A153" s="17">
        <v>152</v>
      </c>
      <c r="B153" s="70">
        <v>72</v>
      </c>
      <c r="C153" s="223" t="s">
        <v>503</v>
      </c>
      <c r="D153" s="66">
        <v>1973</v>
      </c>
      <c r="E153" s="65" t="s">
        <v>403</v>
      </c>
      <c r="F153" s="65" t="s">
        <v>11</v>
      </c>
      <c r="G153" s="65" t="s">
        <v>11</v>
      </c>
      <c r="H153" s="65"/>
      <c r="I153" s="144">
        <v>0.10100694444444445</v>
      </c>
      <c r="J153" s="51" t="str">
        <f t="shared" si="2"/>
        <v>M40</v>
      </c>
      <c r="K153" s="51">
        <v>21</v>
      </c>
      <c r="L153" s="64"/>
    </row>
    <row r="154" spans="1:12" ht="12.75" customHeight="1">
      <c r="A154" s="17">
        <v>153</v>
      </c>
      <c r="B154" s="59">
        <v>3005</v>
      </c>
      <c r="C154" s="61" t="s">
        <v>1715</v>
      </c>
      <c r="D154" s="21">
        <v>1968</v>
      </c>
      <c r="E154" s="45" t="s">
        <v>403</v>
      </c>
      <c r="F154" s="49" t="s">
        <v>110</v>
      </c>
      <c r="G154" s="49" t="s">
        <v>1716</v>
      </c>
      <c r="H154" s="49"/>
      <c r="I154" s="143">
        <v>0.10108796296296296</v>
      </c>
      <c r="J154" s="51" t="str">
        <f t="shared" si="2"/>
        <v>M45</v>
      </c>
      <c r="K154" s="51">
        <v>17</v>
      </c>
      <c r="L154" s="21"/>
    </row>
    <row r="155" spans="1:12" ht="12.75" customHeight="1">
      <c r="A155" s="17">
        <v>154</v>
      </c>
      <c r="B155" s="59">
        <v>311</v>
      </c>
      <c r="C155" s="61" t="s">
        <v>388</v>
      </c>
      <c r="D155" s="21">
        <v>1957</v>
      </c>
      <c r="E155" s="45" t="s">
        <v>403</v>
      </c>
      <c r="F155" s="50" t="s">
        <v>11</v>
      </c>
      <c r="G155" s="50" t="s">
        <v>11</v>
      </c>
      <c r="H155" s="21" t="s">
        <v>149</v>
      </c>
      <c r="I155" s="142">
        <v>0.10112268518518519</v>
      </c>
      <c r="J155" s="51" t="str">
        <f t="shared" si="2"/>
        <v>M55</v>
      </c>
      <c r="K155" s="51">
        <v>7</v>
      </c>
      <c r="L155" s="21"/>
    </row>
    <row r="156" spans="1:12" ht="12.75" customHeight="1">
      <c r="A156" s="17">
        <v>155</v>
      </c>
      <c r="B156" s="59">
        <v>142</v>
      </c>
      <c r="C156" s="61" t="s">
        <v>45</v>
      </c>
      <c r="D156" s="21">
        <v>1974</v>
      </c>
      <c r="E156" s="45" t="s">
        <v>403</v>
      </c>
      <c r="F156" s="50" t="s">
        <v>11</v>
      </c>
      <c r="G156" s="50" t="s">
        <v>11</v>
      </c>
      <c r="H156" s="50"/>
      <c r="I156" s="141">
        <v>0.10119212962962963</v>
      </c>
      <c r="J156" s="51">
        <f t="shared" si="2"/>
      </c>
      <c r="K156" s="51"/>
      <c r="L156" s="21"/>
    </row>
    <row r="157" spans="1:12" ht="12.75" customHeight="1">
      <c r="A157" s="17">
        <v>156</v>
      </c>
      <c r="B157" s="59">
        <v>159</v>
      </c>
      <c r="C157" s="61" t="s">
        <v>122</v>
      </c>
      <c r="D157" s="21">
        <v>1952</v>
      </c>
      <c r="E157" s="45" t="s">
        <v>403</v>
      </c>
      <c r="F157" s="50" t="s">
        <v>14</v>
      </c>
      <c r="G157" s="50" t="s">
        <v>25</v>
      </c>
      <c r="H157" s="53" t="s">
        <v>25</v>
      </c>
      <c r="I157" s="142">
        <v>0.10207175925925926</v>
      </c>
      <c r="J157" s="51" t="str">
        <f t="shared" si="2"/>
        <v>M60</v>
      </c>
      <c r="K157" s="51">
        <v>8</v>
      </c>
      <c r="L157" s="21"/>
    </row>
    <row r="158" spans="1:12" ht="12.75" customHeight="1">
      <c r="A158" s="17">
        <v>157</v>
      </c>
      <c r="B158" s="70">
        <v>75</v>
      </c>
      <c r="C158" s="223" t="s">
        <v>506</v>
      </c>
      <c r="D158" s="66">
        <v>1968</v>
      </c>
      <c r="E158" s="65" t="s">
        <v>403</v>
      </c>
      <c r="F158" s="65" t="s">
        <v>11</v>
      </c>
      <c r="G158" s="65" t="s">
        <v>11</v>
      </c>
      <c r="H158" s="65" t="s">
        <v>143</v>
      </c>
      <c r="I158" s="144">
        <v>0.10212962962962963</v>
      </c>
      <c r="J158" s="51" t="str">
        <f t="shared" si="2"/>
        <v>M45</v>
      </c>
      <c r="K158" s="51">
        <v>18</v>
      </c>
      <c r="L158" s="64"/>
    </row>
    <row r="159" spans="1:12" ht="12.75" customHeight="1">
      <c r="A159" s="17">
        <v>158</v>
      </c>
      <c r="B159" s="59">
        <v>325</v>
      </c>
      <c r="C159" s="61" t="s">
        <v>413</v>
      </c>
      <c r="D159" s="21">
        <v>1958</v>
      </c>
      <c r="E159" s="45" t="s">
        <v>403</v>
      </c>
      <c r="F159" s="49" t="s">
        <v>14</v>
      </c>
      <c r="G159" s="49" t="s">
        <v>407</v>
      </c>
      <c r="H159" s="49" t="s">
        <v>58</v>
      </c>
      <c r="I159" s="143">
        <v>0.10219907407407408</v>
      </c>
      <c r="J159" s="51" t="str">
        <f t="shared" si="2"/>
        <v>M55</v>
      </c>
      <c r="K159" s="51">
        <v>8</v>
      </c>
      <c r="L159" s="21"/>
    </row>
    <row r="160" spans="1:12" ht="12.75" customHeight="1">
      <c r="A160" s="17">
        <v>159</v>
      </c>
      <c r="B160" s="59">
        <v>145</v>
      </c>
      <c r="C160" s="61" t="s">
        <v>50</v>
      </c>
      <c r="D160" s="21">
        <v>1967</v>
      </c>
      <c r="E160" s="45" t="s">
        <v>403</v>
      </c>
      <c r="F160" s="50" t="s">
        <v>11</v>
      </c>
      <c r="G160" s="50" t="s">
        <v>11</v>
      </c>
      <c r="H160" s="53"/>
      <c r="I160" s="142">
        <v>0.10225694444444444</v>
      </c>
      <c r="J160" s="51" t="str">
        <f t="shared" si="2"/>
        <v>M45</v>
      </c>
      <c r="K160" s="51">
        <v>19</v>
      </c>
      <c r="L160" s="21"/>
    </row>
    <row r="161" spans="1:12" ht="12.75" customHeight="1">
      <c r="A161" s="17">
        <v>160</v>
      </c>
      <c r="B161" s="59">
        <v>249</v>
      </c>
      <c r="C161" s="61" t="s">
        <v>307</v>
      </c>
      <c r="D161" s="21">
        <v>1989</v>
      </c>
      <c r="E161" s="45" t="s">
        <v>403</v>
      </c>
      <c r="F161" s="50" t="s">
        <v>251</v>
      </c>
      <c r="G161" s="50" t="s">
        <v>308</v>
      </c>
      <c r="H161" s="50" t="s">
        <v>305</v>
      </c>
      <c r="I161" s="141">
        <v>0.10226851851851852</v>
      </c>
      <c r="J161" s="51">
        <f t="shared" si="2"/>
      </c>
      <c r="K161" s="51"/>
      <c r="L161" s="21"/>
    </row>
    <row r="162" spans="1:12" ht="12.75" customHeight="1">
      <c r="A162" s="17">
        <v>161</v>
      </c>
      <c r="B162" s="70">
        <v>92</v>
      </c>
      <c r="C162" s="223" t="s">
        <v>527</v>
      </c>
      <c r="D162" s="66">
        <v>1956</v>
      </c>
      <c r="E162" s="65" t="s">
        <v>403</v>
      </c>
      <c r="F162" s="65" t="s">
        <v>528</v>
      </c>
      <c r="G162" s="65" t="s">
        <v>529</v>
      </c>
      <c r="H162" s="65" t="s">
        <v>190</v>
      </c>
      <c r="I162" s="144">
        <v>0.10253472222222222</v>
      </c>
      <c r="J162" s="51" t="str">
        <f t="shared" si="2"/>
        <v>M55</v>
      </c>
      <c r="K162" s="51">
        <v>9</v>
      </c>
      <c r="L162" s="64"/>
    </row>
    <row r="163" spans="1:12" ht="12.75" customHeight="1">
      <c r="A163" s="17">
        <v>162</v>
      </c>
      <c r="B163" s="59">
        <v>274</v>
      </c>
      <c r="C163" s="61" t="s">
        <v>264</v>
      </c>
      <c r="D163" s="21">
        <v>1976</v>
      </c>
      <c r="E163" s="45" t="s">
        <v>403</v>
      </c>
      <c r="F163" s="50" t="s">
        <v>11</v>
      </c>
      <c r="G163" s="50" t="s">
        <v>11</v>
      </c>
      <c r="H163" s="53" t="s">
        <v>265</v>
      </c>
      <c r="I163" s="142">
        <v>0.10287037037037038</v>
      </c>
      <c r="J163" s="51">
        <f t="shared" si="2"/>
      </c>
      <c r="K163" s="51"/>
      <c r="L163" s="21"/>
    </row>
    <row r="164" spans="1:12" ht="12.75" customHeight="1">
      <c r="A164" s="17">
        <v>163</v>
      </c>
      <c r="B164" s="59">
        <v>287</v>
      </c>
      <c r="C164" s="61" t="s">
        <v>277</v>
      </c>
      <c r="D164" s="21">
        <v>1988</v>
      </c>
      <c r="E164" s="45" t="s">
        <v>403</v>
      </c>
      <c r="F164" s="50" t="s">
        <v>11</v>
      </c>
      <c r="G164" s="50" t="s">
        <v>11</v>
      </c>
      <c r="H164" s="21"/>
      <c r="I164" s="142">
        <v>0.10309027777777778</v>
      </c>
      <c r="J164" s="51">
        <f t="shared" si="2"/>
      </c>
      <c r="K164" s="51"/>
      <c r="L164" s="21"/>
    </row>
    <row r="165" spans="1:12" ht="12.75" customHeight="1">
      <c r="A165" s="17">
        <v>164</v>
      </c>
      <c r="B165" s="59">
        <v>194</v>
      </c>
      <c r="C165" s="61" t="s">
        <v>148</v>
      </c>
      <c r="D165" s="21">
        <v>1960</v>
      </c>
      <c r="E165" s="45" t="s">
        <v>403</v>
      </c>
      <c r="F165" s="50" t="s">
        <v>11</v>
      </c>
      <c r="G165" s="50" t="s">
        <v>11</v>
      </c>
      <c r="H165" s="21" t="s">
        <v>149</v>
      </c>
      <c r="I165" s="142">
        <v>0.10315972222222221</v>
      </c>
      <c r="J165" s="51" t="str">
        <f t="shared" si="2"/>
        <v>M50</v>
      </c>
      <c r="K165" s="51">
        <v>16</v>
      </c>
      <c r="L165" s="21"/>
    </row>
    <row r="166" spans="1:12" ht="12.75" customHeight="1">
      <c r="A166" s="17">
        <v>165</v>
      </c>
      <c r="B166" s="59">
        <v>316</v>
      </c>
      <c r="C166" s="61" t="s">
        <v>381</v>
      </c>
      <c r="D166" s="21">
        <v>1988</v>
      </c>
      <c r="E166" s="45" t="s">
        <v>403</v>
      </c>
      <c r="F166" s="50" t="s">
        <v>14</v>
      </c>
      <c r="G166" s="50" t="s">
        <v>382</v>
      </c>
      <c r="H166" s="53"/>
      <c r="I166" s="142">
        <v>0.10317129629629629</v>
      </c>
      <c r="J166" s="51">
        <f t="shared" si="2"/>
      </c>
      <c r="K166" s="51"/>
      <c r="L166" s="21"/>
    </row>
    <row r="167" spans="1:12" ht="12.75" customHeight="1">
      <c r="A167" s="17">
        <v>166</v>
      </c>
      <c r="B167" s="59">
        <v>328</v>
      </c>
      <c r="C167" s="61" t="s">
        <v>417</v>
      </c>
      <c r="D167" s="21">
        <v>1962</v>
      </c>
      <c r="E167" s="45" t="s">
        <v>403</v>
      </c>
      <c r="F167" s="49" t="s">
        <v>11</v>
      </c>
      <c r="G167" s="49" t="s">
        <v>11</v>
      </c>
      <c r="H167" s="49" t="s">
        <v>58</v>
      </c>
      <c r="I167" s="143">
        <v>0.10354166666666666</v>
      </c>
      <c r="J167" s="51" t="str">
        <f t="shared" si="2"/>
        <v>M50</v>
      </c>
      <c r="K167" s="51">
        <v>17</v>
      </c>
      <c r="L167" s="21"/>
    </row>
    <row r="168" spans="1:12" ht="12.75" customHeight="1">
      <c r="A168" s="17">
        <v>167</v>
      </c>
      <c r="B168" s="59">
        <v>154</v>
      </c>
      <c r="C168" s="61" t="s">
        <v>146</v>
      </c>
      <c r="D168" s="21">
        <v>1987</v>
      </c>
      <c r="E168" s="45" t="s">
        <v>403</v>
      </c>
      <c r="F168" s="50" t="s">
        <v>124</v>
      </c>
      <c r="G168" s="50" t="s">
        <v>147</v>
      </c>
      <c r="H168" s="50"/>
      <c r="I168" s="141">
        <v>0.10355324074074074</v>
      </c>
      <c r="J168" s="51">
        <f t="shared" si="2"/>
      </c>
      <c r="K168" s="51"/>
      <c r="L168" s="21"/>
    </row>
    <row r="169" spans="1:12" ht="12.75" customHeight="1">
      <c r="A169" s="17">
        <v>168</v>
      </c>
      <c r="B169" s="59">
        <v>217</v>
      </c>
      <c r="C169" s="61" t="s">
        <v>223</v>
      </c>
      <c r="D169" s="21">
        <v>1987</v>
      </c>
      <c r="E169" s="45" t="s">
        <v>403</v>
      </c>
      <c r="F169" s="50" t="s">
        <v>11</v>
      </c>
      <c r="G169" s="50" t="s">
        <v>11</v>
      </c>
      <c r="H169" s="50" t="s">
        <v>222</v>
      </c>
      <c r="I169" s="141">
        <v>0.10356481481481482</v>
      </c>
      <c r="J169" s="51">
        <f t="shared" si="2"/>
      </c>
      <c r="K169" s="51"/>
      <c r="L169" s="21"/>
    </row>
    <row r="170" spans="1:12" ht="12.75" customHeight="1">
      <c r="A170" s="17">
        <v>169</v>
      </c>
      <c r="B170" s="59">
        <v>218</v>
      </c>
      <c r="C170" s="61" t="s">
        <v>221</v>
      </c>
      <c r="D170" s="21">
        <v>1990</v>
      </c>
      <c r="E170" s="45" t="s">
        <v>403</v>
      </c>
      <c r="F170" s="50" t="s">
        <v>11</v>
      </c>
      <c r="G170" s="50" t="s">
        <v>11</v>
      </c>
      <c r="H170" s="50" t="s">
        <v>222</v>
      </c>
      <c r="I170" s="141">
        <v>0.10356481481481482</v>
      </c>
      <c r="J170" s="51">
        <f t="shared" si="2"/>
      </c>
      <c r="K170" s="51"/>
      <c r="L170" s="21"/>
    </row>
    <row r="171" spans="1:12" ht="12.75" customHeight="1">
      <c r="A171" s="17">
        <v>170</v>
      </c>
      <c r="B171" s="70">
        <v>33</v>
      </c>
      <c r="C171" s="223" t="s">
        <v>461</v>
      </c>
      <c r="D171" s="66">
        <v>1995</v>
      </c>
      <c r="E171" s="65" t="s">
        <v>403</v>
      </c>
      <c r="F171" s="65" t="s">
        <v>11</v>
      </c>
      <c r="G171" s="65" t="s">
        <v>377</v>
      </c>
      <c r="H171" s="65" t="s">
        <v>462</v>
      </c>
      <c r="I171" s="144">
        <v>0.10368055555555555</v>
      </c>
      <c r="J171" s="51" t="str">
        <f t="shared" si="2"/>
        <v>M19</v>
      </c>
      <c r="K171" s="51">
        <v>5</v>
      </c>
      <c r="L171" s="21"/>
    </row>
    <row r="172" spans="1:12" ht="12.75" customHeight="1">
      <c r="A172" s="17">
        <v>171</v>
      </c>
      <c r="B172" s="59">
        <v>254</v>
      </c>
      <c r="C172" s="61" t="s">
        <v>301</v>
      </c>
      <c r="D172" s="21">
        <v>1994</v>
      </c>
      <c r="E172" s="45" t="s">
        <v>403</v>
      </c>
      <c r="F172" s="50" t="s">
        <v>11</v>
      </c>
      <c r="G172" s="50" t="s">
        <v>11</v>
      </c>
      <c r="H172" s="50"/>
      <c r="I172" s="141">
        <v>0.10377314814814814</v>
      </c>
      <c r="J172" s="51" t="str">
        <f t="shared" si="2"/>
        <v>M19</v>
      </c>
      <c r="K172" s="51">
        <v>6</v>
      </c>
      <c r="L172" s="21"/>
    </row>
    <row r="173" spans="1:12" ht="12.75" customHeight="1">
      <c r="A173" s="17">
        <v>172</v>
      </c>
      <c r="B173" s="59">
        <v>238</v>
      </c>
      <c r="C173" s="61" t="s">
        <v>323</v>
      </c>
      <c r="D173" s="21">
        <v>1979</v>
      </c>
      <c r="E173" s="45" t="s">
        <v>324</v>
      </c>
      <c r="F173" s="50"/>
      <c r="G173" s="50" t="s">
        <v>325</v>
      </c>
      <c r="H173" s="50" t="s">
        <v>326</v>
      </c>
      <c r="I173" s="141">
        <v>0.10388888888888888</v>
      </c>
      <c r="J173" s="51">
        <f t="shared" si="2"/>
      </c>
      <c r="K173" s="51"/>
      <c r="L173" s="21"/>
    </row>
    <row r="174" spans="1:12" ht="12.75" customHeight="1">
      <c r="A174" s="17">
        <v>173</v>
      </c>
      <c r="B174" s="59">
        <v>179</v>
      </c>
      <c r="C174" s="61" t="s">
        <v>199</v>
      </c>
      <c r="D174" s="21">
        <v>1978</v>
      </c>
      <c r="E174" s="45" t="s">
        <v>200</v>
      </c>
      <c r="F174" s="50"/>
      <c r="G174" s="50" t="s">
        <v>201</v>
      </c>
      <c r="H174" s="21"/>
      <c r="I174" s="142">
        <v>0.10395833333333333</v>
      </c>
      <c r="J174" s="51">
        <f t="shared" si="2"/>
      </c>
      <c r="K174" s="51"/>
      <c r="L174" s="21"/>
    </row>
    <row r="175" spans="1:12" ht="12.75" customHeight="1">
      <c r="A175" s="17">
        <v>174</v>
      </c>
      <c r="B175" s="59">
        <v>197</v>
      </c>
      <c r="C175" s="61" t="s">
        <v>242</v>
      </c>
      <c r="D175" s="21">
        <v>1947</v>
      </c>
      <c r="E175" s="45" t="s">
        <v>403</v>
      </c>
      <c r="F175" s="50" t="s">
        <v>14</v>
      </c>
      <c r="G175" s="50" t="s">
        <v>243</v>
      </c>
      <c r="H175" s="50" t="s">
        <v>243</v>
      </c>
      <c r="I175" s="141">
        <v>0.10403935185185186</v>
      </c>
      <c r="J175" s="51" t="str">
        <f t="shared" si="2"/>
        <v>M60</v>
      </c>
      <c r="K175" s="51">
        <v>9</v>
      </c>
      <c r="L175" s="21"/>
    </row>
    <row r="176" spans="1:12" ht="12.75" customHeight="1">
      <c r="A176" s="17">
        <v>175</v>
      </c>
      <c r="B176" s="59">
        <v>3006</v>
      </c>
      <c r="C176" s="61" t="s">
        <v>1717</v>
      </c>
      <c r="D176" s="21">
        <v>1952</v>
      </c>
      <c r="E176" s="45" t="s">
        <v>403</v>
      </c>
      <c r="F176" s="49" t="s">
        <v>11</v>
      </c>
      <c r="G176" s="49" t="s">
        <v>11</v>
      </c>
      <c r="H176" s="49"/>
      <c r="I176" s="143">
        <v>0.10407407407407408</v>
      </c>
      <c r="J176" s="51" t="str">
        <f t="shared" si="2"/>
        <v>M60</v>
      </c>
      <c r="K176" s="51">
        <v>10</v>
      </c>
      <c r="L176" s="21"/>
    </row>
    <row r="177" spans="1:12" ht="12.75" customHeight="1">
      <c r="A177" s="17">
        <v>176</v>
      </c>
      <c r="B177" s="70">
        <v>71</v>
      </c>
      <c r="C177" s="223" t="s">
        <v>502</v>
      </c>
      <c r="D177" s="66">
        <v>1976</v>
      </c>
      <c r="E177" s="65" t="s">
        <v>403</v>
      </c>
      <c r="F177" s="65" t="s">
        <v>11</v>
      </c>
      <c r="G177" s="65" t="s">
        <v>11</v>
      </c>
      <c r="H177" s="65"/>
      <c r="I177" s="144">
        <v>0.10409722222222222</v>
      </c>
      <c r="J177" s="51">
        <f t="shared" si="2"/>
      </c>
      <c r="K177" s="51"/>
      <c r="L177" s="64"/>
    </row>
    <row r="178" spans="1:12" ht="12.75" customHeight="1">
      <c r="A178" s="17">
        <v>177</v>
      </c>
      <c r="B178" s="59">
        <v>3017</v>
      </c>
      <c r="C178" s="61" t="s">
        <v>1733</v>
      </c>
      <c r="D178" s="21">
        <v>1991</v>
      </c>
      <c r="E178" s="45" t="s">
        <v>403</v>
      </c>
      <c r="F178" s="49" t="s">
        <v>14</v>
      </c>
      <c r="G178" s="49" t="s">
        <v>1734</v>
      </c>
      <c r="H178" s="49" t="s">
        <v>1735</v>
      </c>
      <c r="I178" s="143">
        <v>0.10416666666666667</v>
      </c>
      <c r="J178" s="51">
        <f t="shared" si="2"/>
      </c>
      <c r="K178" s="51"/>
      <c r="L178" s="21"/>
    </row>
    <row r="179" spans="1:12" ht="12.75" customHeight="1">
      <c r="A179" s="17">
        <v>178</v>
      </c>
      <c r="B179" s="59">
        <v>292</v>
      </c>
      <c r="C179" s="61" t="s">
        <v>339</v>
      </c>
      <c r="D179" s="57">
        <v>1953</v>
      </c>
      <c r="E179" s="45" t="s">
        <v>403</v>
      </c>
      <c r="F179" s="50" t="s">
        <v>11</v>
      </c>
      <c r="G179" s="50" t="s">
        <v>11</v>
      </c>
      <c r="H179" s="50"/>
      <c r="I179" s="141">
        <v>0.10427083333333333</v>
      </c>
      <c r="J179" s="51" t="str">
        <f t="shared" si="2"/>
        <v>M60</v>
      </c>
      <c r="K179" s="51">
        <v>11</v>
      </c>
      <c r="L179" s="21"/>
    </row>
    <row r="180" spans="1:12" ht="12.75" customHeight="1">
      <c r="A180" s="17">
        <v>179</v>
      </c>
      <c r="B180" s="59">
        <v>198</v>
      </c>
      <c r="C180" s="61" t="s">
        <v>240</v>
      </c>
      <c r="D180" s="21">
        <v>1974</v>
      </c>
      <c r="E180" s="45" t="s">
        <v>403</v>
      </c>
      <c r="F180" s="50" t="s">
        <v>11</v>
      </c>
      <c r="G180" s="50" t="s">
        <v>11</v>
      </c>
      <c r="H180" s="50" t="s">
        <v>241</v>
      </c>
      <c r="I180" s="141">
        <v>0.10461805555555555</v>
      </c>
      <c r="J180" s="51">
        <f t="shared" si="2"/>
      </c>
      <c r="K180" s="51"/>
      <c r="L180" s="21"/>
    </row>
    <row r="181" spans="1:12" ht="12.75" customHeight="1">
      <c r="A181" s="17">
        <v>180</v>
      </c>
      <c r="B181" s="59">
        <v>181</v>
      </c>
      <c r="C181" s="61" t="s">
        <v>580</v>
      </c>
      <c r="D181" s="21">
        <v>1953</v>
      </c>
      <c r="E181" s="45" t="s">
        <v>403</v>
      </c>
      <c r="F181" s="50" t="s">
        <v>14</v>
      </c>
      <c r="G181" s="50" t="s">
        <v>197</v>
      </c>
      <c r="H181" s="50" t="s">
        <v>198</v>
      </c>
      <c r="I181" s="141">
        <v>0.10471064814814816</v>
      </c>
      <c r="J181" s="51" t="str">
        <f t="shared" si="2"/>
        <v>M60</v>
      </c>
      <c r="K181" s="51">
        <v>12</v>
      </c>
      <c r="L181" s="21"/>
    </row>
    <row r="182" spans="1:12" ht="12.75" customHeight="1">
      <c r="A182" s="17">
        <v>181</v>
      </c>
      <c r="B182" s="59">
        <v>241</v>
      </c>
      <c r="C182" s="61" t="s">
        <v>319</v>
      </c>
      <c r="D182" s="21">
        <v>1983</v>
      </c>
      <c r="E182" s="45" t="s">
        <v>403</v>
      </c>
      <c r="F182" s="50" t="s">
        <v>11</v>
      </c>
      <c r="G182" s="50" t="s">
        <v>11</v>
      </c>
      <c r="H182" s="21"/>
      <c r="I182" s="142">
        <v>0.10486111111111111</v>
      </c>
      <c r="J182" s="51">
        <f t="shared" si="2"/>
      </c>
      <c r="K182" s="51"/>
      <c r="L182" s="21"/>
    </row>
    <row r="183" spans="1:12" ht="12.75" customHeight="1">
      <c r="A183" s="17">
        <v>182</v>
      </c>
      <c r="B183" s="59">
        <v>230</v>
      </c>
      <c r="C183" s="61" t="s">
        <v>430</v>
      </c>
      <c r="D183" s="21">
        <v>1989</v>
      </c>
      <c r="E183" s="45" t="s">
        <v>403</v>
      </c>
      <c r="F183" s="50" t="s">
        <v>251</v>
      </c>
      <c r="G183" s="50" t="s">
        <v>337</v>
      </c>
      <c r="H183" s="50" t="s">
        <v>318</v>
      </c>
      <c r="I183" s="141">
        <v>0.10503472222222222</v>
      </c>
      <c r="J183" s="51">
        <f t="shared" si="2"/>
      </c>
      <c r="K183" s="51"/>
      <c r="L183" s="21"/>
    </row>
    <row r="184" spans="1:12" ht="12.75" customHeight="1">
      <c r="A184" s="17">
        <v>183</v>
      </c>
      <c r="B184" s="59">
        <v>266</v>
      </c>
      <c r="C184" s="61" t="s">
        <v>286</v>
      </c>
      <c r="D184" s="21">
        <v>1992</v>
      </c>
      <c r="E184" s="45" t="s">
        <v>403</v>
      </c>
      <c r="F184" s="50" t="s">
        <v>11</v>
      </c>
      <c r="G184" s="50" t="s">
        <v>11</v>
      </c>
      <c r="H184" s="50" t="s">
        <v>287</v>
      </c>
      <c r="I184" s="141">
        <v>0.10509259259259258</v>
      </c>
      <c r="J184" s="51">
        <f t="shared" si="2"/>
      </c>
      <c r="K184" s="51"/>
      <c r="L184" s="21"/>
    </row>
    <row r="185" spans="1:12" ht="12.75" customHeight="1">
      <c r="A185" s="17">
        <v>184</v>
      </c>
      <c r="B185" s="59">
        <v>3008</v>
      </c>
      <c r="C185" s="61" t="s">
        <v>1720</v>
      </c>
      <c r="D185" s="21">
        <v>1975</v>
      </c>
      <c r="E185" s="45" t="s">
        <v>403</v>
      </c>
      <c r="F185" s="49" t="s">
        <v>14</v>
      </c>
      <c r="G185" s="49" t="s">
        <v>197</v>
      </c>
      <c r="H185" s="49" t="s">
        <v>1721</v>
      </c>
      <c r="I185" s="143">
        <v>0.10523148148148148</v>
      </c>
      <c r="J185" s="51">
        <f t="shared" si="2"/>
      </c>
      <c r="K185" s="51"/>
      <c r="L185" s="21"/>
    </row>
    <row r="186" spans="1:12" ht="12.75" customHeight="1">
      <c r="A186" s="17">
        <v>185</v>
      </c>
      <c r="B186" s="59">
        <v>208</v>
      </c>
      <c r="C186" s="61" t="s">
        <v>236</v>
      </c>
      <c r="D186" s="21">
        <v>1951</v>
      </c>
      <c r="E186" s="45" t="s">
        <v>403</v>
      </c>
      <c r="F186" s="50" t="s">
        <v>11</v>
      </c>
      <c r="G186" s="50" t="s">
        <v>11</v>
      </c>
      <c r="H186" s="21" t="s">
        <v>237</v>
      </c>
      <c r="I186" s="142">
        <v>0.10532407407407407</v>
      </c>
      <c r="J186" s="51" t="str">
        <f t="shared" si="2"/>
        <v>M60</v>
      </c>
      <c r="K186" s="51">
        <v>13</v>
      </c>
      <c r="L186" s="21"/>
    </row>
    <row r="187" spans="1:12" ht="12.75" customHeight="1">
      <c r="A187" s="17">
        <v>186</v>
      </c>
      <c r="B187" s="59">
        <v>268</v>
      </c>
      <c r="C187" s="61" t="s">
        <v>271</v>
      </c>
      <c r="D187" s="21">
        <v>1994</v>
      </c>
      <c r="E187" s="45" t="s">
        <v>403</v>
      </c>
      <c r="F187" s="50" t="s">
        <v>11</v>
      </c>
      <c r="G187" s="50" t="s">
        <v>11</v>
      </c>
      <c r="H187" s="50"/>
      <c r="I187" s="141">
        <v>0.1054976851851852</v>
      </c>
      <c r="J187" s="51" t="str">
        <f t="shared" si="2"/>
        <v>M19</v>
      </c>
      <c r="K187" s="51">
        <v>7</v>
      </c>
      <c r="L187" s="21"/>
    </row>
    <row r="188" spans="1:12" ht="12.75" customHeight="1">
      <c r="A188" s="17">
        <v>187</v>
      </c>
      <c r="B188" s="59">
        <v>269</v>
      </c>
      <c r="C188" s="61" t="s">
        <v>270</v>
      </c>
      <c r="D188" s="21">
        <v>1995</v>
      </c>
      <c r="E188" s="45" t="s">
        <v>403</v>
      </c>
      <c r="F188" s="50" t="s">
        <v>11</v>
      </c>
      <c r="G188" s="50" t="s">
        <v>11</v>
      </c>
      <c r="H188" s="50"/>
      <c r="I188" s="141">
        <v>0.10559027777777778</v>
      </c>
      <c r="J188" s="51" t="str">
        <f t="shared" si="2"/>
        <v>M19</v>
      </c>
      <c r="K188" s="51">
        <v>8</v>
      </c>
      <c r="L188" s="21"/>
    </row>
    <row r="189" spans="1:12" ht="12.75" customHeight="1">
      <c r="A189" s="17">
        <v>188</v>
      </c>
      <c r="B189" s="59">
        <v>259</v>
      </c>
      <c r="C189" s="61" t="s">
        <v>295</v>
      </c>
      <c r="D189" s="21">
        <v>1987</v>
      </c>
      <c r="E189" s="45" t="s">
        <v>403</v>
      </c>
      <c r="F189" s="50" t="s">
        <v>11</v>
      </c>
      <c r="G189" s="50" t="s">
        <v>11</v>
      </c>
      <c r="H189" s="21" t="s">
        <v>143</v>
      </c>
      <c r="I189" s="142">
        <v>0.10565972222222221</v>
      </c>
      <c r="J189" s="51">
        <f t="shared" si="2"/>
      </c>
      <c r="K189" s="51"/>
      <c r="L189" s="21"/>
    </row>
    <row r="190" spans="1:12" ht="12.75" customHeight="1">
      <c r="A190" s="17">
        <v>189</v>
      </c>
      <c r="B190" s="59">
        <v>246</v>
      </c>
      <c r="C190" s="61" t="s">
        <v>312</v>
      </c>
      <c r="D190" s="21">
        <v>1979</v>
      </c>
      <c r="E190" s="45" t="s">
        <v>403</v>
      </c>
      <c r="F190" s="50" t="s">
        <v>251</v>
      </c>
      <c r="G190" s="50" t="s">
        <v>252</v>
      </c>
      <c r="H190" s="50" t="s">
        <v>305</v>
      </c>
      <c r="I190" s="141">
        <v>0.10565972222222221</v>
      </c>
      <c r="J190" s="51">
        <f t="shared" si="2"/>
      </c>
      <c r="K190" s="51"/>
      <c r="L190" s="21"/>
    </row>
    <row r="191" spans="1:12" ht="12.75" customHeight="1">
      <c r="A191" s="17">
        <v>190</v>
      </c>
      <c r="B191" s="59">
        <v>248</v>
      </c>
      <c r="C191" s="61" t="s">
        <v>309</v>
      </c>
      <c r="D191" s="21">
        <v>1984</v>
      </c>
      <c r="E191" s="45" t="s">
        <v>403</v>
      </c>
      <c r="F191" s="50" t="s">
        <v>251</v>
      </c>
      <c r="G191" s="50" t="s">
        <v>308</v>
      </c>
      <c r="H191" s="50" t="s">
        <v>305</v>
      </c>
      <c r="I191" s="141">
        <v>0.10568287037037037</v>
      </c>
      <c r="J191" s="51">
        <f t="shared" si="2"/>
      </c>
      <c r="K191" s="51"/>
      <c r="L191" s="21"/>
    </row>
    <row r="192" spans="1:12" ht="12.75" customHeight="1">
      <c r="A192" s="17">
        <v>191</v>
      </c>
      <c r="B192" s="59">
        <v>257</v>
      </c>
      <c r="C192" s="61" t="s">
        <v>298</v>
      </c>
      <c r="D192" s="21">
        <v>1971</v>
      </c>
      <c r="E192" s="45" t="s">
        <v>403</v>
      </c>
      <c r="F192" s="50" t="s">
        <v>11</v>
      </c>
      <c r="G192" s="50" t="s">
        <v>11</v>
      </c>
      <c r="H192" s="50"/>
      <c r="I192" s="141">
        <v>0.10568287037037037</v>
      </c>
      <c r="J192" s="51" t="str">
        <f t="shared" si="2"/>
        <v>M40</v>
      </c>
      <c r="K192" s="51">
        <v>22</v>
      </c>
      <c r="L192" s="21"/>
    </row>
    <row r="193" spans="1:12" ht="12.75" customHeight="1">
      <c r="A193" s="17">
        <v>192</v>
      </c>
      <c r="B193" s="59">
        <v>298</v>
      </c>
      <c r="C193" s="61" t="s">
        <v>390</v>
      </c>
      <c r="D193" s="21">
        <v>1962</v>
      </c>
      <c r="E193" s="45" t="s">
        <v>403</v>
      </c>
      <c r="F193" s="50" t="s">
        <v>11</v>
      </c>
      <c r="G193" s="50" t="s">
        <v>11</v>
      </c>
      <c r="H193" s="21" t="s">
        <v>149</v>
      </c>
      <c r="I193" s="142">
        <v>0.10568287037037037</v>
      </c>
      <c r="J193" s="51" t="str">
        <f t="shared" si="2"/>
        <v>M50</v>
      </c>
      <c r="K193" s="51">
        <v>18</v>
      </c>
      <c r="L193" s="21"/>
    </row>
    <row r="194" spans="1:12" ht="12.75" customHeight="1">
      <c r="A194" s="17">
        <v>193</v>
      </c>
      <c r="B194" s="59">
        <v>138</v>
      </c>
      <c r="C194" s="61" t="s">
        <v>104</v>
      </c>
      <c r="D194" s="21">
        <v>1988</v>
      </c>
      <c r="E194" s="45" t="s">
        <v>403</v>
      </c>
      <c r="F194" s="21" t="s">
        <v>106</v>
      </c>
      <c r="G194" s="50" t="s">
        <v>105</v>
      </c>
      <c r="H194" s="21" t="s">
        <v>107</v>
      </c>
      <c r="I194" s="142">
        <v>0.10578703703703703</v>
      </c>
      <c r="J194" s="51">
        <f t="shared" si="2"/>
      </c>
      <c r="K194" s="51"/>
      <c r="L194" s="21"/>
    </row>
    <row r="195" spans="1:12" ht="12.75" customHeight="1">
      <c r="A195" s="17">
        <v>194</v>
      </c>
      <c r="B195" s="70">
        <v>34</v>
      </c>
      <c r="C195" s="223" t="s">
        <v>463</v>
      </c>
      <c r="D195" s="66">
        <v>1985</v>
      </c>
      <c r="E195" s="65" t="s">
        <v>403</v>
      </c>
      <c r="F195" s="65" t="s">
        <v>14</v>
      </c>
      <c r="G195" s="65" t="s">
        <v>407</v>
      </c>
      <c r="H195" s="65" t="s">
        <v>58</v>
      </c>
      <c r="I195" s="144">
        <v>0.10594907407407407</v>
      </c>
      <c r="J195" s="51">
        <f aca="true" t="shared" si="3" ref="J195:J258">IF(AND(D195&gt;=1900,D195&lt;=1953),"M60",IF(AND(D195&gt;=1954,D195&lt;=1958),"M55",IF(AND(D195&gt;=1959,D195&lt;=1963),"M50",IF(AND(D195&gt;=1964,D195&lt;=1968),"M45",IF(AND(D195&gt;=1969,D195&lt;=1973),"M40",IF(AND(D195&gt;=1994,D195&lt;=2012),"M19",""))))))</f>
      </c>
      <c r="K195" s="51"/>
      <c r="L195" s="21"/>
    </row>
    <row r="196" spans="1:12" ht="12.75" customHeight="1">
      <c r="A196" s="17">
        <v>195</v>
      </c>
      <c r="B196" s="59">
        <v>178</v>
      </c>
      <c r="C196" s="61" t="s">
        <v>170</v>
      </c>
      <c r="D196" s="21">
        <v>1976</v>
      </c>
      <c r="E196" s="45" t="s">
        <v>403</v>
      </c>
      <c r="F196" s="50" t="s">
        <v>47</v>
      </c>
      <c r="G196" s="50" t="s">
        <v>47</v>
      </c>
      <c r="H196" s="50"/>
      <c r="I196" s="141">
        <v>0.10601851851851851</v>
      </c>
      <c r="J196" s="51">
        <f t="shared" si="3"/>
      </c>
      <c r="K196" s="51"/>
      <c r="L196" s="21"/>
    </row>
    <row r="197" spans="1:12" ht="12.75" customHeight="1">
      <c r="A197" s="17">
        <v>196</v>
      </c>
      <c r="B197" s="59">
        <v>276</v>
      </c>
      <c r="C197" s="61" t="s">
        <v>262</v>
      </c>
      <c r="D197" s="21">
        <v>1994</v>
      </c>
      <c r="E197" s="45" t="s">
        <v>403</v>
      </c>
      <c r="F197" s="50" t="s">
        <v>11</v>
      </c>
      <c r="G197" s="50" t="s">
        <v>11</v>
      </c>
      <c r="H197" s="21" t="s">
        <v>261</v>
      </c>
      <c r="I197" s="142">
        <v>0.10678240740740741</v>
      </c>
      <c r="J197" s="51" t="str">
        <f t="shared" si="3"/>
        <v>M19</v>
      </c>
      <c r="K197" s="51">
        <v>9</v>
      </c>
      <c r="L197" s="21"/>
    </row>
    <row r="198" spans="1:12" ht="12.75" customHeight="1">
      <c r="A198" s="17">
        <v>197</v>
      </c>
      <c r="B198" s="59">
        <v>309</v>
      </c>
      <c r="C198" s="61" t="s">
        <v>375</v>
      </c>
      <c r="D198" s="21">
        <v>1977</v>
      </c>
      <c r="E198" s="45" t="s">
        <v>403</v>
      </c>
      <c r="F198" s="50" t="s">
        <v>11</v>
      </c>
      <c r="G198" s="50" t="s">
        <v>11</v>
      </c>
      <c r="H198" s="21"/>
      <c r="I198" s="142">
        <v>0.10678240740740741</v>
      </c>
      <c r="J198" s="51">
        <f t="shared" si="3"/>
      </c>
      <c r="K198" s="51"/>
      <c r="L198" s="21"/>
    </row>
    <row r="199" spans="1:12" ht="12.75" customHeight="1">
      <c r="A199" s="17">
        <v>198</v>
      </c>
      <c r="B199" s="59">
        <v>144</v>
      </c>
      <c r="C199" s="61" t="s">
        <v>43</v>
      </c>
      <c r="D199" s="21">
        <v>1974</v>
      </c>
      <c r="E199" s="45" t="s">
        <v>403</v>
      </c>
      <c r="F199" s="50" t="s">
        <v>11</v>
      </c>
      <c r="G199" s="50" t="s">
        <v>11</v>
      </c>
      <c r="H199" s="50"/>
      <c r="I199" s="141">
        <v>0.10684027777777778</v>
      </c>
      <c r="J199" s="51">
        <f t="shared" si="3"/>
      </c>
      <c r="K199" s="51"/>
      <c r="L199" s="21"/>
    </row>
    <row r="200" spans="1:12" ht="12.75" customHeight="1">
      <c r="A200" s="17">
        <v>199</v>
      </c>
      <c r="B200" s="59">
        <v>167</v>
      </c>
      <c r="C200" s="61" t="s">
        <v>133</v>
      </c>
      <c r="D200" s="21">
        <v>1966</v>
      </c>
      <c r="E200" s="45" t="s">
        <v>403</v>
      </c>
      <c r="F200" s="50" t="s">
        <v>11</v>
      </c>
      <c r="G200" s="50" t="s">
        <v>11</v>
      </c>
      <c r="H200" s="50" t="s">
        <v>114</v>
      </c>
      <c r="I200" s="141">
        <v>0.10711805555555555</v>
      </c>
      <c r="J200" s="51" t="str">
        <f t="shared" si="3"/>
        <v>M45</v>
      </c>
      <c r="K200" s="51">
        <v>20</v>
      </c>
      <c r="L200" s="21"/>
    </row>
    <row r="201" spans="1:12" ht="12.75" customHeight="1">
      <c r="A201" s="17">
        <v>200</v>
      </c>
      <c r="B201" s="59">
        <v>176</v>
      </c>
      <c r="C201" s="61" t="s">
        <v>174</v>
      </c>
      <c r="D201" s="21">
        <v>1971</v>
      </c>
      <c r="E201" s="45" t="s">
        <v>403</v>
      </c>
      <c r="F201" s="50" t="s">
        <v>11</v>
      </c>
      <c r="G201" s="50" t="s">
        <v>11</v>
      </c>
      <c r="H201" s="50" t="s">
        <v>175</v>
      </c>
      <c r="I201" s="141">
        <v>0.10717592592592594</v>
      </c>
      <c r="J201" s="51" t="str">
        <f t="shared" si="3"/>
        <v>M40</v>
      </c>
      <c r="K201" s="51">
        <v>23</v>
      </c>
      <c r="L201" s="21"/>
    </row>
    <row r="202" spans="1:12" ht="12.75" customHeight="1">
      <c r="A202" s="17">
        <v>201</v>
      </c>
      <c r="B202" s="59">
        <v>244</v>
      </c>
      <c r="C202" s="61" t="s">
        <v>314</v>
      </c>
      <c r="D202" s="21">
        <v>1971</v>
      </c>
      <c r="E202" s="45" t="s">
        <v>403</v>
      </c>
      <c r="F202" s="50" t="s">
        <v>11</v>
      </c>
      <c r="G202" s="50" t="s">
        <v>11</v>
      </c>
      <c r="H202" s="50"/>
      <c r="I202" s="141">
        <v>0.10721064814814814</v>
      </c>
      <c r="J202" s="51" t="str">
        <f t="shared" si="3"/>
        <v>M40</v>
      </c>
      <c r="K202" s="51">
        <v>24</v>
      </c>
      <c r="L202" s="21"/>
    </row>
    <row r="203" spans="1:12" ht="12.75" customHeight="1">
      <c r="A203" s="17">
        <v>202</v>
      </c>
      <c r="B203" s="59">
        <v>3015</v>
      </c>
      <c r="C203" s="61" t="s">
        <v>1730</v>
      </c>
      <c r="D203" s="21">
        <v>1949</v>
      </c>
      <c r="E203" s="45" t="s">
        <v>403</v>
      </c>
      <c r="F203" s="49" t="s">
        <v>11</v>
      </c>
      <c r="G203" s="49" t="s">
        <v>11</v>
      </c>
      <c r="H203" s="49" t="s">
        <v>114</v>
      </c>
      <c r="I203" s="143">
        <v>0.10733796296296295</v>
      </c>
      <c r="J203" s="51" t="str">
        <f t="shared" si="3"/>
        <v>M60</v>
      </c>
      <c r="K203" s="51">
        <v>14</v>
      </c>
      <c r="L203" s="21"/>
    </row>
    <row r="204" spans="1:12" ht="12.75" customHeight="1">
      <c r="A204" s="17">
        <v>203</v>
      </c>
      <c r="B204" s="59">
        <v>233</v>
      </c>
      <c r="C204" s="61" t="s">
        <v>332</v>
      </c>
      <c r="D204" s="21">
        <v>1967</v>
      </c>
      <c r="E204" s="45" t="s">
        <v>403</v>
      </c>
      <c r="F204" s="50" t="s">
        <v>11</v>
      </c>
      <c r="G204" s="50" t="s">
        <v>11</v>
      </c>
      <c r="H204" s="50"/>
      <c r="I204" s="141">
        <v>0.10746527777777777</v>
      </c>
      <c r="J204" s="51" t="str">
        <f t="shared" si="3"/>
        <v>M45</v>
      </c>
      <c r="K204" s="51">
        <v>21</v>
      </c>
      <c r="L204" s="21"/>
    </row>
    <row r="205" spans="1:12" ht="12.75" customHeight="1">
      <c r="A205" s="17">
        <v>204</v>
      </c>
      <c r="B205" s="70">
        <v>64</v>
      </c>
      <c r="C205" s="223" t="s">
        <v>496</v>
      </c>
      <c r="D205" s="66">
        <v>1974</v>
      </c>
      <c r="E205" s="65" t="s">
        <v>403</v>
      </c>
      <c r="F205" s="65" t="s">
        <v>11</v>
      </c>
      <c r="G205" s="65" t="s">
        <v>11</v>
      </c>
      <c r="H205" s="65"/>
      <c r="I205" s="144">
        <v>0.10767361111111111</v>
      </c>
      <c r="J205" s="51">
        <f t="shared" si="3"/>
      </c>
      <c r="K205" s="51"/>
      <c r="L205" s="21"/>
    </row>
    <row r="206" spans="1:12" ht="12.75" customHeight="1">
      <c r="A206" s="17">
        <v>205</v>
      </c>
      <c r="B206" s="59">
        <v>315</v>
      </c>
      <c r="C206" s="61" t="s">
        <v>383</v>
      </c>
      <c r="D206" s="21">
        <v>1986</v>
      </c>
      <c r="E206" s="45" t="s">
        <v>403</v>
      </c>
      <c r="F206" s="50" t="s">
        <v>14</v>
      </c>
      <c r="G206" s="50" t="s">
        <v>382</v>
      </c>
      <c r="H206" s="50"/>
      <c r="I206" s="141">
        <v>0.10769675925925926</v>
      </c>
      <c r="J206" s="51">
        <f t="shared" si="3"/>
      </c>
      <c r="K206" s="51"/>
      <c r="L206" s="21"/>
    </row>
    <row r="207" spans="1:12" ht="12.75" customHeight="1">
      <c r="A207" s="17">
        <v>206</v>
      </c>
      <c r="B207" s="59">
        <v>236</v>
      </c>
      <c r="C207" s="61" t="s">
        <v>328</v>
      </c>
      <c r="D207" s="21">
        <v>1992</v>
      </c>
      <c r="E207" s="45" t="s">
        <v>403</v>
      </c>
      <c r="F207" s="50" t="s">
        <v>11</v>
      </c>
      <c r="G207" s="50" t="s">
        <v>11</v>
      </c>
      <c r="H207" s="21"/>
      <c r="I207" s="142">
        <v>0.10788194444444445</v>
      </c>
      <c r="J207" s="51">
        <f t="shared" si="3"/>
      </c>
      <c r="K207" s="51"/>
      <c r="L207" s="21"/>
    </row>
    <row r="208" spans="1:12" ht="12.75" customHeight="1">
      <c r="A208" s="17">
        <v>207</v>
      </c>
      <c r="B208" s="59">
        <v>146</v>
      </c>
      <c r="C208" s="61" t="s">
        <v>102</v>
      </c>
      <c r="D208" s="57">
        <v>1984</v>
      </c>
      <c r="E208" s="45" t="s">
        <v>403</v>
      </c>
      <c r="F208" s="50" t="s">
        <v>11</v>
      </c>
      <c r="G208" s="50" t="s">
        <v>11</v>
      </c>
      <c r="H208" s="50" t="s">
        <v>103</v>
      </c>
      <c r="I208" s="141">
        <v>0.10800925925925926</v>
      </c>
      <c r="J208" s="51">
        <f t="shared" si="3"/>
      </c>
      <c r="K208" s="51"/>
      <c r="L208" s="21"/>
    </row>
    <row r="209" spans="1:12" ht="12.75" customHeight="1">
      <c r="A209" s="17">
        <v>208</v>
      </c>
      <c r="B209" s="59">
        <v>153</v>
      </c>
      <c r="C209" s="61" t="s">
        <v>145</v>
      </c>
      <c r="D209" s="21">
        <v>1969</v>
      </c>
      <c r="E209" s="45" t="s">
        <v>403</v>
      </c>
      <c r="F209" s="50" t="s">
        <v>11</v>
      </c>
      <c r="G209" s="50" t="s">
        <v>11</v>
      </c>
      <c r="H209" s="53"/>
      <c r="I209" s="142">
        <v>0.10809027777777779</v>
      </c>
      <c r="J209" s="51" t="str">
        <f t="shared" si="3"/>
        <v>M40</v>
      </c>
      <c r="K209" s="51">
        <v>25</v>
      </c>
      <c r="L209" s="21"/>
    </row>
    <row r="210" spans="1:12" ht="12.75" customHeight="1">
      <c r="A210" s="17">
        <v>209</v>
      </c>
      <c r="B210" s="59">
        <v>305</v>
      </c>
      <c r="C210" s="61" t="s">
        <v>348</v>
      </c>
      <c r="D210" s="21">
        <v>1955</v>
      </c>
      <c r="E210" s="45" t="s">
        <v>403</v>
      </c>
      <c r="F210" s="50" t="s">
        <v>349</v>
      </c>
      <c r="G210" s="50" t="s">
        <v>350</v>
      </c>
      <c r="H210" s="50" t="s">
        <v>351</v>
      </c>
      <c r="I210" s="141">
        <v>0.10824074074074075</v>
      </c>
      <c r="J210" s="51" t="str">
        <f t="shared" si="3"/>
        <v>M55</v>
      </c>
      <c r="K210" s="51">
        <v>10</v>
      </c>
      <c r="L210" s="21"/>
    </row>
    <row r="211" spans="1:12" ht="12.75" customHeight="1">
      <c r="A211" s="17">
        <v>210</v>
      </c>
      <c r="B211" s="59">
        <v>339</v>
      </c>
      <c r="C211" s="61" t="s">
        <v>441</v>
      </c>
      <c r="D211" s="21">
        <v>1995</v>
      </c>
      <c r="E211" s="45" t="s">
        <v>403</v>
      </c>
      <c r="F211" s="49" t="s">
        <v>11</v>
      </c>
      <c r="G211" s="49" t="s">
        <v>11</v>
      </c>
      <c r="H211" s="49"/>
      <c r="I211" s="143">
        <v>0.10854166666666666</v>
      </c>
      <c r="J211" s="51" t="str">
        <f t="shared" si="3"/>
        <v>M19</v>
      </c>
      <c r="K211" s="51">
        <v>10</v>
      </c>
      <c r="L211" s="21"/>
    </row>
    <row r="212" spans="1:12" ht="12.75" customHeight="1">
      <c r="A212" s="17">
        <v>211</v>
      </c>
      <c r="B212" s="59">
        <v>239</v>
      </c>
      <c r="C212" s="61" t="s">
        <v>322</v>
      </c>
      <c r="D212" s="21">
        <v>1984</v>
      </c>
      <c r="E212" s="45" t="s">
        <v>403</v>
      </c>
      <c r="F212" s="50" t="s">
        <v>11</v>
      </c>
      <c r="G212" s="50" t="s">
        <v>11</v>
      </c>
      <c r="H212" s="50" t="s">
        <v>321</v>
      </c>
      <c r="I212" s="141">
        <v>0.10859953703703702</v>
      </c>
      <c r="J212" s="51">
        <f t="shared" si="3"/>
      </c>
      <c r="K212" s="51"/>
      <c r="L212" s="21"/>
    </row>
    <row r="213" spans="1:12" ht="12.75" customHeight="1">
      <c r="A213" s="17">
        <v>212</v>
      </c>
      <c r="B213" s="70">
        <v>63</v>
      </c>
      <c r="C213" s="223" t="s">
        <v>494</v>
      </c>
      <c r="D213" s="66">
        <v>1963</v>
      </c>
      <c r="E213" s="65" t="s">
        <v>403</v>
      </c>
      <c r="F213" s="65" t="s">
        <v>11</v>
      </c>
      <c r="G213" s="65" t="s">
        <v>11</v>
      </c>
      <c r="H213" s="65" t="s">
        <v>495</v>
      </c>
      <c r="I213" s="144">
        <v>0.10877314814814815</v>
      </c>
      <c r="J213" s="51" t="str">
        <f t="shared" si="3"/>
        <v>M50</v>
      </c>
      <c r="K213" s="51">
        <v>19</v>
      </c>
      <c r="L213" s="21"/>
    </row>
    <row r="214" spans="1:12" ht="12.75" customHeight="1">
      <c r="A214" s="17">
        <v>213</v>
      </c>
      <c r="B214" s="70">
        <v>42</v>
      </c>
      <c r="C214" s="223" t="s">
        <v>471</v>
      </c>
      <c r="D214" s="66">
        <v>1990</v>
      </c>
      <c r="E214" s="65" t="s">
        <v>403</v>
      </c>
      <c r="F214" s="65" t="s">
        <v>11</v>
      </c>
      <c r="G214" s="65" t="s">
        <v>11</v>
      </c>
      <c r="H214" s="86"/>
      <c r="I214" s="144">
        <v>0.10880787037037037</v>
      </c>
      <c r="J214" s="51">
        <f t="shared" si="3"/>
      </c>
      <c r="K214" s="51"/>
      <c r="L214" s="64"/>
    </row>
    <row r="215" spans="1:12" ht="12.75" customHeight="1">
      <c r="A215" s="17">
        <v>214</v>
      </c>
      <c r="B215" s="70">
        <v>106</v>
      </c>
      <c r="C215" s="223" t="s">
        <v>544</v>
      </c>
      <c r="D215" s="66">
        <v>1982</v>
      </c>
      <c r="E215" s="65" t="s">
        <v>403</v>
      </c>
      <c r="F215" s="65" t="s">
        <v>11</v>
      </c>
      <c r="G215" s="65" t="s">
        <v>11</v>
      </c>
      <c r="H215" s="65" t="s">
        <v>545</v>
      </c>
      <c r="I215" s="144">
        <v>0.10884259259259259</v>
      </c>
      <c r="J215" s="51">
        <f t="shared" si="3"/>
      </c>
      <c r="K215" s="51"/>
      <c r="L215" s="21"/>
    </row>
    <row r="216" spans="1:12" ht="12.75" customHeight="1">
      <c r="A216" s="17">
        <v>215</v>
      </c>
      <c r="B216" s="70">
        <v>82</v>
      </c>
      <c r="C216" s="223" t="s">
        <v>514</v>
      </c>
      <c r="D216" s="66">
        <v>1982</v>
      </c>
      <c r="E216" s="65" t="s">
        <v>403</v>
      </c>
      <c r="F216" s="65" t="s">
        <v>11</v>
      </c>
      <c r="G216" s="65" t="s">
        <v>11</v>
      </c>
      <c r="H216" s="65" t="s">
        <v>495</v>
      </c>
      <c r="I216" s="144">
        <v>0.10892361111111111</v>
      </c>
      <c r="J216" s="51">
        <f t="shared" si="3"/>
      </c>
      <c r="K216" s="51"/>
      <c r="L216" s="64"/>
    </row>
    <row r="217" spans="1:12" ht="12.75" customHeight="1">
      <c r="A217" s="17">
        <v>216</v>
      </c>
      <c r="B217" s="59">
        <v>122</v>
      </c>
      <c r="C217" s="61" t="s">
        <v>59</v>
      </c>
      <c r="D217" s="21">
        <v>1983</v>
      </c>
      <c r="E217" s="45" t="s">
        <v>403</v>
      </c>
      <c r="F217" s="50" t="s">
        <v>11</v>
      </c>
      <c r="G217" s="50" t="s">
        <v>18</v>
      </c>
      <c r="H217" s="50" t="s">
        <v>18</v>
      </c>
      <c r="I217" s="141">
        <v>0.10894675925925927</v>
      </c>
      <c r="J217" s="51">
        <f t="shared" si="3"/>
      </c>
      <c r="K217" s="51"/>
      <c r="L217" s="21"/>
    </row>
    <row r="218" spans="1:12" ht="12.75" customHeight="1">
      <c r="A218" s="17">
        <v>217</v>
      </c>
      <c r="B218" s="70">
        <v>69</v>
      </c>
      <c r="C218" s="223" t="s">
        <v>500</v>
      </c>
      <c r="D218" s="66">
        <v>1991</v>
      </c>
      <c r="E218" s="65" t="s">
        <v>403</v>
      </c>
      <c r="F218" s="65" t="s">
        <v>11</v>
      </c>
      <c r="G218" s="65" t="s">
        <v>11</v>
      </c>
      <c r="H218" s="65"/>
      <c r="I218" s="144">
        <v>0.1091550925925926</v>
      </c>
      <c r="J218" s="51">
        <f t="shared" si="3"/>
      </c>
      <c r="K218" s="51"/>
      <c r="L218" s="64"/>
    </row>
    <row r="219" spans="1:12" ht="12.75" customHeight="1">
      <c r="A219" s="17">
        <v>218</v>
      </c>
      <c r="B219" s="70">
        <v>32</v>
      </c>
      <c r="C219" s="223" t="s">
        <v>459</v>
      </c>
      <c r="D219" s="66">
        <v>1969</v>
      </c>
      <c r="E219" s="65" t="s">
        <v>403</v>
      </c>
      <c r="F219" s="65" t="s">
        <v>11</v>
      </c>
      <c r="G219" s="65" t="s">
        <v>18</v>
      </c>
      <c r="H219" s="65" t="s">
        <v>460</v>
      </c>
      <c r="I219" s="144">
        <v>0.10928240740740741</v>
      </c>
      <c r="J219" s="51" t="str">
        <f t="shared" si="3"/>
        <v>M40</v>
      </c>
      <c r="K219" s="51">
        <v>26</v>
      </c>
      <c r="L219" s="21"/>
    </row>
    <row r="220" spans="1:12" ht="12.75" customHeight="1">
      <c r="A220" s="17">
        <v>219</v>
      </c>
      <c r="B220" s="59">
        <v>192</v>
      </c>
      <c r="C220" s="61" t="s">
        <v>152</v>
      </c>
      <c r="D220" s="21">
        <v>1977</v>
      </c>
      <c r="E220" s="45" t="s">
        <v>403</v>
      </c>
      <c r="F220" s="50" t="s">
        <v>11</v>
      </c>
      <c r="G220" s="50" t="s">
        <v>11</v>
      </c>
      <c r="H220" s="50"/>
      <c r="I220" s="141">
        <v>0.10930555555555554</v>
      </c>
      <c r="J220" s="51">
        <f t="shared" si="3"/>
      </c>
      <c r="K220" s="51"/>
      <c r="L220" s="21"/>
    </row>
    <row r="221" spans="1:12" ht="12.75" customHeight="1">
      <c r="A221" s="17">
        <v>220</v>
      </c>
      <c r="B221" s="70">
        <v>30</v>
      </c>
      <c r="C221" s="223" t="s">
        <v>570</v>
      </c>
      <c r="D221" s="66">
        <v>1961</v>
      </c>
      <c r="E221" s="65" t="s">
        <v>403</v>
      </c>
      <c r="F221" s="65" t="s">
        <v>11</v>
      </c>
      <c r="G221" s="65" t="s">
        <v>11</v>
      </c>
      <c r="H221" s="65" t="s">
        <v>143</v>
      </c>
      <c r="I221" s="144">
        <v>0.10943287037037037</v>
      </c>
      <c r="J221" s="51" t="str">
        <f t="shared" si="3"/>
        <v>M50</v>
      </c>
      <c r="K221" s="51">
        <v>20</v>
      </c>
      <c r="L221" s="64"/>
    </row>
    <row r="222" spans="1:12" ht="12.75" customHeight="1">
      <c r="A222" s="17">
        <v>221</v>
      </c>
      <c r="B222" s="59">
        <v>196</v>
      </c>
      <c r="C222" s="61" t="s">
        <v>244</v>
      </c>
      <c r="D222" s="21">
        <v>1962</v>
      </c>
      <c r="E222" s="45" t="s">
        <v>403</v>
      </c>
      <c r="F222" s="50" t="s">
        <v>14</v>
      </c>
      <c r="G222" s="50" t="s">
        <v>243</v>
      </c>
      <c r="H222" s="50" t="s">
        <v>243</v>
      </c>
      <c r="I222" s="141">
        <v>0.10958333333333332</v>
      </c>
      <c r="J222" s="51" t="str">
        <f t="shared" si="3"/>
        <v>M50</v>
      </c>
      <c r="K222" s="51">
        <v>21</v>
      </c>
      <c r="L222" s="21"/>
    </row>
    <row r="223" spans="1:12" ht="12.75" customHeight="1">
      <c r="A223" s="17">
        <v>222</v>
      </c>
      <c r="B223" s="59">
        <v>200</v>
      </c>
      <c r="C223" s="61" t="s">
        <v>118</v>
      </c>
      <c r="D223" s="21">
        <v>1974</v>
      </c>
      <c r="E223" s="45" t="s">
        <v>403</v>
      </c>
      <c r="F223" s="50" t="s">
        <v>11</v>
      </c>
      <c r="G223" s="50" t="s">
        <v>11</v>
      </c>
      <c r="H223" s="53" t="s">
        <v>119</v>
      </c>
      <c r="I223" s="142">
        <v>0.10972222222222222</v>
      </c>
      <c r="J223" s="51">
        <f t="shared" si="3"/>
      </c>
      <c r="K223" s="51"/>
      <c r="L223" s="21"/>
    </row>
    <row r="224" spans="1:12" ht="12.75" customHeight="1">
      <c r="A224" s="17">
        <v>223</v>
      </c>
      <c r="B224" s="59">
        <v>297</v>
      </c>
      <c r="C224" s="61" t="s">
        <v>391</v>
      </c>
      <c r="D224" s="21">
        <v>1987</v>
      </c>
      <c r="E224" s="45" t="s">
        <v>403</v>
      </c>
      <c r="F224" s="50" t="s">
        <v>11</v>
      </c>
      <c r="G224" s="50" t="s">
        <v>11</v>
      </c>
      <c r="H224" s="50" t="s">
        <v>149</v>
      </c>
      <c r="I224" s="141">
        <v>0.10975694444444445</v>
      </c>
      <c r="J224" s="51">
        <f t="shared" si="3"/>
      </c>
      <c r="K224" s="51"/>
      <c r="L224" s="21"/>
    </row>
    <row r="225" spans="1:12" ht="12.75" customHeight="1">
      <c r="A225" s="17">
        <v>224</v>
      </c>
      <c r="B225" s="59">
        <v>227</v>
      </c>
      <c r="C225" s="61" t="s">
        <v>208</v>
      </c>
      <c r="D225" s="21">
        <v>1960</v>
      </c>
      <c r="E225" s="45" t="s">
        <v>403</v>
      </c>
      <c r="F225" s="50" t="s">
        <v>47</v>
      </c>
      <c r="G225" s="50" t="s">
        <v>47</v>
      </c>
      <c r="H225" s="50" t="s">
        <v>209</v>
      </c>
      <c r="I225" s="141">
        <v>0.10981481481481481</v>
      </c>
      <c r="J225" s="51" t="str">
        <f t="shared" si="3"/>
        <v>M50</v>
      </c>
      <c r="K225" s="51">
        <v>22</v>
      </c>
      <c r="L225" s="21"/>
    </row>
    <row r="226" spans="1:12" ht="12.75" customHeight="1">
      <c r="A226" s="17">
        <v>225</v>
      </c>
      <c r="B226" s="59">
        <v>242</v>
      </c>
      <c r="C226" s="61" t="s">
        <v>317</v>
      </c>
      <c r="D226" s="21">
        <v>1989</v>
      </c>
      <c r="E226" s="45" t="s">
        <v>403</v>
      </c>
      <c r="F226" s="50" t="s">
        <v>11</v>
      </c>
      <c r="G226" s="50" t="s">
        <v>11</v>
      </c>
      <c r="H226" s="21" t="s">
        <v>318</v>
      </c>
      <c r="I226" s="142">
        <v>0.10997685185185185</v>
      </c>
      <c r="J226" s="51">
        <f t="shared" si="3"/>
      </c>
      <c r="K226" s="51"/>
      <c r="L226" s="21"/>
    </row>
    <row r="227" spans="1:12" ht="12.75" customHeight="1">
      <c r="A227" s="17">
        <v>226</v>
      </c>
      <c r="B227" s="59">
        <v>10</v>
      </c>
      <c r="C227" s="61" t="s">
        <v>443</v>
      </c>
      <c r="D227" s="21">
        <v>1992</v>
      </c>
      <c r="E227" s="45" t="s">
        <v>403</v>
      </c>
      <c r="F227" s="49" t="s">
        <v>11</v>
      </c>
      <c r="G227" s="49" t="s">
        <v>11</v>
      </c>
      <c r="H227" s="49"/>
      <c r="I227" s="143">
        <v>0.11019675925925926</v>
      </c>
      <c r="J227" s="51">
        <f t="shared" si="3"/>
      </c>
      <c r="K227" s="51"/>
      <c r="L227" s="21"/>
    </row>
    <row r="228" spans="1:12" ht="12.75" customHeight="1">
      <c r="A228" s="17">
        <v>227</v>
      </c>
      <c r="B228" s="59">
        <v>245</v>
      </c>
      <c r="C228" s="61" t="s">
        <v>313</v>
      </c>
      <c r="D228" s="21">
        <v>1972</v>
      </c>
      <c r="E228" s="45" t="s">
        <v>403</v>
      </c>
      <c r="F228" s="50" t="s">
        <v>47</v>
      </c>
      <c r="G228" s="50" t="s">
        <v>47</v>
      </c>
      <c r="H228" s="50"/>
      <c r="I228" s="141">
        <v>0.11024305555555557</v>
      </c>
      <c r="J228" s="51" t="str">
        <f t="shared" si="3"/>
        <v>M40</v>
      </c>
      <c r="K228" s="51">
        <v>27</v>
      </c>
      <c r="L228" s="21"/>
    </row>
    <row r="229" spans="1:12" ht="12.75" customHeight="1">
      <c r="A229" s="17">
        <v>228</v>
      </c>
      <c r="B229" s="59">
        <v>60</v>
      </c>
      <c r="C229" s="61" t="s">
        <v>250</v>
      </c>
      <c r="D229" s="21">
        <v>1991</v>
      </c>
      <c r="E229" s="45" t="s">
        <v>403</v>
      </c>
      <c r="F229" s="50" t="s">
        <v>251</v>
      </c>
      <c r="G229" s="50" t="s">
        <v>252</v>
      </c>
      <c r="H229" s="50"/>
      <c r="I229" s="141">
        <v>0.1103587962962963</v>
      </c>
      <c r="J229" s="51">
        <f t="shared" si="3"/>
      </c>
      <c r="K229" s="51"/>
      <c r="L229" s="21"/>
    </row>
    <row r="230" spans="1:12" ht="12.75" customHeight="1">
      <c r="A230" s="17">
        <v>229</v>
      </c>
      <c r="B230" s="59">
        <v>290</v>
      </c>
      <c r="C230" s="61" t="s">
        <v>341</v>
      </c>
      <c r="D230" s="21">
        <v>1991</v>
      </c>
      <c r="E230" s="45" t="s">
        <v>403</v>
      </c>
      <c r="F230" s="50" t="s">
        <v>11</v>
      </c>
      <c r="G230" s="50" t="s">
        <v>11</v>
      </c>
      <c r="H230" s="21" t="s">
        <v>143</v>
      </c>
      <c r="I230" s="142">
        <v>0.11045138888888889</v>
      </c>
      <c r="J230" s="51">
        <f t="shared" si="3"/>
      </c>
      <c r="K230" s="51"/>
      <c r="L230" s="21"/>
    </row>
    <row r="231" spans="1:12" ht="12.75" customHeight="1">
      <c r="A231" s="17">
        <v>230</v>
      </c>
      <c r="B231" s="60">
        <v>161</v>
      </c>
      <c r="C231" s="62" t="s">
        <v>139</v>
      </c>
      <c r="D231" s="52">
        <v>1978</v>
      </c>
      <c r="E231" s="45" t="s">
        <v>403</v>
      </c>
      <c r="F231" s="50" t="s">
        <v>11</v>
      </c>
      <c r="G231" s="45" t="s">
        <v>11</v>
      </c>
      <c r="H231" s="45" t="s">
        <v>114</v>
      </c>
      <c r="I231" s="145">
        <v>0.11054398148148148</v>
      </c>
      <c r="J231" s="51">
        <f t="shared" si="3"/>
      </c>
      <c r="K231" s="51"/>
      <c r="L231" s="21"/>
    </row>
    <row r="232" spans="1:12" ht="12.75" customHeight="1">
      <c r="A232" s="17">
        <v>231</v>
      </c>
      <c r="B232" s="70">
        <v>51</v>
      </c>
      <c r="C232" s="223" t="s">
        <v>481</v>
      </c>
      <c r="D232" s="66">
        <v>1970</v>
      </c>
      <c r="E232" s="65" t="s">
        <v>403</v>
      </c>
      <c r="F232" s="65" t="s">
        <v>11</v>
      </c>
      <c r="G232" s="65" t="s">
        <v>11</v>
      </c>
      <c r="H232" s="86"/>
      <c r="I232" s="144">
        <v>0.11055555555555556</v>
      </c>
      <c r="J232" s="51" t="str">
        <f t="shared" si="3"/>
        <v>M40</v>
      </c>
      <c r="K232" s="51">
        <v>28</v>
      </c>
      <c r="L232" s="21"/>
    </row>
    <row r="233" spans="1:12" ht="12.75" customHeight="1">
      <c r="A233" s="17">
        <v>232</v>
      </c>
      <c r="B233" s="59">
        <v>3019</v>
      </c>
      <c r="C233" s="61" t="s">
        <v>1738</v>
      </c>
      <c r="D233" s="21">
        <v>1962</v>
      </c>
      <c r="E233" s="45" t="s">
        <v>403</v>
      </c>
      <c r="F233" s="49" t="s">
        <v>11</v>
      </c>
      <c r="G233" s="49" t="s">
        <v>11</v>
      </c>
      <c r="H233" s="49"/>
      <c r="I233" s="143">
        <v>0.11061342592592593</v>
      </c>
      <c r="J233" s="51" t="str">
        <f t="shared" si="3"/>
        <v>M50</v>
      </c>
      <c r="K233" s="51">
        <v>23</v>
      </c>
      <c r="L233" s="21"/>
    </row>
    <row r="234" spans="1:12" ht="12.75" customHeight="1">
      <c r="A234" s="17">
        <v>233</v>
      </c>
      <c r="B234" s="59">
        <v>337</v>
      </c>
      <c r="C234" s="61" t="s">
        <v>423</v>
      </c>
      <c r="D234" s="21">
        <v>1990</v>
      </c>
      <c r="E234" s="45" t="s">
        <v>403</v>
      </c>
      <c r="F234" s="49" t="s">
        <v>11</v>
      </c>
      <c r="G234" s="49" t="s">
        <v>11</v>
      </c>
      <c r="H234" s="23"/>
      <c r="I234" s="146">
        <v>0.11076388888888888</v>
      </c>
      <c r="J234" s="51">
        <f t="shared" si="3"/>
      </c>
      <c r="K234" s="51"/>
      <c r="L234" s="21"/>
    </row>
    <row r="235" spans="1:12" ht="12.75" customHeight="1">
      <c r="A235" s="17">
        <v>234</v>
      </c>
      <c r="B235" s="59">
        <v>223</v>
      </c>
      <c r="C235" s="61" t="s">
        <v>214</v>
      </c>
      <c r="D235" s="21">
        <v>1977</v>
      </c>
      <c r="E235" s="45" t="s">
        <v>403</v>
      </c>
      <c r="F235" s="50" t="s">
        <v>11</v>
      </c>
      <c r="G235" s="50" t="s">
        <v>11</v>
      </c>
      <c r="H235" s="50" t="s">
        <v>215</v>
      </c>
      <c r="I235" s="141">
        <v>0.11093750000000001</v>
      </c>
      <c r="J235" s="51">
        <f t="shared" si="3"/>
      </c>
      <c r="K235" s="51"/>
      <c r="L235" s="21"/>
    </row>
    <row r="236" spans="1:12" ht="12.75" customHeight="1">
      <c r="A236" s="17">
        <v>235</v>
      </c>
      <c r="B236" s="59">
        <v>3009</v>
      </c>
      <c r="C236" s="61" t="s">
        <v>1722</v>
      </c>
      <c r="D236" s="21">
        <v>1958</v>
      </c>
      <c r="E236" s="45" t="s">
        <v>403</v>
      </c>
      <c r="F236" s="49" t="s">
        <v>11</v>
      </c>
      <c r="G236" s="49" t="s">
        <v>11</v>
      </c>
      <c r="H236" s="49" t="s">
        <v>1723</v>
      </c>
      <c r="I236" s="143">
        <v>0.11100694444444444</v>
      </c>
      <c r="J236" s="51" t="str">
        <f t="shared" si="3"/>
        <v>M55</v>
      </c>
      <c r="K236" s="51">
        <v>11</v>
      </c>
      <c r="L236" s="21"/>
    </row>
    <row r="237" spans="1:12" ht="12.75" customHeight="1">
      <c r="A237" s="17">
        <v>236</v>
      </c>
      <c r="B237" s="59">
        <v>119</v>
      </c>
      <c r="C237" s="61" t="s">
        <v>20</v>
      </c>
      <c r="D237" s="21">
        <v>1994</v>
      </c>
      <c r="E237" s="45" t="s">
        <v>403</v>
      </c>
      <c r="F237" s="50" t="s">
        <v>11</v>
      </c>
      <c r="G237" s="50" t="s">
        <v>11</v>
      </c>
      <c r="H237" s="21"/>
      <c r="I237" s="142">
        <v>0.11101851851851852</v>
      </c>
      <c r="J237" s="51" t="str">
        <f t="shared" si="3"/>
        <v>M19</v>
      </c>
      <c r="K237" s="51">
        <v>11</v>
      </c>
      <c r="L237" s="21"/>
    </row>
    <row r="238" spans="1:12" ht="12.75" customHeight="1">
      <c r="A238" s="17">
        <v>237</v>
      </c>
      <c r="B238" s="70">
        <v>103</v>
      </c>
      <c r="C238" s="223" t="s">
        <v>541</v>
      </c>
      <c r="D238" s="66">
        <v>1980</v>
      </c>
      <c r="E238" s="65" t="s">
        <v>403</v>
      </c>
      <c r="F238" s="65" t="s">
        <v>11</v>
      </c>
      <c r="G238" s="65" t="s">
        <v>11</v>
      </c>
      <c r="H238" s="65"/>
      <c r="I238" s="144">
        <v>0.11106481481481482</v>
      </c>
      <c r="J238" s="51">
        <f t="shared" si="3"/>
      </c>
      <c r="K238" s="51"/>
      <c r="L238" s="64"/>
    </row>
    <row r="239" spans="1:12" ht="12.75" customHeight="1">
      <c r="A239" s="17">
        <v>238</v>
      </c>
      <c r="B239" s="70">
        <v>43</v>
      </c>
      <c r="C239" s="223" t="s">
        <v>472</v>
      </c>
      <c r="D239" s="66">
        <v>1971</v>
      </c>
      <c r="E239" s="65" t="s">
        <v>403</v>
      </c>
      <c r="F239" s="65" t="s">
        <v>11</v>
      </c>
      <c r="G239" s="65" t="s">
        <v>11</v>
      </c>
      <c r="H239" s="86"/>
      <c r="I239" s="144">
        <v>0.11133101851851852</v>
      </c>
      <c r="J239" s="51" t="str">
        <f t="shared" si="3"/>
        <v>M40</v>
      </c>
      <c r="K239" s="51">
        <v>29</v>
      </c>
      <c r="L239" s="21"/>
    </row>
    <row r="240" spans="1:12" ht="12.75" customHeight="1">
      <c r="A240" s="17">
        <v>239</v>
      </c>
      <c r="B240" s="59">
        <v>180</v>
      </c>
      <c r="C240" s="61" t="s">
        <v>169</v>
      </c>
      <c r="D240" s="21">
        <v>1959</v>
      </c>
      <c r="E240" s="45" t="s">
        <v>403</v>
      </c>
      <c r="F240" s="50" t="s">
        <v>11</v>
      </c>
      <c r="G240" s="50" t="s">
        <v>11</v>
      </c>
      <c r="H240" s="50"/>
      <c r="I240" s="141">
        <v>0.11172453703703704</v>
      </c>
      <c r="J240" s="51" t="str">
        <f t="shared" si="3"/>
        <v>M50</v>
      </c>
      <c r="K240" s="51">
        <v>24</v>
      </c>
      <c r="L240" s="21"/>
    </row>
    <row r="241" spans="1:12" ht="12.75" customHeight="1">
      <c r="A241" s="17">
        <v>240</v>
      </c>
      <c r="B241" s="59">
        <v>182</v>
      </c>
      <c r="C241" s="61" t="s">
        <v>167</v>
      </c>
      <c r="D241" s="21">
        <v>1957</v>
      </c>
      <c r="E241" s="45" t="s">
        <v>403</v>
      </c>
      <c r="F241" s="50" t="s">
        <v>11</v>
      </c>
      <c r="G241" s="50" t="s">
        <v>11</v>
      </c>
      <c r="H241" s="50" t="s">
        <v>168</v>
      </c>
      <c r="I241" s="141">
        <v>0.11178240740740741</v>
      </c>
      <c r="J241" s="51" t="str">
        <f t="shared" si="3"/>
        <v>M55</v>
      </c>
      <c r="K241" s="51">
        <v>12</v>
      </c>
      <c r="L241" s="21"/>
    </row>
    <row r="242" spans="1:12" ht="12.75" customHeight="1">
      <c r="A242" s="17">
        <v>241</v>
      </c>
      <c r="B242" s="70">
        <v>113</v>
      </c>
      <c r="C242" s="223" t="s">
        <v>550</v>
      </c>
      <c r="D242" s="66">
        <v>1976</v>
      </c>
      <c r="E242" s="65" t="s">
        <v>403</v>
      </c>
      <c r="F242" s="65" t="s">
        <v>11</v>
      </c>
      <c r="G242" s="65" t="s">
        <v>11</v>
      </c>
      <c r="H242" s="65"/>
      <c r="I242" s="144">
        <v>0.11195601851851851</v>
      </c>
      <c r="J242" s="51">
        <f t="shared" si="3"/>
      </c>
      <c r="K242" s="51"/>
      <c r="L242" s="64"/>
    </row>
    <row r="243" spans="1:12" ht="12.75" customHeight="1">
      <c r="A243" s="17">
        <v>242</v>
      </c>
      <c r="B243" s="70">
        <v>73</v>
      </c>
      <c r="C243" s="224" t="s">
        <v>504</v>
      </c>
      <c r="D243" s="66">
        <v>1988</v>
      </c>
      <c r="E243" s="65" t="s">
        <v>403</v>
      </c>
      <c r="F243" s="65" t="s">
        <v>11</v>
      </c>
      <c r="G243" s="65" t="s">
        <v>11</v>
      </c>
      <c r="H243" s="65"/>
      <c r="I243" s="144">
        <v>0.11196759259259259</v>
      </c>
      <c r="J243" s="51">
        <f t="shared" si="3"/>
      </c>
      <c r="K243" s="51"/>
      <c r="L243" s="64"/>
    </row>
    <row r="244" spans="1:12" ht="12.75" customHeight="1">
      <c r="A244" s="17">
        <v>243</v>
      </c>
      <c r="B244" s="59">
        <v>319</v>
      </c>
      <c r="C244" s="61" t="s">
        <v>371</v>
      </c>
      <c r="D244" s="21">
        <v>1955</v>
      </c>
      <c r="E244" s="45" t="s">
        <v>403</v>
      </c>
      <c r="F244" s="50" t="s">
        <v>14</v>
      </c>
      <c r="G244" s="50" t="s">
        <v>372</v>
      </c>
      <c r="H244" s="53" t="s">
        <v>373</v>
      </c>
      <c r="I244" s="142">
        <v>0.11203703703703705</v>
      </c>
      <c r="J244" s="51" t="str">
        <f t="shared" si="3"/>
        <v>M55</v>
      </c>
      <c r="K244" s="51">
        <v>13</v>
      </c>
      <c r="L244" s="21"/>
    </row>
    <row r="245" spans="1:12" ht="12.75" customHeight="1">
      <c r="A245" s="17">
        <v>244</v>
      </c>
      <c r="B245" s="59">
        <v>135</v>
      </c>
      <c r="C245" s="61" t="s">
        <v>52</v>
      </c>
      <c r="D245" s="21">
        <v>1985</v>
      </c>
      <c r="E245" s="45" t="s">
        <v>403</v>
      </c>
      <c r="F245" s="50" t="s">
        <v>11</v>
      </c>
      <c r="G245" s="50" t="s">
        <v>11</v>
      </c>
      <c r="H245" s="50"/>
      <c r="I245" s="141">
        <v>0.11215277777777777</v>
      </c>
      <c r="J245" s="51">
        <f t="shared" si="3"/>
      </c>
      <c r="K245" s="51"/>
      <c r="L245" s="21"/>
    </row>
    <row r="246" spans="1:12" ht="12.75" customHeight="1">
      <c r="A246" s="17">
        <v>245</v>
      </c>
      <c r="B246" s="59">
        <v>289</v>
      </c>
      <c r="C246" s="61" t="s">
        <v>342</v>
      </c>
      <c r="D246" s="21">
        <v>1940</v>
      </c>
      <c r="E246" s="45" t="s">
        <v>403</v>
      </c>
      <c r="F246" s="50" t="s">
        <v>11</v>
      </c>
      <c r="G246" s="50" t="s">
        <v>11</v>
      </c>
      <c r="H246" s="50"/>
      <c r="I246" s="141">
        <v>0.1124074074074074</v>
      </c>
      <c r="J246" s="51" t="str">
        <f t="shared" si="3"/>
        <v>M60</v>
      </c>
      <c r="K246" s="51">
        <v>15</v>
      </c>
      <c r="L246" s="21"/>
    </row>
    <row r="247" spans="1:12" ht="12.75" customHeight="1">
      <c r="A247" s="17">
        <v>246</v>
      </c>
      <c r="B247" s="70">
        <v>40</v>
      </c>
      <c r="C247" s="223" t="s">
        <v>469</v>
      </c>
      <c r="D247" s="66">
        <v>1976</v>
      </c>
      <c r="E247" s="65" t="s">
        <v>403</v>
      </c>
      <c r="F247" s="65" t="s">
        <v>11</v>
      </c>
      <c r="G247" s="65" t="s">
        <v>11</v>
      </c>
      <c r="H247" s="65"/>
      <c r="I247" s="144">
        <v>0.11245370370370371</v>
      </c>
      <c r="J247" s="51">
        <f t="shared" si="3"/>
      </c>
      <c r="K247" s="51"/>
      <c r="L247" s="21"/>
    </row>
    <row r="248" spans="1:12" ht="12.75" customHeight="1">
      <c r="A248" s="17">
        <v>247</v>
      </c>
      <c r="B248" s="59">
        <v>260</v>
      </c>
      <c r="C248" s="61" t="s">
        <v>23</v>
      </c>
      <c r="D248" s="21">
        <v>1983</v>
      </c>
      <c r="E248" s="45" t="s">
        <v>403</v>
      </c>
      <c r="F248" s="50" t="s">
        <v>11</v>
      </c>
      <c r="G248" s="50" t="s">
        <v>11</v>
      </c>
      <c r="H248" s="21"/>
      <c r="I248" s="142">
        <v>0.11253472222222222</v>
      </c>
      <c r="J248" s="51">
        <f t="shared" si="3"/>
      </c>
      <c r="K248" s="51"/>
      <c r="L248" s="21"/>
    </row>
    <row r="249" spans="1:12" ht="12.75" customHeight="1">
      <c r="A249" s="17">
        <v>248</v>
      </c>
      <c r="B249" s="59">
        <v>121</v>
      </c>
      <c r="C249" s="61" t="s">
        <v>60</v>
      </c>
      <c r="D249" s="21">
        <v>1963</v>
      </c>
      <c r="E249" s="45" t="s">
        <v>403</v>
      </c>
      <c r="F249" s="50" t="s">
        <v>11</v>
      </c>
      <c r="G249" s="50" t="s">
        <v>11</v>
      </c>
      <c r="H249" s="21" t="s">
        <v>61</v>
      </c>
      <c r="I249" s="142">
        <v>0.11258101851851852</v>
      </c>
      <c r="J249" s="51" t="str">
        <f t="shared" si="3"/>
        <v>M50</v>
      </c>
      <c r="K249" s="51">
        <v>25</v>
      </c>
      <c r="L249" s="21"/>
    </row>
    <row r="250" spans="1:12" ht="12.75" customHeight="1">
      <c r="A250" s="17">
        <v>249</v>
      </c>
      <c r="B250" s="59">
        <v>124</v>
      </c>
      <c r="C250" s="61" t="s">
        <v>42</v>
      </c>
      <c r="D250" s="21">
        <v>1986</v>
      </c>
      <c r="E250" s="45" t="s">
        <v>403</v>
      </c>
      <c r="F250" s="50" t="s">
        <v>11</v>
      </c>
      <c r="G250" s="50" t="s">
        <v>11</v>
      </c>
      <c r="H250" s="50"/>
      <c r="I250" s="141">
        <v>0.11268518518518518</v>
      </c>
      <c r="J250" s="51">
        <f t="shared" si="3"/>
      </c>
      <c r="K250" s="51"/>
      <c r="L250" s="21"/>
    </row>
    <row r="251" spans="1:12" ht="12.75" customHeight="1">
      <c r="A251" s="17">
        <v>250</v>
      </c>
      <c r="B251" s="70">
        <v>81</v>
      </c>
      <c r="C251" s="223" t="s">
        <v>513</v>
      </c>
      <c r="D251" s="66">
        <v>1978</v>
      </c>
      <c r="E251" s="65" t="s">
        <v>403</v>
      </c>
      <c r="F251" s="65" t="s">
        <v>11</v>
      </c>
      <c r="G251" s="65" t="s">
        <v>18</v>
      </c>
      <c r="H251" s="65"/>
      <c r="I251" s="144">
        <v>0.11284722222222222</v>
      </c>
      <c r="J251" s="51">
        <f t="shared" si="3"/>
      </c>
      <c r="K251" s="51"/>
      <c r="L251" s="64"/>
    </row>
    <row r="252" spans="1:12" ht="12.75" customHeight="1">
      <c r="A252" s="17">
        <v>251</v>
      </c>
      <c r="B252" s="70">
        <v>31</v>
      </c>
      <c r="C252" s="223" t="s">
        <v>458</v>
      </c>
      <c r="D252" s="66">
        <v>1982</v>
      </c>
      <c r="E252" s="65" t="s">
        <v>403</v>
      </c>
      <c r="F252" s="65" t="s">
        <v>11</v>
      </c>
      <c r="G252" s="65" t="s">
        <v>11</v>
      </c>
      <c r="H252" s="65"/>
      <c r="I252" s="144">
        <v>0.11289351851851852</v>
      </c>
      <c r="J252" s="51">
        <f t="shared" si="3"/>
      </c>
      <c r="K252" s="51"/>
      <c r="L252" s="21"/>
    </row>
    <row r="253" spans="1:12" ht="12.75" customHeight="1">
      <c r="A253" s="17">
        <v>252</v>
      </c>
      <c r="B253" s="70">
        <v>102</v>
      </c>
      <c r="C253" s="223" t="s">
        <v>540</v>
      </c>
      <c r="D253" s="66">
        <v>1984</v>
      </c>
      <c r="E253" s="65" t="s">
        <v>403</v>
      </c>
      <c r="F253" s="65" t="s">
        <v>11</v>
      </c>
      <c r="G253" s="65" t="s">
        <v>11</v>
      </c>
      <c r="H253" s="65"/>
      <c r="I253" s="144">
        <v>0.11292824074074075</v>
      </c>
      <c r="J253" s="51">
        <f t="shared" si="3"/>
      </c>
      <c r="K253" s="51"/>
      <c r="L253" s="64"/>
    </row>
    <row r="254" spans="1:12" ht="12.75" customHeight="1">
      <c r="A254" s="17">
        <v>253</v>
      </c>
      <c r="B254" s="70">
        <v>67</v>
      </c>
      <c r="C254" s="223" t="s">
        <v>499</v>
      </c>
      <c r="D254" s="66">
        <v>1985</v>
      </c>
      <c r="E254" s="65" t="s">
        <v>403</v>
      </c>
      <c r="F254" s="65" t="s">
        <v>11</v>
      </c>
      <c r="G254" s="65" t="s">
        <v>11</v>
      </c>
      <c r="H254" s="65"/>
      <c r="I254" s="144">
        <v>0.11311342592592592</v>
      </c>
      <c r="J254" s="51">
        <f t="shared" si="3"/>
      </c>
      <c r="K254" s="51"/>
      <c r="L254" s="64"/>
    </row>
    <row r="255" spans="1:12" ht="12.75" customHeight="1">
      <c r="A255" s="17">
        <v>254</v>
      </c>
      <c r="B255" s="70">
        <v>101</v>
      </c>
      <c r="C255" s="223" t="s">
        <v>539</v>
      </c>
      <c r="D255" s="66">
        <v>1964</v>
      </c>
      <c r="E255" s="65" t="s">
        <v>403</v>
      </c>
      <c r="F255" s="65" t="s">
        <v>11</v>
      </c>
      <c r="G255" s="65" t="s">
        <v>11</v>
      </c>
      <c r="H255" s="65"/>
      <c r="I255" s="144">
        <v>0.11324074074074075</v>
      </c>
      <c r="J255" s="51" t="str">
        <f t="shared" si="3"/>
        <v>M45</v>
      </c>
      <c r="K255" s="51">
        <v>22</v>
      </c>
      <c r="L255" s="64"/>
    </row>
    <row r="256" spans="1:12" ht="12.75" customHeight="1">
      <c r="A256" s="17">
        <v>255</v>
      </c>
      <c r="B256" s="59">
        <v>207</v>
      </c>
      <c r="C256" s="61" t="s">
        <v>238</v>
      </c>
      <c r="D256" s="21">
        <v>1971</v>
      </c>
      <c r="E256" s="45" t="s">
        <v>403</v>
      </c>
      <c r="F256" s="50" t="s">
        <v>11</v>
      </c>
      <c r="G256" s="50" t="s">
        <v>11</v>
      </c>
      <c r="H256" s="21"/>
      <c r="I256" s="142">
        <v>0.1132523148148148</v>
      </c>
      <c r="J256" s="51" t="str">
        <f t="shared" si="3"/>
        <v>M40</v>
      </c>
      <c r="K256" s="51">
        <v>30</v>
      </c>
      <c r="L256" s="21"/>
    </row>
    <row r="257" spans="1:12" ht="12.75" customHeight="1">
      <c r="A257" s="17">
        <v>256</v>
      </c>
      <c r="B257" s="59">
        <v>255</v>
      </c>
      <c r="C257" s="61" t="s">
        <v>300</v>
      </c>
      <c r="D257" s="21">
        <v>1985</v>
      </c>
      <c r="E257" s="45" t="s">
        <v>403</v>
      </c>
      <c r="F257" s="50" t="s">
        <v>11</v>
      </c>
      <c r="G257" s="50" t="s">
        <v>11</v>
      </c>
      <c r="H257" s="21"/>
      <c r="I257" s="142">
        <v>0.11333333333333334</v>
      </c>
      <c r="J257" s="51">
        <f t="shared" si="3"/>
      </c>
      <c r="K257" s="51"/>
      <c r="L257" s="21"/>
    </row>
    <row r="258" spans="1:12" ht="12.75" customHeight="1">
      <c r="A258" s="17">
        <v>257</v>
      </c>
      <c r="B258" s="59">
        <v>213</v>
      </c>
      <c r="C258" s="61" t="s">
        <v>229</v>
      </c>
      <c r="D258" s="21">
        <v>1969</v>
      </c>
      <c r="E258" s="45" t="s">
        <v>403</v>
      </c>
      <c r="F258" s="50" t="s">
        <v>11</v>
      </c>
      <c r="G258" s="50" t="s">
        <v>11</v>
      </c>
      <c r="H258" s="50" t="s">
        <v>230</v>
      </c>
      <c r="I258" s="141">
        <v>0.11335648148148147</v>
      </c>
      <c r="J258" s="51" t="str">
        <f t="shared" si="3"/>
        <v>M40</v>
      </c>
      <c r="K258" s="51">
        <v>31</v>
      </c>
      <c r="L258" s="21"/>
    </row>
    <row r="259" spans="1:12" ht="12.75" customHeight="1">
      <c r="A259" s="17">
        <v>258</v>
      </c>
      <c r="B259" s="59">
        <v>306</v>
      </c>
      <c r="C259" s="61" t="s">
        <v>347</v>
      </c>
      <c r="D259" s="21">
        <v>1987</v>
      </c>
      <c r="E259" s="45" t="s">
        <v>403</v>
      </c>
      <c r="F259" s="50" t="s">
        <v>11</v>
      </c>
      <c r="G259" s="50" t="s">
        <v>11</v>
      </c>
      <c r="H259" s="21"/>
      <c r="I259" s="142">
        <v>0.11354166666666667</v>
      </c>
      <c r="J259" s="51">
        <f aca="true" t="shared" si="4" ref="J259:J322">IF(AND(D259&gt;=1900,D259&lt;=1953),"M60",IF(AND(D259&gt;=1954,D259&lt;=1958),"M55",IF(AND(D259&gt;=1959,D259&lt;=1963),"M50",IF(AND(D259&gt;=1964,D259&lt;=1968),"M45",IF(AND(D259&gt;=1969,D259&lt;=1973),"M40",IF(AND(D259&gt;=1994,D259&lt;=2012),"M19",""))))))</f>
      </c>
      <c r="K259" s="51"/>
      <c r="L259" s="21"/>
    </row>
    <row r="260" spans="1:12" ht="12.75" customHeight="1">
      <c r="A260" s="17">
        <v>259</v>
      </c>
      <c r="B260" s="70">
        <v>24</v>
      </c>
      <c r="C260" s="223" t="s">
        <v>449</v>
      </c>
      <c r="D260" s="66">
        <v>1985</v>
      </c>
      <c r="E260" s="65" t="s">
        <v>450</v>
      </c>
      <c r="F260" s="65" t="s">
        <v>451</v>
      </c>
      <c r="G260" s="65" t="s">
        <v>1643</v>
      </c>
      <c r="H260" s="65"/>
      <c r="I260" s="144">
        <v>0.11362268518518519</v>
      </c>
      <c r="J260" s="51">
        <f t="shared" si="4"/>
      </c>
      <c r="K260" s="51"/>
      <c r="L260" s="21"/>
    </row>
    <row r="261" spans="1:12" ht="12.75" customHeight="1">
      <c r="A261" s="17">
        <v>260</v>
      </c>
      <c r="B261" s="59">
        <v>301</v>
      </c>
      <c r="C261" s="61" t="s">
        <v>274</v>
      </c>
      <c r="D261" s="21">
        <v>1964</v>
      </c>
      <c r="E261" s="45" t="s">
        <v>403</v>
      </c>
      <c r="F261" s="50" t="s">
        <v>11</v>
      </c>
      <c r="G261" s="50" t="s">
        <v>11</v>
      </c>
      <c r="H261" s="21"/>
      <c r="I261" s="142">
        <v>0.11364583333333333</v>
      </c>
      <c r="J261" s="51" t="str">
        <f t="shared" si="4"/>
        <v>M45</v>
      </c>
      <c r="K261" s="51">
        <v>23</v>
      </c>
      <c r="L261" s="21"/>
    </row>
    <row r="262" spans="1:12" ht="12.75" customHeight="1">
      <c r="A262" s="17">
        <v>261</v>
      </c>
      <c r="B262" s="59">
        <v>302</v>
      </c>
      <c r="C262" s="61" t="s">
        <v>276</v>
      </c>
      <c r="D262" s="21">
        <v>1992</v>
      </c>
      <c r="E262" s="45" t="s">
        <v>403</v>
      </c>
      <c r="F262" s="50" t="s">
        <v>11</v>
      </c>
      <c r="G262" s="50" t="s">
        <v>11</v>
      </c>
      <c r="H262" s="50"/>
      <c r="I262" s="141">
        <v>0.11364583333333333</v>
      </c>
      <c r="J262" s="51">
        <f t="shared" si="4"/>
      </c>
      <c r="K262" s="51"/>
      <c r="L262" s="21"/>
    </row>
    <row r="263" spans="1:12" ht="12.75" customHeight="1">
      <c r="A263" s="17">
        <v>262</v>
      </c>
      <c r="B263" s="59">
        <v>300</v>
      </c>
      <c r="C263" s="61" t="s">
        <v>275</v>
      </c>
      <c r="D263" s="21">
        <v>1992</v>
      </c>
      <c r="E263" s="45" t="s">
        <v>403</v>
      </c>
      <c r="F263" s="50" t="s">
        <v>11</v>
      </c>
      <c r="G263" s="50" t="s">
        <v>11</v>
      </c>
      <c r="H263" s="50"/>
      <c r="I263" s="141">
        <v>0.11369212962962964</v>
      </c>
      <c r="J263" s="51">
        <f t="shared" si="4"/>
      </c>
      <c r="K263" s="51"/>
      <c r="L263" s="21"/>
    </row>
    <row r="264" spans="1:12" ht="12.75" customHeight="1">
      <c r="A264" s="17">
        <v>263</v>
      </c>
      <c r="B264" s="70">
        <v>104</v>
      </c>
      <c r="C264" s="223" t="s">
        <v>542</v>
      </c>
      <c r="D264" s="66">
        <v>1970</v>
      </c>
      <c r="E264" s="65" t="s">
        <v>403</v>
      </c>
      <c r="F264" s="65" t="s">
        <v>11</v>
      </c>
      <c r="G264" s="65" t="s">
        <v>11</v>
      </c>
      <c r="H264" s="65" t="s">
        <v>467</v>
      </c>
      <c r="I264" s="144">
        <v>0.11373842592592592</v>
      </c>
      <c r="J264" s="51" t="str">
        <f t="shared" si="4"/>
        <v>M40</v>
      </c>
      <c r="K264" s="51">
        <v>32</v>
      </c>
      <c r="L264" s="64"/>
    </row>
    <row r="265" spans="1:12" ht="12.75" customHeight="1">
      <c r="A265" s="17">
        <v>264</v>
      </c>
      <c r="B265" s="59">
        <v>134</v>
      </c>
      <c r="C265" s="61" t="s">
        <v>53</v>
      </c>
      <c r="D265" s="21">
        <v>1990</v>
      </c>
      <c r="E265" s="45" t="s">
        <v>403</v>
      </c>
      <c r="F265" s="50" t="s">
        <v>54</v>
      </c>
      <c r="G265" s="50" t="s">
        <v>55</v>
      </c>
      <c r="H265" s="50"/>
      <c r="I265" s="141">
        <v>0.11378472222222223</v>
      </c>
      <c r="J265" s="51">
        <f t="shared" si="4"/>
      </c>
      <c r="K265" s="51"/>
      <c r="L265" s="21"/>
    </row>
    <row r="266" spans="1:12" ht="12.75" customHeight="1">
      <c r="A266" s="17">
        <v>265</v>
      </c>
      <c r="B266" s="59">
        <v>173</v>
      </c>
      <c r="C266" s="61" t="s">
        <v>120</v>
      </c>
      <c r="D266" s="21">
        <v>1965</v>
      </c>
      <c r="E266" s="45" t="s">
        <v>403</v>
      </c>
      <c r="F266" s="50" t="s">
        <v>11</v>
      </c>
      <c r="G266" s="50" t="s">
        <v>11</v>
      </c>
      <c r="H266" s="21" t="s">
        <v>121</v>
      </c>
      <c r="I266" s="142">
        <v>0.11381944444444443</v>
      </c>
      <c r="J266" s="51" t="str">
        <f t="shared" si="4"/>
        <v>M45</v>
      </c>
      <c r="K266" s="51">
        <v>24</v>
      </c>
      <c r="L266" s="21"/>
    </row>
    <row r="267" spans="1:12" ht="12.75" customHeight="1">
      <c r="A267" s="17">
        <v>266</v>
      </c>
      <c r="B267" s="59">
        <v>151</v>
      </c>
      <c r="C267" s="61" t="s">
        <v>97</v>
      </c>
      <c r="D267" s="21">
        <v>1964</v>
      </c>
      <c r="E267" s="45" t="s">
        <v>403</v>
      </c>
      <c r="F267" s="50" t="s">
        <v>11</v>
      </c>
      <c r="G267" s="50" t="s">
        <v>11</v>
      </c>
      <c r="H267" s="50" t="s">
        <v>58</v>
      </c>
      <c r="I267" s="141">
        <v>0.1139351851851852</v>
      </c>
      <c r="J267" s="51" t="str">
        <f t="shared" si="4"/>
        <v>M45</v>
      </c>
      <c r="K267" s="51">
        <v>25</v>
      </c>
      <c r="L267" s="21"/>
    </row>
    <row r="268" spans="1:12" ht="12.75" customHeight="1">
      <c r="A268" s="17">
        <v>267</v>
      </c>
      <c r="B268" s="59">
        <v>253</v>
      </c>
      <c r="C268" s="61" t="s">
        <v>302</v>
      </c>
      <c r="D268" s="21">
        <v>1984</v>
      </c>
      <c r="E268" s="45" t="s">
        <v>403</v>
      </c>
      <c r="F268" s="50" t="s">
        <v>11</v>
      </c>
      <c r="G268" s="50" t="s">
        <v>11</v>
      </c>
      <c r="H268" s="21" t="s">
        <v>281</v>
      </c>
      <c r="I268" s="142">
        <v>0.11408564814814814</v>
      </c>
      <c r="J268" s="51">
        <f t="shared" si="4"/>
      </c>
      <c r="K268" s="51"/>
      <c r="L268" s="21"/>
    </row>
    <row r="269" spans="1:12" ht="12.75" customHeight="1">
      <c r="A269" s="17">
        <v>268</v>
      </c>
      <c r="B269" s="59">
        <v>344</v>
      </c>
      <c r="C269" s="61" t="s">
        <v>433</v>
      </c>
      <c r="D269" s="21">
        <v>1991</v>
      </c>
      <c r="E269" s="45" t="s">
        <v>403</v>
      </c>
      <c r="F269" s="49" t="s">
        <v>11</v>
      </c>
      <c r="G269" s="49" t="s">
        <v>11</v>
      </c>
      <c r="H269" s="49"/>
      <c r="I269" s="143">
        <v>0.11418981481481481</v>
      </c>
      <c r="J269" s="51">
        <f t="shared" si="4"/>
      </c>
      <c r="K269" s="51"/>
      <c r="L269" s="21"/>
    </row>
    <row r="270" spans="1:12" ht="12.75" customHeight="1">
      <c r="A270" s="17">
        <v>269</v>
      </c>
      <c r="B270" s="70">
        <v>28</v>
      </c>
      <c r="C270" s="223" t="s">
        <v>456</v>
      </c>
      <c r="D270" s="66">
        <v>1974</v>
      </c>
      <c r="E270" s="65" t="s">
        <v>403</v>
      </c>
      <c r="F270" s="65" t="s">
        <v>11</v>
      </c>
      <c r="G270" s="65" t="s">
        <v>11</v>
      </c>
      <c r="H270" s="65"/>
      <c r="I270" s="144">
        <v>0.11421296296296296</v>
      </c>
      <c r="J270" s="51">
        <f t="shared" si="4"/>
      </c>
      <c r="K270" s="51"/>
      <c r="L270" s="21"/>
    </row>
    <row r="271" spans="1:12" ht="12.75" customHeight="1">
      <c r="A271" s="17">
        <v>270</v>
      </c>
      <c r="B271" s="59">
        <v>304</v>
      </c>
      <c r="C271" s="61" t="s">
        <v>352</v>
      </c>
      <c r="D271" s="21">
        <v>1953</v>
      </c>
      <c r="E271" s="45" t="s">
        <v>403</v>
      </c>
      <c r="F271" s="50" t="s">
        <v>11</v>
      </c>
      <c r="G271" s="50" t="s">
        <v>11</v>
      </c>
      <c r="H271" s="53" t="s">
        <v>58</v>
      </c>
      <c r="I271" s="142">
        <v>0.11450231481481482</v>
      </c>
      <c r="J271" s="51" t="str">
        <f t="shared" si="4"/>
        <v>M60</v>
      </c>
      <c r="K271" s="51">
        <v>16</v>
      </c>
      <c r="L271" s="21"/>
    </row>
    <row r="272" spans="1:12" ht="12.75" customHeight="1">
      <c r="A272" s="17">
        <v>271</v>
      </c>
      <c r="B272" s="59">
        <v>3016</v>
      </c>
      <c r="C272" s="61" t="s">
        <v>1731</v>
      </c>
      <c r="D272" s="21">
        <v>1965</v>
      </c>
      <c r="E272" s="45" t="s">
        <v>403</v>
      </c>
      <c r="F272" s="49" t="s">
        <v>11</v>
      </c>
      <c r="G272" s="49" t="s">
        <v>11</v>
      </c>
      <c r="H272" s="49" t="s">
        <v>1732</v>
      </c>
      <c r="I272" s="143">
        <v>0.11464120370370372</v>
      </c>
      <c r="J272" s="51" t="str">
        <f t="shared" si="4"/>
        <v>M45</v>
      </c>
      <c r="K272" s="51">
        <v>26</v>
      </c>
      <c r="L272" s="21"/>
    </row>
    <row r="273" spans="1:12" ht="12.75" customHeight="1">
      <c r="A273" s="17">
        <v>272</v>
      </c>
      <c r="B273" s="70">
        <v>58</v>
      </c>
      <c r="C273" s="223" t="s">
        <v>489</v>
      </c>
      <c r="D273" s="66">
        <v>1980</v>
      </c>
      <c r="E273" s="65" t="s">
        <v>403</v>
      </c>
      <c r="F273" s="65" t="s">
        <v>11</v>
      </c>
      <c r="G273" s="65" t="s">
        <v>11</v>
      </c>
      <c r="H273" s="65" t="s">
        <v>190</v>
      </c>
      <c r="I273" s="144">
        <v>0.11503472222222222</v>
      </c>
      <c r="J273" s="51">
        <f t="shared" si="4"/>
      </c>
      <c r="K273" s="51"/>
      <c r="L273" s="21"/>
    </row>
    <row r="274" spans="1:12" ht="12.75" customHeight="1">
      <c r="A274" s="17">
        <v>273</v>
      </c>
      <c r="B274" s="59">
        <v>177</v>
      </c>
      <c r="C274" s="61" t="s">
        <v>171</v>
      </c>
      <c r="D274" s="21">
        <v>1951</v>
      </c>
      <c r="E274" s="45" t="s">
        <v>403</v>
      </c>
      <c r="F274" s="50" t="s">
        <v>11</v>
      </c>
      <c r="G274" s="50" t="s">
        <v>11</v>
      </c>
      <c r="H274" s="21" t="s">
        <v>172</v>
      </c>
      <c r="I274" s="142">
        <v>0.11527777777777777</v>
      </c>
      <c r="J274" s="51" t="str">
        <f t="shared" si="4"/>
        <v>M60</v>
      </c>
      <c r="K274" s="51">
        <v>17</v>
      </c>
      <c r="L274" s="21"/>
    </row>
    <row r="275" spans="1:12" ht="12.75" customHeight="1">
      <c r="A275" s="17">
        <v>274</v>
      </c>
      <c r="B275" s="59">
        <v>237</v>
      </c>
      <c r="C275" s="61" t="s">
        <v>327</v>
      </c>
      <c r="D275" s="21">
        <v>1994</v>
      </c>
      <c r="E275" s="45" t="s">
        <v>403</v>
      </c>
      <c r="F275" s="50" t="s">
        <v>11</v>
      </c>
      <c r="G275" s="50" t="s">
        <v>11</v>
      </c>
      <c r="H275" s="50"/>
      <c r="I275" s="141">
        <v>0.11533564814814816</v>
      </c>
      <c r="J275" s="51" t="str">
        <f t="shared" si="4"/>
        <v>M19</v>
      </c>
      <c r="K275" s="51">
        <v>12</v>
      </c>
      <c r="L275" s="21"/>
    </row>
    <row r="276" spans="1:12" ht="12.75" customHeight="1">
      <c r="A276" s="17">
        <v>275</v>
      </c>
      <c r="B276" s="59">
        <v>125</v>
      </c>
      <c r="C276" s="61" t="s">
        <v>41</v>
      </c>
      <c r="D276" s="21">
        <v>1984</v>
      </c>
      <c r="E276" s="45" t="s">
        <v>403</v>
      </c>
      <c r="F276" s="50" t="s">
        <v>11</v>
      </c>
      <c r="G276" s="50" t="s">
        <v>11</v>
      </c>
      <c r="H276" s="21" t="s">
        <v>35</v>
      </c>
      <c r="I276" s="142">
        <v>0.1155324074074074</v>
      </c>
      <c r="J276" s="51">
        <f t="shared" si="4"/>
      </c>
      <c r="K276" s="51"/>
      <c r="L276" s="21"/>
    </row>
    <row r="277" spans="1:12" ht="12.75" customHeight="1">
      <c r="A277" s="17">
        <v>276</v>
      </c>
      <c r="B277" s="59">
        <v>335</v>
      </c>
      <c r="C277" s="61" t="s">
        <v>426</v>
      </c>
      <c r="D277" s="21">
        <v>1970</v>
      </c>
      <c r="E277" s="45" t="s">
        <v>403</v>
      </c>
      <c r="F277" s="49" t="s">
        <v>11</v>
      </c>
      <c r="G277" s="49" t="s">
        <v>11</v>
      </c>
      <c r="H277" s="49" t="s">
        <v>427</v>
      </c>
      <c r="I277" s="143">
        <v>0.11571759259259258</v>
      </c>
      <c r="J277" s="51" t="str">
        <f t="shared" si="4"/>
        <v>M40</v>
      </c>
      <c r="K277" s="51">
        <v>33</v>
      </c>
      <c r="L277" s="21"/>
    </row>
    <row r="278" spans="1:12" ht="12.75" customHeight="1">
      <c r="A278" s="17">
        <v>277</v>
      </c>
      <c r="B278" s="70">
        <v>70</v>
      </c>
      <c r="C278" s="223" t="s">
        <v>501</v>
      </c>
      <c r="D278" s="66">
        <v>1968</v>
      </c>
      <c r="E278" s="65" t="s">
        <v>403</v>
      </c>
      <c r="F278" s="65" t="s">
        <v>11</v>
      </c>
      <c r="G278" s="65" t="s">
        <v>18</v>
      </c>
      <c r="H278" s="65"/>
      <c r="I278" s="144">
        <v>0.11583333333333333</v>
      </c>
      <c r="J278" s="51" t="str">
        <f t="shared" si="4"/>
        <v>M45</v>
      </c>
      <c r="K278" s="51">
        <v>27</v>
      </c>
      <c r="L278" s="64"/>
    </row>
    <row r="279" spans="1:12" ht="12.75" customHeight="1">
      <c r="A279" s="17">
        <v>278</v>
      </c>
      <c r="B279" s="59">
        <v>232</v>
      </c>
      <c r="C279" s="61" t="s">
        <v>333</v>
      </c>
      <c r="D279" s="21">
        <v>1978</v>
      </c>
      <c r="E279" s="45" t="s">
        <v>403</v>
      </c>
      <c r="F279" s="50" t="s">
        <v>11</v>
      </c>
      <c r="G279" s="50" t="s">
        <v>11</v>
      </c>
      <c r="H279" s="21" t="s">
        <v>334</v>
      </c>
      <c r="I279" s="142">
        <v>0.11608796296296296</v>
      </c>
      <c r="J279" s="51">
        <f t="shared" si="4"/>
      </c>
      <c r="K279" s="51"/>
      <c r="L279" s="21"/>
    </row>
    <row r="280" spans="1:12" ht="12.75" customHeight="1">
      <c r="A280" s="17">
        <v>279</v>
      </c>
      <c r="B280" s="70">
        <v>41</v>
      </c>
      <c r="C280" s="223" t="s">
        <v>470</v>
      </c>
      <c r="D280" s="66">
        <v>1968</v>
      </c>
      <c r="E280" s="65" t="s">
        <v>403</v>
      </c>
      <c r="F280" s="65" t="s">
        <v>11</v>
      </c>
      <c r="G280" s="65" t="s">
        <v>11</v>
      </c>
      <c r="H280" s="65"/>
      <c r="I280" s="144">
        <v>0.11621527777777778</v>
      </c>
      <c r="J280" s="51" t="str">
        <f t="shared" si="4"/>
        <v>M45</v>
      </c>
      <c r="K280" s="51">
        <v>28</v>
      </c>
      <c r="L280" s="21"/>
    </row>
    <row r="281" spans="1:12" ht="12.75" customHeight="1">
      <c r="A281" s="17">
        <v>280</v>
      </c>
      <c r="B281" s="70">
        <v>50</v>
      </c>
      <c r="C281" s="223" t="s">
        <v>479</v>
      </c>
      <c r="D281" s="66">
        <v>1983</v>
      </c>
      <c r="E281" s="65" t="s">
        <v>403</v>
      </c>
      <c r="F281" s="65" t="s">
        <v>47</v>
      </c>
      <c r="G281" s="65" t="s">
        <v>47</v>
      </c>
      <c r="H281" s="86" t="s">
        <v>480</v>
      </c>
      <c r="I281" s="144">
        <v>0.11670138888888888</v>
      </c>
      <c r="J281" s="51">
        <f t="shared" si="4"/>
      </c>
      <c r="K281" s="51"/>
      <c r="L281" s="21"/>
    </row>
    <row r="282" spans="1:12" ht="12.75" customHeight="1">
      <c r="A282" s="17">
        <v>281</v>
      </c>
      <c r="B282" s="59">
        <v>243</v>
      </c>
      <c r="C282" s="61" t="s">
        <v>315</v>
      </c>
      <c r="D282" s="21">
        <v>1979</v>
      </c>
      <c r="E282" s="45" t="s">
        <v>403</v>
      </c>
      <c r="F282" s="50" t="s">
        <v>11</v>
      </c>
      <c r="G282" s="50" t="s">
        <v>11</v>
      </c>
      <c r="H282" s="50" t="s">
        <v>316</v>
      </c>
      <c r="I282" s="141">
        <v>0.11694444444444445</v>
      </c>
      <c r="J282" s="51">
        <f t="shared" si="4"/>
      </c>
      <c r="K282" s="51"/>
      <c r="L282" s="21"/>
    </row>
    <row r="283" spans="1:12" ht="12.75" customHeight="1">
      <c r="A283" s="17">
        <v>282</v>
      </c>
      <c r="B283" s="70">
        <v>39</v>
      </c>
      <c r="C283" s="223" t="s">
        <v>468</v>
      </c>
      <c r="D283" s="66">
        <v>1975</v>
      </c>
      <c r="E283" s="65" t="s">
        <v>403</v>
      </c>
      <c r="F283" s="65" t="s">
        <v>11</v>
      </c>
      <c r="G283" s="65" t="s">
        <v>11</v>
      </c>
      <c r="H283" s="65"/>
      <c r="I283" s="144">
        <v>0.11730324074074074</v>
      </c>
      <c r="J283" s="51">
        <f t="shared" si="4"/>
      </c>
      <c r="K283" s="51"/>
      <c r="L283" s="21"/>
    </row>
    <row r="284" spans="1:12" ht="12.75" customHeight="1">
      <c r="A284" s="17">
        <v>283</v>
      </c>
      <c r="B284" s="70">
        <v>85</v>
      </c>
      <c r="C284" s="223" t="s">
        <v>519</v>
      </c>
      <c r="D284" s="66">
        <v>1980</v>
      </c>
      <c r="E284" s="65" t="s">
        <v>403</v>
      </c>
      <c r="F284" s="65" t="s">
        <v>11</v>
      </c>
      <c r="G284" s="65" t="s">
        <v>11</v>
      </c>
      <c r="H284" s="65"/>
      <c r="I284" s="144">
        <v>0.11738425925925926</v>
      </c>
      <c r="J284" s="51">
        <f t="shared" si="4"/>
      </c>
      <c r="K284" s="51"/>
      <c r="L284" s="64"/>
    </row>
    <row r="285" spans="1:12" ht="12.75" customHeight="1">
      <c r="A285" s="17">
        <v>284</v>
      </c>
      <c r="B285" s="59">
        <v>3000</v>
      </c>
      <c r="C285" s="61" t="s">
        <v>447</v>
      </c>
      <c r="D285" s="21">
        <v>1968</v>
      </c>
      <c r="E285" s="45" t="s">
        <v>403</v>
      </c>
      <c r="F285" s="49" t="s">
        <v>11</v>
      </c>
      <c r="G285" s="49" t="s">
        <v>11</v>
      </c>
      <c r="H285" s="49"/>
      <c r="I285" s="143">
        <v>0.11789351851851852</v>
      </c>
      <c r="J285" s="51" t="str">
        <f t="shared" si="4"/>
        <v>M45</v>
      </c>
      <c r="K285" s="51">
        <v>29</v>
      </c>
      <c r="L285" s="21"/>
    </row>
    <row r="286" spans="1:12" ht="12.75" customHeight="1">
      <c r="A286" s="17">
        <v>285</v>
      </c>
      <c r="B286" s="70">
        <v>35</v>
      </c>
      <c r="C286" s="223" t="s">
        <v>571</v>
      </c>
      <c r="D286" s="66">
        <v>1988</v>
      </c>
      <c r="E286" s="65" t="s">
        <v>403</v>
      </c>
      <c r="F286" s="65" t="s">
        <v>11</v>
      </c>
      <c r="G286" s="65" t="s">
        <v>11</v>
      </c>
      <c r="H286" s="65" t="s">
        <v>572</v>
      </c>
      <c r="I286" s="144">
        <v>0.11802083333333334</v>
      </c>
      <c r="J286" s="51">
        <f t="shared" si="4"/>
      </c>
      <c r="K286" s="51"/>
      <c r="L286" s="64"/>
    </row>
    <row r="287" spans="1:12" ht="12.75" customHeight="1">
      <c r="A287" s="17">
        <v>286</v>
      </c>
      <c r="B287" s="70">
        <v>110</v>
      </c>
      <c r="C287" s="223" t="s">
        <v>548</v>
      </c>
      <c r="D287" s="66">
        <v>1985</v>
      </c>
      <c r="E287" s="65" t="s">
        <v>403</v>
      </c>
      <c r="F287" s="65" t="s">
        <v>11</v>
      </c>
      <c r="G287" s="65" t="s">
        <v>11</v>
      </c>
      <c r="H287" s="65" t="s">
        <v>1644</v>
      </c>
      <c r="I287" s="144">
        <v>0.11806712962962962</v>
      </c>
      <c r="J287" s="51">
        <f t="shared" si="4"/>
      </c>
      <c r="K287" s="51"/>
      <c r="L287" s="64"/>
    </row>
    <row r="288" spans="1:12" ht="12.75" customHeight="1">
      <c r="A288" s="17">
        <v>287</v>
      </c>
      <c r="B288" s="59">
        <v>293</v>
      </c>
      <c r="C288" s="61" t="s">
        <v>338</v>
      </c>
      <c r="D288" s="21">
        <v>1956</v>
      </c>
      <c r="E288" s="45" t="s">
        <v>403</v>
      </c>
      <c r="F288" s="21" t="s">
        <v>11</v>
      </c>
      <c r="G288" s="50" t="s">
        <v>11</v>
      </c>
      <c r="H288" s="50" t="s">
        <v>143</v>
      </c>
      <c r="I288" s="141">
        <v>0.11810185185185185</v>
      </c>
      <c r="J288" s="51" t="str">
        <f t="shared" si="4"/>
        <v>M55</v>
      </c>
      <c r="K288" s="51">
        <v>14</v>
      </c>
      <c r="L288" s="21"/>
    </row>
    <row r="289" spans="1:12" ht="12.75" customHeight="1">
      <c r="A289" s="17">
        <v>288</v>
      </c>
      <c r="B289" s="70">
        <v>84</v>
      </c>
      <c r="C289" s="223" t="s">
        <v>518</v>
      </c>
      <c r="D289" s="66">
        <v>1981</v>
      </c>
      <c r="E289" s="65" t="s">
        <v>403</v>
      </c>
      <c r="F289" s="65" t="s">
        <v>11</v>
      </c>
      <c r="G289" s="65" t="s">
        <v>11</v>
      </c>
      <c r="H289" s="65"/>
      <c r="I289" s="144">
        <v>0.118125</v>
      </c>
      <c r="J289" s="51">
        <f t="shared" si="4"/>
      </c>
      <c r="K289" s="51"/>
      <c r="L289" s="64"/>
    </row>
    <row r="290" spans="1:12" ht="12.75" customHeight="1">
      <c r="A290" s="17">
        <v>289</v>
      </c>
      <c r="B290" s="59">
        <v>258</v>
      </c>
      <c r="C290" s="61" t="s">
        <v>296</v>
      </c>
      <c r="D290" s="21">
        <v>1966</v>
      </c>
      <c r="E290" s="45" t="s">
        <v>403</v>
      </c>
      <c r="F290" s="50" t="s">
        <v>11</v>
      </c>
      <c r="G290" s="50" t="s">
        <v>297</v>
      </c>
      <c r="H290" s="50"/>
      <c r="I290" s="141">
        <v>0.11813657407407407</v>
      </c>
      <c r="J290" s="51" t="str">
        <f t="shared" si="4"/>
        <v>M45</v>
      </c>
      <c r="K290" s="51">
        <v>30</v>
      </c>
      <c r="L290" s="21"/>
    </row>
    <row r="291" spans="1:12" ht="12.75" customHeight="1">
      <c r="A291" s="17">
        <v>290</v>
      </c>
      <c r="B291" s="59">
        <v>3003</v>
      </c>
      <c r="C291" s="61" t="s">
        <v>1714</v>
      </c>
      <c r="D291" s="21">
        <v>1991</v>
      </c>
      <c r="E291" s="45" t="s">
        <v>403</v>
      </c>
      <c r="F291" s="49" t="s">
        <v>11</v>
      </c>
      <c r="G291" s="49" t="s">
        <v>11</v>
      </c>
      <c r="H291" s="49"/>
      <c r="I291" s="143">
        <v>0.11962962962962963</v>
      </c>
      <c r="J291" s="51">
        <f t="shared" si="4"/>
      </c>
      <c r="K291" s="51"/>
      <c r="L291" s="21"/>
    </row>
    <row r="292" spans="1:12" ht="12.75" customHeight="1">
      <c r="A292" s="17">
        <v>291</v>
      </c>
      <c r="B292" s="59">
        <v>155</v>
      </c>
      <c r="C292" s="61" t="s">
        <v>91</v>
      </c>
      <c r="D292" s="21">
        <v>1947</v>
      </c>
      <c r="E292" s="45" t="s">
        <v>403</v>
      </c>
      <c r="F292" s="50" t="s">
        <v>11</v>
      </c>
      <c r="G292" s="50" t="s">
        <v>11</v>
      </c>
      <c r="H292" s="50" t="s">
        <v>92</v>
      </c>
      <c r="I292" s="141">
        <v>0.12015046296296296</v>
      </c>
      <c r="J292" s="51" t="str">
        <f t="shared" si="4"/>
        <v>M60</v>
      </c>
      <c r="K292" s="51">
        <v>18</v>
      </c>
      <c r="L292" s="21"/>
    </row>
    <row r="293" spans="1:12" ht="12.75" customHeight="1">
      <c r="A293" s="17">
        <v>292</v>
      </c>
      <c r="B293" s="70">
        <v>99</v>
      </c>
      <c r="C293" s="223" t="s">
        <v>537</v>
      </c>
      <c r="D293" s="66">
        <v>1988</v>
      </c>
      <c r="E293" s="65" t="s">
        <v>403</v>
      </c>
      <c r="F293" s="65" t="s">
        <v>11</v>
      </c>
      <c r="G293" s="65" t="s">
        <v>11</v>
      </c>
      <c r="H293" s="65"/>
      <c r="I293" s="144">
        <v>0.12040509259259259</v>
      </c>
      <c r="J293" s="51">
        <f t="shared" si="4"/>
      </c>
      <c r="K293" s="51"/>
      <c r="L293" s="64"/>
    </row>
    <row r="294" spans="1:12" ht="12.75" customHeight="1">
      <c r="A294" s="17">
        <v>293</v>
      </c>
      <c r="B294" s="59">
        <v>240</v>
      </c>
      <c r="C294" s="61" t="s">
        <v>320</v>
      </c>
      <c r="D294" s="21">
        <v>1984</v>
      </c>
      <c r="E294" s="45" t="s">
        <v>403</v>
      </c>
      <c r="F294" s="50" t="s">
        <v>11</v>
      </c>
      <c r="G294" s="50" t="s">
        <v>11</v>
      </c>
      <c r="H294" s="21" t="s">
        <v>321</v>
      </c>
      <c r="I294" s="142">
        <v>0.12041666666666667</v>
      </c>
      <c r="J294" s="51">
        <f t="shared" si="4"/>
      </c>
      <c r="K294" s="51"/>
      <c r="L294" s="21"/>
    </row>
    <row r="295" spans="1:12" ht="12.75" customHeight="1">
      <c r="A295" s="17">
        <v>294</v>
      </c>
      <c r="B295" s="59">
        <v>157</v>
      </c>
      <c r="C295" s="61" t="s">
        <v>142</v>
      </c>
      <c r="D295" s="21">
        <v>1961</v>
      </c>
      <c r="E295" s="45" t="s">
        <v>403</v>
      </c>
      <c r="F295" s="50" t="s">
        <v>11</v>
      </c>
      <c r="G295" s="50" t="s">
        <v>127</v>
      </c>
      <c r="H295" s="50" t="s">
        <v>144</v>
      </c>
      <c r="I295" s="141">
        <v>0.12052083333333334</v>
      </c>
      <c r="J295" s="51" t="str">
        <f t="shared" si="4"/>
        <v>M50</v>
      </c>
      <c r="K295" s="51">
        <v>26</v>
      </c>
      <c r="L295" s="21"/>
    </row>
    <row r="296" spans="1:12" ht="12.75" customHeight="1">
      <c r="A296" s="17">
        <v>295</v>
      </c>
      <c r="B296" s="59">
        <v>143</v>
      </c>
      <c r="C296" s="61" t="s">
        <v>44</v>
      </c>
      <c r="D296" s="21">
        <v>1963</v>
      </c>
      <c r="E296" s="45" t="s">
        <v>403</v>
      </c>
      <c r="F296" s="50" t="s">
        <v>11</v>
      </c>
      <c r="G296" s="50" t="s">
        <v>11</v>
      </c>
      <c r="H296" s="50"/>
      <c r="I296" s="141">
        <v>0.12060185185185185</v>
      </c>
      <c r="J296" s="51" t="str">
        <f t="shared" si="4"/>
        <v>M50</v>
      </c>
      <c r="K296" s="51">
        <v>27</v>
      </c>
      <c r="L296" s="21"/>
    </row>
    <row r="297" spans="1:12" ht="12.75" customHeight="1">
      <c r="A297" s="17">
        <v>296</v>
      </c>
      <c r="B297" s="59">
        <v>250</v>
      </c>
      <c r="C297" s="61" t="s">
        <v>306</v>
      </c>
      <c r="D297" s="21">
        <v>1983</v>
      </c>
      <c r="E297" s="45" t="s">
        <v>403</v>
      </c>
      <c r="F297" s="50" t="s">
        <v>11</v>
      </c>
      <c r="G297" s="50" t="s">
        <v>11</v>
      </c>
      <c r="H297" s="50" t="s">
        <v>305</v>
      </c>
      <c r="I297" s="141">
        <v>0.12078703703703704</v>
      </c>
      <c r="J297" s="51">
        <f t="shared" si="4"/>
      </c>
      <c r="K297" s="51"/>
      <c r="L297" s="21"/>
    </row>
    <row r="298" spans="1:12" ht="12.75" customHeight="1">
      <c r="A298" s="17">
        <v>297</v>
      </c>
      <c r="B298" s="59">
        <v>185</v>
      </c>
      <c r="C298" s="61" t="s">
        <v>164</v>
      </c>
      <c r="D298" s="21">
        <v>1973</v>
      </c>
      <c r="E298" s="45" t="s">
        <v>403</v>
      </c>
      <c r="F298" s="50" t="s">
        <v>11</v>
      </c>
      <c r="G298" s="50" t="s">
        <v>11</v>
      </c>
      <c r="H298" s="21"/>
      <c r="I298" s="142">
        <v>0.12086805555555556</v>
      </c>
      <c r="J298" s="51" t="str">
        <f t="shared" si="4"/>
        <v>M40</v>
      </c>
      <c r="K298" s="51">
        <v>34</v>
      </c>
      <c r="L298" s="21"/>
    </row>
    <row r="299" spans="1:12" ht="12.75">
      <c r="A299" s="17">
        <v>298</v>
      </c>
      <c r="B299" s="59">
        <v>279</v>
      </c>
      <c r="C299" s="61" t="s">
        <v>256</v>
      </c>
      <c r="D299" s="21">
        <v>1980</v>
      </c>
      <c r="E299" s="45" t="s">
        <v>403</v>
      </c>
      <c r="F299" s="50" t="s">
        <v>14</v>
      </c>
      <c r="G299" s="50" t="s">
        <v>577</v>
      </c>
      <c r="H299" s="50" t="s">
        <v>257</v>
      </c>
      <c r="I299" s="141">
        <v>0.12111111111111111</v>
      </c>
      <c r="J299" s="51">
        <f t="shared" si="4"/>
      </c>
      <c r="K299" s="51"/>
      <c r="L299" s="21"/>
    </row>
    <row r="300" spans="1:12" ht="12.75">
      <c r="A300" s="17">
        <v>299</v>
      </c>
      <c r="B300" s="70">
        <v>55</v>
      </c>
      <c r="C300" s="223" t="s">
        <v>485</v>
      </c>
      <c r="D300" s="66">
        <v>1979</v>
      </c>
      <c r="E300" s="65" t="s">
        <v>403</v>
      </c>
      <c r="F300" s="65" t="s">
        <v>11</v>
      </c>
      <c r="G300" s="65" t="s">
        <v>11</v>
      </c>
      <c r="H300" s="65"/>
      <c r="I300" s="144">
        <v>0.12130787037037037</v>
      </c>
      <c r="J300" s="51">
        <f t="shared" si="4"/>
      </c>
      <c r="K300" s="51"/>
      <c r="L300" s="21"/>
    </row>
    <row r="301" spans="1:12" ht="12.75">
      <c r="A301" s="17">
        <v>300</v>
      </c>
      <c r="B301" s="59">
        <v>186</v>
      </c>
      <c r="C301" s="61" t="s">
        <v>163</v>
      </c>
      <c r="D301" s="21">
        <v>1980</v>
      </c>
      <c r="E301" s="45" t="s">
        <v>403</v>
      </c>
      <c r="F301" s="50" t="s">
        <v>11</v>
      </c>
      <c r="G301" s="50" t="s">
        <v>11</v>
      </c>
      <c r="H301" s="50"/>
      <c r="I301" s="141">
        <v>0.1213773148148148</v>
      </c>
      <c r="J301" s="51">
        <f t="shared" si="4"/>
      </c>
      <c r="K301" s="51"/>
      <c r="L301" s="21"/>
    </row>
    <row r="302" spans="1:12" ht="12.75">
      <c r="A302" s="17">
        <v>301</v>
      </c>
      <c r="B302" s="59">
        <v>152</v>
      </c>
      <c r="C302" s="61" t="s">
        <v>93</v>
      </c>
      <c r="D302" s="21">
        <v>1988</v>
      </c>
      <c r="E302" s="45" t="s">
        <v>403</v>
      </c>
      <c r="F302" s="50" t="s">
        <v>11</v>
      </c>
      <c r="G302" s="50" t="s">
        <v>11</v>
      </c>
      <c r="H302" s="50" t="s">
        <v>94</v>
      </c>
      <c r="I302" s="141">
        <v>0.12140046296296296</v>
      </c>
      <c r="J302" s="51">
        <f t="shared" si="4"/>
      </c>
      <c r="K302" s="51"/>
      <c r="L302" s="21"/>
    </row>
    <row r="303" spans="1:12" ht="12.75">
      <c r="A303" s="17">
        <v>302</v>
      </c>
      <c r="B303" s="70">
        <v>86</v>
      </c>
      <c r="C303" s="223" t="s">
        <v>520</v>
      </c>
      <c r="D303" s="66">
        <v>1974</v>
      </c>
      <c r="E303" s="65" t="s">
        <v>403</v>
      </c>
      <c r="F303" s="65" t="s">
        <v>47</v>
      </c>
      <c r="G303" s="65" t="s">
        <v>47</v>
      </c>
      <c r="H303" s="65"/>
      <c r="I303" s="144">
        <v>0.12173611111111111</v>
      </c>
      <c r="J303" s="51">
        <f t="shared" si="4"/>
      </c>
      <c r="K303" s="51"/>
      <c r="L303" s="64"/>
    </row>
    <row r="304" spans="1:12" ht="12.75">
      <c r="A304" s="17">
        <v>303</v>
      </c>
      <c r="B304" s="59">
        <v>291</v>
      </c>
      <c r="C304" s="61" t="s">
        <v>340</v>
      </c>
      <c r="D304" s="21">
        <v>1993</v>
      </c>
      <c r="E304" s="45" t="s">
        <v>403</v>
      </c>
      <c r="F304" s="50" t="s">
        <v>11</v>
      </c>
      <c r="G304" s="50" t="s">
        <v>11</v>
      </c>
      <c r="H304" s="21"/>
      <c r="I304" s="142">
        <v>0.12177083333333333</v>
      </c>
      <c r="J304" s="51">
        <f t="shared" si="4"/>
      </c>
      <c r="K304" s="51"/>
      <c r="L304" s="21"/>
    </row>
    <row r="305" spans="1:12" ht="12.75">
      <c r="A305" s="17">
        <v>304</v>
      </c>
      <c r="B305" s="59">
        <v>8</v>
      </c>
      <c r="C305" s="61" t="s">
        <v>444</v>
      </c>
      <c r="D305" s="21">
        <v>1993</v>
      </c>
      <c r="E305" s="45" t="s">
        <v>403</v>
      </c>
      <c r="F305" s="49" t="s">
        <v>11</v>
      </c>
      <c r="G305" s="49" t="s">
        <v>18</v>
      </c>
      <c r="H305" s="49"/>
      <c r="I305" s="143">
        <v>0.12226851851851851</v>
      </c>
      <c r="J305" s="51">
        <f t="shared" si="4"/>
      </c>
      <c r="K305" s="51"/>
      <c r="L305" s="21"/>
    </row>
    <row r="306" spans="1:12" ht="12.75">
      <c r="A306" s="17">
        <v>305</v>
      </c>
      <c r="B306" s="59">
        <v>115</v>
      </c>
      <c r="C306" s="61" t="s">
        <v>22</v>
      </c>
      <c r="D306" s="21">
        <v>1951</v>
      </c>
      <c r="E306" s="45" t="s">
        <v>403</v>
      </c>
      <c r="F306" s="50" t="s">
        <v>11</v>
      </c>
      <c r="G306" s="50" t="s">
        <v>11</v>
      </c>
      <c r="H306" s="50"/>
      <c r="I306" s="141">
        <v>0.12240740740740741</v>
      </c>
      <c r="J306" s="51" t="str">
        <f t="shared" si="4"/>
        <v>M60</v>
      </c>
      <c r="K306" s="51">
        <v>19</v>
      </c>
      <c r="L306" s="21"/>
    </row>
    <row r="307" spans="1:12" ht="12.75">
      <c r="A307" s="17">
        <v>306</v>
      </c>
      <c r="B307" s="70">
        <v>27</v>
      </c>
      <c r="C307" s="223" t="s">
        <v>454</v>
      </c>
      <c r="D307" s="66">
        <v>1990</v>
      </c>
      <c r="E307" s="65" t="s">
        <v>403</v>
      </c>
      <c r="F307" s="65" t="s">
        <v>11</v>
      </c>
      <c r="G307" s="65" t="s">
        <v>455</v>
      </c>
      <c r="H307" s="65"/>
      <c r="I307" s="144">
        <v>0.12252314814814814</v>
      </c>
      <c r="J307" s="51">
        <f t="shared" si="4"/>
      </c>
      <c r="K307" s="51"/>
      <c r="L307" s="21"/>
    </row>
    <row r="308" spans="1:12" ht="12.75">
      <c r="A308" s="17">
        <v>307</v>
      </c>
      <c r="B308" s="59">
        <v>278</v>
      </c>
      <c r="C308" s="61" t="s">
        <v>258</v>
      </c>
      <c r="D308" s="21">
        <v>1980</v>
      </c>
      <c r="E308" s="45" t="s">
        <v>403</v>
      </c>
      <c r="F308" s="50" t="s">
        <v>14</v>
      </c>
      <c r="G308" s="50" t="s">
        <v>577</v>
      </c>
      <c r="H308" s="50" t="s">
        <v>257</v>
      </c>
      <c r="I308" s="141">
        <v>0.12331018518518518</v>
      </c>
      <c r="J308" s="51">
        <f t="shared" si="4"/>
      </c>
      <c r="K308" s="51"/>
      <c r="L308" s="21"/>
    </row>
    <row r="309" spans="1:12" ht="12.75">
      <c r="A309" s="17">
        <v>308</v>
      </c>
      <c r="B309" s="59">
        <v>11</v>
      </c>
      <c r="C309" s="61" t="s">
        <v>29</v>
      </c>
      <c r="D309" s="21">
        <v>1968</v>
      </c>
      <c r="E309" s="45" t="s">
        <v>403</v>
      </c>
      <c r="F309" s="50" t="s">
        <v>11</v>
      </c>
      <c r="G309" s="50" t="s">
        <v>11</v>
      </c>
      <c r="H309" s="21" t="s">
        <v>30</v>
      </c>
      <c r="I309" s="142">
        <v>0.12373842592592592</v>
      </c>
      <c r="J309" s="51" t="str">
        <f t="shared" si="4"/>
        <v>M45</v>
      </c>
      <c r="K309" s="51">
        <v>31</v>
      </c>
      <c r="L309" s="21"/>
    </row>
    <row r="310" spans="1:12" ht="12.75">
      <c r="A310" s="17">
        <v>309</v>
      </c>
      <c r="B310" s="59">
        <v>205</v>
      </c>
      <c r="C310" s="61" t="s">
        <v>202</v>
      </c>
      <c r="D310" s="21">
        <v>1955</v>
      </c>
      <c r="E310" s="45" t="s">
        <v>403</v>
      </c>
      <c r="F310" s="50" t="s">
        <v>578</v>
      </c>
      <c r="G310" s="50" t="s">
        <v>203</v>
      </c>
      <c r="H310" s="21" t="s">
        <v>204</v>
      </c>
      <c r="I310" s="142">
        <v>0.12378472222222221</v>
      </c>
      <c r="J310" s="51" t="str">
        <f t="shared" si="4"/>
        <v>M55</v>
      </c>
      <c r="K310" s="51">
        <v>15</v>
      </c>
      <c r="L310" s="21"/>
    </row>
    <row r="311" spans="1:12" ht="12.75">
      <c r="A311" s="17">
        <v>310</v>
      </c>
      <c r="B311" s="59">
        <v>190</v>
      </c>
      <c r="C311" s="61" t="s">
        <v>155</v>
      </c>
      <c r="D311" s="21">
        <v>1960</v>
      </c>
      <c r="E311" s="45" t="s">
        <v>403</v>
      </c>
      <c r="F311" s="50" t="s">
        <v>47</v>
      </c>
      <c r="G311" s="50" t="s">
        <v>47</v>
      </c>
      <c r="H311" s="50"/>
      <c r="I311" s="141">
        <v>0.12380787037037037</v>
      </c>
      <c r="J311" s="51" t="str">
        <f t="shared" si="4"/>
        <v>M50</v>
      </c>
      <c r="K311" s="51">
        <v>28</v>
      </c>
      <c r="L311" s="21"/>
    </row>
    <row r="312" spans="1:12" ht="12.75">
      <c r="A312" s="17">
        <v>311</v>
      </c>
      <c r="B312" s="70">
        <v>68</v>
      </c>
      <c r="C312" s="223" t="s">
        <v>573</v>
      </c>
      <c r="D312" s="66">
        <v>1969</v>
      </c>
      <c r="E312" s="65" t="s">
        <v>403</v>
      </c>
      <c r="F312" s="65" t="s">
        <v>11</v>
      </c>
      <c r="G312" s="65" t="s">
        <v>11</v>
      </c>
      <c r="H312" s="65" t="s">
        <v>574</v>
      </c>
      <c r="I312" s="144">
        <v>0.12407407407407407</v>
      </c>
      <c r="J312" s="51" t="str">
        <f t="shared" si="4"/>
        <v>M40</v>
      </c>
      <c r="K312" s="51">
        <v>35</v>
      </c>
      <c r="L312" s="64"/>
    </row>
    <row r="313" spans="1:12" ht="12.75">
      <c r="A313" s="17">
        <v>312</v>
      </c>
      <c r="B313" s="59">
        <v>252</v>
      </c>
      <c r="C313" s="61" t="s">
        <v>303</v>
      </c>
      <c r="D313" s="21">
        <v>1962</v>
      </c>
      <c r="E313" s="45" t="s">
        <v>403</v>
      </c>
      <c r="F313" s="50" t="s">
        <v>11</v>
      </c>
      <c r="G313" s="50" t="s">
        <v>11</v>
      </c>
      <c r="H313" s="21"/>
      <c r="I313" s="142">
        <v>0.12513888888888888</v>
      </c>
      <c r="J313" s="51" t="str">
        <f t="shared" si="4"/>
        <v>M50</v>
      </c>
      <c r="K313" s="51">
        <v>29</v>
      </c>
      <c r="L313" s="21"/>
    </row>
    <row r="314" spans="1:12" ht="12.75">
      <c r="A314" s="17">
        <v>313</v>
      </c>
      <c r="B314" s="59">
        <v>338</v>
      </c>
      <c r="C314" s="61" t="s">
        <v>410</v>
      </c>
      <c r="D314" s="21">
        <v>1948</v>
      </c>
      <c r="E314" s="45" t="s">
        <v>403</v>
      </c>
      <c r="F314" s="49" t="s">
        <v>11</v>
      </c>
      <c r="G314" s="49" t="s">
        <v>11</v>
      </c>
      <c r="H314" s="49" t="s">
        <v>411</v>
      </c>
      <c r="I314" s="143">
        <v>0.1251736111111111</v>
      </c>
      <c r="J314" s="51" t="str">
        <f t="shared" si="4"/>
        <v>M60</v>
      </c>
      <c r="K314" s="51">
        <v>20</v>
      </c>
      <c r="L314" s="21"/>
    </row>
    <row r="315" spans="1:12" ht="12.75">
      <c r="A315" s="17">
        <v>314</v>
      </c>
      <c r="B315" s="59">
        <v>340</v>
      </c>
      <c r="C315" s="61" t="s">
        <v>440</v>
      </c>
      <c r="D315" s="21">
        <v>1981</v>
      </c>
      <c r="E315" s="45" t="s">
        <v>403</v>
      </c>
      <c r="F315" s="49" t="s">
        <v>11</v>
      </c>
      <c r="G315" s="49" t="s">
        <v>11</v>
      </c>
      <c r="H315" s="49"/>
      <c r="I315" s="143">
        <v>0.12560185185185185</v>
      </c>
      <c r="J315" s="51">
        <f t="shared" si="4"/>
      </c>
      <c r="K315" s="51"/>
      <c r="L315" s="21"/>
    </row>
    <row r="316" spans="1:12" ht="12.75">
      <c r="A316" s="17">
        <v>315</v>
      </c>
      <c r="B316" s="59">
        <v>235</v>
      </c>
      <c r="C316" s="61" t="s">
        <v>329</v>
      </c>
      <c r="D316" s="21">
        <v>1956</v>
      </c>
      <c r="E316" s="45" t="s">
        <v>403</v>
      </c>
      <c r="F316" s="50" t="s">
        <v>11</v>
      </c>
      <c r="G316" s="50" t="s">
        <v>11</v>
      </c>
      <c r="H316" s="21" t="s">
        <v>330</v>
      </c>
      <c r="I316" s="142">
        <v>0.12653935185185186</v>
      </c>
      <c r="J316" s="51" t="str">
        <f t="shared" si="4"/>
        <v>M55</v>
      </c>
      <c r="K316" s="51">
        <v>16</v>
      </c>
      <c r="L316" s="21"/>
    </row>
    <row r="317" spans="1:12" ht="12.75">
      <c r="A317" s="17">
        <v>316</v>
      </c>
      <c r="B317" s="70">
        <v>62</v>
      </c>
      <c r="C317" s="223" t="s">
        <v>492</v>
      </c>
      <c r="D317" s="66">
        <v>1985</v>
      </c>
      <c r="E317" s="65" t="s">
        <v>403</v>
      </c>
      <c r="F317" s="65" t="s">
        <v>11</v>
      </c>
      <c r="G317" s="65" t="s">
        <v>11</v>
      </c>
      <c r="H317" s="65" t="s">
        <v>493</v>
      </c>
      <c r="I317" s="144">
        <v>0.12689814814814815</v>
      </c>
      <c r="J317" s="51">
        <f t="shared" si="4"/>
      </c>
      <c r="K317" s="51"/>
      <c r="L317" s="21"/>
    </row>
    <row r="318" spans="1:12" ht="12.75">
      <c r="A318" s="17">
        <v>317</v>
      </c>
      <c r="B318" s="70">
        <v>87</v>
      </c>
      <c r="C318" s="223" t="s">
        <v>521</v>
      </c>
      <c r="D318" s="66">
        <v>1964</v>
      </c>
      <c r="E318" s="65" t="s">
        <v>403</v>
      </c>
      <c r="F318" s="65" t="s">
        <v>11</v>
      </c>
      <c r="G318" s="65" t="s">
        <v>11</v>
      </c>
      <c r="H318" s="65" t="s">
        <v>522</v>
      </c>
      <c r="I318" s="144">
        <v>0.12729166666666666</v>
      </c>
      <c r="J318" s="51" t="str">
        <f t="shared" si="4"/>
        <v>M45</v>
      </c>
      <c r="K318" s="51">
        <v>32</v>
      </c>
      <c r="L318" s="64"/>
    </row>
    <row r="319" spans="1:12" ht="12.75">
      <c r="A319" s="17">
        <v>318</v>
      </c>
      <c r="B319" s="70">
        <v>36</v>
      </c>
      <c r="C319" s="223" t="s">
        <v>464</v>
      </c>
      <c r="D319" s="66">
        <v>1982</v>
      </c>
      <c r="E319" s="65" t="s">
        <v>403</v>
      </c>
      <c r="F319" s="65" t="s">
        <v>11</v>
      </c>
      <c r="G319" s="65" t="s">
        <v>11</v>
      </c>
      <c r="H319" s="65" t="s">
        <v>465</v>
      </c>
      <c r="I319" s="144">
        <v>0.12837962962962962</v>
      </c>
      <c r="J319" s="51">
        <f t="shared" si="4"/>
      </c>
      <c r="K319" s="51"/>
      <c r="L319" s="21"/>
    </row>
    <row r="320" spans="1:12" ht="12.75">
      <c r="A320" s="17">
        <v>319</v>
      </c>
      <c r="B320" s="59">
        <v>271</v>
      </c>
      <c r="C320" s="61" t="s">
        <v>268</v>
      </c>
      <c r="D320" s="21">
        <v>1980</v>
      </c>
      <c r="E320" s="45" t="s">
        <v>403</v>
      </c>
      <c r="F320" s="50" t="s">
        <v>11</v>
      </c>
      <c r="G320" s="50" t="s">
        <v>11</v>
      </c>
      <c r="H320" s="50" t="s">
        <v>265</v>
      </c>
      <c r="I320" s="141">
        <v>0.13043981481481481</v>
      </c>
      <c r="J320" s="51">
        <f t="shared" si="4"/>
      </c>
      <c r="K320" s="51"/>
      <c r="L320" s="21"/>
    </row>
    <row r="321" spans="1:12" ht="12.75">
      <c r="A321" s="17">
        <v>320</v>
      </c>
      <c r="B321" s="70">
        <v>91</v>
      </c>
      <c r="C321" s="223" t="s">
        <v>526</v>
      </c>
      <c r="D321" s="66">
        <v>1982</v>
      </c>
      <c r="E321" s="65" t="s">
        <v>403</v>
      </c>
      <c r="F321" s="65" t="s">
        <v>11</v>
      </c>
      <c r="G321" s="65" t="s">
        <v>11</v>
      </c>
      <c r="H321" s="65"/>
      <c r="I321" s="144">
        <v>0.13333333333333333</v>
      </c>
      <c r="J321" s="51">
        <f t="shared" si="4"/>
      </c>
      <c r="K321" s="51"/>
      <c r="L321" s="64"/>
    </row>
    <row r="322" spans="1:12" ht="12.75">
      <c r="A322" s="17">
        <v>321</v>
      </c>
      <c r="B322" s="59">
        <v>219</v>
      </c>
      <c r="C322" s="61" t="s">
        <v>220</v>
      </c>
      <c r="D322" s="21">
        <v>1994</v>
      </c>
      <c r="E322" s="45" t="s">
        <v>403</v>
      </c>
      <c r="F322" s="50" t="s">
        <v>11</v>
      </c>
      <c r="G322" s="50" t="s">
        <v>11</v>
      </c>
      <c r="H322" s="21" t="s">
        <v>213</v>
      </c>
      <c r="I322" s="142">
        <v>0.13407407407407407</v>
      </c>
      <c r="J322" s="51" t="str">
        <f t="shared" si="4"/>
        <v>M19</v>
      </c>
      <c r="K322" s="51">
        <v>13</v>
      </c>
      <c r="L322" s="21"/>
    </row>
    <row r="323" spans="1:12" ht="12.75">
      <c r="A323" s="17">
        <v>322</v>
      </c>
      <c r="B323" s="59">
        <v>281</v>
      </c>
      <c r="C323" s="61" t="s">
        <v>253</v>
      </c>
      <c r="D323" s="21">
        <v>1987</v>
      </c>
      <c r="E323" s="45" t="s">
        <v>403</v>
      </c>
      <c r="F323" s="50" t="s">
        <v>11</v>
      </c>
      <c r="G323" s="50" t="s">
        <v>11</v>
      </c>
      <c r="H323" s="50"/>
      <c r="I323" s="141">
        <v>0.13546296296296298</v>
      </c>
      <c r="J323" s="51">
        <f aca="true" t="shared" si="5" ref="J323:J365">IF(AND(D323&gt;=1900,D323&lt;=1953),"M60",IF(AND(D323&gt;=1954,D323&lt;=1958),"M55",IF(AND(D323&gt;=1959,D323&lt;=1963),"M50",IF(AND(D323&gt;=1964,D323&lt;=1968),"M45",IF(AND(D323&gt;=1969,D323&lt;=1973),"M40",IF(AND(D323&gt;=1994,D323&lt;=2012),"M19",""))))))</f>
      </c>
      <c r="K323" s="51"/>
      <c r="L323" s="21"/>
    </row>
    <row r="324" spans="1:12" ht="12.75">
      <c r="A324" s="17">
        <v>323</v>
      </c>
      <c r="B324" s="70">
        <v>48</v>
      </c>
      <c r="C324" s="223" t="s">
        <v>476</v>
      </c>
      <c r="D324" s="66">
        <v>1984</v>
      </c>
      <c r="E324" s="65" t="s">
        <v>403</v>
      </c>
      <c r="F324" s="65" t="s">
        <v>11</v>
      </c>
      <c r="G324" s="65" t="s">
        <v>11</v>
      </c>
      <c r="H324" s="86" t="s">
        <v>477</v>
      </c>
      <c r="I324" s="144">
        <v>0.13701388888888888</v>
      </c>
      <c r="J324" s="51">
        <f t="shared" si="5"/>
      </c>
      <c r="K324" s="51"/>
      <c r="L324" s="21"/>
    </row>
    <row r="325" spans="1:12" ht="12.75">
      <c r="A325" s="17">
        <v>324</v>
      </c>
      <c r="B325" s="59">
        <v>139</v>
      </c>
      <c r="C325" s="61" t="s">
        <v>17</v>
      </c>
      <c r="D325" s="21">
        <v>1983</v>
      </c>
      <c r="E325" s="45" t="s">
        <v>403</v>
      </c>
      <c r="F325" s="50" t="s">
        <v>11</v>
      </c>
      <c r="G325" s="50" t="s">
        <v>18</v>
      </c>
      <c r="H325" s="50"/>
      <c r="I325" s="141">
        <v>0.1372685185185185</v>
      </c>
      <c r="J325" s="51">
        <f t="shared" si="5"/>
      </c>
      <c r="K325" s="51"/>
      <c r="L325" s="21"/>
    </row>
    <row r="326" spans="1:12" ht="12.75">
      <c r="A326" s="17">
        <v>325</v>
      </c>
      <c r="B326" s="59">
        <v>336</v>
      </c>
      <c r="C326" s="61" t="s">
        <v>424</v>
      </c>
      <c r="D326" s="21">
        <v>1969</v>
      </c>
      <c r="E326" s="45" t="s">
        <v>403</v>
      </c>
      <c r="F326" s="49" t="s">
        <v>11</v>
      </c>
      <c r="G326" s="49" t="s">
        <v>11</v>
      </c>
      <c r="H326" s="49" t="s">
        <v>425</v>
      </c>
      <c r="I326" s="143">
        <v>0.13728009259259258</v>
      </c>
      <c r="J326" s="51" t="str">
        <f t="shared" si="5"/>
        <v>M40</v>
      </c>
      <c r="K326" s="51">
        <v>36</v>
      </c>
      <c r="L326" s="21"/>
    </row>
    <row r="327" spans="1:12" ht="12.75">
      <c r="A327" s="17">
        <v>326</v>
      </c>
      <c r="B327" s="59">
        <v>90</v>
      </c>
      <c r="C327" s="61" t="s">
        <v>173</v>
      </c>
      <c r="D327" s="21">
        <v>1959</v>
      </c>
      <c r="E327" s="45" t="s">
        <v>403</v>
      </c>
      <c r="F327" s="50" t="s">
        <v>11</v>
      </c>
      <c r="G327" s="50" t="s">
        <v>11</v>
      </c>
      <c r="H327" s="50"/>
      <c r="I327" s="141">
        <v>0.13832175925925927</v>
      </c>
      <c r="J327" s="51" t="str">
        <f t="shared" si="5"/>
        <v>M50</v>
      </c>
      <c r="K327" s="51">
        <v>30</v>
      </c>
      <c r="L327" s="21"/>
    </row>
    <row r="328" spans="1:12" ht="12.75">
      <c r="A328" s="17">
        <v>327</v>
      </c>
      <c r="B328" s="59">
        <v>284</v>
      </c>
      <c r="C328" s="61" t="s">
        <v>280</v>
      </c>
      <c r="D328" s="21">
        <v>1978</v>
      </c>
      <c r="E328" s="45" t="s">
        <v>403</v>
      </c>
      <c r="F328" s="50" t="s">
        <v>11</v>
      </c>
      <c r="G328" s="50" t="s">
        <v>11</v>
      </c>
      <c r="H328" s="53" t="s">
        <v>281</v>
      </c>
      <c r="I328" s="142">
        <v>0.1396990740740741</v>
      </c>
      <c r="J328" s="51">
        <f t="shared" si="5"/>
      </c>
      <c r="K328" s="51"/>
      <c r="L328" s="21"/>
    </row>
    <row r="329" spans="1:12" ht="12.75">
      <c r="A329" s="17">
        <v>328</v>
      </c>
      <c r="B329" s="59">
        <v>150</v>
      </c>
      <c r="C329" s="61" t="s">
        <v>98</v>
      </c>
      <c r="D329" s="21">
        <v>1974</v>
      </c>
      <c r="E329" s="45" t="s">
        <v>403</v>
      </c>
      <c r="F329" s="50" t="s">
        <v>11</v>
      </c>
      <c r="G329" s="50" t="s">
        <v>11</v>
      </c>
      <c r="H329" s="50"/>
      <c r="I329" s="141">
        <v>0.13995370370370372</v>
      </c>
      <c r="J329" s="51">
        <f t="shared" si="5"/>
      </c>
      <c r="K329" s="51"/>
      <c r="L329" s="21"/>
    </row>
    <row r="330" spans="1:12" ht="12.75">
      <c r="A330" s="17"/>
      <c r="B330" s="70">
        <v>23</v>
      </c>
      <c r="C330" s="223" t="s">
        <v>576</v>
      </c>
      <c r="D330" s="66">
        <v>1992</v>
      </c>
      <c r="E330" s="65" t="s">
        <v>403</v>
      </c>
      <c r="F330" s="65" t="s">
        <v>11</v>
      </c>
      <c r="G330" s="65" t="s">
        <v>11</v>
      </c>
      <c r="H330" s="65"/>
      <c r="I330" s="144" t="s">
        <v>1712</v>
      </c>
      <c r="J330" s="51">
        <f t="shared" si="5"/>
      </c>
      <c r="K330" s="51"/>
      <c r="L330" s="64"/>
    </row>
    <row r="331" spans="1:12" ht="12.75">
      <c r="A331" s="17"/>
      <c r="B331" s="59">
        <v>3018</v>
      </c>
      <c r="C331" s="61" t="s">
        <v>1736</v>
      </c>
      <c r="D331" s="21">
        <v>1975</v>
      </c>
      <c r="E331" s="45" t="s">
        <v>403</v>
      </c>
      <c r="F331" s="49" t="s">
        <v>1739</v>
      </c>
      <c r="G331" s="49" t="s">
        <v>1737</v>
      </c>
      <c r="H331" s="49"/>
      <c r="I331" s="143" t="s">
        <v>1750</v>
      </c>
      <c r="J331" s="51">
        <f t="shared" si="5"/>
      </c>
      <c r="K331" s="51"/>
      <c r="L331" s="21"/>
    </row>
    <row r="332" spans="1:12" ht="12.75">
      <c r="A332" s="17"/>
      <c r="B332" s="59">
        <v>3004</v>
      </c>
      <c r="C332" s="61" t="s">
        <v>1741</v>
      </c>
      <c r="D332" s="21">
        <v>1973</v>
      </c>
      <c r="E332" s="45" t="s">
        <v>403</v>
      </c>
      <c r="F332" s="49" t="s">
        <v>11</v>
      </c>
      <c r="G332" s="49" t="s">
        <v>11</v>
      </c>
      <c r="H332" s="49"/>
      <c r="I332" s="143" t="s">
        <v>1750</v>
      </c>
      <c r="J332" s="51" t="str">
        <f t="shared" si="5"/>
        <v>M40</v>
      </c>
      <c r="K332" s="51"/>
      <c r="L332" s="21"/>
    </row>
    <row r="333" spans="1:12" ht="12.75">
      <c r="A333" s="17"/>
      <c r="B333" s="59">
        <v>343</v>
      </c>
      <c r="C333" s="61" t="s">
        <v>437</v>
      </c>
      <c r="D333" s="21">
        <v>1986</v>
      </c>
      <c r="E333" s="45" t="s">
        <v>403</v>
      </c>
      <c r="F333" s="23" t="s">
        <v>11</v>
      </c>
      <c r="G333" s="49" t="s">
        <v>18</v>
      </c>
      <c r="H333" s="49"/>
      <c r="I333" s="143" t="s">
        <v>1750</v>
      </c>
      <c r="J333" s="51">
        <f t="shared" si="5"/>
      </c>
      <c r="K333" s="51"/>
      <c r="L333" s="21"/>
    </row>
    <row r="334" spans="1:12" ht="12.75">
      <c r="A334" s="17"/>
      <c r="B334" s="59">
        <v>13</v>
      </c>
      <c r="C334" s="61" t="s">
        <v>73</v>
      </c>
      <c r="D334" s="21">
        <v>1985</v>
      </c>
      <c r="E334" s="45" t="s">
        <v>403</v>
      </c>
      <c r="F334" s="50" t="s">
        <v>14</v>
      </c>
      <c r="G334" s="50" t="s">
        <v>15</v>
      </c>
      <c r="H334" s="50"/>
      <c r="I334" s="141" t="s">
        <v>1646</v>
      </c>
      <c r="J334" s="51">
        <f t="shared" si="5"/>
      </c>
      <c r="K334" s="51"/>
      <c r="L334" s="21"/>
    </row>
    <row r="335" spans="1:12" ht="12.75">
      <c r="A335" s="17"/>
      <c r="B335" s="59">
        <v>14</v>
      </c>
      <c r="C335" s="61" t="s">
        <v>72</v>
      </c>
      <c r="D335" s="21">
        <v>1983</v>
      </c>
      <c r="E335" s="45" t="s">
        <v>403</v>
      </c>
      <c r="F335" s="21" t="s">
        <v>14</v>
      </c>
      <c r="G335" s="50" t="s">
        <v>15</v>
      </c>
      <c r="H335" s="21"/>
      <c r="I335" s="142" t="s">
        <v>1646</v>
      </c>
      <c r="J335" s="51">
        <f t="shared" si="5"/>
      </c>
      <c r="K335" s="51"/>
      <c r="L335" s="21"/>
    </row>
    <row r="336" spans="1:12" ht="12.75">
      <c r="A336" s="17"/>
      <c r="B336" s="59">
        <v>15</v>
      </c>
      <c r="C336" s="61" t="s">
        <v>71</v>
      </c>
      <c r="D336" s="21">
        <v>1988</v>
      </c>
      <c r="E336" s="45" t="s">
        <v>403</v>
      </c>
      <c r="F336" s="50" t="s">
        <v>14</v>
      </c>
      <c r="G336" s="50" t="s">
        <v>15</v>
      </c>
      <c r="H336" s="50"/>
      <c r="I336" s="141" t="s">
        <v>1646</v>
      </c>
      <c r="J336" s="51">
        <f t="shared" si="5"/>
      </c>
      <c r="K336" s="51"/>
      <c r="L336" s="21"/>
    </row>
    <row r="337" spans="1:12" ht="12.75">
      <c r="A337" s="17"/>
      <c r="B337" s="59">
        <v>16</v>
      </c>
      <c r="C337" s="61" t="s">
        <v>70</v>
      </c>
      <c r="D337" s="21">
        <v>1984</v>
      </c>
      <c r="E337" s="45" t="s">
        <v>403</v>
      </c>
      <c r="F337" s="50" t="s">
        <v>14</v>
      </c>
      <c r="G337" s="50" t="s">
        <v>15</v>
      </c>
      <c r="H337" s="50"/>
      <c r="I337" s="141" t="s">
        <v>1646</v>
      </c>
      <c r="J337" s="51">
        <f t="shared" si="5"/>
      </c>
      <c r="K337" s="51"/>
      <c r="L337" s="21"/>
    </row>
    <row r="338" spans="1:12" ht="12.75">
      <c r="A338" s="17"/>
      <c r="B338" s="59">
        <v>17</v>
      </c>
      <c r="C338" s="61" t="s">
        <v>69</v>
      </c>
      <c r="D338" s="21">
        <v>1978</v>
      </c>
      <c r="E338" s="45" t="s">
        <v>403</v>
      </c>
      <c r="F338" s="50" t="s">
        <v>14</v>
      </c>
      <c r="G338" s="50" t="s">
        <v>15</v>
      </c>
      <c r="H338" s="53"/>
      <c r="I338" s="142" t="s">
        <v>1646</v>
      </c>
      <c r="J338" s="51">
        <f t="shared" si="5"/>
      </c>
      <c r="K338" s="51"/>
      <c r="L338" s="21"/>
    </row>
    <row r="339" spans="1:12" ht="12.75">
      <c r="A339" s="17"/>
      <c r="B339" s="59">
        <v>18</v>
      </c>
      <c r="C339" s="61" t="s">
        <v>68</v>
      </c>
      <c r="D339" s="21">
        <v>1980</v>
      </c>
      <c r="E339" s="45" t="s">
        <v>403</v>
      </c>
      <c r="F339" s="50" t="s">
        <v>14</v>
      </c>
      <c r="G339" s="50" t="s">
        <v>15</v>
      </c>
      <c r="H339" s="53"/>
      <c r="I339" s="142" t="s">
        <v>1646</v>
      </c>
      <c r="J339" s="51">
        <f t="shared" si="5"/>
      </c>
      <c r="K339" s="51"/>
      <c r="L339" s="21"/>
    </row>
    <row r="340" spans="1:12" ht="12.75">
      <c r="A340" s="17"/>
      <c r="B340" s="59">
        <v>19</v>
      </c>
      <c r="C340" s="61" t="s">
        <v>67</v>
      </c>
      <c r="D340" s="21">
        <v>1988</v>
      </c>
      <c r="E340" s="45" t="s">
        <v>403</v>
      </c>
      <c r="F340" s="50" t="s">
        <v>14</v>
      </c>
      <c r="G340" s="50" t="s">
        <v>15</v>
      </c>
      <c r="H340" s="50"/>
      <c r="I340" s="141" t="s">
        <v>1646</v>
      </c>
      <c r="J340" s="51">
        <f t="shared" si="5"/>
      </c>
      <c r="K340" s="51"/>
      <c r="L340" s="21"/>
    </row>
    <row r="341" spans="1:12" ht="12.75">
      <c r="A341" s="17"/>
      <c r="B341" s="70">
        <v>22</v>
      </c>
      <c r="C341" s="223" t="s">
        <v>575</v>
      </c>
      <c r="D341" s="66">
        <v>1991</v>
      </c>
      <c r="E341" s="65" t="s">
        <v>403</v>
      </c>
      <c r="F341" s="65" t="s">
        <v>11</v>
      </c>
      <c r="G341" s="65" t="s">
        <v>11</v>
      </c>
      <c r="H341" s="65"/>
      <c r="I341" s="144" t="s">
        <v>1646</v>
      </c>
      <c r="J341" s="51">
        <f t="shared" si="5"/>
      </c>
      <c r="K341" s="51"/>
      <c r="L341" s="64"/>
    </row>
    <row r="342" spans="1:12" ht="12.75">
      <c r="A342" s="17"/>
      <c r="B342" s="70">
        <v>25</v>
      </c>
      <c r="C342" s="223" t="s">
        <v>452</v>
      </c>
      <c r="D342" s="66">
        <v>1989</v>
      </c>
      <c r="E342" s="65" t="s">
        <v>403</v>
      </c>
      <c r="F342" s="65"/>
      <c r="G342" s="65" t="s">
        <v>11</v>
      </c>
      <c r="H342" s="65"/>
      <c r="I342" s="144" t="s">
        <v>1646</v>
      </c>
      <c r="J342" s="51">
        <f t="shared" si="5"/>
      </c>
      <c r="K342" s="51"/>
      <c r="L342" s="21"/>
    </row>
    <row r="343" spans="1:12" ht="12.75">
      <c r="A343" s="17"/>
      <c r="B343" s="70">
        <v>26</v>
      </c>
      <c r="C343" s="223" t="s">
        <v>453</v>
      </c>
      <c r="D343" s="66">
        <v>1980</v>
      </c>
      <c r="E343" s="65" t="s">
        <v>403</v>
      </c>
      <c r="F343" s="65" t="s">
        <v>47</v>
      </c>
      <c r="G343" s="65" t="s">
        <v>47</v>
      </c>
      <c r="H343" s="65"/>
      <c r="I343" s="144" t="s">
        <v>1646</v>
      </c>
      <c r="J343" s="51">
        <f t="shared" si="5"/>
      </c>
      <c r="K343" s="51"/>
      <c r="L343" s="21"/>
    </row>
    <row r="344" spans="1:12" ht="12.75">
      <c r="A344" s="17"/>
      <c r="B344" s="70">
        <v>44</v>
      </c>
      <c r="C344" s="223" t="s">
        <v>473</v>
      </c>
      <c r="D344" s="66">
        <v>1990</v>
      </c>
      <c r="E344" s="65" t="s">
        <v>403</v>
      </c>
      <c r="F344" s="65" t="s">
        <v>11</v>
      </c>
      <c r="G344" s="65" t="s">
        <v>11</v>
      </c>
      <c r="H344" s="86" t="s">
        <v>281</v>
      </c>
      <c r="I344" s="144" t="s">
        <v>1646</v>
      </c>
      <c r="J344" s="51">
        <f t="shared" si="5"/>
      </c>
      <c r="K344" s="51"/>
      <c r="L344" s="21"/>
    </row>
    <row r="345" spans="1:12" ht="12.75">
      <c r="A345" s="17"/>
      <c r="B345" s="70">
        <v>57</v>
      </c>
      <c r="C345" s="223" t="s">
        <v>488</v>
      </c>
      <c r="D345" s="66">
        <v>1960</v>
      </c>
      <c r="E345" s="65" t="s">
        <v>403</v>
      </c>
      <c r="F345" s="65" t="s">
        <v>11</v>
      </c>
      <c r="G345" s="65" t="s">
        <v>11</v>
      </c>
      <c r="H345" s="65"/>
      <c r="I345" s="144" t="s">
        <v>1646</v>
      </c>
      <c r="J345" s="51" t="str">
        <f t="shared" si="5"/>
        <v>M50</v>
      </c>
      <c r="K345" s="51"/>
      <c r="L345" s="21"/>
    </row>
    <row r="346" spans="1:12" ht="12.75">
      <c r="A346" s="17"/>
      <c r="B346" s="70">
        <v>61</v>
      </c>
      <c r="C346" s="223" t="s">
        <v>491</v>
      </c>
      <c r="D346" s="66">
        <v>1988</v>
      </c>
      <c r="E346" s="65" t="s">
        <v>403</v>
      </c>
      <c r="F346" s="65" t="s">
        <v>11</v>
      </c>
      <c r="G346" s="65" t="s">
        <v>11</v>
      </c>
      <c r="H346" s="65" t="s">
        <v>316</v>
      </c>
      <c r="I346" s="144" t="s">
        <v>1646</v>
      </c>
      <c r="J346" s="51">
        <f t="shared" si="5"/>
      </c>
      <c r="K346" s="51"/>
      <c r="L346" s="21"/>
    </row>
    <row r="347" spans="1:12" ht="12.75">
      <c r="A347" s="17"/>
      <c r="B347" s="70">
        <v>65</v>
      </c>
      <c r="C347" s="223" t="s">
        <v>497</v>
      </c>
      <c r="D347" s="66">
        <v>1984</v>
      </c>
      <c r="E347" s="65" t="s">
        <v>403</v>
      </c>
      <c r="F347" s="65" t="s">
        <v>11</v>
      </c>
      <c r="G347" s="65" t="s">
        <v>18</v>
      </c>
      <c r="H347" s="65"/>
      <c r="I347" s="144" t="s">
        <v>1646</v>
      </c>
      <c r="J347" s="51">
        <f t="shared" si="5"/>
      </c>
      <c r="K347" s="51"/>
      <c r="L347" s="21"/>
    </row>
    <row r="348" spans="1:12" ht="12.75">
      <c r="A348" s="17"/>
      <c r="B348" s="70">
        <v>74</v>
      </c>
      <c r="C348" s="223" t="s">
        <v>505</v>
      </c>
      <c r="D348" s="66">
        <v>1985</v>
      </c>
      <c r="E348" s="65" t="s">
        <v>403</v>
      </c>
      <c r="F348" s="65" t="s">
        <v>11</v>
      </c>
      <c r="G348" s="65" t="s">
        <v>11</v>
      </c>
      <c r="H348" s="65"/>
      <c r="I348" s="144" t="s">
        <v>1646</v>
      </c>
      <c r="J348" s="51">
        <f t="shared" si="5"/>
      </c>
      <c r="K348" s="51"/>
      <c r="L348" s="64"/>
    </row>
    <row r="349" spans="1:12" ht="12.75">
      <c r="A349" s="17"/>
      <c r="B349" s="70">
        <v>76</v>
      </c>
      <c r="C349" s="223" t="s">
        <v>146</v>
      </c>
      <c r="D349" s="66">
        <v>1987</v>
      </c>
      <c r="E349" s="65" t="s">
        <v>403</v>
      </c>
      <c r="F349" s="65" t="s">
        <v>11</v>
      </c>
      <c r="G349" s="65" t="s">
        <v>11</v>
      </c>
      <c r="H349" s="65"/>
      <c r="I349" s="144" t="s">
        <v>1646</v>
      </c>
      <c r="J349" s="51">
        <f t="shared" si="5"/>
      </c>
      <c r="K349" s="51"/>
      <c r="L349" s="64"/>
    </row>
    <row r="350" spans="1:12" ht="12.75">
      <c r="A350" s="17"/>
      <c r="B350" s="70">
        <v>80</v>
      </c>
      <c r="C350" s="223" t="s">
        <v>511</v>
      </c>
      <c r="D350" s="66">
        <v>1993</v>
      </c>
      <c r="E350" s="65" t="s">
        <v>403</v>
      </c>
      <c r="F350" s="65" t="s">
        <v>47</v>
      </c>
      <c r="G350" s="65" t="s">
        <v>47</v>
      </c>
      <c r="H350" s="65" t="s">
        <v>512</v>
      </c>
      <c r="I350" s="144" t="s">
        <v>1646</v>
      </c>
      <c r="J350" s="51">
        <f t="shared" si="5"/>
      </c>
      <c r="K350" s="51"/>
      <c r="L350" s="64"/>
    </row>
    <row r="351" spans="1:12" ht="12.75">
      <c r="A351" s="17"/>
      <c r="B351" s="70">
        <v>83</v>
      </c>
      <c r="C351" s="223" t="s">
        <v>515</v>
      </c>
      <c r="D351" s="66">
        <v>1991</v>
      </c>
      <c r="E351" s="65" t="s">
        <v>403</v>
      </c>
      <c r="F351" s="65" t="s">
        <v>516</v>
      </c>
      <c r="G351" s="65" t="s">
        <v>517</v>
      </c>
      <c r="H351" s="65"/>
      <c r="I351" s="144" t="s">
        <v>1646</v>
      </c>
      <c r="J351" s="51">
        <f t="shared" si="5"/>
      </c>
      <c r="K351" s="51"/>
      <c r="L351" s="64"/>
    </row>
    <row r="352" spans="1:12" ht="12.75">
      <c r="A352" s="17"/>
      <c r="B352" s="70">
        <v>88</v>
      </c>
      <c r="C352" s="223" t="s">
        <v>523</v>
      </c>
      <c r="D352" s="66">
        <v>1993</v>
      </c>
      <c r="E352" s="65" t="s">
        <v>403</v>
      </c>
      <c r="F352" s="65" t="s">
        <v>903</v>
      </c>
      <c r="G352" s="65" t="s">
        <v>524</v>
      </c>
      <c r="H352" s="65"/>
      <c r="I352" s="144" t="s">
        <v>1646</v>
      </c>
      <c r="J352" s="51">
        <f t="shared" si="5"/>
      </c>
      <c r="K352" s="51"/>
      <c r="L352" s="64"/>
    </row>
    <row r="353" spans="1:12" ht="12.75">
      <c r="A353" s="17"/>
      <c r="B353" s="70">
        <v>96</v>
      </c>
      <c r="C353" s="223" t="s">
        <v>533</v>
      </c>
      <c r="D353" s="66">
        <v>1980</v>
      </c>
      <c r="E353" s="65" t="s">
        <v>403</v>
      </c>
      <c r="F353" s="65" t="s">
        <v>11</v>
      </c>
      <c r="G353" s="65" t="s">
        <v>11</v>
      </c>
      <c r="H353" s="65"/>
      <c r="I353" s="144" t="s">
        <v>1646</v>
      </c>
      <c r="J353" s="51">
        <f t="shared" si="5"/>
      </c>
      <c r="K353" s="51"/>
      <c r="L353" s="64"/>
    </row>
    <row r="354" spans="1:12" ht="12.75">
      <c r="A354" s="17"/>
      <c r="B354" s="70">
        <v>97</v>
      </c>
      <c r="C354" s="223" t="s">
        <v>534</v>
      </c>
      <c r="D354" s="66">
        <v>1986</v>
      </c>
      <c r="E354" s="65" t="s">
        <v>403</v>
      </c>
      <c r="F354" s="65" t="s">
        <v>47</v>
      </c>
      <c r="G354" s="65" t="s">
        <v>47</v>
      </c>
      <c r="H354" s="65"/>
      <c r="I354" s="144" t="s">
        <v>1646</v>
      </c>
      <c r="J354" s="51">
        <f t="shared" si="5"/>
      </c>
      <c r="K354" s="51"/>
      <c r="L354" s="64"/>
    </row>
    <row r="355" spans="1:12" ht="12.75">
      <c r="A355" s="17"/>
      <c r="B355" s="70">
        <v>100</v>
      </c>
      <c r="C355" s="223" t="s">
        <v>538</v>
      </c>
      <c r="D355" s="66">
        <v>1989</v>
      </c>
      <c r="E355" s="65" t="s">
        <v>403</v>
      </c>
      <c r="F355" s="65" t="s">
        <v>11</v>
      </c>
      <c r="G355" s="65" t="s">
        <v>11</v>
      </c>
      <c r="H355" s="65"/>
      <c r="I355" s="144" t="s">
        <v>1646</v>
      </c>
      <c r="J355" s="51">
        <f t="shared" si="5"/>
      </c>
      <c r="K355" s="51"/>
      <c r="L355" s="64"/>
    </row>
    <row r="356" spans="1:12" ht="12.75">
      <c r="A356" s="17"/>
      <c r="B356" s="70">
        <v>105</v>
      </c>
      <c r="C356" s="223" t="s">
        <v>543</v>
      </c>
      <c r="D356" s="66">
        <v>1980</v>
      </c>
      <c r="E356" s="65" t="s">
        <v>403</v>
      </c>
      <c r="F356" s="65" t="s">
        <v>11</v>
      </c>
      <c r="G356" s="65" t="s">
        <v>11</v>
      </c>
      <c r="H356" s="65"/>
      <c r="I356" s="144" t="s">
        <v>1646</v>
      </c>
      <c r="J356" s="51">
        <f t="shared" si="5"/>
      </c>
      <c r="K356" s="51"/>
      <c r="L356" s="64"/>
    </row>
    <row r="357" spans="1:12" ht="12.75">
      <c r="A357" s="17"/>
      <c r="B357" s="70">
        <v>107</v>
      </c>
      <c r="C357" s="223" t="s">
        <v>546</v>
      </c>
      <c r="D357" s="66">
        <v>1984</v>
      </c>
      <c r="E357" s="65" t="s">
        <v>403</v>
      </c>
      <c r="F357" s="65" t="s">
        <v>11</v>
      </c>
      <c r="G357" s="65" t="s">
        <v>151</v>
      </c>
      <c r="H357" s="65" t="s">
        <v>547</v>
      </c>
      <c r="I357" s="144" t="s">
        <v>1646</v>
      </c>
      <c r="J357" s="51">
        <f t="shared" si="5"/>
      </c>
      <c r="K357" s="51"/>
      <c r="L357" s="64"/>
    </row>
    <row r="358" spans="1:12" ht="12.75">
      <c r="A358" s="17"/>
      <c r="B358" s="70">
        <v>109</v>
      </c>
      <c r="C358" s="223" t="s">
        <v>386</v>
      </c>
      <c r="D358" s="66">
        <v>1956</v>
      </c>
      <c r="E358" s="65" t="s">
        <v>403</v>
      </c>
      <c r="F358" s="65" t="s">
        <v>110</v>
      </c>
      <c r="G358" s="65" t="s">
        <v>358</v>
      </c>
      <c r="H358" s="65"/>
      <c r="I358" s="144" t="s">
        <v>1646</v>
      </c>
      <c r="J358" s="51" t="str">
        <f t="shared" si="5"/>
        <v>M55</v>
      </c>
      <c r="K358" s="51"/>
      <c r="L358" s="64"/>
    </row>
    <row r="359" spans="1:12" ht="12.75">
      <c r="A359" s="17"/>
      <c r="B359" s="70">
        <v>112</v>
      </c>
      <c r="C359" s="223" t="s">
        <v>549</v>
      </c>
      <c r="D359" s="66">
        <v>1971</v>
      </c>
      <c r="E359" s="65" t="s">
        <v>403</v>
      </c>
      <c r="F359" s="65" t="s">
        <v>86</v>
      </c>
      <c r="G359" s="65" t="s">
        <v>87</v>
      </c>
      <c r="H359" s="65"/>
      <c r="I359" s="144" t="s">
        <v>1646</v>
      </c>
      <c r="J359" s="51" t="str">
        <f t="shared" si="5"/>
        <v>M40</v>
      </c>
      <c r="K359" s="51"/>
      <c r="L359" s="64"/>
    </row>
    <row r="360" spans="1:12" ht="12.75">
      <c r="A360" s="17"/>
      <c r="B360" s="70">
        <v>114</v>
      </c>
      <c r="C360" s="223" t="s">
        <v>551</v>
      </c>
      <c r="D360" s="66">
        <v>1978</v>
      </c>
      <c r="E360" s="65" t="s">
        <v>403</v>
      </c>
      <c r="F360" s="65" t="s">
        <v>11</v>
      </c>
      <c r="G360" s="65" t="s">
        <v>11</v>
      </c>
      <c r="H360" s="65"/>
      <c r="I360" s="144" t="s">
        <v>1646</v>
      </c>
      <c r="J360" s="51">
        <f t="shared" si="5"/>
      </c>
      <c r="K360" s="51"/>
      <c r="L360" s="64"/>
    </row>
    <row r="361" spans="1:12" ht="12.75">
      <c r="A361" s="17"/>
      <c r="B361" s="59">
        <v>165</v>
      </c>
      <c r="C361" s="61" t="s">
        <v>135</v>
      </c>
      <c r="D361" s="21">
        <v>1994</v>
      </c>
      <c r="E361" s="45" t="s">
        <v>403</v>
      </c>
      <c r="F361" s="50" t="s">
        <v>11</v>
      </c>
      <c r="G361" s="50" t="s">
        <v>11</v>
      </c>
      <c r="H361" s="50" t="s">
        <v>114</v>
      </c>
      <c r="I361" s="141" t="s">
        <v>1646</v>
      </c>
      <c r="J361" s="51" t="str">
        <f t="shared" si="5"/>
        <v>M19</v>
      </c>
      <c r="K361" s="51"/>
      <c r="L361" s="21"/>
    </row>
    <row r="362" spans="1:12" ht="12.75">
      <c r="A362" s="17"/>
      <c r="B362" s="59">
        <v>169</v>
      </c>
      <c r="C362" s="61" t="s">
        <v>131</v>
      </c>
      <c r="D362" s="21">
        <v>1990</v>
      </c>
      <c r="E362" s="45" t="s">
        <v>403</v>
      </c>
      <c r="F362" s="50" t="s">
        <v>11</v>
      </c>
      <c r="G362" s="50" t="s">
        <v>11</v>
      </c>
      <c r="H362" s="50" t="s">
        <v>114</v>
      </c>
      <c r="I362" s="141" t="s">
        <v>1646</v>
      </c>
      <c r="J362" s="51">
        <f t="shared" si="5"/>
      </c>
      <c r="K362" s="51"/>
      <c r="L362" s="21"/>
    </row>
    <row r="363" spans="1:12" ht="12.75">
      <c r="A363" s="17"/>
      <c r="B363" s="59">
        <v>171</v>
      </c>
      <c r="C363" s="61" t="s">
        <v>129</v>
      </c>
      <c r="D363" s="21">
        <v>1973</v>
      </c>
      <c r="E363" s="45" t="s">
        <v>403</v>
      </c>
      <c r="F363" s="50" t="s">
        <v>11</v>
      </c>
      <c r="G363" s="50" t="s">
        <v>11</v>
      </c>
      <c r="H363" s="50" t="s">
        <v>114</v>
      </c>
      <c r="I363" s="141" t="s">
        <v>1646</v>
      </c>
      <c r="J363" s="51" t="str">
        <f t="shared" si="5"/>
        <v>M40</v>
      </c>
      <c r="K363" s="51"/>
      <c r="L363" s="21"/>
    </row>
    <row r="364" spans="1:12" ht="12.75">
      <c r="A364" s="17"/>
      <c r="B364" s="59">
        <v>294</v>
      </c>
      <c r="C364" s="61" t="s">
        <v>398</v>
      </c>
      <c r="D364" s="21">
        <v>1984</v>
      </c>
      <c r="E364" s="45" t="s">
        <v>403</v>
      </c>
      <c r="F364" s="50" t="s">
        <v>11</v>
      </c>
      <c r="G364" s="50" t="s">
        <v>11</v>
      </c>
      <c r="H364" s="50" t="s">
        <v>149</v>
      </c>
      <c r="I364" s="141" t="s">
        <v>1646</v>
      </c>
      <c r="J364" s="51">
        <f t="shared" si="5"/>
      </c>
      <c r="K364" s="51"/>
      <c r="L364" s="21"/>
    </row>
    <row r="365" spans="1:12" ht="12.75">
      <c r="A365" s="17"/>
      <c r="B365" s="59">
        <v>345</v>
      </c>
      <c r="C365" s="61" t="s">
        <v>432</v>
      </c>
      <c r="D365" s="21">
        <v>1994</v>
      </c>
      <c r="E365" s="45" t="s">
        <v>403</v>
      </c>
      <c r="F365" s="49" t="s">
        <v>11</v>
      </c>
      <c r="G365" s="49" t="s">
        <v>11</v>
      </c>
      <c r="H365" s="23"/>
      <c r="I365" s="146" t="s">
        <v>1646</v>
      </c>
      <c r="J365" s="51" t="str">
        <f t="shared" si="5"/>
        <v>M19</v>
      </c>
      <c r="K365" s="51"/>
      <c r="L365" s="21"/>
    </row>
    <row r="366" spans="1:12" ht="12.75">
      <c r="A366" s="17"/>
      <c r="B366" s="18">
        <v>3205</v>
      </c>
      <c r="C366" s="67" t="s">
        <v>849</v>
      </c>
      <c r="D366" s="24">
        <v>1998</v>
      </c>
      <c r="E366" s="19" t="s">
        <v>403</v>
      </c>
      <c r="F366" s="19" t="s">
        <v>11</v>
      </c>
      <c r="G366" s="19" t="s">
        <v>11</v>
      </c>
      <c r="H366" s="19"/>
      <c r="I366" s="140" t="s">
        <v>1646</v>
      </c>
      <c r="J366" s="51"/>
      <c r="K366" s="51"/>
      <c r="L366" s="21"/>
    </row>
  </sheetData>
  <sheetProtection selectLockedCells="1" selectUnlockedCells="1"/>
  <autoFilter ref="A1:L366"/>
  <printOptions horizontalCentered="1"/>
  <pageMargins left="0.11811023622047245" right="0.11811023622047245" top="1.6929133858267718" bottom="1.062992125984252" header="0.1968503937007874" footer="0.1968503937007874"/>
  <pageSetup horizontalDpi="300" verticalDpi="300" orientation="portrait" paperSize="9" r:id="rId2"/>
  <headerFooter alignWithMargins="0">
    <oddHeader>&amp;L&amp;8
&amp;10
&amp;G&amp;C&amp;"Arial Cyr,полужирный"&amp;14  87-й Международный пробег ПУШКИН - САНКТ-ПЕТЕРБУРГ
&amp;10на призы газеты &amp;G
памяти В.И. Семенова
ИТОГОВЫЙ ПРОТОКОЛ
Дистанция 30 км Мужчины&amp;R
&amp;G</oddHeader>
    <oddFooter>&amp;CСанкт-Петербург
22.09.2013&amp;R&amp;P из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zoomScale="145" zoomScaleNormal="145" zoomScalePageLayoutView="0" workbookViewId="0" topLeftCell="A1">
      <selection activeCell="O1" sqref="O1:O16384"/>
    </sheetView>
  </sheetViews>
  <sheetFormatPr defaultColWidth="9.00390625" defaultRowHeight="12.75"/>
  <cols>
    <col min="1" max="1" width="4.00390625" style="3" customWidth="1"/>
    <col min="2" max="2" width="3.625" style="2" customWidth="1"/>
    <col min="3" max="3" width="20.25390625" style="10" customWidth="1"/>
    <col min="4" max="4" width="4.375" style="3" customWidth="1"/>
    <col min="5" max="5" width="4.00390625" style="5" customWidth="1"/>
    <col min="6" max="6" width="11.75390625" style="6" customWidth="1"/>
    <col min="7" max="7" width="12.875" style="6" customWidth="1"/>
    <col min="8" max="8" width="16.75390625" style="6" customWidth="1"/>
    <col min="9" max="9" width="6.25390625" style="6" customWidth="1"/>
    <col min="10" max="11" width="4.125" style="7" customWidth="1"/>
    <col min="12" max="12" width="4.625" style="5" customWidth="1"/>
  </cols>
  <sheetData>
    <row r="1" spans="1:12" s="9" customFormat="1" ht="11.25">
      <c r="A1" s="8" t="s">
        <v>1619</v>
      </c>
      <c r="B1" s="8" t="s">
        <v>0</v>
      </c>
      <c r="C1" s="1" t="s">
        <v>1</v>
      </c>
      <c r="D1" s="13" t="s">
        <v>2</v>
      </c>
      <c r="E1" s="13" t="s">
        <v>8</v>
      </c>
      <c r="F1" s="13" t="s">
        <v>3</v>
      </c>
      <c r="G1" s="13" t="s">
        <v>4</v>
      </c>
      <c r="H1" s="13" t="s">
        <v>5</v>
      </c>
      <c r="I1" s="35" t="s">
        <v>1620</v>
      </c>
      <c r="J1" s="14" t="s">
        <v>6</v>
      </c>
      <c r="K1" s="36" t="s">
        <v>1621</v>
      </c>
      <c r="L1" s="14" t="s">
        <v>7</v>
      </c>
    </row>
    <row r="2" spans="1:12" ht="12.75">
      <c r="A2" s="43">
        <v>1</v>
      </c>
      <c r="B2" s="26">
        <v>379</v>
      </c>
      <c r="C2" s="63" t="s">
        <v>75</v>
      </c>
      <c r="D2" s="57">
        <v>1992</v>
      </c>
      <c r="E2" s="45" t="s">
        <v>403</v>
      </c>
      <c r="F2" s="45" t="s">
        <v>11</v>
      </c>
      <c r="G2" s="45" t="s">
        <v>11</v>
      </c>
      <c r="H2" s="45" t="s">
        <v>35</v>
      </c>
      <c r="I2" s="145">
        <v>0.08061342592592592</v>
      </c>
      <c r="J2" s="46">
        <f aca="true" t="shared" si="0" ref="J2:J34">IF(AND(D2&gt;=1900,D2&lt;=1958),"Ж55",IF(AND(D2&gt;=1959,D2&lt;=1963),"Ж50",IF(AND(D2&gt;=1964,D2&lt;=1968),"Ж45",IF(AND(D2&gt;=1969,D2&lt;=1973),"Ж40",IF(AND(D2&gt;=1974,D2&lt;=1978),"Ж35",IF(AND(D2&gt;=1994,D2&lt;=2012),"Ж19",""))))))</f>
      </c>
      <c r="K2" s="46"/>
      <c r="L2" s="21"/>
    </row>
    <row r="3" spans="1:12" ht="12.75">
      <c r="A3" s="43">
        <v>2</v>
      </c>
      <c r="B3" s="44">
        <v>368</v>
      </c>
      <c r="C3" s="63" t="s">
        <v>116</v>
      </c>
      <c r="D3" s="52">
        <v>1984</v>
      </c>
      <c r="E3" s="45" t="s">
        <v>403</v>
      </c>
      <c r="F3" s="45" t="s">
        <v>11</v>
      </c>
      <c r="G3" s="45" t="s">
        <v>11</v>
      </c>
      <c r="H3" s="45" t="s">
        <v>114</v>
      </c>
      <c r="I3" s="145">
        <v>0.08287037037037037</v>
      </c>
      <c r="J3" s="46">
        <f t="shared" si="0"/>
      </c>
      <c r="K3" s="46"/>
      <c r="L3" s="21"/>
    </row>
    <row r="4" spans="1:12" ht="12.75">
      <c r="A4" s="43">
        <v>3</v>
      </c>
      <c r="B4" s="44">
        <v>353</v>
      </c>
      <c r="C4" s="63" t="s">
        <v>361</v>
      </c>
      <c r="D4" s="52">
        <v>1993</v>
      </c>
      <c r="E4" s="45" t="s">
        <v>403</v>
      </c>
      <c r="F4" s="45" t="s">
        <v>11</v>
      </c>
      <c r="G4" s="45" t="s">
        <v>11</v>
      </c>
      <c r="H4" s="45" t="s">
        <v>149</v>
      </c>
      <c r="I4" s="145">
        <v>0.08650462962962963</v>
      </c>
      <c r="J4" s="46"/>
      <c r="K4" s="46"/>
      <c r="L4" s="21"/>
    </row>
    <row r="5" spans="1:12" ht="12.75">
      <c r="A5" s="43">
        <v>4</v>
      </c>
      <c r="B5" s="44">
        <v>378</v>
      </c>
      <c r="C5" s="63" t="s">
        <v>76</v>
      </c>
      <c r="D5" s="52">
        <v>1990</v>
      </c>
      <c r="E5" s="45" t="s">
        <v>403</v>
      </c>
      <c r="F5" s="45" t="s">
        <v>11</v>
      </c>
      <c r="G5" s="45" t="s">
        <v>11</v>
      </c>
      <c r="H5" s="45" t="s">
        <v>35</v>
      </c>
      <c r="I5" s="145">
        <v>0.08876157407407408</v>
      </c>
      <c r="J5" s="46">
        <f t="shared" si="0"/>
      </c>
      <c r="K5" s="46"/>
      <c r="L5" s="21"/>
    </row>
    <row r="6" spans="1:12" ht="12.75">
      <c r="A6" s="43">
        <v>5</v>
      </c>
      <c r="B6" s="44">
        <v>369</v>
      </c>
      <c r="C6" s="63" t="s">
        <v>115</v>
      </c>
      <c r="D6" s="21">
        <v>1969</v>
      </c>
      <c r="E6" s="45" t="s">
        <v>403</v>
      </c>
      <c r="F6" s="45" t="s">
        <v>11</v>
      </c>
      <c r="G6" s="45" t="s">
        <v>11</v>
      </c>
      <c r="H6" s="45" t="s">
        <v>114</v>
      </c>
      <c r="I6" s="145">
        <v>0.08893518518518519</v>
      </c>
      <c r="J6" s="46" t="str">
        <f t="shared" si="0"/>
        <v>Ж40</v>
      </c>
      <c r="K6" s="46">
        <v>1</v>
      </c>
      <c r="L6" s="21"/>
    </row>
    <row r="7" spans="1:12" ht="12.75">
      <c r="A7" s="43">
        <v>6</v>
      </c>
      <c r="B7" s="44">
        <v>352</v>
      </c>
      <c r="C7" s="63" t="s">
        <v>362</v>
      </c>
      <c r="D7" s="21">
        <v>1988</v>
      </c>
      <c r="E7" s="45" t="s">
        <v>403</v>
      </c>
      <c r="F7" s="45" t="s">
        <v>11</v>
      </c>
      <c r="G7" s="45" t="s">
        <v>11</v>
      </c>
      <c r="H7" s="45" t="s">
        <v>149</v>
      </c>
      <c r="I7" s="145">
        <v>0.09114583333333333</v>
      </c>
      <c r="J7" s="46">
        <f t="shared" si="0"/>
      </c>
      <c r="K7" s="46"/>
      <c r="L7" s="21"/>
    </row>
    <row r="8" spans="1:12" ht="12.75">
      <c r="A8" s="43">
        <v>7</v>
      </c>
      <c r="B8" s="26">
        <v>357</v>
      </c>
      <c r="C8" s="63" t="s">
        <v>283</v>
      </c>
      <c r="D8" s="21">
        <v>1984</v>
      </c>
      <c r="E8" s="45" t="s">
        <v>403</v>
      </c>
      <c r="F8" s="45" t="s">
        <v>251</v>
      </c>
      <c r="G8" s="45" t="s">
        <v>252</v>
      </c>
      <c r="H8" s="45" t="s">
        <v>281</v>
      </c>
      <c r="I8" s="145">
        <v>0.09362268518518518</v>
      </c>
      <c r="J8" s="46">
        <f t="shared" si="0"/>
      </c>
      <c r="K8" s="46"/>
      <c r="L8" s="21"/>
    </row>
    <row r="9" spans="1:12" ht="12.75">
      <c r="A9" s="43">
        <v>8</v>
      </c>
      <c r="B9" s="44">
        <v>370</v>
      </c>
      <c r="C9" s="63" t="s">
        <v>113</v>
      </c>
      <c r="D9" s="52">
        <v>1994</v>
      </c>
      <c r="E9" s="45" t="s">
        <v>403</v>
      </c>
      <c r="F9" s="45" t="s">
        <v>11</v>
      </c>
      <c r="G9" s="45" t="s">
        <v>11</v>
      </c>
      <c r="H9" s="45" t="s">
        <v>114</v>
      </c>
      <c r="I9" s="145">
        <v>0.09452546296296298</v>
      </c>
      <c r="J9" s="46" t="str">
        <f t="shared" si="0"/>
        <v>Ж19</v>
      </c>
      <c r="K9" s="46">
        <v>1</v>
      </c>
      <c r="L9" s="21"/>
    </row>
    <row r="10" spans="1:12" ht="12.75">
      <c r="A10" s="43">
        <v>9</v>
      </c>
      <c r="B10" s="26">
        <v>361</v>
      </c>
      <c r="C10" s="63" t="s">
        <v>248</v>
      </c>
      <c r="D10" s="21">
        <v>1989</v>
      </c>
      <c r="E10" s="45" t="s">
        <v>403</v>
      </c>
      <c r="F10" s="45" t="s">
        <v>11</v>
      </c>
      <c r="G10" s="45" t="s">
        <v>11</v>
      </c>
      <c r="H10" s="45" t="s">
        <v>249</v>
      </c>
      <c r="I10" s="145">
        <v>0.09643518518518518</v>
      </c>
      <c r="J10" s="46">
        <f t="shared" si="0"/>
      </c>
      <c r="K10" s="46"/>
      <c r="L10" s="21"/>
    </row>
    <row r="11" spans="1:12" ht="12.75">
      <c r="A11" s="43">
        <v>10</v>
      </c>
      <c r="B11" s="68">
        <v>387</v>
      </c>
      <c r="C11" s="67" t="s">
        <v>552</v>
      </c>
      <c r="D11" s="69">
        <v>1963</v>
      </c>
      <c r="E11" s="64" t="s">
        <v>403</v>
      </c>
      <c r="F11" s="64" t="s">
        <v>553</v>
      </c>
      <c r="G11" s="64" t="s">
        <v>554</v>
      </c>
      <c r="H11" s="64" t="s">
        <v>143</v>
      </c>
      <c r="I11" s="147">
        <v>0.09672453703703704</v>
      </c>
      <c r="J11" s="46" t="str">
        <f t="shared" si="0"/>
        <v>Ж50</v>
      </c>
      <c r="K11" s="46">
        <v>1</v>
      </c>
      <c r="L11" s="21"/>
    </row>
    <row r="12" spans="1:12" ht="12.75">
      <c r="A12" s="43">
        <v>11</v>
      </c>
      <c r="B12" s="44">
        <v>365</v>
      </c>
      <c r="C12" s="63" t="s">
        <v>182</v>
      </c>
      <c r="D12" s="57">
        <v>1988</v>
      </c>
      <c r="E12" s="45" t="s">
        <v>403</v>
      </c>
      <c r="F12" s="45" t="s">
        <v>11</v>
      </c>
      <c r="G12" s="45" t="s">
        <v>11</v>
      </c>
      <c r="H12" s="45" t="s">
        <v>183</v>
      </c>
      <c r="I12" s="145">
        <v>0.09805555555555556</v>
      </c>
      <c r="J12" s="46">
        <f t="shared" si="0"/>
      </c>
      <c r="K12" s="46"/>
      <c r="L12" s="21"/>
    </row>
    <row r="13" spans="1:12" ht="12.75">
      <c r="A13" s="43">
        <v>12</v>
      </c>
      <c r="B13" s="26">
        <v>350</v>
      </c>
      <c r="C13" s="63" t="s">
        <v>360</v>
      </c>
      <c r="D13" s="21">
        <v>1972</v>
      </c>
      <c r="E13" s="45" t="s">
        <v>403</v>
      </c>
      <c r="F13" s="50" t="s">
        <v>11</v>
      </c>
      <c r="G13" s="50" t="s">
        <v>11</v>
      </c>
      <c r="H13" s="45"/>
      <c r="I13" s="145">
        <v>0.09956018518518518</v>
      </c>
      <c r="J13" s="46" t="str">
        <f t="shared" si="0"/>
        <v>Ж40</v>
      </c>
      <c r="K13" s="46">
        <v>2</v>
      </c>
      <c r="L13" s="21"/>
    </row>
    <row r="14" spans="1:12" ht="12.75">
      <c r="A14" s="43">
        <v>13</v>
      </c>
      <c r="B14" s="26">
        <v>347</v>
      </c>
      <c r="C14" s="63" t="s">
        <v>409</v>
      </c>
      <c r="D14" s="21">
        <v>1987</v>
      </c>
      <c r="E14" s="45" t="s">
        <v>403</v>
      </c>
      <c r="F14" s="45" t="s">
        <v>11</v>
      </c>
      <c r="G14" s="45" t="s">
        <v>18</v>
      </c>
      <c r="H14" s="45" t="s">
        <v>166</v>
      </c>
      <c r="I14" s="145">
        <v>0.09997685185185184</v>
      </c>
      <c r="J14" s="46">
        <f t="shared" si="0"/>
      </c>
      <c r="K14" s="46"/>
      <c r="L14" s="21"/>
    </row>
    <row r="15" spans="1:12" ht="12.75">
      <c r="A15" s="43">
        <v>14</v>
      </c>
      <c r="B15" s="44">
        <v>348</v>
      </c>
      <c r="C15" s="63" t="s">
        <v>408</v>
      </c>
      <c r="D15" s="52">
        <v>1993</v>
      </c>
      <c r="E15" s="45" t="s">
        <v>403</v>
      </c>
      <c r="F15" s="45" t="s">
        <v>11</v>
      </c>
      <c r="G15" s="45" t="s">
        <v>18</v>
      </c>
      <c r="H15" s="45" t="s">
        <v>166</v>
      </c>
      <c r="I15" s="145">
        <v>0.09997685185185184</v>
      </c>
      <c r="J15" s="46">
        <f t="shared" si="0"/>
      </c>
      <c r="K15" s="46"/>
      <c r="L15" s="21"/>
    </row>
    <row r="16" spans="1:12" ht="12.75">
      <c r="A16" s="43">
        <v>15</v>
      </c>
      <c r="B16" s="26">
        <v>377</v>
      </c>
      <c r="C16" s="63" t="s">
        <v>77</v>
      </c>
      <c r="D16" s="21">
        <v>1992</v>
      </c>
      <c r="E16" s="45" t="s">
        <v>403</v>
      </c>
      <c r="F16" s="45" t="s">
        <v>11</v>
      </c>
      <c r="G16" s="45" t="s">
        <v>11</v>
      </c>
      <c r="H16" s="45" t="s">
        <v>35</v>
      </c>
      <c r="I16" s="145">
        <v>0.1008912037037037</v>
      </c>
      <c r="J16" s="46">
        <f t="shared" si="0"/>
      </c>
      <c r="K16" s="46"/>
      <c r="L16" s="21"/>
    </row>
    <row r="17" spans="1:12" ht="12.75">
      <c r="A17" s="43">
        <v>16</v>
      </c>
      <c r="B17" s="68">
        <v>389</v>
      </c>
      <c r="C17" s="67" t="s">
        <v>556</v>
      </c>
      <c r="D17" s="69">
        <v>1977</v>
      </c>
      <c r="E17" s="64" t="s">
        <v>403</v>
      </c>
      <c r="F17" s="64" t="s">
        <v>11</v>
      </c>
      <c r="G17" s="64" t="s">
        <v>11</v>
      </c>
      <c r="H17" s="64"/>
      <c r="I17" s="147">
        <v>0.10116898148148147</v>
      </c>
      <c r="J17" s="46" t="str">
        <f t="shared" si="0"/>
        <v>Ж35</v>
      </c>
      <c r="K17" s="46">
        <v>1</v>
      </c>
      <c r="L17" s="21"/>
    </row>
    <row r="18" spans="1:12" ht="12.75">
      <c r="A18" s="43">
        <v>17</v>
      </c>
      <c r="B18" s="44">
        <v>385</v>
      </c>
      <c r="C18" s="63" t="s">
        <v>83</v>
      </c>
      <c r="D18" s="21">
        <v>1972</v>
      </c>
      <c r="E18" s="45" t="s">
        <v>403</v>
      </c>
      <c r="F18" s="45" t="s">
        <v>11</v>
      </c>
      <c r="G18" s="45" t="s">
        <v>18</v>
      </c>
      <c r="H18" s="45" t="s">
        <v>58</v>
      </c>
      <c r="I18" s="145">
        <v>0.10166666666666667</v>
      </c>
      <c r="J18" s="46" t="str">
        <f t="shared" si="0"/>
        <v>Ж40</v>
      </c>
      <c r="K18" s="46">
        <v>3</v>
      </c>
      <c r="L18" s="21"/>
    </row>
    <row r="19" spans="1:12" ht="12.75">
      <c r="A19" s="43">
        <v>18</v>
      </c>
      <c r="B19" s="26">
        <v>354</v>
      </c>
      <c r="C19" s="63" t="s">
        <v>359</v>
      </c>
      <c r="D19" s="57">
        <v>1980</v>
      </c>
      <c r="E19" s="45" t="s">
        <v>403</v>
      </c>
      <c r="F19" s="45" t="s">
        <v>11</v>
      </c>
      <c r="G19" s="45" t="s">
        <v>11</v>
      </c>
      <c r="H19" s="45"/>
      <c r="I19" s="145">
        <v>0.10597222222222223</v>
      </c>
      <c r="J19" s="46">
        <f t="shared" si="0"/>
      </c>
      <c r="K19" s="46"/>
      <c r="L19" s="21"/>
    </row>
    <row r="20" spans="1:12" ht="12.75">
      <c r="A20" s="43">
        <v>19</v>
      </c>
      <c r="B20" s="26">
        <v>371</v>
      </c>
      <c r="C20" s="63" t="s">
        <v>405</v>
      </c>
      <c r="D20" s="21">
        <v>1993</v>
      </c>
      <c r="E20" s="45" t="s">
        <v>403</v>
      </c>
      <c r="F20" s="45" t="s">
        <v>11</v>
      </c>
      <c r="G20" s="45" t="s">
        <v>11</v>
      </c>
      <c r="H20" s="45" t="s">
        <v>114</v>
      </c>
      <c r="I20" s="145">
        <v>0.10685185185185185</v>
      </c>
      <c r="J20" s="46">
        <f t="shared" si="0"/>
      </c>
      <c r="K20" s="46"/>
      <c r="L20" s="21"/>
    </row>
    <row r="21" spans="1:12" ht="12.75">
      <c r="A21" s="43">
        <v>20</v>
      </c>
      <c r="B21" s="68">
        <v>397</v>
      </c>
      <c r="C21" s="67" t="s">
        <v>567</v>
      </c>
      <c r="D21" s="69">
        <v>1993</v>
      </c>
      <c r="E21" s="64" t="s">
        <v>403</v>
      </c>
      <c r="F21" s="64" t="s">
        <v>11</v>
      </c>
      <c r="G21" s="64" t="s">
        <v>11</v>
      </c>
      <c r="H21" s="64" t="s">
        <v>316</v>
      </c>
      <c r="I21" s="147">
        <v>0.1074074074074074</v>
      </c>
      <c r="J21" s="46">
        <f t="shared" si="0"/>
      </c>
      <c r="K21" s="46"/>
      <c r="L21" s="64"/>
    </row>
    <row r="22" spans="1:12" ht="12.75">
      <c r="A22" s="43">
        <v>21</v>
      </c>
      <c r="B22" s="44">
        <v>351</v>
      </c>
      <c r="C22" s="63" t="s">
        <v>357</v>
      </c>
      <c r="D22" s="57">
        <v>1972</v>
      </c>
      <c r="E22" s="45" t="s">
        <v>403</v>
      </c>
      <c r="F22" s="45" t="s">
        <v>110</v>
      </c>
      <c r="G22" s="45" t="s">
        <v>358</v>
      </c>
      <c r="H22" s="45"/>
      <c r="I22" s="145">
        <v>0.10928240740740741</v>
      </c>
      <c r="J22" s="46" t="str">
        <f t="shared" si="0"/>
        <v>Ж40</v>
      </c>
      <c r="K22" s="46">
        <v>4</v>
      </c>
      <c r="L22" s="21"/>
    </row>
    <row r="23" spans="1:12" ht="12.75">
      <c r="A23" s="43">
        <v>22</v>
      </c>
      <c r="B23" s="44">
        <v>380</v>
      </c>
      <c r="C23" s="63" t="s">
        <v>74</v>
      </c>
      <c r="D23" s="52">
        <v>1993</v>
      </c>
      <c r="E23" s="45" t="s">
        <v>403</v>
      </c>
      <c r="F23" s="45" t="s">
        <v>11</v>
      </c>
      <c r="G23" s="45" t="s">
        <v>11</v>
      </c>
      <c r="H23" s="45"/>
      <c r="I23" s="145">
        <v>0.10989583333333335</v>
      </c>
      <c r="J23" s="46">
        <f t="shared" si="0"/>
      </c>
      <c r="K23" s="46"/>
      <c r="L23" s="21"/>
    </row>
    <row r="24" spans="1:12" ht="12.75">
      <c r="A24" s="43">
        <v>23</v>
      </c>
      <c r="B24" s="68">
        <v>391</v>
      </c>
      <c r="C24" s="67" t="s">
        <v>559</v>
      </c>
      <c r="D24" s="69">
        <v>1968</v>
      </c>
      <c r="E24" s="64" t="s">
        <v>403</v>
      </c>
      <c r="F24" s="64" t="s">
        <v>569</v>
      </c>
      <c r="G24" s="64" t="s">
        <v>560</v>
      </c>
      <c r="H24" s="64"/>
      <c r="I24" s="147">
        <v>0.10996527777777777</v>
      </c>
      <c r="J24" s="46" t="str">
        <f t="shared" si="0"/>
        <v>Ж45</v>
      </c>
      <c r="K24" s="46">
        <v>1</v>
      </c>
      <c r="L24" s="21"/>
    </row>
    <row r="25" spans="1:12" ht="12.75">
      <c r="A25" s="43">
        <v>24</v>
      </c>
      <c r="B25" s="68">
        <v>398</v>
      </c>
      <c r="C25" s="67" t="s">
        <v>177</v>
      </c>
      <c r="D25" s="69">
        <v>1976</v>
      </c>
      <c r="E25" s="64" t="s">
        <v>403</v>
      </c>
      <c r="F25" s="64" t="s">
        <v>11</v>
      </c>
      <c r="G25" s="64" t="s">
        <v>11</v>
      </c>
      <c r="H25" s="64"/>
      <c r="I25" s="147">
        <v>0.11011574074074075</v>
      </c>
      <c r="J25" s="46" t="str">
        <f t="shared" si="0"/>
        <v>Ж35</v>
      </c>
      <c r="K25" s="46">
        <v>2</v>
      </c>
      <c r="L25" s="64"/>
    </row>
    <row r="26" spans="1:12" ht="12.75">
      <c r="A26" s="43">
        <v>25</v>
      </c>
      <c r="B26" s="26">
        <v>356</v>
      </c>
      <c r="C26" s="63" t="s">
        <v>282</v>
      </c>
      <c r="D26" s="21">
        <v>1991</v>
      </c>
      <c r="E26" s="45" t="s">
        <v>403</v>
      </c>
      <c r="F26" s="45" t="s">
        <v>11</v>
      </c>
      <c r="G26" s="45" t="s">
        <v>11</v>
      </c>
      <c r="H26" s="45" t="s">
        <v>281</v>
      </c>
      <c r="I26" s="145">
        <v>0.11028935185185185</v>
      </c>
      <c r="J26" s="46">
        <f t="shared" si="0"/>
      </c>
      <c r="K26" s="46"/>
      <c r="L26" s="21"/>
    </row>
    <row r="27" spans="1:12" ht="12.75">
      <c r="A27" s="43">
        <v>26</v>
      </c>
      <c r="B27" s="44">
        <v>372</v>
      </c>
      <c r="C27" s="63" t="s">
        <v>117</v>
      </c>
      <c r="D27" s="52">
        <v>1960</v>
      </c>
      <c r="E27" s="45" t="s">
        <v>403</v>
      </c>
      <c r="F27" s="64" t="s">
        <v>553</v>
      </c>
      <c r="G27" s="45" t="s">
        <v>25</v>
      </c>
      <c r="H27" s="45" t="s">
        <v>25</v>
      </c>
      <c r="I27" s="145">
        <v>0.11070601851851852</v>
      </c>
      <c r="J27" s="46" t="str">
        <f t="shared" si="0"/>
        <v>Ж50</v>
      </c>
      <c r="K27" s="46">
        <v>2</v>
      </c>
      <c r="L27" s="21"/>
    </row>
    <row r="28" spans="1:12" ht="12.75">
      <c r="A28" s="43">
        <v>27</v>
      </c>
      <c r="B28" s="44">
        <v>373</v>
      </c>
      <c r="C28" s="63" t="s">
        <v>109</v>
      </c>
      <c r="D28" s="52">
        <v>1982</v>
      </c>
      <c r="E28" s="45" t="s">
        <v>403</v>
      </c>
      <c r="F28" s="45" t="s">
        <v>110</v>
      </c>
      <c r="G28" s="45" t="s">
        <v>111</v>
      </c>
      <c r="H28" s="45" t="s">
        <v>112</v>
      </c>
      <c r="I28" s="145">
        <v>0.11082175925925926</v>
      </c>
      <c r="J28" s="46">
        <f t="shared" si="0"/>
      </c>
      <c r="K28" s="46"/>
      <c r="L28" s="21"/>
    </row>
    <row r="29" spans="1:12" ht="12.75">
      <c r="A29" s="43">
        <v>28</v>
      </c>
      <c r="B29" s="44">
        <v>360</v>
      </c>
      <c r="C29" s="63" t="s">
        <v>247</v>
      </c>
      <c r="D29" s="52">
        <v>1990</v>
      </c>
      <c r="E29" s="45" t="s">
        <v>403</v>
      </c>
      <c r="F29" s="45" t="s">
        <v>11</v>
      </c>
      <c r="G29" s="45" t="s">
        <v>11</v>
      </c>
      <c r="H29" s="45" t="s">
        <v>321</v>
      </c>
      <c r="I29" s="145">
        <v>0.11215277777777777</v>
      </c>
      <c r="J29" s="46">
        <f t="shared" si="0"/>
      </c>
      <c r="K29" s="46"/>
      <c r="L29" s="21"/>
    </row>
    <row r="30" spans="1:12" ht="12.75">
      <c r="A30" s="43">
        <v>29</v>
      </c>
      <c r="B30" s="68">
        <v>394</v>
      </c>
      <c r="C30" s="67" t="s">
        <v>564</v>
      </c>
      <c r="D30" s="69">
        <v>1945</v>
      </c>
      <c r="E30" s="64" t="s">
        <v>403</v>
      </c>
      <c r="F30" s="64" t="s">
        <v>47</v>
      </c>
      <c r="G30" s="64" t="s">
        <v>47</v>
      </c>
      <c r="H30" s="64"/>
      <c r="I30" s="147">
        <v>0.11307870370370371</v>
      </c>
      <c r="J30" s="46" t="str">
        <f t="shared" si="0"/>
        <v>Ж55</v>
      </c>
      <c r="K30" s="46">
        <v>1</v>
      </c>
      <c r="L30" s="64"/>
    </row>
    <row r="31" spans="1:12" ht="12.75">
      <c r="A31" s="43">
        <v>30</v>
      </c>
      <c r="B31" s="68">
        <v>390</v>
      </c>
      <c r="C31" s="67" t="s">
        <v>557</v>
      </c>
      <c r="D31" s="69">
        <v>1987</v>
      </c>
      <c r="E31" s="64" t="s">
        <v>403</v>
      </c>
      <c r="F31" s="64" t="s">
        <v>11</v>
      </c>
      <c r="G31" s="64" t="s">
        <v>11</v>
      </c>
      <c r="H31" s="64" t="s">
        <v>558</v>
      </c>
      <c r="I31" s="147">
        <v>0.11359953703703703</v>
      </c>
      <c r="J31" s="46">
        <f t="shared" si="0"/>
      </c>
      <c r="K31" s="46"/>
      <c r="L31" s="21"/>
    </row>
    <row r="32" spans="1:12" ht="12.75">
      <c r="A32" s="43">
        <v>31</v>
      </c>
      <c r="B32" s="44">
        <v>364</v>
      </c>
      <c r="C32" s="63" t="s">
        <v>180</v>
      </c>
      <c r="D32" s="52">
        <v>1989</v>
      </c>
      <c r="E32" s="45" t="s">
        <v>403</v>
      </c>
      <c r="F32" s="45" t="s">
        <v>11</v>
      </c>
      <c r="G32" s="45" t="s">
        <v>11</v>
      </c>
      <c r="H32" s="45" t="s">
        <v>181</v>
      </c>
      <c r="I32" s="145">
        <v>0.11368055555555556</v>
      </c>
      <c r="J32" s="46">
        <f t="shared" si="0"/>
      </c>
      <c r="K32" s="46"/>
      <c r="L32" s="21"/>
    </row>
    <row r="33" spans="1:12" ht="12.75">
      <c r="A33" s="43">
        <v>32</v>
      </c>
      <c r="B33" s="47">
        <v>384</v>
      </c>
      <c r="C33" s="63" t="s">
        <v>82</v>
      </c>
      <c r="D33" s="57">
        <v>1963</v>
      </c>
      <c r="E33" s="45" t="s">
        <v>403</v>
      </c>
      <c r="F33" s="45" t="s">
        <v>11</v>
      </c>
      <c r="G33" s="45" t="s">
        <v>18</v>
      </c>
      <c r="H33" s="45"/>
      <c r="I33" s="145">
        <v>0.11400462962962964</v>
      </c>
      <c r="J33" s="46" t="str">
        <f t="shared" si="0"/>
        <v>Ж50</v>
      </c>
      <c r="K33" s="46">
        <v>3</v>
      </c>
      <c r="L33" s="21"/>
    </row>
    <row r="34" spans="1:12" ht="12.75">
      <c r="A34" s="43">
        <v>33</v>
      </c>
      <c r="B34" s="47">
        <v>374</v>
      </c>
      <c r="C34" s="63" t="s">
        <v>85</v>
      </c>
      <c r="D34" s="57">
        <v>1987</v>
      </c>
      <c r="E34" s="45" t="s">
        <v>403</v>
      </c>
      <c r="F34" s="45" t="s">
        <v>86</v>
      </c>
      <c r="G34" s="45" t="s">
        <v>87</v>
      </c>
      <c r="H34" s="45" t="s">
        <v>88</v>
      </c>
      <c r="I34" s="145">
        <v>0.11414351851851852</v>
      </c>
      <c r="J34" s="46">
        <f t="shared" si="0"/>
      </c>
      <c r="K34" s="46"/>
      <c r="L34" s="21"/>
    </row>
    <row r="35" spans="1:12" ht="12.75">
      <c r="A35" s="43">
        <v>34</v>
      </c>
      <c r="B35" s="68">
        <v>396</v>
      </c>
      <c r="C35" s="67" t="s">
        <v>566</v>
      </c>
      <c r="D35" s="69">
        <v>1990</v>
      </c>
      <c r="E35" s="64" t="s">
        <v>403</v>
      </c>
      <c r="F35" s="64" t="s">
        <v>11</v>
      </c>
      <c r="G35" s="64" t="s">
        <v>11</v>
      </c>
      <c r="H35" s="64"/>
      <c r="I35" s="147">
        <v>0.11427083333333332</v>
      </c>
      <c r="J35" s="46">
        <f aca="true" t="shared" si="1" ref="J35:J56">IF(AND(D35&gt;=1900,D35&lt;=1958),"Ж55",IF(AND(D35&gt;=1959,D35&lt;=1963),"Ж50",IF(AND(D35&gt;=1964,D35&lt;=1968),"Ж45",IF(AND(D35&gt;=1969,D35&lt;=1973),"Ж40",IF(AND(D35&gt;=1974,D35&lt;=1978),"Ж35",IF(AND(D35&gt;=1994,D35&lt;=2012),"Ж19",""))))))</f>
      </c>
      <c r="K35" s="46"/>
      <c r="L35" s="64"/>
    </row>
    <row r="36" spans="1:12" ht="12.75">
      <c r="A36" s="43">
        <v>35</v>
      </c>
      <c r="B36" s="44">
        <v>346</v>
      </c>
      <c r="C36" s="63" t="s">
        <v>406</v>
      </c>
      <c r="D36" s="21">
        <v>1958</v>
      </c>
      <c r="E36" s="45" t="s">
        <v>403</v>
      </c>
      <c r="F36" s="64" t="s">
        <v>553</v>
      </c>
      <c r="G36" s="45" t="s">
        <v>407</v>
      </c>
      <c r="H36" s="45" t="s">
        <v>58</v>
      </c>
      <c r="I36" s="145">
        <v>0.11557870370370371</v>
      </c>
      <c r="J36" s="46" t="str">
        <f t="shared" si="1"/>
        <v>Ж55</v>
      </c>
      <c r="K36" s="46">
        <v>2</v>
      </c>
      <c r="L36" s="21"/>
    </row>
    <row r="37" spans="1:12" ht="12.75">
      <c r="A37" s="43">
        <v>36</v>
      </c>
      <c r="B37" s="68">
        <v>395</v>
      </c>
      <c r="C37" s="67" t="s">
        <v>565</v>
      </c>
      <c r="D37" s="69">
        <v>1963</v>
      </c>
      <c r="E37" s="64" t="s">
        <v>403</v>
      </c>
      <c r="F37" s="64" t="s">
        <v>11</v>
      </c>
      <c r="G37" s="64" t="s">
        <v>11</v>
      </c>
      <c r="H37" s="64"/>
      <c r="I37" s="147">
        <v>0.11700231481481482</v>
      </c>
      <c r="J37" s="46" t="str">
        <f t="shared" si="1"/>
        <v>Ж50</v>
      </c>
      <c r="K37" s="46">
        <v>4</v>
      </c>
      <c r="L37" s="64"/>
    </row>
    <row r="38" spans="1:12" ht="12.75">
      <c r="A38" s="43">
        <v>37</v>
      </c>
      <c r="B38" s="68">
        <v>393</v>
      </c>
      <c r="C38" s="67" t="s">
        <v>561</v>
      </c>
      <c r="D38" s="69">
        <v>1990</v>
      </c>
      <c r="E38" s="64" t="s">
        <v>403</v>
      </c>
      <c r="F38" s="64" t="s">
        <v>11</v>
      </c>
      <c r="G38" s="64" t="s">
        <v>562</v>
      </c>
      <c r="H38" s="64" t="s">
        <v>563</v>
      </c>
      <c r="I38" s="147">
        <v>0.11865740740740742</v>
      </c>
      <c r="J38" s="46">
        <f t="shared" si="1"/>
      </c>
      <c r="K38" s="46"/>
      <c r="L38" s="64"/>
    </row>
    <row r="39" spans="1:12" ht="12.75">
      <c r="A39" s="43">
        <v>38</v>
      </c>
      <c r="B39" s="26">
        <v>362</v>
      </c>
      <c r="C39" s="63" t="s">
        <v>177</v>
      </c>
      <c r="D39" s="52">
        <v>1974</v>
      </c>
      <c r="E39" s="45" t="s">
        <v>403</v>
      </c>
      <c r="F39" s="45" t="s">
        <v>11</v>
      </c>
      <c r="G39" s="45" t="s">
        <v>11</v>
      </c>
      <c r="H39" s="45" t="s">
        <v>58</v>
      </c>
      <c r="I39" s="145">
        <v>0.11876157407407407</v>
      </c>
      <c r="J39" s="46" t="str">
        <f t="shared" si="1"/>
        <v>Ж35</v>
      </c>
      <c r="K39" s="46">
        <v>3</v>
      </c>
      <c r="L39" s="21"/>
    </row>
    <row r="40" spans="1:12" ht="12.75">
      <c r="A40" s="43">
        <v>39</v>
      </c>
      <c r="B40" s="44">
        <v>367</v>
      </c>
      <c r="C40" s="63" t="s">
        <v>185</v>
      </c>
      <c r="D40" s="21">
        <v>1961</v>
      </c>
      <c r="E40" s="45" t="s">
        <v>403</v>
      </c>
      <c r="F40" s="45" t="s">
        <v>47</v>
      </c>
      <c r="G40" s="45" t="s">
        <v>186</v>
      </c>
      <c r="H40" s="45" t="s">
        <v>187</v>
      </c>
      <c r="I40" s="145">
        <v>0.11883101851851852</v>
      </c>
      <c r="J40" s="46" t="str">
        <f t="shared" si="1"/>
        <v>Ж50</v>
      </c>
      <c r="K40" s="46">
        <v>5</v>
      </c>
      <c r="L40" s="21"/>
    </row>
    <row r="41" spans="1:12" ht="12.75">
      <c r="A41" s="43">
        <v>40</v>
      </c>
      <c r="B41" s="68">
        <v>399</v>
      </c>
      <c r="C41" s="67" t="s">
        <v>568</v>
      </c>
      <c r="D41" s="69">
        <v>1988</v>
      </c>
      <c r="E41" s="64" t="s">
        <v>403</v>
      </c>
      <c r="F41" s="64" t="s">
        <v>11</v>
      </c>
      <c r="G41" s="64" t="s">
        <v>11</v>
      </c>
      <c r="H41" s="64"/>
      <c r="I41" s="147">
        <v>0.12042824074074072</v>
      </c>
      <c r="J41" s="46">
        <f t="shared" si="1"/>
      </c>
      <c r="K41" s="46"/>
      <c r="L41" s="64"/>
    </row>
    <row r="42" spans="1:12" ht="12.75">
      <c r="A42" s="43">
        <v>41</v>
      </c>
      <c r="B42" s="26">
        <v>363</v>
      </c>
      <c r="C42" s="63" t="s">
        <v>178</v>
      </c>
      <c r="D42" s="21">
        <v>1975</v>
      </c>
      <c r="E42" s="45" t="s">
        <v>403</v>
      </c>
      <c r="F42" s="45" t="s">
        <v>11</v>
      </c>
      <c r="G42" s="45" t="s">
        <v>11</v>
      </c>
      <c r="H42" s="45" t="s">
        <v>179</v>
      </c>
      <c r="I42" s="145">
        <v>0.12219907407407408</v>
      </c>
      <c r="J42" s="46" t="str">
        <f t="shared" si="1"/>
        <v>Ж35</v>
      </c>
      <c r="K42" s="46">
        <v>4</v>
      </c>
      <c r="L42" s="21"/>
    </row>
    <row r="43" spans="1:12" ht="12.75">
      <c r="A43" s="43">
        <v>42</v>
      </c>
      <c r="B43" s="44">
        <v>349</v>
      </c>
      <c r="C43" s="63" t="s">
        <v>353</v>
      </c>
      <c r="D43" s="21">
        <v>1962</v>
      </c>
      <c r="E43" s="45" t="s">
        <v>403</v>
      </c>
      <c r="F43" s="50" t="s">
        <v>354</v>
      </c>
      <c r="G43" s="50" t="s">
        <v>355</v>
      </c>
      <c r="H43" s="45" t="s">
        <v>356</v>
      </c>
      <c r="I43" s="145">
        <v>0.12331018518518518</v>
      </c>
      <c r="J43" s="46" t="str">
        <f t="shared" si="1"/>
        <v>Ж50</v>
      </c>
      <c r="K43" s="46">
        <v>6</v>
      </c>
      <c r="L43" s="21"/>
    </row>
    <row r="44" spans="1:12" ht="12.75">
      <c r="A44" s="43">
        <v>43</v>
      </c>
      <c r="B44" s="44">
        <v>355</v>
      </c>
      <c r="C44" s="63" t="s">
        <v>344</v>
      </c>
      <c r="D44" s="21">
        <v>1956</v>
      </c>
      <c r="E44" s="45" t="s">
        <v>403</v>
      </c>
      <c r="F44" s="45" t="s">
        <v>11</v>
      </c>
      <c r="G44" s="45" t="s">
        <v>11</v>
      </c>
      <c r="H44" s="45" t="s">
        <v>58</v>
      </c>
      <c r="I44" s="145">
        <v>0.12364583333333333</v>
      </c>
      <c r="J44" s="46" t="str">
        <f t="shared" si="1"/>
        <v>Ж55</v>
      </c>
      <c r="K44" s="46">
        <v>3</v>
      </c>
      <c r="L44" s="21"/>
    </row>
    <row r="45" spans="1:12" ht="12.75">
      <c r="A45" s="43">
        <v>44</v>
      </c>
      <c r="B45" s="26">
        <v>359</v>
      </c>
      <c r="C45" s="63" t="s">
        <v>246</v>
      </c>
      <c r="D45" s="52">
        <v>1992</v>
      </c>
      <c r="E45" s="45" t="s">
        <v>403</v>
      </c>
      <c r="F45" s="45" t="s">
        <v>11</v>
      </c>
      <c r="G45" s="45" t="s">
        <v>11</v>
      </c>
      <c r="H45" s="45"/>
      <c r="I45" s="145">
        <v>0.12541666666666665</v>
      </c>
      <c r="J45" s="46">
        <f t="shared" si="1"/>
      </c>
      <c r="K45" s="46"/>
      <c r="L45" s="21"/>
    </row>
    <row r="46" spans="1:12" ht="12.75">
      <c r="A46" s="43">
        <v>45</v>
      </c>
      <c r="B46" s="26">
        <v>375</v>
      </c>
      <c r="C46" s="63" t="s">
        <v>78</v>
      </c>
      <c r="D46" s="21">
        <v>1985</v>
      </c>
      <c r="E46" s="45" t="s">
        <v>403</v>
      </c>
      <c r="F46" s="45" t="s">
        <v>79</v>
      </c>
      <c r="G46" s="45" t="s">
        <v>80</v>
      </c>
      <c r="H46" s="45"/>
      <c r="I46" s="145">
        <v>0.12753472222222223</v>
      </c>
      <c r="J46" s="46">
        <f t="shared" si="1"/>
      </c>
      <c r="K46" s="46"/>
      <c r="L46" s="21"/>
    </row>
    <row r="47" spans="1:12" ht="12.75">
      <c r="A47" s="43">
        <v>46</v>
      </c>
      <c r="B47" s="26">
        <v>386</v>
      </c>
      <c r="C47" s="63" t="s">
        <v>84</v>
      </c>
      <c r="D47" s="52">
        <v>1986</v>
      </c>
      <c r="E47" s="45" t="s">
        <v>403</v>
      </c>
      <c r="F47" s="45" t="s">
        <v>47</v>
      </c>
      <c r="G47" s="45" t="s">
        <v>47</v>
      </c>
      <c r="H47" s="45"/>
      <c r="I47" s="145">
        <v>0.12866898148148148</v>
      </c>
      <c r="J47" s="46">
        <f t="shared" si="1"/>
      </c>
      <c r="K47" s="46"/>
      <c r="L47" s="21"/>
    </row>
    <row r="48" spans="1:12" ht="12.75">
      <c r="A48" s="43">
        <v>47</v>
      </c>
      <c r="B48" s="47">
        <v>3020</v>
      </c>
      <c r="C48" s="63" t="s">
        <v>1740</v>
      </c>
      <c r="D48" s="57">
        <v>1950</v>
      </c>
      <c r="E48" s="45" t="s">
        <v>403</v>
      </c>
      <c r="F48" s="45" t="s">
        <v>11</v>
      </c>
      <c r="G48" s="45" t="s">
        <v>11</v>
      </c>
      <c r="H48" s="45" t="s">
        <v>1732</v>
      </c>
      <c r="I48" s="145">
        <v>0.1364351851851852</v>
      </c>
      <c r="J48" s="46" t="str">
        <f t="shared" si="1"/>
        <v>Ж55</v>
      </c>
      <c r="K48" s="46">
        <v>4</v>
      </c>
      <c r="L48" s="21"/>
    </row>
    <row r="49" spans="1:12" ht="12.75">
      <c r="A49" s="43">
        <v>48</v>
      </c>
      <c r="B49" s="26">
        <v>376</v>
      </c>
      <c r="C49" s="63" t="s">
        <v>81</v>
      </c>
      <c r="D49" s="21">
        <v>1986</v>
      </c>
      <c r="E49" s="45" t="s">
        <v>403</v>
      </c>
      <c r="F49" s="45" t="s">
        <v>79</v>
      </c>
      <c r="G49" s="45" t="s">
        <v>80</v>
      </c>
      <c r="H49" s="45"/>
      <c r="I49" s="145">
        <v>0.13881944444444444</v>
      </c>
      <c r="J49" s="46">
        <f t="shared" si="1"/>
      </c>
      <c r="K49" s="46"/>
      <c r="L49" s="21"/>
    </row>
    <row r="50" spans="1:12" ht="12.75">
      <c r="A50" s="43">
        <v>49</v>
      </c>
      <c r="B50" s="44">
        <v>358</v>
      </c>
      <c r="C50" s="63" t="s">
        <v>404</v>
      </c>
      <c r="D50" s="52">
        <v>1982</v>
      </c>
      <c r="E50" s="45" t="s">
        <v>403</v>
      </c>
      <c r="F50" s="45" t="s">
        <v>11</v>
      </c>
      <c r="G50" s="45" t="s">
        <v>11</v>
      </c>
      <c r="H50" s="45" t="s">
        <v>265</v>
      </c>
      <c r="I50" s="145">
        <v>0.1396990740740741</v>
      </c>
      <c r="J50" s="46">
        <f t="shared" si="1"/>
      </c>
      <c r="K50" s="46"/>
      <c r="L50" s="21"/>
    </row>
    <row r="51" spans="1:12" ht="12.75">
      <c r="A51" s="43">
        <v>50</v>
      </c>
      <c r="B51" s="44">
        <v>381</v>
      </c>
      <c r="C51" s="63" t="s">
        <v>10</v>
      </c>
      <c r="D51" s="21">
        <v>1987</v>
      </c>
      <c r="E51" s="45" t="s">
        <v>403</v>
      </c>
      <c r="F51" s="45" t="s">
        <v>11</v>
      </c>
      <c r="G51" s="45" t="s">
        <v>11</v>
      </c>
      <c r="H51" s="45" t="s">
        <v>12</v>
      </c>
      <c r="I51" s="145">
        <v>0.1421990740740741</v>
      </c>
      <c r="J51" s="46">
        <f t="shared" si="1"/>
      </c>
      <c r="K51" s="46"/>
      <c r="L51" s="21"/>
    </row>
    <row r="52" spans="1:12" ht="12.75">
      <c r="A52" s="43"/>
      <c r="B52" s="44">
        <v>366</v>
      </c>
      <c r="C52" s="63" t="s">
        <v>184</v>
      </c>
      <c r="D52" s="52">
        <v>1981</v>
      </c>
      <c r="E52" s="45" t="s">
        <v>403</v>
      </c>
      <c r="F52" s="45" t="s">
        <v>11</v>
      </c>
      <c r="G52" s="45" t="s">
        <v>11</v>
      </c>
      <c r="H52" s="45"/>
      <c r="I52" s="145" t="s">
        <v>1743</v>
      </c>
      <c r="J52" s="46">
        <f t="shared" si="1"/>
      </c>
      <c r="K52" s="46"/>
      <c r="L52" s="21"/>
    </row>
    <row r="53" spans="1:12" ht="12.75">
      <c r="A53" s="43"/>
      <c r="B53" s="44">
        <v>382</v>
      </c>
      <c r="C53" s="63" t="s">
        <v>13</v>
      </c>
      <c r="D53" s="52">
        <v>1987</v>
      </c>
      <c r="E53" s="45" t="s">
        <v>403</v>
      </c>
      <c r="F53" s="64" t="s">
        <v>553</v>
      </c>
      <c r="G53" s="45" t="s">
        <v>15</v>
      </c>
      <c r="H53" s="45"/>
      <c r="I53" s="145" t="s">
        <v>1751</v>
      </c>
      <c r="J53" s="46">
        <f t="shared" si="1"/>
      </c>
      <c r="K53" s="46"/>
      <c r="L53" s="21"/>
    </row>
    <row r="54" spans="1:12" ht="12.75">
      <c r="A54" s="43"/>
      <c r="B54" s="44">
        <v>383</v>
      </c>
      <c r="C54" s="63" t="s">
        <v>16</v>
      </c>
      <c r="D54" s="52">
        <v>1983</v>
      </c>
      <c r="E54" s="45" t="s">
        <v>403</v>
      </c>
      <c r="F54" s="64" t="s">
        <v>553</v>
      </c>
      <c r="G54" s="45" t="s">
        <v>15</v>
      </c>
      <c r="H54" s="45"/>
      <c r="I54" s="145" t="s">
        <v>1751</v>
      </c>
      <c r="J54" s="46">
        <f t="shared" si="1"/>
      </c>
      <c r="K54" s="46"/>
      <c r="L54" s="21"/>
    </row>
    <row r="55" spans="1:12" ht="12.75">
      <c r="A55" s="43"/>
      <c r="B55" s="68">
        <v>388</v>
      </c>
      <c r="C55" s="67" t="s">
        <v>555</v>
      </c>
      <c r="D55" s="69">
        <v>1983</v>
      </c>
      <c r="E55" s="64" t="s">
        <v>403</v>
      </c>
      <c r="F55" s="64" t="s">
        <v>11</v>
      </c>
      <c r="G55" s="64" t="s">
        <v>11</v>
      </c>
      <c r="H55" s="64"/>
      <c r="I55" s="145" t="s">
        <v>1751</v>
      </c>
      <c r="J55" s="46">
        <f t="shared" si="1"/>
      </c>
      <c r="K55" s="46"/>
      <c r="L55" s="21"/>
    </row>
    <row r="56" spans="1:12" ht="12.75">
      <c r="A56" s="43"/>
      <c r="B56" s="68">
        <v>392</v>
      </c>
      <c r="C56" s="67" t="s">
        <v>357</v>
      </c>
      <c r="D56" s="69">
        <v>1972</v>
      </c>
      <c r="E56" s="64" t="s">
        <v>403</v>
      </c>
      <c r="F56" s="64" t="s">
        <v>110</v>
      </c>
      <c r="G56" s="64" t="s">
        <v>358</v>
      </c>
      <c r="H56" s="64"/>
      <c r="I56" s="145" t="s">
        <v>1751</v>
      </c>
      <c r="J56" s="46" t="str">
        <f t="shared" si="1"/>
        <v>Ж40</v>
      </c>
      <c r="K56" s="46"/>
      <c r="L56" s="21"/>
    </row>
  </sheetData>
  <sheetProtection selectLockedCells="1" selectUnlockedCells="1"/>
  <autoFilter ref="A1:L56"/>
  <printOptions horizontalCentered="1"/>
  <pageMargins left="0.11811023622047245" right="0.11811023622047245" top="1.8110236220472442" bottom="0.984251968503937" header="0.1968503937007874" footer="0.1968503937007874"/>
  <pageSetup horizontalDpi="300" verticalDpi="300" orientation="portrait" paperSize="9" r:id="rId2"/>
  <headerFooter alignWithMargins="0">
    <oddHeader>&amp;L&amp;8
&amp;10
&amp;G&amp;C&amp;"Arial Cyr,полужирный"&amp;14  87-й Международный пробег ПУШКИН - САНКТ-ПЕТЕРБУРГ
на призы газеты &amp;G
памяти В.И. Семенова
ИТОГОВЫЙ ПРОТОКОЛ
Дистанция 30 км Женщины&amp;R
&amp;G</oddHeader>
    <oddFooter>&amp;CСанкт-Петербург
22.09.2013&amp;R&amp;P из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1"/>
  <sheetViews>
    <sheetView zoomScale="130" zoomScaleNormal="130" zoomScalePageLayoutView="0" workbookViewId="0" topLeftCell="A292">
      <selection activeCell="A13" sqref="A13"/>
    </sheetView>
  </sheetViews>
  <sheetFormatPr defaultColWidth="9.00390625" defaultRowHeight="12.75"/>
  <cols>
    <col min="1" max="1" width="4.25390625" style="4" customWidth="1"/>
    <col min="2" max="2" width="4.25390625" style="7" customWidth="1"/>
    <col min="3" max="3" width="19.625" style="0" customWidth="1"/>
    <col min="4" max="4" width="4.375" style="4" bestFit="1" customWidth="1"/>
    <col min="5" max="5" width="4.125" style="4" bestFit="1" customWidth="1"/>
    <col min="6" max="6" width="14.125" style="6" customWidth="1"/>
    <col min="7" max="7" width="13.00390625" style="6" bestFit="1" customWidth="1"/>
    <col min="8" max="8" width="18.25390625" style="6" bestFit="1" customWidth="1"/>
    <col min="9" max="9" width="7.125" style="6" customWidth="1"/>
    <col min="10" max="11" width="3.75390625" style="7" customWidth="1"/>
    <col min="12" max="12" width="5.75390625" style="4" customWidth="1"/>
  </cols>
  <sheetData>
    <row r="1" spans="1:12" ht="12.75">
      <c r="A1" s="72" t="s">
        <v>1619</v>
      </c>
      <c r="B1" s="72" t="s">
        <v>0</v>
      </c>
      <c r="C1" s="73" t="s">
        <v>1</v>
      </c>
      <c r="D1" s="74" t="s">
        <v>2</v>
      </c>
      <c r="E1" s="74" t="s">
        <v>8</v>
      </c>
      <c r="F1" s="74" t="s">
        <v>3</v>
      </c>
      <c r="G1" s="74" t="s">
        <v>4</v>
      </c>
      <c r="H1" s="74" t="s">
        <v>5</v>
      </c>
      <c r="I1" s="218" t="s">
        <v>1620</v>
      </c>
      <c r="J1" s="75" t="s">
        <v>6</v>
      </c>
      <c r="K1" s="219" t="s">
        <v>1621</v>
      </c>
      <c r="L1" s="76" t="s">
        <v>7</v>
      </c>
    </row>
    <row r="2" spans="1:13" ht="12.75">
      <c r="A2" s="77">
        <v>1</v>
      </c>
      <c r="B2" s="78">
        <v>664</v>
      </c>
      <c r="C2" s="124" t="s">
        <v>398</v>
      </c>
      <c r="D2" s="79">
        <v>1984</v>
      </c>
      <c r="E2" s="80" t="s">
        <v>403</v>
      </c>
      <c r="F2" s="80" t="s">
        <v>11</v>
      </c>
      <c r="G2" s="80" t="s">
        <v>11</v>
      </c>
      <c r="H2" s="80" t="s">
        <v>149</v>
      </c>
      <c r="I2" s="137">
        <v>0.033935185185185186</v>
      </c>
      <c r="J2" s="81">
        <f aca="true" t="shared" si="0" ref="J2:J65">IF(AND(D2&gt;=1900,D2&lt;=1948),"M65",IF(AND(D2&gt;=1996,D2&lt;=2012),"M17",""))</f>
      </c>
      <c r="K2" s="81"/>
      <c r="L2" s="21"/>
      <c r="M2" s="126"/>
    </row>
    <row r="3" spans="1:13" ht="12.75">
      <c r="A3" s="77">
        <v>2</v>
      </c>
      <c r="B3" s="78">
        <v>506</v>
      </c>
      <c r="C3" s="124" t="s">
        <v>631</v>
      </c>
      <c r="D3" s="23">
        <v>1990</v>
      </c>
      <c r="E3" s="80" t="s">
        <v>403</v>
      </c>
      <c r="F3" s="80" t="s">
        <v>1636</v>
      </c>
      <c r="G3" s="80" t="s">
        <v>632</v>
      </c>
      <c r="H3" s="80" t="s">
        <v>96</v>
      </c>
      <c r="I3" s="137">
        <v>0.034374999999999996</v>
      </c>
      <c r="J3" s="81">
        <f t="shared" si="0"/>
      </c>
      <c r="K3" s="81"/>
      <c r="L3" s="21"/>
      <c r="M3" s="126"/>
    </row>
    <row r="4" spans="1:13" ht="12.75">
      <c r="A4" s="77">
        <v>3</v>
      </c>
      <c r="B4" s="78">
        <v>528</v>
      </c>
      <c r="C4" s="124" t="s">
        <v>657</v>
      </c>
      <c r="D4" s="79">
        <v>1992</v>
      </c>
      <c r="E4" s="80" t="s">
        <v>403</v>
      </c>
      <c r="F4" s="80" t="s">
        <v>11</v>
      </c>
      <c r="G4" s="80" t="s">
        <v>11</v>
      </c>
      <c r="H4" s="80" t="s">
        <v>114</v>
      </c>
      <c r="I4" s="137">
        <v>0.034374999999999996</v>
      </c>
      <c r="J4" s="81">
        <f t="shared" si="0"/>
      </c>
      <c r="K4" s="81"/>
      <c r="L4" s="21"/>
      <c r="M4" s="126"/>
    </row>
    <row r="5" spans="1:13" ht="12.75">
      <c r="A5" s="77">
        <v>4</v>
      </c>
      <c r="B5" s="78">
        <v>500</v>
      </c>
      <c r="C5" s="124" t="s">
        <v>429</v>
      </c>
      <c r="D5" s="79">
        <v>1990</v>
      </c>
      <c r="E5" s="80" t="s">
        <v>403</v>
      </c>
      <c r="F5" s="80" t="s">
        <v>11</v>
      </c>
      <c r="G5" s="80" t="s">
        <v>11</v>
      </c>
      <c r="H5" s="80" t="s">
        <v>1639</v>
      </c>
      <c r="I5" s="137">
        <v>0.03491898148148148</v>
      </c>
      <c r="J5" s="81">
        <f t="shared" si="0"/>
      </c>
      <c r="K5" s="81"/>
      <c r="L5" s="21"/>
      <c r="M5" s="126"/>
    </row>
    <row r="6" spans="1:13" ht="12.75">
      <c r="A6" s="77">
        <v>5</v>
      </c>
      <c r="B6" s="18">
        <v>3216</v>
      </c>
      <c r="C6" s="124" t="s">
        <v>861</v>
      </c>
      <c r="D6" s="79">
        <v>1989</v>
      </c>
      <c r="E6" s="80" t="s">
        <v>403</v>
      </c>
      <c r="F6" s="80" t="s">
        <v>11</v>
      </c>
      <c r="G6" s="80" t="s">
        <v>11</v>
      </c>
      <c r="H6" s="80" t="s">
        <v>149</v>
      </c>
      <c r="I6" s="137">
        <v>0.035023148148148144</v>
      </c>
      <c r="J6" s="81">
        <f t="shared" si="0"/>
      </c>
      <c r="K6" s="81"/>
      <c r="L6" s="21"/>
      <c r="M6" s="126"/>
    </row>
    <row r="7" spans="1:13" ht="12.75">
      <c r="A7" s="77">
        <v>6</v>
      </c>
      <c r="B7" s="78">
        <v>613</v>
      </c>
      <c r="C7" s="124" t="s">
        <v>776</v>
      </c>
      <c r="D7" s="79">
        <v>1982</v>
      </c>
      <c r="E7" s="80" t="s">
        <v>403</v>
      </c>
      <c r="F7" s="80" t="s">
        <v>11</v>
      </c>
      <c r="G7" s="80" t="s">
        <v>11</v>
      </c>
      <c r="H7" s="80" t="s">
        <v>190</v>
      </c>
      <c r="I7" s="137">
        <v>0.035208333333333335</v>
      </c>
      <c r="J7" s="81">
        <f t="shared" si="0"/>
      </c>
      <c r="K7" s="81"/>
      <c r="L7" s="21"/>
      <c r="M7" s="126"/>
    </row>
    <row r="8" spans="1:13" ht="12.75">
      <c r="A8" s="77">
        <v>7</v>
      </c>
      <c r="B8" s="78">
        <v>484</v>
      </c>
      <c r="C8" s="124" t="s">
        <v>608</v>
      </c>
      <c r="D8" s="79">
        <v>1992</v>
      </c>
      <c r="E8" s="80" t="s">
        <v>403</v>
      </c>
      <c r="F8" s="80" t="s">
        <v>11</v>
      </c>
      <c r="G8" s="80" t="s">
        <v>11</v>
      </c>
      <c r="H8" s="80" t="s">
        <v>1625</v>
      </c>
      <c r="I8" s="137">
        <v>0.03533564814814815</v>
      </c>
      <c r="J8" s="81">
        <f t="shared" si="0"/>
      </c>
      <c r="K8" s="81"/>
      <c r="L8" s="21"/>
      <c r="M8" s="126"/>
    </row>
    <row r="9" spans="1:13" ht="12.75">
      <c r="A9" s="77">
        <v>8</v>
      </c>
      <c r="B9" s="78">
        <v>521</v>
      </c>
      <c r="C9" s="124" t="s">
        <v>649</v>
      </c>
      <c r="D9" s="79">
        <v>1997</v>
      </c>
      <c r="E9" s="80" t="s">
        <v>403</v>
      </c>
      <c r="F9" s="80" t="s">
        <v>11</v>
      </c>
      <c r="G9" s="80" t="s">
        <v>11</v>
      </c>
      <c r="H9" s="80" t="s">
        <v>650</v>
      </c>
      <c r="I9" s="137">
        <v>0.0353587962962963</v>
      </c>
      <c r="J9" s="81" t="str">
        <f t="shared" si="0"/>
        <v>M17</v>
      </c>
      <c r="K9" s="81">
        <v>1</v>
      </c>
      <c r="L9" s="21"/>
      <c r="M9" s="126"/>
    </row>
    <row r="10" spans="1:13" ht="12.75">
      <c r="A10" s="77">
        <v>9</v>
      </c>
      <c r="B10" s="78">
        <v>638</v>
      </c>
      <c r="C10" s="124" t="s">
        <v>806</v>
      </c>
      <c r="D10" s="79">
        <v>1982</v>
      </c>
      <c r="E10" s="80" t="s">
        <v>403</v>
      </c>
      <c r="F10" s="80" t="s">
        <v>11</v>
      </c>
      <c r="G10" s="80" t="s">
        <v>11</v>
      </c>
      <c r="H10" s="80" t="s">
        <v>158</v>
      </c>
      <c r="I10" s="137">
        <v>0.03546296296296297</v>
      </c>
      <c r="J10" s="81">
        <f t="shared" si="0"/>
      </c>
      <c r="K10" s="81"/>
      <c r="L10" s="21"/>
      <c r="M10" s="126"/>
    </row>
    <row r="11" spans="1:13" ht="12.75">
      <c r="A11" s="77">
        <v>10</v>
      </c>
      <c r="B11" s="83">
        <v>557</v>
      </c>
      <c r="C11" s="113" t="s">
        <v>693</v>
      </c>
      <c r="D11" s="84">
        <v>1996</v>
      </c>
      <c r="E11" s="85" t="s">
        <v>403</v>
      </c>
      <c r="F11" s="85" t="s">
        <v>553</v>
      </c>
      <c r="G11" s="85" t="s">
        <v>407</v>
      </c>
      <c r="H11" s="85" t="s">
        <v>58</v>
      </c>
      <c r="I11" s="138">
        <v>0.03560185185185185</v>
      </c>
      <c r="J11" s="81" t="str">
        <f t="shared" si="0"/>
        <v>M17</v>
      </c>
      <c r="K11" s="81">
        <v>2</v>
      </c>
      <c r="L11" s="86"/>
      <c r="M11" s="126"/>
    </row>
    <row r="12" spans="1:13" ht="12.75">
      <c r="A12" s="77">
        <v>11</v>
      </c>
      <c r="B12" s="78">
        <v>470</v>
      </c>
      <c r="C12" s="124" t="s">
        <v>590</v>
      </c>
      <c r="D12" s="79">
        <v>1993</v>
      </c>
      <c r="E12" s="80" t="s">
        <v>403</v>
      </c>
      <c r="F12" s="80" t="s">
        <v>11</v>
      </c>
      <c r="G12" s="80" t="s">
        <v>11</v>
      </c>
      <c r="H12" s="80" t="s">
        <v>591</v>
      </c>
      <c r="I12" s="137">
        <v>0.035925925925925924</v>
      </c>
      <c r="J12" s="81">
        <f t="shared" si="0"/>
      </c>
      <c r="K12" s="81"/>
      <c r="L12" s="21"/>
      <c r="M12" s="126"/>
    </row>
    <row r="13" spans="1:13" ht="12.75">
      <c r="A13" s="77">
        <v>12</v>
      </c>
      <c r="B13" s="78">
        <v>483</v>
      </c>
      <c r="C13" s="124" t="s">
        <v>607</v>
      </c>
      <c r="D13" s="79">
        <v>1993</v>
      </c>
      <c r="E13" s="80" t="s">
        <v>403</v>
      </c>
      <c r="F13" s="80" t="s">
        <v>11</v>
      </c>
      <c r="G13" s="80" t="s">
        <v>11</v>
      </c>
      <c r="H13" s="80" t="s">
        <v>1625</v>
      </c>
      <c r="I13" s="137">
        <v>0.03603009259259259</v>
      </c>
      <c r="J13" s="81">
        <f t="shared" si="0"/>
      </c>
      <c r="K13" s="81"/>
      <c r="L13" s="21"/>
      <c r="M13" s="126"/>
    </row>
    <row r="14" spans="1:13" ht="12.75">
      <c r="A14" s="77">
        <v>13</v>
      </c>
      <c r="B14" s="18">
        <v>3227</v>
      </c>
      <c r="C14" s="124" t="s">
        <v>874</v>
      </c>
      <c r="D14" s="79">
        <v>1993</v>
      </c>
      <c r="E14" s="80" t="s">
        <v>403</v>
      </c>
      <c r="F14" s="80" t="s">
        <v>11</v>
      </c>
      <c r="G14" s="80" t="s">
        <v>11</v>
      </c>
      <c r="H14" s="80" t="s">
        <v>1612</v>
      </c>
      <c r="I14" s="140">
        <v>0.03603009259259259</v>
      </c>
      <c r="J14" s="81">
        <f t="shared" si="0"/>
      </c>
      <c r="K14" s="81"/>
      <c r="L14" s="21"/>
      <c r="M14" s="126"/>
    </row>
    <row r="15" spans="1:13" ht="12.75">
      <c r="A15" s="77">
        <v>14</v>
      </c>
      <c r="B15" s="78">
        <v>498</v>
      </c>
      <c r="C15" s="124" t="s">
        <v>624</v>
      </c>
      <c r="D15" s="79">
        <v>1987</v>
      </c>
      <c r="E15" s="80" t="s">
        <v>403</v>
      </c>
      <c r="F15" s="80" t="s">
        <v>11</v>
      </c>
      <c r="G15" s="80" t="s">
        <v>11</v>
      </c>
      <c r="H15" s="80" t="s">
        <v>1639</v>
      </c>
      <c r="I15" s="137">
        <v>0.036041666666666666</v>
      </c>
      <c r="J15" s="81">
        <f t="shared" si="0"/>
      </c>
      <c r="K15" s="81"/>
      <c r="L15" s="21"/>
      <c r="M15" s="126"/>
    </row>
    <row r="16" spans="1:13" ht="12.75">
      <c r="A16" s="77">
        <v>15</v>
      </c>
      <c r="B16" s="78">
        <v>485</v>
      </c>
      <c r="C16" s="124" t="s">
        <v>609</v>
      </c>
      <c r="D16" s="79">
        <v>1994</v>
      </c>
      <c r="E16" s="80" t="s">
        <v>403</v>
      </c>
      <c r="F16" s="80" t="s">
        <v>11</v>
      </c>
      <c r="G16" s="80" t="s">
        <v>11</v>
      </c>
      <c r="H16" s="80" t="s">
        <v>1625</v>
      </c>
      <c r="I16" s="137">
        <v>0.0365625</v>
      </c>
      <c r="J16" s="81">
        <f t="shared" si="0"/>
      </c>
      <c r="K16" s="81"/>
      <c r="L16" s="21"/>
      <c r="M16" s="126"/>
    </row>
    <row r="17" spans="1:13" ht="12.75">
      <c r="A17" s="77">
        <v>16</v>
      </c>
      <c r="B17" s="78">
        <v>658</v>
      </c>
      <c r="C17" s="124" t="s">
        <v>825</v>
      </c>
      <c r="D17" s="79">
        <v>1991</v>
      </c>
      <c r="E17" s="80" t="s">
        <v>403</v>
      </c>
      <c r="F17" s="80" t="s">
        <v>11</v>
      </c>
      <c r="G17" s="80" t="s">
        <v>11</v>
      </c>
      <c r="H17" s="80" t="s">
        <v>287</v>
      </c>
      <c r="I17" s="137">
        <v>0.0365625</v>
      </c>
      <c r="J17" s="81">
        <f t="shared" si="0"/>
      </c>
      <c r="K17" s="81"/>
      <c r="L17" s="21"/>
      <c r="M17" s="126"/>
    </row>
    <row r="18" spans="1:13" ht="12.75">
      <c r="A18" s="77">
        <v>17</v>
      </c>
      <c r="B18" s="78">
        <v>654</v>
      </c>
      <c r="C18" s="124" t="s">
        <v>820</v>
      </c>
      <c r="D18" s="79">
        <v>1991</v>
      </c>
      <c r="E18" s="80" t="s">
        <v>403</v>
      </c>
      <c r="F18" s="80" t="s">
        <v>11</v>
      </c>
      <c r="G18" s="80" t="s">
        <v>11</v>
      </c>
      <c r="H18" s="80" t="s">
        <v>287</v>
      </c>
      <c r="I18" s="137">
        <v>0.03702546296296296</v>
      </c>
      <c r="J18" s="81">
        <f t="shared" si="0"/>
      </c>
      <c r="K18" s="81"/>
      <c r="L18" s="21"/>
      <c r="M18" s="126"/>
    </row>
    <row r="19" spans="1:13" ht="12.75">
      <c r="A19" s="77">
        <v>18</v>
      </c>
      <c r="B19" s="78">
        <v>656</v>
      </c>
      <c r="C19" s="124" t="s">
        <v>822</v>
      </c>
      <c r="D19" s="79">
        <v>1989</v>
      </c>
      <c r="E19" s="80" t="s">
        <v>403</v>
      </c>
      <c r="F19" s="80" t="s">
        <v>11</v>
      </c>
      <c r="G19" s="80" t="s">
        <v>11</v>
      </c>
      <c r="H19" s="80" t="s">
        <v>287</v>
      </c>
      <c r="I19" s="137">
        <v>0.03716435185185185</v>
      </c>
      <c r="J19" s="81">
        <f t="shared" si="0"/>
      </c>
      <c r="K19" s="81"/>
      <c r="L19" s="21"/>
      <c r="M19" s="126"/>
    </row>
    <row r="20" spans="1:13" ht="12.75">
      <c r="A20" s="77">
        <v>19</v>
      </c>
      <c r="B20" s="83">
        <v>576</v>
      </c>
      <c r="C20" s="124" t="s">
        <v>726</v>
      </c>
      <c r="D20" s="79">
        <v>1991</v>
      </c>
      <c r="E20" s="80" t="s">
        <v>403</v>
      </c>
      <c r="F20" s="80" t="s">
        <v>11</v>
      </c>
      <c r="G20" s="80" t="s">
        <v>11</v>
      </c>
      <c r="H20" s="80" t="s">
        <v>121</v>
      </c>
      <c r="I20" s="137">
        <v>0.03719907407407407</v>
      </c>
      <c r="J20" s="81">
        <f t="shared" si="0"/>
      </c>
      <c r="K20" s="81"/>
      <c r="L20" s="21"/>
      <c r="M20" s="126"/>
    </row>
    <row r="21" spans="1:13" ht="12.75">
      <c r="A21" s="77">
        <v>20</v>
      </c>
      <c r="B21" s="78">
        <v>482</v>
      </c>
      <c r="C21" s="124" t="s">
        <v>606</v>
      </c>
      <c r="D21" s="79">
        <v>1993</v>
      </c>
      <c r="E21" s="80" t="s">
        <v>403</v>
      </c>
      <c r="F21" s="80" t="s">
        <v>11</v>
      </c>
      <c r="G21" s="80" t="s">
        <v>11</v>
      </c>
      <c r="H21" s="80" t="s">
        <v>1625</v>
      </c>
      <c r="I21" s="137">
        <v>0.03741898148148148</v>
      </c>
      <c r="J21" s="81">
        <f t="shared" si="0"/>
      </c>
      <c r="K21" s="81"/>
      <c r="L21" s="21"/>
      <c r="M21" s="126"/>
    </row>
    <row r="22" spans="1:13" ht="12.75">
      <c r="A22" s="77">
        <v>21</v>
      </c>
      <c r="B22" s="78">
        <v>490</v>
      </c>
      <c r="C22" s="124" t="s">
        <v>614</v>
      </c>
      <c r="D22" s="79">
        <v>1997</v>
      </c>
      <c r="E22" s="80" t="s">
        <v>403</v>
      </c>
      <c r="F22" s="80" t="s">
        <v>11</v>
      </c>
      <c r="G22" s="80" t="s">
        <v>11</v>
      </c>
      <c r="H22" s="80" t="s">
        <v>1765</v>
      </c>
      <c r="I22" s="137">
        <v>0.03755787037037037</v>
      </c>
      <c r="J22" s="81" t="str">
        <f t="shared" si="0"/>
        <v>M17</v>
      </c>
      <c r="K22" s="81">
        <v>3</v>
      </c>
      <c r="L22" s="21"/>
      <c r="M22" s="126"/>
    </row>
    <row r="23" spans="1:13" ht="12.75">
      <c r="A23" s="77">
        <v>22</v>
      </c>
      <c r="B23" s="78">
        <v>489</v>
      </c>
      <c r="C23" s="124" t="s">
        <v>613</v>
      </c>
      <c r="D23" s="79">
        <v>1994</v>
      </c>
      <c r="E23" s="80" t="s">
        <v>403</v>
      </c>
      <c r="F23" s="80" t="s">
        <v>11</v>
      </c>
      <c r="G23" s="80" t="s">
        <v>11</v>
      </c>
      <c r="H23" s="80" t="s">
        <v>1625</v>
      </c>
      <c r="I23" s="137">
        <v>0.03756944444444445</v>
      </c>
      <c r="J23" s="81">
        <f t="shared" si="0"/>
      </c>
      <c r="K23" s="81"/>
      <c r="L23" s="21"/>
      <c r="M23" s="126"/>
    </row>
    <row r="24" spans="1:13" ht="12.75">
      <c r="A24" s="77">
        <v>23</v>
      </c>
      <c r="B24" s="78">
        <v>538</v>
      </c>
      <c r="C24" s="124" t="s">
        <v>666</v>
      </c>
      <c r="D24" s="79">
        <v>1996</v>
      </c>
      <c r="E24" s="80" t="s">
        <v>403</v>
      </c>
      <c r="F24" s="80" t="s">
        <v>11</v>
      </c>
      <c r="G24" s="80" t="s">
        <v>11</v>
      </c>
      <c r="H24" s="80" t="s">
        <v>1612</v>
      </c>
      <c r="I24" s="137">
        <v>0.03756944444444445</v>
      </c>
      <c r="J24" s="81" t="str">
        <f t="shared" si="0"/>
        <v>M17</v>
      </c>
      <c r="K24" s="81">
        <v>4</v>
      </c>
      <c r="L24" s="25"/>
      <c r="M24" s="126"/>
    </row>
    <row r="25" spans="1:13" ht="12.75">
      <c r="A25" s="77">
        <v>24</v>
      </c>
      <c r="B25" s="18">
        <v>3211</v>
      </c>
      <c r="C25" s="124" t="s">
        <v>854</v>
      </c>
      <c r="D25" s="79">
        <v>1956</v>
      </c>
      <c r="E25" s="80" t="s">
        <v>403</v>
      </c>
      <c r="F25" s="80" t="s">
        <v>11</v>
      </c>
      <c r="G25" s="80" t="s">
        <v>11</v>
      </c>
      <c r="H25" s="80" t="s">
        <v>149</v>
      </c>
      <c r="I25" s="137">
        <v>0.03768518518518518</v>
      </c>
      <c r="J25" s="81">
        <f t="shared" si="0"/>
      </c>
      <c r="K25" s="81"/>
      <c r="L25" s="21"/>
      <c r="M25" s="126"/>
    </row>
    <row r="26" spans="1:13" ht="12.75">
      <c r="A26" s="77">
        <v>25</v>
      </c>
      <c r="B26" s="83">
        <v>569</v>
      </c>
      <c r="C26" s="113" t="s">
        <v>716</v>
      </c>
      <c r="D26" s="84">
        <v>1993</v>
      </c>
      <c r="E26" s="85" t="s">
        <v>403</v>
      </c>
      <c r="F26" s="85" t="s">
        <v>11</v>
      </c>
      <c r="G26" s="85" t="s">
        <v>11</v>
      </c>
      <c r="H26" s="85" t="s">
        <v>96</v>
      </c>
      <c r="I26" s="138">
        <v>0.03783564814814815</v>
      </c>
      <c r="J26" s="81">
        <f t="shared" si="0"/>
      </c>
      <c r="K26" s="81"/>
      <c r="L26" s="86"/>
      <c r="M26" s="126"/>
    </row>
    <row r="27" spans="1:13" ht="12.75">
      <c r="A27" s="77">
        <v>26</v>
      </c>
      <c r="B27" s="78">
        <v>527</v>
      </c>
      <c r="C27" s="124" t="s">
        <v>656</v>
      </c>
      <c r="D27" s="79">
        <v>1990</v>
      </c>
      <c r="E27" s="80" t="s">
        <v>403</v>
      </c>
      <c r="F27" s="80" t="s">
        <v>11</v>
      </c>
      <c r="G27" s="80" t="s">
        <v>11</v>
      </c>
      <c r="H27" s="80" t="s">
        <v>114</v>
      </c>
      <c r="I27" s="137">
        <v>0.03788194444444444</v>
      </c>
      <c r="J27" s="81">
        <f t="shared" si="0"/>
      </c>
      <c r="K27" s="81"/>
      <c r="L27" s="21"/>
      <c r="M27" s="126"/>
    </row>
    <row r="28" spans="1:13" ht="12.75">
      <c r="A28" s="77">
        <v>27</v>
      </c>
      <c r="B28" s="78">
        <v>529</v>
      </c>
      <c r="C28" s="124" t="s">
        <v>658</v>
      </c>
      <c r="D28" s="79">
        <v>1981</v>
      </c>
      <c r="E28" s="80" t="s">
        <v>403</v>
      </c>
      <c r="F28" s="80" t="s">
        <v>11</v>
      </c>
      <c r="G28" s="80" t="s">
        <v>11</v>
      </c>
      <c r="H28" s="80" t="s">
        <v>114</v>
      </c>
      <c r="I28" s="137">
        <v>0.03817129629629629</v>
      </c>
      <c r="J28" s="81">
        <f t="shared" si="0"/>
      </c>
      <c r="K28" s="81"/>
      <c r="L28" s="21"/>
      <c r="M28" s="126"/>
    </row>
    <row r="29" spans="1:13" ht="12.75">
      <c r="A29" s="77">
        <v>28</v>
      </c>
      <c r="B29" s="83">
        <v>573</v>
      </c>
      <c r="C29" s="113" t="s">
        <v>722</v>
      </c>
      <c r="D29" s="86">
        <v>1990</v>
      </c>
      <c r="E29" s="85" t="s">
        <v>403</v>
      </c>
      <c r="F29" s="85" t="s">
        <v>11</v>
      </c>
      <c r="G29" s="85" t="s">
        <v>11</v>
      </c>
      <c r="H29" s="86"/>
      <c r="I29" s="139">
        <v>0.03831018518518518</v>
      </c>
      <c r="J29" s="81">
        <f t="shared" si="0"/>
      </c>
      <c r="K29" s="81"/>
      <c r="L29" s="86"/>
      <c r="M29" s="126"/>
    </row>
    <row r="30" spans="1:13" ht="12.75">
      <c r="A30" s="77">
        <v>29</v>
      </c>
      <c r="B30" s="78">
        <v>515</v>
      </c>
      <c r="C30" s="124" t="s">
        <v>644</v>
      </c>
      <c r="D30" s="79">
        <v>1997</v>
      </c>
      <c r="E30" s="80" t="s">
        <v>403</v>
      </c>
      <c r="F30" s="80" t="s">
        <v>11</v>
      </c>
      <c r="G30" s="80" t="s">
        <v>11</v>
      </c>
      <c r="H30" s="80" t="s">
        <v>1612</v>
      </c>
      <c r="I30" s="137">
        <v>0.03836805555555555</v>
      </c>
      <c r="J30" s="81" t="str">
        <f t="shared" si="0"/>
        <v>M17</v>
      </c>
      <c r="K30" s="81">
        <v>5</v>
      </c>
      <c r="L30" s="21"/>
      <c r="M30" s="126"/>
    </row>
    <row r="31" spans="1:13" ht="12.75">
      <c r="A31" s="77">
        <v>30</v>
      </c>
      <c r="B31" s="78">
        <v>476</v>
      </c>
      <c r="C31" s="124" t="s">
        <v>600</v>
      </c>
      <c r="D31" s="79">
        <v>1997</v>
      </c>
      <c r="E31" s="80" t="s">
        <v>403</v>
      </c>
      <c r="F31" s="80" t="s">
        <v>11</v>
      </c>
      <c r="G31" s="80" t="s">
        <v>11</v>
      </c>
      <c r="H31" s="80" t="s">
        <v>35</v>
      </c>
      <c r="I31" s="137">
        <v>0.0383912037037037</v>
      </c>
      <c r="J31" s="81" t="str">
        <f t="shared" si="0"/>
        <v>M17</v>
      </c>
      <c r="K31" s="81">
        <v>6</v>
      </c>
      <c r="L31" s="21"/>
      <c r="M31" s="126"/>
    </row>
    <row r="32" spans="1:13" ht="12.75">
      <c r="A32" s="77">
        <v>31</v>
      </c>
      <c r="B32" s="78">
        <v>545</v>
      </c>
      <c r="C32" s="124" t="s">
        <v>674</v>
      </c>
      <c r="D32" s="79">
        <v>1991</v>
      </c>
      <c r="E32" s="80" t="s">
        <v>403</v>
      </c>
      <c r="F32" s="80" t="s">
        <v>11</v>
      </c>
      <c r="G32" s="80" t="s">
        <v>11</v>
      </c>
      <c r="H32" s="80" t="s">
        <v>149</v>
      </c>
      <c r="I32" s="137">
        <v>0.038599537037037036</v>
      </c>
      <c r="J32" s="81">
        <f t="shared" si="0"/>
      </c>
      <c r="K32" s="81"/>
      <c r="L32" s="21"/>
      <c r="M32" s="126"/>
    </row>
    <row r="33" spans="1:13" ht="12.75">
      <c r="A33" s="77">
        <v>32</v>
      </c>
      <c r="B33" s="78">
        <v>551</v>
      </c>
      <c r="C33" s="124" t="s">
        <v>683</v>
      </c>
      <c r="D33" s="79">
        <v>1993</v>
      </c>
      <c r="E33" s="80" t="s">
        <v>403</v>
      </c>
      <c r="F33" s="80" t="s">
        <v>11</v>
      </c>
      <c r="G33" s="80" t="s">
        <v>11</v>
      </c>
      <c r="H33" s="80" t="s">
        <v>96</v>
      </c>
      <c r="I33" s="137">
        <v>0.03923611111111111</v>
      </c>
      <c r="J33" s="81">
        <f t="shared" si="0"/>
      </c>
      <c r="K33" s="81"/>
      <c r="L33" s="21"/>
      <c r="M33" s="126"/>
    </row>
    <row r="34" spans="1:13" ht="12.75">
      <c r="A34" s="77">
        <v>33</v>
      </c>
      <c r="B34" s="78">
        <v>497</v>
      </c>
      <c r="C34" s="124" t="s">
        <v>623</v>
      </c>
      <c r="D34" s="79">
        <v>1996</v>
      </c>
      <c r="E34" s="80" t="s">
        <v>403</v>
      </c>
      <c r="F34" s="80" t="s">
        <v>11</v>
      </c>
      <c r="G34" s="80" t="s">
        <v>11</v>
      </c>
      <c r="H34" s="80" t="s">
        <v>1624</v>
      </c>
      <c r="I34" s="137">
        <v>0.03928240740740741</v>
      </c>
      <c r="J34" s="81" t="str">
        <f t="shared" si="0"/>
        <v>M17</v>
      </c>
      <c r="K34" s="81">
        <v>7</v>
      </c>
      <c r="L34" s="21"/>
      <c r="M34" s="126"/>
    </row>
    <row r="35" spans="1:13" ht="12.75">
      <c r="A35" s="77">
        <v>34</v>
      </c>
      <c r="B35" s="78">
        <v>478</v>
      </c>
      <c r="C35" s="124" t="s">
        <v>602</v>
      </c>
      <c r="D35" s="79">
        <v>1954</v>
      </c>
      <c r="E35" s="80" t="s">
        <v>403</v>
      </c>
      <c r="F35" s="80" t="s">
        <v>11</v>
      </c>
      <c r="G35" s="80" t="s">
        <v>11</v>
      </c>
      <c r="H35" s="80" t="s">
        <v>35</v>
      </c>
      <c r="I35" s="137">
        <v>0.03936342592592592</v>
      </c>
      <c r="J35" s="81">
        <f t="shared" si="0"/>
      </c>
      <c r="K35" s="81"/>
      <c r="L35" s="21"/>
      <c r="M35" s="126"/>
    </row>
    <row r="36" spans="1:13" ht="12.75">
      <c r="A36" s="77">
        <v>35</v>
      </c>
      <c r="B36" s="78">
        <v>495</v>
      </c>
      <c r="C36" s="124" t="s">
        <v>620</v>
      </c>
      <c r="D36" s="79">
        <v>1996</v>
      </c>
      <c r="E36" s="80" t="s">
        <v>403</v>
      </c>
      <c r="F36" s="80" t="s">
        <v>11</v>
      </c>
      <c r="G36" s="80" t="s">
        <v>11</v>
      </c>
      <c r="H36" s="80" t="s">
        <v>1624</v>
      </c>
      <c r="I36" s="137">
        <v>0.03958333333333333</v>
      </c>
      <c r="J36" s="81" t="str">
        <f t="shared" si="0"/>
        <v>M17</v>
      </c>
      <c r="K36" s="81">
        <v>8</v>
      </c>
      <c r="L36" s="21"/>
      <c r="M36" s="126"/>
    </row>
    <row r="37" spans="1:13" ht="12.75">
      <c r="A37" s="77">
        <v>36</v>
      </c>
      <c r="B37" s="83">
        <v>560</v>
      </c>
      <c r="C37" s="113" t="s">
        <v>697</v>
      </c>
      <c r="D37" s="84">
        <v>1995</v>
      </c>
      <c r="E37" s="85" t="s">
        <v>403</v>
      </c>
      <c r="F37" s="85" t="s">
        <v>11</v>
      </c>
      <c r="G37" s="85" t="s">
        <v>11</v>
      </c>
      <c r="H37" s="85"/>
      <c r="I37" s="138">
        <v>0.039594907407407405</v>
      </c>
      <c r="J37" s="81">
        <f t="shared" si="0"/>
      </c>
      <c r="K37" s="81"/>
      <c r="L37" s="86"/>
      <c r="M37" s="126"/>
    </row>
    <row r="38" spans="1:13" ht="12.75">
      <c r="A38" s="77">
        <v>37</v>
      </c>
      <c r="B38" s="18">
        <v>3220</v>
      </c>
      <c r="C38" s="124" t="s">
        <v>864</v>
      </c>
      <c r="D38" s="79">
        <v>1984</v>
      </c>
      <c r="E38" s="80" t="s">
        <v>403</v>
      </c>
      <c r="F38" s="80" t="s">
        <v>11</v>
      </c>
      <c r="G38" s="80" t="s">
        <v>11</v>
      </c>
      <c r="H38" s="80" t="s">
        <v>865</v>
      </c>
      <c r="I38" s="137">
        <v>0.03975694444444445</v>
      </c>
      <c r="J38" s="81">
        <f t="shared" si="0"/>
      </c>
      <c r="K38" s="81"/>
      <c r="L38" s="21"/>
      <c r="M38" s="126"/>
    </row>
    <row r="39" spans="1:13" ht="12.75">
      <c r="A39" s="77">
        <v>38</v>
      </c>
      <c r="B39" s="18">
        <v>3225</v>
      </c>
      <c r="C39" s="124" t="s">
        <v>872</v>
      </c>
      <c r="D39" s="79">
        <v>1997</v>
      </c>
      <c r="E39" s="80" t="s">
        <v>403</v>
      </c>
      <c r="F39" s="80" t="s">
        <v>11</v>
      </c>
      <c r="G39" s="80" t="s">
        <v>11</v>
      </c>
      <c r="H39" s="80" t="s">
        <v>1612</v>
      </c>
      <c r="I39" s="140">
        <v>0.03978009259259259</v>
      </c>
      <c r="J39" s="81" t="str">
        <f t="shared" si="0"/>
        <v>M17</v>
      </c>
      <c r="K39" s="81">
        <v>9</v>
      </c>
      <c r="L39" s="21"/>
      <c r="M39" s="126"/>
    </row>
    <row r="40" spans="1:13" ht="12.75">
      <c r="A40" s="77">
        <v>39</v>
      </c>
      <c r="B40" s="78">
        <v>486</v>
      </c>
      <c r="C40" s="124" t="s">
        <v>610</v>
      </c>
      <c r="D40" s="79">
        <v>1995</v>
      </c>
      <c r="E40" s="80" t="s">
        <v>403</v>
      </c>
      <c r="F40" s="80" t="s">
        <v>11</v>
      </c>
      <c r="G40" s="80" t="s">
        <v>11</v>
      </c>
      <c r="H40" s="80" t="s">
        <v>1625</v>
      </c>
      <c r="I40" s="137">
        <v>0.03984953703703704</v>
      </c>
      <c r="J40" s="81">
        <f t="shared" si="0"/>
      </c>
      <c r="K40" s="81"/>
      <c r="L40" s="21"/>
      <c r="M40" s="126"/>
    </row>
    <row r="41" spans="1:13" ht="12.75">
      <c r="A41" s="77">
        <v>40</v>
      </c>
      <c r="B41" s="78">
        <v>518</v>
      </c>
      <c r="C41" s="124" t="s">
        <v>646</v>
      </c>
      <c r="D41" s="79">
        <v>1987</v>
      </c>
      <c r="E41" s="80" t="s">
        <v>403</v>
      </c>
      <c r="F41" s="80" t="s">
        <v>11</v>
      </c>
      <c r="G41" s="80" t="s">
        <v>11</v>
      </c>
      <c r="H41" s="80" t="s">
        <v>114</v>
      </c>
      <c r="I41" s="137">
        <v>0.03988425925925926</v>
      </c>
      <c r="J41" s="81">
        <f t="shared" si="0"/>
      </c>
      <c r="K41" s="81"/>
      <c r="L41" s="21"/>
      <c r="M41" s="126"/>
    </row>
    <row r="42" spans="1:13" ht="12.75">
      <c r="A42" s="77">
        <v>41</v>
      </c>
      <c r="B42" s="18">
        <v>3215</v>
      </c>
      <c r="C42" s="124" t="s">
        <v>1762</v>
      </c>
      <c r="D42" s="79">
        <v>1980</v>
      </c>
      <c r="E42" s="80" t="s">
        <v>403</v>
      </c>
      <c r="F42" s="80" t="s">
        <v>11</v>
      </c>
      <c r="G42" s="80" t="s">
        <v>11</v>
      </c>
      <c r="H42" s="80" t="s">
        <v>149</v>
      </c>
      <c r="I42" s="137">
        <v>0.03989583333333333</v>
      </c>
      <c r="J42" s="81">
        <f t="shared" si="0"/>
      </c>
      <c r="K42" s="81"/>
      <c r="L42" s="21"/>
      <c r="M42" s="126"/>
    </row>
    <row r="43" spans="1:13" ht="12.75">
      <c r="A43" s="77">
        <v>42</v>
      </c>
      <c r="B43" s="78">
        <v>541</v>
      </c>
      <c r="C43" s="124" t="s">
        <v>669</v>
      </c>
      <c r="D43" s="79">
        <v>1997</v>
      </c>
      <c r="E43" s="80" t="s">
        <v>403</v>
      </c>
      <c r="F43" s="80" t="s">
        <v>11</v>
      </c>
      <c r="G43" s="80" t="s">
        <v>11</v>
      </c>
      <c r="H43" s="80" t="s">
        <v>149</v>
      </c>
      <c r="I43" s="137">
        <v>0.04008101851851852</v>
      </c>
      <c r="J43" s="81" t="str">
        <f t="shared" si="0"/>
        <v>M17</v>
      </c>
      <c r="K43" s="81">
        <v>10</v>
      </c>
      <c r="L43" s="21"/>
      <c r="M43" s="126"/>
    </row>
    <row r="44" spans="1:13" ht="12.75">
      <c r="A44" s="77">
        <v>43</v>
      </c>
      <c r="B44" s="78">
        <v>542</v>
      </c>
      <c r="C44" s="124" t="s">
        <v>670</v>
      </c>
      <c r="D44" s="79">
        <v>1997</v>
      </c>
      <c r="E44" s="80" t="s">
        <v>403</v>
      </c>
      <c r="F44" s="80" t="s">
        <v>11</v>
      </c>
      <c r="G44" s="80" t="s">
        <v>11</v>
      </c>
      <c r="H44" s="80" t="s">
        <v>149</v>
      </c>
      <c r="I44" s="137">
        <v>0.04008101851851852</v>
      </c>
      <c r="J44" s="81" t="str">
        <f t="shared" si="0"/>
        <v>M17</v>
      </c>
      <c r="K44" s="81">
        <v>11</v>
      </c>
      <c r="L44" s="21"/>
      <c r="M44" s="126"/>
    </row>
    <row r="45" spans="1:13" ht="12.75">
      <c r="A45" s="77">
        <v>44</v>
      </c>
      <c r="B45" s="18">
        <v>3230</v>
      </c>
      <c r="C45" s="124" t="s">
        <v>879</v>
      </c>
      <c r="D45" s="79">
        <v>1993</v>
      </c>
      <c r="E45" s="80" t="s">
        <v>403</v>
      </c>
      <c r="F45" s="80" t="s">
        <v>11</v>
      </c>
      <c r="G45" s="80" t="s">
        <v>11</v>
      </c>
      <c r="H45" s="80" t="s">
        <v>166</v>
      </c>
      <c r="I45" s="137">
        <v>0.04030092592592593</v>
      </c>
      <c r="J45" s="81">
        <f t="shared" si="0"/>
      </c>
      <c r="K45" s="81"/>
      <c r="L45" s="21"/>
      <c r="M45" s="126"/>
    </row>
    <row r="46" spans="1:13" ht="12.75">
      <c r="A46" s="77">
        <v>45</v>
      </c>
      <c r="B46" s="78">
        <v>524</v>
      </c>
      <c r="C46" s="124" t="s">
        <v>653</v>
      </c>
      <c r="D46" s="79">
        <v>1994</v>
      </c>
      <c r="E46" s="80" t="s">
        <v>403</v>
      </c>
      <c r="F46" s="80" t="s">
        <v>11</v>
      </c>
      <c r="G46" s="80" t="s">
        <v>11</v>
      </c>
      <c r="H46" s="80" t="s">
        <v>114</v>
      </c>
      <c r="I46" s="137">
        <v>0.040358796296296295</v>
      </c>
      <c r="J46" s="81">
        <f t="shared" si="0"/>
      </c>
      <c r="K46" s="81"/>
      <c r="L46" s="21"/>
      <c r="M46" s="126"/>
    </row>
    <row r="47" spans="1:13" ht="12.75">
      <c r="A47" s="77">
        <v>46</v>
      </c>
      <c r="B47" s="18">
        <v>3224</v>
      </c>
      <c r="C47" s="124" t="s">
        <v>870</v>
      </c>
      <c r="D47" s="79">
        <v>1997</v>
      </c>
      <c r="E47" s="80" t="s">
        <v>403</v>
      </c>
      <c r="F47" s="80" t="s">
        <v>11</v>
      </c>
      <c r="G47" s="80" t="s">
        <v>11</v>
      </c>
      <c r="H47" s="80" t="s">
        <v>1612</v>
      </c>
      <c r="I47" s="140">
        <v>0.04037037037037037</v>
      </c>
      <c r="J47" s="81" t="str">
        <f t="shared" si="0"/>
        <v>M17</v>
      </c>
      <c r="K47" s="81">
        <v>12</v>
      </c>
      <c r="L47" s="21"/>
      <c r="M47" s="126"/>
    </row>
    <row r="48" spans="1:13" ht="12.75">
      <c r="A48" s="77">
        <v>47</v>
      </c>
      <c r="B48" s="78">
        <v>618</v>
      </c>
      <c r="C48" s="124" t="s">
        <v>783</v>
      </c>
      <c r="D48" s="79">
        <v>1978</v>
      </c>
      <c r="E48" s="80" t="s">
        <v>403</v>
      </c>
      <c r="F48" s="80" t="s">
        <v>11</v>
      </c>
      <c r="G48" s="80" t="s">
        <v>11</v>
      </c>
      <c r="H48" s="80" t="s">
        <v>695</v>
      </c>
      <c r="I48" s="137">
        <v>0.040393518518518516</v>
      </c>
      <c r="J48" s="81">
        <f t="shared" si="0"/>
      </c>
      <c r="K48" s="81"/>
      <c r="L48" s="21"/>
      <c r="M48" s="126"/>
    </row>
    <row r="49" spans="1:13" ht="12.75">
      <c r="A49" s="77">
        <v>48</v>
      </c>
      <c r="B49" s="68">
        <v>405</v>
      </c>
      <c r="C49" s="114" t="s">
        <v>1426</v>
      </c>
      <c r="D49" s="115">
        <v>1978</v>
      </c>
      <c r="E49" s="101" t="s">
        <v>403</v>
      </c>
      <c r="F49" s="101" t="s">
        <v>11</v>
      </c>
      <c r="G49" s="101" t="s">
        <v>11</v>
      </c>
      <c r="H49" s="23"/>
      <c r="I49" s="136">
        <v>0.040462962962962964</v>
      </c>
      <c r="J49" s="81">
        <f t="shared" si="0"/>
      </c>
      <c r="K49" s="81"/>
      <c r="L49" s="117"/>
      <c r="M49" s="126"/>
    </row>
    <row r="50" spans="1:13" ht="12.75">
      <c r="A50" s="77">
        <v>49</v>
      </c>
      <c r="B50" s="83">
        <v>578</v>
      </c>
      <c r="C50" s="124" t="s">
        <v>728</v>
      </c>
      <c r="D50" s="79">
        <v>1995</v>
      </c>
      <c r="E50" s="80" t="s">
        <v>403</v>
      </c>
      <c r="F50" s="80" t="s">
        <v>11</v>
      </c>
      <c r="G50" s="80" t="s">
        <v>11</v>
      </c>
      <c r="H50" s="80" t="s">
        <v>121</v>
      </c>
      <c r="I50" s="137">
        <v>0.04071759259259259</v>
      </c>
      <c r="J50" s="81">
        <f t="shared" si="0"/>
      </c>
      <c r="K50" s="81"/>
      <c r="L50" s="21"/>
      <c r="M50" s="126"/>
    </row>
    <row r="51" spans="1:13" ht="12.75">
      <c r="A51" s="77">
        <v>50</v>
      </c>
      <c r="B51" s="78">
        <v>634</v>
      </c>
      <c r="C51" s="124" t="s">
        <v>802</v>
      </c>
      <c r="D51" s="79">
        <v>1974</v>
      </c>
      <c r="E51" s="80" t="s">
        <v>403</v>
      </c>
      <c r="F51" s="80" t="s">
        <v>11</v>
      </c>
      <c r="G51" s="80" t="s">
        <v>11</v>
      </c>
      <c r="H51" s="80"/>
      <c r="I51" s="137">
        <v>0.040775462962962965</v>
      </c>
      <c r="J51" s="81">
        <f t="shared" si="0"/>
      </c>
      <c r="K51" s="81"/>
      <c r="L51" s="21"/>
      <c r="M51" s="126"/>
    </row>
    <row r="52" spans="1:13" ht="12.75">
      <c r="A52" s="77">
        <v>51</v>
      </c>
      <c r="B52" s="78">
        <v>522</v>
      </c>
      <c r="C52" s="124" t="s">
        <v>651</v>
      </c>
      <c r="D52" s="79">
        <v>1996</v>
      </c>
      <c r="E52" s="80" t="s">
        <v>403</v>
      </c>
      <c r="F52" s="80" t="s">
        <v>11</v>
      </c>
      <c r="G52" s="80" t="s">
        <v>11</v>
      </c>
      <c r="H52" s="80" t="s">
        <v>650</v>
      </c>
      <c r="I52" s="137">
        <v>0.040844907407407406</v>
      </c>
      <c r="J52" s="81" t="str">
        <f t="shared" si="0"/>
        <v>M17</v>
      </c>
      <c r="K52" s="81">
        <v>13</v>
      </c>
      <c r="L52" s="21"/>
      <c r="M52" s="126"/>
    </row>
    <row r="53" spans="1:13" ht="12.75">
      <c r="A53" s="77">
        <v>52</v>
      </c>
      <c r="B53" s="78">
        <v>526</v>
      </c>
      <c r="C53" s="124" t="s">
        <v>655</v>
      </c>
      <c r="D53" s="79">
        <v>1994</v>
      </c>
      <c r="E53" s="80" t="s">
        <v>403</v>
      </c>
      <c r="F53" s="80" t="s">
        <v>11</v>
      </c>
      <c r="G53" s="80" t="s">
        <v>11</v>
      </c>
      <c r="H53" s="80" t="s">
        <v>114</v>
      </c>
      <c r="I53" s="137">
        <v>0.04085648148148149</v>
      </c>
      <c r="J53" s="81">
        <f t="shared" si="0"/>
      </c>
      <c r="K53" s="81"/>
      <c r="L53" s="21"/>
      <c r="M53" s="126"/>
    </row>
    <row r="54" spans="1:13" ht="12.75">
      <c r="A54" s="77">
        <v>53</v>
      </c>
      <c r="B54" s="83">
        <v>554</v>
      </c>
      <c r="C54" s="113" t="s">
        <v>688</v>
      </c>
      <c r="D54" s="84">
        <v>1980</v>
      </c>
      <c r="E54" s="85" t="s">
        <v>403</v>
      </c>
      <c r="F54" s="85" t="s">
        <v>11</v>
      </c>
      <c r="G54" s="85" t="s">
        <v>689</v>
      </c>
      <c r="H54" s="85"/>
      <c r="I54" s="138">
        <v>0.04096064814814815</v>
      </c>
      <c r="J54" s="81">
        <f t="shared" si="0"/>
      </c>
      <c r="K54" s="81"/>
      <c r="L54" s="86"/>
      <c r="M54" s="126"/>
    </row>
    <row r="55" spans="1:13" ht="12.75">
      <c r="A55" s="77">
        <v>54</v>
      </c>
      <c r="B55" s="18">
        <v>3207</v>
      </c>
      <c r="C55" s="124" t="s">
        <v>851</v>
      </c>
      <c r="D55" s="79">
        <v>1961</v>
      </c>
      <c r="E55" s="80" t="s">
        <v>403</v>
      </c>
      <c r="F55" s="80" t="s">
        <v>11</v>
      </c>
      <c r="G55" s="80" t="s">
        <v>11</v>
      </c>
      <c r="H55" s="80" t="s">
        <v>149</v>
      </c>
      <c r="I55" s="137">
        <v>0.04100694444444444</v>
      </c>
      <c r="J55" s="81">
        <f t="shared" si="0"/>
      </c>
      <c r="K55" s="81"/>
      <c r="L55" s="21"/>
      <c r="M55" s="126"/>
    </row>
    <row r="56" spans="1:13" ht="12.75">
      <c r="A56" s="77">
        <v>55</v>
      </c>
      <c r="B56" s="83">
        <v>577</v>
      </c>
      <c r="C56" s="124" t="s">
        <v>727</v>
      </c>
      <c r="D56" s="79">
        <v>1992</v>
      </c>
      <c r="E56" s="80" t="s">
        <v>403</v>
      </c>
      <c r="F56" s="80" t="s">
        <v>11</v>
      </c>
      <c r="G56" s="80" t="s">
        <v>11</v>
      </c>
      <c r="H56" s="80" t="s">
        <v>121</v>
      </c>
      <c r="I56" s="137">
        <v>0.04109953703703704</v>
      </c>
      <c r="J56" s="81">
        <f t="shared" si="0"/>
      </c>
      <c r="K56" s="81"/>
      <c r="L56" s="21"/>
      <c r="M56" s="126"/>
    </row>
    <row r="57" spans="1:13" ht="12.75">
      <c r="A57" s="77">
        <v>56</v>
      </c>
      <c r="B57" s="18">
        <v>3051</v>
      </c>
      <c r="C57" s="124" t="s">
        <v>1705</v>
      </c>
      <c r="D57" s="79">
        <v>1972</v>
      </c>
      <c r="E57" s="80" t="s">
        <v>403</v>
      </c>
      <c r="F57" s="80" t="s">
        <v>11</v>
      </c>
      <c r="G57" s="80" t="s">
        <v>11</v>
      </c>
      <c r="H57" s="80" t="s">
        <v>1706</v>
      </c>
      <c r="I57" s="137">
        <v>0.04116898148148148</v>
      </c>
      <c r="J57" s="81">
        <f t="shared" si="0"/>
      </c>
      <c r="K57" s="81"/>
      <c r="L57" s="21"/>
      <c r="M57" s="126"/>
    </row>
    <row r="58" spans="1:13" ht="12.75">
      <c r="A58" s="77">
        <v>57</v>
      </c>
      <c r="B58" s="78">
        <v>653</v>
      </c>
      <c r="C58" s="124" t="s">
        <v>819</v>
      </c>
      <c r="D58" s="79">
        <v>1993</v>
      </c>
      <c r="E58" s="80" t="s">
        <v>403</v>
      </c>
      <c r="F58" s="80" t="s">
        <v>11</v>
      </c>
      <c r="G58" s="80" t="s">
        <v>11</v>
      </c>
      <c r="H58" s="80" t="s">
        <v>287</v>
      </c>
      <c r="I58" s="137">
        <v>0.04128472222222222</v>
      </c>
      <c r="J58" s="81">
        <f t="shared" si="0"/>
      </c>
      <c r="K58" s="81"/>
      <c r="L58" s="21"/>
      <c r="M58" s="126"/>
    </row>
    <row r="59" spans="1:13" ht="12.75">
      <c r="A59" s="77">
        <v>58</v>
      </c>
      <c r="B59" s="78">
        <v>517</v>
      </c>
      <c r="C59" s="124" t="s">
        <v>645</v>
      </c>
      <c r="D59" s="79">
        <v>1980</v>
      </c>
      <c r="E59" s="80" t="s">
        <v>403</v>
      </c>
      <c r="F59" s="80" t="s">
        <v>11</v>
      </c>
      <c r="G59" s="80" t="s">
        <v>11</v>
      </c>
      <c r="H59" s="80" t="s">
        <v>114</v>
      </c>
      <c r="I59" s="137">
        <v>0.041365740740740745</v>
      </c>
      <c r="J59" s="81">
        <f t="shared" si="0"/>
      </c>
      <c r="K59" s="81"/>
      <c r="L59" s="21"/>
      <c r="M59" s="126"/>
    </row>
    <row r="60" spans="1:13" ht="12.75">
      <c r="A60" s="77">
        <v>59</v>
      </c>
      <c r="B60" s="18">
        <v>3235</v>
      </c>
      <c r="C60" s="124" t="s">
        <v>884</v>
      </c>
      <c r="D60" s="79">
        <v>1956</v>
      </c>
      <c r="E60" s="80" t="s">
        <v>403</v>
      </c>
      <c r="F60" s="80" t="s">
        <v>553</v>
      </c>
      <c r="G60" s="80" t="s">
        <v>407</v>
      </c>
      <c r="H60" s="80" t="s">
        <v>58</v>
      </c>
      <c r="I60" s="137">
        <v>0.04146990740740741</v>
      </c>
      <c r="J60" s="81">
        <f t="shared" si="0"/>
      </c>
      <c r="K60" s="81"/>
      <c r="L60" s="21"/>
      <c r="M60" s="126"/>
    </row>
    <row r="61" spans="1:13" ht="12.75">
      <c r="A61" s="77">
        <v>60</v>
      </c>
      <c r="B61" s="78">
        <v>641</v>
      </c>
      <c r="C61" s="124" t="s">
        <v>808</v>
      </c>
      <c r="D61" s="79">
        <v>1984</v>
      </c>
      <c r="E61" s="80" t="s">
        <v>403</v>
      </c>
      <c r="F61" s="80" t="s">
        <v>11</v>
      </c>
      <c r="G61" s="80" t="s">
        <v>11</v>
      </c>
      <c r="H61" s="80" t="s">
        <v>695</v>
      </c>
      <c r="I61" s="137">
        <v>0.041493055555555554</v>
      </c>
      <c r="J61" s="81">
        <f t="shared" si="0"/>
      </c>
      <c r="K61" s="81"/>
      <c r="L61" s="21"/>
      <c r="M61" s="126"/>
    </row>
    <row r="62" spans="1:12" ht="12.75">
      <c r="A62" s="77">
        <v>61</v>
      </c>
      <c r="B62" s="78">
        <v>552</v>
      </c>
      <c r="C62" s="124" t="s">
        <v>684</v>
      </c>
      <c r="D62" s="79">
        <v>1997</v>
      </c>
      <c r="E62" s="80" t="s">
        <v>403</v>
      </c>
      <c r="F62" s="80" t="s">
        <v>553</v>
      </c>
      <c r="G62" s="80" t="s">
        <v>189</v>
      </c>
      <c r="H62" s="80" t="s">
        <v>685</v>
      </c>
      <c r="I62" s="137">
        <v>0.0415625</v>
      </c>
      <c r="J62" s="81" t="str">
        <f t="shared" si="0"/>
        <v>M17</v>
      </c>
      <c r="K62" s="81">
        <v>14</v>
      </c>
      <c r="L62" s="21"/>
    </row>
    <row r="63" spans="1:12" ht="12.75">
      <c r="A63" s="77">
        <v>62</v>
      </c>
      <c r="B63" s="78">
        <v>471</v>
      </c>
      <c r="C63" s="124" t="s">
        <v>592</v>
      </c>
      <c r="D63" s="79">
        <v>1975</v>
      </c>
      <c r="E63" s="80" t="s">
        <v>403</v>
      </c>
      <c r="F63" s="80" t="s">
        <v>11</v>
      </c>
      <c r="G63" s="80" t="s">
        <v>11</v>
      </c>
      <c r="H63" s="80" t="s">
        <v>179</v>
      </c>
      <c r="I63" s="137">
        <v>0.04162037037037037</v>
      </c>
      <c r="J63" s="81">
        <f t="shared" si="0"/>
      </c>
      <c r="K63" s="81"/>
      <c r="L63" s="21"/>
    </row>
    <row r="64" spans="1:13" ht="12.75">
      <c r="A64" s="77">
        <v>63</v>
      </c>
      <c r="B64" s="83">
        <v>572</v>
      </c>
      <c r="C64" s="113" t="s">
        <v>720</v>
      </c>
      <c r="D64" s="84">
        <v>1996</v>
      </c>
      <c r="E64" s="85" t="s">
        <v>403</v>
      </c>
      <c r="F64" s="85" t="s">
        <v>11</v>
      </c>
      <c r="G64" s="85" t="s">
        <v>11</v>
      </c>
      <c r="H64" s="85" t="s">
        <v>721</v>
      </c>
      <c r="I64" s="138">
        <v>0.04163194444444445</v>
      </c>
      <c r="J64" s="81" t="str">
        <f t="shared" si="0"/>
        <v>M17</v>
      </c>
      <c r="K64" s="81">
        <v>15</v>
      </c>
      <c r="L64" s="86"/>
      <c r="M64" s="126"/>
    </row>
    <row r="65" spans="1:12" ht="12.75">
      <c r="A65" s="77">
        <v>64</v>
      </c>
      <c r="B65" s="18">
        <v>3202</v>
      </c>
      <c r="C65" s="67" t="s">
        <v>846</v>
      </c>
      <c r="D65" s="24">
        <v>1978</v>
      </c>
      <c r="E65" s="19" t="s">
        <v>403</v>
      </c>
      <c r="F65" s="19" t="s">
        <v>11</v>
      </c>
      <c r="G65" s="19" t="s">
        <v>11</v>
      </c>
      <c r="H65" s="19" t="s">
        <v>287</v>
      </c>
      <c r="I65" s="140">
        <v>0.04163194444444445</v>
      </c>
      <c r="J65" s="81">
        <f t="shared" si="0"/>
      </c>
      <c r="K65" s="81"/>
      <c r="L65" s="21"/>
    </row>
    <row r="66" spans="1:12" ht="12.75">
      <c r="A66" s="77">
        <v>65</v>
      </c>
      <c r="B66" s="78">
        <v>637</v>
      </c>
      <c r="C66" s="124" t="s">
        <v>805</v>
      </c>
      <c r="D66" s="79">
        <v>1986</v>
      </c>
      <c r="E66" s="80" t="s">
        <v>403</v>
      </c>
      <c r="F66" s="80" t="s">
        <v>11</v>
      </c>
      <c r="G66" s="80" t="s">
        <v>11</v>
      </c>
      <c r="H66" s="80" t="s">
        <v>791</v>
      </c>
      <c r="I66" s="137">
        <v>0.041840277777777775</v>
      </c>
      <c r="J66" s="81">
        <f aca="true" t="shared" si="1" ref="J66:J129">IF(AND(D66&gt;=1900,D66&lt;=1948),"M65",IF(AND(D66&gt;=1996,D66&lt;=2012),"M17",""))</f>
      </c>
      <c r="K66" s="81"/>
      <c r="L66" s="21"/>
    </row>
    <row r="67" spans="1:12" ht="12.75">
      <c r="A67" s="77">
        <v>66</v>
      </c>
      <c r="B67" s="68">
        <v>460</v>
      </c>
      <c r="C67" s="114" t="s">
        <v>1413</v>
      </c>
      <c r="D67" s="115">
        <v>1982</v>
      </c>
      <c r="E67" s="101" t="s">
        <v>403</v>
      </c>
      <c r="F67" s="101" t="s">
        <v>47</v>
      </c>
      <c r="G67" s="101" t="s">
        <v>47</v>
      </c>
      <c r="H67" s="23" t="s">
        <v>1414</v>
      </c>
      <c r="I67" s="136">
        <v>0.04189814814814815</v>
      </c>
      <c r="J67" s="81">
        <f t="shared" si="1"/>
      </c>
      <c r="K67" s="81"/>
      <c r="L67" s="117"/>
    </row>
    <row r="68" spans="1:12" ht="12.75">
      <c r="A68" s="77">
        <v>67</v>
      </c>
      <c r="B68" s="78">
        <v>534</v>
      </c>
      <c r="C68" s="124" t="s">
        <v>663</v>
      </c>
      <c r="D68" s="79">
        <v>1967</v>
      </c>
      <c r="E68" s="80" t="s">
        <v>403</v>
      </c>
      <c r="F68" s="80" t="s">
        <v>11</v>
      </c>
      <c r="G68" s="80" t="s">
        <v>11</v>
      </c>
      <c r="H68" s="80"/>
      <c r="I68" s="137">
        <v>0.04193287037037038</v>
      </c>
      <c r="J68" s="81">
        <f t="shared" si="1"/>
      </c>
      <c r="K68" s="81"/>
      <c r="L68" s="21"/>
    </row>
    <row r="69" spans="1:12" ht="12.75">
      <c r="A69" s="77">
        <v>68</v>
      </c>
      <c r="B69" s="18">
        <v>3210</v>
      </c>
      <c r="C69" s="124" t="s">
        <v>853</v>
      </c>
      <c r="D69" s="79">
        <v>1952</v>
      </c>
      <c r="E69" s="80" t="s">
        <v>403</v>
      </c>
      <c r="F69" s="80" t="s">
        <v>11</v>
      </c>
      <c r="G69" s="80" t="s">
        <v>11</v>
      </c>
      <c r="H69" s="80" t="s">
        <v>149</v>
      </c>
      <c r="I69" s="137">
        <v>0.04196759259259259</v>
      </c>
      <c r="J69" s="81">
        <f t="shared" si="1"/>
      </c>
      <c r="K69" s="81"/>
      <c r="L69" s="21"/>
    </row>
    <row r="70" spans="1:12" ht="12.75">
      <c r="A70" s="77">
        <v>69</v>
      </c>
      <c r="B70" s="78">
        <v>543</v>
      </c>
      <c r="C70" s="124" t="s">
        <v>671</v>
      </c>
      <c r="D70" s="79">
        <v>1992</v>
      </c>
      <c r="E70" s="80" t="s">
        <v>403</v>
      </c>
      <c r="F70" s="80" t="s">
        <v>11</v>
      </c>
      <c r="G70" s="80" t="s">
        <v>11</v>
      </c>
      <c r="H70" s="80" t="s">
        <v>149</v>
      </c>
      <c r="I70" s="137">
        <v>0.04204861111111111</v>
      </c>
      <c r="J70" s="81">
        <f t="shared" si="1"/>
      </c>
      <c r="K70" s="81"/>
      <c r="L70" s="21"/>
    </row>
    <row r="71" spans="1:12" ht="12.75">
      <c r="A71" s="77">
        <v>70</v>
      </c>
      <c r="B71" s="78">
        <v>493</v>
      </c>
      <c r="C71" s="124" t="s">
        <v>617</v>
      </c>
      <c r="D71" s="79">
        <v>1997</v>
      </c>
      <c r="E71" s="80" t="s">
        <v>403</v>
      </c>
      <c r="F71" s="80" t="s">
        <v>11</v>
      </c>
      <c r="G71" s="80" t="s">
        <v>11</v>
      </c>
      <c r="H71" s="80" t="s">
        <v>1624</v>
      </c>
      <c r="I71" s="137">
        <v>0.042164351851851856</v>
      </c>
      <c r="J71" s="81" t="str">
        <f t="shared" si="1"/>
        <v>M17</v>
      </c>
      <c r="K71" s="81">
        <v>16</v>
      </c>
      <c r="L71" s="21"/>
    </row>
    <row r="72" spans="1:12" ht="12.75">
      <c r="A72" s="77">
        <v>71</v>
      </c>
      <c r="B72" s="78">
        <v>539</v>
      </c>
      <c r="C72" s="124" t="s">
        <v>667</v>
      </c>
      <c r="D72" s="79">
        <v>1996</v>
      </c>
      <c r="E72" s="80" t="s">
        <v>403</v>
      </c>
      <c r="F72" s="80" t="s">
        <v>11</v>
      </c>
      <c r="G72" s="80" t="s">
        <v>11</v>
      </c>
      <c r="H72" s="80" t="s">
        <v>1612</v>
      </c>
      <c r="I72" s="137">
        <v>0.042430555555555555</v>
      </c>
      <c r="J72" s="81" t="str">
        <f t="shared" si="1"/>
        <v>M17</v>
      </c>
      <c r="K72" s="81">
        <v>17</v>
      </c>
      <c r="L72" s="21"/>
    </row>
    <row r="73" spans="1:12" ht="12.75">
      <c r="A73" s="77">
        <v>72</v>
      </c>
      <c r="B73" s="68">
        <v>458</v>
      </c>
      <c r="C73" s="114" t="s">
        <v>1490</v>
      </c>
      <c r="D73" s="115">
        <v>1977</v>
      </c>
      <c r="E73" s="101" t="s">
        <v>403</v>
      </c>
      <c r="F73" s="101" t="s">
        <v>11</v>
      </c>
      <c r="G73" s="101" t="s">
        <v>11</v>
      </c>
      <c r="H73" s="23" t="s">
        <v>1491</v>
      </c>
      <c r="I73" s="136">
        <v>0.04255787037037037</v>
      </c>
      <c r="J73" s="81">
        <f t="shared" si="1"/>
      </c>
      <c r="K73" s="81"/>
      <c r="L73" s="117"/>
    </row>
    <row r="74" spans="1:12" ht="12.75">
      <c r="A74" s="77">
        <v>73</v>
      </c>
      <c r="B74" s="83">
        <v>579</v>
      </c>
      <c r="C74" s="124" t="s">
        <v>729</v>
      </c>
      <c r="D74" s="79">
        <v>1989</v>
      </c>
      <c r="E74" s="80" t="s">
        <v>403</v>
      </c>
      <c r="F74" s="80" t="s">
        <v>11</v>
      </c>
      <c r="G74" s="80" t="s">
        <v>11</v>
      </c>
      <c r="H74" s="80" t="s">
        <v>121</v>
      </c>
      <c r="I74" s="137">
        <v>0.042581018518518525</v>
      </c>
      <c r="J74" s="81">
        <f t="shared" si="1"/>
      </c>
      <c r="K74" s="81"/>
      <c r="L74" s="21"/>
    </row>
    <row r="75" spans="1:12" ht="12.75">
      <c r="A75" s="77">
        <v>74</v>
      </c>
      <c r="B75" s="18">
        <v>3209</v>
      </c>
      <c r="C75" s="124" t="s">
        <v>1744</v>
      </c>
      <c r="D75" s="79">
        <v>1955</v>
      </c>
      <c r="E75" s="80" t="s">
        <v>403</v>
      </c>
      <c r="F75" s="80" t="s">
        <v>11</v>
      </c>
      <c r="G75" s="80" t="s">
        <v>11</v>
      </c>
      <c r="H75" s="80" t="s">
        <v>149</v>
      </c>
      <c r="I75" s="137">
        <v>0.042743055555555555</v>
      </c>
      <c r="J75" s="81">
        <f t="shared" si="1"/>
      </c>
      <c r="K75" s="81"/>
      <c r="L75" s="21"/>
    </row>
    <row r="76" spans="1:12" ht="12.75">
      <c r="A76" s="77">
        <v>75</v>
      </c>
      <c r="B76" s="78">
        <v>469</v>
      </c>
      <c r="C76" s="124" t="s">
        <v>589</v>
      </c>
      <c r="D76" s="79">
        <v>1959</v>
      </c>
      <c r="E76" s="80" t="s">
        <v>403</v>
      </c>
      <c r="F76" s="80" t="s">
        <v>553</v>
      </c>
      <c r="G76" s="80" t="s">
        <v>15</v>
      </c>
      <c r="H76" s="80"/>
      <c r="I76" s="137">
        <v>0.04299768518518519</v>
      </c>
      <c r="J76" s="81">
        <f t="shared" si="1"/>
      </c>
      <c r="K76" s="81"/>
      <c r="L76" s="21"/>
    </row>
    <row r="77" spans="1:12" ht="12.75">
      <c r="A77" s="77">
        <v>76</v>
      </c>
      <c r="B77" s="68">
        <v>408</v>
      </c>
      <c r="C77" s="114" t="s">
        <v>1429</v>
      </c>
      <c r="D77" s="115">
        <v>1974</v>
      </c>
      <c r="E77" s="101" t="s">
        <v>403</v>
      </c>
      <c r="F77" s="101" t="s">
        <v>47</v>
      </c>
      <c r="G77" s="101" t="s">
        <v>47</v>
      </c>
      <c r="H77" s="23"/>
      <c r="I77" s="136">
        <v>0.04311342592592593</v>
      </c>
      <c r="J77" s="81">
        <f t="shared" si="1"/>
      </c>
      <c r="K77" s="81"/>
      <c r="L77" s="117"/>
    </row>
    <row r="78" spans="1:12" ht="12.75">
      <c r="A78" s="77">
        <v>77</v>
      </c>
      <c r="B78" s="78">
        <v>499</v>
      </c>
      <c r="C78" s="124" t="s">
        <v>625</v>
      </c>
      <c r="D78" s="79">
        <v>1975</v>
      </c>
      <c r="E78" s="80" t="s">
        <v>403</v>
      </c>
      <c r="F78" s="80" t="s">
        <v>11</v>
      </c>
      <c r="G78" s="80" t="s">
        <v>11</v>
      </c>
      <c r="H78" s="80" t="s">
        <v>626</v>
      </c>
      <c r="I78" s="137">
        <v>0.043125</v>
      </c>
      <c r="J78" s="81">
        <f t="shared" si="1"/>
      </c>
      <c r="K78" s="81"/>
      <c r="L78" s="21"/>
    </row>
    <row r="79" spans="1:12" ht="12.75">
      <c r="A79" s="77">
        <v>78</v>
      </c>
      <c r="B79" s="78">
        <v>598</v>
      </c>
      <c r="C79" s="124" t="s">
        <v>757</v>
      </c>
      <c r="D79" s="79">
        <v>1955</v>
      </c>
      <c r="E79" s="80" t="s">
        <v>403</v>
      </c>
      <c r="F79" s="80" t="s">
        <v>11</v>
      </c>
      <c r="G79" s="80" t="s">
        <v>377</v>
      </c>
      <c r="H79" s="80" t="s">
        <v>462</v>
      </c>
      <c r="I79" s="137">
        <v>0.04313657407407407</v>
      </c>
      <c r="J79" s="81">
        <f t="shared" si="1"/>
      </c>
      <c r="K79" s="81"/>
      <c r="L79" s="21"/>
    </row>
    <row r="80" spans="1:12" ht="12.75">
      <c r="A80" s="77">
        <v>79</v>
      </c>
      <c r="B80" s="68">
        <v>535</v>
      </c>
      <c r="C80" s="114" t="s">
        <v>1419</v>
      </c>
      <c r="D80" s="115">
        <v>1997</v>
      </c>
      <c r="E80" s="101" t="s">
        <v>403</v>
      </c>
      <c r="F80" s="101" t="s">
        <v>11</v>
      </c>
      <c r="G80" s="101" t="s">
        <v>11</v>
      </c>
      <c r="H80" s="23"/>
      <c r="I80" s="136">
        <v>0.043159722222222224</v>
      </c>
      <c r="J80" s="81" t="str">
        <f t="shared" si="1"/>
        <v>M17</v>
      </c>
      <c r="K80" s="81">
        <v>18</v>
      </c>
      <c r="L80" s="117"/>
    </row>
    <row r="81" spans="1:12" ht="12.75">
      <c r="A81" s="77">
        <v>80</v>
      </c>
      <c r="B81" s="78">
        <v>612</v>
      </c>
      <c r="C81" s="124" t="s">
        <v>774</v>
      </c>
      <c r="D81" s="79">
        <v>1977</v>
      </c>
      <c r="E81" s="80" t="s">
        <v>403</v>
      </c>
      <c r="F81" s="80" t="s">
        <v>11</v>
      </c>
      <c r="G81" s="80" t="s">
        <v>11</v>
      </c>
      <c r="H81" s="80" t="s">
        <v>775</v>
      </c>
      <c r="I81" s="137">
        <v>0.04332175925925926</v>
      </c>
      <c r="J81" s="81">
        <f t="shared" si="1"/>
      </c>
      <c r="K81" s="81"/>
      <c r="L81" s="21"/>
    </row>
    <row r="82" spans="1:12" ht="12.75">
      <c r="A82" s="77">
        <v>81</v>
      </c>
      <c r="B82" s="83">
        <v>574</v>
      </c>
      <c r="C82" s="113" t="s">
        <v>723</v>
      </c>
      <c r="D82" s="84">
        <v>1996</v>
      </c>
      <c r="E82" s="85" t="s">
        <v>403</v>
      </c>
      <c r="F82" s="85" t="s">
        <v>11</v>
      </c>
      <c r="G82" s="85" t="s">
        <v>11</v>
      </c>
      <c r="H82" s="85" t="s">
        <v>1626</v>
      </c>
      <c r="I82" s="138">
        <v>0.04372685185185185</v>
      </c>
      <c r="J82" s="81" t="str">
        <f t="shared" si="1"/>
        <v>M17</v>
      </c>
      <c r="K82" s="81">
        <v>19</v>
      </c>
      <c r="L82" s="86"/>
    </row>
    <row r="83" spans="1:12" ht="12.75">
      <c r="A83" s="77">
        <v>82</v>
      </c>
      <c r="B83" s="18">
        <v>3236</v>
      </c>
      <c r="C83" s="124" t="s">
        <v>885</v>
      </c>
      <c r="D83" s="79">
        <v>1992</v>
      </c>
      <c r="E83" s="80" t="s">
        <v>403</v>
      </c>
      <c r="F83" s="80" t="s">
        <v>47</v>
      </c>
      <c r="G83" s="80" t="s">
        <v>47</v>
      </c>
      <c r="H83" s="80" t="s">
        <v>886</v>
      </c>
      <c r="I83" s="137">
        <v>0.04383101851851851</v>
      </c>
      <c r="J83" s="81">
        <f t="shared" si="1"/>
      </c>
      <c r="K83" s="81"/>
      <c r="L83" s="21"/>
    </row>
    <row r="84" spans="1:12" ht="12.75">
      <c r="A84" s="77">
        <v>83</v>
      </c>
      <c r="B84" s="78">
        <v>480</v>
      </c>
      <c r="C84" s="124" t="s">
        <v>604</v>
      </c>
      <c r="D84" s="79">
        <v>1957</v>
      </c>
      <c r="E84" s="80" t="s">
        <v>403</v>
      </c>
      <c r="F84" s="80" t="s">
        <v>11</v>
      </c>
      <c r="G84" s="80" t="s">
        <v>11</v>
      </c>
      <c r="H84" s="80" t="s">
        <v>35</v>
      </c>
      <c r="I84" s="137">
        <v>0.04386574074074074</v>
      </c>
      <c r="J84" s="81">
        <f t="shared" si="1"/>
      </c>
      <c r="K84" s="81"/>
      <c r="L84" s="21"/>
    </row>
    <row r="85" spans="1:12" ht="12.75">
      <c r="A85" s="77">
        <v>84</v>
      </c>
      <c r="B85" s="78">
        <v>488</v>
      </c>
      <c r="C85" s="124" t="s">
        <v>612</v>
      </c>
      <c r="D85" s="79">
        <v>1997</v>
      </c>
      <c r="E85" s="80" t="s">
        <v>403</v>
      </c>
      <c r="F85" s="80" t="s">
        <v>11</v>
      </c>
      <c r="G85" s="80" t="s">
        <v>11</v>
      </c>
      <c r="H85" s="80" t="s">
        <v>1624</v>
      </c>
      <c r="I85" s="137">
        <v>0.04388888888888889</v>
      </c>
      <c r="J85" s="81" t="str">
        <f t="shared" si="1"/>
        <v>M17</v>
      </c>
      <c r="K85" s="81">
        <v>20</v>
      </c>
      <c r="L85" s="21"/>
    </row>
    <row r="86" spans="1:12" ht="12.75">
      <c r="A86" s="77">
        <v>85</v>
      </c>
      <c r="B86" s="78">
        <v>540</v>
      </c>
      <c r="C86" s="124" t="s">
        <v>668</v>
      </c>
      <c r="D86" s="79">
        <v>1997</v>
      </c>
      <c r="E86" s="80" t="s">
        <v>403</v>
      </c>
      <c r="F86" s="80" t="s">
        <v>11</v>
      </c>
      <c r="G86" s="80" t="s">
        <v>11</v>
      </c>
      <c r="H86" s="80" t="s">
        <v>149</v>
      </c>
      <c r="I86" s="137">
        <v>0.044236111111111115</v>
      </c>
      <c r="J86" s="81" t="str">
        <f t="shared" si="1"/>
        <v>M17</v>
      </c>
      <c r="K86" s="81">
        <v>21</v>
      </c>
      <c r="L86" s="21"/>
    </row>
    <row r="87" spans="1:12" ht="12.75">
      <c r="A87" s="77">
        <v>86</v>
      </c>
      <c r="B87" s="18">
        <v>3248</v>
      </c>
      <c r="C87" s="124" t="s">
        <v>1689</v>
      </c>
      <c r="D87" s="79">
        <v>1975</v>
      </c>
      <c r="E87" s="80" t="s">
        <v>403</v>
      </c>
      <c r="F87" s="80" t="s">
        <v>110</v>
      </c>
      <c r="G87" s="80" t="s">
        <v>111</v>
      </c>
      <c r="H87" s="80" t="s">
        <v>112</v>
      </c>
      <c r="I87" s="137">
        <v>0.044502314814814814</v>
      </c>
      <c r="J87" s="81">
        <f t="shared" si="1"/>
      </c>
      <c r="K87" s="81"/>
      <c r="L87" s="21"/>
    </row>
    <row r="88" spans="1:12" ht="12.75">
      <c r="A88" s="77">
        <v>87</v>
      </c>
      <c r="B88" s="78">
        <v>511</v>
      </c>
      <c r="C88" s="124" t="s">
        <v>637</v>
      </c>
      <c r="D88" s="79">
        <v>1975</v>
      </c>
      <c r="E88" s="80" t="s">
        <v>403</v>
      </c>
      <c r="F88" s="80" t="s">
        <v>11</v>
      </c>
      <c r="G88" s="80" t="s">
        <v>11</v>
      </c>
      <c r="H88" s="80"/>
      <c r="I88" s="137">
        <v>0.04462962962962963</v>
      </c>
      <c r="J88" s="81">
        <f t="shared" si="1"/>
      </c>
      <c r="K88" s="81"/>
      <c r="L88" s="21"/>
    </row>
    <row r="89" spans="1:12" ht="12.75">
      <c r="A89" s="77">
        <v>88</v>
      </c>
      <c r="B89" s="78">
        <v>602</v>
      </c>
      <c r="C89" s="124" t="s">
        <v>762</v>
      </c>
      <c r="D89" s="79">
        <v>1997</v>
      </c>
      <c r="E89" s="80" t="s">
        <v>403</v>
      </c>
      <c r="F89" s="80" t="s">
        <v>11</v>
      </c>
      <c r="G89" s="80" t="s">
        <v>11</v>
      </c>
      <c r="H89" s="80" t="s">
        <v>763</v>
      </c>
      <c r="I89" s="137">
        <v>0.044641203703703704</v>
      </c>
      <c r="J89" s="81" t="str">
        <f t="shared" si="1"/>
        <v>M17</v>
      </c>
      <c r="K89" s="81">
        <v>22</v>
      </c>
      <c r="L89" s="21"/>
    </row>
    <row r="90" spans="1:12" ht="12.75">
      <c r="A90" s="77">
        <v>89</v>
      </c>
      <c r="B90" s="78">
        <v>548</v>
      </c>
      <c r="C90" s="124" t="s">
        <v>677</v>
      </c>
      <c r="D90" s="79">
        <v>1948</v>
      </c>
      <c r="E90" s="80" t="s">
        <v>403</v>
      </c>
      <c r="F90" s="80" t="s">
        <v>1635</v>
      </c>
      <c r="G90" s="80" t="s">
        <v>678</v>
      </c>
      <c r="H90" s="80"/>
      <c r="I90" s="137">
        <v>0.04471064814814815</v>
      </c>
      <c r="J90" s="81" t="str">
        <f t="shared" si="1"/>
        <v>M65</v>
      </c>
      <c r="K90" s="81">
        <v>1</v>
      </c>
      <c r="L90" s="21"/>
    </row>
    <row r="91" spans="1:12" ht="12.75">
      <c r="A91" s="77">
        <v>90</v>
      </c>
      <c r="B91" s="18">
        <v>3052</v>
      </c>
      <c r="C91" s="124" t="s">
        <v>1707</v>
      </c>
      <c r="D91" s="79">
        <v>1962</v>
      </c>
      <c r="E91" s="80" t="s">
        <v>403</v>
      </c>
      <c r="F91" s="80" t="s">
        <v>11</v>
      </c>
      <c r="G91" s="80" t="s">
        <v>370</v>
      </c>
      <c r="H91" s="80" t="s">
        <v>58</v>
      </c>
      <c r="I91" s="137">
        <v>0.04479166666666667</v>
      </c>
      <c r="J91" s="81">
        <f t="shared" si="1"/>
      </c>
      <c r="K91" s="81"/>
      <c r="L91" s="21"/>
    </row>
    <row r="92" spans="1:14" s="29" customFormat="1" ht="12.75">
      <c r="A92" s="77">
        <v>91</v>
      </c>
      <c r="B92" s="78">
        <v>508</v>
      </c>
      <c r="C92" s="124" t="s">
        <v>634</v>
      </c>
      <c r="D92" s="79">
        <v>1982</v>
      </c>
      <c r="E92" s="80" t="s">
        <v>403</v>
      </c>
      <c r="F92" s="80" t="s">
        <v>11</v>
      </c>
      <c r="G92" s="80" t="s">
        <v>455</v>
      </c>
      <c r="H92" s="80"/>
      <c r="I92" s="137">
        <v>0.044826388888888895</v>
      </c>
      <c r="J92" s="81">
        <f t="shared" si="1"/>
      </c>
      <c r="K92" s="81"/>
      <c r="L92" s="21"/>
      <c r="M92"/>
      <c r="N92"/>
    </row>
    <row r="93" spans="1:14" s="29" customFormat="1" ht="12.75">
      <c r="A93" s="77">
        <v>92</v>
      </c>
      <c r="B93" s="78">
        <v>646</v>
      </c>
      <c r="C93" s="124" t="s">
        <v>813</v>
      </c>
      <c r="D93" s="79">
        <v>1974</v>
      </c>
      <c r="E93" s="80" t="s">
        <v>403</v>
      </c>
      <c r="F93" s="80" t="s">
        <v>11</v>
      </c>
      <c r="G93" s="80" t="s">
        <v>11</v>
      </c>
      <c r="H93" s="80"/>
      <c r="I93" s="137">
        <v>0.04494212962962963</v>
      </c>
      <c r="J93" s="81">
        <f t="shared" si="1"/>
      </c>
      <c r="K93" s="81"/>
      <c r="L93" s="21"/>
      <c r="M93"/>
      <c r="N93"/>
    </row>
    <row r="94" spans="1:14" s="29" customFormat="1" ht="12.75">
      <c r="A94" s="77">
        <v>93</v>
      </c>
      <c r="B94" s="78">
        <v>512</v>
      </c>
      <c r="C94" s="124" t="s">
        <v>638</v>
      </c>
      <c r="D94" s="79">
        <v>1968</v>
      </c>
      <c r="E94" s="80" t="s">
        <v>403</v>
      </c>
      <c r="F94" s="80" t="s">
        <v>11</v>
      </c>
      <c r="G94" s="80" t="s">
        <v>11</v>
      </c>
      <c r="H94" s="80" t="s">
        <v>639</v>
      </c>
      <c r="I94" s="137" t="s">
        <v>1711</v>
      </c>
      <c r="J94" s="81">
        <f t="shared" si="1"/>
      </c>
      <c r="K94" s="81"/>
      <c r="L94" s="21"/>
      <c r="M94"/>
      <c r="N94"/>
    </row>
    <row r="95" spans="1:14" s="29" customFormat="1" ht="12.75">
      <c r="A95" s="77">
        <v>94</v>
      </c>
      <c r="B95" s="70">
        <v>3245</v>
      </c>
      <c r="C95" s="71" t="s">
        <v>1763</v>
      </c>
      <c r="D95" s="66">
        <v>1982</v>
      </c>
      <c r="E95" s="65" t="s">
        <v>403</v>
      </c>
      <c r="F95" s="65" t="s">
        <v>11</v>
      </c>
      <c r="G95" s="65" t="s">
        <v>11</v>
      </c>
      <c r="H95" s="80" t="s">
        <v>639</v>
      </c>
      <c r="I95" s="137" t="s">
        <v>1742</v>
      </c>
      <c r="J95" s="81">
        <f t="shared" si="1"/>
      </c>
      <c r="K95" s="81"/>
      <c r="L95" s="21"/>
      <c r="M95"/>
      <c r="N95"/>
    </row>
    <row r="96" spans="1:14" s="29" customFormat="1" ht="12.75">
      <c r="A96" s="77">
        <v>95</v>
      </c>
      <c r="B96" s="78">
        <v>520</v>
      </c>
      <c r="C96" s="124" t="s">
        <v>648</v>
      </c>
      <c r="D96" s="79">
        <v>1946</v>
      </c>
      <c r="E96" s="80" t="s">
        <v>403</v>
      </c>
      <c r="F96" s="80" t="s">
        <v>11</v>
      </c>
      <c r="G96" s="80" t="s">
        <v>11</v>
      </c>
      <c r="H96" s="80" t="s">
        <v>114</v>
      </c>
      <c r="I96" s="137">
        <v>0.045254629629629624</v>
      </c>
      <c r="J96" s="81" t="str">
        <f t="shared" si="1"/>
        <v>M65</v>
      </c>
      <c r="K96" s="81">
        <v>2</v>
      </c>
      <c r="L96" s="21"/>
      <c r="M96"/>
      <c r="N96"/>
    </row>
    <row r="97" spans="1:14" s="29" customFormat="1" ht="12.75">
      <c r="A97" s="77">
        <v>96</v>
      </c>
      <c r="B97" s="78">
        <v>492</v>
      </c>
      <c r="C97" s="124" t="s">
        <v>616</v>
      </c>
      <c r="D97" s="79">
        <v>1997</v>
      </c>
      <c r="E97" s="80" t="s">
        <v>403</v>
      </c>
      <c r="F97" s="80" t="s">
        <v>11</v>
      </c>
      <c r="G97" s="80" t="s">
        <v>11</v>
      </c>
      <c r="H97" s="80" t="s">
        <v>1624</v>
      </c>
      <c r="I97" s="137">
        <v>0.04541666666666667</v>
      </c>
      <c r="J97" s="81" t="str">
        <f t="shared" si="1"/>
        <v>M17</v>
      </c>
      <c r="K97" s="81">
        <v>23</v>
      </c>
      <c r="L97" s="21"/>
      <c r="M97"/>
      <c r="N97"/>
    </row>
    <row r="98" spans="1:14" s="29" customFormat="1" ht="12.75">
      <c r="A98" s="77">
        <v>97</v>
      </c>
      <c r="B98" s="78">
        <v>652</v>
      </c>
      <c r="C98" s="124" t="s">
        <v>818</v>
      </c>
      <c r="D98" s="79">
        <v>1994</v>
      </c>
      <c r="E98" s="80" t="s">
        <v>403</v>
      </c>
      <c r="F98" s="80" t="s">
        <v>11</v>
      </c>
      <c r="G98" s="80" t="s">
        <v>11</v>
      </c>
      <c r="H98" s="80" t="s">
        <v>287</v>
      </c>
      <c r="I98" s="137">
        <v>0.04553240740740741</v>
      </c>
      <c r="J98" s="81">
        <f t="shared" si="1"/>
      </c>
      <c r="K98" s="81"/>
      <c r="L98" s="21"/>
      <c r="M98"/>
      <c r="N98"/>
    </row>
    <row r="99" spans="1:14" s="29" customFormat="1" ht="12.75">
      <c r="A99" s="77">
        <v>98</v>
      </c>
      <c r="B99" s="78">
        <v>645</v>
      </c>
      <c r="C99" s="124" t="s">
        <v>812</v>
      </c>
      <c r="D99" s="79">
        <v>1979</v>
      </c>
      <c r="E99" s="80" t="s">
        <v>403</v>
      </c>
      <c r="F99" s="80" t="s">
        <v>553</v>
      </c>
      <c r="G99" s="80" t="s">
        <v>737</v>
      </c>
      <c r="H99" s="80"/>
      <c r="I99" s="137">
        <v>0.04554398148148148</v>
      </c>
      <c r="J99" s="81">
        <f t="shared" si="1"/>
      </c>
      <c r="K99" s="81"/>
      <c r="L99" s="21"/>
      <c r="M99"/>
      <c r="N99"/>
    </row>
    <row r="100" spans="1:14" s="29" customFormat="1" ht="12.75">
      <c r="A100" s="77">
        <v>99</v>
      </c>
      <c r="B100" s="78">
        <v>651</v>
      </c>
      <c r="C100" s="124" t="s">
        <v>817</v>
      </c>
      <c r="D100" s="79">
        <v>1993</v>
      </c>
      <c r="E100" s="80" t="s">
        <v>403</v>
      </c>
      <c r="F100" s="80" t="s">
        <v>11</v>
      </c>
      <c r="G100" s="80" t="s">
        <v>11</v>
      </c>
      <c r="H100" s="80" t="s">
        <v>287</v>
      </c>
      <c r="I100" s="137">
        <v>0.045578703703703705</v>
      </c>
      <c r="J100" s="81">
        <f t="shared" si="1"/>
      </c>
      <c r="K100" s="81"/>
      <c r="L100" s="21"/>
      <c r="M100"/>
      <c r="N100"/>
    </row>
    <row r="101" spans="1:14" s="29" customFormat="1" ht="12.75">
      <c r="A101" s="77">
        <v>100</v>
      </c>
      <c r="B101" s="78">
        <v>609</v>
      </c>
      <c r="C101" s="124" t="s">
        <v>771</v>
      </c>
      <c r="D101" s="79">
        <v>1962</v>
      </c>
      <c r="E101" s="80" t="s">
        <v>403</v>
      </c>
      <c r="F101" s="80" t="s">
        <v>11</v>
      </c>
      <c r="G101" s="80" t="s">
        <v>11</v>
      </c>
      <c r="H101" s="80" t="s">
        <v>158</v>
      </c>
      <c r="I101" s="137">
        <v>0.04564814814814815</v>
      </c>
      <c r="J101" s="81">
        <f t="shared" si="1"/>
      </c>
      <c r="K101" s="81"/>
      <c r="L101" s="21"/>
      <c r="M101"/>
      <c r="N101"/>
    </row>
    <row r="102" spans="1:14" s="29" customFormat="1" ht="12.75">
      <c r="A102" s="77">
        <v>101</v>
      </c>
      <c r="B102" s="78">
        <v>530</v>
      </c>
      <c r="C102" s="124" t="s">
        <v>659</v>
      </c>
      <c r="D102" s="79">
        <v>1961</v>
      </c>
      <c r="E102" s="80" t="s">
        <v>403</v>
      </c>
      <c r="F102" s="80" t="s">
        <v>11</v>
      </c>
      <c r="G102" s="80" t="s">
        <v>11</v>
      </c>
      <c r="H102" s="80" t="s">
        <v>114</v>
      </c>
      <c r="I102" s="137">
        <v>0.04565972222222223</v>
      </c>
      <c r="J102" s="81">
        <f t="shared" si="1"/>
      </c>
      <c r="K102" s="81"/>
      <c r="L102" s="21"/>
      <c r="M102"/>
      <c r="N102"/>
    </row>
    <row r="103" spans="1:14" s="29" customFormat="1" ht="12.75">
      <c r="A103" s="77">
        <v>102</v>
      </c>
      <c r="B103" s="78">
        <v>630</v>
      </c>
      <c r="C103" s="124" t="s">
        <v>798</v>
      </c>
      <c r="D103" s="79">
        <v>1963</v>
      </c>
      <c r="E103" s="80" t="s">
        <v>403</v>
      </c>
      <c r="F103" s="80" t="s">
        <v>11</v>
      </c>
      <c r="G103" s="80" t="s">
        <v>11</v>
      </c>
      <c r="H103" s="80" t="s">
        <v>791</v>
      </c>
      <c r="I103" s="137">
        <v>0.04565972222222223</v>
      </c>
      <c r="J103" s="81">
        <f t="shared" si="1"/>
      </c>
      <c r="K103" s="81"/>
      <c r="L103" s="21"/>
      <c r="M103"/>
      <c r="N103"/>
    </row>
    <row r="104" spans="1:14" s="29" customFormat="1" ht="12.75">
      <c r="A104" s="77">
        <v>103</v>
      </c>
      <c r="B104" s="18">
        <v>3213</v>
      </c>
      <c r="C104" s="124" t="s">
        <v>856</v>
      </c>
      <c r="D104" s="79">
        <v>1960</v>
      </c>
      <c r="E104" s="80" t="s">
        <v>403</v>
      </c>
      <c r="F104" s="80" t="s">
        <v>11</v>
      </c>
      <c r="G104" s="80" t="s">
        <v>11</v>
      </c>
      <c r="H104" s="80" t="s">
        <v>149</v>
      </c>
      <c r="I104" s="137">
        <v>0.04594907407407408</v>
      </c>
      <c r="J104" s="81">
        <f t="shared" si="1"/>
      </c>
      <c r="K104" s="81"/>
      <c r="L104" s="21"/>
      <c r="M104" s="126"/>
      <c r="N104"/>
    </row>
    <row r="105" spans="1:14" s="29" customFormat="1" ht="12.75">
      <c r="A105" s="77">
        <v>104</v>
      </c>
      <c r="B105" s="78">
        <v>671</v>
      </c>
      <c r="C105" s="124" t="s">
        <v>837</v>
      </c>
      <c r="D105" s="79">
        <v>1983</v>
      </c>
      <c r="E105" s="80" t="s">
        <v>403</v>
      </c>
      <c r="F105" s="80" t="s">
        <v>11</v>
      </c>
      <c r="G105" s="80" t="s">
        <v>11</v>
      </c>
      <c r="H105" s="80" t="s">
        <v>838</v>
      </c>
      <c r="I105" s="137">
        <v>0.04600694444444445</v>
      </c>
      <c r="J105" s="81">
        <f t="shared" si="1"/>
      </c>
      <c r="K105" s="81"/>
      <c r="L105" s="21"/>
      <c r="M105"/>
      <c r="N105"/>
    </row>
    <row r="106" spans="1:14" s="29" customFormat="1" ht="12.75">
      <c r="A106" s="77">
        <v>105</v>
      </c>
      <c r="B106" s="18">
        <v>3246</v>
      </c>
      <c r="C106" s="124" t="s">
        <v>896</v>
      </c>
      <c r="D106" s="79">
        <v>1979</v>
      </c>
      <c r="E106" s="80" t="s">
        <v>403</v>
      </c>
      <c r="F106" s="80" t="s">
        <v>11</v>
      </c>
      <c r="G106" s="80" t="s">
        <v>11</v>
      </c>
      <c r="H106" s="80" t="s">
        <v>695</v>
      </c>
      <c r="I106" s="137">
        <v>0.046099537037037036</v>
      </c>
      <c r="J106" s="81">
        <f t="shared" si="1"/>
      </c>
      <c r="K106" s="81"/>
      <c r="L106" s="21"/>
      <c r="M106"/>
      <c r="N106"/>
    </row>
    <row r="107" spans="1:14" s="29" customFormat="1" ht="12.75">
      <c r="A107" s="77">
        <v>106</v>
      </c>
      <c r="B107" s="78">
        <v>531</v>
      </c>
      <c r="C107" s="124" t="s">
        <v>660</v>
      </c>
      <c r="D107" s="79">
        <v>1995</v>
      </c>
      <c r="E107" s="80" t="s">
        <v>403</v>
      </c>
      <c r="F107" s="80" t="s">
        <v>11</v>
      </c>
      <c r="G107" s="80" t="s">
        <v>11</v>
      </c>
      <c r="H107" s="80" t="s">
        <v>114</v>
      </c>
      <c r="I107" s="137">
        <v>0.04640046296296296</v>
      </c>
      <c r="J107" s="81">
        <f t="shared" si="1"/>
      </c>
      <c r="K107" s="81"/>
      <c r="L107" s="21"/>
      <c r="M107"/>
      <c r="N107"/>
    </row>
    <row r="108" spans="1:14" s="29" customFormat="1" ht="12.75">
      <c r="A108" s="77">
        <v>107</v>
      </c>
      <c r="B108" s="78">
        <v>510</v>
      </c>
      <c r="C108" s="124" t="s">
        <v>636</v>
      </c>
      <c r="D108" s="79">
        <v>1987</v>
      </c>
      <c r="E108" s="80" t="s">
        <v>403</v>
      </c>
      <c r="F108" s="80" t="s">
        <v>11</v>
      </c>
      <c r="G108" s="80" t="s">
        <v>11</v>
      </c>
      <c r="H108" s="80"/>
      <c r="I108" s="137">
        <v>0.04673611111111111</v>
      </c>
      <c r="J108" s="81">
        <f t="shared" si="1"/>
      </c>
      <c r="K108" s="81"/>
      <c r="L108" s="21"/>
      <c r="M108"/>
      <c r="N108"/>
    </row>
    <row r="109" spans="1:14" s="29" customFormat="1" ht="12.75">
      <c r="A109" s="77">
        <v>108</v>
      </c>
      <c r="B109" s="78">
        <v>599</v>
      </c>
      <c r="C109" s="124" t="s">
        <v>758</v>
      </c>
      <c r="D109" s="79">
        <v>1945</v>
      </c>
      <c r="E109" s="80" t="s">
        <v>403</v>
      </c>
      <c r="F109" s="80" t="s">
        <v>11</v>
      </c>
      <c r="G109" s="80" t="s">
        <v>377</v>
      </c>
      <c r="H109" s="80" t="s">
        <v>462</v>
      </c>
      <c r="I109" s="137">
        <v>0.046898148148148154</v>
      </c>
      <c r="J109" s="81" t="str">
        <f t="shared" si="1"/>
        <v>M65</v>
      </c>
      <c r="K109" s="81">
        <v>3</v>
      </c>
      <c r="L109" s="21"/>
      <c r="M109"/>
      <c r="N109"/>
    </row>
    <row r="110" spans="1:14" s="29" customFormat="1" ht="12.75">
      <c r="A110" s="77">
        <v>109</v>
      </c>
      <c r="B110" s="68">
        <v>501</v>
      </c>
      <c r="C110" s="114" t="s">
        <v>1415</v>
      </c>
      <c r="D110" s="115">
        <v>1985</v>
      </c>
      <c r="E110" s="101" t="s">
        <v>403</v>
      </c>
      <c r="F110" s="101" t="s">
        <v>47</v>
      </c>
      <c r="G110" s="101" t="s">
        <v>47</v>
      </c>
      <c r="H110" s="23"/>
      <c r="I110" s="136">
        <v>0.04693287037037037</v>
      </c>
      <c r="J110" s="81">
        <f t="shared" si="1"/>
      </c>
      <c r="K110" s="81"/>
      <c r="L110" s="117"/>
      <c r="M110"/>
      <c r="N110"/>
    </row>
    <row r="111" spans="1:14" s="29" customFormat="1" ht="12.75">
      <c r="A111" s="77">
        <v>110</v>
      </c>
      <c r="B111" s="78">
        <v>472</v>
      </c>
      <c r="C111" s="124" t="s">
        <v>593</v>
      </c>
      <c r="D111" s="79">
        <v>1972</v>
      </c>
      <c r="E111" s="80" t="s">
        <v>403</v>
      </c>
      <c r="F111" s="80" t="s">
        <v>11</v>
      </c>
      <c r="G111" s="80" t="s">
        <v>11</v>
      </c>
      <c r="H111" s="80" t="s">
        <v>594</v>
      </c>
      <c r="I111" s="137">
        <v>0.04696759259259259</v>
      </c>
      <c r="J111" s="81">
        <f t="shared" si="1"/>
      </c>
      <c r="K111" s="81"/>
      <c r="L111" s="21"/>
      <c r="M111"/>
      <c r="N111"/>
    </row>
    <row r="112" spans="1:14" s="29" customFormat="1" ht="12.75">
      <c r="A112" s="77">
        <v>111</v>
      </c>
      <c r="B112" s="18">
        <v>3239</v>
      </c>
      <c r="C112" s="124" t="s">
        <v>891</v>
      </c>
      <c r="D112" s="79">
        <v>1986</v>
      </c>
      <c r="E112" s="80" t="s">
        <v>403</v>
      </c>
      <c r="F112" s="80" t="s">
        <v>11</v>
      </c>
      <c r="G112" s="80" t="s">
        <v>11</v>
      </c>
      <c r="H112" s="80"/>
      <c r="I112" s="137">
        <v>0.04719907407407407</v>
      </c>
      <c r="J112" s="81">
        <f t="shared" si="1"/>
      </c>
      <c r="K112" s="81"/>
      <c r="L112" s="21"/>
      <c r="M112"/>
      <c r="N112"/>
    </row>
    <row r="113" spans="1:14" s="29" customFormat="1" ht="12.75">
      <c r="A113" s="77">
        <v>112</v>
      </c>
      <c r="B113" s="68">
        <v>426</v>
      </c>
      <c r="C113" s="114" t="s">
        <v>1449</v>
      </c>
      <c r="D113" s="115">
        <v>1983</v>
      </c>
      <c r="E113" s="101" t="s">
        <v>403</v>
      </c>
      <c r="F113" s="101" t="s">
        <v>11</v>
      </c>
      <c r="G113" s="101" t="s">
        <v>11</v>
      </c>
      <c r="H113" s="23"/>
      <c r="I113" s="136">
        <v>0.04728009259259259</v>
      </c>
      <c r="J113" s="81">
        <f t="shared" si="1"/>
      </c>
      <c r="K113" s="81"/>
      <c r="L113" s="117"/>
      <c r="M113"/>
      <c r="N113"/>
    </row>
    <row r="114" spans="1:14" s="29" customFormat="1" ht="12.75">
      <c r="A114" s="77">
        <v>113</v>
      </c>
      <c r="B114" s="78">
        <v>603</v>
      </c>
      <c r="C114" s="124" t="s">
        <v>764</v>
      </c>
      <c r="D114" s="79">
        <v>1997</v>
      </c>
      <c r="E114" s="80" t="s">
        <v>403</v>
      </c>
      <c r="F114" s="80" t="s">
        <v>11</v>
      </c>
      <c r="G114" s="80" t="s">
        <v>11</v>
      </c>
      <c r="H114" s="80" t="s">
        <v>763</v>
      </c>
      <c r="I114" s="137">
        <v>0.04732638888888888</v>
      </c>
      <c r="J114" s="81" t="str">
        <f t="shared" si="1"/>
        <v>M17</v>
      </c>
      <c r="K114" s="81">
        <v>24</v>
      </c>
      <c r="L114" s="21"/>
      <c r="M114"/>
      <c r="N114"/>
    </row>
    <row r="115" spans="1:14" s="29" customFormat="1" ht="12.75">
      <c r="A115" s="77">
        <v>114</v>
      </c>
      <c r="B115" s="68">
        <v>437</v>
      </c>
      <c r="C115" s="114" t="s">
        <v>1463</v>
      </c>
      <c r="D115" s="115">
        <v>1991</v>
      </c>
      <c r="E115" s="101" t="s">
        <v>403</v>
      </c>
      <c r="F115" s="101" t="s">
        <v>11</v>
      </c>
      <c r="G115" s="101" t="s">
        <v>11</v>
      </c>
      <c r="H115" s="23" t="s">
        <v>1425</v>
      </c>
      <c r="I115" s="136">
        <v>0.047442129629629626</v>
      </c>
      <c r="J115" s="81">
        <f t="shared" si="1"/>
      </c>
      <c r="K115" s="81"/>
      <c r="L115" s="117"/>
      <c r="M115"/>
      <c r="N115"/>
    </row>
    <row r="116" spans="1:12" ht="12.75">
      <c r="A116" s="77">
        <v>115</v>
      </c>
      <c r="B116" s="18">
        <v>3218</v>
      </c>
      <c r="C116" s="124" t="s">
        <v>1764</v>
      </c>
      <c r="D116" s="79">
        <v>1961</v>
      </c>
      <c r="E116" s="80" t="s">
        <v>403</v>
      </c>
      <c r="F116" s="80" t="s">
        <v>11</v>
      </c>
      <c r="G116" s="80" t="s">
        <v>11</v>
      </c>
      <c r="H116" s="80"/>
      <c r="I116" s="137">
        <v>0.04746527777777778</v>
      </c>
      <c r="J116" s="81">
        <f t="shared" si="1"/>
      </c>
      <c r="K116" s="81"/>
      <c r="L116" s="21"/>
    </row>
    <row r="117" spans="1:12" ht="12.75">
      <c r="A117" s="77">
        <v>116</v>
      </c>
      <c r="B117" s="78">
        <v>549</v>
      </c>
      <c r="C117" s="124" t="s">
        <v>679</v>
      </c>
      <c r="D117" s="79">
        <v>1989</v>
      </c>
      <c r="E117" s="80" t="s">
        <v>403</v>
      </c>
      <c r="F117" s="80" t="s">
        <v>11</v>
      </c>
      <c r="G117" s="80" t="s">
        <v>11</v>
      </c>
      <c r="H117" s="80" t="s">
        <v>680</v>
      </c>
      <c r="I117" s="137">
        <v>0.04752314814814815</v>
      </c>
      <c r="J117" s="81">
        <f t="shared" si="1"/>
      </c>
      <c r="K117" s="81"/>
      <c r="L117" s="21"/>
    </row>
    <row r="118" spans="1:12" ht="12.75">
      <c r="A118" s="77">
        <v>117</v>
      </c>
      <c r="B118" s="78">
        <v>608</v>
      </c>
      <c r="C118" s="124" t="s">
        <v>770</v>
      </c>
      <c r="D118" s="79">
        <v>1996</v>
      </c>
      <c r="E118" s="80" t="s">
        <v>403</v>
      </c>
      <c r="F118" s="80" t="s">
        <v>11</v>
      </c>
      <c r="G118" s="80" t="s">
        <v>11</v>
      </c>
      <c r="H118" s="80" t="s">
        <v>1612</v>
      </c>
      <c r="I118" s="137">
        <v>0.04760416666666667</v>
      </c>
      <c r="J118" s="81" t="str">
        <f t="shared" si="1"/>
        <v>M17</v>
      </c>
      <c r="K118" s="81">
        <v>25</v>
      </c>
      <c r="L118" s="21"/>
    </row>
    <row r="119" spans="1:12" ht="12.75">
      <c r="A119" s="77">
        <v>118</v>
      </c>
      <c r="B119" s="68">
        <v>407</v>
      </c>
      <c r="C119" s="114" t="s">
        <v>1428</v>
      </c>
      <c r="D119" s="115">
        <v>1993</v>
      </c>
      <c r="E119" s="101" t="s">
        <v>403</v>
      </c>
      <c r="F119" s="101" t="s">
        <v>553</v>
      </c>
      <c r="G119" s="101" t="s">
        <v>737</v>
      </c>
      <c r="H119" s="23"/>
      <c r="I119" s="136">
        <v>0.04763888888888889</v>
      </c>
      <c r="J119" s="81">
        <f t="shared" si="1"/>
      </c>
      <c r="K119" s="81"/>
      <c r="L119" s="117"/>
    </row>
    <row r="120" spans="1:12" ht="12.75">
      <c r="A120" s="77">
        <v>119</v>
      </c>
      <c r="B120" s="68">
        <v>438</v>
      </c>
      <c r="C120" s="114" t="s">
        <v>1464</v>
      </c>
      <c r="D120" s="115">
        <v>1985</v>
      </c>
      <c r="E120" s="101" t="s">
        <v>403</v>
      </c>
      <c r="F120" s="101" t="s">
        <v>1745</v>
      </c>
      <c r="G120" s="101" t="s">
        <v>1465</v>
      </c>
      <c r="H120" s="23"/>
      <c r="I120" s="136">
        <v>0.047650462962962964</v>
      </c>
      <c r="J120" s="81">
        <f t="shared" si="1"/>
      </c>
      <c r="K120" s="81"/>
      <c r="L120" s="117"/>
    </row>
    <row r="121" spans="1:12" ht="12.75">
      <c r="A121" s="77">
        <v>120</v>
      </c>
      <c r="B121" s="68">
        <v>463</v>
      </c>
      <c r="C121" s="114" t="s">
        <v>1416</v>
      </c>
      <c r="D121" s="115">
        <v>1984</v>
      </c>
      <c r="E121" s="101" t="s">
        <v>403</v>
      </c>
      <c r="F121" s="101" t="s">
        <v>11</v>
      </c>
      <c r="G121" s="101" t="s">
        <v>11</v>
      </c>
      <c r="H121" s="23"/>
      <c r="I121" s="136">
        <v>0.047824074074074074</v>
      </c>
      <c r="J121" s="81">
        <f t="shared" si="1"/>
      </c>
      <c r="K121" s="81"/>
      <c r="L121" s="117"/>
    </row>
    <row r="122" spans="1:12" ht="12.75">
      <c r="A122" s="77">
        <v>121</v>
      </c>
      <c r="B122" s="83">
        <v>571</v>
      </c>
      <c r="C122" s="113" t="s">
        <v>719</v>
      </c>
      <c r="D122" s="84">
        <v>1951</v>
      </c>
      <c r="E122" s="85" t="s">
        <v>403</v>
      </c>
      <c r="F122" s="85" t="s">
        <v>11</v>
      </c>
      <c r="G122" s="85" t="s">
        <v>11</v>
      </c>
      <c r="H122" s="85"/>
      <c r="I122" s="138">
        <v>0.04802083333333334</v>
      </c>
      <c r="J122" s="81">
        <f t="shared" si="1"/>
      </c>
      <c r="K122" s="81"/>
      <c r="L122" s="86"/>
    </row>
    <row r="123" spans="1:12" ht="12.75">
      <c r="A123" s="77">
        <v>122</v>
      </c>
      <c r="B123" s="68">
        <v>420</v>
      </c>
      <c r="C123" s="114" t="s">
        <v>1442</v>
      </c>
      <c r="D123" s="115">
        <v>1992</v>
      </c>
      <c r="E123" s="101" t="s">
        <v>403</v>
      </c>
      <c r="F123" s="101" t="s">
        <v>1636</v>
      </c>
      <c r="G123" s="101" t="s">
        <v>632</v>
      </c>
      <c r="H123" s="23" t="s">
        <v>1443</v>
      </c>
      <c r="I123" s="136">
        <v>0.048263888888888884</v>
      </c>
      <c r="J123" s="81">
        <f t="shared" si="1"/>
      </c>
      <c r="K123" s="81"/>
      <c r="L123" s="117"/>
    </row>
    <row r="124" spans="1:12" ht="12.75">
      <c r="A124" s="77">
        <v>123</v>
      </c>
      <c r="B124" s="68">
        <v>452</v>
      </c>
      <c r="C124" s="114" t="s">
        <v>1483</v>
      </c>
      <c r="D124" s="115">
        <v>1974</v>
      </c>
      <c r="E124" s="101" t="s">
        <v>403</v>
      </c>
      <c r="F124" s="101" t="s">
        <v>11</v>
      </c>
      <c r="G124" s="101" t="s">
        <v>11</v>
      </c>
      <c r="H124" s="23" t="s">
        <v>1456</v>
      </c>
      <c r="I124" s="136">
        <v>0.048310185185185185</v>
      </c>
      <c r="J124" s="81">
        <f t="shared" si="1"/>
      </c>
      <c r="K124" s="81"/>
      <c r="L124" s="117"/>
    </row>
    <row r="125" spans="1:12" ht="12.75">
      <c r="A125" s="77">
        <v>124</v>
      </c>
      <c r="B125" s="78">
        <v>632</v>
      </c>
      <c r="C125" s="124" t="s">
        <v>800</v>
      </c>
      <c r="D125" s="79">
        <v>1987</v>
      </c>
      <c r="E125" s="80" t="s">
        <v>403</v>
      </c>
      <c r="F125" s="80" t="s">
        <v>11</v>
      </c>
      <c r="G125" s="80" t="s">
        <v>11</v>
      </c>
      <c r="H125" s="80" t="s">
        <v>791</v>
      </c>
      <c r="I125" s="137">
        <v>0.048310185185185185</v>
      </c>
      <c r="J125" s="81">
        <f t="shared" si="1"/>
      </c>
      <c r="K125" s="81"/>
      <c r="L125" s="21"/>
    </row>
    <row r="126" spans="1:12" ht="12.75">
      <c r="A126" s="77">
        <v>125</v>
      </c>
      <c r="B126" s="18">
        <v>3208</v>
      </c>
      <c r="C126" s="124" t="s">
        <v>852</v>
      </c>
      <c r="D126" s="79">
        <v>1955</v>
      </c>
      <c r="E126" s="80" t="s">
        <v>403</v>
      </c>
      <c r="F126" s="80" t="s">
        <v>11</v>
      </c>
      <c r="G126" s="80" t="s">
        <v>11</v>
      </c>
      <c r="H126" s="80" t="s">
        <v>149</v>
      </c>
      <c r="I126" s="137">
        <v>0.04856481481481482</v>
      </c>
      <c r="J126" s="81">
        <f t="shared" si="1"/>
      </c>
      <c r="K126" s="81"/>
      <c r="L126" s="21"/>
    </row>
    <row r="127" spans="1:12" ht="12.75">
      <c r="A127" s="77">
        <v>126</v>
      </c>
      <c r="B127" s="18">
        <v>3214</v>
      </c>
      <c r="C127" s="124" t="s">
        <v>857</v>
      </c>
      <c r="D127" s="79">
        <v>1990</v>
      </c>
      <c r="E127" s="80" t="s">
        <v>403</v>
      </c>
      <c r="F127" s="80" t="s">
        <v>858</v>
      </c>
      <c r="G127" s="80" t="s">
        <v>859</v>
      </c>
      <c r="H127" s="80" t="s">
        <v>860</v>
      </c>
      <c r="I127" s="137">
        <v>0.04868055555555556</v>
      </c>
      <c r="J127" s="81">
        <f t="shared" si="1"/>
      </c>
      <c r="K127" s="81"/>
      <c r="L127" s="21"/>
    </row>
    <row r="128" spans="1:12" ht="12.75">
      <c r="A128" s="77">
        <v>127</v>
      </c>
      <c r="B128" s="18">
        <v>3203</v>
      </c>
      <c r="C128" s="67" t="s">
        <v>847</v>
      </c>
      <c r="D128" s="24">
        <v>1994</v>
      </c>
      <c r="E128" s="19" t="s">
        <v>403</v>
      </c>
      <c r="F128" s="19" t="s">
        <v>11</v>
      </c>
      <c r="G128" s="19" t="s">
        <v>11</v>
      </c>
      <c r="H128" s="19"/>
      <c r="I128" s="140">
        <v>0.048761574074074075</v>
      </c>
      <c r="J128" s="81">
        <f t="shared" si="1"/>
      </c>
      <c r="K128" s="81"/>
      <c r="L128" s="21"/>
    </row>
    <row r="129" spans="1:12" ht="12.75">
      <c r="A129" s="77">
        <v>128</v>
      </c>
      <c r="B129" s="18">
        <v>3233</v>
      </c>
      <c r="C129" s="124" t="s">
        <v>882</v>
      </c>
      <c r="D129" s="79">
        <v>1991</v>
      </c>
      <c r="E129" s="80" t="s">
        <v>403</v>
      </c>
      <c r="F129" s="80" t="s">
        <v>553</v>
      </c>
      <c r="G129" s="80" t="s">
        <v>407</v>
      </c>
      <c r="H129" s="80" t="s">
        <v>58</v>
      </c>
      <c r="I129" s="137">
        <v>0.04878472222222222</v>
      </c>
      <c r="J129" s="81">
        <f t="shared" si="1"/>
      </c>
      <c r="K129" s="81"/>
      <c r="L129" s="21"/>
    </row>
    <row r="130" spans="1:12" ht="12.75">
      <c r="A130" s="77">
        <v>129</v>
      </c>
      <c r="B130" s="83">
        <v>562</v>
      </c>
      <c r="C130" s="113" t="s">
        <v>701</v>
      </c>
      <c r="D130" s="84">
        <v>1982</v>
      </c>
      <c r="E130" s="85" t="s">
        <v>403</v>
      </c>
      <c r="F130" s="85" t="s">
        <v>11</v>
      </c>
      <c r="G130" s="85" t="s">
        <v>11</v>
      </c>
      <c r="H130" s="85" t="s">
        <v>699</v>
      </c>
      <c r="I130" s="138">
        <v>0.04880787037037037</v>
      </c>
      <c r="J130" s="81">
        <f aca="true" t="shared" si="2" ref="J130:J193">IF(AND(D130&gt;=1900,D130&lt;=1948),"M65",IF(AND(D130&gt;=1996,D130&lt;=2012),"M17",""))</f>
      </c>
      <c r="K130" s="81"/>
      <c r="L130" s="86" t="s">
        <v>700</v>
      </c>
    </row>
    <row r="131" spans="1:12" ht="12.75">
      <c r="A131" s="77">
        <v>130</v>
      </c>
      <c r="B131" s="83">
        <v>566</v>
      </c>
      <c r="C131" s="113" t="s">
        <v>708</v>
      </c>
      <c r="D131" s="84">
        <v>1985</v>
      </c>
      <c r="E131" s="85" t="s">
        <v>1610</v>
      </c>
      <c r="F131" s="85"/>
      <c r="G131" s="85" t="s">
        <v>709</v>
      </c>
      <c r="H131" s="85" t="s">
        <v>710</v>
      </c>
      <c r="I131" s="138">
        <v>0.04883101851851852</v>
      </c>
      <c r="J131" s="81">
        <f t="shared" si="2"/>
      </c>
      <c r="K131" s="81"/>
      <c r="L131" s="86"/>
    </row>
    <row r="132" spans="1:12" ht="12.75">
      <c r="A132" s="77">
        <v>131</v>
      </c>
      <c r="B132" s="78">
        <v>536</v>
      </c>
      <c r="C132" s="124" t="s">
        <v>664</v>
      </c>
      <c r="D132" s="79">
        <v>1965</v>
      </c>
      <c r="E132" s="80" t="s">
        <v>403</v>
      </c>
      <c r="F132" s="80" t="s">
        <v>11</v>
      </c>
      <c r="G132" s="80" t="s">
        <v>11</v>
      </c>
      <c r="H132" s="80"/>
      <c r="I132" s="137">
        <v>0.048935185185185186</v>
      </c>
      <c r="J132" s="81">
        <f t="shared" si="2"/>
      </c>
      <c r="K132" s="81"/>
      <c r="L132" s="21"/>
    </row>
    <row r="133" spans="1:12" ht="12.75">
      <c r="A133" s="77">
        <v>132</v>
      </c>
      <c r="B133" s="78">
        <v>519</v>
      </c>
      <c r="C133" s="124" t="s">
        <v>647</v>
      </c>
      <c r="D133" s="79">
        <v>1989</v>
      </c>
      <c r="E133" s="80" t="s">
        <v>403</v>
      </c>
      <c r="F133" s="80" t="s">
        <v>11</v>
      </c>
      <c r="G133" s="80" t="s">
        <v>11</v>
      </c>
      <c r="H133" s="80" t="s">
        <v>114</v>
      </c>
      <c r="I133" s="137">
        <v>0.04935185185185185</v>
      </c>
      <c r="J133" s="81">
        <f t="shared" si="2"/>
      </c>
      <c r="K133" s="81"/>
      <c r="L133" s="21"/>
    </row>
    <row r="134" spans="1:12" ht="12.75">
      <c r="A134" s="77">
        <v>133</v>
      </c>
      <c r="B134" s="78">
        <v>467</v>
      </c>
      <c r="C134" s="124" t="s">
        <v>120</v>
      </c>
      <c r="D134" s="79">
        <v>1979</v>
      </c>
      <c r="E134" s="80" t="s">
        <v>403</v>
      </c>
      <c r="F134" s="80" t="s">
        <v>11</v>
      </c>
      <c r="G134" s="80" t="s">
        <v>11</v>
      </c>
      <c r="H134" s="80" t="s">
        <v>587</v>
      </c>
      <c r="I134" s="137">
        <v>0.04936342592592593</v>
      </c>
      <c r="J134" s="81">
        <f t="shared" si="2"/>
      </c>
      <c r="K134" s="81"/>
      <c r="L134" s="21"/>
    </row>
    <row r="135" spans="1:12" ht="12.75">
      <c r="A135" s="77">
        <v>134</v>
      </c>
      <c r="B135" s="83">
        <v>575</v>
      </c>
      <c r="C135" s="113" t="s">
        <v>725</v>
      </c>
      <c r="D135" s="84">
        <v>1997</v>
      </c>
      <c r="E135" s="85" t="s">
        <v>403</v>
      </c>
      <c r="F135" s="85" t="s">
        <v>11</v>
      </c>
      <c r="G135" s="85" t="s">
        <v>11</v>
      </c>
      <c r="H135" s="85" t="s">
        <v>1626</v>
      </c>
      <c r="I135" s="138">
        <v>0.049386574074074076</v>
      </c>
      <c r="J135" s="81" t="str">
        <f t="shared" si="2"/>
        <v>M17</v>
      </c>
      <c r="K135" s="81">
        <v>26</v>
      </c>
      <c r="L135" s="86"/>
    </row>
    <row r="136" spans="1:12" ht="12.75">
      <c r="A136" s="77">
        <v>135</v>
      </c>
      <c r="B136" s="78">
        <v>505</v>
      </c>
      <c r="C136" s="124" t="s">
        <v>630</v>
      </c>
      <c r="D136" s="79">
        <v>1983</v>
      </c>
      <c r="E136" s="80" t="s">
        <v>403</v>
      </c>
      <c r="F136" s="80" t="s">
        <v>11</v>
      </c>
      <c r="G136" s="80" t="s">
        <v>11</v>
      </c>
      <c r="H136" s="80"/>
      <c r="I136" s="137">
        <v>0.04940972222222222</v>
      </c>
      <c r="J136" s="81">
        <f t="shared" si="2"/>
      </c>
      <c r="K136" s="81"/>
      <c r="L136" s="21"/>
    </row>
    <row r="137" spans="1:12" ht="12.75">
      <c r="A137" s="77">
        <v>136</v>
      </c>
      <c r="B137" s="68">
        <v>432</v>
      </c>
      <c r="C137" s="114" t="s">
        <v>1457</v>
      </c>
      <c r="D137" s="115">
        <v>1973</v>
      </c>
      <c r="E137" s="101" t="s">
        <v>403</v>
      </c>
      <c r="F137" s="101" t="s">
        <v>11</v>
      </c>
      <c r="G137" s="101" t="s">
        <v>11</v>
      </c>
      <c r="H137" s="23"/>
      <c r="I137" s="136">
        <v>0.04943287037037037</v>
      </c>
      <c r="J137" s="81">
        <f t="shared" si="2"/>
      </c>
      <c r="K137" s="81"/>
      <c r="L137" s="117"/>
    </row>
    <row r="138" spans="1:13" ht="12.75">
      <c r="A138" s="77">
        <v>137</v>
      </c>
      <c r="B138" s="83">
        <v>587</v>
      </c>
      <c r="C138" s="124" t="s">
        <v>740</v>
      </c>
      <c r="D138" s="79">
        <v>1960</v>
      </c>
      <c r="E138" s="80" t="s">
        <v>403</v>
      </c>
      <c r="F138" s="80" t="s">
        <v>11</v>
      </c>
      <c r="G138" s="80" t="s">
        <v>11</v>
      </c>
      <c r="H138" s="80" t="s">
        <v>741</v>
      </c>
      <c r="I138" s="137">
        <v>0.049490740740740745</v>
      </c>
      <c r="J138" s="81">
        <f t="shared" si="2"/>
      </c>
      <c r="K138" s="81"/>
      <c r="L138" s="21"/>
      <c r="M138" s="126"/>
    </row>
    <row r="139" spans="1:12" ht="12.75">
      <c r="A139" s="77">
        <v>138</v>
      </c>
      <c r="B139" s="78">
        <v>628</v>
      </c>
      <c r="C139" s="124" t="s">
        <v>796</v>
      </c>
      <c r="D139" s="79">
        <v>1980</v>
      </c>
      <c r="E139" s="80" t="s">
        <v>403</v>
      </c>
      <c r="F139" s="80" t="s">
        <v>11</v>
      </c>
      <c r="G139" s="80" t="s">
        <v>11</v>
      </c>
      <c r="H139" s="80" t="s">
        <v>791</v>
      </c>
      <c r="I139" s="137">
        <v>0.04951388888888889</v>
      </c>
      <c r="J139" s="81">
        <f t="shared" si="2"/>
      </c>
      <c r="K139" s="81"/>
      <c r="L139" s="21"/>
    </row>
    <row r="140" spans="1:12" ht="12.75">
      <c r="A140" s="77">
        <v>139</v>
      </c>
      <c r="B140" s="78">
        <v>655</v>
      </c>
      <c r="C140" s="124" t="s">
        <v>821</v>
      </c>
      <c r="D140" s="79">
        <v>1993</v>
      </c>
      <c r="E140" s="80" t="s">
        <v>403</v>
      </c>
      <c r="F140" s="80" t="s">
        <v>11</v>
      </c>
      <c r="G140" s="80" t="s">
        <v>11</v>
      </c>
      <c r="H140" s="80" t="s">
        <v>287</v>
      </c>
      <c r="I140" s="137">
        <v>0.049560185185185186</v>
      </c>
      <c r="J140" s="81">
        <f t="shared" si="2"/>
      </c>
      <c r="K140" s="81"/>
      <c r="L140" s="21"/>
    </row>
    <row r="141" spans="1:12" ht="12.75">
      <c r="A141" s="77">
        <v>140</v>
      </c>
      <c r="B141" s="83">
        <v>563</v>
      </c>
      <c r="C141" s="113" t="s">
        <v>702</v>
      </c>
      <c r="D141" s="84">
        <v>1959</v>
      </c>
      <c r="E141" s="85" t="s">
        <v>403</v>
      </c>
      <c r="F141" s="85" t="s">
        <v>11</v>
      </c>
      <c r="G141" s="85" t="s">
        <v>11</v>
      </c>
      <c r="H141" s="85" t="s">
        <v>703</v>
      </c>
      <c r="I141" s="138">
        <v>0.04980324074074074</v>
      </c>
      <c r="J141" s="81">
        <f t="shared" si="2"/>
      </c>
      <c r="K141" s="81"/>
      <c r="L141" s="86"/>
    </row>
    <row r="142" spans="1:12" ht="12.75">
      <c r="A142" s="77">
        <v>141</v>
      </c>
      <c r="B142" s="18">
        <v>3232</v>
      </c>
      <c r="C142" s="124" t="s">
        <v>881</v>
      </c>
      <c r="D142" s="79">
        <v>1982</v>
      </c>
      <c r="E142" s="80" t="s">
        <v>403</v>
      </c>
      <c r="F142" s="80" t="s">
        <v>553</v>
      </c>
      <c r="G142" s="80" t="s">
        <v>407</v>
      </c>
      <c r="H142" s="80" t="s">
        <v>58</v>
      </c>
      <c r="I142" s="137">
        <v>0.04988425925925926</v>
      </c>
      <c r="J142" s="81">
        <f t="shared" si="2"/>
      </c>
      <c r="K142" s="81"/>
      <c r="L142" s="21"/>
    </row>
    <row r="143" spans="1:12" ht="12.75">
      <c r="A143" s="77">
        <v>142</v>
      </c>
      <c r="B143" s="78">
        <v>648</v>
      </c>
      <c r="C143" s="124" t="s">
        <v>814</v>
      </c>
      <c r="D143" s="79">
        <v>1993</v>
      </c>
      <c r="E143" s="80" t="s">
        <v>403</v>
      </c>
      <c r="F143" s="80" t="s">
        <v>11</v>
      </c>
      <c r="G143" s="80" t="s">
        <v>11</v>
      </c>
      <c r="H143" s="80"/>
      <c r="I143" s="137">
        <v>0.049895833333333334</v>
      </c>
      <c r="J143" s="81">
        <f t="shared" si="2"/>
      </c>
      <c r="K143" s="81"/>
      <c r="L143" s="21"/>
    </row>
    <row r="144" spans="1:12" ht="12.75">
      <c r="A144" s="77">
        <v>143</v>
      </c>
      <c r="B144" s="78">
        <v>502</v>
      </c>
      <c r="C144" s="124" t="s">
        <v>627</v>
      </c>
      <c r="D144" s="79">
        <v>1963</v>
      </c>
      <c r="E144" s="80" t="s">
        <v>403</v>
      </c>
      <c r="F144" s="80" t="s">
        <v>11</v>
      </c>
      <c r="G144" s="80" t="s">
        <v>11</v>
      </c>
      <c r="H144" s="80"/>
      <c r="I144" s="137">
        <v>0.050034722222222223</v>
      </c>
      <c r="J144" s="81">
        <f t="shared" si="2"/>
      </c>
      <c r="K144" s="81"/>
      <c r="L144" s="21"/>
    </row>
    <row r="145" spans="1:12" ht="12.75">
      <c r="A145" s="77">
        <v>144</v>
      </c>
      <c r="B145" s="83">
        <v>556</v>
      </c>
      <c r="C145" s="113" t="s">
        <v>692</v>
      </c>
      <c r="D145" s="84">
        <v>1961</v>
      </c>
      <c r="E145" s="85" t="s">
        <v>403</v>
      </c>
      <c r="F145" s="85" t="s">
        <v>11</v>
      </c>
      <c r="G145" s="85" t="s">
        <v>407</v>
      </c>
      <c r="H145" s="85" t="s">
        <v>58</v>
      </c>
      <c r="I145" s="138">
        <v>0.05004629629629629</v>
      </c>
      <c r="J145" s="81">
        <f t="shared" si="2"/>
      </c>
      <c r="K145" s="81"/>
      <c r="L145" s="86"/>
    </row>
    <row r="146" spans="1:12" ht="12.75">
      <c r="A146" s="77">
        <v>145</v>
      </c>
      <c r="B146" s="18">
        <v>3242</v>
      </c>
      <c r="C146" s="124" t="s">
        <v>894</v>
      </c>
      <c r="D146" s="79">
        <v>1988</v>
      </c>
      <c r="E146" s="80" t="s">
        <v>403</v>
      </c>
      <c r="F146" s="80" t="s">
        <v>11</v>
      </c>
      <c r="G146" s="80" t="s">
        <v>11</v>
      </c>
      <c r="H146" s="80"/>
      <c r="I146" s="137">
        <v>0.05005787037037037</v>
      </c>
      <c r="J146" s="81">
        <f t="shared" si="2"/>
      </c>
      <c r="K146" s="81"/>
      <c r="L146" s="21"/>
    </row>
    <row r="147" spans="1:12" ht="12.75">
      <c r="A147" s="77">
        <v>146</v>
      </c>
      <c r="B147" s="83">
        <v>559</v>
      </c>
      <c r="C147" s="113" t="s">
        <v>696</v>
      </c>
      <c r="D147" s="84">
        <v>1977</v>
      </c>
      <c r="E147" s="85" t="s">
        <v>403</v>
      </c>
      <c r="F147" s="85" t="s">
        <v>11</v>
      </c>
      <c r="G147" s="85" t="s">
        <v>11</v>
      </c>
      <c r="H147" s="85" t="s">
        <v>695</v>
      </c>
      <c r="I147" s="138">
        <v>0.05011574074074074</v>
      </c>
      <c r="J147" s="81">
        <f t="shared" si="2"/>
      </c>
      <c r="K147" s="81"/>
      <c r="L147" s="86"/>
    </row>
    <row r="148" spans="1:12" ht="12.75">
      <c r="A148" s="77">
        <v>147</v>
      </c>
      <c r="B148" s="78">
        <v>523</v>
      </c>
      <c r="C148" s="124" t="s">
        <v>652</v>
      </c>
      <c r="D148" s="79">
        <v>1945</v>
      </c>
      <c r="E148" s="80" t="s">
        <v>403</v>
      </c>
      <c r="F148" s="80" t="s">
        <v>11</v>
      </c>
      <c r="G148" s="80" t="s">
        <v>11</v>
      </c>
      <c r="H148" s="80" t="s">
        <v>143</v>
      </c>
      <c r="I148" s="137">
        <v>0.05026620370370371</v>
      </c>
      <c r="J148" s="81" t="str">
        <f t="shared" si="2"/>
        <v>M65</v>
      </c>
      <c r="K148" s="81">
        <v>4</v>
      </c>
      <c r="L148" s="21"/>
    </row>
    <row r="149" spans="1:12" ht="12.75">
      <c r="A149" s="77">
        <v>148</v>
      </c>
      <c r="B149" s="78">
        <v>462</v>
      </c>
      <c r="C149" s="124" t="s">
        <v>582</v>
      </c>
      <c r="D149" s="79">
        <v>1989</v>
      </c>
      <c r="E149" s="80" t="s">
        <v>403</v>
      </c>
      <c r="F149" s="80" t="s">
        <v>11</v>
      </c>
      <c r="G149" s="80" t="s">
        <v>11</v>
      </c>
      <c r="H149" s="80"/>
      <c r="I149" s="137">
        <v>0.050277777777777775</v>
      </c>
      <c r="J149" s="81">
        <f t="shared" si="2"/>
      </c>
      <c r="K149" s="81"/>
      <c r="L149" s="21"/>
    </row>
    <row r="150" spans="1:12" ht="12.75">
      <c r="A150" s="77">
        <v>149</v>
      </c>
      <c r="B150" s="78">
        <v>670</v>
      </c>
      <c r="C150" s="124" t="s">
        <v>836</v>
      </c>
      <c r="D150" s="79">
        <v>1987</v>
      </c>
      <c r="E150" s="80" t="s">
        <v>403</v>
      </c>
      <c r="F150" s="80" t="s">
        <v>11</v>
      </c>
      <c r="G150" s="80" t="s">
        <v>11</v>
      </c>
      <c r="H150" s="80"/>
      <c r="I150" s="137">
        <v>0.05028935185185185</v>
      </c>
      <c r="J150" s="81">
        <f t="shared" si="2"/>
      </c>
      <c r="K150" s="81"/>
      <c r="L150" s="21"/>
    </row>
    <row r="151" spans="1:12" ht="12.75">
      <c r="A151" s="77">
        <v>150</v>
      </c>
      <c r="B151" s="68">
        <v>423</v>
      </c>
      <c r="C151" s="114" t="s">
        <v>1446</v>
      </c>
      <c r="D151" s="115">
        <v>1977</v>
      </c>
      <c r="E151" s="101" t="s">
        <v>403</v>
      </c>
      <c r="F151" s="80" t="s">
        <v>11</v>
      </c>
      <c r="G151" s="101" t="s">
        <v>11</v>
      </c>
      <c r="H151" s="23"/>
      <c r="I151" s="136">
        <v>0.05039351851851851</v>
      </c>
      <c r="J151" s="81">
        <f t="shared" si="2"/>
      </c>
      <c r="K151" s="81"/>
      <c r="L151" s="117"/>
    </row>
    <row r="152" spans="1:12" ht="12.75">
      <c r="A152" s="77">
        <v>151</v>
      </c>
      <c r="B152" s="78">
        <v>594</v>
      </c>
      <c r="C152" s="124" t="s">
        <v>751</v>
      </c>
      <c r="D152" s="79">
        <v>1991</v>
      </c>
      <c r="E152" s="80" t="s">
        <v>403</v>
      </c>
      <c r="F152" s="80" t="s">
        <v>11</v>
      </c>
      <c r="G152" s="80" t="s">
        <v>11</v>
      </c>
      <c r="H152" s="80" t="s">
        <v>752</v>
      </c>
      <c r="I152" s="137">
        <v>0.05042824074074074</v>
      </c>
      <c r="J152" s="81">
        <f t="shared" si="2"/>
      </c>
      <c r="K152" s="81"/>
      <c r="L152" s="21"/>
    </row>
    <row r="153" spans="1:12" ht="12.75">
      <c r="A153" s="77">
        <v>152</v>
      </c>
      <c r="B153" s="78">
        <v>477</v>
      </c>
      <c r="C153" s="124" t="s">
        <v>601</v>
      </c>
      <c r="D153" s="79">
        <v>1967</v>
      </c>
      <c r="E153" s="80" t="s">
        <v>403</v>
      </c>
      <c r="F153" s="80" t="s">
        <v>11</v>
      </c>
      <c r="G153" s="80" t="s">
        <v>11</v>
      </c>
      <c r="H153" s="80" t="s">
        <v>35</v>
      </c>
      <c r="I153" s="137">
        <v>0.05049768518518519</v>
      </c>
      <c r="J153" s="81">
        <f t="shared" si="2"/>
      </c>
      <c r="K153" s="81"/>
      <c r="L153" s="21"/>
    </row>
    <row r="154" spans="1:12" ht="12.75">
      <c r="A154" s="77">
        <v>153</v>
      </c>
      <c r="B154" s="18">
        <v>3217</v>
      </c>
      <c r="C154" s="124" t="s">
        <v>862</v>
      </c>
      <c r="D154" s="79">
        <v>1990</v>
      </c>
      <c r="E154" s="80" t="s">
        <v>403</v>
      </c>
      <c r="F154" s="80" t="s">
        <v>11</v>
      </c>
      <c r="G154" s="80" t="s">
        <v>11</v>
      </c>
      <c r="H154" s="80" t="s">
        <v>860</v>
      </c>
      <c r="I154" s="137">
        <v>0.050625</v>
      </c>
      <c r="J154" s="81">
        <f t="shared" si="2"/>
      </c>
      <c r="K154" s="81"/>
      <c r="L154" s="21"/>
    </row>
    <row r="155" spans="1:12" ht="12.75">
      <c r="A155" s="77">
        <v>154</v>
      </c>
      <c r="B155" s="78">
        <v>544</v>
      </c>
      <c r="C155" s="124" t="s">
        <v>672</v>
      </c>
      <c r="D155" s="82">
        <v>1966</v>
      </c>
      <c r="E155" s="80" t="s">
        <v>403</v>
      </c>
      <c r="F155" s="80" t="s">
        <v>11</v>
      </c>
      <c r="G155" s="80" t="s">
        <v>11</v>
      </c>
      <c r="H155" s="80" t="s">
        <v>673</v>
      </c>
      <c r="I155" s="137">
        <v>0.05068287037037037</v>
      </c>
      <c r="J155" s="81">
        <f t="shared" si="2"/>
      </c>
      <c r="K155" s="81"/>
      <c r="L155" s="25"/>
    </row>
    <row r="156" spans="1:12" ht="12.75">
      <c r="A156" s="77">
        <v>155</v>
      </c>
      <c r="B156" s="78">
        <v>607</v>
      </c>
      <c r="C156" s="124" t="s">
        <v>768</v>
      </c>
      <c r="D156" s="79">
        <v>1984</v>
      </c>
      <c r="E156" s="80" t="s">
        <v>403</v>
      </c>
      <c r="F156" s="80" t="s">
        <v>11</v>
      </c>
      <c r="G156" s="80" t="s">
        <v>11</v>
      </c>
      <c r="H156" s="80" t="s">
        <v>769</v>
      </c>
      <c r="I156" s="137">
        <v>0.05077546296296296</v>
      </c>
      <c r="J156" s="81">
        <f t="shared" si="2"/>
      </c>
      <c r="K156" s="81"/>
      <c r="L156" s="21"/>
    </row>
    <row r="157" spans="1:14" ht="12.75">
      <c r="A157" s="77">
        <v>156</v>
      </c>
      <c r="B157" s="68">
        <v>417</v>
      </c>
      <c r="C157" s="114" t="s">
        <v>1438</v>
      </c>
      <c r="D157" s="115">
        <v>1985</v>
      </c>
      <c r="E157" s="101" t="s">
        <v>403</v>
      </c>
      <c r="F157" s="101" t="s">
        <v>435</v>
      </c>
      <c r="G157" s="101" t="s">
        <v>1439</v>
      </c>
      <c r="H157" s="23"/>
      <c r="I157" s="136">
        <v>0.050798611111111114</v>
      </c>
      <c r="J157" s="81">
        <f t="shared" si="2"/>
      </c>
      <c r="K157" s="81"/>
      <c r="L157" s="117"/>
      <c r="M157" s="29"/>
      <c r="N157" s="29"/>
    </row>
    <row r="158" spans="1:14" ht="12.75">
      <c r="A158" s="77">
        <v>157</v>
      </c>
      <c r="B158" s="78">
        <v>504</v>
      </c>
      <c r="C158" s="124" t="s">
        <v>629</v>
      </c>
      <c r="D158" s="23">
        <v>1982</v>
      </c>
      <c r="E158" s="80" t="s">
        <v>403</v>
      </c>
      <c r="F158" s="80" t="s">
        <v>11</v>
      </c>
      <c r="G158" s="80" t="s">
        <v>11</v>
      </c>
      <c r="H158" s="80"/>
      <c r="I158" s="137">
        <v>0.050798611111111114</v>
      </c>
      <c r="J158" s="81">
        <f t="shared" si="2"/>
      </c>
      <c r="K158" s="81"/>
      <c r="L158" s="21"/>
      <c r="M158" s="29"/>
      <c r="N158" s="29"/>
    </row>
    <row r="159" spans="1:14" ht="12.75">
      <c r="A159" s="77">
        <v>158</v>
      </c>
      <c r="B159" s="78">
        <v>676</v>
      </c>
      <c r="C159" s="124" t="s">
        <v>843</v>
      </c>
      <c r="D159" s="79">
        <v>1985</v>
      </c>
      <c r="E159" s="80" t="s">
        <v>403</v>
      </c>
      <c r="F159" s="80" t="s">
        <v>11</v>
      </c>
      <c r="G159" s="80" t="s">
        <v>11</v>
      </c>
      <c r="H159" s="80"/>
      <c r="I159" s="137">
        <v>0.050833333333333335</v>
      </c>
      <c r="J159" s="81">
        <f t="shared" si="2"/>
      </c>
      <c r="K159" s="81"/>
      <c r="L159" s="21"/>
      <c r="M159" s="29"/>
      <c r="N159" s="29"/>
    </row>
    <row r="160" spans="1:14" ht="12.75">
      <c r="A160" s="77">
        <v>159</v>
      </c>
      <c r="B160" s="18">
        <v>3229</v>
      </c>
      <c r="C160" s="124" t="s">
        <v>878</v>
      </c>
      <c r="D160" s="79">
        <v>1972</v>
      </c>
      <c r="E160" s="80" t="s">
        <v>403</v>
      </c>
      <c r="F160" s="80" t="s">
        <v>11</v>
      </c>
      <c r="G160" s="80" t="s">
        <v>11</v>
      </c>
      <c r="H160" s="80"/>
      <c r="I160" s="137">
        <v>0.05092592592592593</v>
      </c>
      <c r="J160" s="81">
        <f t="shared" si="2"/>
      </c>
      <c r="K160" s="81"/>
      <c r="L160" s="21"/>
      <c r="M160" s="29"/>
      <c r="N160" s="29"/>
    </row>
    <row r="161" spans="1:14" ht="12.75">
      <c r="A161" s="77">
        <v>160</v>
      </c>
      <c r="B161" s="18">
        <v>3219</v>
      </c>
      <c r="C161" s="124" t="s">
        <v>863</v>
      </c>
      <c r="D161" s="79">
        <v>1965</v>
      </c>
      <c r="E161" s="80" t="s">
        <v>403</v>
      </c>
      <c r="F161" s="80" t="s">
        <v>11</v>
      </c>
      <c r="G161" s="80" t="s">
        <v>11</v>
      </c>
      <c r="H161" s="80" t="s">
        <v>143</v>
      </c>
      <c r="I161" s="137">
        <v>0.05098379629629629</v>
      </c>
      <c r="J161" s="81">
        <f t="shared" si="2"/>
      </c>
      <c r="K161" s="81"/>
      <c r="L161" s="21"/>
      <c r="M161" s="29"/>
      <c r="N161" s="29"/>
    </row>
    <row r="162" spans="1:14" ht="12.75">
      <c r="A162" s="77">
        <v>161</v>
      </c>
      <c r="B162" s="78">
        <v>610</v>
      </c>
      <c r="C162" s="124" t="s">
        <v>772</v>
      </c>
      <c r="D162" s="79">
        <v>1955</v>
      </c>
      <c r="E162" s="80" t="s">
        <v>403</v>
      </c>
      <c r="F162" s="80" t="s">
        <v>11</v>
      </c>
      <c r="G162" s="80" t="s">
        <v>11</v>
      </c>
      <c r="H162" s="80" t="s">
        <v>158</v>
      </c>
      <c r="I162" s="137">
        <v>0.05106481481481481</v>
      </c>
      <c r="J162" s="81">
        <f t="shared" si="2"/>
      </c>
      <c r="K162" s="81"/>
      <c r="L162" s="21"/>
      <c r="M162" s="29"/>
      <c r="N162" s="29"/>
    </row>
    <row r="163" spans="1:14" ht="12.75">
      <c r="A163" s="77">
        <v>162</v>
      </c>
      <c r="B163" s="78">
        <v>640</v>
      </c>
      <c r="C163" s="124" t="s">
        <v>807</v>
      </c>
      <c r="D163" s="79">
        <v>1961</v>
      </c>
      <c r="E163" s="80" t="s">
        <v>403</v>
      </c>
      <c r="F163" s="80" t="s">
        <v>11</v>
      </c>
      <c r="G163" s="80" t="s">
        <v>11</v>
      </c>
      <c r="H163" s="80" t="s">
        <v>143</v>
      </c>
      <c r="I163" s="137">
        <v>0.05108796296296297</v>
      </c>
      <c r="J163" s="81">
        <f t="shared" si="2"/>
      </c>
      <c r="K163" s="81"/>
      <c r="L163" s="21"/>
      <c r="M163" s="29"/>
      <c r="N163" s="29"/>
    </row>
    <row r="164" spans="1:14" ht="12.75">
      <c r="A164" s="77">
        <v>163</v>
      </c>
      <c r="B164" s="68">
        <v>428</v>
      </c>
      <c r="C164" s="114" t="s">
        <v>1452</v>
      </c>
      <c r="D164" s="115">
        <v>1986</v>
      </c>
      <c r="E164" s="101" t="s">
        <v>403</v>
      </c>
      <c r="F164" s="101" t="s">
        <v>11</v>
      </c>
      <c r="G164" s="101" t="s">
        <v>11</v>
      </c>
      <c r="H164" s="23" t="s">
        <v>467</v>
      </c>
      <c r="I164" s="136">
        <v>0.051180555555555556</v>
      </c>
      <c r="J164" s="81">
        <f t="shared" si="2"/>
      </c>
      <c r="K164" s="81"/>
      <c r="L164" s="117"/>
      <c r="M164" s="29"/>
      <c r="N164" s="29"/>
    </row>
    <row r="165" spans="1:14" ht="12.75">
      <c r="A165" s="77">
        <v>164</v>
      </c>
      <c r="B165" s="78">
        <v>622</v>
      </c>
      <c r="C165" s="124" t="s">
        <v>789</v>
      </c>
      <c r="D165" s="79">
        <v>1974</v>
      </c>
      <c r="E165" s="80" t="s">
        <v>403</v>
      </c>
      <c r="F165" s="80" t="s">
        <v>553</v>
      </c>
      <c r="G165" s="80" t="s">
        <v>273</v>
      </c>
      <c r="H165" s="80"/>
      <c r="I165" s="137">
        <v>0.05121527777777778</v>
      </c>
      <c r="J165" s="81">
        <f t="shared" si="2"/>
      </c>
      <c r="K165" s="81"/>
      <c r="L165" s="21"/>
      <c r="M165" s="29"/>
      <c r="N165" s="29"/>
    </row>
    <row r="166" spans="1:14" ht="12.75">
      <c r="A166" s="77">
        <v>165</v>
      </c>
      <c r="B166" s="78">
        <v>668</v>
      </c>
      <c r="C166" s="124" t="s">
        <v>834</v>
      </c>
      <c r="D166" s="79">
        <v>1981</v>
      </c>
      <c r="E166" s="80" t="s">
        <v>403</v>
      </c>
      <c r="F166" s="80" t="s">
        <v>11</v>
      </c>
      <c r="G166" s="80" t="s">
        <v>11</v>
      </c>
      <c r="H166" s="80" t="s">
        <v>462</v>
      </c>
      <c r="I166" s="137">
        <v>0.05126157407407408</v>
      </c>
      <c r="J166" s="81">
        <f t="shared" si="2"/>
      </c>
      <c r="K166" s="81"/>
      <c r="L166" s="21"/>
      <c r="M166" s="29"/>
      <c r="N166" s="29"/>
    </row>
    <row r="167" spans="1:14" ht="12.75">
      <c r="A167" s="77">
        <v>166</v>
      </c>
      <c r="B167" s="78">
        <v>507</v>
      </c>
      <c r="C167" s="124" t="s">
        <v>633</v>
      </c>
      <c r="D167" s="79">
        <v>1967</v>
      </c>
      <c r="E167" s="80" t="s">
        <v>403</v>
      </c>
      <c r="F167" s="80" t="s">
        <v>11</v>
      </c>
      <c r="G167" s="80" t="s">
        <v>11</v>
      </c>
      <c r="H167" s="80"/>
      <c r="I167" s="137">
        <v>0.05145833333333333</v>
      </c>
      <c r="J167" s="81">
        <f t="shared" si="2"/>
      </c>
      <c r="K167" s="81"/>
      <c r="L167" s="21"/>
      <c r="M167" s="29"/>
      <c r="N167" s="29"/>
    </row>
    <row r="168" spans="1:14" ht="12.75">
      <c r="A168" s="77">
        <v>167</v>
      </c>
      <c r="B168" s="78">
        <v>593</v>
      </c>
      <c r="C168" s="124" t="s">
        <v>750</v>
      </c>
      <c r="D168" s="79">
        <v>1973</v>
      </c>
      <c r="E168" s="80" t="s">
        <v>403</v>
      </c>
      <c r="F168" s="80" t="s">
        <v>11</v>
      </c>
      <c r="G168" s="80" t="s">
        <v>11</v>
      </c>
      <c r="H168" s="80" t="s">
        <v>321</v>
      </c>
      <c r="I168" s="137">
        <v>0.051527777777777777</v>
      </c>
      <c r="J168" s="81">
        <f t="shared" si="2"/>
      </c>
      <c r="K168" s="81"/>
      <c r="L168" s="21"/>
      <c r="M168" s="29"/>
      <c r="N168" s="29"/>
    </row>
    <row r="169" spans="1:14" ht="12.75">
      <c r="A169" s="77">
        <v>168</v>
      </c>
      <c r="B169" s="78">
        <v>591</v>
      </c>
      <c r="C169" s="124" t="s">
        <v>748</v>
      </c>
      <c r="D169" s="79">
        <v>1988</v>
      </c>
      <c r="E169" s="80" t="s">
        <v>403</v>
      </c>
      <c r="F169" s="80" t="s">
        <v>11</v>
      </c>
      <c r="G169" s="80" t="s">
        <v>11</v>
      </c>
      <c r="H169" s="80"/>
      <c r="I169" s="137">
        <v>0.05153935185185185</v>
      </c>
      <c r="J169" s="81">
        <f t="shared" si="2"/>
      </c>
      <c r="K169" s="81"/>
      <c r="L169" s="21"/>
      <c r="M169" s="29"/>
      <c r="N169" s="29"/>
    </row>
    <row r="170" spans="1:14" ht="12.75">
      <c r="A170" s="77">
        <v>169</v>
      </c>
      <c r="B170" s="68">
        <v>411</v>
      </c>
      <c r="C170" s="114" t="s">
        <v>1432</v>
      </c>
      <c r="D170" s="115">
        <v>1975</v>
      </c>
      <c r="E170" s="101" t="s">
        <v>403</v>
      </c>
      <c r="F170" s="101" t="s">
        <v>11</v>
      </c>
      <c r="G170" s="101" t="s">
        <v>11</v>
      </c>
      <c r="H170" s="23" t="s">
        <v>1425</v>
      </c>
      <c r="I170" s="136">
        <v>0.05159722222222222</v>
      </c>
      <c r="J170" s="81">
        <f t="shared" si="2"/>
      </c>
      <c r="K170" s="81"/>
      <c r="L170" s="117"/>
      <c r="M170" s="29"/>
      <c r="N170" s="29"/>
    </row>
    <row r="171" spans="1:14" ht="12.75">
      <c r="A171" s="77">
        <v>170</v>
      </c>
      <c r="B171" s="83">
        <v>561</v>
      </c>
      <c r="C171" s="113" t="s">
        <v>698</v>
      </c>
      <c r="D171" s="84">
        <v>1977</v>
      </c>
      <c r="E171" s="85" t="s">
        <v>403</v>
      </c>
      <c r="F171" s="85" t="s">
        <v>11</v>
      </c>
      <c r="G171" s="85" t="s">
        <v>407</v>
      </c>
      <c r="H171" s="85" t="s">
        <v>699</v>
      </c>
      <c r="I171" s="138">
        <v>0.05175925925925926</v>
      </c>
      <c r="J171" s="81">
        <f t="shared" si="2"/>
      </c>
      <c r="K171" s="81"/>
      <c r="L171" s="86" t="s">
        <v>700</v>
      </c>
      <c r="M171" s="29"/>
      <c r="N171" s="29"/>
    </row>
    <row r="172" spans="1:14" ht="12.75">
      <c r="A172" s="77">
        <v>171</v>
      </c>
      <c r="B172" s="83">
        <v>586</v>
      </c>
      <c r="C172" s="124" t="s">
        <v>739</v>
      </c>
      <c r="D172" s="79">
        <v>1986</v>
      </c>
      <c r="E172" s="80" t="s">
        <v>403</v>
      </c>
      <c r="F172" s="80" t="s">
        <v>11</v>
      </c>
      <c r="G172" s="80" t="s">
        <v>11</v>
      </c>
      <c r="H172" s="80"/>
      <c r="I172" s="137">
        <v>0.05184027777777778</v>
      </c>
      <c r="J172" s="81">
        <f t="shared" si="2"/>
      </c>
      <c r="K172" s="81"/>
      <c r="L172" s="21"/>
      <c r="M172" s="29"/>
      <c r="N172" s="29"/>
    </row>
    <row r="173" spans="1:14" ht="12.75">
      <c r="A173" s="77">
        <v>172</v>
      </c>
      <c r="B173" s="78">
        <v>617</v>
      </c>
      <c r="C173" s="124" t="s">
        <v>781</v>
      </c>
      <c r="D173" s="79">
        <v>1970</v>
      </c>
      <c r="E173" s="80" t="s">
        <v>403</v>
      </c>
      <c r="F173" s="80" t="s">
        <v>11</v>
      </c>
      <c r="G173" s="80" t="s">
        <v>11</v>
      </c>
      <c r="H173" s="80" t="s">
        <v>782</v>
      </c>
      <c r="I173" s="137">
        <v>0.051875000000000004</v>
      </c>
      <c r="J173" s="81">
        <f t="shared" si="2"/>
      </c>
      <c r="K173" s="81"/>
      <c r="L173" s="21"/>
      <c r="M173" s="29"/>
      <c r="N173" s="29"/>
    </row>
    <row r="174" spans="1:14" ht="12.75">
      <c r="A174" s="77">
        <v>173</v>
      </c>
      <c r="B174" s="78">
        <v>657</v>
      </c>
      <c r="C174" s="124" t="s">
        <v>823</v>
      </c>
      <c r="D174" s="79">
        <v>1994</v>
      </c>
      <c r="E174" s="80" t="s">
        <v>403</v>
      </c>
      <c r="F174" s="80" t="s">
        <v>11</v>
      </c>
      <c r="G174" s="80" t="s">
        <v>11</v>
      </c>
      <c r="H174" s="80" t="s">
        <v>824</v>
      </c>
      <c r="I174" s="137">
        <v>0.0519212962962963</v>
      </c>
      <c r="J174" s="81">
        <f t="shared" si="2"/>
      </c>
      <c r="K174" s="81"/>
      <c r="L174" s="21"/>
      <c r="M174" s="29"/>
      <c r="N174" s="29"/>
    </row>
    <row r="175" spans="1:14" ht="12.75">
      <c r="A175" s="77">
        <v>174</v>
      </c>
      <c r="B175" s="18">
        <v>3053</v>
      </c>
      <c r="C175" s="124" t="s">
        <v>1708</v>
      </c>
      <c r="D175" s="79">
        <v>1975</v>
      </c>
      <c r="E175" s="80" t="s">
        <v>403</v>
      </c>
      <c r="F175" s="80" t="s">
        <v>110</v>
      </c>
      <c r="G175" s="80" t="s">
        <v>111</v>
      </c>
      <c r="H175" s="80" t="s">
        <v>112</v>
      </c>
      <c r="I175" s="137">
        <v>0.05197916666666667</v>
      </c>
      <c r="J175" s="81">
        <f t="shared" si="2"/>
      </c>
      <c r="K175" s="81"/>
      <c r="L175" s="21"/>
      <c r="M175" s="29"/>
      <c r="N175" s="29"/>
    </row>
    <row r="176" spans="1:14" ht="12.75">
      <c r="A176" s="77">
        <v>175</v>
      </c>
      <c r="B176" s="18">
        <v>3222</v>
      </c>
      <c r="C176" s="124" t="s">
        <v>867</v>
      </c>
      <c r="D176" s="79">
        <v>1993</v>
      </c>
      <c r="E176" s="80" t="s">
        <v>403</v>
      </c>
      <c r="F176" s="80" t="s">
        <v>11</v>
      </c>
      <c r="G176" s="80" t="s">
        <v>11</v>
      </c>
      <c r="H176" s="80" t="s">
        <v>316</v>
      </c>
      <c r="I176" s="137">
        <v>0.052083333333333336</v>
      </c>
      <c r="J176" s="81">
        <f t="shared" si="2"/>
      </c>
      <c r="K176" s="81"/>
      <c r="L176" s="21"/>
      <c r="M176" s="29"/>
      <c r="N176" s="29"/>
    </row>
    <row r="177" spans="1:14" ht="12.75">
      <c r="A177" s="77">
        <v>176</v>
      </c>
      <c r="B177" s="78">
        <v>494</v>
      </c>
      <c r="C177" s="124" t="s">
        <v>618</v>
      </c>
      <c r="D177" s="79">
        <v>1972</v>
      </c>
      <c r="E177" s="80" t="s">
        <v>403</v>
      </c>
      <c r="F177" s="80" t="s">
        <v>553</v>
      </c>
      <c r="G177" s="80" t="s">
        <v>619</v>
      </c>
      <c r="H177" s="80"/>
      <c r="I177" s="137">
        <v>0.05215277777777778</v>
      </c>
      <c r="J177" s="81">
        <f t="shared" si="2"/>
      </c>
      <c r="K177" s="81"/>
      <c r="L177" s="21"/>
      <c r="M177" s="29"/>
      <c r="N177" s="29"/>
    </row>
    <row r="178" spans="1:14" ht="12.75">
      <c r="A178" s="77">
        <v>177</v>
      </c>
      <c r="B178" s="78">
        <v>475</v>
      </c>
      <c r="C178" s="124" t="s">
        <v>599</v>
      </c>
      <c r="D178" s="79">
        <v>1956</v>
      </c>
      <c r="E178" s="80" t="s">
        <v>403</v>
      </c>
      <c r="F178" s="80" t="s">
        <v>11</v>
      </c>
      <c r="G178" s="80" t="s">
        <v>11</v>
      </c>
      <c r="H178" s="80"/>
      <c r="I178" s="137">
        <v>0.05216435185185186</v>
      </c>
      <c r="J178" s="81">
        <f t="shared" si="2"/>
      </c>
      <c r="K178" s="81"/>
      <c r="L178" s="21"/>
      <c r="M178" s="29"/>
      <c r="N178" s="29"/>
    </row>
    <row r="179" spans="1:12" ht="12.75">
      <c r="A179" s="77">
        <v>178</v>
      </c>
      <c r="B179" s="78">
        <v>466</v>
      </c>
      <c r="C179" s="124" t="s">
        <v>585</v>
      </c>
      <c r="D179" s="79">
        <v>1986</v>
      </c>
      <c r="E179" s="80" t="s">
        <v>1609</v>
      </c>
      <c r="F179" s="80"/>
      <c r="G179" s="80" t="s">
        <v>586</v>
      </c>
      <c r="H179" s="80"/>
      <c r="I179" s="137">
        <v>0.052175925925925924</v>
      </c>
      <c r="J179" s="81">
        <f t="shared" si="2"/>
      </c>
      <c r="K179" s="81"/>
      <c r="L179" s="21"/>
    </row>
    <row r="180" spans="1:12" ht="12.75">
      <c r="A180" s="77">
        <v>179</v>
      </c>
      <c r="B180" s="18">
        <v>3234</v>
      </c>
      <c r="C180" s="124" t="s">
        <v>883</v>
      </c>
      <c r="D180" s="79">
        <v>1988</v>
      </c>
      <c r="E180" s="80" t="s">
        <v>403</v>
      </c>
      <c r="F180" s="80" t="s">
        <v>553</v>
      </c>
      <c r="G180" s="80" t="s">
        <v>407</v>
      </c>
      <c r="H180" s="80" t="s">
        <v>58</v>
      </c>
      <c r="I180" s="137">
        <v>0.052245370370370366</v>
      </c>
      <c r="J180" s="81">
        <f t="shared" si="2"/>
      </c>
      <c r="K180" s="81"/>
      <c r="L180" s="21"/>
    </row>
    <row r="181" spans="1:12" ht="12.75">
      <c r="A181" s="77">
        <v>180</v>
      </c>
      <c r="B181" s="78">
        <v>532</v>
      </c>
      <c r="C181" s="124" t="s">
        <v>661</v>
      </c>
      <c r="D181" s="79">
        <v>1995</v>
      </c>
      <c r="E181" s="80" t="s">
        <v>403</v>
      </c>
      <c r="F181" s="80" t="s">
        <v>11</v>
      </c>
      <c r="G181" s="80" t="s">
        <v>11</v>
      </c>
      <c r="H181" s="80" t="s">
        <v>114</v>
      </c>
      <c r="I181" s="137">
        <v>0.05230324074074074</v>
      </c>
      <c r="J181" s="81">
        <f t="shared" si="2"/>
      </c>
      <c r="K181" s="81"/>
      <c r="L181" s="21"/>
    </row>
    <row r="182" spans="1:12" ht="12.75">
      <c r="A182" s="77">
        <v>181</v>
      </c>
      <c r="B182" s="78">
        <v>633</v>
      </c>
      <c r="C182" s="124" t="s">
        <v>801</v>
      </c>
      <c r="D182" s="79">
        <v>1994</v>
      </c>
      <c r="E182" s="80" t="s">
        <v>403</v>
      </c>
      <c r="F182" s="80" t="s">
        <v>11</v>
      </c>
      <c r="G182" s="80" t="s">
        <v>11</v>
      </c>
      <c r="H182" s="80"/>
      <c r="I182" s="137">
        <v>0.052314814814814814</v>
      </c>
      <c r="J182" s="81">
        <f t="shared" si="2"/>
      </c>
      <c r="K182" s="81"/>
      <c r="L182" s="21"/>
    </row>
    <row r="183" spans="1:12" ht="12.75">
      <c r="A183" s="77">
        <v>182</v>
      </c>
      <c r="B183" s="68">
        <v>414</v>
      </c>
      <c r="C183" s="114" t="s">
        <v>1435</v>
      </c>
      <c r="D183" s="115">
        <v>1991</v>
      </c>
      <c r="E183" s="101" t="s">
        <v>403</v>
      </c>
      <c r="F183" s="101" t="s">
        <v>11</v>
      </c>
      <c r="G183" s="101" t="s">
        <v>11</v>
      </c>
      <c r="H183" s="23"/>
      <c r="I183" s="136">
        <v>0.05244212962962963</v>
      </c>
      <c r="J183" s="81">
        <f t="shared" si="2"/>
      </c>
      <c r="K183" s="81"/>
      <c r="L183" s="117"/>
    </row>
    <row r="184" spans="1:12" ht="12.75">
      <c r="A184" s="77">
        <v>183</v>
      </c>
      <c r="B184" s="68">
        <v>456</v>
      </c>
      <c r="C184" s="114" t="s">
        <v>1487</v>
      </c>
      <c r="D184" s="115">
        <v>1958</v>
      </c>
      <c r="E184" s="101" t="s">
        <v>403</v>
      </c>
      <c r="F184" s="101" t="s">
        <v>11</v>
      </c>
      <c r="G184" s="101" t="s">
        <v>11</v>
      </c>
      <c r="H184" s="23"/>
      <c r="I184" s="136">
        <v>0.052453703703703704</v>
      </c>
      <c r="J184" s="81">
        <f t="shared" si="2"/>
      </c>
      <c r="K184" s="81"/>
      <c r="L184" s="117"/>
    </row>
    <row r="185" spans="1:12" ht="12.75">
      <c r="A185" s="77">
        <v>184</v>
      </c>
      <c r="B185" s="68">
        <v>429</v>
      </c>
      <c r="C185" s="114" t="s">
        <v>1453</v>
      </c>
      <c r="D185" s="115">
        <v>1978</v>
      </c>
      <c r="E185" s="101" t="s">
        <v>403</v>
      </c>
      <c r="F185" s="101" t="s">
        <v>11</v>
      </c>
      <c r="G185" s="101" t="s">
        <v>11</v>
      </c>
      <c r="H185" s="23"/>
      <c r="I185" s="136">
        <v>0.0525</v>
      </c>
      <c r="J185" s="81">
        <f t="shared" si="2"/>
      </c>
      <c r="K185" s="81"/>
      <c r="L185" s="117"/>
    </row>
    <row r="186" spans="1:12" ht="12.75">
      <c r="A186" s="77">
        <v>185</v>
      </c>
      <c r="B186" s="78">
        <v>464</v>
      </c>
      <c r="C186" s="124" t="s">
        <v>583</v>
      </c>
      <c r="D186" s="79">
        <v>1957</v>
      </c>
      <c r="E186" s="80" t="s">
        <v>403</v>
      </c>
      <c r="F186" s="80" t="s">
        <v>11</v>
      </c>
      <c r="G186" s="80" t="s">
        <v>18</v>
      </c>
      <c r="H186" s="80"/>
      <c r="I186" s="137">
        <v>0.052800925925925925</v>
      </c>
      <c r="J186" s="81">
        <f t="shared" si="2"/>
      </c>
      <c r="K186" s="81"/>
      <c r="L186" s="21"/>
    </row>
    <row r="187" spans="1:12" ht="12.75">
      <c r="A187" s="77">
        <v>186</v>
      </c>
      <c r="B187" s="78">
        <v>643</v>
      </c>
      <c r="C187" s="124" t="s">
        <v>810</v>
      </c>
      <c r="D187" s="79">
        <v>1978</v>
      </c>
      <c r="E187" s="80" t="s">
        <v>403</v>
      </c>
      <c r="F187" s="80" t="s">
        <v>11</v>
      </c>
      <c r="G187" s="80" t="s">
        <v>11</v>
      </c>
      <c r="H187" s="80" t="s">
        <v>695</v>
      </c>
      <c r="I187" s="137">
        <v>0.0528587962962963</v>
      </c>
      <c r="J187" s="81">
        <f t="shared" si="2"/>
      </c>
      <c r="K187" s="81"/>
      <c r="L187" s="21"/>
    </row>
    <row r="188" spans="1:12" ht="12.75">
      <c r="A188" s="77">
        <v>187</v>
      </c>
      <c r="B188" s="78">
        <v>621</v>
      </c>
      <c r="C188" s="124" t="s">
        <v>788</v>
      </c>
      <c r="D188" s="79">
        <v>1982</v>
      </c>
      <c r="E188" s="80" t="s">
        <v>403</v>
      </c>
      <c r="F188" s="80" t="s">
        <v>578</v>
      </c>
      <c r="G188" s="80" t="s">
        <v>203</v>
      </c>
      <c r="H188" s="80"/>
      <c r="I188" s="137">
        <v>0.052905092592592594</v>
      </c>
      <c r="J188" s="81">
        <f t="shared" si="2"/>
      </c>
      <c r="K188" s="81"/>
      <c r="L188" s="21"/>
    </row>
    <row r="189" spans="1:12" ht="12.75">
      <c r="A189" s="77">
        <v>188</v>
      </c>
      <c r="B189" s="18">
        <v>3200</v>
      </c>
      <c r="C189" s="67" t="s">
        <v>844</v>
      </c>
      <c r="D189" s="24">
        <v>1997</v>
      </c>
      <c r="E189" s="19" t="s">
        <v>403</v>
      </c>
      <c r="F189" s="19" t="s">
        <v>11</v>
      </c>
      <c r="G189" s="19" t="s">
        <v>11</v>
      </c>
      <c r="H189" s="19"/>
      <c r="I189" s="140">
        <v>0.052905092592592594</v>
      </c>
      <c r="J189" s="81" t="str">
        <f t="shared" si="2"/>
        <v>M17</v>
      </c>
      <c r="K189" s="81">
        <v>27</v>
      </c>
      <c r="L189" s="21"/>
    </row>
    <row r="190" spans="1:12" ht="12.75">
      <c r="A190" s="77">
        <v>189</v>
      </c>
      <c r="B190" s="78">
        <v>468</v>
      </c>
      <c r="C190" s="124" t="s">
        <v>588</v>
      </c>
      <c r="D190" s="79">
        <v>1951</v>
      </c>
      <c r="E190" s="80" t="s">
        <v>403</v>
      </c>
      <c r="F190" s="80" t="s">
        <v>11</v>
      </c>
      <c r="G190" s="80" t="s">
        <v>11</v>
      </c>
      <c r="H190" s="80"/>
      <c r="I190" s="137">
        <v>0.053009259259259256</v>
      </c>
      <c r="J190" s="81">
        <f t="shared" si="2"/>
      </c>
      <c r="K190" s="81"/>
      <c r="L190" s="21"/>
    </row>
    <row r="191" spans="1:12" ht="12.75">
      <c r="A191" s="77">
        <v>190</v>
      </c>
      <c r="B191" s="78">
        <v>605</v>
      </c>
      <c r="C191" s="124" t="s">
        <v>766</v>
      </c>
      <c r="D191" s="79">
        <v>1996</v>
      </c>
      <c r="E191" s="80" t="s">
        <v>403</v>
      </c>
      <c r="F191" s="80" t="s">
        <v>11</v>
      </c>
      <c r="G191" s="80" t="s">
        <v>11</v>
      </c>
      <c r="H191" s="80"/>
      <c r="I191" s="137">
        <v>0.05302083333333333</v>
      </c>
      <c r="J191" s="81" t="str">
        <f t="shared" si="2"/>
        <v>M17</v>
      </c>
      <c r="K191" s="81">
        <v>28</v>
      </c>
      <c r="L191" s="21"/>
    </row>
    <row r="192" spans="1:12" ht="12.75">
      <c r="A192" s="77">
        <v>191</v>
      </c>
      <c r="B192" s="68">
        <v>419</v>
      </c>
      <c r="C192" s="114" t="s">
        <v>1441</v>
      </c>
      <c r="D192" s="115">
        <v>1987</v>
      </c>
      <c r="E192" s="101" t="s">
        <v>403</v>
      </c>
      <c r="F192" s="101" t="s">
        <v>11</v>
      </c>
      <c r="G192" s="101" t="s">
        <v>11</v>
      </c>
      <c r="H192" s="23"/>
      <c r="I192" s="136">
        <v>0.05306712962962964</v>
      </c>
      <c r="J192" s="81">
        <f t="shared" si="2"/>
      </c>
      <c r="K192" s="81"/>
      <c r="L192" s="117"/>
    </row>
    <row r="193" spans="1:12" ht="12.75">
      <c r="A193" s="77">
        <v>192</v>
      </c>
      <c r="B193" s="78">
        <v>616</v>
      </c>
      <c r="C193" s="124" t="s">
        <v>780</v>
      </c>
      <c r="D193" s="79">
        <v>1985</v>
      </c>
      <c r="E193" s="80" t="s">
        <v>403</v>
      </c>
      <c r="F193" s="80" t="s">
        <v>11</v>
      </c>
      <c r="G193" s="80" t="s">
        <v>11</v>
      </c>
      <c r="H193" s="80"/>
      <c r="I193" s="137">
        <v>0.053125</v>
      </c>
      <c r="J193" s="81">
        <f t="shared" si="2"/>
      </c>
      <c r="K193" s="81"/>
      <c r="L193" s="21"/>
    </row>
    <row r="194" spans="1:12" ht="12.75">
      <c r="A194" s="77">
        <v>193</v>
      </c>
      <c r="B194" s="78">
        <v>473</v>
      </c>
      <c r="C194" s="124" t="s">
        <v>595</v>
      </c>
      <c r="D194" s="79">
        <v>1955</v>
      </c>
      <c r="E194" s="80" t="s">
        <v>403</v>
      </c>
      <c r="F194" s="80" t="s">
        <v>11</v>
      </c>
      <c r="G194" s="80" t="s">
        <v>11</v>
      </c>
      <c r="H194" s="80" t="s">
        <v>596</v>
      </c>
      <c r="I194" s="137">
        <v>0.0531712962962963</v>
      </c>
      <c r="J194" s="81">
        <f aca="true" t="shared" si="3" ref="J194:J257">IF(AND(D194&gt;=1900,D194&lt;=1948),"M65",IF(AND(D194&gt;=1996,D194&lt;=2012),"M17",""))</f>
      </c>
      <c r="K194" s="81"/>
      <c r="L194" s="21"/>
    </row>
    <row r="195" spans="1:12" ht="12.75">
      <c r="A195" s="77">
        <v>194</v>
      </c>
      <c r="B195" s="68">
        <v>418</v>
      </c>
      <c r="C195" s="114" t="s">
        <v>1440</v>
      </c>
      <c r="D195" s="115">
        <v>1966</v>
      </c>
      <c r="E195" s="101" t="s">
        <v>403</v>
      </c>
      <c r="F195" s="101" t="s">
        <v>11</v>
      </c>
      <c r="G195" s="101" t="s">
        <v>11</v>
      </c>
      <c r="H195" s="23"/>
      <c r="I195" s="136">
        <v>0.05349537037037037</v>
      </c>
      <c r="J195" s="81">
        <f t="shared" si="3"/>
      </c>
      <c r="K195" s="81"/>
      <c r="L195" s="117"/>
    </row>
    <row r="196" spans="1:12" ht="12.75">
      <c r="A196" s="77">
        <v>195</v>
      </c>
      <c r="B196" s="78">
        <v>667</v>
      </c>
      <c r="C196" s="124" t="s">
        <v>833</v>
      </c>
      <c r="D196" s="79">
        <v>1954</v>
      </c>
      <c r="E196" s="80" t="s">
        <v>403</v>
      </c>
      <c r="F196" s="80" t="s">
        <v>11</v>
      </c>
      <c r="G196" s="80" t="s">
        <v>11</v>
      </c>
      <c r="H196" s="80" t="s">
        <v>462</v>
      </c>
      <c r="I196" s="137">
        <v>0.05355324074074074</v>
      </c>
      <c r="J196" s="81">
        <f t="shared" si="3"/>
      </c>
      <c r="K196" s="81"/>
      <c r="L196" s="21"/>
    </row>
    <row r="197" spans="1:12" ht="12.75">
      <c r="A197" s="77">
        <v>196</v>
      </c>
      <c r="B197" s="68">
        <v>444</v>
      </c>
      <c r="C197" s="114" t="s">
        <v>1473</v>
      </c>
      <c r="D197" s="115">
        <v>1974</v>
      </c>
      <c r="E197" s="101" t="s">
        <v>403</v>
      </c>
      <c r="F197" s="101" t="s">
        <v>11</v>
      </c>
      <c r="G197" s="101" t="s">
        <v>11</v>
      </c>
      <c r="H197" s="23" t="s">
        <v>1425</v>
      </c>
      <c r="I197" s="136">
        <v>0.053599537037037036</v>
      </c>
      <c r="J197" s="81">
        <f t="shared" si="3"/>
      </c>
      <c r="K197" s="81"/>
      <c r="L197" s="117"/>
    </row>
    <row r="198" spans="1:12" ht="12.75">
      <c r="A198" s="77">
        <v>197</v>
      </c>
      <c r="B198" s="68">
        <v>454</v>
      </c>
      <c r="C198" s="114" t="s">
        <v>1485</v>
      </c>
      <c r="D198" s="115">
        <v>1989</v>
      </c>
      <c r="E198" s="101" t="s">
        <v>403</v>
      </c>
      <c r="F198" s="101" t="s">
        <v>11</v>
      </c>
      <c r="G198" s="101" t="s">
        <v>11</v>
      </c>
      <c r="H198" s="23" t="s">
        <v>1425</v>
      </c>
      <c r="I198" s="136">
        <v>0.05362268518518518</v>
      </c>
      <c r="J198" s="81">
        <f t="shared" si="3"/>
      </c>
      <c r="K198" s="81"/>
      <c r="L198" s="117"/>
    </row>
    <row r="199" spans="1:12" ht="12.75">
      <c r="A199" s="77">
        <v>198</v>
      </c>
      <c r="B199" s="18">
        <v>3243</v>
      </c>
      <c r="C199" s="124" t="s">
        <v>889</v>
      </c>
      <c r="D199" s="79">
        <v>1977</v>
      </c>
      <c r="E199" s="80" t="s">
        <v>890</v>
      </c>
      <c r="F199" s="80"/>
      <c r="G199" s="80"/>
      <c r="H199" s="80"/>
      <c r="I199" s="137">
        <v>0.05368055555555556</v>
      </c>
      <c r="J199" s="81">
        <f t="shared" si="3"/>
      </c>
      <c r="K199" s="81"/>
      <c r="L199" s="21"/>
    </row>
    <row r="200" spans="1:12" ht="12.75">
      <c r="A200" s="77">
        <v>199</v>
      </c>
      <c r="B200" s="78">
        <v>513</v>
      </c>
      <c r="C200" s="124" t="s">
        <v>640</v>
      </c>
      <c r="D200" s="79">
        <v>1946</v>
      </c>
      <c r="E200" s="80" t="s">
        <v>403</v>
      </c>
      <c r="F200" s="80" t="s">
        <v>553</v>
      </c>
      <c r="G200" s="80" t="s">
        <v>1638</v>
      </c>
      <c r="H200" s="80" t="s">
        <v>641</v>
      </c>
      <c r="I200" s="137">
        <v>0.05403935185185185</v>
      </c>
      <c r="J200" s="81" t="str">
        <f t="shared" si="3"/>
        <v>M65</v>
      </c>
      <c r="K200" s="81">
        <v>5</v>
      </c>
      <c r="L200" s="21"/>
    </row>
    <row r="201" spans="1:12" ht="12.75" customHeight="1">
      <c r="A201" s="77">
        <v>200</v>
      </c>
      <c r="B201" s="68">
        <v>401</v>
      </c>
      <c r="C201" s="114" t="s">
        <v>1421</v>
      </c>
      <c r="D201" s="115">
        <v>1990</v>
      </c>
      <c r="E201" s="101" t="s">
        <v>403</v>
      </c>
      <c r="F201" s="101" t="s">
        <v>11</v>
      </c>
      <c r="G201" s="101" t="s">
        <v>11</v>
      </c>
      <c r="H201" s="23"/>
      <c r="I201" s="136">
        <v>0.054155092592592595</v>
      </c>
      <c r="J201" s="81">
        <f t="shared" si="3"/>
      </c>
      <c r="K201" s="81"/>
      <c r="L201" s="117"/>
    </row>
    <row r="202" spans="1:12" ht="12.75">
      <c r="A202" s="77">
        <v>201</v>
      </c>
      <c r="B202" s="78">
        <v>595</v>
      </c>
      <c r="C202" s="124" t="s">
        <v>753</v>
      </c>
      <c r="D202" s="79">
        <v>1980</v>
      </c>
      <c r="E202" s="80" t="s">
        <v>403</v>
      </c>
      <c r="F202" s="80" t="s">
        <v>11</v>
      </c>
      <c r="G202" s="80" t="s">
        <v>11</v>
      </c>
      <c r="H202" s="80" t="s">
        <v>754</v>
      </c>
      <c r="I202" s="137">
        <v>0.05420138888888889</v>
      </c>
      <c r="J202" s="81">
        <f t="shared" si="3"/>
      </c>
      <c r="K202" s="81"/>
      <c r="L202" s="21"/>
    </row>
    <row r="203" spans="1:12" ht="12.75">
      <c r="A203" s="77">
        <v>202</v>
      </c>
      <c r="B203" s="78">
        <v>496</v>
      </c>
      <c r="C203" s="124" t="s">
        <v>621</v>
      </c>
      <c r="D203" s="23">
        <v>1976</v>
      </c>
      <c r="E203" s="80" t="s">
        <v>403</v>
      </c>
      <c r="F203" s="80" t="s">
        <v>11</v>
      </c>
      <c r="G203" s="80" t="s">
        <v>11</v>
      </c>
      <c r="H203" s="80" t="s">
        <v>622</v>
      </c>
      <c r="I203" s="137">
        <v>0.05439814814814815</v>
      </c>
      <c r="J203" s="81">
        <f t="shared" si="3"/>
      </c>
      <c r="K203" s="81"/>
      <c r="L203" s="21"/>
    </row>
    <row r="204" spans="1:12" ht="12.75">
      <c r="A204" s="77">
        <v>203</v>
      </c>
      <c r="B204" s="78">
        <v>623</v>
      </c>
      <c r="C204" s="124" t="s">
        <v>790</v>
      </c>
      <c r="D204" s="79">
        <v>1983</v>
      </c>
      <c r="E204" s="80" t="s">
        <v>403</v>
      </c>
      <c r="F204" s="80" t="s">
        <v>11</v>
      </c>
      <c r="G204" s="80" t="s">
        <v>11</v>
      </c>
      <c r="H204" s="80" t="s">
        <v>791</v>
      </c>
      <c r="I204" s="137">
        <v>0.054502314814814816</v>
      </c>
      <c r="J204" s="81">
        <f t="shared" si="3"/>
      </c>
      <c r="K204" s="81"/>
      <c r="L204" s="21"/>
    </row>
    <row r="205" spans="1:12" ht="12.75">
      <c r="A205" s="77">
        <v>204</v>
      </c>
      <c r="B205" s="68">
        <v>451</v>
      </c>
      <c r="C205" s="114" t="s">
        <v>1482</v>
      </c>
      <c r="D205" s="115">
        <v>1981</v>
      </c>
      <c r="E205" s="101" t="s">
        <v>403</v>
      </c>
      <c r="F205" s="101" t="s">
        <v>11</v>
      </c>
      <c r="G205" s="101" t="s">
        <v>11</v>
      </c>
      <c r="H205" s="23"/>
      <c r="I205" s="136">
        <v>0.05451388888888889</v>
      </c>
      <c r="J205" s="81">
        <f t="shared" si="3"/>
      </c>
      <c r="K205" s="81"/>
      <c r="L205" s="117"/>
    </row>
    <row r="206" spans="1:12" ht="12.75">
      <c r="A206" s="77">
        <v>205</v>
      </c>
      <c r="B206" s="78">
        <v>596</v>
      </c>
      <c r="C206" s="124" t="s">
        <v>755</v>
      </c>
      <c r="D206" s="79">
        <v>1939</v>
      </c>
      <c r="E206" s="80" t="s">
        <v>403</v>
      </c>
      <c r="F206" s="80" t="s">
        <v>11</v>
      </c>
      <c r="G206" s="80" t="s">
        <v>11</v>
      </c>
      <c r="H206" s="80" t="s">
        <v>143</v>
      </c>
      <c r="I206" s="137">
        <v>0.05454861111111111</v>
      </c>
      <c r="J206" s="81" t="str">
        <f t="shared" si="3"/>
        <v>M65</v>
      </c>
      <c r="K206" s="81">
        <v>6</v>
      </c>
      <c r="L206" s="21" t="s">
        <v>715</v>
      </c>
    </row>
    <row r="207" spans="1:12" ht="12.75">
      <c r="A207" s="77">
        <v>206</v>
      </c>
      <c r="B207" s="68">
        <v>430</v>
      </c>
      <c r="C207" s="114" t="s">
        <v>1454</v>
      </c>
      <c r="D207" s="115">
        <v>1952</v>
      </c>
      <c r="E207" s="101" t="s">
        <v>403</v>
      </c>
      <c r="F207" s="101" t="s">
        <v>11</v>
      </c>
      <c r="G207" s="101" t="s">
        <v>11</v>
      </c>
      <c r="H207" s="23"/>
      <c r="I207" s="136">
        <v>0.0546875</v>
      </c>
      <c r="J207" s="81">
        <f t="shared" si="3"/>
      </c>
      <c r="K207" s="81"/>
      <c r="L207" s="117"/>
    </row>
    <row r="208" spans="1:12" ht="12.75">
      <c r="A208" s="77">
        <v>207</v>
      </c>
      <c r="B208" s="18">
        <v>3249</v>
      </c>
      <c r="C208" s="124" t="s">
        <v>1704</v>
      </c>
      <c r="D208" s="79">
        <v>1965</v>
      </c>
      <c r="E208" s="80" t="s">
        <v>403</v>
      </c>
      <c r="F208" s="80" t="s">
        <v>110</v>
      </c>
      <c r="G208" s="80" t="s">
        <v>111</v>
      </c>
      <c r="H208" s="80" t="s">
        <v>112</v>
      </c>
      <c r="I208" s="137">
        <v>0.054814814814814816</v>
      </c>
      <c r="J208" s="81">
        <f t="shared" si="3"/>
      </c>
      <c r="K208" s="81"/>
      <c r="L208" s="21"/>
    </row>
    <row r="209" spans="1:12" ht="12.75">
      <c r="A209" s="77">
        <v>208</v>
      </c>
      <c r="B209" s="83">
        <v>580</v>
      </c>
      <c r="C209" s="124" t="s">
        <v>730</v>
      </c>
      <c r="D209" s="79">
        <v>1937</v>
      </c>
      <c r="E209" s="80" t="s">
        <v>403</v>
      </c>
      <c r="F209" s="80" t="s">
        <v>11</v>
      </c>
      <c r="G209" s="80" t="s">
        <v>11</v>
      </c>
      <c r="H209" s="80" t="s">
        <v>143</v>
      </c>
      <c r="I209" s="137">
        <v>0.054953703703703706</v>
      </c>
      <c r="J209" s="81" t="str">
        <f t="shared" si="3"/>
        <v>M65</v>
      </c>
      <c r="K209" s="81">
        <v>7</v>
      </c>
      <c r="L209" s="21"/>
    </row>
    <row r="210" spans="1:12" ht="12.75">
      <c r="A210" s="77">
        <v>209</v>
      </c>
      <c r="B210" s="83">
        <v>565</v>
      </c>
      <c r="C210" s="113" t="s">
        <v>705</v>
      </c>
      <c r="D210" s="84">
        <v>1987</v>
      </c>
      <c r="E210" s="85" t="s">
        <v>403</v>
      </c>
      <c r="F210" s="85" t="s">
        <v>706</v>
      </c>
      <c r="G210" s="85" t="s">
        <v>707</v>
      </c>
      <c r="H210" s="85"/>
      <c r="I210" s="138">
        <v>0.0552662037037037</v>
      </c>
      <c r="J210" s="81">
        <f t="shared" si="3"/>
      </c>
      <c r="K210" s="81"/>
      <c r="L210" s="86"/>
    </row>
    <row r="211" spans="1:12" ht="12.75">
      <c r="A211" s="77">
        <v>210</v>
      </c>
      <c r="B211" s="68">
        <v>424</v>
      </c>
      <c r="C211" s="114" t="s">
        <v>1447</v>
      </c>
      <c r="D211" s="115">
        <v>1984</v>
      </c>
      <c r="E211" s="101" t="s">
        <v>403</v>
      </c>
      <c r="F211" s="101" t="s">
        <v>11</v>
      </c>
      <c r="G211" s="101" t="s">
        <v>11</v>
      </c>
      <c r="H211" s="23"/>
      <c r="I211" s="136">
        <v>0.05553240740740741</v>
      </c>
      <c r="J211" s="81">
        <f t="shared" si="3"/>
      </c>
      <c r="K211" s="81"/>
      <c r="L211" s="117"/>
    </row>
    <row r="212" spans="1:12" ht="12.75">
      <c r="A212" s="77">
        <v>211</v>
      </c>
      <c r="B212" s="68">
        <v>453</v>
      </c>
      <c r="C212" s="114" t="s">
        <v>1484</v>
      </c>
      <c r="D212" s="115">
        <v>1984</v>
      </c>
      <c r="E212" s="101" t="s">
        <v>403</v>
      </c>
      <c r="F212" s="101" t="s">
        <v>11</v>
      </c>
      <c r="G212" s="101" t="s">
        <v>11</v>
      </c>
      <c r="H212" s="23"/>
      <c r="I212" s="136">
        <v>0.05559027777777778</v>
      </c>
      <c r="J212" s="81">
        <f t="shared" si="3"/>
      </c>
      <c r="K212" s="81"/>
      <c r="L212" s="117"/>
    </row>
    <row r="213" spans="1:12" ht="12.75">
      <c r="A213" s="77">
        <v>212</v>
      </c>
      <c r="B213" s="78">
        <v>629</v>
      </c>
      <c r="C213" s="124" t="s">
        <v>797</v>
      </c>
      <c r="D213" s="79">
        <v>1981</v>
      </c>
      <c r="E213" s="80" t="s">
        <v>403</v>
      </c>
      <c r="F213" s="80" t="s">
        <v>11</v>
      </c>
      <c r="G213" s="80" t="s">
        <v>11</v>
      </c>
      <c r="H213" s="80" t="s">
        <v>791</v>
      </c>
      <c r="I213" s="137">
        <v>0.055625</v>
      </c>
      <c r="J213" s="81">
        <f t="shared" si="3"/>
      </c>
      <c r="K213" s="81"/>
      <c r="L213" s="21"/>
    </row>
    <row r="214" spans="1:12" ht="12.75">
      <c r="A214" s="77">
        <v>213</v>
      </c>
      <c r="B214" s="78">
        <v>509</v>
      </c>
      <c r="C214" s="124" t="s">
        <v>635</v>
      </c>
      <c r="D214" s="79">
        <v>1965</v>
      </c>
      <c r="E214" s="80" t="s">
        <v>403</v>
      </c>
      <c r="F214" s="80" t="s">
        <v>11</v>
      </c>
      <c r="G214" s="80" t="s">
        <v>11</v>
      </c>
      <c r="H214" s="80"/>
      <c r="I214" s="137">
        <v>0.05564814814814815</v>
      </c>
      <c r="J214" s="81">
        <f t="shared" si="3"/>
      </c>
      <c r="K214" s="81"/>
      <c r="L214" s="21"/>
    </row>
    <row r="215" spans="1:12" ht="12.75">
      <c r="A215" s="77">
        <v>214</v>
      </c>
      <c r="B215" s="18">
        <v>3221</v>
      </c>
      <c r="C215" s="124" t="s">
        <v>866</v>
      </c>
      <c r="D215" s="79">
        <v>1987</v>
      </c>
      <c r="E215" s="80" t="s">
        <v>403</v>
      </c>
      <c r="F215" s="80" t="s">
        <v>47</v>
      </c>
      <c r="G215" s="80" t="s">
        <v>47</v>
      </c>
      <c r="H215" s="80"/>
      <c r="I215" s="137">
        <v>0.05575231481481482</v>
      </c>
      <c r="J215" s="81">
        <f t="shared" si="3"/>
      </c>
      <c r="K215" s="81"/>
      <c r="L215" s="21"/>
    </row>
    <row r="216" spans="1:12" ht="12.75">
      <c r="A216" s="77">
        <v>215</v>
      </c>
      <c r="B216" s="78">
        <v>636</v>
      </c>
      <c r="C216" s="124" t="s">
        <v>804</v>
      </c>
      <c r="D216" s="79">
        <v>1992</v>
      </c>
      <c r="E216" s="80" t="s">
        <v>403</v>
      </c>
      <c r="F216" s="80" t="s">
        <v>11</v>
      </c>
      <c r="G216" s="80" t="s">
        <v>11</v>
      </c>
      <c r="H216" s="80"/>
      <c r="I216" s="137">
        <v>0.055833333333333325</v>
      </c>
      <c r="J216" s="81">
        <f t="shared" si="3"/>
      </c>
      <c r="K216" s="81"/>
      <c r="L216" s="21"/>
    </row>
    <row r="217" spans="1:12" ht="12.75">
      <c r="A217" s="77">
        <v>216</v>
      </c>
      <c r="B217" s="78">
        <v>644</v>
      </c>
      <c r="C217" s="124" t="s">
        <v>811</v>
      </c>
      <c r="D217" s="79">
        <v>1974</v>
      </c>
      <c r="E217" s="80" t="s">
        <v>403</v>
      </c>
      <c r="F217" s="80" t="s">
        <v>11</v>
      </c>
      <c r="G217" s="80" t="s">
        <v>11</v>
      </c>
      <c r="H217" s="80" t="s">
        <v>695</v>
      </c>
      <c r="I217" s="137">
        <v>0.055844907407407406</v>
      </c>
      <c r="J217" s="81">
        <f t="shared" si="3"/>
      </c>
      <c r="K217" s="81"/>
      <c r="L217" s="21"/>
    </row>
    <row r="218" spans="1:12" ht="12.75">
      <c r="A218" s="77">
        <v>217</v>
      </c>
      <c r="B218" s="68">
        <v>422</v>
      </c>
      <c r="C218" s="114" t="s">
        <v>1445</v>
      </c>
      <c r="D218" s="115">
        <v>1984</v>
      </c>
      <c r="E218" s="101" t="s">
        <v>403</v>
      </c>
      <c r="F218" s="101" t="s">
        <v>11</v>
      </c>
      <c r="G218" s="101" t="s">
        <v>11</v>
      </c>
      <c r="H218" s="23"/>
      <c r="I218" s="136">
        <v>0.05591435185185185</v>
      </c>
      <c r="J218" s="81">
        <f t="shared" si="3"/>
      </c>
      <c r="K218" s="81"/>
      <c r="L218" s="117"/>
    </row>
    <row r="219" spans="1:12" ht="12.75">
      <c r="A219" s="77">
        <v>218</v>
      </c>
      <c r="B219" s="78">
        <v>624</v>
      </c>
      <c r="C219" s="124" t="s">
        <v>792</v>
      </c>
      <c r="D219" s="79">
        <v>1980</v>
      </c>
      <c r="E219" s="80" t="s">
        <v>403</v>
      </c>
      <c r="F219" s="80" t="s">
        <v>11</v>
      </c>
      <c r="G219" s="80" t="s">
        <v>11</v>
      </c>
      <c r="H219" s="80" t="s">
        <v>791</v>
      </c>
      <c r="I219" s="137">
        <v>0.05596064814814814</v>
      </c>
      <c r="J219" s="81">
        <f t="shared" si="3"/>
      </c>
      <c r="K219" s="81"/>
      <c r="L219" s="21"/>
    </row>
    <row r="220" spans="1:12" ht="12.75">
      <c r="A220" s="77">
        <v>219</v>
      </c>
      <c r="B220" s="78">
        <v>555</v>
      </c>
      <c r="C220" s="124" t="s">
        <v>690</v>
      </c>
      <c r="D220" s="79">
        <v>1982</v>
      </c>
      <c r="E220" s="80" t="s">
        <v>324</v>
      </c>
      <c r="F220" s="80" t="s">
        <v>1637</v>
      </c>
      <c r="G220" s="80" t="s">
        <v>691</v>
      </c>
      <c r="H220" s="80"/>
      <c r="I220" s="137">
        <v>0.05611111111111111</v>
      </c>
      <c r="J220" s="81">
        <f t="shared" si="3"/>
      </c>
      <c r="K220" s="81"/>
      <c r="L220" s="21"/>
    </row>
    <row r="221" spans="1:12" ht="12.75">
      <c r="A221" s="77">
        <v>220</v>
      </c>
      <c r="B221" s="68">
        <v>409</v>
      </c>
      <c r="C221" s="114" t="s">
        <v>1430</v>
      </c>
      <c r="D221" s="115">
        <v>1970</v>
      </c>
      <c r="E221" s="101" t="s">
        <v>403</v>
      </c>
      <c r="F221" s="101" t="s">
        <v>11</v>
      </c>
      <c r="G221" s="101" t="s">
        <v>11</v>
      </c>
      <c r="H221" s="23"/>
      <c r="I221" s="136">
        <v>0.056134259259259266</v>
      </c>
      <c r="J221" s="81">
        <f t="shared" si="3"/>
      </c>
      <c r="K221" s="81"/>
      <c r="L221" s="117"/>
    </row>
    <row r="222" spans="1:12" ht="12.75">
      <c r="A222" s="77">
        <v>221</v>
      </c>
      <c r="B222" s="68">
        <v>455</v>
      </c>
      <c r="C222" s="114" t="s">
        <v>1486</v>
      </c>
      <c r="D222" s="115">
        <v>1979</v>
      </c>
      <c r="E222" s="101" t="s">
        <v>403</v>
      </c>
      <c r="F222" s="101" t="s">
        <v>11</v>
      </c>
      <c r="G222" s="101" t="s">
        <v>11</v>
      </c>
      <c r="H222" s="23"/>
      <c r="I222" s="136">
        <v>0.056215277777777774</v>
      </c>
      <c r="J222" s="81">
        <f t="shared" si="3"/>
      </c>
      <c r="K222" s="81"/>
      <c r="L222" s="117"/>
    </row>
    <row r="223" spans="1:12" ht="12.75">
      <c r="A223" s="77">
        <v>222</v>
      </c>
      <c r="B223" s="18">
        <v>3223</v>
      </c>
      <c r="C223" s="124" t="s">
        <v>868</v>
      </c>
      <c r="D223" s="79">
        <v>1980</v>
      </c>
      <c r="E223" s="80" t="s">
        <v>403</v>
      </c>
      <c r="F223" s="80" t="s">
        <v>11</v>
      </c>
      <c r="G223" s="80" t="s">
        <v>11</v>
      </c>
      <c r="H223" s="80" t="s">
        <v>869</v>
      </c>
      <c r="I223" s="137">
        <v>0.056388888888888884</v>
      </c>
      <c r="J223" s="81">
        <f t="shared" si="3"/>
      </c>
      <c r="K223" s="81"/>
      <c r="L223" s="21"/>
    </row>
    <row r="224" spans="1:12" ht="12.75">
      <c r="A224" s="77">
        <v>223</v>
      </c>
      <c r="B224" s="68">
        <v>412</v>
      </c>
      <c r="C224" s="114" t="s">
        <v>413</v>
      </c>
      <c r="D224" s="115">
        <v>1986</v>
      </c>
      <c r="E224" s="101" t="s">
        <v>403</v>
      </c>
      <c r="F224" s="101" t="s">
        <v>11</v>
      </c>
      <c r="G224" s="101" t="s">
        <v>11</v>
      </c>
      <c r="H224" s="23"/>
      <c r="I224" s="136">
        <v>0.05650462962962963</v>
      </c>
      <c r="J224" s="81">
        <f t="shared" si="3"/>
      </c>
      <c r="K224" s="81"/>
      <c r="L224" s="117"/>
    </row>
    <row r="225" spans="1:12" ht="12.75">
      <c r="A225" s="77">
        <v>224</v>
      </c>
      <c r="B225" s="68">
        <v>403</v>
      </c>
      <c r="C225" s="114" t="s">
        <v>1423</v>
      </c>
      <c r="D225" s="115">
        <v>1988</v>
      </c>
      <c r="E225" s="101" t="s">
        <v>403</v>
      </c>
      <c r="F225" s="101" t="s">
        <v>11</v>
      </c>
      <c r="G225" s="101" t="s">
        <v>11</v>
      </c>
      <c r="H225" s="23"/>
      <c r="I225" s="136">
        <v>0.05655092592592592</v>
      </c>
      <c r="J225" s="81">
        <f t="shared" si="3"/>
      </c>
      <c r="K225" s="81"/>
      <c r="L225" s="117"/>
    </row>
    <row r="226" spans="1:13" ht="12.75">
      <c r="A226" s="77">
        <v>225</v>
      </c>
      <c r="B226" s="18">
        <v>3054</v>
      </c>
      <c r="C226" s="124" t="s">
        <v>1746</v>
      </c>
      <c r="D226" s="79">
        <v>1955</v>
      </c>
      <c r="E226" s="80" t="s">
        <v>403</v>
      </c>
      <c r="F226" s="80" t="s">
        <v>110</v>
      </c>
      <c r="G226" s="80" t="s">
        <v>111</v>
      </c>
      <c r="H226" s="80" t="s">
        <v>112</v>
      </c>
      <c r="I226" s="137">
        <v>0.056574074074074075</v>
      </c>
      <c r="J226" s="81">
        <f t="shared" si="3"/>
      </c>
      <c r="K226" s="81"/>
      <c r="L226" s="21"/>
      <c r="M226" s="126"/>
    </row>
    <row r="227" spans="1:13" ht="12.75">
      <c r="A227" s="77">
        <v>226</v>
      </c>
      <c r="B227" s="78">
        <v>669</v>
      </c>
      <c r="C227" s="124" t="s">
        <v>835</v>
      </c>
      <c r="D227" s="79">
        <v>1962</v>
      </c>
      <c r="E227" s="80" t="s">
        <v>403</v>
      </c>
      <c r="F227" s="80" t="s">
        <v>11</v>
      </c>
      <c r="G227" s="80" t="s">
        <v>11</v>
      </c>
      <c r="H227" s="80" t="s">
        <v>462</v>
      </c>
      <c r="I227" s="137">
        <v>0.05658564814814815</v>
      </c>
      <c r="J227" s="81">
        <f t="shared" si="3"/>
      </c>
      <c r="K227" s="81"/>
      <c r="L227" s="21"/>
      <c r="M227" s="126"/>
    </row>
    <row r="228" spans="1:13" ht="12.75">
      <c r="A228" s="77">
        <v>227</v>
      </c>
      <c r="B228" s="78">
        <v>619</v>
      </c>
      <c r="C228" s="124" t="s">
        <v>784</v>
      </c>
      <c r="D228" s="79">
        <v>1971</v>
      </c>
      <c r="E228" s="80" t="s">
        <v>403</v>
      </c>
      <c r="F228" s="80" t="s">
        <v>785</v>
      </c>
      <c r="G228" s="80" t="s">
        <v>786</v>
      </c>
      <c r="H228" s="80"/>
      <c r="I228" s="137">
        <v>0.05659722222222222</v>
      </c>
      <c r="J228" s="81">
        <f t="shared" si="3"/>
      </c>
      <c r="K228" s="81"/>
      <c r="L228" s="21"/>
      <c r="M228" s="126"/>
    </row>
    <row r="229" spans="1:13" ht="12.75">
      <c r="A229" s="77">
        <v>228</v>
      </c>
      <c r="B229" s="78">
        <v>620</v>
      </c>
      <c r="C229" s="124" t="s">
        <v>787</v>
      </c>
      <c r="D229" s="79">
        <v>1978</v>
      </c>
      <c r="E229" s="80" t="s">
        <v>403</v>
      </c>
      <c r="F229" s="80" t="s">
        <v>11</v>
      </c>
      <c r="G229" s="80" t="s">
        <v>11</v>
      </c>
      <c r="H229" s="80" t="s">
        <v>695</v>
      </c>
      <c r="I229" s="137">
        <v>0.05659722222222222</v>
      </c>
      <c r="J229" s="81">
        <f t="shared" si="3"/>
      </c>
      <c r="K229" s="81"/>
      <c r="L229" s="21"/>
      <c r="M229" s="126"/>
    </row>
    <row r="230" spans="1:13" ht="12.75">
      <c r="A230" s="77">
        <v>229</v>
      </c>
      <c r="B230" s="78">
        <v>675</v>
      </c>
      <c r="C230" s="124" t="s">
        <v>842</v>
      </c>
      <c r="D230" s="79">
        <v>1949</v>
      </c>
      <c r="E230" s="80" t="s">
        <v>403</v>
      </c>
      <c r="F230" s="80" t="s">
        <v>11</v>
      </c>
      <c r="G230" s="80" t="s">
        <v>11</v>
      </c>
      <c r="H230" s="80"/>
      <c r="I230" s="137">
        <v>0.05681712962962963</v>
      </c>
      <c r="J230" s="81">
        <f t="shared" si="3"/>
      </c>
      <c r="K230" s="81"/>
      <c r="L230" s="21"/>
      <c r="M230" s="126"/>
    </row>
    <row r="231" spans="1:13" ht="12.75">
      <c r="A231" s="77">
        <v>230</v>
      </c>
      <c r="B231" s="68">
        <v>402</v>
      </c>
      <c r="C231" s="114" t="s">
        <v>1422</v>
      </c>
      <c r="D231" s="115">
        <v>1984</v>
      </c>
      <c r="E231" s="101" t="s">
        <v>403</v>
      </c>
      <c r="F231" s="101" t="s">
        <v>11</v>
      </c>
      <c r="G231" s="101" t="s">
        <v>11</v>
      </c>
      <c r="H231" s="23"/>
      <c r="I231" s="136">
        <v>0.056851851851851855</v>
      </c>
      <c r="J231" s="81">
        <f t="shared" si="3"/>
      </c>
      <c r="K231" s="81"/>
      <c r="L231" s="117"/>
      <c r="M231" s="126"/>
    </row>
    <row r="232" spans="1:13" ht="12.75">
      <c r="A232" s="77">
        <v>231</v>
      </c>
      <c r="B232" s="78">
        <v>474</v>
      </c>
      <c r="C232" s="124" t="s">
        <v>597</v>
      </c>
      <c r="D232" s="79">
        <v>1955</v>
      </c>
      <c r="E232" s="80" t="s">
        <v>403</v>
      </c>
      <c r="F232" s="80" t="s">
        <v>11</v>
      </c>
      <c r="G232" s="80" t="s">
        <v>11</v>
      </c>
      <c r="H232" s="80" t="s">
        <v>598</v>
      </c>
      <c r="I232" s="137">
        <v>0.05704861111111111</v>
      </c>
      <c r="J232" s="81">
        <f t="shared" si="3"/>
      </c>
      <c r="K232" s="81"/>
      <c r="L232" s="21"/>
      <c r="M232" s="126"/>
    </row>
    <row r="233" spans="1:13" ht="12.75">
      <c r="A233" s="77">
        <v>232</v>
      </c>
      <c r="B233" s="78">
        <v>461</v>
      </c>
      <c r="C233" s="124" t="s">
        <v>581</v>
      </c>
      <c r="D233" s="79">
        <v>1984</v>
      </c>
      <c r="E233" s="80" t="s">
        <v>403</v>
      </c>
      <c r="F233" s="80" t="s">
        <v>11</v>
      </c>
      <c r="G233" s="80" t="s">
        <v>11</v>
      </c>
      <c r="H233" s="80"/>
      <c r="I233" s="137">
        <v>0.057060185185185186</v>
      </c>
      <c r="J233" s="81">
        <f t="shared" si="3"/>
      </c>
      <c r="K233" s="81"/>
      <c r="L233" s="21"/>
      <c r="M233" s="126"/>
    </row>
    <row r="234" spans="1:13" ht="12.75">
      <c r="A234" s="77">
        <v>233</v>
      </c>
      <c r="B234" s="83">
        <v>567</v>
      </c>
      <c r="C234" s="113" t="s">
        <v>711</v>
      </c>
      <c r="D234" s="84">
        <v>1959</v>
      </c>
      <c r="E234" s="85" t="s">
        <v>712</v>
      </c>
      <c r="F234" s="85"/>
      <c r="G234" s="85" t="s">
        <v>713</v>
      </c>
      <c r="H234" s="85"/>
      <c r="I234" s="138">
        <v>0.057060185185185186</v>
      </c>
      <c r="J234" s="81">
        <f t="shared" si="3"/>
      </c>
      <c r="K234" s="81"/>
      <c r="L234" s="86"/>
      <c r="M234" s="126"/>
    </row>
    <row r="235" spans="1:13" ht="12.75">
      <c r="A235" s="77">
        <v>234</v>
      </c>
      <c r="B235" s="78">
        <v>479</v>
      </c>
      <c r="C235" s="124" t="s">
        <v>603</v>
      </c>
      <c r="D235" s="79">
        <v>1987</v>
      </c>
      <c r="E235" s="80" t="s">
        <v>403</v>
      </c>
      <c r="F235" s="80" t="s">
        <v>553</v>
      </c>
      <c r="G235" s="80" t="s">
        <v>407</v>
      </c>
      <c r="H235" s="80" t="s">
        <v>58</v>
      </c>
      <c r="I235" s="137">
        <v>0.05707175925925926</v>
      </c>
      <c r="J235" s="81">
        <f t="shared" si="3"/>
      </c>
      <c r="K235" s="81"/>
      <c r="L235" s="21"/>
      <c r="M235" s="126"/>
    </row>
    <row r="236" spans="1:13" ht="12.75">
      <c r="A236" s="77">
        <v>235</v>
      </c>
      <c r="B236" s="78">
        <v>615</v>
      </c>
      <c r="C236" s="124" t="s">
        <v>779</v>
      </c>
      <c r="D236" s="79">
        <v>1997</v>
      </c>
      <c r="E236" s="80" t="s">
        <v>403</v>
      </c>
      <c r="F236" s="80" t="s">
        <v>11</v>
      </c>
      <c r="G236" s="80" t="s">
        <v>377</v>
      </c>
      <c r="H236" s="80" t="s">
        <v>462</v>
      </c>
      <c r="I236" s="137">
        <v>0.05708333333333334</v>
      </c>
      <c r="J236" s="81" t="str">
        <f t="shared" si="3"/>
        <v>M17</v>
      </c>
      <c r="K236" s="81">
        <v>29</v>
      </c>
      <c r="L236" s="21"/>
      <c r="M236" s="126"/>
    </row>
    <row r="237" spans="1:13" ht="12.75">
      <c r="A237" s="77">
        <v>236</v>
      </c>
      <c r="B237" s="83">
        <v>568</v>
      </c>
      <c r="C237" s="113" t="s">
        <v>714</v>
      </c>
      <c r="D237" s="84">
        <v>1935</v>
      </c>
      <c r="E237" s="85" t="s">
        <v>403</v>
      </c>
      <c r="F237" s="85" t="s">
        <v>11</v>
      </c>
      <c r="G237" s="85" t="s">
        <v>11</v>
      </c>
      <c r="H237" s="85" t="s">
        <v>143</v>
      </c>
      <c r="I237" s="138">
        <v>0.05710648148148148</v>
      </c>
      <c r="J237" s="81" t="str">
        <f t="shared" si="3"/>
        <v>M65</v>
      </c>
      <c r="K237" s="81">
        <v>8</v>
      </c>
      <c r="L237" s="86" t="s">
        <v>715</v>
      </c>
      <c r="M237" s="126"/>
    </row>
    <row r="238" spans="1:13" ht="12.75">
      <c r="A238" s="77">
        <v>237</v>
      </c>
      <c r="B238" s="68">
        <v>446</v>
      </c>
      <c r="C238" s="114" t="s">
        <v>1475</v>
      </c>
      <c r="D238" s="115">
        <v>1981</v>
      </c>
      <c r="E238" s="101" t="s">
        <v>403</v>
      </c>
      <c r="F238" s="101" t="s">
        <v>11</v>
      </c>
      <c r="G238" s="101" t="s">
        <v>11</v>
      </c>
      <c r="H238" s="23" t="s">
        <v>1425</v>
      </c>
      <c r="I238" s="136">
        <v>0.057118055555555554</v>
      </c>
      <c r="J238" s="81">
        <f t="shared" si="3"/>
      </c>
      <c r="K238" s="81"/>
      <c r="L238" s="117"/>
      <c r="M238" s="126"/>
    </row>
    <row r="239" spans="1:13" ht="12.75">
      <c r="A239" s="77">
        <v>238</v>
      </c>
      <c r="B239" s="78">
        <v>514</v>
      </c>
      <c r="C239" s="124" t="s">
        <v>642</v>
      </c>
      <c r="D239" s="79">
        <v>1992</v>
      </c>
      <c r="E239" s="80" t="s">
        <v>403</v>
      </c>
      <c r="F239" s="80" t="s">
        <v>11</v>
      </c>
      <c r="G239" s="80" t="s">
        <v>127</v>
      </c>
      <c r="H239" s="80" t="s">
        <v>144</v>
      </c>
      <c r="I239" s="137">
        <v>0.05717592592592593</v>
      </c>
      <c r="J239" s="81">
        <f t="shared" si="3"/>
      </c>
      <c r="K239" s="81"/>
      <c r="L239" s="21"/>
      <c r="M239" s="126"/>
    </row>
    <row r="240" spans="1:13" ht="12.75">
      <c r="A240" s="77">
        <v>239</v>
      </c>
      <c r="B240" s="18">
        <v>3247</v>
      </c>
      <c r="C240" s="124" t="s">
        <v>897</v>
      </c>
      <c r="D240" s="79">
        <v>1984</v>
      </c>
      <c r="E240" s="80" t="s">
        <v>403</v>
      </c>
      <c r="F240" s="80" t="s">
        <v>11</v>
      </c>
      <c r="G240" s="80" t="s">
        <v>11</v>
      </c>
      <c r="H240" s="80"/>
      <c r="I240" s="137">
        <v>0.05722222222222222</v>
      </c>
      <c r="J240" s="81">
        <f t="shared" si="3"/>
      </c>
      <c r="K240" s="81"/>
      <c r="L240" s="21"/>
      <c r="M240" s="126"/>
    </row>
    <row r="241" spans="1:13" ht="12.75">
      <c r="A241" s="77">
        <v>240</v>
      </c>
      <c r="B241" s="83">
        <v>585</v>
      </c>
      <c r="C241" s="124" t="s">
        <v>736</v>
      </c>
      <c r="D241" s="79">
        <v>1958</v>
      </c>
      <c r="E241" s="80" t="s">
        <v>403</v>
      </c>
      <c r="F241" s="80" t="s">
        <v>553</v>
      </c>
      <c r="G241" s="80" t="s">
        <v>737</v>
      </c>
      <c r="H241" s="80" t="s">
        <v>738</v>
      </c>
      <c r="I241" s="137">
        <v>0.057916666666666665</v>
      </c>
      <c r="J241" s="81">
        <f t="shared" si="3"/>
      </c>
      <c r="K241" s="81"/>
      <c r="L241" s="21"/>
      <c r="M241" s="126"/>
    </row>
    <row r="242" spans="1:13" ht="12.75">
      <c r="A242" s="77">
        <v>241</v>
      </c>
      <c r="B242" s="83">
        <v>558</v>
      </c>
      <c r="C242" s="113" t="s">
        <v>694</v>
      </c>
      <c r="D242" s="84">
        <v>1979</v>
      </c>
      <c r="E242" s="85" t="s">
        <v>403</v>
      </c>
      <c r="F242" s="85" t="s">
        <v>11</v>
      </c>
      <c r="G242" s="85" t="s">
        <v>11</v>
      </c>
      <c r="H242" s="85" t="s">
        <v>695</v>
      </c>
      <c r="I242" s="138">
        <v>0.05811342592592592</v>
      </c>
      <c r="J242" s="81">
        <f t="shared" si="3"/>
      </c>
      <c r="K242" s="81"/>
      <c r="L242" s="86"/>
      <c r="M242" s="126"/>
    </row>
    <row r="243" spans="1:13" ht="12.75">
      <c r="A243" s="77">
        <v>242</v>
      </c>
      <c r="B243" s="18">
        <v>3228</v>
      </c>
      <c r="C243" s="124" t="s">
        <v>875</v>
      </c>
      <c r="D243" s="79">
        <v>1981</v>
      </c>
      <c r="E243" s="80" t="s">
        <v>403</v>
      </c>
      <c r="F243" s="80" t="s">
        <v>876</v>
      </c>
      <c r="G243" s="80" t="s">
        <v>877</v>
      </c>
      <c r="H243" s="80"/>
      <c r="I243" s="137">
        <v>0.058402777777777776</v>
      </c>
      <c r="J243" s="81">
        <f t="shared" si="3"/>
      </c>
      <c r="K243" s="81"/>
      <c r="L243" s="21"/>
      <c r="M243" s="126"/>
    </row>
    <row r="244" spans="1:13" ht="12.75">
      <c r="A244" s="77">
        <v>243</v>
      </c>
      <c r="B244" s="78">
        <v>503</v>
      </c>
      <c r="C244" s="124" t="s">
        <v>628</v>
      </c>
      <c r="D244" s="79">
        <v>1958</v>
      </c>
      <c r="E244" s="80" t="s">
        <v>403</v>
      </c>
      <c r="F244" s="80" t="s">
        <v>11</v>
      </c>
      <c r="G244" s="80" t="s">
        <v>11</v>
      </c>
      <c r="H244" s="80"/>
      <c r="I244" s="137">
        <v>0.05841435185185185</v>
      </c>
      <c r="J244" s="81">
        <f t="shared" si="3"/>
      </c>
      <c r="K244" s="81"/>
      <c r="L244" s="21"/>
      <c r="M244" s="126"/>
    </row>
    <row r="245" spans="1:13" ht="12.75">
      <c r="A245" s="77">
        <v>244</v>
      </c>
      <c r="B245" s="68">
        <v>445</v>
      </c>
      <c r="C245" s="114" t="s">
        <v>1474</v>
      </c>
      <c r="D245" s="115">
        <v>1958</v>
      </c>
      <c r="E245" s="101" t="s">
        <v>403</v>
      </c>
      <c r="F245" s="101" t="s">
        <v>11</v>
      </c>
      <c r="G245" s="101" t="s">
        <v>11</v>
      </c>
      <c r="H245" s="23"/>
      <c r="I245" s="136">
        <v>0.05886574074074074</v>
      </c>
      <c r="J245" s="81">
        <f t="shared" si="3"/>
      </c>
      <c r="K245" s="81"/>
      <c r="L245" s="117"/>
      <c r="M245" s="126"/>
    </row>
    <row r="246" spans="1:13" ht="12.75">
      <c r="A246" s="77">
        <v>245</v>
      </c>
      <c r="B246" s="78">
        <v>604</v>
      </c>
      <c r="C246" s="124" t="s">
        <v>765</v>
      </c>
      <c r="D246" s="79">
        <v>1979</v>
      </c>
      <c r="E246" s="80" t="s">
        <v>403</v>
      </c>
      <c r="F246" s="80" t="s">
        <v>11</v>
      </c>
      <c r="G246" s="80" t="s">
        <v>11</v>
      </c>
      <c r="H246" s="80"/>
      <c r="I246" s="137">
        <v>0.05886574074074074</v>
      </c>
      <c r="J246" s="81">
        <f t="shared" si="3"/>
      </c>
      <c r="K246" s="81"/>
      <c r="L246" s="21"/>
      <c r="M246" s="126"/>
    </row>
    <row r="247" spans="1:13" ht="12.75">
      <c r="A247" s="77">
        <v>246</v>
      </c>
      <c r="B247" s="68">
        <v>435</v>
      </c>
      <c r="C247" s="114" t="s">
        <v>1461</v>
      </c>
      <c r="D247" s="115">
        <v>1977</v>
      </c>
      <c r="E247" s="101" t="s">
        <v>403</v>
      </c>
      <c r="F247" s="101" t="s">
        <v>47</v>
      </c>
      <c r="G247" s="101" t="s">
        <v>47</v>
      </c>
      <c r="H247" s="23"/>
      <c r="I247" s="136">
        <v>0.058912037037037034</v>
      </c>
      <c r="J247" s="81">
        <f t="shared" si="3"/>
      </c>
      <c r="K247" s="81"/>
      <c r="L247" s="117"/>
      <c r="M247" s="126"/>
    </row>
    <row r="248" spans="1:13" ht="12.75">
      <c r="A248" s="77">
        <v>247</v>
      </c>
      <c r="B248" s="18">
        <v>3204</v>
      </c>
      <c r="C248" s="67" t="s">
        <v>832</v>
      </c>
      <c r="D248" s="24">
        <v>1972</v>
      </c>
      <c r="E248" s="19" t="s">
        <v>403</v>
      </c>
      <c r="F248" s="19" t="s">
        <v>11</v>
      </c>
      <c r="G248" s="19" t="s">
        <v>11</v>
      </c>
      <c r="H248" s="19" t="s">
        <v>848</v>
      </c>
      <c r="I248" s="140">
        <v>0.05898148148148149</v>
      </c>
      <c r="J248" s="81">
        <f t="shared" si="3"/>
      </c>
      <c r="K248" s="81"/>
      <c r="L248" s="21"/>
      <c r="M248" s="126"/>
    </row>
    <row r="249" spans="1:13" ht="12.75">
      <c r="A249" s="77">
        <v>248</v>
      </c>
      <c r="B249" s="78">
        <v>590</v>
      </c>
      <c r="C249" s="124" t="s">
        <v>746</v>
      </c>
      <c r="D249" s="79">
        <v>1983</v>
      </c>
      <c r="E249" s="80" t="s">
        <v>403</v>
      </c>
      <c r="F249" s="80" t="s">
        <v>553</v>
      </c>
      <c r="G249" s="80" t="s">
        <v>747</v>
      </c>
      <c r="H249" s="80"/>
      <c r="I249" s="137">
        <v>0.05912037037037037</v>
      </c>
      <c r="J249" s="81">
        <f t="shared" si="3"/>
      </c>
      <c r="K249" s="81"/>
      <c r="L249" s="21"/>
      <c r="M249" s="126"/>
    </row>
    <row r="250" spans="1:13" ht="12.75">
      <c r="A250" s="77">
        <v>249</v>
      </c>
      <c r="B250" s="78">
        <v>673</v>
      </c>
      <c r="C250" s="124" t="s">
        <v>840</v>
      </c>
      <c r="D250" s="79">
        <v>1976</v>
      </c>
      <c r="E250" s="80" t="s">
        <v>403</v>
      </c>
      <c r="F250" s="80" t="s">
        <v>11</v>
      </c>
      <c r="G250" s="80" t="s">
        <v>11</v>
      </c>
      <c r="H250" s="80"/>
      <c r="I250" s="137">
        <v>0.0592824074074074</v>
      </c>
      <c r="J250" s="81">
        <f t="shared" si="3"/>
      </c>
      <c r="K250" s="81"/>
      <c r="L250" s="21"/>
      <c r="M250" s="126"/>
    </row>
    <row r="251" spans="1:13" ht="12.75">
      <c r="A251" s="77">
        <v>250</v>
      </c>
      <c r="B251" s="78">
        <v>674</v>
      </c>
      <c r="C251" s="124" t="s">
        <v>841</v>
      </c>
      <c r="D251" s="79">
        <v>1974</v>
      </c>
      <c r="E251" s="80" t="s">
        <v>403</v>
      </c>
      <c r="F251" s="80" t="s">
        <v>11</v>
      </c>
      <c r="G251" s="80" t="s">
        <v>11</v>
      </c>
      <c r="H251" s="80"/>
      <c r="I251" s="137">
        <v>0.05929398148148148</v>
      </c>
      <c r="J251" s="81">
        <f t="shared" si="3"/>
      </c>
      <c r="K251" s="81"/>
      <c r="L251" s="21"/>
      <c r="M251" s="126"/>
    </row>
    <row r="252" spans="1:13" ht="12.75">
      <c r="A252" s="77">
        <v>251</v>
      </c>
      <c r="B252" s="68">
        <v>421</v>
      </c>
      <c r="C252" s="114" t="s">
        <v>1444</v>
      </c>
      <c r="D252" s="115">
        <v>1993</v>
      </c>
      <c r="E252" s="101" t="s">
        <v>403</v>
      </c>
      <c r="F252" s="101" t="s">
        <v>11</v>
      </c>
      <c r="G252" s="101" t="s">
        <v>11</v>
      </c>
      <c r="H252" s="23"/>
      <c r="I252" s="136">
        <v>0.05940972222222222</v>
      </c>
      <c r="J252" s="81">
        <f t="shared" si="3"/>
      </c>
      <c r="K252" s="81"/>
      <c r="L252" s="117"/>
      <c r="M252" s="126"/>
    </row>
    <row r="253" spans="1:13" ht="12.75">
      <c r="A253" s="77">
        <v>252</v>
      </c>
      <c r="B253" s="68">
        <v>434</v>
      </c>
      <c r="C253" s="114" t="s">
        <v>1459</v>
      </c>
      <c r="D253" s="115">
        <v>1977</v>
      </c>
      <c r="E253" s="101" t="s">
        <v>403</v>
      </c>
      <c r="F253" s="101" t="s">
        <v>11</v>
      </c>
      <c r="G253" s="101" t="s">
        <v>11</v>
      </c>
      <c r="H253" s="23" t="s">
        <v>1460</v>
      </c>
      <c r="I253" s="136">
        <v>0.059722222222222225</v>
      </c>
      <c r="J253" s="81">
        <f t="shared" si="3"/>
      </c>
      <c r="K253" s="81"/>
      <c r="L253" s="117"/>
      <c r="M253" s="126"/>
    </row>
    <row r="254" spans="1:13" ht="12.75">
      <c r="A254" s="77">
        <v>253</v>
      </c>
      <c r="B254" s="83">
        <v>581</v>
      </c>
      <c r="C254" s="124" t="s">
        <v>731</v>
      </c>
      <c r="D254" s="79">
        <v>1940</v>
      </c>
      <c r="E254" s="80" t="s">
        <v>403</v>
      </c>
      <c r="F254" s="80" t="s">
        <v>11</v>
      </c>
      <c r="G254" s="80" t="s">
        <v>11</v>
      </c>
      <c r="H254" s="80" t="s">
        <v>411</v>
      </c>
      <c r="I254" s="137">
        <v>0.05987268518518518</v>
      </c>
      <c r="J254" s="81" t="str">
        <f t="shared" si="3"/>
        <v>M65</v>
      </c>
      <c r="K254" s="81">
        <v>9</v>
      </c>
      <c r="L254" s="21" t="s">
        <v>715</v>
      </c>
      <c r="M254" s="126"/>
    </row>
    <row r="255" spans="1:13" ht="12.75">
      <c r="A255" s="77">
        <v>254</v>
      </c>
      <c r="B255" s="18">
        <v>3212</v>
      </c>
      <c r="C255" s="124" t="s">
        <v>855</v>
      </c>
      <c r="D255" s="79">
        <v>1941</v>
      </c>
      <c r="E255" s="80" t="s">
        <v>403</v>
      </c>
      <c r="F255" s="80" t="s">
        <v>11</v>
      </c>
      <c r="G255" s="80" t="s">
        <v>11</v>
      </c>
      <c r="H255" s="80" t="s">
        <v>149</v>
      </c>
      <c r="I255" s="137">
        <v>0.059895833333333336</v>
      </c>
      <c r="J255" s="81" t="str">
        <f t="shared" si="3"/>
        <v>M65</v>
      </c>
      <c r="K255" s="81">
        <v>10</v>
      </c>
      <c r="L255" s="21"/>
      <c r="M255" s="126"/>
    </row>
    <row r="256" spans="1:13" ht="12.75">
      <c r="A256" s="77">
        <v>255</v>
      </c>
      <c r="B256" s="18">
        <v>3240</v>
      </c>
      <c r="C256" s="124" t="s">
        <v>892</v>
      </c>
      <c r="D256" s="79">
        <v>1985</v>
      </c>
      <c r="E256" s="80" t="s">
        <v>403</v>
      </c>
      <c r="F256" s="80" t="s">
        <v>11</v>
      </c>
      <c r="G256" s="80" t="s">
        <v>11</v>
      </c>
      <c r="H256" s="80"/>
      <c r="I256" s="137">
        <v>0.06010416666666666</v>
      </c>
      <c r="J256" s="81">
        <f t="shared" si="3"/>
      </c>
      <c r="K256" s="81"/>
      <c r="L256" s="21"/>
      <c r="M256" s="126"/>
    </row>
    <row r="257" spans="1:13" ht="12.75">
      <c r="A257" s="77">
        <v>256</v>
      </c>
      <c r="B257" s="78">
        <v>635</v>
      </c>
      <c r="C257" s="124" t="s">
        <v>803</v>
      </c>
      <c r="D257" s="79">
        <v>1980</v>
      </c>
      <c r="E257" s="80" t="s">
        <v>403</v>
      </c>
      <c r="F257" s="80" t="s">
        <v>11</v>
      </c>
      <c r="G257" s="80" t="s">
        <v>11</v>
      </c>
      <c r="H257" s="80" t="s">
        <v>791</v>
      </c>
      <c r="I257" s="137">
        <v>0.06025462962962963</v>
      </c>
      <c r="J257" s="81">
        <f t="shared" si="3"/>
      </c>
      <c r="K257" s="81"/>
      <c r="L257" s="21"/>
      <c r="M257" s="126"/>
    </row>
    <row r="258" spans="1:13" ht="12.75">
      <c r="A258" s="77">
        <v>257</v>
      </c>
      <c r="B258" s="83">
        <v>564</v>
      </c>
      <c r="C258" s="113" t="s">
        <v>704</v>
      </c>
      <c r="D258" s="84">
        <v>1946</v>
      </c>
      <c r="E258" s="85" t="s">
        <v>403</v>
      </c>
      <c r="F258" s="85" t="s">
        <v>11</v>
      </c>
      <c r="G258" s="85" t="s">
        <v>11</v>
      </c>
      <c r="H258" s="85" t="s">
        <v>703</v>
      </c>
      <c r="I258" s="138">
        <v>0.06041666666666667</v>
      </c>
      <c r="J258" s="81" t="str">
        <f aca="true" t="shared" si="4" ref="J258:J321">IF(AND(D258&gt;=1900,D258&lt;=1948),"M65",IF(AND(D258&gt;=1996,D258&lt;=2012),"M17",""))</f>
        <v>M65</v>
      </c>
      <c r="K258" s="81">
        <v>11</v>
      </c>
      <c r="L258" s="86"/>
      <c r="M258" s="126"/>
    </row>
    <row r="259" spans="1:13" ht="12.75">
      <c r="A259" s="77">
        <v>258</v>
      </c>
      <c r="B259" s="78">
        <v>525</v>
      </c>
      <c r="C259" s="124" t="s">
        <v>654</v>
      </c>
      <c r="D259" s="79">
        <v>1994</v>
      </c>
      <c r="E259" s="80" t="s">
        <v>403</v>
      </c>
      <c r="F259" s="80" t="s">
        <v>11</v>
      </c>
      <c r="G259" s="80" t="s">
        <v>11</v>
      </c>
      <c r="H259" s="80" t="s">
        <v>114</v>
      </c>
      <c r="I259" s="137">
        <v>0.06063657407407408</v>
      </c>
      <c r="J259" s="81">
        <f t="shared" si="4"/>
      </c>
      <c r="K259" s="81"/>
      <c r="L259" s="21"/>
      <c r="M259" s="126"/>
    </row>
    <row r="260" spans="1:13" ht="12.75">
      <c r="A260" s="77">
        <v>259</v>
      </c>
      <c r="B260" s="78">
        <v>533</v>
      </c>
      <c r="C260" s="124" t="s">
        <v>662</v>
      </c>
      <c r="D260" s="79">
        <v>1952</v>
      </c>
      <c r="E260" s="80" t="s">
        <v>403</v>
      </c>
      <c r="F260" s="80" t="s">
        <v>11</v>
      </c>
      <c r="G260" s="80" t="s">
        <v>11</v>
      </c>
      <c r="H260" s="80"/>
      <c r="I260" s="137">
        <v>0.06076388888888889</v>
      </c>
      <c r="J260" s="81">
        <f t="shared" si="4"/>
      </c>
      <c r="K260" s="81"/>
      <c r="L260" s="21"/>
      <c r="M260" s="126"/>
    </row>
    <row r="261" spans="1:13" ht="12.75">
      <c r="A261" s="77">
        <v>260</v>
      </c>
      <c r="B261" s="83">
        <v>553</v>
      </c>
      <c r="C261" s="113" t="s">
        <v>686</v>
      </c>
      <c r="D261" s="84">
        <v>1958</v>
      </c>
      <c r="E261" s="85" t="s">
        <v>403</v>
      </c>
      <c r="F261" s="85" t="s">
        <v>553</v>
      </c>
      <c r="G261" s="85" t="s">
        <v>243</v>
      </c>
      <c r="H261" s="85" t="s">
        <v>687</v>
      </c>
      <c r="I261" s="138">
        <v>0.06118055555555555</v>
      </c>
      <c r="J261" s="81">
        <f t="shared" si="4"/>
      </c>
      <c r="K261" s="81"/>
      <c r="L261" s="86"/>
      <c r="M261" s="126"/>
    </row>
    <row r="262" spans="1:13" ht="12.75">
      <c r="A262" s="77">
        <v>261</v>
      </c>
      <c r="B262" s="78">
        <v>597</v>
      </c>
      <c r="C262" s="124" t="s">
        <v>756</v>
      </c>
      <c r="D262" s="79">
        <v>1979</v>
      </c>
      <c r="E262" s="80" t="s">
        <v>403</v>
      </c>
      <c r="F262" s="80" t="s">
        <v>11</v>
      </c>
      <c r="G262" s="80" t="s">
        <v>11</v>
      </c>
      <c r="H262" s="80"/>
      <c r="I262" s="137">
        <v>0.061238425925925925</v>
      </c>
      <c r="J262" s="81">
        <f t="shared" si="4"/>
      </c>
      <c r="K262" s="81"/>
      <c r="L262" s="21"/>
      <c r="M262" s="126"/>
    </row>
    <row r="263" spans="1:13" ht="12.75">
      <c r="A263" s="77">
        <v>262</v>
      </c>
      <c r="B263" s="78">
        <v>487</v>
      </c>
      <c r="C263" s="124" t="s">
        <v>611</v>
      </c>
      <c r="D263" s="79">
        <v>1952</v>
      </c>
      <c r="E263" s="80" t="s">
        <v>403</v>
      </c>
      <c r="F263" s="80" t="s">
        <v>553</v>
      </c>
      <c r="G263" s="80" t="s">
        <v>554</v>
      </c>
      <c r="H263" s="85" t="s">
        <v>1623</v>
      </c>
      <c r="I263" s="138">
        <v>0.06182870370370371</v>
      </c>
      <c r="J263" s="81">
        <f t="shared" si="4"/>
      </c>
      <c r="K263" s="81"/>
      <c r="L263" s="21"/>
      <c r="M263" s="126"/>
    </row>
    <row r="264" spans="1:13" ht="12.75">
      <c r="A264" s="77">
        <v>263</v>
      </c>
      <c r="B264" s="78">
        <v>627</v>
      </c>
      <c r="C264" s="124" t="s">
        <v>795</v>
      </c>
      <c r="D264" s="23">
        <v>1998</v>
      </c>
      <c r="E264" s="80" t="s">
        <v>403</v>
      </c>
      <c r="F264" s="80" t="s">
        <v>11</v>
      </c>
      <c r="G264" s="80" t="s">
        <v>11</v>
      </c>
      <c r="H264" s="80"/>
      <c r="I264" s="137">
        <v>0.06255787037037037</v>
      </c>
      <c r="J264" s="81" t="str">
        <f t="shared" si="4"/>
        <v>M17</v>
      </c>
      <c r="K264" s="81">
        <v>30</v>
      </c>
      <c r="L264" s="21"/>
      <c r="M264" s="126"/>
    </row>
    <row r="265" spans="1:13" ht="12.75">
      <c r="A265" s="77">
        <v>264</v>
      </c>
      <c r="B265" s="78">
        <v>516</v>
      </c>
      <c r="C265" s="124" t="s">
        <v>643</v>
      </c>
      <c r="D265" s="79">
        <v>1982</v>
      </c>
      <c r="E265" s="80" t="s">
        <v>403</v>
      </c>
      <c r="F265" s="21" t="s">
        <v>11</v>
      </c>
      <c r="G265" s="80" t="s">
        <v>11</v>
      </c>
      <c r="H265" s="80"/>
      <c r="I265" s="137">
        <v>0.06284722222222222</v>
      </c>
      <c r="J265" s="81">
        <f t="shared" si="4"/>
      </c>
      <c r="K265" s="81"/>
      <c r="L265" s="21"/>
      <c r="M265" s="126"/>
    </row>
    <row r="266" spans="1:13" ht="12.75">
      <c r="A266" s="77">
        <v>265</v>
      </c>
      <c r="B266" s="68">
        <v>415</v>
      </c>
      <c r="C266" s="114" t="s">
        <v>1436</v>
      </c>
      <c r="D266" s="115">
        <v>1973</v>
      </c>
      <c r="E266" s="101" t="s">
        <v>403</v>
      </c>
      <c r="F266" s="101" t="s">
        <v>11</v>
      </c>
      <c r="G266" s="101" t="s">
        <v>11</v>
      </c>
      <c r="H266" s="23" t="s">
        <v>682</v>
      </c>
      <c r="I266" s="136">
        <v>0.06288194444444445</v>
      </c>
      <c r="J266" s="81">
        <f t="shared" si="4"/>
      </c>
      <c r="K266" s="81"/>
      <c r="L266" s="117"/>
      <c r="M266" s="126"/>
    </row>
    <row r="267" spans="1:13" ht="12.75">
      <c r="A267" s="77">
        <v>266</v>
      </c>
      <c r="B267" s="18">
        <v>3201</v>
      </c>
      <c r="C267" s="67" t="s">
        <v>845</v>
      </c>
      <c r="D267" s="24">
        <v>1975</v>
      </c>
      <c r="E267" s="19" t="s">
        <v>403</v>
      </c>
      <c r="F267" s="19" t="s">
        <v>11</v>
      </c>
      <c r="G267" s="19" t="s">
        <v>11</v>
      </c>
      <c r="H267" s="19"/>
      <c r="I267" s="140">
        <v>0.06303240740740741</v>
      </c>
      <c r="J267" s="81">
        <f t="shared" si="4"/>
      </c>
      <c r="K267" s="81"/>
      <c r="L267" s="21"/>
      <c r="M267" s="126"/>
    </row>
    <row r="268" spans="1:13" ht="12.75">
      <c r="A268" s="77">
        <v>267</v>
      </c>
      <c r="B268" s="68">
        <v>459</v>
      </c>
      <c r="C268" s="114" t="s">
        <v>1492</v>
      </c>
      <c r="D268" s="115">
        <v>1967</v>
      </c>
      <c r="E268" s="101" t="s">
        <v>403</v>
      </c>
      <c r="F268" s="101" t="s">
        <v>11</v>
      </c>
      <c r="G268" s="101" t="s">
        <v>11</v>
      </c>
      <c r="H268" s="23" t="s">
        <v>1493</v>
      </c>
      <c r="I268" s="136">
        <v>0.06304398148148148</v>
      </c>
      <c r="J268" s="81">
        <f t="shared" si="4"/>
      </c>
      <c r="K268" s="81"/>
      <c r="L268" s="117"/>
      <c r="M268" s="126"/>
    </row>
    <row r="269" spans="1:13" ht="12.75">
      <c r="A269" s="77">
        <v>268</v>
      </c>
      <c r="B269" s="68">
        <v>443</v>
      </c>
      <c r="C269" s="114" t="s">
        <v>1472</v>
      </c>
      <c r="D269" s="115">
        <v>1988</v>
      </c>
      <c r="E269" s="101" t="s">
        <v>403</v>
      </c>
      <c r="F269" s="101" t="s">
        <v>11</v>
      </c>
      <c r="G269" s="101" t="s">
        <v>11</v>
      </c>
      <c r="H269" s="23"/>
      <c r="I269" s="136">
        <v>0.06305555555555555</v>
      </c>
      <c r="J269" s="81">
        <f t="shared" si="4"/>
      </c>
      <c r="K269" s="81"/>
      <c r="L269" s="117"/>
      <c r="M269" s="126"/>
    </row>
    <row r="270" spans="1:13" ht="12.75">
      <c r="A270" s="77">
        <v>269</v>
      </c>
      <c r="B270" s="78">
        <v>546</v>
      </c>
      <c r="C270" s="124" t="s">
        <v>675</v>
      </c>
      <c r="D270" s="79">
        <v>1961</v>
      </c>
      <c r="E270" s="80" t="s">
        <v>403</v>
      </c>
      <c r="F270" s="80" t="s">
        <v>11</v>
      </c>
      <c r="G270" s="80" t="s">
        <v>11</v>
      </c>
      <c r="H270" s="80"/>
      <c r="I270" s="137">
        <v>0.06336805555555557</v>
      </c>
      <c r="J270" s="81">
        <f t="shared" si="4"/>
      </c>
      <c r="K270" s="81"/>
      <c r="L270" s="21"/>
      <c r="M270" s="126"/>
    </row>
    <row r="271" spans="1:13" ht="12.75">
      <c r="A271" s="77">
        <v>270</v>
      </c>
      <c r="B271" s="78">
        <v>606</v>
      </c>
      <c r="C271" s="124" t="s">
        <v>767</v>
      </c>
      <c r="D271" s="23">
        <v>1948</v>
      </c>
      <c r="E271" s="80" t="s">
        <v>403</v>
      </c>
      <c r="F271" s="80" t="s">
        <v>11</v>
      </c>
      <c r="G271" s="80" t="s">
        <v>11</v>
      </c>
      <c r="H271" s="80"/>
      <c r="I271" s="137">
        <v>0.06361111111111112</v>
      </c>
      <c r="J271" s="81" t="str">
        <f t="shared" si="4"/>
        <v>M65</v>
      </c>
      <c r="K271" s="81">
        <v>12</v>
      </c>
      <c r="L271" s="21"/>
      <c r="M271" s="126"/>
    </row>
    <row r="272" spans="1:13" ht="12.75">
      <c r="A272" s="77">
        <v>271</v>
      </c>
      <c r="B272" s="68">
        <v>450</v>
      </c>
      <c r="C272" s="114" t="s">
        <v>1480</v>
      </c>
      <c r="D272" s="115">
        <v>1962</v>
      </c>
      <c r="E272" s="101" t="s">
        <v>403</v>
      </c>
      <c r="F272" s="101" t="s">
        <v>553</v>
      </c>
      <c r="G272" s="101" t="s">
        <v>737</v>
      </c>
      <c r="H272" s="23" t="s">
        <v>1481</v>
      </c>
      <c r="I272" s="136">
        <v>0.06409722222222222</v>
      </c>
      <c r="J272" s="81">
        <f t="shared" si="4"/>
      </c>
      <c r="K272" s="81"/>
      <c r="L272" s="117"/>
      <c r="M272" s="126"/>
    </row>
    <row r="273" spans="1:13" ht="12.75">
      <c r="A273" s="77">
        <v>272</v>
      </c>
      <c r="B273" s="78">
        <v>491</v>
      </c>
      <c r="C273" s="124" t="s">
        <v>615</v>
      </c>
      <c r="D273" s="79">
        <v>1994</v>
      </c>
      <c r="E273" s="80" t="s">
        <v>403</v>
      </c>
      <c r="F273" s="80" t="s">
        <v>11</v>
      </c>
      <c r="G273" s="80" t="s">
        <v>11</v>
      </c>
      <c r="H273" s="80"/>
      <c r="I273" s="137">
        <v>0.06429398148148148</v>
      </c>
      <c r="J273" s="81">
        <f t="shared" si="4"/>
      </c>
      <c r="K273" s="81"/>
      <c r="L273" s="21"/>
      <c r="M273" s="126"/>
    </row>
    <row r="274" spans="1:13" ht="12.75">
      <c r="A274" s="77">
        <v>273</v>
      </c>
      <c r="B274" s="18">
        <v>3238</v>
      </c>
      <c r="C274" s="124" t="s">
        <v>888</v>
      </c>
      <c r="D274" s="79">
        <v>1978</v>
      </c>
      <c r="E274" s="80" t="s">
        <v>403</v>
      </c>
      <c r="F274" s="80" t="s">
        <v>11</v>
      </c>
      <c r="G274" s="80" t="s">
        <v>11</v>
      </c>
      <c r="H274" s="80"/>
      <c r="I274" s="137">
        <v>0.06429398148148148</v>
      </c>
      <c r="J274" s="81">
        <f t="shared" si="4"/>
      </c>
      <c r="K274" s="81"/>
      <c r="L274" s="21"/>
      <c r="M274" s="126"/>
    </row>
    <row r="275" spans="1:13" ht="12.75">
      <c r="A275" s="77">
        <v>274</v>
      </c>
      <c r="B275" s="78">
        <v>550</v>
      </c>
      <c r="C275" s="124" t="s">
        <v>681</v>
      </c>
      <c r="D275" s="79">
        <v>1980</v>
      </c>
      <c r="E275" s="80" t="s">
        <v>403</v>
      </c>
      <c r="F275" s="80" t="s">
        <v>11</v>
      </c>
      <c r="G275" s="80" t="s">
        <v>11</v>
      </c>
      <c r="H275" s="80" t="s">
        <v>682</v>
      </c>
      <c r="I275" s="137">
        <v>0.06466435185185186</v>
      </c>
      <c r="J275" s="81">
        <f t="shared" si="4"/>
      </c>
      <c r="K275" s="81"/>
      <c r="L275" s="21"/>
      <c r="M275" s="126"/>
    </row>
    <row r="276" spans="1:13" ht="12.75">
      <c r="A276" s="77">
        <v>275</v>
      </c>
      <c r="B276" s="68">
        <v>647</v>
      </c>
      <c r="C276" s="114" t="s">
        <v>1417</v>
      </c>
      <c r="D276" s="115">
        <v>1987</v>
      </c>
      <c r="E276" s="101" t="s">
        <v>403</v>
      </c>
      <c r="F276" s="101" t="s">
        <v>11</v>
      </c>
      <c r="G276" s="101" t="s">
        <v>1418</v>
      </c>
      <c r="H276" s="23"/>
      <c r="I276" s="136">
        <v>0.06484953703703704</v>
      </c>
      <c r="J276" s="81">
        <f t="shared" si="4"/>
      </c>
      <c r="K276" s="81"/>
      <c r="L276" s="117"/>
      <c r="M276" s="126"/>
    </row>
    <row r="277" spans="1:13" ht="12.75">
      <c r="A277" s="77">
        <v>276</v>
      </c>
      <c r="B277" s="68">
        <v>413</v>
      </c>
      <c r="C277" s="114" t="s">
        <v>1433</v>
      </c>
      <c r="D277" s="115">
        <v>1977</v>
      </c>
      <c r="E277" s="101" t="s">
        <v>403</v>
      </c>
      <c r="F277" s="101" t="s">
        <v>11</v>
      </c>
      <c r="G277" s="101" t="s">
        <v>11</v>
      </c>
      <c r="H277" s="23" t="s">
        <v>1434</v>
      </c>
      <c r="I277" s="136">
        <v>0.0653125</v>
      </c>
      <c r="J277" s="81">
        <f t="shared" si="4"/>
      </c>
      <c r="K277" s="81"/>
      <c r="L277" s="117"/>
      <c r="M277" s="126"/>
    </row>
    <row r="278" spans="1:13" ht="12.75">
      <c r="A278" s="77">
        <v>277</v>
      </c>
      <c r="B278" s="78">
        <v>600</v>
      </c>
      <c r="C278" s="124" t="s">
        <v>759</v>
      </c>
      <c r="D278" s="79">
        <v>1981</v>
      </c>
      <c r="E278" s="80" t="s">
        <v>403</v>
      </c>
      <c r="F278" s="80" t="s">
        <v>11</v>
      </c>
      <c r="G278" s="80" t="s">
        <v>11</v>
      </c>
      <c r="H278" s="80" t="s">
        <v>760</v>
      </c>
      <c r="I278" s="137">
        <v>0.06598379629629629</v>
      </c>
      <c r="J278" s="81">
        <f t="shared" si="4"/>
      </c>
      <c r="K278" s="81"/>
      <c r="L278" s="21"/>
      <c r="M278" s="126"/>
    </row>
    <row r="279" spans="1:13" ht="12.75">
      <c r="A279" s="77">
        <v>278</v>
      </c>
      <c r="B279" s="78">
        <v>601</v>
      </c>
      <c r="C279" s="124" t="s">
        <v>761</v>
      </c>
      <c r="D279" s="79">
        <v>2003</v>
      </c>
      <c r="E279" s="80" t="s">
        <v>403</v>
      </c>
      <c r="F279" s="80" t="s">
        <v>11</v>
      </c>
      <c r="G279" s="80" t="s">
        <v>11</v>
      </c>
      <c r="H279" s="80" t="s">
        <v>760</v>
      </c>
      <c r="I279" s="137">
        <v>0.06598379629629629</v>
      </c>
      <c r="J279" s="81" t="str">
        <f t="shared" si="4"/>
        <v>M17</v>
      </c>
      <c r="K279" s="81">
        <v>31</v>
      </c>
      <c r="L279" s="21"/>
      <c r="M279" s="126"/>
    </row>
    <row r="280" spans="1:13" ht="12.75">
      <c r="A280" s="77">
        <v>279</v>
      </c>
      <c r="B280" s="78">
        <v>481</v>
      </c>
      <c r="C280" s="124" t="s">
        <v>605</v>
      </c>
      <c r="D280" s="79">
        <v>1945</v>
      </c>
      <c r="E280" s="80" t="s">
        <v>403</v>
      </c>
      <c r="F280" s="80" t="s">
        <v>11</v>
      </c>
      <c r="G280" s="80" t="s">
        <v>11</v>
      </c>
      <c r="H280" s="80" t="s">
        <v>35</v>
      </c>
      <c r="I280" s="137">
        <v>0.06620370370370371</v>
      </c>
      <c r="J280" s="81" t="str">
        <f t="shared" si="4"/>
        <v>M65</v>
      </c>
      <c r="K280" s="81">
        <v>13</v>
      </c>
      <c r="L280" s="21"/>
      <c r="M280" s="126"/>
    </row>
    <row r="281" spans="1:13" ht="12.75">
      <c r="A281" s="77">
        <v>280</v>
      </c>
      <c r="B281" s="68">
        <v>433</v>
      </c>
      <c r="C281" s="114" t="s">
        <v>1458</v>
      </c>
      <c r="D281" s="115">
        <v>1996</v>
      </c>
      <c r="E281" s="101" t="s">
        <v>403</v>
      </c>
      <c r="F281" s="101" t="s">
        <v>11</v>
      </c>
      <c r="G281" s="101" t="s">
        <v>11</v>
      </c>
      <c r="H281" s="23"/>
      <c r="I281" s="136">
        <v>0.0664351851851852</v>
      </c>
      <c r="J281" s="81" t="str">
        <f t="shared" si="4"/>
        <v>M17</v>
      </c>
      <c r="K281" s="81">
        <v>32</v>
      </c>
      <c r="L281" s="117"/>
      <c r="M281" s="126"/>
    </row>
    <row r="282" spans="1:13" ht="12.75">
      <c r="A282" s="77">
        <v>281</v>
      </c>
      <c r="B282" s="83">
        <v>583</v>
      </c>
      <c r="C282" s="124" t="s">
        <v>733</v>
      </c>
      <c r="D282" s="79">
        <v>1937</v>
      </c>
      <c r="E282" s="80" t="s">
        <v>403</v>
      </c>
      <c r="F282" s="80" t="s">
        <v>11</v>
      </c>
      <c r="G282" s="80" t="s">
        <v>11</v>
      </c>
      <c r="H282" s="80" t="s">
        <v>143</v>
      </c>
      <c r="I282" s="137">
        <v>0.06646990740740741</v>
      </c>
      <c r="J282" s="81" t="str">
        <f t="shared" si="4"/>
        <v>M65</v>
      </c>
      <c r="K282" s="81">
        <v>14</v>
      </c>
      <c r="L282" s="21" t="s">
        <v>715</v>
      </c>
      <c r="M282" s="126"/>
    </row>
    <row r="283" spans="1:13" ht="12.75">
      <c r="A283" s="77">
        <v>282</v>
      </c>
      <c r="B283" s="68">
        <v>431</v>
      </c>
      <c r="C283" s="114" t="s">
        <v>1455</v>
      </c>
      <c r="D283" s="115">
        <v>1968</v>
      </c>
      <c r="E283" s="101" t="s">
        <v>403</v>
      </c>
      <c r="F283" s="101" t="s">
        <v>11</v>
      </c>
      <c r="G283" s="101" t="s">
        <v>11</v>
      </c>
      <c r="H283" s="23" t="s">
        <v>1456</v>
      </c>
      <c r="I283" s="136">
        <v>0.06761574074074074</v>
      </c>
      <c r="J283" s="81">
        <f t="shared" si="4"/>
      </c>
      <c r="K283" s="81"/>
      <c r="L283" s="117"/>
      <c r="M283" s="126"/>
    </row>
    <row r="284" spans="1:13" ht="12.75">
      <c r="A284" s="77">
        <v>283</v>
      </c>
      <c r="B284" s="68">
        <v>441</v>
      </c>
      <c r="C284" s="114" t="s">
        <v>1469</v>
      </c>
      <c r="D284" s="115">
        <v>1974</v>
      </c>
      <c r="E284" s="101" t="s">
        <v>403</v>
      </c>
      <c r="F284" s="101" t="s">
        <v>11</v>
      </c>
      <c r="G284" s="101" t="s">
        <v>11</v>
      </c>
      <c r="H284" s="23"/>
      <c r="I284" s="136">
        <v>0.06811342592592594</v>
      </c>
      <c r="J284" s="81">
        <f t="shared" si="4"/>
      </c>
      <c r="K284" s="81"/>
      <c r="L284" s="117"/>
      <c r="M284" s="126"/>
    </row>
    <row r="285" spans="1:13" ht="12.75">
      <c r="A285" s="77">
        <v>284</v>
      </c>
      <c r="B285" s="78">
        <v>660</v>
      </c>
      <c r="C285" s="124" t="s">
        <v>827</v>
      </c>
      <c r="D285" s="79">
        <v>1988</v>
      </c>
      <c r="E285" s="80" t="s">
        <v>403</v>
      </c>
      <c r="F285" s="80" t="s">
        <v>11</v>
      </c>
      <c r="G285" s="80" t="s">
        <v>11</v>
      </c>
      <c r="H285" s="80"/>
      <c r="I285" s="137">
        <v>0.06822916666666666</v>
      </c>
      <c r="J285" s="81">
        <f t="shared" si="4"/>
      </c>
      <c r="K285" s="81"/>
      <c r="L285" s="21"/>
      <c r="M285" s="126"/>
    </row>
    <row r="286" spans="1:13" ht="12.75">
      <c r="A286" s="77">
        <v>285</v>
      </c>
      <c r="B286" s="78">
        <v>649</v>
      </c>
      <c r="C286" s="124" t="s">
        <v>815</v>
      </c>
      <c r="D286" s="79">
        <v>1990</v>
      </c>
      <c r="E286" s="80" t="s">
        <v>403</v>
      </c>
      <c r="F286" s="80" t="s">
        <v>11</v>
      </c>
      <c r="G286" s="80" t="s">
        <v>11</v>
      </c>
      <c r="H286" s="80"/>
      <c r="I286" s="137">
        <v>0.07025462962962963</v>
      </c>
      <c r="J286" s="81">
        <f t="shared" si="4"/>
      </c>
      <c r="K286" s="81"/>
      <c r="L286" s="21"/>
      <c r="M286" s="126"/>
    </row>
    <row r="287" spans="1:13" ht="12.75">
      <c r="A287" s="77">
        <v>286</v>
      </c>
      <c r="B287" s="78">
        <v>547</v>
      </c>
      <c r="C287" s="124" t="s">
        <v>676</v>
      </c>
      <c r="D287" s="79">
        <v>1946</v>
      </c>
      <c r="E287" s="80" t="s">
        <v>403</v>
      </c>
      <c r="F287" s="80" t="s">
        <v>11</v>
      </c>
      <c r="G287" s="80" t="s">
        <v>11</v>
      </c>
      <c r="H287" s="80"/>
      <c r="I287" s="137">
        <v>0.07038194444444444</v>
      </c>
      <c r="J287" s="81" t="str">
        <f t="shared" si="4"/>
        <v>M65</v>
      </c>
      <c r="K287" s="81">
        <v>15</v>
      </c>
      <c r="L287" s="21"/>
      <c r="M287" s="126"/>
    </row>
    <row r="288" spans="1:13" ht="12.75">
      <c r="A288" s="77">
        <v>287</v>
      </c>
      <c r="B288" s="18">
        <v>3241</v>
      </c>
      <c r="C288" s="124" t="s">
        <v>893</v>
      </c>
      <c r="D288" s="79">
        <v>1985</v>
      </c>
      <c r="E288" s="80" t="s">
        <v>403</v>
      </c>
      <c r="F288" s="80" t="s">
        <v>11</v>
      </c>
      <c r="G288" s="80" t="s">
        <v>11</v>
      </c>
      <c r="H288" s="80"/>
      <c r="I288" s="137">
        <v>0.07155092592592592</v>
      </c>
      <c r="J288" s="81">
        <f t="shared" si="4"/>
      </c>
      <c r="K288" s="81"/>
      <c r="L288" s="21"/>
      <c r="M288" s="126"/>
    </row>
    <row r="289" spans="1:13" ht="12.75">
      <c r="A289" s="77">
        <v>288</v>
      </c>
      <c r="B289" s="68">
        <v>425</v>
      </c>
      <c r="C289" s="114" t="s">
        <v>1448</v>
      </c>
      <c r="D289" s="115">
        <v>1963</v>
      </c>
      <c r="E289" s="101" t="s">
        <v>403</v>
      </c>
      <c r="F289" s="101" t="s">
        <v>11</v>
      </c>
      <c r="G289" s="101" t="s">
        <v>11</v>
      </c>
      <c r="H289" s="23"/>
      <c r="I289" s="136">
        <v>0.07190972222222222</v>
      </c>
      <c r="J289" s="81">
        <f t="shared" si="4"/>
      </c>
      <c r="K289" s="81"/>
      <c r="L289" s="117"/>
      <c r="M289" s="126"/>
    </row>
    <row r="290" spans="1:13" ht="12.75">
      <c r="A290" s="77">
        <v>289</v>
      </c>
      <c r="B290" s="68">
        <v>439</v>
      </c>
      <c r="C290" s="114" t="s">
        <v>1466</v>
      </c>
      <c r="D290" s="115">
        <v>1965</v>
      </c>
      <c r="E290" s="101" t="s">
        <v>403</v>
      </c>
      <c r="F290" s="101" t="s">
        <v>11</v>
      </c>
      <c r="G290" s="101" t="s">
        <v>11</v>
      </c>
      <c r="H290" s="23"/>
      <c r="I290" s="136">
        <v>0.07349537037037036</v>
      </c>
      <c r="J290" s="81">
        <f t="shared" si="4"/>
      </c>
      <c r="K290" s="81"/>
      <c r="L290" s="117"/>
      <c r="M290" s="126"/>
    </row>
    <row r="291" spans="1:13" ht="12.75">
      <c r="A291" s="77">
        <v>290</v>
      </c>
      <c r="B291" s="83">
        <v>582</v>
      </c>
      <c r="C291" s="124" t="s">
        <v>732</v>
      </c>
      <c r="D291" s="79">
        <v>1939</v>
      </c>
      <c r="E291" s="80" t="s">
        <v>403</v>
      </c>
      <c r="F291" s="80" t="s">
        <v>11</v>
      </c>
      <c r="G291" s="80" t="s">
        <v>11</v>
      </c>
      <c r="H291" s="80" t="s">
        <v>143</v>
      </c>
      <c r="I291" s="137">
        <v>0.0741898148148148</v>
      </c>
      <c r="J291" s="81" t="str">
        <f t="shared" si="4"/>
        <v>M65</v>
      </c>
      <c r="K291" s="81">
        <v>16</v>
      </c>
      <c r="L291" s="21"/>
      <c r="M291" s="126"/>
    </row>
    <row r="292" spans="1:13" ht="12.75">
      <c r="A292" s="77">
        <v>291</v>
      </c>
      <c r="B292" s="78">
        <v>588</v>
      </c>
      <c r="C292" s="124" t="s">
        <v>742</v>
      </c>
      <c r="D292" s="79">
        <v>1935</v>
      </c>
      <c r="E292" s="80" t="s">
        <v>403</v>
      </c>
      <c r="F292" s="80" t="s">
        <v>11</v>
      </c>
      <c r="G292" s="80" t="s">
        <v>11</v>
      </c>
      <c r="H292" s="80" t="s">
        <v>143</v>
      </c>
      <c r="I292" s="137">
        <v>0.07789351851851851</v>
      </c>
      <c r="J292" s="81" t="str">
        <f t="shared" si="4"/>
        <v>M65</v>
      </c>
      <c r="K292" s="81">
        <v>17</v>
      </c>
      <c r="L292" s="21"/>
      <c r="M292" s="126"/>
    </row>
    <row r="293" spans="1:13" ht="12.75">
      <c r="A293" s="77">
        <v>292</v>
      </c>
      <c r="B293" s="78">
        <v>537</v>
      </c>
      <c r="C293" s="124" t="s">
        <v>665</v>
      </c>
      <c r="D293" s="79">
        <v>1941</v>
      </c>
      <c r="E293" s="80" t="s">
        <v>403</v>
      </c>
      <c r="F293" s="80" t="s">
        <v>11</v>
      </c>
      <c r="G293" s="80" t="s">
        <v>370</v>
      </c>
      <c r="H293" s="80" t="s">
        <v>143</v>
      </c>
      <c r="I293" s="137">
        <v>0.08547453703703704</v>
      </c>
      <c r="J293" s="81" t="str">
        <f t="shared" si="4"/>
        <v>M65</v>
      </c>
      <c r="K293" s="81">
        <v>18</v>
      </c>
      <c r="L293" s="21"/>
      <c r="M293" s="126"/>
    </row>
    <row r="294" spans="1:13" ht="12.75">
      <c r="A294" s="77">
        <v>293</v>
      </c>
      <c r="B294" s="83">
        <v>584</v>
      </c>
      <c r="C294" s="124" t="s">
        <v>734</v>
      </c>
      <c r="D294" s="79">
        <v>1938</v>
      </c>
      <c r="E294" s="80" t="s">
        <v>403</v>
      </c>
      <c r="F294" s="80" t="s">
        <v>11</v>
      </c>
      <c r="G294" s="80" t="s">
        <v>11</v>
      </c>
      <c r="H294" s="80"/>
      <c r="I294" s="137">
        <v>0.085625</v>
      </c>
      <c r="J294" s="81" t="str">
        <f t="shared" si="4"/>
        <v>M65</v>
      </c>
      <c r="K294" s="81">
        <v>19</v>
      </c>
      <c r="L294" s="21" t="s">
        <v>735</v>
      </c>
      <c r="M294" s="126"/>
    </row>
    <row r="295" spans="1:13" ht="12.75">
      <c r="A295" s="77"/>
      <c r="B295" s="78">
        <v>614</v>
      </c>
      <c r="C295" s="124" t="s">
        <v>777</v>
      </c>
      <c r="D295" s="79">
        <v>1934</v>
      </c>
      <c r="E295" s="80" t="s">
        <v>403</v>
      </c>
      <c r="F295" s="80" t="s">
        <v>11</v>
      </c>
      <c r="G295" s="80" t="s">
        <v>11</v>
      </c>
      <c r="H295" s="80" t="s">
        <v>778</v>
      </c>
      <c r="I295" s="137" t="s">
        <v>1712</v>
      </c>
      <c r="J295" s="81" t="str">
        <f t="shared" si="4"/>
        <v>M65</v>
      </c>
      <c r="K295" s="81"/>
      <c r="L295" s="21" t="s">
        <v>735</v>
      </c>
      <c r="M295" s="126"/>
    </row>
    <row r="296" spans="1:13" ht="12.75">
      <c r="A296" s="77"/>
      <c r="B296" s="68">
        <v>440</v>
      </c>
      <c r="C296" s="114" t="s">
        <v>1467</v>
      </c>
      <c r="D296" s="115">
        <v>1990</v>
      </c>
      <c r="E296" s="101" t="s">
        <v>403</v>
      </c>
      <c r="F296" s="101" t="s">
        <v>11</v>
      </c>
      <c r="G296" s="101" t="s">
        <v>11</v>
      </c>
      <c r="H296" s="23" t="s">
        <v>1468</v>
      </c>
      <c r="I296" s="136" t="s">
        <v>1712</v>
      </c>
      <c r="J296" s="81">
        <f t="shared" si="4"/>
      </c>
      <c r="K296" s="81"/>
      <c r="L296" s="117"/>
      <c r="M296" s="126"/>
    </row>
    <row r="297" spans="1:13" ht="12.75">
      <c r="A297" s="77"/>
      <c r="B297" s="78">
        <v>611</v>
      </c>
      <c r="C297" s="124" t="s">
        <v>773</v>
      </c>
      <c r="D297" s="79">
        <v>1955</v>
      </c>
      <c r="E297" s="80" t="s">
        <v>403</v>
      </c>
      <c r="F297" s="80" t="s">
        <v>11</v>
      </c>
      <c r="G297" s="80" t="s">
        <v>18</v>
      </c>
      <c r="H297" s="80"/>
      <c r="I297" s="137" t="s">
        <v>1712</v>
      </c>
      <c r="J297" s="81">
        <f t="shared" si="4"/>
      </c>
      <c r="K297" s="81"/>
      <c r="L297" s="21"/>
      <c r="M297" s="126"/>
    </row>
    <row r="298" spans="1:13" ht="12.75">
      <c r="A298" s="77"/>
      <c r="B298" s="78">
        <v>625</v>
      </c>
      <c r="C298" s="124" t="s">
        <v>793</v>
      </c>
      <c r="D298" s="79">
        <v>1955</v>
      </c>
      <c r="E298" s="80" t="s">
        <v>403</v>
      </c>
      <c r="F298" s="80" t="s">
        <v>11</v>
      </c>
      <c r="G298" s="80" t="s">
        <v>11</v>
      </c>
      <c r="H298" s="80" t="s">
        <v>791</v>
      </c>
      <c r="I298" s="137" t="s">
        <v>1712</v>
      </c>
      <c r="J298" s="81">
        <f t="shared" si="4"/>
      </c>
      <c r="K298" s="81"/>
      <c r="L298" s="21"/>
      <c r="M298" s="126"/>
    </row>
    <row r="299" spans="1:13" ht="12.75">
      <c r="A299" s="77"/>
      <c r="B299" s="78">
        <v>626</v>
      </c>
      <c r="C299" s="124" t="s">
        <v>794</v>
      </c>
      <c r="D299" s="79">
        <v>1966</v>
      </c>
      <c r="E299" s="80" t="s">
        <v>403</v>
      </c>
      <c r="F299" s="80" t="s">
        <v>11</v>
      </c>
      <c r="G299" s="80" t="s">
        <v>11</v>
      </c>
      <c r="H299" s="80" t="s">
        <v>791</v>
      </c>
      <c r="I299" s="137" t="s">
        <v>1712</v>
      </c>
      <c r="J299" s="81">
        <f t="shared" si="4"/>
      </c>
      <c r="K299" s="81"/>
      <c r="L299" s="21"/>
      <c r="M299" s="126"/>
    </row>
    <row r="300" spans="1:13" ht="12.75">
      <c r="A300" s="77"/>
      <c r="B300" s="78">
        <v>631</v>
      </c>
      <c r="C300" s="124" t="s">
        <v>799</v>
      </c>
      <c r="D300" s="79">
        <v>1965</v>
      </c>
      <c r="E300" s="80" t="s">
        <v>403</v>
      </c>
      <c r="F300" s="80" t="s">
        <v>11</v>
      </c>
      <c r="G300" s="80" t="s">
        <v>11</v>
      </c>
      <c r="H300" s="80" t="s">
        <v>791</v>
      </c>
      <c r="I300" s="137" t="s">
        <v>1712</v>
      </c>
      <c r="J300" s="81">
        <f t="shared" si="4"/>
      </c>
      <c r="K300" s="81"/>
      <c r="L300" s="21"/>
      <c r="M300" s="126"/>
    </row>
    <row r="301" spans="1:13" ht="12.75">
      <c r="A301" s="77"/>
      <c r="B301" s="68">
        <v>404</v>
      </c>
      <c r="C301" s="114" t="s">
        <v>1424</v>
      </c>
      <c r="D301" s="115">
        <v>1991</v>
      </c>
      <c r="E301" s="101" t="s">
        <v>403</v>
      </c>
      <c r="F301" s="101" t="s">
        <v>11</v>
      </c>
      <c r="G301" s="101" t="s">
        <v>11</v>
      </c>
      <c r="H301" s="23" t="s">
        <v>1425</v>
      </c>
      <c r="I301" s="136" t="s">
        <v>1646</v>
      </c>
      <c r="J301" s="81">
        <f t="shared" si="4"/>
      </c>
      <c r="K301" s="81"/>
      <c r="L301" s="117"/>
      <c r="M301" s="126"/>
    </row>
    <row r="302" spans="1:13" ht="12.75">
      <c r="A302" s="77"/>
      <c r="B302" s="68">
        <v>406</v>
      </c>
      <c r="C302" s="114" t="s">
        <v>1427</v>
      </c>
      <c r="D302" s="115">
        <v>1988</v>
      </c>
      <c r="E302" s="101" t="s">
        <v>403</v>
      </c>
      <c r="F302" s="101" t="s">
        <v>11</v>
      </c>
      <c r="G302" s="101" t="s">
        <v>11</v>
      </c>
      <c r="H302" s="23"/>
      <c r="I302" s="136" t="s">
        <v>1646</v>
      </c>
      <c r="J302" s="81">
        <f t="shared" si="4"/>
      </c>
      <c r="K302" s="81"/>
      <c r="L302" s="117"/>
      <c r="M302" s="126"/>
    </row>
    <row r="303" spans="1:13" ht="12.75">
      <c r="A303" s="77"/>
      <c r="B303" s="68">
        <v>410</v>
      </c>
      <c r="C303" s="114" t="s">
        <v>1431</v>
      </c>
      <c r="D303" s="115">
        <v>1976</v>
      </c>
      <c r="E303" s="101" t="s">
        <v>403</v>
      </c>
      <c r="F303" s="101" t="s">
        <v>11</v>
      </c>
      <c r="G303" s="101" t="s">
        <v>11</v>
      </c>
      <c r="H303" s="23"/>
      <c r="I303" s="136" t="s">
        <v>1646</v>
      </c>
      <c r="J303" s="81">
        <f t="shared" si="4"/>
      </c>
      <c r="K303" s="81"/>
      <c r="L303" s="117"/>
      <c r="M303" s="126"/>
    </row>
    <row r="304" spans="1:13" ht="12.75">
      <c r="A304" s="77"/>
      <c r="B304" s="68">
        <v>416</v>
      </c>
      <c r="C304" s="114" t="s">
        <v>1437</v>
      </c>
      <c r="D304" s="115">
        <v>1977</v>
      </c>
      <c r="E304" s="101" t="s">
        <v>403</v>
      </c>
      <c r="F304" s="101" t="s">
        <v>11</v>
      </c>
      <c r="G304" s="101" t="s">
        <v>11</v>
      </c>
      <c r="H304" s="23"/>
      <c r="I304" s="136" t="s">
        <v>1646</v>
      </c>
      <c r="J304" s="81">
        <f t="shared" si="4"/>
      </c>
      <c r="K304" s="81"/>
      <c r="L304" s="117"/>
      <c r="M304" s="126"/>
    </row>
    <row r="305" spans="1:13" ht="12.75">
      <c r="A305" s="77"/>
      <c r="B305" s="68">
        <v>427</v>
      </c>
      <c r="C305" s="114" t="s">
        <v>1450</v>
      </c>
      <c r="D305" s="115">
        <v>1979</v>
      </c>
      <c r="E305" s="101" t="s">
        <v>403</v>
      </c>
      <c r="F305" s="101" t="s">
        <v>706</v>
      </c>
      <c r="G305" s="101" t="s">
        <v>1451</v>
      </c>
      <c r="H305" s="23"/>
      <c r="I305" s="136" t="s">
        <v>1646</v>
      </c>
      <c r="J305" s="81">
        <f t="shared" si="4"/>
      </c>
      <c r="K305" s="81"/>
      <c r="L305" s="117"/>
      <c r="M305" s="126"/>
    </row>
    <row r="306" spans="1:13" ht="12.75">
      <c r="A306" s="77"/>
      <c r="B306" s="68">
        <v>436</v>
      </c>
      <c r="C306" s="114" t="s">
        <v>1462</v>
      </c>
      <c r="D306" s="115">
        <v>1985</v>
      </c>
      <c r="E306" s="101" t="s">
        <v>403</v>
      </c>
      <c r="F306" s="101" t="s">
        <v>11</v>
      </c>
      <c r="G306" s="101" t="s">
        <v>407</v>
      </c>
      <c r="H306" s="23"/>
      <c r="I306" s="136" t="s">
        <v>1646</v>
      </c>
      <c r="J306" s="81">
        <f t="shared" si="4"/>
      </c>
      <c r="K306" s="81"/>
      <c r="L306" s="117"/>
      <c r="M306" s="126"/>
    </row>
    <row r="307" spans="1:13" ht="12.75">
      <c r="A307" s="77"/>
      <c r="B307" s="68">
        <v>442</v>
      </c>
      <c r="C307" s="114" t="s">
        <v>1470</v>
      </c>
      <c r="D307" s="115">
        <v>1985</v>
      </c>
      <c r="E307" s="101" t="s">
        <v>403</v>
      </c>
      <c r="F307" s="101" t="s">
        <v>47</v>
      </c>
      <c r="G307" s="101" t="s">
        <v>47</v>
      </c>
      <c r="H307" s="23" t="s">
        <v>1471</v>
      </c>
      <c r="I307" s="136" t="s">
        <v>1646</v>
      </c>
      <c r="J307" s="81">
        <f t="shared" si="4"/>
      </c>
      <c r="K307" s="81"/>
      <c r="L307" s="117"/>
      <c r="M307" s="126"/>
    </row>
    <row r="308" spans="1:13" ht="12.75">
      <c r="A308" s="77"/>
      <c r="B308" s="68">
        <v>447</v>
      </c>
      <c r="C308" s="114" t="s">
        <v>1476</v>
      </c>
      <c r="D308" s="115">
        <v>1985</v>
      </c>
      <c r="E308" s="101" t="s">
        <v>403</v>
      </c>
      <c r="F308" s="101" t="s">
        <v>11</v>
      </c>
      <c r="G308" s="101" t="s">
        <v>11</v>
      </c>
      <c r="H308" s="23"/>
      <c r="I308" s="136" t="s">
        <v>1646</v>
      </c>
      <c r="J308" s="81">
        <f t="shared" si="4"/>
      </c>
      <c r="K308" s="81"/>
      <c r="L308" s="117"/>
      <c r="M308" s="126"/>
    </row>
    <row r="309" spans="1:13" ht="12.75">
      <c r="A309" s="77"/>
      <c r="B309" s="68">
        <v>448</v>
      </c>
      <c r="C309" s="114" t="s">
        <v>1477</v>
      </c>
      <c r="D309" s="115">
        <v>1988</v>
      </c>
      <c r="E309" s="101" t="s">
        <v>403</v>
      </c>
      <c r="F309" s="101" t="s">
        <v>1747</v>
      </c>
      <c r="G309" s="101" t="s">
        <v>1478</v>
      </c>
      <c r="H309" s="23"/>
      <c r="I309" s="136" t="s">
        <v>1646</v>
      </c>
      <c r="J309" s="81">
        <f t="shared" si="4"/>
      </c>
      <c r="K309" s="81"/>
      <c r="L309" s="117"/>
      <c r="M309" s="126"/>
    </row>
    <row r="310" spans="1:13" ht="12.75">
      <c r="A310" s="77"/>
      <c r="B310" s="68">
        <v>449</v>
      </c>
      <c r="C310" s="114" t="s">
        <v>1479</v>
      </c>
      <c r="D310" s="115">
        <v>1986</v>
      </c>
      <c r="E310" s="101" t="s">
        <v>403</v>
      </c>
      <c r="F310" s="101" t="s">
        <v>11</v>
      </c>
      <c r="G310" s="101" t="s">
        <v>407</v>
      </c>
      <c r="H310" s="23"/>
      <c r="I310" s="136" t="s">
        <v>1646</v>
      </c>
      <c r="J310" s="81">
        <f t="shared" si="4"/>
      </c>
      <c r="K310" s="81"/>
      <c r="L310" s="117"/>
      <c r="M310" s="126"/>
    </row>
    <row r="311" spans="1:13" ht="12.75">
      <c r="A311" s="77"/>
      <c r="B311" s="68">
        <v>457</v>
      </c>
      <c r="C311" s="114" t="s">
        <v>1488</v>
      </c>
      <c r="D311" s="115">
        <v>1986</v>
      </c>
      <c r="E311" s="101" t="s">
        <v>403</v>
      </c>
      <c r="F311" s="101" t="s">
        <v>11</v>
      </c>
      <c r="G311" s="101" t="s">
        <v>11</v>
      </c>
      <c r="H311" s="23" t="s">
        <v>1489</v>
      </c>
      <c r="I311" s="136" t="s">
        <v>1646</v>
      </c>
      <c r="J311" s="81">
        <f t="shared" si="4"/>
      </c>
      <c r="K311" s="81"/>
      <c r="L311" s="117"/>
      <c r="M311" s="126"/>
    </row>
    <row r="312" spans="1:13" ht="12.75">
      <c r="A312" s="77"/>
      <c r="B312" s="26">
        <v>465</v>
      </c>
      <c r="C312" s="124" t="s">
        <v>584</v>
      </c>
      <c r="D312" s="79">
        <v>1971</v>
      </c>
      <c r="E312" s="80" t="s">
        <v>403</v>
      </c>
      <c r="F312" s="80" t="s">
        <v>11</v>
      </c>
      <c r="G312" s="80" t="s">
        <v>11</v>
      </c>
      <c r="H312" s="80"/>
      <c r="I312" s="136" t="s">
        <v>1646</v>
      </c>
      <c r="J312" s="81">
        <f t="shared" si="4"/>
      </c>
      <c r="K312" s="81"/>
      <c r="L312" s="21"/>
      <c r="M312" s="126"/>
    </row>
    <row r="313" spans="1:13" ht="12.75">
      <c r="A313" s="77"/>
      <c r="B313" s="83">
        <v>570</v>
      </c>
      <c r="C313" s="113" t="s">
        <v>717</v>
      </c>
      <c r="D313" s="84">
        <v>1977</v>
      </c>
      <c r="E313" s="85" t="s">
        <v>403</v>
      </c>
      <c r="F313" s="85" t="s">
        <v>11</v>
      </c>
      <c r="G313" s="85" t="s">
        <v>11</v>
      </c>
      <c r="H313" s="85" t="s">
        <v>718</v>
      </c>
      <c r="I313" s="136" t="s">
        <v>1646</v>
      </c>
      <c r="J313" s="81">
        <f t="shared" si="4"/>
      </c>
      <c r="K313" s="81"/>
      <c r="L313" s="86"/>
      <c r="M313" s="126"/>
    </row>
    <row r="314" spans="1:13" ht="12.75">
      <c r="A314" s="77"/>
      <c r="B314" s="78">
        <v>589</v>
      </c>
      <c r="C314" s="124" t="s">
        <v>743</v>
      </c>
      <c r="D314" s="79">
        <v>1972</v>
      </c>
      <c r="E314" s="80" t="s">
        <v>744</v>
      </c>
      <c r="F314" s="80"/>
      <c r="G314" s="80"/>
      <c r="H314" s="80" t="s">
        <v>745</v>
      </c>
      <c r="I314" s="136" t="s">
        <v>1646</v>
      </c>
      <c r="J314" s="81">
        <f t="shared" si="4"/>
      </c>
      <c r="K314" s="81"/>
      <c r="L314" s="21"/>
      <c r="M314" s="126"/>
    </row>
    <row r="315" spans="1:13" ht="12.75">
      <c r="A315" s="77"/>
      <c r="B315" s="78">
        <v>592</v>
      </c>
      <c r="C315" s="124" t="s">
        <v>749</v>
      </c>
      <c r="D315" s="23">
        <v>1974</v>
      </c>
      <c r="E315" s="80" t="s">
        <v>403</v>
      </c>
      <c r="F315" s="80" t="s">
        <v>11</v>
      </c>
      <c r="G315" s="80" t="s">
        <v>11</v>
      </c>
      <c r="H315" s="80" t="s">
        <v>321</v>
      </c>
      <c r="I315" s="136" t="s">
        <v>1646</v>
      </c>
      <c r="J315" s="81">
        <f t="shared" si="4"/>
      </c>
      <c r="K315" s="81"/>
      <c r="L315" s="21"/>
      <c r="M315" s="126"/>
    </row>
    <row r="316" spans="1:13" ht="12.75">
      <c r="A316" s="77"/>
      <c r="B316" s="68">
        <v>639</v>
      </c>
      <c r="C316" s="114" t="s">
        <v>1420</v>
      </c>
      <c r="D316" s="115">
        <v>1984</v>
      </c>
      <c r="E316" s="101" t="s">
        <v>403</v>
      </c>
      <c r="F316" s="101" t="s">
        <v>11</v>
      </c>
      <c r="G316" s="101" t="s">
        <v>11</v>
      </c>
      <c r="H316" s="23"/>
      <c r="I316" s="136" t="s">
        <v>1646</v>
      </c>
      <c r="J316" s="81">
        <f t="shared" si="4"/>
      </c>
      <c r="K316" s="81"/>
      <c r="L316" s="117"/>
      <c r="M316" s="126"/>
    </row>
    <row r="317" spans="1:13" ht="12.75">
      <c r="A317" s="77"/>
      <c r="B317" s="78">
        <v>642</v>
      </c>
      <c r="C317" s="124" t="s">
        <v>809</v>
      </c>
      <c r="D317" s="79">
        <v>1963</v>
      </c>
      <c r="E317" s="80" t="s">
        <v>403</v>
      </c>
      <c r="F317" s="80" t="s">
        <v>11</v>
      </c>
      <c r="G317" s="80" t="s">
        <v>11</v>
      </c>
      <c r="H317" s="80" t="s">
        <v>695</v>
      </c>
      <c r="I317" s="136" t="s">
        <v>1646</v>
      </c>
      <c r="J317" s="81">
        <f t="shared" si="4"/>
      </c>
      <c r="K317" s="81"/>
      <c r="L317" s="21"/>
      <c r="M317" s="126"/>
    </row>
    <row r="318" spans="1:13" ht="12.75">
      <c r="A318" s="77"/>
      <c r="B318" s="78">
        <v>650</v>
      </c>
      <c r="C318" s="124" t="s">
        <v>816</v>
      </c>
      <c r="D318" s="23">
        <v>1993</v>
      </c>
      <c r="E318" s="80" t="s">
        <v>403</v>
      </c>
      <c r="F318" s="80" t="s">
        <v>11</v>
      </c>
      <c r="G318" s="80" t="s">
        <v>11</v>
      </c>
      <c r="H318" s="80" t="s">
        <v>287</v>
      </c>
      <c r="I318" s="136" t="s">
        <v>1646</v>
      </c>
      <c r="J318" s="81">
        <f t="shared" si="4"/>
      </c>
      <c r="K318" s="81"/>
      <c r="L318" s="21"/>
      <c r="M318" s="126"/>
    </row>
    <row r="319" spans="1:13" ht="12.75">
      <c r="A319" s="77"/>
      <c r="B319" s="78">
        <v>659</v>
      </c>
      <c r="C319" s="124" t="s">
        <v>826</v>
      </c>
      <c r="D319" s="79">
        <v>1996</v>
      </c>
      <c r="E319" s="80" t="s">
        <v>403</v>
      </c>
      <c r="F319" s="80" t="s">
        <v>11</v>
      </c>
      <c r="G319" s="80" t="s">
        <v>11</v>
      </c>
      <c r="H319" s="80" t="s">
        <v>287</v>
      </c>
      <c r="I319" s="136" t="s">
        <v>1646</v>
      </c>
      <c r="J319" s="81" t="str">
        <f t="shared" si="4"/>
        <v>M17</v>
      </c>
      <c r="K319" s="81"/>
      <c r="L319" s="21"/>
      <c r="M319" s="126"/>
    </row>
    <row r="320" spans="1:13" ht="12.75">
      <c r="A320" s="77"/>
      <c r="B320" s="78">
        <v>661</v>
      </c>
      <c r="C320" s="124" t="s">
        <v>828</v>
      </c>
      <c r="D320" s="79">
        <v>1995</v>
      </c>
      <c r="E320" s="80" t="s">
        <v>403</v>
      </c>
      <c r="F320" s="80" t="s">
        <v>11</v>
      </c>
      <c r="G320" s="80" t="s">
        <v>11</v>
      </c>
      <c r="H320" s="80" t="s">
        <v>287</v>
      </c>
      <c r="I320" s="136" t="s">
        <v>1646</v>
      </c>
      <c r="J320" s="81">
        <f t="shared" si="4"/>
      </c>
      <c r="K320" s="81"/>
      <c r="L320" s="21"/>
      <c r="M320" s="126"/>
    </row>
    <row r="321" spans="1:13" ht="12.75">
      <c r="A321" s="77"/>
      <c r="B321" s="78">
        <v>662</v>
      </c>
      <c r="C321" s="124" t="s">
        <v>829</v>
      </c>
      <c r="D321" s="79">
        <v>1994</v>
      </c>
      <c r="E321" s="80" t="s">
        <v>403</v>
      </c>
      <c r="F321" s="80" t="s">
        <v>11</v>
      </c>
      <c r="G321" s="80" t="s">
        <v>11</v>
      </c>
      <c r="H321" s="80" t="s">
        <v>287</v>
      </c>
      <c r="I321" s="136" t="s">
        <v>1646</v>
      </c>
      <c r="J321" s="81">
        <f t="shared" si="4"/>
      </c>
      <c r="K321" s="81"/>
      <c r="L321" s="21"/>
      <c r="M321" s="126"/>
    </row>
    <row r="322" spans="1:13" ht="12.75">
      <c r="A322" s="77"/>
      <c r="B322" s="78">
        <v>663</v>
      </c>
      <c r="C322" s="124" t="s">
        <v>830</v>
      </c>
      <c r="D322" s="79">
        <v>1994</v>
      </c>
      <c r="E322" s="80" t="s">
        <v>403</v>
      </c>
      <c r="F322" s="80" t="s">
        <v>11</v>
      </c>
      <c r="G322" s="80" t="s">
        <v>11</v>
      </c>
      <c r="H322" s="80" t="s">
        <v>287</v>
      </c>
      <c r="I322" s="136" t="s">
        <v>1646</v>
      </c>
      <c r="J322" s="81">
        <f aca="true" t="shared" si="5" ref="J322:J330">IF(AND(D322&gt;=1900,D322&lt;=1948),"M65",IF(AND(D322&gt;=1996,D322&lt;=2012),"M17",""))</f>
      </c>
      <c r="K322" s="81"/>
      <c r="L322" s="21"/>
      <c r="M322" s="126"/>
    </row>
    <row r="323" spans="1:13" ht="12.75">
      <c r="A323" s="77"/>
      <c r="B323" s="78">
        <v>665</v>
      </c>
      <c r="C323" s="124" t="s">
        <v>831</v>
      </c>
      <c r="D323" s="79">
        <v>1995</v>
      </c>
      <c r="E323" s="80" t="s">
        <v>403</v>
      </c>
      <c r="F323" s="80" t="s">
        <v>11</v>
      </c>
      <c r="G323" s="80" t="s">
        <v>11</v>
      </c>
      <c r="H323" s="80" t="s">
        <v>287</v>
      </c>
      <c r="I323" s="136" t="s">
        <v>1646</v>
      </c>
      <c r="J323" s="81">
        <f t="shared" si="5"/>
      </c>
      <c r="K323" s="81"/>
      <c r="L323" s="21"/>
      <c r="M323" s="126"/>
    </row>
    <row r="324" spans="1:13" ht="12.75">
      <c r="A324" s="77"/>
      <c r="B324" s="78">
        <v>666</v>
      </c>
      <c r="C324" s="124" t="s">
        <v>832</v>
      </c>
      <c r="D324" s="79">
        <v>1995</v>
      </c>
      <c r="E324" s="80" t="s">
        <v>403</v>
      </c>
      <c r="F324" s="80" t="s">
        <v>11</v>
      </c>
      <c r="G324" s="80" t="s">
        <v>11</v>
      </c>
      <c r="H324" s="80" t="s">
        <v>287</v>
      </c>
      <c r="I324" s="136" t="s">
        <v>1646</v>
      </c>
      <c r="J324" s="81">
        <f t="shared" si="5"/>
      </c>
      <c r="K324" s="81"/>
      <c r="L324" s="27"/>
      <c r="M324" s="126"/>
    </row>
    <row r="325" spans="1:13" ht="12.75">
      <c r="A325" s="77"/>
      <c r="B325" s="78">
        <v>672</v>
      </c>
      <c r="C325" s="124" t="s">
        <v>839</v>
      </c>
      <c r="D325" s="79">
        <v>1979</v>
      </c>
      <c r="E325" s="80" t="s">
        <v>403</v>
      </c>
      <c r="F325" s="80" t="s">
        <v>553</v>
      </c>
      <c r="G325" s="80" t="s">
        <v>273</v>
      </c>
      <c r="H325" s="80"/>
      <c r="I325" s="136" t="s">
        <v>1646</v>
      </c>
      <c r="J325" s="81">
        <f t="shared" si="5"/>
      </c>
      <c r="K325" s="81"/>
      <c r="L325" s="21"/>
      <c r="M325" s="126"/>
    </row>
    <row r="326" spans="1:13" ht="12.75">
      <c r="A326" s="77"/>
      <c r="B326" s="18">
        <v>3206</v>
      </c>
      <c r="C326" s="124" t="s">
        <v>850</v>
      </c>
      <c r="D326" s="79">
        <v>1961</v>
      </c>
      <c r="E326" s="80" t="s">
        <v>403</v>
      </c>
      <c r="F326" s="80" t="s">
        <v>11</v>
      </c>
      <c r="G326" s="80" t="s">
        <v>11</v>
      </c>
      <c r="H326" s="80" t="s">
        <v>149</v>
      </c>
      <c r="I326" s="136" t="s">
        <v>1646</v>
      </c>
      <c r="J326" s="81">
        <f t="shared" si="5"/>
      </c>
      <c r="K326" s="81"/>
      <c r="L326" s="21"/>
      <c r="M326" s="126"/>
    </row>
    <row r="327" spans="1:13" ht="12.75">
      <c r="A327" s="77"/>
      <c r="B327" s="18">
        <v>3226</v>
      </c>
      <c r="C327" s="124" t="s">
        <v>873</v>
      </c>
      <c r="D327" s="79">
        <v>1993</v>
      </c>
      <c r="E327" s="80" t="s">
        <v>403</v>
      </c>
      <c r="F327" s="80" t="s">
        <v>11</v>
      </c>
      <c r="G327" s="80" t="s">
        <v>11</v>
      </c>
      <c r="H327" s="80" t="s">
        <v>1612</v>
      </c>
      <c r="I327" s="136" t="s">
        <v>1646</v>
      </c>
      <c r="J327" s="81">
        <f t="shared" si="5"/>
      </c>
      <c r="K327" s="81"/>
      <c r="L327" s="21"/>
      <c r="M327" s="126"/>
    </row>
    <row r="328" spans="1:13" ht="12.75">
      <c r="A328" s="77"/>
      <c r="B328" s="18">
        <v>3231</v>
      </c>
      <c r="C328" s="124" t="s">
        <v>880</v>
      </c>
      <c r="D328" s="79">
        <v>1980</v>
      </c>
      <c r="E328" s="80" t="s">
        <v>403</v>
      </c>
      <c r="F328" s="80" t="s">
        <v>553</v>
      </c>
      <c r="G328" s="80" t="s">
        <v>407</v>
      </c>
      <c r="H328" s="80" t="s">
        <v>58</v>
      </c>
      <c r="I328" s="136" t="s">
        <v>1646</v>
      </c>
      <c r="J328" s="81">
        <f t="shared" si="5"/>
      </c>
      <c r="K328" s="81"/>
      <c r="L328" s="21"/>
      <c r="M328" s="126"/>
    </row>
    <row r="329" spans="1:13" ht="12.75">
      <c r="A329" s="77"/>
      <c r="B329" s="18">
        <v>3237</v>
      </c>
      <c r="C329" s="124" t="s">
        <v>887</v>
      </c>
      <c r="D329" s="79">
        <v>1965</v>
      </c>
      <c r="E329" s="80" t="s">
        <v>403</v>
      </c>
      <c r="F329" s="80" t="s">
        <v>11</v>
      </c>
      <c r="G329" s="80" t="s">
        <v>18</v>
      </c>
      <c r="H329" s="80" t="s">
        <v>58</v>
      </c>
      <c r="I329" s="136" t="s">
        <v>1646</v>
      </c>
      <c r="J329" s="81">
        <f t="shared" si="5"/>
      </c>
      <c r="K329" s="81"/>
      <c r="L329" s="21"/>
      <c r="M329" s="126"/>
    </row>
    <row r="330" spans="1:13" ht="12.75">
      <c r="A330" s="77"/>
      <c r="B330" s="18">
        <v>3244</v>
      </c>
      <c r="C330" s="124" t="s">
        <v>895</v>
      </c>
      <c r="D330" s="79">
        <v>1988</v>
      </c>
      <c r="E330" s="80" t="s">
        <v>403</v>
      </c>
      <c r="F330" s="80" t="s">
        <v>11</v>
      </c>
      <c r="G330" s="80" t="s">
        <v>11</v>
      </c>
      <c r="H330" s="80"/>
      <c r="I330" s="136" t="s">
        <v>1646</v>
      </c>
      <c r="J330" s="81">
        <f t="shared" si="5"/>
      </c>
      <c r="K330" s="81"/>
      <c r="L330" s="21"/>
      <c r="M330" s="126"/>
    </row>
    <row r="331" ht="12.75">
      <c r="M331" s="126"/>
    </row>
  </sheetData>
  <sheetProtection selectLockedCells="1" selectUnlockedCells="1"/>
  <autoFilter ref="A1:L330"/>
  <printOptions horizontalCentered="1"/>
  <pageMargins left="0.11811023622047245" right="0.11811023622047245" top="1.6141732283464567" bottom="1.1811023622047245" header="0.1968503937007874" footer="0.1968503937007874"/>
  <pageSetup horizontalDpi="300" verticalDpi="300" orientation="portrait" paperSize="9" r:id="rId2"/>
  <headerFooter alignWithMargins="0">
    <oddHeader>&amp;L&amp;8
&amp;G&amp;C&amp;"Arial Cyr,полужирный"&amp;14  87-й Международный пробег ПУШКИН - САНКТ-ПЕТЕРБУРГ
&amp;10на призы газеты &amp;G
памяти В.И. Семенова
ИТОГОВЫЙ ПРОТОКОЛ
Дистанция 15 км Мужчины&amp;R
&amp;G</oddHeader>
    <oddFooter>&amp;CСанкт-Петербург
22.09.2013&amp;R&amp;P из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3"/>
  <sheetViews>
    <sheetView tabSelected="1" zoomScale="130" zoomScaleNormal="130" zoomScalePageLayoutView="0" workbookViewId="0" topLeftCell="A1">
      <selection activeCell="O136" sqref="O1:O16384"/>
    </sheetView>
  </sheetViews>
  <sheetFormatPr defaultColWidth="9.00390625" defaultRowHeight="12.75"/>
  <cols>
    <col min="1" max="1" width="3.75390625" style="4" customWidth="1"/>
    <col min="2" max="2" width="5.125" style="7" bestFit="1" customWidth="1"/>
    <col min="3" max="3" width="21.625" style="0" bestFit="1" customWidth="1"/>
    <col min="4" max="4" width="5.125" style="4" bestFit="1" customWidth="1"/>
    <col min="5" max="5" width="4.125" style="4" bestFit="1" customWidth="1"/>
    <col min="6" max="6" width="14.125" style="6" customWidth="1"/>
    <col min="7" max="7" width="13.00390625" style="6" bestFit="1" customWidth="1"/>
    <col min="8" max="8" width="17.375" style="6" customWidth="1"/>
    <col min="9" max="9" width="6.875" style="6" customWidth="1"/>
    <col min="10" max="10" width="4.00390625" style="12" bestFit="1" customWidth="1"/>
    <col min="11" max="11" width="4.00390625" style="12" customWidth="1"/>
    <col min="12" max="12" width="3.375" style="6" bestFit="1" customWidth="1"/>
  </cols>
  <sheetData>
    <row r="1" spans="1:12" ht="12.75">
      <c r="A1" s="88" t="s">
        <v>1619</v>
      </c>
      <c r="B1" s="72" t="s">
        <v>0</v>
      </c>
      <c r="C1" s="73" t="s">
        <v>1</v>
      </c>
      <c r="D1" s="74" t="s">
        <v>2</v>
      </c>
      <c r="E1" s="74" t="s">
        <v>9</v>
      </c>
      <c r="F1" s="74" t="s">
        <v>3</v>
      </c>
      <c r="G1" s="74" t="s">
        <v>4</v>
      </c>
      <c r="H1" s="74" t="s">
        <v>5</v>
      </c>
      <c r="I1" s="35" t="s">
        <v>1620</v>
      </c>
      <c r="J1" s="89" t="s">
        <v>6</v>
      </c>
      <c r="K1" s="36" t="s">
        <v>1621</v>
      </c>
      <c r="L1" s="90" t="s">
        <v>7</v>
      </c>
    </row>
    <row r="2" spans="1:12" ht="12.75">
      <c r="A2" s="78">
        <v>1</v>
      </c>
      <c r="B2" s="91">
        <v>733</v>
      </c>
      <c r="C2" s="118" t="s">
        <v>962</v>
      </c>
      <c r="D2" s="82">
        <v>1992</v>
      </c>
      <c r="E2" s="80" t="s">
        <v>403</v>
      </c>
      <c r="F2" s="80" t="s">
        <v>11</v>
      </c>
      <c r="G2" s="80" t="s">
        <v>11</v>
      </c>
      <c r="H2" s="80" t="s">
        <v>963</v>
      </c>
      <c r="I2" s="137">
        <v>0.03875</v>
      </c>
      <c r="J2" s="81">
        <f aca="true" t="shared" si="0" ref="J2:J33">IF(AND(D2&gt;=1900,D2&lt;=1953),"Ж60",IF(AND(D2&gt;=1996,D2&lt;=2012),"Ж17",""))</f>
      </c>
      <c r="K2" s="81"/>
      <c r="L2" s="25"/>
    </row>
    <row r="3" spans="1:12" ht="12.75">
      <c r="A3" s="78">
        <v>2</v>
      </c>
      <c r="B3" s="78">
        <v>747</v>
      </c>
      <c r="C3" s="118" t="s">
        <v>979</v>
      </c>
      <c r="D3" s="82">
        <v>1994</v>
      </c>
      <c r="E3" s="80" t="s">
        <v>403</v>
      </c>
      <c r="F3" s="80" t="s">
        <v>11</v>
      </c>
      <c r="G3" s="80" t="s">
        <v>11</v>
      </c>
      <c r="H3" s="80" t="s">
        <v>35</v>
      </c>
      <c r="I3" s="137">
        <v>0.04020833333333333</v>
      </c>
      <c r="J3" s="81">
        <f t="shared" si="0"/>
      </c>
      <c r="K3" s="81"/>
      <c r="L3" s="25"/>
    </row>
    <row r="4" spans="1:12" ht="12.75">
      <c r="A4" s="78">
        <v>3</v>
      </c>
      <c r="B4" s="55">
        <v>753</v>
      </c>
      <c r="C4" s="131" t="s">
        <v>985</v>
      </c>
      <c r="D4" s="24">
        <v>1991</v>
      </c>
      <c r="E4" s="80" t="s">
        <v>403</v>
      </c>
      <c r="F4" s="19" t="s">
        <v>11</v>
      </c>
      <c r="G4" s="19" t="s">
        <v>11</v>
      </c>
      <c r="H4" s="19" t="s">
        <v>591</v>
      </c>
      <c r="I4" s="140">
        <v>0.0416550925925926</v>
      </c>
      <c r="J4" s="81">
        <f t="shared" si="0"/>
      </c>
      <c r="K4" s="81"/>
      <c r="L4" s="90"/>
    </row>
    <row r="5" spans="1:12" ht="12.75">
      <c r="A5" s="78">
        <v>4</v>
      </c>
      <c r="B5" s="78">
        <v>726</v>
      </c>
      <c r="C5" s="118" t="s">
        <v>955</v>
      </c>
      <c r="D5" s="82">
        <v>1996</v>
      </c>
      <c r="E5" s="80" t="s">
        <v>403</v>
      </c>
      <c r="F5" s="80" t="s">
        <v>11</v>
      </c>
      <c r="G5" s="80" t="s">
        <v>11</v>
      </c>
      <c r="H5" s="80"/>
      <c r="I5" s="137">
        <v>0.04253472222222222</v>
      </c>
      <c r="J5" s="81" t="str">
        <f t="shared" si="0"/>
        <v>Ж17</v>
      </c>
      <c r="K5" s="81">
        <v>1</v>
      </c>
      <c r="L5" s="25"/>
    </row>
    <row r="6" spans="1:12" ht="12.75">
      <c r="A6" s="78">
        <v>5</v>
      </c>
      <c r="B6" s="78">
        <v>748</v>
      </c>
      <c r="C6" s="118" t="s">
        <v>980</v>
      </c>
      <c r="D6" s="82">
        <v>1995</v>
      </c>
      <c r="E6" s="80" t="s">
        <v>403</v>
      </c>
      <c r="F6" s="80" t="s">
        <v>11</v>
      </c>
      <c r="G6" s="80" t="s">
        <v>11</v>
      </c>
      <c r="H6" s="80" t="s">
        <v>35</v>
      </c>
      <c r="I6" s="137">
        <v>0.042754629629629635</v>
      </c>
      <c r="J6" s="81">
        <f t="shared" si="0"/>
      </c>
      <c r="K6" s="81"/>
      <c r="L6" s="25"/>
    </row>
    <row r="7" spans="1:12" ht="12.75">
      <c r="A7" s="78">
        <v>6</v>
      </c>
      <c r="B7" s="78">
        <v>717</v>
      </c>
      <c r="C7" s="118" t="s">
        <v>941</v>
      </c>
      <c r="D7" s="82">
        <v>1996</v>
      </c>
      <c r="E7" s="80" t="s">
        <v>403</v>
      </c>
      <c r="F7" s="80" t="s">
        <v>11</v>
      </c>
      <c r="G7" s="80" t="s">
        <v>11</v>
      </c>
      <c r="H7" s="80" t="s">
        <v>121</v>
      </c>
      <c r="I7" s="137">
        <v>0.042777777777777776</v>
      </c>
      <c r="J7" s="81" t="str">
        <f t="shared" si="0"/>
        <v>Ж17</v>
      </c>
      <c r="K7" s="81">
        <v>2</v>
      </c>
      <c r="L7" s="25"/>
    </row>
    <row r="8" spans="1:12" ht="12.75">
      <c r="A8" s="78">
        <v>7</v>
      </c>
      <c r="B8" s="78">
        <v>749</v>
      </c>
      <c r="C8" s="118" t="s">
        <v>981</v>
      </c>
      <c r="D8" s="82">
        <v>1995</v>
      </c>
      <c r="E8" s="80" t="s">
        <v>403</v>
      </c>
      <c r="F8" s="80" t="s">
        <v>11</v>
      </c>
      <c r="G8" s="80" t="s">
        <v>11</v>
      </c>
      <c r="H8" s="80" t="s">
        <v>35</v>
      </c>
      <c r="I8" s="137">
        <v>0.04282407407407407</v>
      </c>
      <c r="J8" s="81">
        <f t="shared" si="0"/>
      </c>
      <c r="K8" s="81"/>
      <c r="L8" s="25"/>
    </row>
    <row r="9" spans="1:12" ht="12.75">
      <c r="A9" s="78">
        <v>8</v>
      </c>
      <c r="B9" s="78">
        <v>759</v>
      </c>
      <c r="C9" s="118" t="s">
        <v>991</v>
      </c>
      <c r="D9" s="82">
        <v>1964</v>
      </c>
      <c r="E9" s="80" t="s">
        <v>403</v>
      </c>
      <c r="F9" s="80" t="s">
        <v>11</v>
      </c>
      <c r="G9" s="80" t="s">
        <v>11</v>
      </c>
      <c r="H9" s="80"/>
      <c r="I9" s="137">
        <v>0.0428587962962963</v>
      </c>
      <c r="J9" s="81">
        <f t="shared" si="0"/>
      </c>
      <c r="K9" s="81"/>
      <c r="L9" s="25"/>
    </row>
    <row r="10" spans="1:12" ht="12.75">
      <c r="A10" s="78">
        <v>9</v>
      </c>
      <c r="B10" s="78">
        <v>746</v>
      </c>
      <c r="C10" s="118" t="s">
        <v>978</v>
      </c>
      <c r="D10" s="82">
        <v>1992</v>
      </c>
      <c r="E10" s="80" t="s">
        <v>403</v>
      </c>
      <c r="F10" s="80" t="s">
        <v>11</v>
      </c>
      <c r="G10" s="80" t="s">
        <v>11</v>
      </c>
      <c r="H10" s="80" t="s">
        <v>35</v>
      </c>
      <c r="I10" s="137">
        <v>0.043333333333333335</v>
      </c>
      <c r="J10" s="81">
        <f t="shared" si="0"/>
      </c>
      <c r="K10" s="81"/>
      <c r="L10" s="25"/>
    </row>
    <row r="11" spans="1:12" ht="12.75">
      <c r="A11" s="78">
        <v>10</v>
      </c>
      <c r="B11" s="78">
        <v>743</v>
      </c>
      <c r="C11" s="118" t="s">
        <v>975</v>
      </c>
      <c r="D11" s="82">
        <v>1997</v>
      </c>
      <c r="E11" s="80" t="s">
        <v>403</v>
      </c>
      <c r="F11" s="80" t="s">
        <v>11</v>
      </c>
      <c r="G11" s="80" t="s">
        <v>11</v>
      </c>
      <c r="H11" s="80" t="s">
        <v>35</v>
      </c>
      <c r="I11" s="137">
        <v>0.043368055555555556</v>
      </c>
      <c r="J11" s="81" t="str">
        <f t="shared" si="0"/>
        <v>Ж17</v>
      </c>
      <c r="K11" s="81">
        <v>3</v>
      </c>
      <c r="L11" s="25"/>
    </row>
    <row r="12" spans="1:12" ht="12.75">
      <c r="A12" s="78">
        <v>11</v>
      </c>
      <c r="B12" s="78">
        <v>752</v>
      </c>
      <c r="C12" s="118" t="s">
        <v>984</v>
      </c>
      <c r="D12" s="82">
        <v>1988</v>
      </c>
      <c r="E12" s="80" t="s">
        <v>403</v>
      </c>
      <c r="F12" s="80" t="s">
        <v>11</v>
      </c>
      <c r="G12" s="80" t="s">
        <v>11</v>
      </c>
      <c r="H12" s="80" t="s">
        <v>35</v>
      </c>
      <c r="I12" s="137">
        <v>0.04413194444444444</v>
      </c>
      <c r="J12" s="81">
        <f t="shared" si="0"/>
      </c>
      <c r="K12" s="81"/>
      <c r="L12" s="25"/>
    </row>
    <row r="13" spans="1:12" ht="12.75">
      <c r="A13" s="78">
        <v>12</v>
      </c>
      <c r="B13" s="18">
        <v>754</v>
      </c>
      <c r="C13" s="131" t="s">
        <v>986</v>
      </c>
      <c r="D13" s="24">
        <v>1997</v>
      </c>
      <c r="E13" s="80" t="s">
        <v>403</v>
      </c>
      <c r="F13" s="19" t="s">
        <v>11</v>
      </c>
      <c r="G13" s="19" t="s">
        <v>11</v>
      </c>
      <c r="H13" s="19" t="s">
        <v>1626</v>
      </c>
      <c r="I13" s="140">
        <v>0.044328703703703703</v>
      </c>
      <c r="J13" s="81" t="str">
        <f t="shared" si="0"/>
        <v>Ж17</v>
      </c>
      <c r="K13" s="81">
        <v>4</v>
      </c>
      <c r="L13" s="90"/>
    </row>
    <row r="14" spans="1:12" ht="12.75">
      <c r="A14" s="78">
        <v>13</v>
      </c>
      <c r="B14" s="78">
        <v>728</v>
      </c>
      <c r="C14" s="118" t="s">
        <v>957</v>
      </c>
      <c r="D14" s="82">
        <v>1995</v>
      </c>
      <c r="E14" s="80" t="s">
        <v>403</v>
      </c>
      <c r="F14" s="80" t="s">
        <v>11</v>
      </c>
      <c r="G14" s="80" t="s">
        <v>11</v>
      </c>
      <c r="H14" s="80" t="s">
        <v>1612</v>
      </c>
      <c r="I14" s="137">
        <v>0.044652777777777784</v>
      </c>
      <c r="J14" s="81">
        <f t="shared" si="0"/>
      </c>
      <c r="K14" s="81"/>
      <c r="L14" s="25"/>
    </row>
    <row r="15" spans="1:12" ht="12.75">
      <c r="A15" s="78">
        <v>14</v>
      </c>
      <c r="B15" s="78">
        <v>730</v>
      </c>
      <c r="C15" s="118" t="s">
        <v>959</v>
      </c>
      <c r="D15" s="82">
        <v>1996</v>
      </c>
      <c r="E15" s="80" t="s">
        <v>403</v>
      </c>
      <c r="F15" s="80" t="s">
        <v>11</v>
      </c>
      <c r="G15" s="80" t="s">
        <v>11</v>
      </c>
      <c r="H15" s="19" t="s">
        <v>1612</v>
      </c>
      <c r="I15" s="140">
        <v>0.04496527777777778</v>
      </c>
      <c r="J15" s="81" t="str">
        <f t="shared" si="0"/>
        <v>Ж17</v>
      </c>
      <c r="K15" s="81">
        <v>5</v>
      </c>
      <c r="L15" s="25"/>
    </row>
    <row r="16" spans="1:12" ht="12.75">
      <c r="A16" s="78">
        <v>15</v>
      </c>
      <c r="B16" s="78">
        <v>792</v>
      </c>
      <c r="C16" s="118" t="s">
        <v>992</v>
      </c>
      <c r="D16" s="82">
        <v>1996</v>
      </c>
      <c r="E16" s="80" t="s">
        <v>403</v>
      </c>
      <c r="F16" s="80" t="s">
        <v>11</v>
      </c>
      <c r="G16" s="80" t="s">
        <v>11</v>
      </c>
      <c r="H16" s="19" t="s">
        <v>1626</v>
      </c>
      <c r="I16" s="137">
        <v>0.045254629629629624</v>
      </c>
      <c r="J16" s="81" t="str">
        <f t="shared" si="0"/>
        <v>Ж17</v>
      </c>
      <c r="K16" s="81">
        <v>6</v>
      </c>
      <c r="L16" s="25"/>
    </row>
    <row r="17" spans="1:13" ht="12.75">
      <c r="A17" s="78">
        <v>16</v>
      </c>
      <c r="B17" s="119">
        <v>763</v>
      </c>
      <c r="C17" s="120" t="s">
        <v>1497</v>
      </c>
      <c r="D17" s="121">
        <v>1985</v>
      </c>
      <c r="E17" s="122" t="s">
        <v>403</v>
      </c>
      <c r="F17" s="122" t="s">
        <v>47</v>
      </c>
      <c r="G17" s="122" t="s">
        <v>47</v>
      </c>
      <c r="H17" s="122"/>
      <c r="I17" s="149">
        <v>0.045347222222222226</v>
      </c>
      <c r="J17" s="81">
        <f t="shared" si="0"/>
      </c>
      <c r="K17" s="81"/>
      <c r="L17" s="25"/>
      <c r="M17" s="6"/>
    </row>
    <row r="18" spans="1:12" ht="12.75">
      <c r="A18" s="78">
        <v>17</v>
      </c>
      <c r="B18" s="78">
        <v>737</v>
      </c>
      <c r="C18" s="118" t="s">
        <v>967</v>
      </c>
      <c r="D18" s="82">
        <v>1959</v>
      </c>
      <c r="E18" s="80" t="s">
        <v>403</v>
      </c>
      <c r="F18" s="80" t="s">
        <v>11</v>
      </c>
      <c r="G18" s="80" t="s">
        <v>11</v>
      </c>
      <c r="H18" s="80" t="s">
        <v>114</v>
      </c>
      <c r="I18" s="137">
        <v>0.046875</v>
      </c>
      <c r="J18" s="81">
        <f t="shared" si="0"/>
      </c>
      <c r="K18" s="81"/>
      <c r="L18" s="25"/>
    </row>
    <row r="19" spans="1:12" ht="12.75">
      <c r="A19" s="78">
        <v>18</v>
      </c>
      <c r="B19" s="78">
        <v>719</v>
      </c>
      <c r="C19" s="118" t="s">
        <v>944</v>
      </c>
      <c r="D19" s="82">
        <v>1986</v>
      </c>
      <c r="E19" s="80" t="s">
        <v>403</v>
      </c>
      <c r="F19" s="80" t="s">
        <v>11</v>
      </c>
      <c r="G19" s="80" t="s">
        <v>11</v>
      </c>
      <c r="H19" s="80" t="s">
        <v>695</v>
      </c>
      <c r="I19" s="137">
        <v>0.04722222222222222</v>
      </c>
      <c r="J19" s="81">
        <f t="shared" si="0"/>
      </c>
      <c r="K19" s="81"/>
      <c r="L19" s="25"/>
    </row>
    <row r="20" spans="1:13" ht="12.75">
      <c r="A20" s="78">
        <v>19</v>
      </c>
      <c r="B20" s="78">
        <v>3265</v>
      </c>
      <c r="C20" s="118" t="s">
        <v>1006</v>
      </c>
      <c r="D20" s="82">
        <v>1971</v>
      </c>
      <c r="E20" s="80" t="s">
        <v>403</v>
      </c>
      <c r="F20" s="80" t="s">
        <v>11</v>
      </c>
      <c r="G20" s="80" t="s">
        <v>11</v>
      </c>
      <c r="H20" s="80" t="s">
        <v>695</v>
      </c>
      <c r="I20" s="137">
        <v>0.04732638888888888</v>
      </c>
      <c r="J20" s="81">
        <f t="shared" si="0"/>
      </c>
      <c r="K20" s="81"/>
      <c r="L20" s="25"/>
      <c r="M20" s="6"/>
    </row>
    <row r="21" spans="1:12" ht="12.75">
      <c r="A21" s="78">
        <v>20</v>
      </c>
      <c r="B21" s="78">
        <v>697</v>
      </c>
      <c r="C21" s="118" t="s">
        <v>921</v>
      </c>
      <c r="D21" s="82">
        <v>1991</v>
      </c>
      <c r="E21" s="80" t="s">
        <v>403</v>
      </c>
      <c r="F21" s="80" t="s">
        <v>11</v>
      </c>
      <c r="G21" s="80" t="s">
        <v>11</v>
      </c>
      <c r="H21" s="80" t="s">
        <v>287</v>
      </c>
      <c r="I21" s="137">
        <v>0.04752314814814815</v>
      </c>
      <c r="J21" s="81">
        <f t="shared" si="0"/>
      </c>
      <c r="K21" s="81"/>
      <c r="L21" s="25"/>
    </row>
    <row r="22" spans="1:12" ht="12.75">
      <c r="A22" s="78">
        <v>21</v>
      </c>
      <c r="B22" s="78">
        <v>738</v>
      </c>
      <c r="C22" s="118" t="s">
        <v>968</v>
      </c>
      <c r="D22" s="82">
        <v>1994</v>
      </c>
      <c r="E22" s="80" t="s">
        <v>403</v>
      </c>
      <c r="F22" s="80" t="s">
        <v>11</v>
      </c>
      <c r="G22" s="80" t="s">
        <v>11</v>
      </c>
      <c r="H22" s="80" t="s">
        <v>114</v>
      </c>
      <c r="I22" s="137">
        <v>0.048402777777777774</v>
      </c>
      <c r="J22" s="81">
        <f t="shared" si="0"/>
      </c>
      <c r="K22" s="81"/>
      <c r="L22" s="25"/>
    </row>
    <row r="23" spans="1:12" ht="12.75">
      <c r="A23" s="78">
        <v>22</v>
      </c>
      <c r="B23" s="78">
        <v>699</v>
      </c>
      <c r="C23" s="118" t="s">
        <v>923</v>
      </c>
      <c r="D23" s="82">
        <v>1993</v>
      </c>
      <c r="E23" s="80" t="s">
        <v>403</v>
      </c>
      <c r="F23" s="80" t="s">
        <v>11</v>
      </c>
      <c r="G23" s="80" t="s">
        <v>11</v>
      </c>
      <c r="H23" s="80" t="s">
        <v>287</v>
      </c>
      <c r="I23" s="137">
        <v>0.048518518518518516</v>
      </c>
      <c r="J23" s="81">
        <f t="shared" si="0"/>
      </c>
      <c r="K23" s="81"/>
      <c r="L23" s="25"/>
    </row>
    <row r="24" spans="1:12" ht="12.75">
      <c r="A24" s="78">
        <v>23</v>
      </c>
      <c r="B24" s="18">
        <v>757</v>
      </c>
      <c r="C24" s="131" t="s">
        <v>989</v>
      </c>
      <c r="D24" s="24">
        <v>1997</v>
      </c>
      <c r="E24" s="80" t="s">
        <v>403</v>
      </c>
      <c r="F24" s="19" t="s">
        <v>11</v>
      </c>
      <c r="G24" s="19" t="s">
        <v>11</v>
      </c>
      <c r="H24" s="19" t="s">
        <v>1626</v>
      </c>
      <c r="I24" s="140">
        <v>0.04886574074074074</v>
      </c>
      <c r="J24" s="81" t="str">
        <f t="shared" si="0"/>
        <v>Ж17</v>
      </c>
      <c r="K24" s="81">
        <v>7</v>
      </c>
      <c r="L24" s="90"/>
    </row>
    <row r="25" spans="1:12" ht="12.75">
      <c r="A25" s="78">
        <v>24</v>
      </c>
      <c r="B25" s="78">
        <v>741</v>
      </c>
      <c r="C25" s="118" t="s">
        <v>972</v>
      </c>
      <c r="D25" s="82">
        <v>1994</v>
      </c>
      <c r="E25" s="80" t="s">
        <v>403</v>
      </c>
      <c r="F25" s="80" t="s">
        <v>553</v>
      </c>
      <c r="G25" s="80" t="s">
        <v>1633</v>
      </c>
      <c r="H25" s="80"/>
      <c r="I25" s="137">
        <v>0.049560185185185186</v>
      </c>
      <c r="J25" s="81">
        <f t="shared" si="0"/>
      </c>
      <c r="K25" s="81"/>
      <c r="L25" s="25"/>
    </row>
    <row r="26" spans="1:12" ht="12.75">
      <c r="A26" s="78">
        <v>25</v>
      </c>
      <c r="B26" s="78">
        <v>711</v>
      </c>
      <c r="C26" s="118" t="s">
        <v>935</v>
      </c>
      <c r="D26" s="82">
        <v>1997</v>
      </c>
      <c r="E26" s="80" t="s">
        <v>403</v>
      </c>
      <c r="F26" s="80" t="s">
        <v>11</v>
      </c>
      <c r="G26" s="80" t="s">
        <v>11</v>
      </c>
      <c r="H26" s="80"/>
      <c r="I26" s="137">
        <v>0.04994212962962963</v>
      </c>
      <c r="J26" s="81" t="str">
        <f t="shared" si="0"/>
        <v>Ж17</v>
      </c>
      <c r="K26" s="81">
        <v>8</v>
      </c>
      <c r="L26" s="25"/>
    </row>
    <row r="27" spans="1:12" ht="12.75">
      <c r="A27" s="78">
        <v>26</v>
      </c>
      <c r="B27" s="18">
        <v>751</v>
      </c>
      <c r="C27" s="131" t="s">
        <v>983</v>
      </c>
      <c r="D27" s="24">
        <v>1951</v>
      </c>
      <c r="E27" s="80" t="s">
        <v>403</v>
      </c>
      <c r="F27" s="19" t="s">
        <v>11</v>
      </c>
      <c r="G27" s="19" t="s">
        <v>11</v>
      </c>
      <c r="H27" s="19" t="s">
        <v>35</v>
      </c>
      <c r="I27" s="140">
        <v>0.05018518518518519</v>
      </c>
      <c r="J27" s="81" t="str">
        <f t="shared" si="0"/>
        <v>Ж60</v>
      </c>
      <c r="K27" s="81">
        <v>1</v>
      </c>
      <c r="L27" s="90"/>
    </row>
    <row r="28" spans="1:12" ht="12.75">
      <c r="A28" s="78">
        <v>27</v>
      </c>
      <c r="B28" s="18">
        <v>758</v>
      </c>
      <c r="C28" s="131" t="s">
        <v>990</v>
      </c>
      <c r="D28" s="24">
        <v>1995</v>
      </c>
      <c r="E28" s="80" t="s">
        <v>403</v>
      </c>
      <c r="F28" s="19" t="s">
        <v>11</v>
      </c>
      <c r="G28" s="19" t="s">
        <v>11</v>
      </c>
      <c r="H28" s="19" t="s">
        <v>1626</v>
      </c>
      <c r="I28" s="140">
        <v>0.050648148148148144</v>
      </c>
      <c r="J28" s="81">
        <f t="shared" si="0"/>
      </c>
      <c r="K28" s="81"/>
      <c r="L28" s="90"/>
    </row>
    <row r="29" spans="1:12" ht="12.75">
      <c r="A29" s="78">
        <v>28</v>
      </c>
      <c r="B29" s="18">
        <v>756</v>
      </c>
      <c r="C29" s="131" t="s">
        <v>988</v>
      </c>
      <c r="D29" s="24">
        <v>1997</v>
      </c>
      <c r="E29" s="80" t="s">
        <v>403</v>
      </c>
      <c r="F29" s="19" t="s">
        <v>11</v>
      </c>
      <c r="G29" s="19" t="s">
        <v>11</v>
      </c>
      <c r="H29" s="19" t="s">
        <v>1626</v>
      </c>
      <c r="I29" s="140">
        <v>0.05081018518518519</v>
      </c>
      <c r="J29" s="81" t="str">
        <f t="shared" si="0"/>
        <v>Ж17</v>
      </c>
      <c r="K29" s="81">
        <v>9</v>
      </c>
      <c r="L29" s="90"/>
    </row>
    <row r="30" spans="1:13" ht="12.75">
      <c r="A30" s="78">
        <v>29</v>
      </c>
      <c r="B30" s="78">
        <v>3252</v>
      </c>
      <c r="C30" s="118" t="s">
        <v>1007</v>
      </c>
      <c r="D30" s="82">
        <v>1993</v>
      </c>
      <c r="E30" s="80" t="s">
        <v>403</v>
      </c>
      <c r="F30" s="80" t="s">
        <v>11</v>
      </c>
      <c r="G30" s="80" t="s">
        <v>11</v>
      </c>
      <c r="H30" s="80"/>
      <c r="I30" s="137">
        <v>0.05108796296296297</v>
      </c>
      <c r="J30" s="81">
        <f t="shared" si="0"/>
      </c>
      <c r="K30" s="81"/>
      <c r="L30" s="25"/>
      <c r="M30" s="6"/>
    </row>
    <row r="31" spans="1:12" ht="12.75">
      <c r="A31" s="78">
        <v>30</v>
      </c>
      <c r="B31" s="78">
        <v>736</v>
      </c>
      <c r="C31" s="118" t="s">
        <v>966</v>
      </c>
      <c r="D31" s="82">
        <v>1982</v>
      </c>
      <c r="E31" s="80" t="s">
        <v>403</v>
      </c>
      <c r="F31" s="80" t="s">
        <v>11</v>
      </c>
      <c r="G31" s="80" t="s">
        <v>11</v>
      </c>
      <c r="H31" s="80" t="s">
        <v>114</v>
      </c>
      <c r="I31" s="137">
        <v>0.05109953703703704</v>
      </c>
      <c r="J31" s="81">
        <f t="shared" si="0"/>
      </c>
      <c r="K31" s="81"/>
      <c r="L31" s="25"/>
    </row>
    <row r="32" spans="1:12" ht="12.75">
      <c r="A32" s="78">
        <v>31</v>
      </c>
      <c r="B32" s="78">
        <v>727</v>
      </c>
      <c r="C32" s="118" t="s">
        <v>956</v>
      </c>
      <c r="D32" s="82">
        <v>1997</v>
      </c>
      <c r="E32" s="80" t="s">
        <v>403</v>
      </c>
      <c r="F32" s="80" t="s">
        <v>11</v>
      </c>
      <c r="G32" s="80" t="s">
        <v>11</v>
      </c>
      <c r="H32" s="80" t="s">
        <v>1612</v>
      </c>
      <c r="I32" s="137">
        <v>0.05122685185185185</v>
      </c>
      <c r="J32" s="81" t="str">
        <f t="shared" si="0"/>
        <v>Ж17</v>
      </c>
      <c r="K32" s="81">
        <v>10</v>
      </c>
      <c r="L32" s="25"/>
    </row>
    <row r="33" spans="1:13" ht="12.75">
      <c r="A33" s="78">
        <v>32</v>
      </c>
      <c r="B33" s="119">
        <v>797</v>
      </c>
      <c r="C33" s="120" t="s">
        <v>1537</v>
      </c>
      <c r="D33" s="121">
        <v>1980</v>
      </c>
      <c r="E33" s="122" t="s">
        <v>403</v>
      </c>
      <c r="F33" s="80" t="s">
        <v>11</v>
      </c>
      <c r="G33" s="122" t="s">
        <v>11</v>
      </c>
      <c r="H33" s="122"/>
      <c r="I33" s="149">
        <v>0.051493055555555556</v>
      </c>
      <c r="J33" s="81">
        <f t="shared" si="0"/>
      </c>
      <c r="K33" s="81"/>
      <c r="L33" s="25"/>
      <c r="M33" s="6"/>
    </row>
    <row r="34" spans="1:12" ht="12.75">
      <c r="A34" s="78">
        <v>33</v>
      </c>
      <c r="B34" s="78">
        <v>750</v>
      </c>
      <c r="C34" s="118" t="s">
        <v>982</v>
      </c>
      <c r="D34" s="82">
        <v>1990</v>
      </c>
      <c r="E34" s="80" t="s">
        <v>403</v>
      </c>
      <c r="F34" s="80" t="s">
        <v>11</v>
      </c>
      <c r="G34" s="80" t="s">
        <v>11</v>
      </c>
      <c r="H34" s="80" t="s">
        <v>35</v>
      </c>
      <c r="I34" s="137">
        <v>0.05150462962962963</v>
      </c>
      <c r="J34" s="81">
        <f aca="true" t="shared" si="1" ref="J34:J65">IF(AND(D34&gt;=1900,D34&lt;=1953),"Ж60",IF(AND(D34&gt;=1996,D34&lt;=2012),"Ж17",""))</f>
      </c>
      <c r="K34" s="81"/>
      <c r="L34" s="25"/>
    </row>
    <row r="35" spans="1:12" ht="12.75">
      <c r="A35" s="78">
        <v>34</v>
      </c>
      <c r="B35" s="78">
        <v>739</v>
      </c>
      <c r="C35" s="118" t="s">
        <v>969</v>
      </c>
      <c r="D35" s="82">
        <v>1994</v>
      </c>
      <c r="E35" s="80" t="s">
        <v>403</v>
      </c>
      <c r="F35" s="80" t="s">
        <v>11</v>
      </c>
      <c r="G35" s="80" t="s">
        <v>11</v>
      </c>
      <c r="H35" s="92" t="s">
        <v>114</v>
      </c>
      <c r="I35" s="148">
        <v>0.05168981481481482</v>
      </c>
      <c r="J35" s="81">
        <f t="shared" si="1"/>
      </c>
      <c r="K35" s="81"/>
      <c r="L35" s="25"/>
    </row>
    <row r="36" spans="1:12" ht="12.75">
      <c r="A36" s="78">
        <v>35</v>
      </c>
      <c r="B36" s="78">
        <v>731</v>
      </c>
      <c r="C36" s="118" t="s">
        <v>960</v>
      </c>
      <c r="D36" s="82">
        <v>1982</v>
      </c>
      <c r="E36" s="80" t="s">
        <v>403</v>
      </c>
      <c r="F36" s="80" t="s">
        <v>11</v>
      </c>
      <c r="G36" s="80" t="s">
        <v>11</v>
      </c>
      <c r="H36" s="80" t="s">
        <v>114</v>
      </c>
      <c r="I36" s="137">
        <v>0.052002314814814814</v>
      </c>
      <c r="J36" s="81">
        <f t="shared" si="1"/>
      </c>
      <c r="K36" s="81"/>
      <c r="L36" s="25"/>
    </row>
    <row r="37" spans="1:12" ht="12.75">
      <c r="A37" s="78">
        <v>36</v>
      </c>
      <c r="B37" s="78">
        <v>742</v>
      </c>
      <c r="C37" s="118" t="s">
        <v>973</v>
      </c>
      <c r="D37" s="82">
        <v>1995</v>
      </c>
      <c r="E37" s="80" t="s">
        <v>403</v>
      </c>
      <c r="F37" s="80" t="s">
        <v>11</v>
      </c>
      <c r="G37" s="80" t="s">
        <v>11</v>
      </c>
      <c r="H37" s="80" t="s">
        <v>974</v>
      </c>
      <c r="I37" s="137">
        <v>0.052465277777777784</v>
      </c>
      <c r="J37" s="81">
        <f t="shared" si="1"/>
      </c>
      <c r="K37" s="81"/>
      <c r="L37" s="25"/>
    </row>
    <row r="38" spans="1:12" ht="12.75">
      <c r="A38" s="78">
        <v>37</v>
      </c>
      <c r="B38" s="78">
        <v>3255</v>
      </c>
      <c r="C38" s="118" t="s">
        <v>996</v>
      </c>
      <c r="D38" s="82">
        <v>1990</v>
      </c>
      <c r="E38" s="80" t="s">
        <v>403</v>
      </c>
      <c r="F38" s="80" t="s">
        <v>11</v>
      </c>
      <c r="G38" s="80" t="s">
        <v>18</v>
      </c>
      <c r="H38" s="80" t="s">
        <v>166</v>
      </c>
      <c r="I38" s="137">
        <v>0.05255787037037037</v>
      </c>
      <c r="J38" s="81">
        <f t="shared" si="1"/>
      </c>
      <c r="K38" s="81"/>
      <c r="L38" s="25"/>
    </row>
    <row r="39" spans="1:13" ht="12.75">
      <c r="A39" s="78">
        <v>38</v>
      </c>
      <c r="B39" s="119">
        <v>762</v>
      </c>
      <c r="C39" s="120" t="s">
        <v>1496</v>
      </c>
      <c r="D39" s="121">
        <v>1976</v>
      </c>
      <c r="E39" s="122" t="s">
        <v>403</v>
      </c>
      <c r="F39" s="122" t="s">
        <v>11</v>
      </c>
      <c r="G39" s="122" t="s">
        <v>11</v>
      </c>
      <c r="H39" s="122"/>
      <c r="I39" s="149">
        <v>0.052974537037037035</v>
      </c>
      <c r="J39" s="81">
        <f t="shared" si="1"/>
      </c>
      <c r="K39" s="81"/>
      <c r="L39" s="25"/>
      <c r="M39" s="6"/>
    </row>
    <row r="40" spans="1:12" ht="12.75">
      <c r="A40" s="78">
        <v>39</v>
      </c>
      <c r="B40" s="78">
        <v>710</v>
      </c>
      <c r="C40" s="118" t="s">
        <v>934</v>
      </c>
      <c r="D40" s="82">
        <v>1996</v>
      </c>
      <c r="E40" s="80" t="s">
        <v>403</v>
      </c>
      <c r="F40" s="80" t="s">
        <v>11</v>
      </c>
      <c r="G40" s="80" t="s">
        <v>11</v>
      </c>
      <c r="H40" s="80"/>
      <c r="I40" s="137">
        <v>0.05302083333333333</v>
      </c>
      <c r="J40" s="81" t="str">
        <f t="shared" si="1"/>
        <v>Ж17</v>
      </c>
      <c r="K40" s="81">
        <v>11</v>
      </c>
      <c r="L40" s="25"/>
    </row>
    <row r="41" spans="1:12" ht="12.75">
      <c r="A41" s="78">
        <v>40</v>
      </c>
      <c r="B41" s="78">
        <v>3259</v>
      </c>
      <c r="C41" s="118" t="s">
        <v>1000</v>
      </c>
      <c r="D41" s="82">
        <v>1960</v>
      </c>
      <c r="E41" s="80" t="s">
        <v>403</v>
      </c>
      <c r="F41" s="80" t="s">
        <v>11</v>
      </c>
      <c r="G41" s="80" t="s">
        <v>11</v>
      </c>
      <c r="H41" s="80" t="s">
        <v>149</v>
      </c>
      <c r="I41" s="137">
        <v>0.05320601851851852</v>
      </c>
      <c r="J41" s="81">
        <f t="shared" si="1"/>
      </c>
      <c r="K41" s="81"/>
      <c r="L41" s="25"/>
    </row>
    <row r="42" spans="1:13" ht="12.75">
      <c r="A42" s="78">
        <v>41</v>
      </c>
      <c r="B42" s="119">
        <v>767</v>
      </c>
      <c r="C42" s="120" t="s">
        <v>1501</v>
      </c>
      <c r="D42" s="121">
        <v>1988</v>
      </c>
      <c r="E42" s="122" t="s">
        <v>403</v>
      </c>
      <c r="F42" s="122" t="s">
        <v>553</v>
      </c>
      <c r="G42" s="122" t="s">
        <v>407</v>
      </c>
      <c r="H42" s="122" t="s">
        <v>58</v>
      </c>
      <c r="I42" s="149">
        <v>0.05363425925925926</v>
      </c>
      <c r="J42" s="81">
        <f t="shared" si="1"/>
      </c>
      <c r="K42" s="81"/>
      <c r="L42" s="25"/>
      <c r="M42" s="6"/>
    </row>
    <row r="43" spans="1:12" ht="12.75">
      <c r="A43" s="78">
        <v>42</v>
      </c>
      <c r="B43" s="78">
        <v>704</v>
      </c>
      <c r="C43" s="118" t="s">
        <v>928</v>
      </c>
      <c r="D43" s="82">
        <v>1983</v>
      </c>
      <c r="E43" s="80" t="s">
        <v>403</v>
      </c>
      <c r="F43" s="80" t="s">
        <v>11</v>
      </c>
      <c r="G43" s="80" t="s">
        <v>11</v>
      </c>
      <c r="H43" s="80" t="s">
        <v>791</v>
      </c>
      <c r="I43" s="137">
        <v>0.05366898148148148</v>
      </c>
      <c r="J43" s="81">
        <f t="shared" si="1"/>
      </c>
      <c r="K43" s="81"/>
      <c r="L43" s="25"/>
    </row>
    <row r="44" spans="1:13" ht="12.75">
      <c r="A44" s="78">
        <v>43</v>
      </c>
      <c r="B44" s="119">
        <v>783</v>
      </c>
      <c r="C44" s="120" t="s">
        <v>1519</v>
      </c>
      <c r="D44" s="121">
        <v>1973</v>
      </c>
      <c r="E44" s="122" t="s">
        <v>403</v>
      </c>
      <c r="F44" s="122" t="s">
        <v>11</v>
      </c>
      <c r="G44" s="122" t="s">
        <v>1520</v>
      </c>
      <c r="H44" s="122"/>
      <c r="I44" s="149">
        <v>0.05375</v>
      </c>
      <c r="J44" s="81">
        <f t="shared" si="1"/>
      </c>
      <c r="K44" s="81"/>
      <c r="L44" s="25"/>
      <c r="M44" s="6"/>
    </row>
    <row r="45" spans="1:12" ht="12.75">
      <c r="A45" s="78">
        <v>44</v>
      </c>
      <c r="B45" s="78">
        <v>723</v>
      </c>
      <c r="C45" s="118" t="s">
        <v>949</v>
      </c>
      <c r="D45" s="82">
        <v>1949</v>
      </c>
      <c r="E45" s="80" t="s">
        <v>403</v>
      </c>
      <c r="F45" s="80" t="s">
        <v>553</v>
      </c>
      <c r="G45" s="80" t="s">
        <v>1632</v>
      </c>
      <c r="H45" s="80" t="s">
        <v>143</v>
      </c>
      <c r="I45" s="137">
        <v>0.053877314814814815</v>
      </c>
      <c r="J45" s="81" t="str">
        <f t="shared" si="1"/>
        <v>Ж60</v>
      </c>
      <c r="K45" s="81">
        <v>2</v>
      </c>
      <c r="L45" s="25"/>
    </row>
    <row r="46" spans="1:13" ht="12.75">
      <c r="A46" s="78">
        <v>45</v>
      </c>
      <c r="B46" s="119">
        <v>775</v>
      </c>
      <c r="C46" s="120" t="s">
        <v>1509</v>
      </c>
      <c r="D46" s="121">
        <v>1990</v>
      </c>
      <c r="E46" s="122" t="s">
        <v>403</v>
      </c>
      <c r="F46" s="122" t="s">
        <v>11</v>
      </c>
      <c r="G46" s="122" t="s">
        <v>11</v>
      </c>
      <c r="H46" s="122"/>
      <c r="I46" s="149">
        <v>0.05460648148148148</v>
      </c>
      <c r="J46" s="81">
        <f t="shared" si="1"/>
      </c>
      <c r="K46" s="81"/>
      <c r="L46" s="25"/>
      <c r="M46" s="6"/>
    </row>
    <row r="47" spans="1:12" ht="12.75">
      <c r="A47" s="78">
        <v>46</v>
      </c>
      <c r="B47" s="18">
        <v>755</v>
      </c>
      <c r="C47" s="131" t="s">
        <v>987</v>
      </c>
      <c r="D47" s="24">
        <v>1995</v>
      </c>
      <c r="E47" s="80" t="s">
        <v>403</v>
      </c>
      <c r="F47" s="19" t="s">
        <v>11</v>
      </c>
      <c r="G47" s="19" t="s">
        <v>11</v>
      </c>
      <c r="H47" s="19" t="s">
        <v>1626</v>
      </c>
      <c r="I47" s="140">
        <v>0.05462962962962963</v>
      </c>
      <c r="J47" s="81">
        <f t="shared" si="1"/>
      </c>
      <c r="K47" s="81"/>
      <c r="L47" s="90"/>
    </row>
    <row r="48" spans="1:12" ht="12.75">
      <c r="A48" s="78">
        <v>47</v>
      </c>
      <c r="B48" s="78">
        <v>718</v>
      </c>
      <c r="C48" s="118" t="s">
        <v>942</v>
      </c>
      <c r="D48" s="82">
        <v>1988</v>
      </c>
      <c r="E48" s="80" t="s">
        <v>403</v>
      </c>
      <c r="F48" s="80" t="s">
        <v>706</v>
      </c>
      <c r="G48" s="80" t="s">
        <v>707</v>
      </c>
      <c r="H48" s="80" t="s">
        <v>943</v>
      </c>
      <c r="I48" s="137">
        <v>0.05530092592592593</v>
      </c>
      <c r="J48" s="81">
        <f t="shared" si="1"/>
      </c>
      <c r="K48" s="81"/>
      <c r="L48" s="25"/>
    </row>
    <row r="49" spans="1:12" ht="12.75">
      <c r="A49" s="78">
        <v>48</v>
      </c>
      <c r="B49" s="78">
        <v>681</v>
      </c>
      <c r="C49" s="118" t="s">
        <v>902</v>
      </c>
      <c r="D49" s="82">
        <v>1986</v>
      </c>
      <c r="E49" s="80" t="s">
        <v>403</v>
      </c>
      <c r="F49" s="80" t="s">
        <v>903</v>
      </c>
      <c r="G49" s="80" t="s">
        <v>904</v>
      </c>
      <c r="H49" s="80"/>
      <c r="I49" s="137">
        <v>0.055393518518518516</v>
      </c>
      <c r="J49" s="81">
        <f t="shared" si="1"/>
      </c>
      <c r="K49" s="81"/>
      <c r="L49" s="25"/>
    </row>
    <row r="50" spans="1:12" ht="12.75">
      <c r="A50" s="78">
        <v>49</v>
      </c>
      <c r="B50" s="78">
        <v>798</v>
      </c>
      <c r="C50" s="118" t="s">
        <v>993</v>
      </c>
      <c r="D50" s="82">
        <v>1987</v>
      </c>
      <c r="E50" s="80" t="s">
        <v>403</v>
      </c>
      <c r="F50" s="80" t="s">
        <v>11</v>
      </c>
      <c r="G50" s="80" t="s">
        <v>11</v>
      </c>
      <c r="H50" s="80"/>
      <c r="I50" s="137">
        <v>0.05543981481481481</v>
      </c>
      <c r="J50" s="81">
        <f t="shared" si="1"/>
      </c>
      <c r="K50" s="81"/>
      <c r="L50" s="25"/>
    </row>
    <row r="51" spans="1:12" ht="12.75">
      <c r="A51" s="78">
        <v>50</v>
      </c>
      <c r="B51" s="78">
        <v>705</v>
      </c>
      <c r="C51" s="118" t="s">
        <v>929</v>
      </c>
      <c r="D51" s="82">
        <v>1973</v>
      </c>
      <c r="E51" s="80" t="s">
        <v>403</v>
      </c>
      <c r="F51" s="80" t="s">
        <v>11</v>
      </c>
      <c r="G51" s="80" t="s">
        <v>11</v>
      </c>
      <c r="H51" s="80" t="s">
        <v>35</v>
      </c>
      <c r="I51" s="137">
        <v>0.05560185185185185</v>
      </c>
      <c r="J51" s="81">
        <f t="shared" si="1"/>
      </c>
      <c r="K51" s="81"/>
      <c r="L51" s="25"/>
    </row>
    <row r="52" spans="1:13" ht="12.75">
      <c r="A52" s="78">
        <v>51</v>
      </c>
      <c r="B52" s="119">
        <v>769</v>
      </c>
      <c r="C52" s="120" t="s">
        <v>1503</v>
      </c>
      <c r="D52" s="121">
        <v>1982</v>
      </c>
      <c r="E52" s="122" t="s">
        <v>403</v>
      </c>
      <c r="F52" s="122" t="s">
        <v>11</v>
      </c>
      <c r="G52" s="122" t="s">
        <v>11</v>
      </c>
      <c r="H52" s="122"/>
      <c r="I52" s="149">
        <v>0.055717592592592596</v>
      </c>
      <c r="J52" s="81">
        <f t="shared" si="1"/>
      </c>
      <c r="K52" s="81"/>
      <c r="L52" s="25"/>
      <c r="M52" s="6"/>
    </row>
    <row r="53" spans="1:13" ht="12.75">
      <c r="A53" s="78">
        <v>52</v>
      </c>
      <c r="B53" s="119">
        <v>780</v>
      </c>
      <c r="C53" s="120" t="s">
        <v>1515</v>
      </c>
      <c r="D53" s="121">
        <v>1990</v>
      </c>
      <c r="E53" s="122" t="s">
        <v>403</v>
      </c>
      <c r="F53" s="122" t="s">
        <v>47</v>
      </c>
      <c r="G53" s="122" t="s">
        <v>47</v>
      </c>
      <c r="H53" s="122"/>
      <c r="I53" s="149">
        <v>0.055717592592592596</v>
      </c>
      <c r="J53" s="81">
        <f t="shared" si="1"/>
      </c>
      <c r="K53" s="81"/>
      <c r="L53" s="25"/>
      <c r="M53" s="6"/>
    </row>
    <row r="54" spans="1:12" ht="12.75">
      <c r="A54" s="78">
        <v>53</v>
      </c>
      <c r="B54" s="78">
        <v>3071</v>
      </c>
      <c r="C54" s="118" t="s">
        <v>1690</v>
      </c>
      <c r="D54" s="82">
        <v>1967</v>
      </c>
      <c r="E54" s="80" t="s">
        <v>403</v>
      </c>
      <c r="F54" s="80" t="s">
        <v>110</v>
      </c>
      <c r="G54" s="80" t="s">
        <v>111</v>
      </c>
      <c r="H54" s="80" t="s">
        <v>112</v>
      </c>
      <c r="I54" s="137">
        <v>0.05572916666666666</v>
      </c>
      <c r="J54" s="81">
        <f t="shared" si="1"/>
      </c>
      <c r="K54" s="81"/>
      <c r="L54" s="25"/>
    </row>
    <row r="55" spans="1:12" ht="12.75">
      <c r="A55" s="78">
        <v>54</v>
      </c>
      <c r="B55" s="78">
        <v>3253</v>
      </c>
      <c r="C55" s="118" t="s">
        <v>994</v>
      </c>
      <c r="D55" s="82">
        <v>1989</v>
      </c>
      <c r="E55" s="80" t="s">
        <v>403</v>
      </c>
      <c r="F55" s="80" t="s">
        <v>11</v>
      </c>
      <c r="G55" s="80" t="s">
        <v>11</v>
      </c>
      <c r="H55" s="80"/>
      <c r="I55" s="137">
        <v>0.05576388888888889</v>
      </c>
      <c r="J55" s="81">
        <f t="shared" si="1"/>
      </c>
      <c r="K55" s="81"/>
      <c r="L55" s="25"/>
    </row>
    <row r="56" spans="1:12" ht="12.75">
      <c r="A56" s="78">
        <v>55</v>
      </c>
      <c r="B56" s="78">
        <v>709</v>
      </c>
      <c r="C56" s="118" t="s">
        <v>933</v>
      </c>
      <c r="D56" s="82">
        <v>1984</v>
      </c>
      <c r="E56" s="80" t="s">
        <v>403</v>
      </c>
      <c r="F56" s="80" t="s">
        <v>251</v>
      </c>
      <c r="G56" s="80" t="s">
        <v>252</v>
      </c>
      <c r="H56" s="80" t="s">
        <v>305</v>
      </c>
      <c r="I56" s="137">
        <v>0.05579861111111111</v>
      </c>
      <c r="J56" s="81">
        <f t="shared" si="1"/>
      </c>
      <c r="K56" s="81"/>
      <c r="L56" s="25"/>
    </row>
    <row r="57" spans="1:12" ht="12.75">
      <c r="A57" s="78">
        <v>56</v>
      </c>
      <c r="B57" s="78">
        <v>695</v>
      </c>
      <c r="C57" s="118" t="s">
        <v>919</v>
      </c>
      <c r="D57" s="82">
        <v>1997</v>
      </c>
      <c r="E57" s="80" t="s">
        <v>403</v>
      </c>
      <c r="F57" s="80" t="s">
        <v>11</v>
      </c>
      <c r="G57" s="80" t="s">
        <v>11</v>
      </c>
      <c r="H57" s="80" t="s">
        <v>695</v>
      </c>
      <c r="I57" s="137">
        <v>0.055844907407407406</v>
      </c>
      <c r="J57" s="81" t="str">
        <f t="shared" si="1"/>
        <v>Ж17</v>
      </c>
      <c r="K57" s="81">
        <v>12</v>
      </c>
      <c r="L57" s="25"/>
    </row>
    <row r="58" spans="1:12" ht="12.75">
      <c r="A58" s="78">
        <v>57</v>
      </c>
      <c r="B58" s="78">
        <v>3264</v>
      </c>
      <c r="C58" s="118" t="s">
        <v>1005</v>
      </c>
      <c r="D58" s="82">
        <v>1990</v>
      </c>
      <c r="E58" s="80" t="s">
        <v>403</v>
      </c>
      <c r="F58" s="80" t="s">
        <v>11</v>
      </c>
      <c r="G58" s="80" t="s">
        <v>11</v>
      </c>
      <c r="H58" s="80"/>
      <c r="I58" s="137">
        <v>0.05589120370370371</v>
      </c>
      <c r="J58" s="81">
        <f t="shared" si="1"/>
      </c>
      <c r="K58" s="81"/>
      <c r="L58" s="25"/>
    </row>
    <row r="59" spans="1:12" ht="12.75">
      <c r="A59" s="78">
        <v>58</v>
      </c>
      <c r="B59" s="78">
        <v>707</v>
      </c>
      <c r="C59" s="118" t="s">
        <v>931</v>
      </c>
      <c r="D59" s="82">
        <v>1980</v>
      </c>
      <c r="E59" s="80" t="s">
        <v>403</v>
      </c>
      <c r="F59" s="80" t="s">
        <v>11</v>
      </c>
      <c r="G59" s="80" t="s">
        <v>11</v>
      </c>
      <c r="H59" s="80"/>
      <c r="I59" s="137">
        <v>0.05606481481481482</v>
      </c>
      <c r="J59" s="81">
        <f t="shared" si="1"/>
      </c>
      <c r="K59" s="81"/>
      <c r="L59" s="25"/>
    </row>
    <row r="60" spans="1:12" ht="12.75">
      <c r="A60" s="78">
        <v>59</v>
      </c>
      <c r="B60" s="78">
        <v>721</v>
      </c>
      <c r="C60" s="118" t="s">
        <v>946</v>
      </c>
      <c r="D60" s="82">
        <v>1989</v>
      </c>
      <c r="E60" s="80" t="s">
        <v>403</v>
      </c>
      <c r="F60" s="80" t="s">
        <v>11</v>
      </c>
      <c r="G60" s="80" t="s">
        <v>11</v>
      </c>
      <c r="H60" s="80"/>
      <c r="I60" s="137">
        <v>0.05625</v>
      </c>
      <c r="J60" s="81">
        <f t="shared" si="1"/>
      </c>
      <c r="K60" s="81"/>
      <c r="L60" s="25"/>
    </row>
    <row r="61" spans="1:12" ht="12.75">
      <c r="A61" s="78">
        <v>60</v>
      </c>
      <c r="B61" s="78">
        <v>3070</v>
      </c>
      <c r="C61" s="118" t="s">
        <v>1702</v>
      </c>
      <c r="D61" s="82">
        <v>1952</v>
      </c>
      <c r="E61" s="80" t="s">
        <v>403</v>
      </c>
      <c r="F61" s="80" t="s">
        <v>110</v>
      </c>
      <c r="G61" s="80" t="s">
        <v>111</v>
      </c>
      <c r="H61" s="80" t="s">
        <v>112</v>
      </c>
      <c r="I61" s="137">
        <v>0.05635416666666667</v>
      </c>
      <c r="J61" s="81" t="str">
        <f t="shared" si="1"/>
        <v>Ж60</v>
      </c>
      <c r="K61" s="81">
        <v>3</v>
      </c>
      <c r="L61" s="25"/>
    </row>
    <row r="62" spans="1:13" ht="12.75">
      <c r="A62" s="78">
        <v>61</v>
      </c>
      <c r="B62" s="119">
        <v>777</v>
      </c>
      <c r="C62" s="120" t="s">
        <v>1511</v>
      </c>
      <c r="D62" s="121">
        <v>1987</v>
      </c>
      <c r="E62" s="122" t="s">
        <v>403</v>
      </c>
      <c r="F62" s="122" t="s">
        <v>11</v>
      </c>
      <c r="G62" s="122" t="s">
        <v>11</v>
      </c>
      <c r="H62" s="122" t="s">
        <v>1512</v>
      </c>
      <c r="I62" s="149">
        <v>0.05649305555555556</v>
      </c>
      <c r="J62" s="81">
        <f t="shared" si="1"/>
      </c>
      <c r="K62" s="81"/>
      <c r="L62" s="25"/>
      <c r="M62" s="6"/>
    </row>
    <row r="63" spans="1:12" ht="12.75">
      <c r="A63" s="78">
        <v>62</v>
      </c>
      <c r="B63" s="78">
        <v>708</v>
      </c>
      <c r="C63" s="118" t="s">
        <v>932</v>
      </c>
      <c r="D63" s="82">
        <v>1990</v>
      </c>
      <c r="E63" s="80" t="s">
        <v>403</v>
      </c>
      <c r="F63" s="80" t="s">
        <v>11</v>
      </c>
      <c r="G63" s="80" t="s">
        <v>11</v>
      </c>
      <c r="H63" s="80"/>
      <c r="I63" s="137">
        <v>0.056712962962962965</v>
      </c>
      <c r="J63" s="81">
        <f t="shared" si="1"/>
      </c>
      <c r="K63" s="81"/>
      <c r="L63" s="25"/>
    </row>
    <row r="64" spans="1:12" ht="12.75">
      <c r="A64" s="78">
        <v>63</v>
      </c>
      <c r="B64" s="78">
        <v>678</v>
      </c>
      <c r="C64" s="118" t="s">
        <v>899</v>
      </c>
      <c r="D64" s="82">
        <v>1992</v>
      </c>
      <c r="E64" s="80" t="s">
        <v>403</v>
      </c>
      <c r="F64" s="80" t="s">
        <v>11</v>
      </c>
      <c r="G64" s="80" t="s">
        <v>11</v>
      </c>
      <c r="H64" s="80" t="s">
        <v>287</v>
      </c>
      <c r="I64" s="137">
        <v>0.05684027777777778</v>
      </c>
      <c r="J64" s="81">
        <f t="shared" si="1"/>
      </c>
      <c r="K64" s="81"/>
      <c r="L64" s="25"/>
    </row>
    <row r="65" spans="1:12" ht="12.75">
      <c r="A65" s="78">
        <v>64</v>
      </c>
      <c r="B65" s="78">
        <v>687</v>
      </c>
      <c r="C65" s="118" t="s">
        <v>911</v>
      </c>
      <c r="D65" s="82">
        <v>1992</v>
      </c>
      <c r="E65" s="80" t="s">
        <v>403</v>
      </c>
      <c r="F65" s="80" t="s">
        <v>11</v>
      </c>
      <c r="G65" s="80" t="s">
        <v>11</v>
      </c>
      <c r="H65" s="80" t="s">
        <v>287</v>
      </c>
      <c r="I65" s="137">
        <v>0.05684027777777778</v>
      </c>
      <c r="J65" s="81">
        <f t="shared" si="1"/>
      </c>
      <c r="K65" s="81"/>
      <c r="L65" s="25"/>
    </row>
    <row r="66" spans="1:13" ht="12.75">
      <c r="A66" s="78">
        <v>65</v>
      </c>
      <c r="B66" s="123">
        <v>785</v>
      </c>
      <c r="C66" s="120" t="s">
        <v>1523</v>
      </c>
      <c r="D66" s="121">
        <v>1977</v>
      </c>
      <c r="E66" s="122" t="s">
        <v>403</v>
      </c>
      <c r="F66" s="80" t="s">
        <v>11</v>
      </c>
      <c r="G66" s="122" t="s">
        <v>11</v>
      </c>
      <c r="H66" s="122"/>
      <c r="I66" s="149">
        <v>0.05694444444444444</v>
      </c>
      <c r="J66" s="81">
        <f aca="true" t="shared" si="2" ref="J66:J97">IF(AND(D66&gt;=1900,D66&lt;=1953),"Ж60",IF(AND(D66&gt;=1996,D66&lt;=2012),"Ж17",""))</f>
      </c>
      <c r="K66" s="81"/>
      <c r="L66" s="25"/>
      <c r="M66" s="6"/>
    </row>
    <row r="67" spans="1:13" ht="12.75">
      <c r="A67" s="78">
        <v>66</v>
      </c>
      <c r="B67" s="91">
        <v>3251</v>
      </c>
      <c r="C67" s="118" t="s">
        <v>1008</v>
      </c>
      <c r="D67" s="82">
        <v>1995</v>
      </c>
      <c r="E67" s="80" t="s">
        <v>403</v>
      </c>
      <c r="F67" s="80" t="s">
        <v>11</v>
      </c>
      <c r="G67" s="80" t="s">
        <v>11</v>
      </c>
      <c r="H67" s="80" t="s">
        <v>96</v>
      </c>
      <c r="I67" s="137">
        <v>0.05701388888888889</v>
      </c>
      <c r="J67" s="81">
        <f t="shared" si="2"/>
      </c>
      <c r="K67" s="81"/>
      <c r="L67" s="25"/>
      <c r="M67" s="6"/>
    </row>
    <row r="68" spans="1:13" ht="12.75">
      <c r="A68" s="78">
        <v>67</v>
      </c>
      <c r="B68" s="123">
        <v>776</v>
      </c>
      <c r="C68" s="120" t="s">
        <v>1510</v>
      </c>
      <c r="D68" s="121">
        <v>1981</v>
      </c>
      <c r="E68" s="122" t="s">
        <v>403</v>
      </c>
      <c r="F68" s="122" t="s">
        <v>11</v>
      </c>
      <c r="G68" s="122" t="s">
        <v>11</v>
      </c>
      <c r="H68" s="122"/>
      <c r="I68" s="149">
        <v>0.057060185185185186</v>
      </c>
      <c r="J68" s="81">
        <f t="shared" si="2"/>
      </c>
      <c r="K68" s="81"/>
      <c r="L68" s="25"/>
      <c r="M68" s="6"/>
    </row>
    <row r="69" spans="1:13" ht="12.75">
      <c r="A69" s="78">
        <v>68</v>
      </c>
      <c r="B69" s="123">
        <v>761</v>
      </c>
      <c r="C69" s="120" t="s">
        <v>1495</v>
      </c>
      <c r="D69" s="121">
        <v>1987</v>
      </c>
      <c r="E69" s="122" t="s">
        <v>403</v>
      </c>
      <c r="F69" s="122" t="s">
        <v>11</v>
      </c>
      <c r="G69" s="122" t="s">
        <v>11</v>
      </c>
      <c r="H69" s="122" t="s">
        <v>190</v>
      </c>
      <c r="I69" s="149">
        <v>0.0571875</v>
      </c>
      <c r="J69" s="81">
        <f t="shared" si="2"/>
      </c>
      <c r="K69" s="81"/>
      <c r="L69" s="25"/>
      <c r="M69" s="6"/>
    </row>
    <row r="70" spans="1:12" ht="12.75">
      <c r="A70" s="78">
        <v>69</v>
      </c>
      <c r="B70" s="91">
        <v>722</v>
      </c>
      <c r="C70" s="118" t="s">
        <v>947</v>
      </c>
      <c r="D70" s="82">
        <v>1984</v>
      </c>
      <c r="E70" s="80" t="s">
        <v>403</v>
      </c>
      <c r="F70" s="80" t="s">
        <v>11</v>
      </c>
      <c r="G70" s="80" t="s">
        <v>11</v>
      </c>
      <c r="H70" s="80" t="s">
        <v>948</v>
      </c>
      <c r="I70" s="137">
        <v>0.0574537037037037</v>
      </c>
      <c r="J70" s="81">
        <f t="shared" si="2"/>
      </c>
      <c r="K70" s="81"/>
      <c r="L70" s="25"/>
    </row>
    <row r="71" spans="1:12" ht="12.75">
      <c r="A71" s="78">
        <v>70</v>
      </c>
      <c r="B71" s="91">
        <v>3263</v>
      </c>
      <c r="C71" s="118" t="s">
        <v>1004</v>
      </c>
      <c r="D71" s="82">
        <v>1964</v>
      </c>
      <c r="E71" s="80" t="s">
        <v>403</v>
      </c>
      <c r="F71" s="80" t="s">
        <v>11</v>
      </c>
      <c r="G71" s="80" t="s">
        <v>11</v>
      </c>
      <c r="H71" s="80" t="s">
        <v>149</v>
      </c>
      <c r="I71" s="137">
        <v>0.0574537037037037</v>
      </c>
      <c r="J71" s="81">
        <f t="shared" si="2"/>
      </c>
      <c r="K71" s="81"/>
      <c r="L71" s="25"/>
    </row>
    <row r="72" spans="1:12" ht="12.75">
      <c r="A72" s="78">
        <v>71</v>
      </c>
      <c r="B72" s="91">
        <v>715</v>
      </c>
      <c r="C72" s="118" t="s">
        <v>939</v>
      </c>
      <c r="D72" s="82">
        <v>1946</v>
      </c>
      <c r="E72" s="80" t="s">
        <v>403</v>
      </c>
      <c r="F72" s="80" t="s">
        <v>11</v>
      </c>
      <c r="G72" s="80" t="s">
        <v>11</v>
      </c>
      <c r="H72" s="80" t="s">
        <v>143</v>
      </c>
      <c r="I72" s="137">
        <v>0.05761574074074074</v>
      </c>
      <c r="J72" s="81" t="str">
        <f t="shared" si="2"/>
        <v>Ж60</v>
      </c>
      <c r="K72" s="81">
        <v>4</v>
      </c>
      <c r="L72" s="25"/>
    </row>
    <row r="73" spans="1:12" ht="12.75">
      <c r="A73" s="78">
        <v>72</v>
      </c>
      <c r="B73" s="91">
        <v>3258</v>
      </c>
      <c r="C73" s="118" t="s">
        <v>999</v>
      </c>
      <c r="D73" s="82">
        <v>1964</v>
      </c>
      <c r="E73" s="80" t="s">
        <v>403</v>
      </c>
      <c r="F73" s="80" t="s">
        <v>11</v>
      </c>
      <c r="G73" s="80" t="s">
        <v>11</v>
      </c>
      <c r="H73" s="80"/>
      <c r="I73" s="137">
        <v>0.057638888888888885</v>
      </c>
      <c r="J73" s="81">
        <f t="shared" si="2"/>
      </c>
      <c r="K73" s="81"/>
      <c r="L73" s="25"/>
    </row>
    <row r="74" spans="1:12" ht="12.75">
      <c r="A74" s="78">
        <v>73</v>
      </c>
      <c r="B74" s="91">
        <v>740</v>
      </c>
      <c r="C74" s="118" t="s">
        <v>970</v>
      </c>
      <c r="D74" s="82">
        <v>1954</v>
      </c>
      <c r="E74" s="80" t="s">
        <v>403</v>
      </c>
      <c r="F74" s="80" t="s">
        <v>110</v>
      </c>
      <c r="G74" s="80" t="s">
        <v>111</v>
      </c>
      <c r="H74" s="80" t="s">
        <v>971</v>
      </c>
      <c r="I74" s="137">
        <v>0.05777777777777778</v>
      </c>
      <c r="J74" s="81">
        <f t="shared" si="2"/>
      </c>
      <c r="K74" s="81"/>
      <c r="L74" s="25"/>
    </row>
    <row r="75" spans="1:13" ht="12.75">
      <c r="A75" s="78">
        <v>74</v>
      </c>
      <c r="B75" s="123">
        <v>768</v>
      </c>
      <c r="C75" s="120" t="s">
        <v>1502</v>
      </c>
      <c r="D75" s="121">
        <v>1987</v>
      </c>
      <c r="E75" s="122" t="s">
        <v>403</v>
      </c>
      <c r="F75" s="80" t="s">
        <v>11</v>
      </c>
      <c r="G75" s="122" t="s">
        <v>11</v>
      </c>
      <c r="H75" s="122"/>
      <c r="I75" s="149">
        <v>0.057812499999999996</v>
      </c>
      <c r="J75" s="81">
        <f t="shared" si="2"/>
      </c>
      <c r="K75" s="81"/>
      <c r="L75" s="25"/>
      <c r="M75" s="6"/>
    </row>
    <row r="76" spans="1:13" ht="12.75">
      <c r="A76" s="78">
        <v>75</v>
      </c>
      <c r="B76" s="123">
        <v>791</v>
      </c>
      <c r="C76" s="120" t="s">
        <v>1532</v>
      </c>
      <c r="D76" s="121">
        <v>1974</v>
      </c>
      <c r="E76" s="122" t="s">
        <v>403</v>
      </c>
      <c r="F76" s="122" t="s">
        <v>11</v>
      </c>
      <c r="G76" s="122" t="s">
        <v>11</v>
      </c>
      <c r="H76" s="122"/>
      <c r="I76" s="149">
        <v>0.05792824074074074</v>
      </c>
      <c r="J76" s="81">
        <f t="shared" si="2"/>
      </c>
      <c r="K76" s="81"/>
      <c r="L76" s="25"/>
      <c r="M76" s="6"/>
    </row>
    <row r="77" spans="1:12" ht="12.75">
      <c r="A77" s="78">
        <v>76</v>
      </c>
      <c r="B77" s="91">
        <v>716</v>
      </c>
      <c r="C77" s="118" t="s">
        <v>940</v>
      </c>
      <c r="D77" s="82">
        <v>1993</v>
      </c>
      <c r="E77" s="80" t="s">
        <v>403</v>
      </c>
      <c r="F77" s="80" t="s">
        <v>11</v>
      </c>
      <c r="G77" s="80" t="s">
        <v>11</v>
      </c>
      <c r="H77" s="80"/>
      <c r="I77" s="137">
        <v>0.05806712962962963</v>
      </c>
      <c r="J77" s="81">
        <f t="shared" si="2"/>
      </c>
      <c r="K77" s="81"/>
      <c r="L77" s="25"/>
    </row>
    <row r="78" spans="1:12" ht="12.75">
      <c r="A78" s="78">
        <v>77</v>
      </c>
      <c r="B78" s="91">
        <v>735</v>
      </c>
      <c r="C78" s="118" t="s">
        <v>965</v>
      </c>
      <c r="D78" s="82">
        <v>1994</v>
      </c>
      <c r="E78" s="80" t="s">
        <v>403</v>
      </c>
      <c r="F78" s="80" t="s">
        <v>11</v>
      </c>
      <c r="G78" s="80" t="s">
        <v>11</v>
      </c>
      <c r="H78" s="80" t="s">
        <v>114</v>
      </c>
      <c r="I78" s="137">
        <v>0.05890046296296297</v>
      </c>
      <c r="J78" s="81">
        <f t="shared" si="2"/>
      </c>
      <c r="K78" s="81"/>
      <c r="L78" s="25"/>
    </row>
    <row r="79" spans="1:12" ht="12.75">
      <c r="A79" s="78">
        <v>78</v>
      </c>
      <c r="B79" s="91">
        <v>3072</v>
      </c>
      <c r="C79" s="118" t="s">
        <v>1703</v>
      </c>
      <c r="D79" s="82">
        <v>1963</v>
      </c>
      <c r="E79" s="80" t="s">
        <v>403</v>
      </c>
      <c r="F79" s="80" t="s">
        <v>110</v>
      </c>
      <c r="G79" s="80" t="s">
        <v>111</v>
      </c>
      <c r="H79" s="80" t="s">
        <v>112</v>
      </c>
      <c r="I79" s="137">
        <v>0.058993055555555556</v>
      </c>
      <c r="J79" s="81">
        <f t="shared" si="2"/>
      </c>
      <c r="K79" s="81"/>
      <c r="L79" s="25"/>
    </row>
    <row r="80" spans="1:12" ht="12.75">
      <c r="A80" s="78">
        <v>79</v>
      </c>
      <c r="B80" s="91">
        <v>680</v>
      </c>
      <c r="C80" s="118" t="s">
        <v>901</v>
      </c>
      <c r="D80" s="82">
        <v>1978</v>
      </c>
      <c r="E80" s="80" t="s">
        <v>403</v>
      </c>
      <c r="F80" s="80" t="s">
        <v>11</v>
      </c>
      <c r="G80" s="80" t="s">
        <v>11</v>
      </c>
      <c r="H80" s="80"/>
      <c r="I80" s="137">
        <v>0.05903935185185185</v>
      </c>
      <c r="J80" s="81">
        <f t="shared" si="2"/>
      </c>
      <c r="K80" s="81"/>
      <c r="L80" s="25"/>
    </row>
    <row r="81" spans="1:13" ht="12.75">
      <c r="A81" s="78">
        <v>80</v>
      </c>
      <c r="B81" s="123">
        <v>766</v>
      </c>
      <c r="C81" s="120" t="s">
        <v>1500</v>
      </c>
      <c r="D81" s="121">
        <v>1986</v>
      </c>
      <c r="E81" s="122" t="s">
        <v>403</v>
      </c>
      <c r="F81" s="122" t="s">
        <v>11</v>
      </c>
      <c r="G81" s="122" t="s">
        <v>11</v>
      </c>
      <c r="H81" s="122"/>
      <c r="I81" s="149">
        <v>0.05924768518518519</v>
      </c>
      <c r="J81" s="81">
        <f t="shared" si="2"/>
      </c>
      <c r="K81" s="81"/>
      <c r="L81" s="25"/>
      <c r="M81" s="6"/>
    </row>
    <row r="82" spans="1:12" ht="12.75">
      <c r="A82" s="78">
        <v>81</v>
      </c>
      <c r="B82" s="91">
        <v>3257</v>
      </c>
      <c r="C82" s="118" t="s">
        <v>998</v>
      </c>
      <c r="D82" s="82">
        <v>1993</v>
      </c>
      <c r="E82" s="80" t="s">
        <v>403</v>
      </c>
      <c r="F82" s="80" t="s">
        <v>11</v>
      </c>
      <c r="G82" s="80" t="s">
        <v>11</v>
      </c>
      <c r="H82" s="80" t="s">
        <v>545</v>
      </c>
      <c r="I82" s="137">
        <v>0.059479166666666666</v>
      </c>
      <c r="J82" s="81">
        <f t="shared" si="2"/>
      </c>
      <c r="K82" s="81"/>
      <c r="L82" s="25"/>
    </row>
    <row r="83" spans="1:13" ht="12.75">
      <c r="A83" s="78">
        <v>82</v>
      </c>
      <c r="B83" s="119">
        <v>782</v>
      </c>
      <c r="C83" s="120" t="s">
        <v>1518</v>
      </c>
      <c r="D83" s="121">
        <v>1989</v>
      </c>
      <c r="E83" s="122" t="s">
        <v>403</v>
      </c>
      <c r="F83" s="122" t="s">
        <v>11</v>
      </c>
      <c r="G83" s="122" t="s">
        <v>11</v>
      </c>
      <c r="H83" s="122"/>
      <c r="I83" s="149">
        <v>0.05957175925925926</v>
      </c>
      <c r="J83" s="81">
        <f t="shared" si="2"/>
      </c>
      <c r="K83" s="81"/>
      <c r="L83" s="25"/>
      <c r="M83" s="6"/>
    </row>
    <row r="84" spans="1:12" ht="12.75">
      <c r="A84" s="78">
        <v>83</v>
      </c>
      <c r="B84" s="91">
        <v>712</v>
      </c>
      <c r="C84" s="118" t="s">
        <v>936</v>
      </c>
      <c r="D84" s="82">
        <v>1994</v>
      </c>
      <c r="E84" s="80" t="s">
        <v>403</v>
      </c>
      <c r="F84" s="80" t="s">
        <v>11</v>
      </c>
      <c r="G84" s="80" t="s">
        <v>11</v>
      </c>
      <c r="H84" s="80"/>
      <c r="I84" s="137">
        <v>0.06004629629629629</v>
      </c>
      <c r="J84" s="81">
        <f t="shared" si="2"/>
      </c>
      <c r="K84" s="81"/>
      <c r="L84" s="25"/>
    </row>
    <row r="85" spans="1:12" ht="12.75">
      <c r="A85" s="78">
        <v>84</v>
      </c>
      <c r="B85" s="91">
        <v>691</v>
      </c>
      <c r="C85" s="118" t="s">
        <v>915</v>
      </c>
      <c r="D85" s="82">
        <v>1993</v>
      </c>
      <c r="E85" s="80" t="s">
        <v>403</v>
      </c>
      <c r="F85" s="80" t="s">
        <v>11</v>
      </c>
      <c r="G85" s="80" t="s">
        <v>11</v>
      </c>
      <c r="H85" s="80" t="s">
        <v>287</v>
      </c>
      <c r="I85" s="137">
        <v>0.06018518518518518</v>
      </c>
      <c r="J85" s="81">
        <f t="shared" si="2"/>
      </c>
      <c r="K85" s="81"/>
      <c r="L85" s="25"/>
    </row>
    <row r="86" spans="1:12" ht="12.75">
      <c r="A86" s="78">
        <v>85</v>
      </c>
      <c r="B86" s="91">
        <v>693</v>
      </c>
      <c r="C86" s="118" t="s">
        <v>917</v>
      </c>
      <c r="D86" s="82">
        <v>1993</v>
      </c>
      <c r="E86" s="80" t="s">
        <v>403</v>
      </c>
      <c r="F86" s="80" t="s">
        <v>11</v>
      </c>
      <c r="G86" s="80" t="s">
        <v>11</v>
      </c>
      <c r="H86" s="80" t="s">
        <v>287</v>
      </c>
      <c r="I86" s="137">
        <v>0.06019675925925926</v>
      </c>
      <c r="J86" s="81">
        <f t="shared" si="2"/>
      </c>
      <c r="K86" s="81"/>
      <c r="L86" s="25"/>
    </row>
    <row r="87" spans="1:13" ht="12.75">
      <c r="A87" s="78">
        <v>86</v>
      </c>
      <c r="B87" s="123">
        <v>799</v>
      </c>
      <c r="C87" s="120" t="s">
        <v>1538</v>
      </c>
      <c r="D87" s="121">
        <v>1986</v>
      </c>
      <c r="E87" s="122" t="s">
        <v>403</v>
      </c>
      <c r="F87" s="122" t="s">
        <v>47</v>
      </c>
      <c r="G87" s="122" t="s">
        <v>47</v>
      </c>
      <c r="H87" s="122"/>
      <c r="I87" s="149">
        <v>0.060451388888888895</v>
      </c>
      <c r="J87" s="81">
        <f t="shared" si="2"/>
      </c>
      <c r="K87" s="81"/>
      <c r="L87" s="25"/>
      <c r="M87" s="6"/>
    </row>
    <row r="88" spans="1:12" ht="12.75">
      <c r="A88" s="78">
        <v>87</v>
      </c>
      <c r="B88" s="91">
        <v>720</v>
      </c>
      <c r="C88" s="118" t="s">
        <v>945</v>
      </c>
      <c r="D88" s="82">
        <v>1959</v>
      </c>
      <c r="E88" s="80" t="s">
        <v>403</v>
      </c>
      <c r="F88" s="80" t="s">
        <v>553</v>
      </c>
      <c r="G88" s="80" t="s">
        <v>243</v>
      </c>
      <c r="H88" s="80" t="s">
        <v>243</v>
      </c>
      <c r="I88" s="137">
        <v>0.06118055555555555</v>
      </c>
      <c r="J88" s="81">
        <f t="shared" si="2"/>
      </c>
      <c r="K88" s="81"/>
      <c r="L88" s="25"/>
    </row>
    <row r="89" spans="1:13" ht="12.75">
      <c r="A89" s="78">
        <v>88</v>
      </c>
      <c r="B89" s="123">
        <v>795</v>
      </c>
      <c r="C89" s="120" t="s">
        <v>1535</v>
      </c>
      <c r="D89" s="121">
        <v>1979</v>
      </c>
      <c r="E89" s="122" t="s">
        <v>403</v>
      </c>
      <c r="F89" s="122" t="s">
        <v>47</v>
      </c>
      <c r="G89" s="122" t="s">
        <v>47</v>
      </c>
      <c r="H89" s="122"/>
      <c r="I89" s="149">
        <v>0.061203703703703705</v>
      </c>
      <c r="J89" s="81">
        <f t="shared" si="2"/>
      </c>
      <c r="K89" s="81"/>
      <c r="L89" s="25"/>
      <c r="M89" s="6"/>
    </row>
    <row r="90" spans="1:12" ht="12.75">
      <c r="A90" s="78">
        <v>89</v>
      </c>
      <c r="B90" s="91">
        <v>725</v>
      </c>
      <c r="C90" s="118" t="s">
        <v>951</v>
      </c>
      <c r="D90" s="82">
        <v>1989</v>
      </c>
      <c r="E90" s="80" t="s">
        <v>952</v>
      </c>
      <c r="F90" s="80" t="s">
        <v>953</v>
      </c>
      <c r="G90" s="80" t="s">
        <v>954</v>
      </c>
      <c r="H90" s="80" t="s">
        <v>1425</v>
      </c>
      <c r="I90" s="137">
        <v>0.06143518518518518</v>
      </c>
      <c r="J90" s="81">
        <f t="shared" si="2"/>
      </c>
      <c r="K90" s="81"/>
      <c r="L90" s="25"/>
    </row>
    <row r="91" spans="1:13" ht="12.75">
      <c r="A91" s="78">
        <v>90</v>
      </c>
      <c r="B91" s="123">
        <v>796</v>
      </c>
      <c r="C91" s="120" t="s">
        <v>1536</v>
      </c>
      <c r="D91" s="121">
        <v>1976</v>
      </c>
      <c r="E91" s="122" t="s">
        <v>403</v>
      </c>
      <c r="F91" s="122" t="s">
        <v>11</v>
      </c>
      <c r="G91" s="122" t="s">
        <v>11</v>
      </c>
      <c r="H91" s="122"/>
      <c r="I91" s="149">
        <v>0.06160879629629629</v>
      </c>
      <c r="J91" s="81">
        <f t="shared" si="2"/>
      </c>
      <c r="K91" s="81"/>
      <c r="L91" s="25"/>
      <c r="M91" s="6"/>
    </row>
    <row r="92" spans="1:12" ht="12.75">
      <c r="A92" s="78">
        <v>91</v>
      </c>
      <c r="B92" s="91">
        <v>690</v>
      </c>
      <c r="C92" s="118" t="s">
        <v>914</v>
      </c>
      <c r="D92" s="82">
        <v>1993</v>
      </c>
      <c r="E92" s="80" t="s">
        <v>403</v>
      </c>
      <c r="F92" s="80" t="s">
        <v>11</v>
      </c>
      <c r="G92" s="80" t="s">
        <v>11</v>
      </c>
      <c r="H92" s="80" t="s">
        <v>287</v>
      </c>
      <c r="I92" s="137">
        <v>0.06225694444444444</v>
      </c>
      <c r="J92" s="81">
        <f t="shared" si="2"/>
      </c>
      <c r="K92" s="81"/>
      <c r="L92" s="25"/>
    </row>
    <row r="93" spans="1:12" ht="12.75">
      <c r="A93" s="78">
        <v>92</v>
      </c>
      <c r="B93" s="91">
        <v>692</v>
      </c>
      <c r="C93" s="118" t="s">
        <v>916</v>
      </c>
      <c r="D93" s="82">
        <v>1993</v>
      </c>
      <c r="E93" s="80" t="s">
        <v>403</v>
      </c>
      <c r="F93" s="80" t="s">
        <v>11</v>
      </c>
      <c r="G93" s="80" t="s">
        <v>11</v>
      </c>
      <c r="H93" s="80" t="s">
        <v>287</v>
      </c>
      <c r="I93" s="137">
        <v>0.06225694444444444</v>
      </c>
      <c r="J93" s="81">
        <f t="shared" si="2"/>
      </c>
      <c r="K93" s="81"/>
      <c r="L93" s="25"/>
    </row>
    <row r="94" spans="1:12" ht="12.75">
      <c r="A94" s="78">
        <v>93</v>
      </c>
      <c r="B94" s="91">
        <v>700</v>
      </c>
      <c r="C94" s="118" t="s">
        <v>924</v>
      </c>
      <c r="D94" s="82">
        <v>1994</v>
      </c>
      <c r="E94" s="80" t="s">
        <v>403</v>
      </c>
      <c r="F94" s="80" t="s">
        <v>11</v>
      </c>
      <c r="G94" s="80" t="s">
        <v>11</v>
      </c>
      <c r="H94" s="80" t="s">
        <v>287</v>
      </c>
      <c r="I94" s="137">
        <v>0.062349537037037044</v>
      </c>
      <c r="J94" s="81">
        <f t="shared" si="2"/>
      </c>
      <c r="K94" s="81"/>
      <c r="L94" s="25"/>
    </row>
    <row r="95" spans="1:12" ht="12.75">
      <c r="A95" s="78">
        <v>94</v>
      </c>
      <c r="B95" s="91">
        <v>3262</v>
      </c>
      <c r="C95" s="118" t="s">
        <v>1003</v>
      </c>
      <c r="D95" s="82">
        <v>1980</v>
      </c>
      <c r="E95" s="80" t="s">
        <v>403</v>
      </c>
      <c r="F95" s="80" t="s">
        <v>11</v>
      </c>
      <c r="G95" s="80" t="s">
        <v>11</v>
      </c>
      <c r="H95" s="80" t="s">
        <v>149</v>
      </c>
      <c r="I95" s="137">
        <v>0.062349537037037044</v>
      </c>
      <c r="J95" s="81">
        <f t="shared" si="2"/>
      </c>
      <c r="K95" s="81"/>
      <c r="L95" s="25"/>
    </row>
    <row r="96" spans="1:12" ht="12.75">
      <c r="A96" s="78">
        <v>95</v>
      </c>
      <c r="B96" s="91">
        <v>694</v>
      </c>
      <c r="C96" s="118" t="s">
        <v>918</v>
      </c>
      <c r="D96" s="82">
        <v>1995</v>
      </c>
      <c r="E96" s="80" t="s">
        <v>403</v>
      </c>
      <c r="F96" s="80" t="s">
        <v>11</v>
      </c>
      <c r="G96" s="80" t="s">
        <v>11</v>
      </c>
      <c r="H96" s="80" t="s">
        <v>287</v>
      </c>
      <c r="I96" s="137">
        <v>0.06236111111111111</v>
      </c>
      <c r="J96" s="81">
        <f t="shared" si="2"/>
      </c>
      <c r="K96" s="81"/>
      <c r="L96" s="25"/>
    </row>
    <row r="97" spans="1:12" ht="12.75">
      <c r="A97" s="78">
        <v>96</v>
      </c>
      <c r="B97" s="91">
        <v>679</v>
      </c>
      <c r="C97" s="118" t="s">
        <v>900</v>
      </c>
      <c r="D97" s="82">
        <v>1991</v>
      </c>
      <c r="E97" s="80" t="s">
        <v>403</v>
      </c>
      <c r="F97" s="80" t="s">
        <v>11</v>
      </c>
      <c r="G97" s="80" t="s">
        <v>11</v>
      </c>
      <c r="H97" s="80" t="s">
        <v>287</v>
      </c>
      <c r="I97" s="137">
        <v>0.06304398148148148</v>
      </c>
      <c r="J97" s="81">
        <f t="shared" si="2"/>
      </c>
      <c r="K97" s="81"/>
      <c r="L97" s="25"/>
    </row>
    <row r="98" spans="1:12" ht="12.75">
      <c r="A98" s="78">
        <v>97</v>
      </c>
      <c r="B98" s="91">
        <v>3256</v>
      </c>
      <c r="C98" s="118" t="s">
        <v>997</v>
      </c>
      <c r="D98" s="82">
        <v>1968</v>
      </c>
      <c r="E98" s="80" t="s">
        <v>403</v>
      </c>
      <c r="F98" s="80" t="s">
        <v>354</v>
      </c>
      <c r="G98" s="80" t="s">
        <v>355</v>
      </c>
      <c r="H98" s="80" t="s">
        <v>356</v>
      </c>
      <c r="I98" s="137">
        <v>0.0630787037037037</v>
      </c>
      <c r="J98" s="81">
        <f aca="true" t="shared" si="3" ref="J98:J129">IF(AND(D98&gt;=1900,D98&lt;=1953),"Ж60",IF(AND(D98&gt;=1996,D98&lt;=2012),"Ж17",""))</f>
      </c>
      <c r="K98" s="81"/>
      <c r="L98" s="25"/>
    </row>
    <row r="99" spans="1:13" ht="12.75">
      <c r="A99" s="78">
        <v>98</v>
      </c>
      <c r="B99" s="123">
        <v>786</v>
      </c>
      <c r="C99" s="120" t="s">
        <v>1524</v>
      </c>
      <c r="D99" s="121">
        <v>1985</v>
      </c>
      <c r="E99" s="122" t="s">
        <v>403</v>
      </c>
      <c r="F99" s="122" t="s">
        <v>11</v>
      </c>
      <c r="G99" s="122" t="s">
        <v>11</v>
      </c>
      <c r="H99" s="122" t="s">
        <v>545</v>
      </c>
      <c r="I99" s="149">
        <v>0.06309027777777777</v>
      </c>
      <c r="J99" s="81">
        <f t="shared" si="3"/>
      </c>
      <c r="K99" s="81"/>
      <c r="L99" s="25"/>
      <c r="M99" s="6"/>
    </row>
    <row r="100" spans="1:12" ht="12.75">
      <c r="A100" s="78">
        <v>99</v>
      </c>
      <c r="B100" s="78">
        <v>724</v>
      </c>
      <c r="C100" s="118" t="s">
        <v>950</v>
      </c>
      <c r="D100" s="82">
        <v>1986</v>
      </c>
      <c r="E100" s="80" t="s">
        <v>403</v>
      </c>
      <c r="F100" s="80" t="s">
        <v>11</v>
      </c>
      <c r="G100" s="80" t="s">
        <v>11</v>
      </c>
      <c r="H100" s="80"/>
      <c r="I100" s="137">
        <v>0.06328703703703703</v>
      </c>
      <c r="J100" s="81">
        <f t="shared" si="3"/>
      </c>
      <c r="K100" s="81"/>
      <c r="L100" s="25"/>
    </row>
    <row r="101" spans="1:13" ht="12.75">
      <c r="A101" s="78">
        <v>100</v>
      </c>
      <c r="B101" s="119">
        <v>770</v>
      </c>
      <c r="C101" s="120" t="s">
        <v>1504</v>
      </c>
      <c r="D101" s="121">
        <v>1985</v>
      </c>
      <c r="E101" s="122" t="s">
        <v>403</v>
      </c>
      <c r="F101" s="122" t="s">
        <v>11</v>
      </c>
      <c r="G101" s="122" t="s">
        <v>11</v>
      </c>
      <c r="H101" s="122"/>
      <c r="I101" s="149">
        <v>0.06429398148148148</v>
      </c>
      <c r="J101" s="81">
        <f t="shared" si="3"/>
      </c>
      <c r="K101" s="81"/>
      <c r="L101" s="25"/>
      <c r="M101" s="6"/>
    </row>
    <row r="102" spans="1:13" ht="12.75">
      <c r="A102" s="78">
        <v>101</v>
      </c>
      <c r="B102" s="119">
        <v>764</v>
      </c>
      <c r="C102" s="120" t="s">
        <v>1498</v>
      </c>
      <c r="D102" s="121">
        <v>1987</v>
      </c>
      <c r="E102" s="122" t="s">
        <v>403</v>
      </c>
      <c r="F102" s="122" t="s">
        <v>11</v>
      </c>
      <c r="G102" s="122" t="s">
        <v>11</v>
      </c>
      <c r="H102" s="122" t="s">
        <v>545</v>
      </c>
      <c r="I102" s="149">
        <v>0.06482638888888889</v>
      </c>
      <c r="J102" s="81">
        <f t="shared" si="3"/>
      </c>
      <c r="K102" s="81"/>
      <c r="L102" s="25"/>
      <c r="M102" s="6"/>
    </row>
    <row r="103" spans="1:13" ht="12.75">
      <c r="A103" s="78">
        <v>102</v>
      </c>
      <c r="B103" s="119">
        <v>778</v>
      </c>
      <c r="C103" s="120" t="s">
        <v>1513</v>
      </c>
      <c r="D103" s="121">
        <v>1982</v>
      </c>
      <c r="E103" s="122" t="s">
        <v>403</v>
      </c>
      <c r="F103" s="122" t="s">
        <v>11</v>
      </c>
      <c r="G103" s="122" t="s">
        <v>11</v>
      </c>
      <c r="H103" s="122"/>
      <c r="I103" s="149">
        <v>0.0648611111111111</v>
      </c>
      <c r="J103" s="81">
        <f t="shared" si="3"/>
      </c>
      <c r="K103" s="81"/>
      <c r="L103" s="25"/>
      <c r="M103" s="6"/>
    </row>
    <row r="104" spans="1:12" ht="12.75">
      <c r="A104" s="78">
        <v>103</v>
      </c>
      <c r="B104" s="78">
        <v>688</v>
      </c>
      <c r="C104" s="118" t="s">
        <v>912</v>
      </c>
      <c r="D104" s="82">
        <v>1992</v>
      </c>
      <c r="E104" s="80" t="s">
        <v>403</v>
      </c>
      <c r="F104" s="80" t="s">
        <v>11</v>
      </c>
      <c r="G104" s="80" t="s">
        <v>11</v>
      </c>
      <c r="H104" s="80" t="s">
        <v>287</v>
      </c>
      <c r="I104" s="137">
        <v>0.06512731481481482</v>
      </c>
      <c r="J104" s="81">
        <f t="shared" si="3"/>
      </c>
      <c r="K104" s="81"/>
      <c r="L104" s="25"/>
    </row>
    <row r="105" spans="1:12" ht="12.75">
      <c r="A105" s="78">
        <v>104</v>
      </c>
      <c r="B105" s="78">
        <v>703</v>
      </c>
      <c r="C105" s="118" t="s">
        <v>927</v>
      </c>
      <c r="D105" s="82">
        <v>1988</v>
      </c>
      <c r="E105" s="80" t="s">
        <v>403</v>
      </c>
      <c r="F105" s="80" t="s">
        <v>11</v>
      </c>
      <c r="G105" s="80" t="s">
        <v>11</v>
      </c>
      <c r="H105" s="80" t="s">
        <v>782</v>
      </c>
      <c r="I105" s="137">
        <v>0.06559027777777778</v>
      </c>
      <c r="J105" s="81">
        <f t="shared" si="3"/>
      </c>
      <c r="K105" s="81"/>
      <c r="L105" s="25"/>
    </row>
    <row r="106" spans="1:12" ht="12.75">
      <c r="A106" s="78">
        <v>105</v>
      </c>
      <c r="B106" s="78">
        <v>713</v>
      </c>
      <c r="C106" s="118" t="s">
        <v>937</v>
      </c>
      <c r="D106" s="82">
        <v>1941</v>
      </c>
      <c r="E106" s="80" t="s">
        <v>403</v>
      </c>
      <c r="F106" s="80" t="s">
        <v>11</v>
      </c>
      <c r="G106" s="80" t="s">
        <v>11</v>
      </c>
      <c r="H106" s="80" t="s">
        <v>143</v>
      </c>
      <c r="I106" s="137">
        <v>0.06574074074074074</v>
      </c>
      <c r="J106" s="81" t="str">
        <f t="shared" si="3"/>
        <v>Ж60</v>
      </c>
      <c r="K106" s="81">
        <v>5</v>
      </c>
      <c r="L106" s="25"/>
    </row>
    <row r="107" spans="1:12" ht="12.75">
      <c r="A107" s="78">
        <v>106</v>
      </c>
      <c r="B107" s="78">
        <v>732</v>
      </c>
      <c r="C107" s="118" t="s">
        <v>961</v>
      </c>
      <c r="D107" s="82">
        <v>1994</v>
      </c>
      <c r="E107" s="80" t="s">
        <v>403</v>
      </c>
      <c r="F107" s="80" t="s">
        <v>11</v>
      </c>
      <c r="G107" s="80" t="s">
        <v>11</v>
      </c>
      <c r="H107" s="80" t="s">
        <v>114</v>
      </c>
      <c r="I107" s="137">
        <v>0.06606481481481481</v>
      </c>
      <c r="J107" s="81">
        <f t="shared" si="3"/>
      </c>
      <c r="K107" s="81"/>
      <c r="L107" s="25"/>
    </row>
    <row r="108" spans="1:12" ht="12.75">
      <c r="A108" s="78">
        <v>107</v>
      </c>
      <c r="B108" s="78">
        <v>3254</v>
      </c>
      <c r="C108" s="118" t="s">
        <v>995</v>
      </c>
      <c r="D108" s="82">
        <v>1961</v>
      </c>
      <c r="E108" s="80" t="s">
        <v>403</v>
      </c>
      <c r="F108" s="80" t="s">
        <v>354</v>
      </c>
      <c r="G108" s="80" t="s">
        <v>355</v>
      </c>
      <c r="H108" s="80" t="s">
        <v>356</v>
      </c>
      <c r="I108" s="137">
        <v>0.0661574074074074</v>
      </c>
      <c r="J108" s="81">
        <f t="shared" si="3"/>
      </c>
      <c r="K108" s="81"/>
      <c r="L108" s="25"/>
    </row>
    <row r="109" spans="1:12" ht="12.75">
      <c r="A109" s="78">
        <v>108</v>
      </c>
      <c r="B109" s="78">
        <v>3260</v>
      </c>
      <c r="C109" s="118" t="s">
        <v>1001</v>
      </c>
      <c r="D109" s="82">
        <v>1993</v>
      </c>
      <c r="E109" s="80" t="s">
        <v>403</v>
      </c>
      <c r="F109" s="80" t="s">
        <v>11</v>
      </c>
      <c r="G109" s="80" t="s">
        <v>11</v>
      </c>
      <c r="H109" s="80" t="s">
        <v>346</v>
      </c>
      <c r="I109" s="137">
        <v>0.06753472222222222</v>
      </c>
      <c r="J109" s="81">
        <f t="shared" si="3"/>
      </c>
      <c r="K109" s="81"/>
      <c r="L109" s="25"/>
    </row>
    <row r="110" spans="1:13" ht="12.75">
      <c r="A110" s="78">
        <v>109</v>
      </c>
      <c r="B110" s="119">
        <v>790</v>
      </c>
      <c r="C110" s="120" t="s">
        <v>1531</v>
      </c>
      <c r="D110" s="121">
        <v>1992</v>
      </c>
      <c r="E110" s="122" t="s">
        <v>403</v>
      </c>
      <c r="F110" s="80" t="s">
        <v>11</v>
      </c>
      <c r="G110" s="122" t="s">
        <v>11</v>
      </c>
      <c r="H110" s="122"/>
      <c r="I110" s="149">
        <v>0.068125</v>
      </c>
      <c r="J110" s="81">
        <f t="shared" si="3"/>
      </c>
      <c r="K110" s="81"/>
      <c r="L110" s="25"/>
      <c r="M110" s="6"/>
    </row>
    <row r="111" spans="1:12" ht="12.75">
      <c r="A111" s="78">
        <v>110</v>
      </c>
      <c r="B111" s="78">
        <v>682</v>
      </c>
      <c r="C111" s="118" t="s">
        <v>905</v>
      </c>
      <c r="D111" s="82">
        <v>1991</v>
      </c>
      <c r="E111" s="80" t="s">
        <v>403</v>
      </c>
      <c r="F111" s="80" t="s">
        <v>11</v>
      </c>
      <c r="G111" s="80" t="s">
        <v>11</v>
      </c>
      <c r="H111" s="80"/>
      <c r="I111" s="137">
        <v>0.06826388888888889</v>
      </c>
      <c r="J111" s="81">
        <f t="shared" si="3"/>
      </c>
      <c r="K111" s="81"/>
      <c r="L111" s="25"/>
    </row>
    <row r="112" spans="1:13" ht="12.75">
      <c r="A112" s="78">
        <v>111</v>
      </c>
      <c r="B112" s="119">
        <v>773</v>
      </c>
      <c r="C112" s="120" t="s">
        <v>1507</v>
      </c>
      <c r="D112" s="121">
        <v>1986</v>
      </c>
      <c r="E112" s="122" t="s">
        <v>403</v>
      </c>
      <c r="F112" s="80" t="s">
        <v>11</v>
      </c>
      <c r="G112" s="122" t="s">
        <v>11</v>
      </c>
      <c r="H112" s="122"/>
      <c r="I112" s="149">
        <v>0.06828703703703703</v>
      </c>
      <c r="J112" s="81">
        <f t="shared" si="3"/>
      </c>
      <c r="K112" s="81"/>
      <c r="L112" s="25"/>
      <c r="M112" s="6"/>
    </row>
    <row r="113" spans="1:12" ht="12.75">
      <c r="A113" s="78">
        <v>112</v>
      </c>
      <c r="B113" s="78">
        <v>729</v>
      </c>
      <c r="C113" s="118" t="s">
        <v>958</v>
      </c>
      <c r="D113" s="82">
        <v>1965</v>
      </c>
      <c r="E113" s="80" t="s">
        <v>403</v>
      </c>
      <c r="F113" s="80" t="s">
        <v>11</v>
      </c>
      <c r="G113" s="80" t="s">
        <v>11</v>
      </c>
      <c r="H113" s="80"/>
      <c r="I113" s="137">
        <v>0.06859953703703704</v>
      </c>
      <c r="J113" s="81">
        <f t="shared" si="3"/>
      </c>
      <c r="K113" s="81"/>
      <c r="L113" s="25"/>
    </row>
    <row r="114" spans="1:12" ht="12.75">
      <c r="A114" s="78">
        <v>113</v>
      </c>
      <c r="B114" s="78">
        <v>684</v>
      </c>
      <c r="C114" s="118" t="s">
        <v>907</v>
      </c>
      <c r="D114" s="82">
        <v>1994</v>
      </c>
      <c r="E114" s="80" t="s">
        <v>403</v>
      </c>
      <c r="F114" s="80" t="s">
        <v>876</v>
      </c>
      <c r="G114" s="80" t="s">
        <v>877</v>
      </c>
      <c r="H114" s="80"/>
      <c r="I114" s="137">
        <v>0.07025462962962963</v>
      </c>
      <c r="J114" s="81">
        <f t="shared" si="3"/>
      </c>
      <c r="K114" s="81"/>
      <c r="L114" s="25"/>
    </row>
    <row r="115" spans="1:12" ht="12.75">
      <c r="A115" s="78">
        <v>114</v>
      </c>
      <c r="B115" s="78">
        <v>701</v>
      </c>
      <c r="C115" s="118" t="s">
        <v>925</v>
      </c>
      <c r="D115" s="82">
        <v>1971</v>
      </c>
      <c r="E115" s="80" t="s">
        <v>403</v>
      </c>
      <c r="F115" s="80" t="s">
        <v>11</v>
      </c>
      <c r="G115" s="80" t="s">
        <v>11</v>
      </c>
      <c r="H115" s="80" t="s">
        <v>791</v>
      </c>
      <c r="I115" s="137">
        <v>0.0704513888888889</v>
      </c>
      <c r="J115" s="81">
        <f t="shared" si="3"/>
      </c>
      <c r="K115" s="81"/>
      <c r="L115" s="25"/>
    </row>
    <row r="116" spans="1:12" ht="12.75">
      <c r="A116" s="78">
        <v>115</v>
      </c>
      <c r="B116" s="78">
        <v>677</v>
      </c>
      <c r="C116" s="118" t="s">
        <v>898</v>
      </c>
      <c r="D116" s="82">
        <v>1988</v>
      </c>
      <c r="E116" s="80" t="s">
        <v>403</v>
      </c>
      <c r="F116" s="80" t="s">
        <v>11</v>
      </c>
      <c r="G116" s="80" t="s">
        <v>11</v>
      </c>
      <c r="H116" s="80"/>
      <c r="I116" s="137">
        <v>0.07247685185185186</v>
      </c>
      <c r="J116" s="81">
        <f t="shared" si="3"/>
      </c>
      <c r="K116" s="81"/>
      <c r="L116" s="25"/>
    </row>
    <row r="117" spans="1:12" ht="12.75">
      <c r="A117" s="78">
        <v>116</v>
      </c>
      <c r="B117" s="78">
        <v>686</v>
      </c>
      <c r="C117" s="118" t="s">
        <v>910</v>
      </c>
      <c r="D117" s="82">
        <v>1968</v>
      </c>
      <c r="E117" s="80" t="s">
        <v>403</v>
      </c>
      <c r="F117" s="80" t="s">
        <v>11</v>
      </c>
      <c r="G117" s="80" t="s">
        <v>11</v>
      </c>
      <c r="H117" s="80"/>
      <c r="I117" s="137">
        <v>0.07538194444444445</v>
      </c>
      <c r="J117" s="81">
        <f t="shared" si="3"/>
      </c>
      <c r="K117" s="81"/>
      <c r="L117" s="25"/>
    </row>
    <row r="118" spans="1:12" ht="12.75">
      <c r="A118" s="78">
        <v>117</v>
      </c>
      <c r="B118" s="78">
        <v>706</v>
      </c>
      <c r="C118" s="118" t="s">
        <v>930</v>
      </c>
      <c r="D118" s="82">
        <v>1986</v>
      </c>
      <c r="E118" s="80" t="s">
        <v>403</v>
      </c>
      <c r="F118" s="80" t="s">
        <v>11</v>
      </c>
      <c r="G118" s="80" t="s">
        <v>11</v>
      </c>
      <c r="H118" s="80"/>
      <c r="I118" s="137">
        <v>0.07538194444444445</v>
      </c>
      <c r="J118" s="81">
        <f t="shared" si="3"/>
      </c>
      <c r="K118" s="81"/>
      <c r="L118" s="25"/>
    </row>
    <row r="119" spans="1:12" ht="12.75">
      <c r="A119" s="78">
        <v>118</v>
      </c>
      <c r="B119" s="78">
        <v>685</v>
      </c>
      <c r="C119" s="118" t="s">
        <v>908</v>
      </c>
      <c r="D119" s="82">
        <v>1961</v>
      </c>
      <c r="E119" s="80" t="s">
        <v>1611</v>
      </c>
      <c r="F119" s="80"/>
      <c r="G119" s="80" t="s">
        <v>909</v>
      </c>
      <c r="H119" s="80"/>
      <c r="I119" s="137">
        <v>0.07766203703703704</v>
      </c>
      <c r="J119" s="81">
        <f t="shared" si="3"/>
      </c>
      <c r="K119" s="81"/>
      <c r="L119" s="25"/>
    </row>
    <row r="120" spans="1:12" ht="12.75">
      <c r="A120" s="78">
        <v>119</v>
      </c>
      <c r="B120" s="78">
        <v>683</v>
      </c>
      <c r="C120" s="118" t="s">
        <v>906</v>
      </c>
      <c r="D120" s="82">
        <v>1973</v>
      </c>
      <c r="E120" s="80" t="s">
        <v>403</v>
      </c>
      <c r="F120" s="80" t="s">
        <v>876</v>
      </c>
      <c r="G120" s="80" t="s">
        <v>877</v>
      </c>
      <c r="H120" s="80"/>
      <c r="I120" s="137">
        <v>0.07989583333333333</v>
      </c>
      <c r="J120" s="81">
        <f t="shared" si="3"/>
      </c>
      <c r="K120" s="81"/>
      <c r="L120" s="25"/>
    </row>
    <row r="121" spans="1:12" ht="12.75">
      <c r="A121" s="78">
        <v>120</v>
      </c>
      <c r="B121" s="78">
        <v>744</v>
      </c>
      <c r="C121" s="118" t="s">
        <v>976</v>
      </c>
      <c r="D121" s="82">
        <v>1987</v>
      </c>
      <c r="E121" s="80" t="s">
        <v>403</v>
      </c>
      <c r="F121" s="80" t="s">
        <v>11</v>
      </c>
      <c r="G121" s="80" t="s">
        <v>11</v>
      </c>
      <c r="H121" s="80" t="s">
        <v>213</v>
      </c>
      <c r="I121" s="137">
        <v>0.08032407407407406</v>
      </c>
      <c r="J121" s="81">
        <f t="shared" si="3"/>
      </c>
      <c r="K121" s="81"/>
      <c r="L121" s="25"/>
    </row>
    <row r="122" spans="1:12" ht="12.75">
      <c r="A122" s="78"/>
      <c r="B122" s="78">
        <v>702</v>
      </c>
      <c r="C122" s="118" t="s">
        <v>926</v>
      </c>
      <c r="D122" s="82">
        <v>1991</v>
      </c>
      <c r="E122" s="80" t="s">
        <v>403</v>
      </c>
      <c r="F122" s="80" t="s">
        <v>11</v>
      </c>
      <c r="G122" s="80" t="s">
        <v>11</v>
      </c>
      <c r="H122" s="80" t="s">
        <v>791</v>
      </c>
      <c r="I122" s="137" t="s">
        <v>1743</v>
      </c>
      <c r="J122" s="81">
        <f t="shared" si="3"/>
      </c>
      <c r="K122" s="81"/>
      <c r="L122" s="25"/>
    </row>
    <row r="123" spans="1:12" ht="12.75">
      <c r="A123" s="78"/>
      <c r="B123" s="78">
        <v>3250</v>
      </c>
      <c r="C123" s="118" t="s">
        <v>1009</v>
      </c>
      <c r="D123" s="82">
        <v>1986</v>
      </c>
      <c r="E123" s="80" t="s">
        <v>403</v>
      </c>
      <c r="F123" s="80" t="s">
        <v>11</v>
      </c>
      <c r="G123" s="80" t="s">
        <v>11</v>
      </c>
      <c r="H123" s="80"/>
      <c r="I123" s="137" t="s">
        <v>1743</v>
      </c>
      <c r="J123" s="81">
        <f t="shared" si="3"/>
      </c>
      <c r="K123" s="81"/>
      <c r="L123" s="25"/>
    </row>
    <row r="124" spans="1:12" ht="12.75">
      <c r="A124" s="78"/>
      <c r="B124" s="78">
        <v>689</v>
      </c>
      <c r="C124" s="118" t="s">
        <v>913</v>
      </c>
      <c r="D124" s="82">
        <v>1993</v>
      </c>
      <c r="E124" s="80" t="s">
        <v>403</v>
      </c>
      <c r="F124" s="80" t="s">
        <v>11</v>
      </c>
      <c r="G124" s="80" t="s">
        <v>11</v>
      </c>
      <c r="H124" s="80" t="s">
        <v>287</v>
      </c>
      <c r="I124" s="137" t="s">
        <v>1646</v>
      </c>
      <c r="J124" s="81">
        <f t="shared" si="3"/>
      </c>
      <c r="K124" s="81"/>
      <c r="L124" s="25"/>
    </row>
    <row r="125" spans="1:12" ht="12.75">
      <c r="A125" s="78"/>
      <c r="B125" s="78">
        <v>696</v>
      </c>
      <c r="C125" s="118" t="s">
        <v>920</v>
      </c>
      <c r="D125" s="82">
        <v>1994</v>
      </c>
      <c r="E125" s="80" t="s">
        <v>403</v>
      </c>
      <c r="F125" s="80" t="s">
        <v>11</v>
      </c>
      <c r="G125" s="80" t="s">
        <v>11</v>
      </c>
      <c r="H125" s="80" t="s">
        <v>287</v>
      </c>
      <c r="I125" s="137" t="s">
        <v>1646</v>
      </c>
      <c r="J125" s="81">
        <f t="shared" si="3"/>
      </c>
      <c r="K125" s="81"/>
      <c r="L125" s="25"/>
    </row>
    <row r="126" spans="1:12" ht="12.75">
      <c r="A126" s="78"/>
      <c r="B126" s="78">
        <v>698</v>
      </c>
      <c r="C126" s="118" t="s">
        <v>922</v>
      </c>
      <c r="D126" s="82">
        <v>1983</v>
      </c>
      <c r="E126" s="80" t="s">
        <v>403</v>
      </c>
      <c r="F126" s="80" t="s">
        <v>11</v>
      </c>
      <c r="G126" s="80" t="s">
        <v>11</v>
      </c>
      <c r="H126" s="80" t="s">
        <v>695</v>
      </c>
      <c r="I126" s="137" t="s">
        <v>1646</v>
      </c>
      <c r="J126" s="81">
        <f t="shared" si="3"/>
      </c>
      <c r="K126" s="81"/>
      <c r="L126" s="25"/>
    </row>
    <row r="127" spans="1:12" ht="12.75">
      <c r="A127" s="78"/>
      <c r="B127" s="78">
        <v>714</v>
      </c>
      <c r="C127" s="118" t="s">
        <v>938</v>
      </c>
      <c r="D127" s="82">
        <v>1972</v>
      </c>
      <c r="E127" s="80" t="s">
        <v>403</v>
      </c>
      <c r="F127" s="80" t="s">
        <v>11</v>
      </c>
      <c r="G127" s="80" t="s">
        <v>11</v>
      </c>
      <c r="H127" s="80" t="s">
        <v>741</v>
      </c>
      <c r="I127" s="137" t="s">
        <v>1646</v>
      </c>
      <c r="J127" s="81">
        <f t="shared" si="3"/>
      </c>
      <c r="K127" s="81"/>
      <c r="L127" s="25"/>
    </row>
    <row r="128" spans="1:12" ht="12.75">
      <c r="A128" s="78"/>
      <c r="B128" s="78">
        <v>734</v>
      </c>
      <c r="C128" s="118" t="s">
        <v>964</v>
      </c>
      <c r="D128" s="82">
        <v>1994</v>
      </c>
      <c r="E128" s="80" t="s">
        <v>403</v>
      </c>
      <c r="F128" s="80" t="s">
        <v>11</v>
      </c>
      <c r="G128" s="80" t="s">
        <v>11</v>
      </c>
      <c r="H128" s="80" t="s">
        <v>114</v>
      </c>
      <c r="I128" s="137" t="s">
        <v>1646</v>
      </c>
      <c r="J128" s="81">
        <f t="shared" si="3"/>
      </c>
      <c r="K128" s="81"/>
      <c r="L128" s="25"/>
    </row>
    <row r="129" spans="1:13" ht="12.75">
      <c r="A129" s="78"/>
      <c r="B129" s="78">
        <v>745</v>
      </c>
      <c r="C129" s="118" t="s">
        <v>977</v>
      </c>
      <c r="D129" s="82">
        <v>1987</v>
      </c>
      <c r="E129" s="80" t="s">
        <v>403</v>
      </c>
      <c r="F129" s="80" t="s">
        <v>11</v>
      </c>
      <c r="G129" s="80" t="s">
        <v>11</v>
      </c>
      <c r="H129" s="80" t="s">
        <v>1634</v>
      </c>
      <c r="I129" s="137" t="s">
        <v>1646</v>
      </c>
      <c r="J129" s="81">
        <f t="shared" si="3"/>
      </c>
      <c r="K129" s="81"/>
      <c r="L129" s="25"/>
      <c r="M129" s="6"/>
    </row>
    <row r="130" spans="1:13" ht="12.75">
      <c r="A130" s="78"/>
      <c r="B130" s="119">
        <v>760</v>
      </c>
      <c r="C130" s="120" t="s">
        <v>1494</v>
      </c>
      <c r="D130" s="121">
        <v>1986</v>
      </c>
      <c r="E130" s="122" t="s">
        <v>403</v>
      </c>
      <c r="F130" s="80" t="s">
        <v>11</v>
      </c>
      <c r="G130" s="122" t="s">
        <v>11</v>
      </c>
      <c r="H130" s="122"/>
      <c r="I130" s="137" t="s">
        <v>1646</v>
      </c>
      <c r="J130" s="81">
        <f aca="true" t="shared" si="4" ref="J130:J143">IF(AND(D130&gt;=1900,D130&lt;=1953),"Ж60",IF(AND(D130&gt;=1996,D130&lt;=2012),"Ж17",""))</f>
      </c>
      <c r="K130" s="81"/>
      <c r="L130" s="25"/>
      <c r="M130" s="6"/>
    </row>
    <row r="131" spans="1:13" ht="12.75">
      <c r="A131" s="78"/>
      <c r="B131" s="119">
        <v>765</v>
      </c>
      <c r="C131" s="120" t="s">
        <v>1499</v>
      </c>
      <c r="D131" s="121">
        <v>1987</v>
      </c>
      <c r="E131" s="122" t="s">
        <v>403</v>
      </c>
      <c r="F131" s="122" t="s">
        <v>11</v>
      </c>
      <c r="G131" s="122" t="s">
        <v>11</v>
      </c>
      <c r="H131" s="122"/>
      <c r="I131" s="137" t="s">
        <v>1646</v>
      </c>
      <c r="J131" s="81">
        <f t="shared" si="4"/>
      </c>
      <c r="K131" s="81"/>
      <c r="L131" s="25"/>
      <c r="M131" s="6"/>
    </row>
    <row r="132" spans="1:13" ht="12.75">
      <c r="A132" s="78"/>
      <c r="B132" s="119">
        <v>771</v>
      </c>
      <c r="C132" s="120" t="s">
        <v>1505</v>
      </c>
      <c r="D132" s="121">
        <v>1990</v>
      </c>
      <c r="E132" s="122" t="s">
        <v>403</v>
      </c>
      <c r="F132" s="122" t="s">
        <v>11</v>
      </c>
      <c r="G132" s="122" t="s">
        <v>11</v>
      </c>
      <c r="H132" s="122"/>
      <c r="I132" s="137" t="s">
        <v>1646</v>
      </c>
      <c r="J132" s="81">
        <f t="shared" si="4"/>
      </c>
      <c r="K132" s="81"/>
      <c r="L132" s="25"/>
      <c r="M132" s="6"/>
    </row>
    <row r="133" spans="1:13" ht="12.75">
      <c r="A133" s="78"/>
      <c r="B133" s="119">
        <v>772</v>
      </c>
      <c r="C133" s="120" t="s">
        <v>1506</v>
      </c>
      <c r="D133" s="121">
        <v>1985</v>
      </c>
      <c r="E133" s="122" t="s">
        <v>403</v>
      </c>
      <c r="F133" s="122" t="s">
        <v>11</v>
      </c>
      <c r="G133" s="122" t="s">
        <v>11</v>
      </c>
      <c r="H133" s="122"/>
      <c r="I133" s="137" t="s">
        <v>1646</v>
      </c>
      <c r="J133" s="81">
        <f t="shared" si="4"/>
      </c>
      <c r="K133" s="81"/>
      <c r="L133" s="25"/>
      <c r="M133" s="6"/>
    </row>
    <row r="134" spans="1:13" ht="12.75">
      <c r="A134" s="78"/>
      <c r="B134" s="119">
        <v>774</v>
      </c>
      <c r="C134" s="120" t="s">
        <v>1508</v>
      </c>
      <c r="D134" s="121">
        <v>1981</v>
      </c>
      <c r="E134" s="122" t="s">
        <v>403</v>
      </c>
      <c r="F134" s="122" t="s">
        <v>11</v>
      </c>
      <c r="G134" s="122" t="s">
        <v>11</v>
      </c>
      <c r="H134" s="122" t="s">
        <v>158</v>
      </c>
      <c r="I134" s="137" t="s">
        <v>1646</v>
      </c>
      <c r="J134" s="81">
        <f t="shared" si="4"/>
      </c>
      <c r="K134" s="81"/>
      <c r="L134" s="25"/>
      <c r="M134" s="6"/>
    </row>
    <row r="135" spans="1:13" ht="12.75">
      <c r="A135" s="78"/>
      <c r="B135" s="119">
        <v>779</v>
      </c>
      <c r="C135" s="120" t="s">
        <v>1514</v>
      </c>
      <c r="D135" s="121">
        <v>1989</v>
      </c>
      <c r="E135" s="122" t="s">
        <v>403</v>
      </c>
      <c r="F135" s="122" t="s">
        <v>11</v>
      </c>
      <c r="G135" s="122" t="s">
        <v>11</v>
      </c>
      <c r="H135" s="122"/>
      <c r="I135" s="137" t="s">
        <v>1646</v>
      </c>
      <c r="J135" s="81">
        <f t="shared" si="4"/>
      </c>
      <c r="K135" s="81"/>
      <c r="L135" s="25"/>
      <c r="M135" s="6"/>
    </row>
    <row r="136" spans="1:13" ht="12.75">
      <c r="A136" s="78"/>
      <c r="B136" s="119">
        <v>781</v>
      </c>
      <c r="C136" s="120" t="s">
        <v>1516</v>
      </c>
      <c r="D136" s="121">
        <v>1985</v>
      </c>
      <c r="E136" s="122" t="s">
        <v>403</v>
      </c>
      <c r="F136" s="122" t="s">
        <v>1517</v>
      </c>
      <c r="G136" s="122" t="s">
        <v>11</v>
      </c>
      <c r="H136" s="122"/>
      <c r="I136" s="137" t="s">
        <v>1646</v>
      </c>
      <c r="J136" s="81">
        <f t="shared" si="4"/>
      </c>
      <c r="K136" s="81"/>
      <c r="L136" s="25"/>
      <c r="M136" s="6"/>
    </row>
    <row r="137" spans="1:13" ht="12.75">
      <c r="A137" s="78"/>
      <c r="B137" s="119">
        <v>784</v>
      </c>
      <c r="C137" s="120" t="s">
        <v>1521</v>
      </c>
      <c r="D137" s="121">
        <v>1989</v>
      </c>
      <c r="E137" s="122" t="s">
        <v>403</v>
      </c>
      <c r="F137" s="122" t="s">
        <v>11</v>
      </c>
      <c r="G137" s="122" t="s">
        <v>11</v>
      </c>
      <c r="H137" s="122" t="s">
        <v>1522</v>
      </c>
      <c r="I137" s="137" t="s">
        <v>1646</v>
      </c>
      <c r="J137" s="81">
        <f t="shared" si="4"/>
      </c>
      <c r="K137" s="81"/>
      <c r="L137" s="25"/>
      <c r="M137" s="6"/>
    </row>
    <row r="138" spans="1:13" ht="12.75">
      <c r="A138" s="78"/>
      <c r="B138" s="119">
        <v>787</v>
      </c>
      <c r="C138" s="120" t="s">
        <v>1525</v>
      </c>
      <c r="D138" s="121">
        <v>1987</v>
      </c>
      <c r="E138" s="122" t="s">
        <v>324</v>
      </c>
      <c r="F138" s="122"/>
      <c r="G138" s="122" t="s">
        <v>1526</v>
      </c>
      <c r="H138" s="122"/>
      <c r="I138" s="137" t="s">
        <v>1646</v>
      </c>
      <c r="J138" s="81">
        <f t="shared" si="4"/>
      </c>
      <c r="K138" s="81"/>
      <c r="L138" s="25"/>
      <c r="M138" s="6"/>
    </row>
    <row r="139" spans="1:13" ht="12.75">
      <c r="A139" s="78"/>
      <c r="B139" s="119">
        <v>788</v>
      </c>
      <c r="C139" s="120" t="s">
        <v>1527</v>
      </c>
      <c r="D139" s="121">
        <v>1988</v>
      </c>
      <c r="E139" s="122" t="s">
        <v>403</v>
      </c>
      <c r="F139" s="122" t="s">
        <v>1748</v>
      </c>
      <c r="G139" s="122" t="s">
        <v>1528</v>
      </c>
      <c r="H139" s="122"/>
      <c r="I139" s="137" t="s">
        <v>1646</v>
      </c>
      <c r="J139" s="81">
        <f t="shared" si="4"/>
      </c>
      <c r="K139" s="81"/>
      <c r="L139" s="25"/>
      <c r="M139" s="6"/>
    </row>
    <row r="140" spans="1:13" ht="12.75">
      <c r="A140" s="78"/>
      <c r="B140" s="119">
        <v>789</v>
      </c>
      <c r="C140" s="120" t="s">
        <v>1529</v>
      </c>
      <c r="D140" s="121">
        <v>1987</v>
      </c>
      <c r="E140" s="122" t="s">
        <v>403</v>
      </c>
      <c r="F140" s="122" t="s">
        <v>47</v>
      </c>
      <c r="G140" s="122" t="s">
        <v>47</v>
      </c>
      <c r="H140" s="122" t="s">
        <v>1530</v>
      </c>
      <c r="I140" s="137" t="s">
        <v>1646</v>
      </c>
      <c r="J140" s="81">
        <f t="shared" si="4"/>
      </c>
      <c r="K140" s="81"/>
      <c r="L140" s="25"/>
      <c r="M140" s="6"/>
    </row>
    <row r="141" spans="1:13" ht="12.75">
      <c r="A141" s="78"/>
      <c r="B141" s="119">
        <v>793</v>
      </c>
      <c r="C141" s="120" t="s">
        <v>1533</v>
      </c>
      <c r="D141" s="121">
        <v>1992</v>
      </c>
      <c r="E141" s="122" t="s">
        <v>403</v>
      </c>
      <c r="F141" s="122" t="s">
        <v>11</v>
      </c>
      <c r="G141" s="122" t="s">
        <v>11</v>
      </c>
      <c r="H141" s="122"/>
      <c r="I141" s="137" t="s">
        <v>1646</v>
      </c>
      <c r="J141" s="81">
        <f t="shared" si="4"/>
      </c>
      <c r="K141" s="81"/>
      <c r="L141" s="25"/>
      <c r="M141" s="6"/>
    </row>
    <row r="142" spans="1:13" ht="12.75">
      <c r="A142" s="78"/>
      <c r="B142" s="119">
        <v>794</v>
      </c>
      <c r="C142" s="120" t="s">
        <v>1534</v>
      </c>
      <c r="D142" s="121">
        <v>1989</v>
      </c>
      <c r="E142" s="122" t="s">
        <v>403</v>
      </c>
      <c r="F142" s="122" t="s">
        <v>11</v>
      </c>
      <c r="G142" s="122" t="s">
        <v>11</v>
      </c>
      <c r="H142" s="122"/>
      <c r="I142" s="137" t="s">
        <v>1646</v>
      </c>
      <c r="J142" s="81">
        <f t="shared" si="4"/>
      </c>
      <c r="K142" s="81"/>
      <c r="L142" s="25"/>
      <c r="M142" s="6"/>
    </row>
    <row r="143" spans="1:12" ht="12.75">
      <c r="A143" s="78"/>
      <c r="B143" s="78">
        <v>3261</v>
      </c>
      <c r="C143" s="118" t="s">
        <v>1002</v>
      </c>
      <c r="D143" s="82">
        <v>1995</v>
      </c>
      <c r="E143" s="80" t="s">
        <v>403</v>
      </c>
      <c r="F143" s="80" t="s">
        <v>11</v>
      </c>
      <c r="G143" s="80" t="s">
        <v>11</v>
      </c>
      <c r="H143" s="80" t="s">
        <v>1613</v>
      </c>
      <c r="I143" s="137" t="s">
        <v>1646</v>
      </c>
      <c r="J143" s="81">
        <f t="shared" si="4"/>
      </c>
      <c r="K143" s="81"/>
      <c r="L143" s="25"/>
    </row>
  </sheetData>
  <sheetProtection/>
  <autoFilter ref="A1:L143"/>
  <printOptions horizontalCentered="1"/>
  <pageMargins left="0.11811023622047245" right="0.11811023622047245" top="1.7716535433070868" bottom="0.984251968503937" header="0.1968503937007874" footer="0.1968503937007874"/>
  <pageSetup horizontalDpi="300" verticalDpi="300" orientation="portrait" paperSize="9" r:id="rId2"/>
  <headerFooter alignWithMargins="0">
    <oddHeader>&amp;L&amp;8
&amp;G&amp;C&amp;"Arial Cyr,полужирный"&amp;14  87-й Международный пробег ПУШКИН - САНКТ-ПЕТЕРБУРГ
&amp;10на призы газеты &amp;G
памяти В.И. Семенова
ИТОГОВЫЙ ПРОТОКОЛ
Дистанция 15 км Женщины&amp;R
&amp;G</oddHeader>
    <oddFooter>&amp;CСанкт-Петербург
22.09.2013&amp;R&amp;P из 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5"/>
  <sheetViews>
    <sheetView zoomScale="130" zoomScaleNormal="130" zoomScalePageLayoutView="0" workbookViewId="0" topLeftCell="A104">
      <selection activeCell="A111" sqref="A111:IV111"/>
    </sheetView>
  </sheetViews>
  <sheetFormatPr defaultColWidth="9.00390625" defaultRowHeight="12.75"/>
  <cols>
    <col min="1" max="1" width="4.00390625" style="30" customWidth="1"/>
    <col min="2" max="2" width="4.625" style="30" customWidth="1"/>
    <col min="3" max="3" width="18.75390625" style="29" customWidth="1"/>
    <col min="4" max="4" width="3.875" style="30" customWidth="1"/>
    <col min="5" max="5" width="4.00390625" style="30" customWidth="1"/>
    <col min="6" max="6" width="11.125" style="32" customWidth="1"/>
    <col min="7" max="7" width="12.375" style="32" customWidth="1"/>
    <col min="8" max="8" width="18.875" style="32" customWidth="1"/>
    <col min="9" max="9" width="8.375" style="32" customWidth="1"/>
    <col min="10" max="11" width="4.00390625" style="31" customWidth="1"/>
    <col min="12" max="12" width="7.625" style="42" customWidth="1"/>
    <col min="13" max="16384" width="9.125" style="29" customWidth="1"/>
  </cols>
  <sheetData>
    <row r="1" spans="1:12" ht="14.25" customHeight="1">
      <c r="A1" s="72" t="s">
        <v>1619</v>
      </c>
      <c r="B1" s="33" t="s">
        <v>0</v>
      </c>
      <c r="C1" s="33" t="s">
        <v>1</v>
      </c>
      <c r="D1" s="34" t="s">
        <v>2</v>
      </c>
      <c r="E1" s="35" t="s">
        <v>9</v>
      </c>
      <c r="F1" s="35" t="s">
        <v>3</v>
      </c>
      <c r="G1" s="35" t="s">
        <v>4</v>
      </c>
      <c r="H1" s="155" t="s">
        <v>5</v>
      </c>
      <c r="I1" s="155" t="s">
        <v>1620</v>
      </c>
      <c r="J1" s="156" t="s">
        <v>6</v>
      </c>
      <c r="K1" s="156" t="s">
        <v>1621</v>
      </c>
      <c r="L1" s="157" t="s">
        <v>7</v>
      </c>
    </row>
    <row r="2" spans="1:12" ht="12.75">
      <c r="A2" s="37">
        <v>1</v>
      </c>
      <c r="B2" s="38">
        <v>854</v>
      </c>
      <c r="C2" s="128" t="s">
        <v>1056</v>
      </c>
      <c r="D2" s="39">
        <v>1992</v>
      </c>
      <c r="E2" s="40" t="s">
        <v>403</v>
      </c>
      <c r="F2" s="40" t="s">
        <v>11</v>
      </c>
      <c r="G2" s="152" t="s">
        <v>11</v>
      </c>
      <c r="H2" s="85" t="s">
        <v>1055</v>
      </c>
      <c r="I2" s="138">
        <v>0.01136574074074074</v>
      </c>
      <c r="J2" s="158">
        <f aca="true" t="shared" si="0" ref="J2:J34">IF(AND(D2&gt;=1934,D2&lt;=1938),"M75",IF(AND(D2&gt;=1939,D2&lt;=1943),"M70",IF(AND(D2&gt;=1998,D2&lt;=2013),"M15","")))</f>
      </c>
      <c r="K2" s="158"/>
      <c r="L2" s="86"/>
    </row>
    <row r="3" spans="1:12" ht="12.75">
      <c r="A3" s="37">
        <v>2</v>
      </c>
      <c r="B3" s="38">
        <v>824</v>
      </c>
      <c r="C3" s="128" t="s">
        <v>1019</v>
      </c>
      <c r="D3" s="39">
        <v>1983</v>
      </c>
      <c r="E3" s="40" t="s">
        <v>403</v>
      </c>
      <c r="F3" s="40" t="s">
        <v>11</v>
      </c>
      <c r="G3" s="152" t="s">
        <v>11</v>
      </c>
      <c r="H3" s="159" t="s">
        <v>35</v>
      </c>
      <c r="I3" s="138">
        <v>0.011412037037037038</v>
      </c>
      <c r="J3" s="158">
        <f t="shared" si="0"/>
      </c>
      <c r="K3" s="158"/>
      <c r="L3" s="86"/>
    </row>
    <row r="4" spans="1:12" ht="12.75">
      <c r="A4" s="37">
        <v>3</v>
      </c>
      <c r="B4" s="207">
        <v>2822</v>
      </c>
      <c r="C4" s="208" t="s">
        <v>1114</v>
      </c>
      <c r="D4" s="39">
        <v>1998</v>
      </c>
      <c r="E4" s="40" t="s">
        <v>403</v>
      </c>
      <c r="F4" s="40" t="s">
        <v>11</v>
      </c>
      <c r="G4" s="152" t="s">
        <v>11</v>
      </c>
      <c r="H4" s="85" t="s">
        <v>1612</v>
      </c>
      <c r="I4" s="140">
        <v>0.012037037037037035</v>
      </c>
      <c r="J4" s="158" t="str">
        <f t="shared" si="0"/>
        <v>M15</v>
      </c>
      <c r="K4" s="158">
        <v>1</v>
      </c>
      <c r="L4" s="86"/>
    </row>
    <row r="5" spans="1:12" ht="12.75">
      <c r="A5" s="37">
        <v>4</v>
      </c>
      <c r="B5" s="38">
        <v>822</v>
      </c>
      <c r="C5" s="128" t="s">
        <v>1017</v>
      </c>
      <c r="D5" s="39">
        <v>1998</v>
      </c>
      <c r="E5" s="40" t="s">
        <v>403</v>
      </c>
      <c r="F5" s="40" t="s">
        <v>11</v>
      </c>
      <c r="G5" s="152" t="s">
        <v>11</v>
      </c>
      <c r="H5" s="85" t="s">
        <v>35</v>
      </c>
      <c r="I5" s="138">
        <v>0.012175925925925929</v>
      </c>
      <c r="J5" s="158" t="str">
        <f t="shared" si="0"/>
        <v>M15</v>
      </c>
      <c r="K5" s="158">
        <v>2</v>
      </c>
      <c r="L5" s="86"/>
    </row>
    <row r="6" spans="1:12" ht="12.75">
      <c r="A6" s="37">
        <v>5</v>
      </c>
      <c r="B6" s="38">
        <v>863</v>
      </c>
      <c r="C6" s="128" t="s">
        <v>1067</v>
      </c>
      <c r="D6" s="39">
        <v>1991</v>
      </c>
      <c r="E6" s="40" t="s">
        <v>403</v>
      </c>
      <c r="F6" s="40" t="s">
        <v>11</v>
      </c>
      <c r="G6" s="152" t="s">
        <v>11</v>
      </c>
      <c r="H6" s="85" t="s">
        <v>143</v>
      </c>
      <c r="I6" s="138">
        <v>0.012488425925925925</v>
      </c>
      <c r="J6" s="158">
        <f t="shared" si="0"/>
      </c>
      <c r="K6" s="158"/>
      <c r="L6" s="86"/>
    </row>
    <row r="7" spans="1:12" ht="12.75">
      <c r="A7" s="37">
        <v>6</v>
      </c>
      <c r="B7" s="38">
        <v>867</v>
      </c>
      <c r="C7" s="128" t="s">
        <v>1070</v>
      </c>
      <c r="D7" s="39">
        <v>1998</v>
      </c>
      <c r="E7" s="40" t="s">
        <v>403</v>
      </c>
      <c r="F7" s="40" t="s">
        <v>11</v>
      </c>
      <c r="G7" s="152" t="s">
        <v>11</v>
      </c>
      <c r="H7" s="85" t="s">
        <v>121</v>
      </c>
      <c r="I7" s="138">
        <v>0.012511574074074073</v>
      </c>
      <c r="J7" s="158" t="str">
        <f t="shared" si="0"/>
        <v>M15</v>
      </c>
      <c r="K7" s="158">
        <v>3</v>
      </c>
      <c r="L7" s="86"/>
    </row>
    <row r="8" spans="1:12" ht="12.75">
      <c r="A8" s="37">
        <v>7</v>
      </c>
      <c r="B8" s="207">
        <v>2821</v>
      </c>
      <c r="C8" s="208" t="s">
        <v>1113</v>
      </c>
      <c r="D8" s="39">
        <v>1998</v>
      </c>
      <c r="E8" s="40" t="s">
        <v>403</v>
      </c>
      <c r="F8" s="40" t="s">
        <v>11</v>
      </c>
      <c r="G8" s="152" t="s">
        <v>11</v>
      </c>
      <c r="H8" s="85" t="s">
        <v>1612</v>
      </c>
      <c r="I8" s="140">
        <v>0.012650462962962962</v>
      </c>
      <c r="J8" s="158" t="str">
        <f t="shared" si="0"/>
        <v>M15</v>
      </c>
      <c r="K8" s="158">
        <v>4</v>
      </c>
      <c r="L8" s="86"/>
    </row>
    <row r="9" spans="1:12" ht="12.75">
      <c r="A9" s="37">
        <v>8</v>
      </c>
      <c r="B9" s="38">
        <v>838</v>
      </c>
      <c r="C9" s="128" t="s">
        <v>1035</v>
      </c>
      <c r="D9" s="39">
        <v>1998</v>
      </c>
      <c r="E9" s="40" t="s">
        <v>403</v>
      </c>
      <c r="F9" s="40" t="s">
        <v>11</v>
      </c>
      <c r="G9" s="152" t="s">
        <v>11</v>
      </c>
      <c r="H9" s="85" t="s">
        <v>1612</v>
      </c>
      <c r="I9" s="138">
        <v>0.01267361111111111</v>
      </c>
      <c r="J9" s="158" t="str">
        <f t="shared" si="0"/>
        <v>M15</v>
      </c>
      <c r="K9" s="158">
        <v>5</v>
      </c>
      <c r="L9" s="86"/>
    </row>
    <row r="10" spans="1:12" ht="12.75">
      <c r="A10" s="37">
        <v>9</v>
      </c>
      <c r="B10" s="38">
        <v>871</v>
      </c>
      <c r="C10" s="128" t="s">
        <v>1074</v>
      </c>
      <c r="D10" s="39">
        <v>1980</v>
      </c>
      <c r="E10" s="40" t="s">
        <v>403</v>
      </c>
      <c r="F10" s="40" t="s">
        <v>553</v>
      </c>
      <c r="G10" s="152" t="s">
        <v>1075</v>
      </c>
      <c r="H10" s="85"/>
      <c r="I10" s="138">
        <v>0.01273148148148148</v>
      </c>
      <c r="J10" s="158">
        <f t="shared" si="0"/>
      </c>
      <c r="K10" s="158"/>
      <c r="L10" s="86"/>
    </row>
    <row r="11" spans="1:12" ht="12.75">
      <c r="A11" s="37">
        <v>10</v>
      </c>
      <c r="B11" s="38">
        <v>865</v>
      </c>
      <c r="C11" s="128" t="s">
        <v>1068</v>
      </c>
      <c r="D11" s="39">
        <v>1997</v>
      </c>
      <c r="E11" s="40" t="s">
        <v>403</v>
      </c>
      <c r="F11" s="40" t="s">
        <v>11</v>
      </c>
      <c r="G11" s="152" t="s">
        <v>11</v>
      </c>
      <c r="H11" s="85" t="s">
        <v>121</v>
      </c>
      <c r="I11" s="138">
        <v>0.0128125</v>
      </c>
      <c r="J11" s="158">
        <f t="shared" si="0"/>
      </c>
      <c r="K11" s="158"/>
      <c r="L11" s="86"/>
    </row>
    <row r="12" spans="1:12" ht="12.75">
      <c r="A12" s="37">
        <v>11</v>
      </c>
      <c r="B12" s="207">
        <v>2830</v>
      </c>
      <c r="C12" s="208" t="s">
        <v>1122</v>
      </c>
      <c r="D12" s="39">
        <v>1998</v>
      </c>
      <c r="E12" s="40" t="s">
        <v>403</v>
      </c>
      <c r="F12" s="40" t="s">
        <v>11</v>
      </c>
      <c r="G12" s="152" t="s">
        <v>11</v>
      </c>
      <c r="H12" s="85"/>
      <c r="I12" s="138">
        <v>0.012951388888888887</v>
      </c>
      <c r="J12" s="158" t="str">
        <f t="shared" si="0"/>
        <v>M15</v>
      </c>
      <c r="K12" s="158">
        <v>6</v>
      </c>
      <c r="L12" s="86"/>
    </row>
    <row r="13" spans="1:12" ht="12.75">
      <c r="A13" s="37">
        <v>12</v>
      </c>
      <c r="B13" s="38">
        <v>857</v>
      </c>
      <c r="C13" s="128" t="s">
        <v>1059</v>
      </c>
      <c r="D13" s="39">
        <v>1974</v>
      </c>
      <c r="E13" s="40" t="s">
        <v>403</v>
      </c>
      <c r="F13" s="40" t="s">
        <v>11</v>
      </c>
      <c r="G13" s="152" t="s">
        <v>11</v>
      </c>
      <c r="H13" s="85" t="s">
        <v>1055</v>
      </c>
      <c r="I13" s="138">
        <v>0.01298611111111111</v>
      </c>
      <c r="J13" s="158">
        <f t="shared" si="0"/>
      </c>
      <c r="K13" s="158"/>
      <c r="L13" s="86"/>
    </row>
    <row r="14" spans="1:12" ht="12.75">
      <c r="A14" s="37">
        <v>13</v>
      </c>
      <c r="B14" s="38">
        <v>837</v>
      </c>
      <c r="C14" s="128" t="s">
        <v>1033</v>
      </c>
      <c r="D14" s="39">
        <v>1990</v>
      </c>
      <c r="E14" s="40" t="s">
        <v>403</v>
      </c>
      <c r="F14" s="40" t="s">
        <v>11</v>
      </c>
      <c r="G14" s="152" t="s">
        <v>11</v>
      </c>
      <c r="H14" s="85" t="s">
        <v>1612</v>
      </c>
      <c r="I14" s="138">
        <v>0.013020833333333334</v>
      </c>
      <c r="J14" s="158">
        <f t="shared" si="0"/>
      </c>
      <c r="K14" s="158"/>
      <c r="L14" s="86"/>
    </row>
    <row r="15" spans="1:12" ht="12.75">
      <c r="A15" s="37">
        <v>14</v>
      </c>
      <c r="B15" s="38">
        <v>825</v>
      </c>
      <c r="C15" s="128" t="s">
        <v>1020</v>
      </c>
      <c r="D15" s="39">
        <v>1993</v>
      </c>
      <c r="E15" s="40" t="s">
        <v>403</v>
      </c>
      <c r="F15" s="40" t="s">
        <v>11</v>
      </c>
      <c r="G15" s="152" t="s">
        <v>11</v>
      </c>
      <c r="H15" s="85" t="s">
        <v>35</v>
      </c>
      <c r="I15" s="138">
        <v>0.01318287037037037</v>
      </c>
      <c r="J15" s="158">
        <f t="shared" si="0"/>
      </c>
      <c r="K15" s="158"/>
      <c r="L15" s="86"/>
    </row>
    <row r="16" spans="1:12" ht="12.75">
      <c r="A16" s="37">
        <v>15</v>
      </c>
      <c r="B16" s="38">
        <v>843</v>
      </c>
      <c r="C16" s="128" t="s">
        <v>1040</v>
      </c>
      <c r="D16" s="39">
        <v>1990</v>
      </c>
      <c r="E16" s="40" t="s">
        <v>403</v>
      </c>
      <c r="F16" s="40" t="s">
        <v>11</v>
      </c>
      <c r="G16" s="152" t="s">
        <v>11</v>
      </c>
      <c r="H16" s="85" t="s">
        <v>149</v>
      </c>
      <c r="I16" s="138">
        <v>0.013414351851851851</v>
      </c>
      <c r="J16" s="158">
        <f t="shared" si="0"/>
      </c>
      <c r="K16" s="158"/>
      <c r="L16" s="86"/>
    </row>
    <row r="17" spans="1:12" ht="12.75">
      <c r="A17" s="37">
        <v>16</v>
      </c>
      <c r="B17" s="38">
        <v>804</v>
      </c>
      <c r="C17" s="128" t="s">
        <v>1010</v>
      </c>
      <c r="D17" s="39">
        <v>1998</v>
      </c>
      <c r="E17" s="40" t="s">
        <v>403</v>
      </c>
      <c r="F17" s="40" t="s">
        <v>11</v>
      </c>
      <c r="G17" s="152" t="s">
        <v>11</v>
      </c>
      <c r="H17" s="85" t="s">
        <v>1612</v>
      </c>
      <c r="I17" s="138">
        <v>0.013460648148148147</v>
      </c>
      <c r="J17" s="158" t="str">
        <f t="shared" si="0"/>
        <v>M15</v>
      </c>
      <c r="K17" s="158">
        <v>7</v>
      </c>
      <c r="L17" s="86"/>
    </row>
    <row r="18" spans="1:12" ht="12.75">
      <c r="A18" s="37">
        <v>17</v>
      </c>
      <c r="B18" s="38">
        <v>879</v>
      </c>
      <c r="C18" s="128" t="s">
        <v>1087</v>
      </c>
      <c r="D18" s="39">
        <v>1977</v>
      </c>
      <c r="E18" s="40" t="s">
        <v>403</v>
      </c>
      <c r="F18" s="40" t="s">
        <v>11</v>
      </c>
      <c r="G18" s="152" t="s">
        <v>11</v>
      </c>
      <c r="H18" s="80" t="s">
        <v>791</v>
      </c>
      <c r="I18" s="137">
        <v>0.01355324074074074</v>
      </c>
      <c r="J18" s="158">
        <f t="shared" si="0"/>
      </c>
      <c r="K18" s="158"/>
      <c r="L18" s="86"/>
    </row>
    <row r="19" spans="1:12" ht="12.75">
      <c r="A19" s="37">
        <v>18</v>
      </c>
      <c r="B19" s="207">
        <v>2841</v>
      </c>
      <c r="C19" s="208" t="s">
        <v>1551</v>
      </c>
      <c r="D19" s="39">
        <v>1986</v>
      </c>
      <c r="E19" s="40" t="s">
        <v>403</v>
      </c>
      <c r="F19" s="40" t="s">
        <v>1608</v>
      </c>
      <c r="G19" s="152" t="s">
        <v>1552</v>
      </c>
      <c r="H19" s="85"/>
      <c r="I19" s="138">
        <v>0.013715277777777778</v>
      </c>
      <c r="J19" s="158">
        <f t="shared" si="0"/>
      </c>
      <c r="K19" s="158"/>
      <c r="L19" s="86"/>
    </row>
    <row r="20" spans="1:12" ht="12.75">
      <c r="A20" s="37">
        <v>19</v>
      </c>
      <c r="B20" s="207">
        <v>904</v>
      </c>
      <c r="C20" s="208" t="s">
        <v>1109</v>
      </c>
      <c r="D20" s="39">
        <v>1981</v>
      </c>
      <c r="E20" s="40" t="s">
        <v>403</v>
      </c>
      <c r="F20" s="40" t="s">
        <v>11</v>
      </c>
      <c r="G20" s="152" t="s">
        <v>11</v>
      </c>
      <c r="H20" s="85" t="s">
        <v>149</v>
      </c>
      <c r="I20" s="138">
        <v>0.01383101851851852</v>
      </c>
      <c r="J20" s="158">
        <f t="shared" si="0"/>
      </c>
      <c r="K20" s="158"/>
      <c r="L20" s="86"/>
    </row>
    <row r="21" spans="1:12" ht="12.75">
      <c r="A21" s="37">
        <v>20</v>
      </c>
      <c r="B21" s="207">
        <v>903</v>
      </c>
      <c r="C21" s="208" t="s">
        <v>1108</v>
      </c>
      <c r="D21" s="39">
        <v>1988</v>
      </c>
      <c r="E21" s="40" t="s">
        <v>403</v>
      </c>
      <c r="F21" s="40" t="s">
        <v>11</v>
      </c>
      <c r="G21" s="152" t="s">
        <v>11</v>
      </c>
      <c r="H21" s="85" t="s">
        <v>149</v>
      </c>
      <c r="I21" s="138">
        <v>0.013842592592592594</v>
      </c>
      <c r="J21" s="158">
        <f t="shared" si="0"/>
      </c>
      <c r="K21" s="158"/>
      <c r="L21" s="86"/>
    </row>
    <row r="22" spans="1:12" ht="12.75">
      <c r="A22" s="37">
        <v>21</v>
      </c>
      <c r="B22" s="68">
        <v>807</v>
      </c>
      <c r="C22" s="220" t="s">
        <v>1544</v>
      </c>
      <c r="D22" s="115">
        <v>1987</v>
      </c>
      <c r="E22" s="101" t="s">
        <v>403</v>
      </c>
      <c r="F22" s="85" t="s">
        <v>11</v>
      </c>
      <c r="G22" s="210" t="s">
        <v>11</v>
      </c>
      <c r="H22" s="23"/>
      <c r="I22" s="146" t="s">
        <v>1692</v>
      </c>
      <c r="J22" s="158">
        <f t="shared" si="0"/>
      </c>
      <c r="K22" s="158"/>
      <c r="L22" s="86"/>
    </row>
    <row r="23" spans="1:12" ht="12.75">
      <c r="A23" s="37">
        <v>22</v>
      </c>
      <c r="B23" s="207">
        <v>2829</v>
      </c>
      <c r="C23" s="208" t="s">
        <v>1121</v>
      </c>
      <c r="D23" s="39">
        <v>1986</v>
      </c>
      <c r="E23" s="40" t="s">
        <v>403</v>
      </c>
      <c r="F23" s="40" t="s">
        <v>11</v>
      </c>
      <c r="G23" s="152" t="s">
        <v>11</v>
      </c>
      <c r="H23" s="85"/>
      <c r="I23" s="138">
        <v>0.0140625</v>
      </c>
      <c r="J23" s="158">
        <f t="shared" si="0"/>
      </c>
      <c r="K23" s="158"/>
      <c r="L23" s="86"/>
    </row>
    <row r="24" spans="1:12" ht="12.75">
      <c r="A24" s="37">
        <v>23</v>
      </c>
      <c r="B24" s="207">
        <v>2834</v>
      </c>
      <c r="C24" s="208" t="s">
        <v>1125</v>
      </c>
      <c r="D24" s="39">
        <v>1995</v>
      </c>
      <c r="E24" s="40" t="s">
        <v>403</v>
      </c>
      <c r="F24" s="40" t="s">
        <v>11</v>
      </c>
      <c r="G24" s="152" t="s">
        <v>455</v>
      </c>
      <c r="H24" s="85" t="s">
        <v>316</v>
      </c>
      <c r="I24" s="138">
        <v>0.014120370370370368</v>
      </c>
      <c r="J24" s="158">
        <f t="shared" si="0"/>
      </c>
      <c r="K24" s="158"/>
      <c r="L24" s="86"/>
    </row>
    <row r="25" spans="1:12" ht="12.75">
      <c r="A25" s="37">
        <v>24</v>
      </c>
      <c r="B25" s="38">
        <v>866</v>
      </c>
      <c r="C25" s="128" t="s">
        <v>1069</v>
      </c>
      <c r="D25" s="39">
        <v>1998</v>
      </c>
      <c r="E25" s="40" t="s">
        <v>403</v>
      </c>
      <c r="F25" s="40" t="s">
        <v>11</v>
      </c>
      <c r="G25" s="152" t="s">
        <v>11</v>
      </c>
      <c r="H25" s="85" t="s">
        <v>121</v>
      </c>
      <c r="I25" s="138">
        <v>0.014120370370370368</v>
      </c>
      <c r="J25" s="158" t="str">
        <f t="shared" si="0"/>
        <v>M15</v>
      </c>
      <c r="K25" s="158">
        <v>8</v>
      </c>
      <c r="L25" s="86"/>
    </row>
    <row r="26" spans="1:12" ht="12.75">
      <c r="A26" s="37">
        <v>25</v>
      </c>
      <c r="B26" s="38">
        <v>820</v>
      </c>
      <c r="C26" s="128" t="s">
        <v>1015</v>
      </c>
      <c r="D26" s="39">
        <v>1999</v>
      </c>
      <c r="E26" s="40" t="s">
        <v>403</v>
      </c>
      <c r="F26" s="40" t="s">
        <v>11</v>
      </c>
      <c r="G26" s="152" t="s">
        <v>11</v>
      </c>
      <c r="H26" s="85" t="s">
        <v>1612</v>
      </c>
      <c r="I26" s="138">
        <v>0.014120370370370368</v>
      </c>
      <c r="J26" s="158" t="str">
        <f t="shared" si="0"/>
        <v>M15</v>
      </c>
      <c r="K26" s="158">
        <v>8</v>
      </c>
      <c r="L26" s="86"/>
    </row>
    <row r="27" spans="1:12" ht="12.75">
      <c r="A27" s="37">
        <v>26</v>
      </c>
      <c r="B27" s="207">
        <v>899</v>
      </c>
      <c r="C27" s="208" t="s">
        <v>1106</v>
      </c>
      <c r="D27" s="39">
        <v>1951</v>
      </c>
      <c r="E27" s="40" t="s">
        <v>403</v>
      </c>
      <c r="F27" s="40" t="s">
        <v>11</v>
      </c>
      <c r="G27" s="152" t="s">
        <v>11</v>
      </c>
      <c r="H27" s="85" t="s">
        <v>49</v>
      </c>
      <c r="I27" s="138">
        <v>0.014155092592592592</v>
      </c>
      <c r="J27" s="158">
        <f t="shared" si="0"/>
      </c>
      <c r="K27" s="158"/>
      <c r="L27" s="86"/>
    </row>
    <row r="28" spans="1:12" ht="12.75">
      <c r="A28" s="37">
        <v>27</v>
      </c>
      <c r="B28" s="207">
        <v>907</v>
      </c>
      <c r="C28" s="208" t="s">
        <v>1111</v>
      </c>
      <c r="D28" s="39">
        <v>1983</v>
      </c>
      <c r="E28" s="40" t="s">
        <v>403</v>
      </c>
      <c r="F28" s="40" t="s">
        <v>11</v>
      </c>
      <c r="G28" s="152" t="s">
        <v>11</v>
      </c>
      <c r="H28" s="85"/>
      <c r="I28" s="138">
        <v>0.014166666666666666</v>
      </c>
      <c r="J28" s="158">
        <f t="shared" si="0"/>
      </c>
      <c r="K28" s="158"/>
      <c r="L28" s="86"/>
    </row>
    <row r="29" spans="1:12" ht="12.75">
      <c r="A29" s="37">
        <v>28</v>
      </c>
      <c r="B29" s="110">
        <v>806</v>
      </c>
      <c r="C29" s="222" t="s">
        <v>1543</v>
      </c>
      <c r="D29" s="116">
        <v>1986</v>
      </c>
      <c r="E29" s="111" t="s">
        <v>403</v>
      </c>
      <c r="F29" s="85" t="s">
        <v>11</v>
      </c>
      <c r="G29" s="151" t="s">
        <v>11</v>
      </c>
      <c r="H29" s="23"/>
      <c r="I29" s="146">
        <v>0.014201388888888888</v>
      </c>
      <c r="J29" s="158">
        <f t="shared" si="0"/>
      </c>
      <c r="K29" s="158"/>
      <c r="L29" s="86"/>
    </row>
    <row r="30" spans="1:12" ht="12.75">
      <c r="A30" s="37">
        <v>29</v>
      </c>
      <c r="B30" s="83">
        <v>873</v>
      </c>
      <c r="C30" s="209" t="s">
        <v>1077</v>
      </c>
      <c r="D30" s="84">
        <v>1995</v>
      </c>
      <c r="E30" s="85" t="s">
        <v>403</v>
      </c>
      <c r="F30" s="85" t="s">
        <v>11</v>
      </c>
      <c r="G30" s="154" t="s">
        <v>11</v>
      </c>
      <c r="H30" s="85" t="s">
        <v>1629</v>
      </c>
      <c r="I30" s="138" t="s">
        <v>1691</v>
      </c>
      <c r="J30" s="158">
        <f t="shared" si="0"/>
      </c>
      <c r="K30" s="158"/>
      <c r="L30" s="86"/>
    </row>
    <row r="31" spans="1:12" ht="12.75">
      <c r="A31" s="37">
        <v>30</v>
      </c>
      <c r="B31" s="38">
        <v>869</v>
      </c>
      <c r="C31" s="128" t="s">
        <v>1072</v>
      </c>
      <c r="D31" s="39">
        <v>1998</v>
      </c>
      <c r="E31" s="40" t="s">
        <v>403</v>
      </c>
      <c r="F31" s="40" t="s">
        <v>11</v>
      </c>
      <c r="G31" s="152" t="s">
        <v>11</v>
      </c>
      <c r="H31" s="85" t="s">
        <v>1612</v>
      </c>
      <c r="I31" s="138">
        <v>0.014247685185185184</v>
      </c>
      <c r="J31" s="158" t="str">
        <f t="shared" si="0"/>
        <v>M15</v>
      </c>
      <c r="K31" s="158">
        <v>10</v>
      </c>
      <c r="L31" s="86"/>
    </row>
    <row r="32" spans="1:12" ht="12.75">
      <c r="A32" s="37">
        <v>31</v>
      </c>
      <c r="B32" s="38">
        <v>821</v>
      </c>
      <c r="C32" s="128" t="s">
        <v>1016</v>
      </c>
      <c r="D32" s="39">
        <v>1999</v>
      </c>
      <c r="E32" s="40" t="s">
        <v>403</v>
      </c>
      <c r="F32" s="40" t="s">
        <v>11</v>
      </c>
      <c r="G32" s="152" t="s">
        <v>11</v>
      </c>
      <c r="H32" s="85" t="s">
        <v>1624</v>
      </c>
      <c r="I32" s="138">
        <v>0.014293981481481482</v>
      </c>
      <c r="J32" s="158" t="str">
        <f t="shared" si="0"/>
        <v>M15</v>
      </c>
      <c r="K32" s="158">
        <v>11</v>
      </c>
      <c r="L32" s="86"/>
    </row>
    <row r="33" spans="1:12" ht="12.75">
      <c r="A33" s="37">
        <v>32</v>
      </c>
      <c r="B33" s="108">
        <v>905</v>
      </c>
      <c r="C33" s="109" t="s">
        <v>1110</v>
      </c>
      <c r="D33" s="84">
        <v>1969</v>
      </c>
      <c r="E33" s="85" t="s">
        <v>403</v>
      </c>
      <c r="F33" s="85" t="s">
        <v>11</v>
      </c>
      <c r="G33" s="154" t="s">
        <v>11</v>
      </c>
      <c r="H33" s="85" t="s">
        <v>149</v>
      </c>
      <c r="I33" s="138" t="s">
        <v>1767</v>
      </c>
      <c r="J33" s="158">
        <f>IF(AND(D33&gt;=1934,D33&lt;=1938),"M75",IF(AND(D33&gt;=1939,D33&lt;=1943),"M70",IF(AND(D33&gt;=1998,D33&lt;=2013),"M15","")))</f>
      </c>
      <c r="K33" s="158"/>
      <c r="L33" s="86"/>
    </row>
    <row r="34" spans="1:12" ht="12.75">
      <c r="A34" s="37">
        <v>33</v>
      </c>
      <c r="B34" s="38">
        <v>881</v>
      </c>
      <c r="C34" s="128" t="s">
        <v>1089</v>
      </c>
      <c r="D34" s="39">
        <v>1980</v>
      </c>
      <c r="E34" s="40" t="s">
        <v>403</v>
      </c>
      <c r="F34" s="40" t="s">
        <v>11</v>
      </c>
      <c r="G34" s="152" t="s">
        <v>11</v>
      </c>
      <c r="H34" s="80" t="s">
        <v>791</v>
      </c>
      <c r="I34" s="137">
        <v>0.014374999999999999</v>
      </c>
      <c r="J34" s="158">
        <f t="shared" si="0"/>
      </c>
      <c r="K34" s="158"/>
      <c r="L34" s="86"/>
    </row>
    <row r="35" spans="1:12" ht="12.75">
      <c r="A35" s="37">
        <v>34</v>
      </c>
      <c r="B35" s="110">
        <v>810</v>
      </c>
      <c r="C35" s="222" t="s">
        <v>1548</v>
      </c>
      <c r="D35" s="116">
        <v>1984</v>
      </c>
      <c r="E35" s="111" t="s">
        <v>403</v>
      </c>
      <c r="F35" s="125" t="s">
        <v>11</v>
      </c>
      <c r="G35" s="151" t="s">
        <v>11</v>
      </c>
      <c r="H35" s="23"/>
      <c r="I35" s="146">
        <v>0.014374999999999999</v>
      </c>
      <c r="J35" s="158">
        <f aca="true" t="shared" si="1" ref="J35:J66">IF(AND(D35&gt;=1934,D35&lt;=1938),"M75",IF(AND(D35&gt;=1939,D35&lt;=1943),"M70",IF(AND(D35&gt;=1998,D35&lt;=2013),"M15","")))</f>
      </c>
      <c r="K35" s="158"/>
      <c r="L35" s="86"/>
    </row>
    <row r="36" spans="1:12" ht="12.75">
      <c r="A36" s="37">
        <v>35</v>
      </c>
      <c r="B36" s="38">
        <v>878</v>
      </c>
      <c r="C36" s="128" t="s">
        <v>1086</v>
      </c>
      <c r="D36" s="39">
        <v>1958</v>
      </c>
      <c r="E36" s="40" t="s">
        <v>403</v>
      </c>
      <c r="F36" s="40" t="s">
        <v>11</v>
      </c>
      <c r="G36" s="152" t="s">
        <v>11</v>
      </c>
      <c r="H36" s="85"/>
      <c r="I36" s="138">
        <v>0.014456018518518519</v>
      </c>
      <c r="J36" s="158">
        <f t="shared" si="1"/>
      </c>
      <c r="K36" s="158"/>
      <c r="L36" s="86"/>
    </row>
    <row r="37" spans="1:12" ht="12.75">
      <c r="A37" s="37">
        <v>36</v>
      </c>
      <c r="B37" s="38">
        <v>840</v>
      </c>
      <c r="C37" s="128" t="s">
        <v>1037</v>
      </c>
      <c r="D37" s="39">
        <v>1998</v>
      </c>
      <c r="E37" s="40" t="s">
        <v>403</v>
      </c>
      <c r="F37" s="40" t="s">
        <v>11</v>
      </c>
      <c r="G37" s="152" t="s">
        <v>11</v>
      </c>
      <c r="H37" s="85"/>
      <c r="I37" s="138">
        <v>0.014722222222222222</v>
      </c>
      <c r="J37" s="158" t="str">
        <f t="shared" si="1"/>
        <v>M15</v>
      </c>
      <c r="K37" s="158">
        <v>12</v>
      </c>
      <c r="L37" s="86"/>
    </row>
    <row r="38" spans="1:12" ht="12.75">
      <c r="A38" s="37">
        <v>37</v>
      </c>
      <c r="B38" s="83">
        <v>845</v>
      </c>
      <c r="C38" s="113" t="s">
        <v>1042</v>
      </c>
      <c r="D38" s="84">
        <v>1979</v>
      </c>
      <c r="E38" s="85" t="s">
        <v>403</v>
      </c>
      <c r="F38" s="85" t="s">
        <v>11</v>
      </c>
      <c r="G38" s="154" t="s">
        <v>11</v>
      </c>
      <c r="H38" s="85"/>
      <c r="I38" s="138" t="s">
        <v>1695</v>
      </c>
      <c r="J38" s="158">
        <f t="shared" si="1"/>
      </c>
      <c r="K38" s="158"/>
      <c r="L38" s="86"/>
    </row>
    <row r="39" spans="1:12" ht="12.75">
      <c r="A39" s="37">
        <v>38</v>
      </c>
      <c r="B39" s="38">
        <v>829</v>
      </c>
      <c r="C39" s="128" t="s">
        <v>1024</v>
      </c>
      <c r="D39" s="39">
        <v>1967</v>
      </c>
      <c r="E39" s="40" t="s">
        <v>403</v>
      </c>
      <c r="F39" s="40" t="s">
        <v>11</v>
      </c>
      <c r="G39" s="152" t="s">
        <v>11</v>
      </c>
      <c r="H39" s="85" t="s">
        <v>114</v>
      </c>
      <c r="I39" s="138">
        <v>0.014814814814814814</v>
      </c>
      <c r="J39" s="158">
        <f t="shared" si="1"/>
      </c>
      <c r="K39" s="158"/>
      <c r="L39" s="86"/>
    </row>
    <row r="40" spans="1:12" ht="12.75">
      <c r="A40" s="37">
        <v>39</v>
      </c>
      <c r="B40" s="110">
        <v>815</v>
      </c>
      <c r="C40" s="222" t="s">
        <v>1554</v>
      </c>
      <c r="D40" s="116">
        <v>1990</v>
      </c>
      <c r="E40" s="111" t="s">
        <v>403</v>
      </c>
      <c r="F40" s="125" t="s">
        <v>11</v>
      </c>
      <c r="G40" s="151" t="s">
        <v>11</v>
      </c>
      <c r="H40" s="23" t="s">
        <v>1555</v>
      </c>
      <c r="I40" s="146">
        <v>0.014907407407407406</v>
      </c>
      <c r="J40" s="158">
        <f t="shared" si="1"/>
      </c>
      <c r="K40" s="158"/>
      <c r="L40" s="86"/>
    </row>
    <row r="41" spans="1:12" ht="12.75">
      <c r="A41" s="37">
        <v>40</v>
      </c>
      <c r="B41" s="38">
        <v>839</v>
      </c>
      <c r="C41" s="128" t="s">
        <v>1036</v>
      </c>
      <c r="D41" s="39">
        <v>1998</v>
      </c>
      <c r="E41" s="40" t="s">
        <v>403</v>
      </c>
      <c r="F41" s="40" t="s">
        <v>11</v>
      </c>
      <c r="G41" s="152" t="s">
        <v>11</v>
      </c>
      <c r="H41" s="85" t="s">
        <v>1612</v>
      </c>
      <c r="I41" s="138">
        <v>0.015069444444444443</v>
      </c>
      <c r="J41" s="158" t="str">
        <f t="shared" si="1"/>
        <v>M15</v>
      </c>
      <c r="K41" s="158">
        <v>13</v>
      </c>
      <c r="L41" s="86"/>
    </row>
    <row r="42" spans="1:12" ht="12.75">
      <c r="A42" s="37">
        <v>41</v>
      </c>
      <c r="B42" s="38">
        <v>823</v>
      </c>
      <c r="C42" s="128" t="s">
        <v>1018</v>
      </c>
      <c r="D42" s="39">
        <v>1948</v>
      </c>
      <c r="E42" s="40" t="s">
        <v>403</v>
      </c>
      <c r="F42" s="40" t="s">
        <v>11</v>
      </c>
      <c r="G42" s="152" t="s">
        <v>11</v>
      </c>
      <c r="H42" s="85" t="s">
        <v>35</v>
      </c>
      <c r="I42" s="138">
        <v>0.01525462962962963</v>
      </c>
      <c r="J42" s="158">
        <f t="shared" si="1"/>
      </c>
      <c r="K42" s="158"/>
      <c r="L42" s="86"/>
    </row>
    <row r="43" spans="1:12" ht="12.75">
      <c r="A43" s="37">
        <v>42</v>
      </c>
      <c r="B43" s="38">
        <v>830</v>
      </c>
      <c r="C43" s="128" t="s">
        <v>1025</v>
      </c>
      <c r="D43" s="39">
        <v>1963</v>
      </c>
      <c r="E43" s="40" t="s">
        <v>403</v>
      </c>
      <c r="F43" s="40" t="s">
        <v>11</v>
      </c>
      <c r="G43" s="152" t="s">
        <v>11</v>
      </c>
      <c r="H43" s="85" t="s">
        <v>114</v>
      </c>
      <c r="I43" s="138">
        <v>0.015266203703703705</v>
      </c>
      <c r="J43" s="158">
        <f t="shared" si="1"/>
      </c>
      <c r="K43" s="158"/>
      <c r="L43" s="86"/>
    </row>
    <row r="44" spans="1:12" ht="12.75">
      <c r="A44" s="37">
        <v>43</v>
      </c>
      <c r="B44" s="38">
        <v>853</v>
      </c>
      <c r="C44" s="128" t="s">
        <v>1054</v>
      </c>
      <c r="D44" s="39">
        <v>1960</v>
      </c>
      <c r="E44" s="40" t="s">
        <v>403</v>
      </c>
      <c r="F44" s="40" t="s">
        <v>11</v>
      </c>
      <c r="G44" s="152" t="s">
        <v>11</v>
      </c>
      <c r="H44" s="85" t="s">
        <v>1055</v>
      </c>
      <c r="I44" s="138">
        <v>0.015358796296296296</v>
      </c>
      <c r="J44" s="158">
        <f t="shared" si="1"/>
      </c>
      <c r="K44" s="158"/>
      <c r="L44" s="86"/>
    </row>
    <row r="45" spans="1:12" ht="12.75">
      <c r="A45" s="37">
        <v>44</v>
      </c>
      <c r="B45" s="38">
        <v>832</v>
      </c>
      <c r="C45" s="128" t="s">
        <v>1027</v>
      </c>
      <c r="D45" s="39">
        <v>1940</v>
      </c>
      <c r="E45" s="40" t="s">
        <v>403</v>
      </c>
      <c r="F45" s="40" t="s">
        <v>11</v>
      </c>
      <c r="G45" s="152" t="s">
        <v>11</v>
      </c>
      <c r="H45" s="85" t="s">
        <v>114</v>
      </c>
      <c r="I45" s="138">
        <v>0.015416666666666667</v>
      </c>
      <c r="J45" s="158" t="str">
        <f t="shared" si="1"/>
        <v>M70</v>
      </c>
      <c r="K45" s="158">
        <v>1</v>
      </c>
      <c r="L45" s="86"/>
    </row>
    <row r="46" spans="1:12" ht="12.75">
      <c r="A46" s="37">
        <v>45</v>
      </c>
      <c r="B46" s="207">
        <v>898</v>
      </c>
      <c r="C46" s="208" t="s">
        <v>1105</v>
      </c>
      <c r="D46" s="39">
        <v>1938</v>
      </c>
      <c r="E46" s="40" t="s">
        <v>403</v>
      </c>
      <c r="F46" s="40" t="s">
        <v>11</v>
      </c>
      <c r="G46" s="152" t="s">
        <v>11</v>
      </c>
      <c r="H46" s="85" t="s">
        <v>1630</v>
      </c>
      <c r="I46" s="138">
        <v>0.015486111111111112</v>
      </c>
      <c r="J46" s="158" t="str">
        <f t="shared" si="1"/>
        <v>M75</v>
      </c>
      <c r="K46" s="158">
        <v>1</v>
      </c>
      <c r="L46" s="86"/>
    </row>
    <row r="47" spans="1:12" ht="12.75">
      <c r="A47" s="37">
        <v>46</v>
      </c>
      <c r="B47" s="207">
        <v>895</v>
      </c>
      <c r="C47" s="208" t="s">
        <v>1102</v>
      </c>
      <c r="D47" s="39">
        <v>1961</v>
      </c>
      <c r="E47" s="40" t="s">
        <v>403</v>
      </c>
      <c r="F47" s="40" t="s">
        <v>11</v>
      </c>
      <c r="G47" s="152" t="s">
        <v>11</v>
      </c>
      <c r="H47" s="85"/>
      <c r="I47" s="138">
        <v>0.015509259259259257</v>
      </c>
      <c r="J47" s="158">
        <f t="shared" si="1"/>
      </c>
      <c r="K47" s="158"/>
      <c r="L47" s="86"/>
    </row>
    <row r="48" spans="1:12" ht="12.75">
      <c r="A48" s="37">
        <v>47</v>
      </c>
      <c r="B48" s="207">
        <v>2823</v>
      </c>
      <c r="C48" s="208" t="s">
        <v>1115</v>
      </c>
      <c r="D48" s="39">
        <v>1989</v>
      </c>
      <c r="E48" s="40" t="s">
        <v>403</v>
      </c>
      <c r="F48" s="40" t="s">
        <v>11</v>
      </c>
      <c r="G48" s="152" t="s">
        <v>11</v>
      </c>
      <c r="H48" s="85"/>
      <c r="I48" s="138">
        <v>0.01554398148148148</v>
      </c>
      <c r="J48" s="158">
        <f t="shared" si="1"/>
      </c>
      <c r="K48" s="158"/>
      <c r="L48" s="86"/>
    </row>
    <row r="49" spans="1:12" ht="12.75">
      <c r="A49" s="37">
        <v>48</v>
      </c>
      <c r="B49" s="41">
        <v>819</v>
      </c>
      <c r="C49" s="129" t="s">
        <v>1014</v>
      </c>
      <c r="D49" s="39">
        <v>1961</v>
      </c>
      <c r="E49" s="40" t="s">
        <v>403</v>
      </c>
      <c r="F49" s="40" t="s">
        <v>11</v>
      </c>
      <c r="G49" s="152" t="s">
        <v>11</v>
      </c>
      <c r="H49" s="85"/>
      <c r="I49" s="138">
        <v>0.015636574074074074</v>
      </c>
      <c r="J49" s="158">
        <f t="shared" si="1"/>
      </c>
      <c r="K49" s="158"/>
      <c r="L49" s="86"/>
    </row>
    <row r="50" spans="1:12" ht="12.75">
      <c r="A50" s="37">
        <v>49</v>
      </c>
      <c r="B50" s="110">
        <v>801</v>
      </c>
      <c r="C50" s="222" t="s">
        <v>1640</v>
      </c>
      <c r="D50" s="116">
        <v>1976</v>
      </c>
      <c r="E50" s="111" t="s">
        <v>403</v>
      </c>
      <c r="F50" s="85" t="s">
        <v>11</v>
      </c>
      <c r="G50" s="151" t="s">
        <v>11</v>
      </c>
      <c r="H50" s="23"/>
      <c r="I50" s="146">
        <v>0.01577546296296296</v>
      </c>
      <c r="J50" s="158">
        <f t="shared" si="1"/>
      </c>
      <c r="K50" s="158"/>
      <c r="L50" s="86"/>
    </row>
    <row r="51" spans="1:12" ht="12.75">
      <c r="A51" s="37">
        <v>50</v>
      </c>
      <c r="B51" s="110">
        <v>805</v>
      </c>
      <c r="C51" s="222" t="s">
        <v>1541</v>
      </c>
      <c r="D51" s="116">
        <v>1984</v>
      </c>
      <c r="E51" s="111" t="s">
        <v>403</v>
      </c>
      <c r="F51" s="85" t="s">
        <v>11</v>
      </c>
      <c r="G51" s="151" t="s">
        <v>11</v>
      </c>
      <c r="H51" s="23" t="s">
        <v>1542</v>
      </c>
      <c r="I51" s="146">
        <v>0.015868055555555555</v>
      </c>
      <c r="J51" s="158">
        <f t="shared" si="1"/>
      </c>
      <c r="K51" s="158"/>
      <c r="L51" s="86"/>
    </row>
    <row r="52" spans="1:12" ht="12.75">
      <c r="A52" s="37">
        <v>51</v>
      </c>
      <c r="B52" s="207">
        <v>2833</v>
      </c>
      <c r="C52" s="208" t="s">
        <v>1124</v>
      </c>
      <c r="D52" s="39">
        <v>1989</v>
      </c>
      <c r="E52" s="40" t="s">
        <v>403</v>
      </c>
      <c r="F52" s="40" t="s">
        <v>11</v>
      </c>
      <c r="G52" s="152" t="s">
        <v>11</v>
      </c>
      <c r="H52" s="85" t="s">
        <v>316</v>
      </c>
      <c r="I52" s="138">
        <v>0.01615740740740741</v>
      </c>
      <c r="J52" s="158">
        <f t="shared" si="1"/>
      </c>
      <c r="K52" s="158"/>
      <c r="L52" s="86"/>
    </row>
    <row r="53" spans="1:12" ht="12.75">
      <c r="A53" s="37">
        <v>52</v>
      </c>
      <c r="B53" s="38">
        <v>827</v>
      </c>
      <c r="C53" s="128" t="s">
        <v>1022</v>
      </c>
      <c r="D53" s="39">
        <v>1938</v>
      </c>
      <c r="E53" s="40" t="s">
        <v>403</v>
      </c>
      <c r="F53" s="40" t="s">
        <v>11</v>
      </c>
      <c r="G53" s="152" t="s">
        <v>11</v>
      </c>
      <c r="H53" s="85" t="s">
        <v>1631</v>
      </c>
      <c r="I53" s="138">
        <v>0.01622685185185185</v>
      </c>
      <c r="J53" s="158" t="str">
        <f t="shared" si="1"/>
        <v>M75</v>
      </c>
      <c r="K53" s="158">
        <v>2</v>
      </c>
      <c r="L53" s="86"/>
    </row>
    <row r="54" spans="1:12" ht="12.75">
      <c r="A54" s="37">
        <v>53</v>
      </c>
      <c r="B54" s="38">
        <v>818</v>
      </c>
      <c r="C54" s="128" t="s">
        <v>1013</v>
      </c>
      <c r="D54" s="39">
        <v>1998</v>
      </c>
      <c r="E54" s="40" t="s">
        <v>403</v>
      </c>
      <c r="F54" s="40" t="s">
        <v>11</v>
      </c>
      <c r="G54" s="152" t="s">
        <v>11</v>
      </c>
      <c r="H54" s="85" t="s">
        <v>724</v>
      </c>
      <c r="I54" s="138">
        <v>0.01622685185185185</v>
      </c>
      <c r="J54" s="158" t="str">
        <f t="shared" si="1"/>
        <v>M15</v>
      </c>
      <c r="K54" s="158">
        <v>14</v>
      </c>
      <c r="L54" s="86"/>
    </row>
    <row r="55" spans="1:12" ht="12.75">
      <c r="A55" s="37">
        <v>54</v>
      </c>
      <c r="B55" s="38">
        <v>851</v>
      </c>
      <c r="C55" s="128" t="s">
        <v>1052</v>
      </c>
      <c r="D55" s="39">
        <v>1967</v>
      </c>
      <c r="E55" s="40" t="s">
        <v>403</v>
      </c>
      <c r="F55" s="40" t="s">
        <v>11</v>
      </c>
      <c r="G55" s="152" t="s">
        <v>11</v>
      </c>
      <c r="H55" s="85"/>
      <c r="I55" s="138">
        <v>0.016296296296296295</v>
      </c>
      <c r="J55" s="158">
        <f t="shared" si="1"/>
      </c>
      <c r="K55" s="158"/>
      <c r="L55" s="86"/>
    </row>
    <row r="56" spans="1:12" ht="12.75">
      <c r="A56" s="37">
        <v>55</v>
      </c>
      <c r="B56" s="207">
        <v>897</v>
      </c>
      <c r="C56" s="208" t="s">
        <v>1104</v>
      </c>
      <c r="D56" s="39">
        <v>1950</v>
      </c>
      <c r="E56" s="40" t="s">
        <v>403</v>
      </c>
      <c r="F56" s="40" t="s">
        <v>11</v>
      </c>
      <c r="G56" s="152" t="s">
        <v>11</v>
      </c>
      <c r="H56" s="85" t="s">
        <v>462</v>
      </c>
      <c r="I56" s="138">
        <v>0.016354166666666666</v>
      </c>
      <c r="J56" s="158">
        <f t="shared" si="1"/>
      </c>
      <c r="K56" s="158"/>
      <c r="L56" s="86"/>
    </row>
    <row r="57" spans="1:12" ht="12.75">
      <c r="A57" s="37">
        <v>56</v>
      </c>
      <c r="B57" s="207">
        <v>2824</v>
      </c>
      <c r="C57" s="208" t="s">
        <v>1116</v>
      </c>
      <c r="D57" s="39">
        <v>1987</v>
      </c>
      <c r="E57" s="40" t="s">
        <v>403</v>
      </c>
      <c r="F57" s="40" t="s">
        <v>11</v>
      </c>
      <c r="G57" s="152" t="s">
        <v>11</v>
      </c>
      <c r="H57" s="85"/>
      <c r="I57" s="138">
        <v>0.01644675925925926</v>
      </c>
      <c r="J57" s="158">
        <f t="shared" si="1"/>
      </c>
      <c r="K57" s="158"/>
      <c r="L57" s="86"/>
    </row>
    <row r="58" spans="1:12" ht="12.75">
      <c r="A58" s="37">
        <v>57</v>
      </c>
      <c r="B58" s="207">
        <v>894</v>
      </c>
      <c r="C58" s="208" t="s">
        <v>1101</v>
      </c>
      <c r="D58" s="39">
        <v>1937</v>
      </c>
      <c r="E58" s="40" t="s">
        <v>403</v>
      </c>
      <c r="F58" s="40" t="s">
        <v>11</v>
      </c>
      <c r="G58" s="152" t="s">
        <v>11</v>
      </c>
      <c r="H58" s="85" t="s">
        <v>149</v>
      </c>
      <c r="I58" s="138">
        <v>0.016585648148148148</v>
      </c>
      <c r="J58" s="158" t="str">
        <f t="shared" si="1"/>
        <v>M75</v>
      </c>
      <c r="K58" s="158">
        <v>3</v>
      </c>
      <c r="L58" s="86"/>
    </row>
    <row r="59" spans="1:12" ht="12.75">
      <c r="A59" s="37">
        <v>58</v>
      </c>
      <c r="B59" s="38">
        <v>846</v>
      </c>
      <c r="C59" s="128" t="s">
        <v>1043</v>
      </c>
      <c r="D59" s="39">
        <v>1989</v>
      </c>
      <c r="E59" s="40" t="s">
        <v>403</v>
      </c>
      <c r="F59" s="40" t="s">
        <v>11</v>
      </c>
      <c r="G59" s="152" t="s">
        <v>11</v>
      </c>
      <c r="H59" s="85"/>
      <c r="I59" s="138">
        <v>0.016898148148148148</v>
      </c>
      <c r="J59" s="158">
        <f t="shared" si="1"/>
      </c>
      <c r="K59" s="158"/>
      <c r="L59" s="86"/>
    </row>
    <row r="60" spans="1:12" ht="12.75">
      <c r="A60" s="37">
        <v>59</v>
      </c>
      <c r="B60" s="38">
        <v>841</v>
      </c>
      <c r="C60" s="128" t="s">
        <v>1038</v>
      </c>
      <c r="D60" s="39">
        <v>1966</v>
      </c>
      <c r="E60" s="40" t="s">
        <v>403</v>
      </c>
      <c r="F60" s="40" t="s">
        <v>11</v>
      </c>
      <c r="G60" s="152" t="s">
        <v>11</v>
      </c>
      <c r="H60" s="85"/>
      <c r="I60" s="138">
        <v>0.016944444444444443</v>
      </c>
      <c r="J60" s="158">
        <f t="shared" si="1"/>
      </c>
      <c r="K60" s="158"/>
      <c r="L60" s="86"/>
    </row>
    <row r="61" spans="1:12" ht="12.75">
      <c r="A61" s="37">
        <v>60</v>
      </c>
      <c r="B61" s="110">
        <v>803</v>
      </c>
      <c r="C61" s="222" t="s">
        <v>1540</v>
      </c>
      <c r="D61" s="116">
        <v>1965</v>
      </c>
      <c r="E61" s="111" t="s">
        <v>403</v>
      </c>
      <c r="F61" s="125" t="s">
        <v>11</v>
      </c>
      <c r="G61" s="151" t="s">
        <v>11</v>
      </c>
      <c r="H61" s="23" t="s">
        <v>1425</v>
      </c>
      <c r="I61" s="146">
        <v>0.016967592592592593</v>
      </c>
      <c r="J61" s="158">
        <f t="shared" si="1"/>
      </c>
      <c r="K61" s="158"/>
      <c r="L61" s="86"/>
    </row>
    <row r="62" spans="1:12" ht="12.75">
      <c r="A62" s="37">
        <v>61</v>
      </c>
      <c r="B62" s="110">
        <v>814</v>
      </c>
      <c r="C62" s="222" t="s">
        <v>1553</v>
      </c>
      <c r="D62" s="116">
        <v>1982</v>
      </c>
      <c r="E62" s="111" t="s">
        <v>403</v>
      </c>
      <c r="F62" s="125" t="s">
        <v>11</v>
      </c>
      <c r="G62" s="151" t="s">
        <v>11</v>
      </c>
      <c r="H62" s="23"/>
      <c r="I62" s="146">
        <v>0.017002314814814814</v>
      </c>
      <c r="J62" s="158">
        <f t="shared" si="1"/>
      </c>
      <c r="K62" s="158"/>
      <c r="L62" s="86"/>
    </row>
    <row r="63" spans="1:12" ht="12.75">
      <c r="A63" s="37">
        <v>62</v>
      </c>
      <c r="B63" s="207">
        <v>2837</v>
      </c>
      <c r="C63" s="208" t="s">
        <v>1128</v>
      </c>
      <c r="D63" s="39">
        <v>1988</v>
      </c>
      <c r="E63" s="40" t="s">
        <v>403</v>
      </c>
      <c r="F63" s="40" t="s">
        <v>11</v>
      </c>
      <c r="G63" s="152" t="s">
        <v>11</v>
      </c>
      <c r="H63" s="85"/>
      <c r="I63" s="138">
        <v>0.01704861111111111</v>
      </c>
      <c r="J63" s="158">
        <f t="shared" si="1"/>
      </c>
      <c r="K63" s="158"/>
      <c r="L63" s="86"/>
    </row>
    <row r="64" spans="1:12" ht="12.75">
      <c r="A64" s="37">
        <v>63</v>
      </c>
      <c r="B64" s="207">
        <v>2832</v>
      </c>
      <c r="C64" s="208" t="s">
        <v>1123</v>
      </c>
      <c r="D64" s="39">
        <v>1993</v>
      </c>
      <c r="E64" s="40" t="s">
        <v>403</v>
      </c>
      <c r="F64" s="40" t="s">
        <v>11</v>
      </c>
      <c r="G64" s="152" t="s">
        <v>455</v>
      </c>
      <c r="H64" s="85"/>
      <c r="I64" s="138">
        <v>0.017187499999999998</v>
      </c>
      <c r="J64" s="158">
        <f t="shared" si="1"/>
      </c>
      <c r="K64" s="158"/>
      <c r="L64" s="86"/>
    </row>
    <row r="65" spans="1:12" ht="12.75">
      <c r="A65" s="37">
        <v>64</v>
      </c>
      <c r="B65" s="38">
        <v>877</v>
      </c>
      <c r="C65" s="128" t="s">
        <v>1085</v>
      </c>
      <c r="D65" s="39">
        <v>1949</v>
      </c>
      <c r="E65" s="40" t="s">
        <v>403</v>
      </c>
      <c r="F65" s="40" t="s">
        <v>11</v>
      </c>
      <c r="G65" s="152" t="s">
        <v>11</v>
      </c>
      <c r="H65" s="85" t="s">
        <v>462</v>
      </c>
      <c r="I65" s="138">
        <v>0.01724537037037037</v>
      </c>
      <c r="J65" s="158">
        <f t="shared" si="1"/>
      </c>
      <c r="K65" s="158"/>
      <c r="L65" s="86"/>
    </row>
    <row r="66" spans="1:12" ht="12.75">
      <c r="A66" s="37">
        <v>65</v>
      </c>
      <c r="B66" s="38">
        <v>891</v>
      </c>
      <c r="C66" s="128" t="s">
        <v>1099</v>
      </c>
      <c r="D66" s="39">
        <v>1941</v>
      </c>
      <c r="E66" s="40" t="s">
        <v>403</v>
      </c>
      <c r="F66" s="40" t="s">
        <v>11</v>
      </c>
      <c r="G66" s="152" t="s">
        <v>11</v>
      </c>
      <c r="H66" s="85" t="s">
        <v>149</v>
      </c>
      <c r="I66" s="138">
        <v>0.017256944444444446</v>
      </c>
      <c r="J66" s="158" t="str">
        <f t="shared" si="1"/>
        <v>M70</v>
      </c>
      <c r="K66" s="158">
        <v>2</v>
      </c>
      <c r="L66" s="86"/>
    </row>
    <row r="67" spans="1:12" ht="12.75">
      <c r="A67" s="37">
        <v>66</v>
      </c>
      <c r="B67" s="38">
        <v>836</v>
      </c>
      <c r="C67" s="128" t="s">
        <v>1032</v>
      </c>
      <c r="D67" s="39">
        <v>1935</v>
      </c>
      <c r="E67" s="40" t="s">
        <v>403</v>
      </c>
      <c r="F67" s="40" t="s">
        <v>11</v>
      </c>
      <c r="G67" s="152" t="s">
        <v>11</v>
      </c>
      <c r="H67" s="85"/>
      <c r="I67" s="138">
        <v>0.01730324074074074</v>
      </c>
      <c r="J67" s="158" t="str">
        <f aca="true" t="shared" si="2" ref="J67:J83">IF(AND(D67&gt;=1934,D67&lt;=1938),"M75",IF(AND(D67&gt;=1939,D67&lt;=1943),"M70",IF(AND(D67&gt;=1998,D67&lt;=2013),"M15","")))</f>
        <v>M75</v>
      </c>
      <c r="K67" s="158">
        <v>4</v>
      </c>
      <c r="L67" s="86"/>
    </row>
    <row r="68" spans="1:12" ht="12.75">
      <c r="A68" s="37">
        <v>67</v>
      </c>
      <c r="B68" s="38">
        <v>888</v>
      </c>
      <c r="C68" s="128" t="s">
        <v>1095</v>
      </c>
      <c r="D68" s="39">
        <v>1991</v>
      </c>
      <c r="E68" s="40" t="s">
        <v>403</v>
      </c>
      <c r="F68" s="40" t="s">
        <v>11</v>
      </c>
      <c r="G68" s="152" t="s">
        <v>11</v>
      </c>
      <c r="H68" s="85" t="s">
        <v>1096</v>
      </c>
      <c r="I68" s="138">
        <v>0.017361111111111112</v>
      </c>
      <c r="J68" s="158">
        <f t="shared" si="2"/>
      </c>
      <c r="K68" s="158"/>
      <c r="L68" s="86"/>
    </row>
    <row r="69" spans="1:12" ht="12.75">
      <c r="A69" s="37">
        <v>68</v>
      </c>
      <c r="B69" s="38">
        <v>887</v>
      </c>
      <c r="C69" s="128" t="s">
        <v>1094</v>
      </c>
      <c r="D69" s="39">
        <v>1989</v>
      </c>
      <c r="E69" s="40" t="s">
        <v>403</v>
      </c>
      <c r="F69" s="40" t="s">
        <v>11</v>
      </c>
      <c r="G69" s="152" t="s">
        <v>377</v>
      </c>
      <c r="H69" s="85"/>
      <c r="I69" s="138">
        <v>0.017384259259259262</v>
      </c>
      <c r="J69" s="158">
        <f t="shared" si="2"/>
      </c>
      <c r="K69" s="158"/>
      <c r="L69" s="86"/>
    </row>
    <row r="70" spans="1:12" ht="12.75">
      <c r="A70" s="37">
        <v>69</v>
      </c>
      <c r="B70" s="38">
        <v>855</v>
      </c>
      <c r="C70" s="128" t="s">
        <v>1057</v>
      </c>
      <c r="D70" s="39">
        <v>1988</v>
      </c>
      <c r="E70" s="40" t="s">
        <v>403</v>
      </c>
      <c r="F70" s="40" t="s">
        <v>11</v>
      </c>
      <c r="G70" s="152" t="s">
        <v>11</v>
      </c>
      <c r="H70" s="85" t="s">
        <v>1055</v>
      </c>
      <c r="I70" s="138">
        <v>0.017395833333333336</v>
      </c>
      <c r="J70" s="158">
        <f t="shared" si="2"/>
      </c>
      <c r="K70" s="158"/>
      <c r="L70" s="86"/>
    </row>
    <row r="71" spans="1:12" ht="12.75">
      <c r="A71" s="37">
        <v>70</v>
      </c>
      <c r="B71" s="207">
        <v>893</v>
      </c>
      <c r="C71" s="208" t="s">
        <v>442</v>
      </c>
      <c r="D71" s="39">
        <v>1983</v>
      </c>
      <c r="E71" s="40" t="s">
        <v>403</v>
      </c>
      <c r="F71" s="40" t="s">
        <v>11</v>
      </c>
      <c r="G71" s="152" t="s">
        <v>11</v>
      </c>
      <c r="H71" s="85"/>
      <c r="I71" s="138">
        <v>0.017592592592592594</v>
      </c>
      <c r="J71" s="158">
        <f t="shared" si="2"/>
      </c>
      <c r="K71" s="158"/>
      <c r="L71" s="86"/>
    </row>
    <row r="72" spans="1:12" ht="12.75">
      <c r="A72" s="37">
        <v>71</v>
      </c>
      <c r="B72" s="207">
        <v>892</v>
      </c>
      <c r="C72" s="208" t="s">
        <v>1100</v>
      </c>
      <c r="D72" s="39">
        <v>1976</v>
      </c>
      <c r="E72" s="40" t="s">
        <v>403</v>
      </c>
      <c r="F72" s="40" t="s">
        <v>11</v>
      </c>
      <c r="G72" s="152" t="s">
        <v>11</v>
      </c>
      <c r="H72" s="85"/>
      <c r="I72" s="138">
        <v>0.017592592592592594</v>
      </c>
      <c r="J72" s="158">
        <f t="shared" si="2"/>
      </c>
      <c r="K72" s="158"/>
      <c r="L72" s="86"/>
    </row>
    <row r="73" spans="1:12" ht="12.75">
      <c r="A73" s="37">
        <v>72</v>
      </c>
      <c r="B73" s="38">
        <v>889</v>
      </c>
      <c r="C73" s="128" t="s">
        <v>1097</v>
      </c>
      <c r="D73" s="39">
        <v>1974</v>
      </c>
      <c r="E73" s="40" t="s">
        <v>403</v>
      </c>
      <c r="F73" s="40" t="s">
        <v>11</v>
      </c>
      <c r="G73" s="152" t="s">
        <v>11</v>
      </c>
      <c r="H73" s="85"/>
      <c r="I73" s="138">
        <v>0.0178125</v>
      </c>
      <c r="J73" s="158">
        <f t="shared" si="2"/>
      </c>
      <c r="K73" s="158"/>
      <c r="L73" s="86"/>
    </row>
    <row r="74" spans="1:12" ht="12.75">
      <c r="A74" s="37">
        <v>73</v>
      </c>
      <c r="B74" s="38">
        <v>882</v>
      </c>
      <c r="C74" s="128" t="s">
        <v>1090</v>
      </c>
      <c r="D74" s="39">
        <v>1983</v>
      </c>
      <c r="E74" s="40" t="s">
        <v>403</v>
      </c>
      <c r="F74" s="40" t="s">
        <v>11</v>
      </c>
      <c r="G74" s="152" t="s">
        <v>11</v>
      </c>
      <c r="H74" s="80" t="s">
        <v>791</v>
      </c>
      <c r="I74" s="137">
        <v>0.017847222222222223</v>
      </c>
      <c r="J74" s="158">
        <f t="shared" si="2"/>
      </c>
      <c r="K74" s="158"/>
      <c r="L74" s="86"/>
    </row>
    <row r="75" spans="1:12" ht="12.75">
      <c r="A75" s="37">
        <v>74</v>
      </c>
      <c r="B75" s="207">
        <v>2826</v>
      </c>
      <c r="C75" s="208" t="s">
        <v>1118</v>
      </c>
      <c r="D75" s="39">
        <v>1982</v>
      </c>
      <c r="E75" s="40" t="s">
        <v>403</v>
      </c>
      <c r="F75" s="40" t="s">
        <v>11</v>
      </c>
      <c r="G75" s="152" t="s">
        <v>11</v>
      </c>
      <c r="H75" s="85"/>
      <c r="I75" s="138">
        <v>0.017858796296296296</v>
      </c>
      <c r="J75" s="158">
        <f t="shared" si="2"/>
      </c>
      <c r="K75" s="158"/>
      <c r="L75" s="86"/>
    </row>
    <row r="76" spans="1:12" ht="12.75">
      <c r="A76" s="37">
        <v>75</v>
      </c>
      <c r="B76" s="38">
        <v>826</v>
      </c>
      <c r="C76" s="128" t="s">
        <v>1021</v>
      </c>
      <c r="D76" s="39">
        <v>1934</v>
      </c>
      <c r="E76" s="40" t="s">
        <v>403</v>
      </c>
      <c r="F76" s="40" t="s">
        <v>11</v>
      </c>
      <c r="G76" s="152" t="s">
        <v>11</v>
      </c>
      <c r="H76" s="85" t="s">
        <v>179</v>
      </c>
      <c r="I76" s="138">
        <v>0.01792824074074074</v>
      </c>
      <c r="J76" s="158" t="str">
        <f t="shared" si="2"/>
        <v>M75</v>
      </c>
      <c r="K76" s="158">
        <v>5</v>
      </c>
      <c r="L76" s="86" t="s">
        <v>715</v>
      </c>
    </row>
    <row r="77" spans="1:12" ht="12.75">
      <c r="A77" s="37">
        <v>76</v>
      </c>
      <c r="B77" s="110">
        <v>809</v>
      </c>
      <c r="C77" s="222" t="s">
        <v>1546</v>
      </c>
      <c r="D77" s="116">
        <v>1983</v>
      </c>
      <c r="E77" s="111" t="s">
        <v>403</v>
      </c>
      <c r="F77" s="125" t="s">
        <v>11</v>
      </c>
      <c r="G77" s="151" t="s">
        <v>11</v>
      </c>
      <c r="H77" s="23" t="s">
        <v>1547</v>
      </c>
      <c r="I77" s="146">
        <v>0.018275462962962962</v>
      </c>
      <c r="J77" s="158">
        <f t="shared" si="2"/>
      </c>
      <c r="K77" s="158"/>
      <c r="L77" s="86"/>
    </row>
    <row r="78" spans="1:12" ht="12.75">
      <c r="A78" s="37">
        <v>77</v>
      </c>
      <c r="B78" s="207">
        <v>2840</v>
      </c>
      <c r="C78" s="208" t="s">
        <v>1132</v>
      </c>
      <c r="D78" s="39">
        <v>1989</v>
      </c>
      <c r="E78" s="40" t="s">
        <v>403</v>
      </c>
      <c r="F78" s="40" t="s">
        <v>11</v>
      </c>
      <c r="G78" s="152" t="s">
        <v>11</v>
      </c>
      <c r="H78" s="85"/>
      <c r="I78" s="138">
        <v>0.018333333333333333</v>
      </c>
      <c r="J78" s="158">
        <f t="shared" si="2"/>
      </c>
      <c r="K78" s="158"/>
      <c r="L78" s="86"/>
    </row>
    <row r="79" spans="1:12" ht="12.75">
      <c r="A79" s="37">
        <v>78</v>
      </c>
      <c r="B79" s="108">
        <v>2828</v>
      </c>
      <c r="C79" s="109" t="s">
        <v>1120</v>
      </c>
      <c r="D79" s="84">
        <v>1986</v>
      </c>
      <c r="E79" s="85" t="s">
        <v>403</v>
      </c>
      <c r="F79" s="85" t="s">
        <v>11</v>
      </c>
      <c r="G79" s="154" t="s">
        <v>11</v>
      </c>
      <c r="H79" s="85"/>
      <c r="I79" s="138" t="s">
        <v>1696</v>
      </c>
      <c r="J79" s="158">
        <f t="shared" si="2"/>
      </c>
      <c r="K79" s="158"/>
      <c r="L79" s="86"/>
    </row>
    <row r="80" spans="1:12" ht="12.75">
      <c r="A80" s="37">
        <v>79</v>
      </c>
      <c r="B80" s="93">
        <v>847</v>
      </c>
      <c r="C80" s="130" t="s">
        <v>1044</v>
      </c>
      <c r="D80" s="112">
        <v>1937</v>
      </c>
      <c r="E80" s="94" t="s">
        <v>403</v>
      </c>
      <c r="F80" s="94" t="s">
        <v>11</v>
      </c>
      <c r="G80" s="153" t="s">
        <v>11</v>
      </c>
      <c r="H80" s="85" t="s">
        <v>1045</v>
      </c>
      <c r="I80" s="138">
        <v>0.018391203703703705</v>
      </c>
      <c r="J80" s="158" t="str">
        <f t="shared" si="2"/>
        <v>M75</v>
      </c>
      <c r="K80" s="158">
        <v>6</v>
      </c>
      <c r="L80" s="86"/>
    </row>
    <row r="81" spans="1:12" ht="12.75">
      <c r="A81" s="37">
        <v>80</v>
      </c>
      <c r="B81" s="108">
        <v>2842</v>
      </c>
      <c r="C81" s="109" t="s">
        <v>1433</v>
      </c>
      <c r="D81" s="84">
        <v>1935</v>
      </c>
      <c r="E81" s="85" t="s">
        <v>403</v>
      </c>
      <c r="F81" s="85" t="s">
        <v>11</v>
      </c>
      <c r="G81" s="154" t="s">
        <v>1617</v>
      </c>
      <c r="H81" s="85" t="s">
        <v>1045</v>
      </c>
      <c r="I81" s="138">
        <v>0.01840277777777778</v>
      </c>
      <c r="J81" s="158" t="str">
        <f t="shared" si="2"/>
        <v>M75</v>
      </c>
      <c r="K81" s="158">
        <v>7</v>
      </c>
      <c r="L81" s="86"/>
    </row>
    <row r="82" spans="1:12" ht="12.75">
      <c r="A82" s="37">
        <v>81</v>
      </c>
      <c r="B82" s="83">
        <v>835</v>
      </c>
      <c r="C82" s="113" t="s">
        <v>1031</v>
      </c>
      <c r="D82" s="84">
        <v>1938</v>
      </c>
      <c r="E82" s="85" t="s">
        <v>403</v>
      </c>
      <c r="F82" s="85" t="s">
        <v>11</v>
      </c>
      <c r="G82" s="154" t="s">
        <v>11</v>
      </c>
      <c r="H82" s="85" t="s">
        <v>35</v>
      </c>
      <c r="I82" s="138">
        <v>0.018587962962962962</v>
      </c>
      <c r="J82" s="158" t="str">
        <f t="shared" si="2"/>
        <v>M75</v>
      </c>
      <c r="K82" s="158">
        <v>8</v>
      </c>
      <c r="L82" s="86"/>
    </row>
    <row r="83" spans="1:12" ht="12.75">
      <c r="A83" s="37">
        <v>82</v>
      </c>
      <c r="B83" s="108">
        <v>2827</v>
      </c>
      <c r="C83" s="109" t="s">
        <v>1119</v>
      </c>
      <c r="D83" s="84">
        <v>1985</v>
      </c>
      <c r="E83" s="85" t="s">
        <v>403</v>
      </c>
      <c r="F83" s="85" t="s">
        <v>11</v>
      </c>
      <c r="G83" s="154" t="s">
        <v>11</v>
      </c>
      <c r="H83" s="85"/>
      <c r="I83" s="138">
        <v>0.01869212962962963</v>
      </c>
      <c r="J83" s="158">
        <f t="shared" si="2"/>
      </c>
      <c r="K83" s="158"/>
      <c r="L83" s="86"/>
    </row>
    <row r="84" spans="1:12" ht="12.75">
      <c r="A84" s="37">
        <v>83</v>
      </c>
      <c r="B84" s="83">
        <v>872</v>
      </c>
      <c r="C84" s="113" t="s">
        <v>1076</v>
      </c>
      <c r="D84" s="84">
        <v>1996</v>
      </c>
      <c r="E84" s="85" t="s">
        <v>403</v>
      </c>
      <c r="F84" s="85" t="s">
        <v>11</v>
      </c>
      <c r="G84" s="154" t="s">
        <v>11</v>
      </c>
      <c r="H84" s="85" t="s">
        <v>1628</v>
      </c>
      <c r="I84" s="138" t="s">
        <v>1698</v>
      </c>
      <c r="J84" s="158"/>
      <c r="K84" s="158"/>
      <c r="L84" s="86"/>
    </row>
    <row r="85" spans="1:12" ht="12.75">
      <c r="A85" s="37">
        <v>84</v>
      </c>
      <c r="B85" s="83">
        <v>876</v>
      </c>
      <c r="C85" s="113" t="s">
        <v>1082</v>
      </c>
      <c r="D85" s="84">
        <v>1990</v>
      </c>
      <c r="E85" s="85" t="s">
        <v>1083</v>
      </c>
      <c r="F85" s="85" t="s">
        <v>553</v>
      </c>
      <c r="G85" s="154" t="s">
        <v>1627</v>
      </c>
      <c r="H85" s="85" t="s">
        <v>1084</v>
      </c>
      <c r="I85" s="138" t="s">
        <v>1699</v>
      </c>
      <c r="J85" s="158"/>
      <c r="K85" s="158"/>
      <c r="L85" s="86"/>
    </row>
    <row r="86" spans="1:12" ht="12.75">
      <c r="A86" s="37">
        <v>85</v>
      </c>
      <c r="B86" s="83">
        <v>860</v>
      </c>
      <c r="C86" s="113" t="s">
        <v>1063</v>
      </c>
      <c r="D86" s="84">
        <v>1998</v>
      </c>
      <c r="E86" s="85" t="s">
        <v>403</v>
      </c>
      <c r="F86" s="85" t="s">
        <v>11</v>
      </c>
      <c r="G86" s="154" t="s">
        <v>11</v>
      </c>
      <c r="H86" s="85" t="s">
        <v>1062</v>
      </c>
      <c r="I86" s="138">
        <v>0.01892361111111111</v>
      </c>
      <c r="J86" s="158" t="str">
        <f aca="true" t="shared" si="3" ref="J86:J125">IF(AND(D86&gt;=1934,D86&lt;=1938),"M75",IF(AND(D86&gt;=1939,D86&lt;=1943),"M70",IF(AND(D86&gt;=1998,D86&lt;=2013),"M15","")))</f>
        <v>M15</v>
      </c>
      <c r="K86" s="158">
        <v>15</v>
      </c>
      <c r="L86" s="86"/>
    </row>
    <row r="87" spans="1:12" ht="12.75">
      <c r="A87" s="37">
        <v>86</v>
      </c>
      <c r="B87" s="83">
        <v>859</v>
      </c>
      <c r="C87" s="113" t="s">
        <v>1061</v>
      </c>
      <c r="D87" s="84">
        <v>1998</v>
      </c>
      <c r="E87" s="85" t="s">
        <v>403</v>
      </c>
      <c r="F87" s="85" t="s">
        <v>11</v>
      </c>
      <c r="G87" s="154" t="s">
        <v>11</v>
      </c>
      <c r="H87" s="85" t="s">
        <v>1062</v>
      </c>
      <c r="I87" s="138">
        <v>0.01898148148148148</v>
      </c>
      <c r="J87" s="158" t="str">
        <f t="shared" si="3"/>
        <v>M15</v>
      </c>
      <c r="K87" s="158">
        <v>16</v>
      </c>
      <c r="L87" s="86"/>
    </row>
    <row r="88" spans="1:12" ht="12.75">
      <c r="A88" s="37">
        <v>87</v>
      </c>
      <c r="B88" s="83">
        <v>828</v>
      </c>
      <c r="C88" s="113" t="s">
        <v>1023</v>
      </c>
      <c r="D88" s="84">
        <v>2000</v>
      </c>
      <c r="E88" s="85" t="s">
        <v>403</v>
      </c>
      <c r="F88" s="85" t="s">
        <v>11</v>
      </c>
      <c r="G88" s="154" t="s">
        <v>11</v>
      </c>
      <c r="H88" s="85" t="s">
        <v>650</v>
      </c>
      <c r="I88" s="138">
        <v>0.019282407407407408</v>
      </c>
      <c r="J88" s="158" t="str">
        <f t="shared" si="3"/>
        <v>M15</v>
      </c>
      <c r="K88" s="158">
        <v>17</v>
      </c>
      <c r="L88" s="86"/>
    </row>
    <row r="89" spans="1:12" ht="12.75">
      <c r="A89" s="37">
        <v>88</v>
      </c>
      <c r="B89" s="108">
        <v>900</v>
      </c>
      <c r="C89" s="109" t="s">
        <v>1107</v>
      </c>
      <c r="D89" s="84">
        <v>1937</v>
      </c>
      <c r="E89" s="85" t="s">
        <v>403</v>
      </c>
      <c r="F89" s="85" t="s">
        <v>11</v>
      </c>
      <c r="G89" s="154" t="s">
        <v>11</v>
      </c>
      <c r="H89" s="85" t="s">
        <v>49</v>
      </c>
      <c r="I89" s="138">
        <v>0.01943287037037037</v>
      </c>
      <c r="J89" s="158" t="str">
        <f t="shared" si="3"/>
        <v>M75</v>
      </c>
      <c r="K89" s="158">
        <v>9</v>
      </c>
      <c r="L89" s="86"/>
    </row>
    <row r="90" spans="1:12" ht="12.75">
      <c r="A90" s="37">
        <v>89</v>
      </c>
      <c r="B90" s="83">
        <v>852</v>
      </c>
      <c r="C90" s="113" t="s">
        <v>1053</v>
      </c>
      <c r="D90" s="84">
        <v>1940</v>
      </c>
      <c r="E90" s="85" t="s">
        <v>403</v>
      </c>
      <c r="F90" s="85" t="s">
        <v>11</v>
      </c>
      <c r="G90" s="154" t="s">
        <v>11</v>
      </c>
      <c r="H90" s="85" t="s">
        <v>35</v>
      </c>
      <c r="I90" s="138">
        <v>0.019444444444444445</v>
      </c>
      <c r="J90" s="158" t="str">
        <f t="shared" si="3"/>
        <v>M70</v>
      </c>
      <c r="K90" s="158">
        <v>3</v>
      </c>
      <c r="L90" s="86" t="s">
        <v>735</v>
      </c>
    </row>
    <row r="91" spans="1:12" ht="12.75">
      <c r="A91" s="37">
        <v>90</v>
      </c>
      <c r="B91" s="83">
        <v>831</v>
      </c>
      <c r="C91" s="113" t="s">
        <v>1026</v>
      </c>
      <c r="D91" s="84">
        <v>1937</v>
      </c>
      <c r="E91" s="85" t="s">
        <v>403</v>
      </c>
      <c r="F91" s="85" t="s">
        <v>11</v>
      </c>
      <c r="G91" s="154" t="s">
        <v>11</v>
      </c>
      <c r="H91" s="85" t="s">
        <v>114</v>
      </c>
      <c r="I91" s="138">
        <v>0.020231481481481482</v>
      </c>
      <c r="J91" s="158" t="str">
        <f t="shared" si="3"/>
        <v>M75</v>
      </c>
      <c r="K91" s="158">
        <v>10</v>
      </c>
      <c r="L91" s="86"/>
    </row>
    <row r="92" spans="1:12" ht="12.75">
      <c r="A92" s="37">
        <v>91</v>
      </c>
      <c r="B92" s="83">
        <v>856</v>
      </c>
      <c r="C92" s="113" t="s">
        <v>1058</v>
      </c>
      <c r="D92" s="84">
        <v>1984</v>
      </c>
      <c r="E92" s="85" t="s">
        <v>403</v>
      </c>
      <c r="F92" s="85" t="s">
        <v>11</v>
      </c>
      <c r="G92" s="154" t="s">
        <v>11</v>
      </c>
      <c r="H92" s="85" t="s">
        <v>1055</v>
      </c>
      <c r="I92" s="138">
        <v>0.020949074074074075</v>
      </c>
      <c r="J92" s="158">
        <f t="shared" si="3"/>
      </c>
      <c r="K92" s="158"/>
      <c r="L92" s="160"/>
    </row>
    <row r="93" spans="1:12" ht="12.75">
      <c r="A93" s="37">
        <v>92</v>
      </c>
      <c r="B93" s="108">
        <v>896</v>
      </c>
      <c r="C93" s="109" t="s">
        <v>1103</v>
      </c>
      <c r="D93" s="84">
        <v>1981</v>
      </c>
      <c r="E93" s="85" t="s">
        <v>403</v>
      </c>
      <c r="F93" s="85" t="s">
        <v>11</v>
      </c>
      <c r="G93" s="154" t="s">
        <v>11</v>
      </c>
      <c r="H93" s="85"/>
      <c r="I93" s="138">
        <v>0.02152777777777778</v>
      </c>
      <c r="J93" s="158">
        <f t="shared" si="3"/>
      </c>
      <c r="K93" s="158"/>
      <c r="L93" s="86"/>
    </row>
    <row r="94" spans="1:12" ht="12.75">
      <c r="A94" s="37">
        <v>93</v>
      </c>
      <c r="B94" s="68">
        <v>812</v>
      </c>
      <c r="C94" s="220" t="s">
        <v>1550</v>
      </c>
      <c r="D94" s="115">
        <v>1952</v>
      </c>
      <c r="E94" s="101" t="s">
        <v>403</v>
      </c>
      <c r="F94" s="23" t="s">
        <v>11</v>
      </c>
      <c r="G94" s="210" t="s">
        <v>11</v>
      </c>
      <c r="H94" s="23"/>
      <c r="I94" s="146">
        <v>0.021805555555555554</v>
      </c>
      <c r="J94" s="158">
        <f t="shared" si="3"/>
      </c>
      <c r="K94" s="158"/>
      <c r="L94" s="86"/>
    </row>
    <row r="95" spans="1:12" ht="12.75">
      <c r="A95" s="37">
        <v>94</v>
      </c>
      <c r="B95" s="68">
        <v>816</v>
      </c>
      <c r="C95" s="220" t="s">
        <v>1556</v>
      </c>
      <c r="D95" s="115">
        <v>2003</v>
      </c>
      <c r="E95" s="101" t="s">
        <v>403</v>
      </c>
      <c r="F95" s="23" t="s">
        <v>11</v>
      </c>
      <c r="G95" s="210" t="s">
        <v>11</v>
      </c>
      <c r="H95" s="23"/>
      <c r="I95" s="146">
        <v>0.021886574074074072</v>
      </c>
      <c r="J95" s="158" t="str">
        <f t="shared" si="3"/>
        <v>M15</v>
      </c>
      <c r="K95" s="158">
        <v>18</v>
      </c>
      <c r="L95" s="86"/>
    </row>
    <row r="96" spans="1:12" ht="12.75">
      <c r="A96" s="37">
        <v>95</v>
      </c>
      <c r="B96" s="83">
        <v>868</v>
      </c>
      <c r="C96" s="113" t="s">
        <v>1071</v>
      </c>
      <c r="D96" s="84">
        <v>1942</v>
      </c>
      <c r="E96" s="85" t="s">
        <v>403</v>
      </c>
      <c r="F96" s="85" t="s">
        <v>11</v>
      </c>
      <c r="G96" s="154" t="s">
        <v>11</v>
      </c>
      <c r="H96" s="85" t="s">
        <v>143</v>
      </c>
      <c r="I96" s="138">
        <v>0.022118055555555557</v>
      </c>
      <c r="J96" s="158" t="str">
        <f t="shared" si="3"/>
        <v>M70</v>
      </c>
      <c r="K96" s="158">
        <v>4</v>
      </c>
      <c r="L96" s="86"/>
    </row>
    <row r="97" spans="1:12" ht="12.75">
      <c r="A97" s="37">
        <v>96</v>
      </c>
      <c r="B97" s="83">
        <v>874</v>
      </c>
      <c r="C97" s="113" t="s">
        <v>1078</v>
      </c>
      <c r="D97" s="84">
        <v>1937</v>
      </c>
      <c r="E97" s="85" t="s">
        <v>403</v>
      </c>
      <c r="F97" s="85" t="s">
        <v>11</v>
      </c>
      <c r="G97" s="154" t="s">
        <v>11</v>
      </c>
      <c r="H97" s="85" t="s">
        <v>143</v>
      </c>
      <c r="I97" s="138">
        <v>0.022118055555555557</v>
      </c>
      <c r="J97" s="158" t="str">
        <f t="shared" si="3"/>
        <v>M75</v>
      </c>
      <c r="K97" s="158">
        <v>11</v>
      </c>
      <c r="L97" s="86" t="s">
        <v>1079</v>
      </c>
    </row>
    <row r="98" spans="1:12" ht="12.75">
      <c r="A98" s="37">
        <v>97</v>
      </c>
      <c r="B98" s="83">
        <v>875</v>
      </c>
      <c r="C98" s="113" t="s">
        <v>1080</v>
      </c>
      <c r="D98" s="84">
        <v>1942</v>
      </c>
      <c r="E98" s="85" t="s">
        <v>403</v>
      </c>
      <c r="F98" s="85" t="s">
        <v>11</v>
      </c>
      <c r="G98" s="154" t="s">
        <v>11</v>
      </c>
      <c r="H98" s="85" t="s">
        <v>143</v>
      </c>
      <c r="I98" s="138">
        <v>0.022118055555555557</v>
      </c>
      <c r="J98" s="158" t="str">
        <f t="shared" si="3"/>
        <v>M70</v>
      </c>
      <c r="K98" s="158">
        <v>4</v>
      </c>
      <c r="L98" s="86" t="s">
        <v>1081</v>
      </c>
    </row>
    <row r="99" spans="1:12" ht="12.75">
      <c r="A99" s="37">
        <v>98</v>
      </c>
      <c r="B99" s="83">
        <v>833</v>
      </c>
      <c r="C99" s="113" t="s">
        <v>1028</v>
      </c>
      <c r="D99" s="84">
        <v>1962</v>
      </c>
      <c r="E99" s="85" t="s">
        <v>403</v>
      </c>
      <c r="F99" s="85" t="s">
        <v>11</v>
      </c>
      <c r="G99" s="154" t="s">
        <v>11</v>
      </c>
      <c r="H99" s="85"/>
      <c r="I99" s="138">
        <v>0.022233796296296297</v>
      </c>
      <c r="J99" s="158">
        <f t="shared" si="3"/>
      </c>
      <c r="K99" s="158"/>
      <c r="L99" s="86"/>
    </row>
    <row r="100" spans="1:12" ht="12.75">
      <c r="A100" s="37">
        <v>99</v>
      </c>
      <c r="B100" s="108">
        <v>2839</v>
      </c>
      <c r="C100" s="109" t="s">
        <v>1133</v>
      </c>
      <c r="D100" s="84">
        <v>1976</v>
      </c>
      <c r="E100" s="85" t="s">
        <v>403</v>
      </c>
      <c r="F100" s="85" t="s">
        <v>11</v>
      </c>
      <c r="G100" s="154" t="s">
        <v>11</v>
      </c>
      <c r="H100" s="85"/>
      <c r="I100" s="138">
        <v>0.022430555555555554</v>
      </c>
      <c r="J100" s="158">
        <f t="shared" si="3"/>
      </c>
      <c r="K100" s="158"/>
      <c r="L100" s="86"/>
    </row>
    <row r="101" spans="1:12" ht="12.75">
      <c r="A101" s="37">
        <v>100</v>
      </c>
      <c r="B101" s="83">
        <v>844</v>
      </c>
      <c r="C101" s="113" t="s">
        <v>1041</v>
      </c>
      <c r="D101" s="84">
        <v>1944</v>
      </c>
      <c r="E101" s="85" t="s">
        <v>403</v>
      </c>
      <c r="F101" s="85" t="s">
        <v>11</v>
      </c>
      <c r="G101" s="154" t="s">
        <v>11</v>
      </c>
      <c r="H101" s="85" t="s">
        <v>143</v>
      </c>
      <c r="I101" s="138">
        <v>0.022488425925925926</v>
      </c>
      <c r="J101" s="158">
        <f t="shared" si="3"/>
      </c>
      <c r="K101" s="158"/>
      <c r="L101" s="86"/>
    </row>
    <row r="102" spans="1:12" ht="12.75">
      <c r="A102" s="37">
        <v>101</v>
      </c>
      <c r="B102" s="108">
        <v>2831</v>
      </c>
      <c r="C102" s="109" t="s">
        <v>253</v>
      </c>
      <c r="D102" s="84">
        <v>1937</v>
      </c>
      <c r="E102" s="85" t="s">
        <v>403</v>
      </c>
      <c r="F102" s="85" t="s">
        <v>11</v>
      </c>
      <c r="G102" s="154" t="s">
        <v>11</v>
      </c>
      <c r="H102" s="85" t="s">
        <v>143</v>
      </c>
      <c r="I102" s="138">
        <v>0.022581018518518518</v>
      </c>
      <c r="J102" s="158" t="str">
        <f t="shared" si="3"/>
        <v>M75</v>
      </c>
      <c r="K102" s="158">
        <v>12</v>
      </c>
      <c r="L102" s="86" t="s">
        <v>715</v>
      </c>
    </row>
    <row r="103" spans="1:12" ht="12.75">
      <c r="A103" s="37">
        <v>102</v>
      </c>
      <c r="B103" s="83">
        <v>880</v>
      </c>
      <c r="C103" s="113" t="s">
        <v>1088</v>
      </c>
      <c r="D103" s="84">
        <v>2003</v>
      </c>
      <c r="E103" s="85" t="s">
        <v>403</v>
      </c>
      <c r="F103" s="85" t="s">
        <v>11</v>
      </c>
      <c r="G103" s="154" t="s">
        <v>11</v>
      </c>
      <c r="H103" s="80" t="s">
        <v>791</v>
      </c>
      <c r="I103" s="137">
        <v>0.022835648148148147</v>
      </c>
      <c r="J103" s="158" t="str">
        <f t="shared" si="3"/>
        <v>M15</v>
      </c>
      <c r="K103" s="158">
        <v>19</v>
      </c>
      <c r="L103" s="86"/>
    </row>
    <row r="104" spans="1:12" ht="12.75">
      <c r="A104" s="37">
        <v>103</v>
      </c>
      <c r="B104" s="68">
        <v>802</v>
      </c>
      <c r="C104" s="220" t="s">
        <v>1539</v>
      </c>
      <c r="D104" s="115">
        <v>1971</v>
      </c>
      <c r="E104" s="101" t="s">
        <v>403</v>
      </c>
      <c r="F104" s="23" t="s">
        <v>11</v>
      </c>
      <c r="G104" s="210" t="s">
        <v>11</v>
      </c>
      <c r="H104" s="23"/>
      <c r="I104" s="146">
        <v>0.024224537037037034</v>
      </c>
      <c r="J104" s="158">
        <f t="shared" si="3"/>
      </c>
      <c r="K104" s="158"/>
      <c r="L104" s="86"/>
    </row>
    <row r="105" spans="1:12" ht="12.75">
      <c r="A105" s="37">
        <v>104</v>
      </c>
      <c r="B105" s="83">
        <v>834</v>
      </c>
      <c r="C105" s="113" t="s">
        <v>1029</v>
      </c>
      <c r="D105" s="84">
        <v>1935</v>
      </c>
      <c r="E105" s="85" t="s">
        <v>324</v>
      </c>
      <c r="F105" s="85"/>
      <c r="G105" s="154" t="s">
        <v>1030</v>
      </c>
      <c r="H105" s="85" t="s">
        <v>598</v>
      </c>
      <c r="I105" s="138">
        <v>0.024328703703703703</v>
      </c>
      <c r="J105" s="158" t="str">
        <f t="shared" si="3"/>
        <v>M75</v>
      </c>
      <c r="K105" s="158">
        <v>13</v>
      </c>
      <c r="L105" s="86"/>
    </row>
    <row r="106" spans="1:12" ht="12.75">
      <c r="A106" s="37">
        <v>105</v>
      </c>
      <c r="B106" s="83">
        <v>870</v>
      </c>
      <c r="C106" s="113" t="s">
        <v>1073</v>
      </c>
      <c r="D106" s="84">
        <v>1936</v>
      </c>
      <c r="E106" s="85" t="s">
        <v>403</v>
      </c>
      <c r="F106" s="85" t="s">
        <v>11</v>
      </c>
      <c r="G106" s="154" t="s">
        <v>11</v>
      </c>
      <c r="H106" s="85" t="s">
        <v>143</v>
      </c>
      <c r="I106" s="138">
        <v>0.025532407407407406</v>
      </c>
      <c r="J106" s="158" t="str">
        <f t="shared" si="3"/>
        <v>M75</v>
      </c>
      <c r="K106" s="158">
        <v>14</v>
      </c>
      <c r="L106" s="86" t="s">
        <v>735</v>
      </c>
    </row>
    <row r="107" spans="1:12" ht="12.75">
      <c r="A107" s="37">
        <v>106</v>
      </c>
      <c r="B107" s="83">
        <v>817</v>
      </c>
      <c r="C107" s="113" t="s">
        <v>1011</v>
      </c>
      <c r="D107" s="84">
        <v>1935</v>
      </c>
      <c r="E107" s="85" t="s">
        <v>403</v>
      </c>
      <c r="F107" s="85" t="s">
        <v>11</v>
      </c>
      <c r="G107" s="154" t="s">
        <v>11</v>
      </c>
      <c r="H107" s="85" t="s">
        <v>143</v>
      </c>
      <c r="I107" s="138">
        <v>0.03246527777777778</v>
      </c>
      <c r="J107" s="158" t="str">
        <f t="shared" si="3"/>
        <v>M75</v>
      </c>
      <c r="K107" s="158">
        <v>15</v>
      </c>
      <c r="L107" s="86" t="s">
        <v>1012</v>
      </c>
    </row>
    <row r="108" spans="1:12" ht="12.75">
      <c r="A108" s="37"/>
      <c r="B108" s="83">
        <v>848</v>
      </c>
      <c r="C108" s="113" t="s">
        <v>1046</v>
      </c>
      <c r="D108" s="84">
        <v>1940</v>
      </c>
      <c r="E108" s="85" t="s">
        <v>324</v>
      </c>
      <c r="F108" s="85"/>
      <c r="G108" s="154" t="s">
        <v>1047</v>
      </c>
      <c r="H108" s="85" t="s">
        <v>1048</v>
      </c>
      <c r="I108" s="138" t="s">
        <v>1712</v>
      </c>
      <c r="J108" s="158" t="str">
        <f>IF(AND(D108&gt;=1934,D108&lt;=1938),"M75",IF(AND(D108&gt;=1939,D108&lt;=1943),"M70",IF(AND(D108&gt;=1998,D108&lt;=2013),"M15","")))</f>
        <v>M70</v>
      </c>
      <c r="K108" s="158"/>
      <c r="L108" s="86" t="s">
        <v>1049</v>
      </c>
    </row>
    <row r="109" spans="1:12" ht="12.75">
      <c r="A109" s="37"/>
      <c r="B109" s="83">
        <v>849</v>
      </c>
      <c r="C109" s="113" t="s">
        <v>1050</v>
      </c>
      <c r="D109" s="84">
        <v>1987</v>
      </c>
      <c r="E109" s="85" t="s">
        <v>324</v>
      </c>
      <c r="F109" s="85"/>
      <c r="G109" s="154" t="s">
        <v>1047</v>
      </c>
      <c r="H109" s="85"/>
      <c r="I109" s="138" t="s">
        <v>1712</v>
      </c>
      <c r="J109" s="158">
        <f>IF(AND(D109&gt;=1934,D109&lt;=1938),"M75",IF(AND(D109&gt;=1939,D109&lt;=1943),"M70",IF(AND(D109&gt;=1998,D109&lt;=2013),"M15","")))</f>
      </c>
      <c r="K109" s="158"/>
      <c r="L109" s="86"/>
    </row>
    <row r="110" spans="1:12" ht="12.75">
      <c r="A110" s="37"/>
      <c r="B110" s="83">
        <v>885</v>
      </c>
      <c r="C110" s="113" t="s">
        <v>1093</v>
      </c>
      <c r="D110" s="84">
        <v>1984</v>
      </c>
      <c r="E110" s="85" t="s">
        <v>403</v>
      </c>
      <c r="F110" s="85" t="s">
        <v>11</v>
      </c>
      <c r="G110" s="154" t="s">
        <v>11</v>
      </c>
      <c r="H110" s="80" t="s">
        <v>791</v>
      </c>
      <c r="I110" s="137" t="s">
        <v>1712</v>
      </c>
      <c r="J110" s="158">
        <f>IF(AND(D110&gt;=1934,D110&lt;=1938),"M75",IF(AND(D110&gt;=1939,D110&lt;=1943),"M70",IF(AND(D110&gt;=1998,D110&lt;=2013),"M15","")))</f>
      </c>
      <c r="K110" s="158"/>
      <c r="L110" s="86"/>
    </row>
    <row r="111" spans="1:12" ht="12.75">
      <c r="A111" s="37"/>
      <c r="B111" s="108">
        <v>2838</v>
      </c>
      <c r="C111" s="109" t="s">
        <v>1129</v>
      </c>
      <c r="D111" s="84">
        <v>1941</v>
      </c>
      <c r="E111" s="85" t="s">
        <v>403</v>
      </c>
      <c r="F111" s="85" t="s">
        <v>553</v>
      </c>
      <c r="G111" s="154" t="s">
        <v>1130</v>
      </c>
      <c r="H111" s="85" t="s">
        <v>1131</v>
      </c>
      <c r="I111" s="138" t="s">
        <v>1712</v>
      </c>
      <c r="J111" s="158" t="str">
        <f>IF(AND(D111&gt;=1934,D111&lt;=1938),"M75",IF(AND(D111&gt;=1939,D111&lt;=1943),"M70",IF(AND(D111&gt;=1998,D111&lt;=2013),"M15","")))</f>
        <v>M70</v>
      </c>
      <c r="K111" s="158"/>
      <c r="L111" s="86"/>
    </row>
    <row r="112" spans="1:12" ht="12.75">
      <c r="A112" s="37"/>
      <c r="B112" s="68">
        <v>808</v>
      </c>
      <c r="C112" s="220" t="s">
        <v>1545</v>
      </c>
      <c r="D112" s="115">
        <v>2003</v>
      </c>
      <c r="E112" s="101" t="s">
        <v>403</v>
      </c>
      <c r="F112" s="85" t="s">
        <v>11</v>
      </c>
      <c r="G112" s="210" t="s">
        <v>11</v>
      </c>
      <c r="H112" s="23"/>
      <c r="I112" s="146" t="s">
        <v>1646</v>
      </c>
      <c r="J112" s="158" t="str">
        <f t="shared" si="3"/>
        <v>M15</v>
      </c>
      <c r="K112" s="158"/>
      <c r="L112" s="86"/>
    </row>
    <row r="113" spans="1:12" ht="12.75">
      <c r="A113" s="37"/>
      <c r="B113" s="68">
        <v>811</v>
      </c>
      <c r="C113" s="220" t="s">
        <v>1549</v>
      </c>
      <c r="D113" s="115">
        <v>1975</v>
      </c>
      <c r="E113" s="101" t="s">
        <v>403</v>
      </c>
      <c r="F113" s="23" t="s">
        <v>553</v>
      </c>
      <c r="G113" s="210" t="s">
        <v>487</v>
      </c>
      <c r="H113" s="23"/>
      <c r="I113" s="146" t="s">
        <v>1646</v>
      </c>
      <c r="J113" s="158">
        <f t="shared" si="3"/>
      </c>
      <c r="K113" s="158"/>
      <c r="L113" s="86"/>
    </row>
    <row r="114" spans="1:12" ht="12.75">
      <c r="A114" s="37"/>
      <c r="B114" s="83">
        <v>842</v>
      </c>
      <c r="C114" s="113" t="s">
        <v>1039</v>
      </c>
      <c r="D114" s="84">
        <v>1947</v>
      </c>
      <c r="E114" s="85" t="s">
        <v>403</v>
      </c>
      <c r="F114" s="85" t="s">
        <v>11</v>
      </c>
      <c r="G114" s="154" t="s">
        <v>11</v>
      </c>
      <c r="H114" s="85"/>
      <c r="I114" s="138" t="s">
        <v>1646</v>
      </c>
      <c r="J114" s="158">
        <f t="shared" si="3"/>
      </c>
      <c r="K114" s="158"/>
      <c r="L114" s="86"/>
    </row>
    <row r="115" spans="1:12" ht="12.75">
      <c r="A115" s="37"/>
      <c r="B115" s="83">
        <v>850</v>
      </c>
      <c r="C115" s="113" t="s">
        <v>1051</v>
      </c>
      <c r="D115" s="84">
        <v>1958</v>
      </c>
      <c r="E115" s="85" t="s">
        <v>403</v>
      </c>
      <c r="F115" s="85" t="s">
        <v>11</v>
      </c>
      <c r="G115" s="154" t="s">
        <v>11</v>
      </c>
      <c r="H115" s="85"/>
      <c r="I115" s="138" t="s">
        <v>1646</v>
      </c>
      <c r="J115" s="158">
        <f t="shared" si="3"/>
      </c>
      <c r="K115" s="158"/>
      <c r="L115" s="86"/>
    </row>
    <row r="116" spans="1:12" ht="12.75">
      <c r="A116" s="37"/>
      <c r="B116" s="83">
        <v>858</v>
      </c>
      <c r="C116" s="113" t="s">
        <v>1060</v>
      </c>
      <c r="D116" s="84">
        <v>1983</v>
      </c>
      <c r="E116" s="85" t="s">
        <v>403</v>
      </c>
      <c r="F116" s="85" t="s">
        <v>11</v>
      </c>
      <c r="G116" s="154" t="s">
        <v>11</v>
      </c>
      <c r="H116" s="85" t="s">
        <v>1055</v>
      </c>
      <c r="I116" s="138" t="s">
        <v>1646</v>
      </c>
      <c r="J116" s="158">
        <f t="shared" si="3"/>
      </c>
      <c r="K116" s="158"/>
      <c r="L116" s="86"/>
    </row>
    <row r="117" spans="1:12" ht="12.75">
      <c r="A117" s="37"/>
      <c r="B117" s="83">
        <v>861</v>
      </c>
      <c r="C117" s="113" t="s">
        <v>1064</v>
      </c>
      <c r="D117" s="84">
        <v>1998</v>
      </c>
      <c r="E117" s="85" t="s">
        <v>403</v>
      </c>
      <c r="F117" s="85" t="s">
        <v>11</v>
      </c>
      <c r="G117" s="154" t="s">
        <v>11</v>
      </c>
      <c r="H117" s="85" t="s">
        <v>1062</v>
      </c>
      <c r="I117" s="138" t="s">
        <v>1646</v>
      </c>
      <c r="J117" s="158" t="str">
        <f t="shared" si="3"/>
        <v>M15</v>
      </c>
      <c r="K117" s="158"/>
      <c r="L117" s="86"/>
    </row>
    <row r="118" spans="1:12" ht="12.75">
      <c r="A118" s="37"/>
      <c r="B118" s="83">
        <v>862</v>
      </c>
      <c r="C118" s="113" t="s">
        <v>1065</v>
      </c>
      <c r="D118" s="84">
        <v>1998</v>
      </c>
      <c r="E118" s="85" t="s">
        <v>403</v>
      </c>
      <c r="F118" s="85" t="s">
        <v>11</v>
      </c>
      <c r="G118" s="154" t="s">
        <v>11</v>
      </c>
      <c r="H118" s="85" t="s">
        <v>1066</v>
      </c>
      <c r="I118" s="138" t="s">
        <v>1646</v>
      </c>
      <c r="J118" s="158" t="str">
        <f t="shared" si="3"/>
        <v>M15</v>
      </c>
      <c r="K118" s="158"/>
      <c r="L118" s="86"/>
    </row>
    <row r="119" spans="1:12" ht="12.75">
      <c r="A119" s="37"/>
      <c r="B119" s="83">
        <v>883</v>
      </c>
      <c r="C119" s="113" t="s">
        <v>1091</v>
      </c>
      <c r="D119" s="84">
        <v>1951</v>
      </c>
      <c r="E119" s="85" t="s">
        <v>403</v>
      </c>
      <c r="F119" s="85" t="s">
        <v>11</v>
      </c>
      <c r="G119" s="154" t="s">
        <v>11</v>
      </c>
      <c r="H119" s="80" t="s">
        <v>791</v>
      </c>
      <c r="I119" s="137" t="s">
        <v>1646</v>
      </c>
      <c r="J119" s="158">
        <f t="shared" si="3"/>
      </c>
      <c r="K119" s="158"/>
      <c r="L119" s="86"/>
    </row>
    <row r="120" spans="1:12" ht="12.75">
      <c r="A120" s="37"/>
      <c r="B120" s="83">
        <v>884</v>
      </c>
      <c r="C120" s="113" t="s">
        <v>1092</v>
      </c>
      <c r="D120" s="84">
        <v>1985</v>
      </c>
      <c r="E120" s="85" t="s">
        <v>403</v>
      </c>
      <c r="F120" s="85" t="s">
        <v>11</v>
      </c>
      <c r="G120" s="154" t="s">
        <v>11</v>
      </c>
      <c r="H120" s="80" t="s">
        <v>791</v>
      </c>
      <c r="I120" s="137" t="s">
        <v>1646</v>
      </c>
      <c r="J120" s="158">
        <f t="shared" si="3"/>
      </c>
      <c r="K120" s="158"/>
      <c r="L120" s="86"/>
    </row>
    <row r="121" spans="1:12" ht="12.75">
      <c r="A121" s="37"/>
      <c r="B121" s="83">
        <v>890</v>
      </c>
      <c r="C121" s="113" t="s">
        <v>1098</v>
      </c>
      <c r="D121" s="86">
        <v>1983</v>
      </c>
      <c r="E121" s="85" t="s">
        <v>403</v>
      </c>
      <c r="F121" s="85" t="s">
        <v>11</v>
      </c>
      <c r="G121" s="154" t="s">
        <v>11</v>
      </c>
      <c r="H121" s="86"/>
      <c r="I121" s="139" t="s">
        <v>1646</v>
      </c>
      <c r="J121" s="158">
        <f t="shared" si="3"/>
      </c>
      <c r="K121" s="158"/>
      <c r="L121" s="86"/>
    </row>
    <row r="122" spans="1:12" ht="12.75">
      <c r="A122" s="37"/>
      <c r="B122" s="108">
        <v>2820</v>
      </c>
      <c r="C122" s="109" t="s">
        <v>1112</v>
      </c>
      <c r="D122" s="84">
        <v>1953</v>
      </c>
      <c r="E122" s="85" t="s">
        <v>403</v>
      </c>
      <c r="F122" s="85" t="s">
        <v>11</v>
      </c>
      <c r="G122" s="154" t="s">
        <v>11</v>
      </c>
      <c r="H122" s="85"/>
      <c r="I122" s="138" t="s">
        <v>1646</v>
      </c>
      <c r="J122" s="158">
        <f t="shared" si="3"/>
      </c>
      <c r="K122" s="158"/>
      <c r="L122" s="86"/>
    </row>
    <row r="123" spans="1:12" ht="12.75">
      <c r="A123" s="37"/>
      <c r="B123" s="108">
        <v>2825</v>
      </c>
      <c r="C123" s="109" t="s">
        <v>1117</v>
      </c>
      <c r="D123" s="84">
        <v>1979</v>
      </c>
      <c r="E123" s="85" t="s">
        <v>403</v>
      </c>
      <c r="F123" s="85" t="s">
        <v>11</v>
      </c>
      <c r="G123" s="154" t="s">
        <v>11</v>
      </c>
      <c r="H123" s="85"/>
      <c r="I123" s="138" t="s">
        <v>1646</v>
      </c>
      <c r="J123" s="158">
        <f t="shared" si="3"/>
      </c>
      <c r="K123" s="158"/>
      <c r="L123" s="86"/>
    </row>
    <row r="124" spans="1:12" ht="12.75">
      <c r="A124" s="37"/>
      <c r="B124" s="108">
        <v>2835</v>
      </c>
      <c r="C124" s="109" t="s">
        <v>1126</v>
      </c>
      <c r="D124" s="84">
        <v>1981</v>
      </c>
      <c r="E124" s="85" t="s">
        <v>403</v>
      </c>
      <c r="F124" s="85" t="s">
        <v>11</v>
      </c>
      <c r="G124" s="154" t="s">
        <v>11</v>
      </c>
      <c r="H124" s="85"/>
      <c r="I124" s="138" t="s">
        <v>1646</v>
      </c>
      <c r="J124" s="158">
        <f t="shared" si="3"/>
      </c>
      <c r="K124" s="158"/>
      <c r="L124" s="86"/>
    </row>
    <row r="125" spans="1:12" ht="12.75">
      <c r="A125" s="37"/>
      <c r="B125" s="108">
        <v>2836</v>
      </c>
      <c r="C125" s="109" t="s">
        <v>1127</v>
      </c>
      <c r="D125" s="84">
        <v>1987</v>
      </c>
      <c r="E125" s="85" t="s">
        <v>403</v>
      </c>
      <c r="F125" s="85" t="s">
        <v>11</v>
      </c>
      <c r="G125" s="154" t="s">
        <v>11</v>
      </c>
      <c r="H125" s="85"/>
      <c r="I125" s="138" t="s">
        <v>1646</v>
      </c>
      <c r="J125" s="158">
        <f t="shared" si="3"/>
      </c>
      <c r="K125" s="158"/>
      <c r="L125" s="86"/>
    </row>
  </sheetData>
  <sheetProtection selectLockedCells="1" selectUnlockedCells="1"/>
  <autoFilter ref="A1:L125"/>
  <printOptions horizontalCentered="1"/>
  <pageMargins left="0.07874015748031496" right="0.07874015748031496" top="1.6929133858267718" bottom="1.1023622047244095" header="0.1968503937007874" footer="0.1968503937007874"/>
  <pageSetup horizontalDpi="300" verticalDpi="300" orientation="portrait" paperSize="9" r:id="rId1"/>
  <headerFooter alignWithMargins="0">
    <oddHeader>&amp;C&amp;14  87-й Международный пробег ПУШКИН - САНКТ-ПЕТЕРБУРГ
&amp;10на призы газеты 
памяти В.И. Семенова
ИТОГОВЫЙ ПРОТОКОЛ
Дистанция 5 км Мужчины</oddHeader>
    <oddFooter>&amp;CСанкт-Петербург
22.09.2013&amp;R&amp;P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11"/>
  <sheetViews>
    <sheetView zoomScale="130" zoomScaleNormal="130" zoomScalePageLayoutView="0" workbookViewId="0" topLeftCell="A82">
      <selection activeCell="O64" sqref="O1:O16384"/>
    </sheetView>
  </sheetViews>
  <sheetFormatPr defaultColWidth="9.00390625" defaultRowHeight="12.75"/>
  <cols>
    <col min="1" max="1" width="4.25390625" style="30" customWidth="1"/>
    <col min="2" max="2" width="3.625" style="31" customWidth="1"/>
    <col min="3" max="3" width="21.75390625" style="29" customWidth="1"/>
    <col min="4" max="4" width="4.375" style="30" customWidth="1"/>
    <col min="5" max="5" width="4.125" style="30" customWidth="1"/>
    <col min="6" max="6" width="11.75390625" style="32" customWidth="1"/>
    <col min="7" max="7" width="13.00390625" style="32" customWidth="1"/>
    <col min="8" max="8" width="17.125" style="32" customWidth="1"/>
    <col min="9" max="9" width="7.375" style="32" customWidth="1"/>
    <col min="10" max="11" width="4.00390625" style="31" customWidth="1"/>
    <col min="12" max="12" width="3.875" style="32" customWidth="1"/>
    <col min="13" max="16384" width="9.125" style="29" customWidth="1"/>
  </cols>
  <sheetData>
    <row r="1" spans="1:12" ht="12.75">
      <c r="A1" s="88" t="s">
        <v>1619</v>
      </c>
      <c r="B1" s="214" t="s">
        <v>0</v>
      </c>
      <c r="C1" s="214" t="s">
        <v>1</v>
      </c>
      <c r="D1" s="215" t="s">
        <v>2</v>
      </c>
      <c r="E1" s="215" t="s">
        <v>9</v>
      </c>
      <c r="F1" s="215" t="s">
        <v>3</v>
      </c>
      <c r="G1" s="215" t="s">
        <v>4</v>
      </c>
      <c r="H1" s="215" t="s">
        <v>5</v>
      </c>
      <c r="I1" s="215" t="s">
        <v>1620</v>
      </c>
      <c r="J1" s="216" t="s">
        <v>6</v>
      </c>
      <c r="K1" s="216" t="s">
        <v>1621</v>
      </c>
      <c r="L1" s="216" t="s">
        <v>7</v>
      </c>
    </row>
    <row r="2" spans="1:12" ht="12.75">
      <c r="A2" s="211">
        <v>1</v>
      </c>
      <c r="B2" s="83">
        <v>981</v>
      </c>
      <c r="C2" s="113" t="s">
        <v>1203</v>
      </c>
      <c r="D2" s="95">
        <v>1990</v>
      </c>
      <c r="E2" s="85" t="s">
        <v>403</v>
      </c>
      <c r="F2" s="85" t="s">
        <v>11</v>
      </c>
      <c r="G2" s="85" t="s">
        <v>11</v>
      </c>
      <c r="H2" s="85" t="s">
        <v>1055</v>
      </c>
      <c r="I2" s="138">
        <v>0.012997685185185183</v>
      </c>
      <c r="J2" s="158">
        <f aca="true" t="shared" si="0" ref="J2:J33">IF(AND(D2&gt;=1939,D2&lt;=1943),"Ж70",IF(AND(D2&gt;=1944,D2&lt;=1948),"Ж65",IF(AND(D2&gt;=1998,D2&lt;=2013),"Ж15","")))</f>
      </c>
      <c r="K2" s="158"/>
      <c r="L2" s="86"/>
    </row>
    <row r="3" spans="1:12" ht="12.75">
      <c r="A3" s="211">
        <v>2</v>
      </c>
      <c r="B3" s="83">
        <v>966</v>
      </c>
      <c r="C3" s="113" t="s">
        <v>1198</v>
      </c>
      <c r="D3" s="95">
        <v>1996</v>
      </c>
      <c r="E3" s="85" t="s">
        <v>403</v>
      </c>
      <c r="F3" s="85" t="s">
        <v>11</v>
      </c>
      <c r="G3" s="85" t="s">
        <v>11</v>
      </c>
      <c r="H3" s="85" t="s">
        <v>1625</v>
      </c>
      <c r="I3" s="138">
        <v>0.013171296296296294</v>
      </c>
      <c r="J3" s="158">
        <f t="shared" si="0"/>
      </c>
      <c r="K3" s="158"/>
      <c r="L3" s="86"/>
    </row>
    <row r="4" spans="1:12" ht="12.75">
      <c r="A4" s="211">
        <v>3</v>
      </c>
      <c r="B4" s="83">
        <v>955</v>
      </c>
      <c r="C4" s="113" t="s">
        <v>1187</v>
      </c>
      <c r="D4" s="95">
        <v>1985</v>
      </c>
      <c r="E4" s="85" t="s">
        <v>403</v>
      </c>
      <c r="F4" s="85" t="s">
        <v>11</v>
      </c>
      <c r="G4" s="85" t="s">
        <v>11</v>
      </c>
      <c r="H4" s="85" t="s">
        <v>35</v>
      </c>
      <c r="I4" s="138">
        <v>0.013738425925925926</v>
      </c>
      <c r="J4" s="158">
        <f t="shared" si="0"/>
      </c>
      <c r="K4" s="158"/>
      <c r="L4" s="86"/>
    </row>
    <row r="5" spans="1:12" ht="12.75">
      <c r="A5" s="211">
        <v>4</v>
      </c>
      <c r="B5" s="83">
        <v>962</v>
      </c>
      <c r="C5" s="113" t="s">
        <v>1194</v>
      </c>
      <c r="D5" s="95">
        <v>1997</v>
      </c>
      <c r="E5" s="85" t="s">
        <v>403</v>
      </c>
      <c r="F5" s="85" t="s">
        <v>11</v>
      </c>
      <c r="G5" s="85" t="s">
        <v>11</v>
      </c>
      <c r="H5" s="85" t="s">
        <v>1625</v>
      </c>
      <c r="I5" s="138">
        <v>0.014027777777777778</v>
      </c>
      <c r="J5" s="158">
        <f t="shared" si="0"/>
      </c>
      <c r="K5" s="158"/>
      <c r="L5" s="86"/>
    </row>
    <row r="6" spans="1:12" ht="12.75">
      <c r="A6" s="211">
        <v>5</v>
      </c>
      <c r="B6" s="83">
        <v>949</v>
      </c>
      <c r="C6" s="113" t="s">
        <v>1182</v>
      </c>
      <c r="D6" s="95">
        <v>1999</v>
      </c>
      <c r="E6" s="85" t="s">
        <v>403</v>
      </c>
      <c r="F6" s="85" t="s">
        <v>11</v>
      </c>
      <c r="G6" s="85" t="s">
        <v>11</v>
      </c>
      <c r="H6" s="85" t="s">
        <v>650</v>
      </c>
      <c r="I6" s="138">
        <v>0.014166666666666666</v>
      </c>
      <c r="J6" s="158" t="str">
        <f t="shared" si="0"/>
        <v>Ж15</v>
      </c>
      <c r="K6" s="158">
        <v>1</v>
      </c>
      <c r="L6" s="86"/>
    </row>
    <row r="7" spans="1:12" ht="12.75">
      <c r="A7" s="211">
        <v>6</v>
      </c>
      <c r="B7" s="83">
        <v>961</v>
      </c>
      <c r="C7" s="113" t="s">
        <v>1193</v>
      </c>
      <c r="D7" s="95">
        <v>1998</v>
      </c>
      <c r="E7" s="85" t="s">
        <v>403</v>
      </c>
      <c r="F7" s="85" t="s">
        <v>11</v>
      </c>
      <c r="G7" s="85" t="s">
        <v>11</v>
      </c>
      <c r="H7" s="85" t="s">
        <v>1624</v>
      </c>
      <c r="I7" s="138">
        <v>0.01423611111111111</v>
      </c>
      <c r="J7" s="158" t="str">
        <f t="shared" si="0"/>
        <v>Ж15</v>
      </c>
      <c r="K7" s="158">
        <v>2</v>
      </c>
      <c r="L7" s="217"/>
    </row>
    <row r="8" spans="1:12" ht="12.75">
      <c r="A8" s="211">
        <v>7</v>
      </c>
      <c r="B8" s="83">
        <v>931</v>
      </c>
      <c r="C8" s="113" t="s">
        <v>1162</v>
      </c>
      <c r="D8" s="95">
        <v>1998</v>
      </c>
      <c r="E8" s="85" t="s">
        <v>403</v>
      </c>
      <c r="F8" s="85" t="s">
        <v>11</v>
      </c>
      <c r="G8" s="85" t="s">
        <v>11</v>
      </c>
      <c r="H8" s="85" t="s">
        <v>650</v>
      </c>
      <c r="I8" s="138">
        <v>0.014270833333333335</v>
      </c>
      <c r="J8" s="158" t="str">
        <f t="shared" si="0"/>
        <v>Ж15</v>
      </c>
      <c r="K8" s="158">
        <v>3</v>
      </c>
      <c r="L8" s="86"/>
    </row>
    <row r="9" spans="1:12" ht="12.75">
      <c r="A9" s="211">
        <v>8</v>
      </c>
      <c r="B9" s="83">
        <v>928</v>
      </c>
      <c r="C9" s="113" t="s">
        <v>1158</v>
      </c>
      <c r="D9" s="95">
        <v>1998</v>
      </c>
      <c r="E9" s="85" t="s">
        <v>403</v>
      </c>
      <c r="F9" s="85" t="s">
        <v>11</v>
      </c>
      <c r="G9" s="85" t="s">
        <v>11</v>
      </c>
      <c r="H9" s="85" t="s">
        <v>121</v>
      </c>
      <c r="I9" s="138" t="s">
        <v>1693</v>
      </c>
      <c r="J9" s="158" t="str">
        <f t="shared" si="0"/>
        <v>Ж15</v>
      </c>
      <c r="K9" s="158">
        <v>4</v>
      </c>
      <c r="L9" s="86"/>
    </row>
    <row r="10" spans="1:12" ht="12.75">
      <c r="A10" s="211">
        <v>9</v>
      </c>
      <c r="B10" s="83">
        <v>970</v>
      </c>
      <c r="C10" s="113" t="s">
        <v>1202</v>
      </c>
      <c r="D10" s="95">
        <v>1999</v>
      </c>
      <c r="E10" s="85" t="s">
        <v>403</v>
      </c>
      <c r="F10" s="85" t="s">
        <v>11</v>
      </c>
      <c r="G10" s="85" t="s">
        <v>11</v>
      </c>
      <c r="H10" s="85" t="s">
        <v>1626</v>
      </c>
      <c r="I10" s="138">
        <v>0.014293981481481482</v>
      </c>
      <c r="J10" s="158" t="str">
        <f t="shared" si="0"/>
        <v>Ж15</v>
      </c>
      <c r="K10" s="158">
        <v>5</v>
      </c>
      <c r="L10" s="86"/>
    </row>
    <row r="11" spans="1:12" ht="12.75">
      <c r="A11" s="211">
        <v>10</v>
      </c>
      <c r="B11" s="83">
        <v>927</v>
      </c>
      <c r="C11" s="113" t="s">
        <v>1156</v>
      </c>
      <c r="D11" s="95">
        <v>2000</v>
      </c>
      <c r="E11" s="85" t="s">
        <v>403</v>
      </c>
      <c r="F11" s="85" t="s">
        <v>11</v>
      </c>
      <c r="G11" s="85" t="s">
        <v>11</v>
      </c>
      <c r="H11" s="85" t="s">
        <v>1157</v>
      </c>
      <c r="I11" s="138">
        <v>0.014305555555555557</v>
      </c>
      <c r="J11" s="158" t="str">
        <f t="shared" si="0"/>
        <v>Ж15</v>
      </c>
      <c r="K11" s="158">
        <v>6</v>
      </c>
      <c r="L11" s="86"/>
    </row>
    <row r="12" spans="1:12" ht="12.75">
      <c r="A12" s="211">
        <v>11</v>
      </c>
      <c r="B12" s="83">
        <v>942</v>
      </c>
      <c r="C12" s="113" t="s">
        <v>1174</v>
      </c>
      <c r="D12" s="95">
        <v>1996</v>
      </c>
      <c r="E12" s="85" t="s">
        <v>403</v>
      </c>
      <c r="F12" s="85" t="s">
        <v>11</v>
      </c>
      <c r="G12" s="85" t="s">
        <v>11</v>
      </c>
      <c r="H12" s="85" t="s">
        <v>1175</v>
      </c>
      <c r="I12" s="138">
        <v>0.014328703703703703</v>
      </c>
      <c r="J12" s="158">
        <f t="shared" si="0"/>
      </c>
      <c r="K12" s="158"/>
      <c r="L12" s="86"/>
    </row>
    <row r="13" spans="1:12" ht="12.75">
      <c r="A13" s="211">
        <v>12</v>
      </c>
      <c r="B13" s="83">
        <v>946</v>
      </c>
      <c r="C13" s="113" t="s">
        <v>1179</v>
      </c>
      <c r="D13" s="95">
        <v>1998</v>
      </c>
      <c r="E13" s="85" t="s">
        <v>403</v>
      </c>
      <c r="F13" s="85" t="s">
        <v>11</v>
      </c>
      <c r="G13" s="85" t="s">
        <v>11</v>
      </c>
      <c r="H13" s="85" t="s">
        <v>650</v>
      </c>
      <c r="I13" s="138" t="s">
        <v>1694</v>
      </c>
      <c r="J13" s="158" t="str">
        <f t="shared" si="0"/>
        <v>Ж15</v>
      </c>
      <c r="K13" s="158">
        <v>7</v>
      </c>
      <c r="L13" s="86"/>
    </row>
    <row r="14" spans="1:12" ht="12.75">
      <c r="A14" s="211">
        <v>13</v>
      </c>
      <c r="B14" s="83">
        <v>947</v>
      </c>
      <c r="C14" s="113" t="s">
        <v>1180</v>
      </c>
      <c r="D14" s="95">
        <v>1998</v>
      </c>
      <c r="E14" s="85" t="s">
        <v>403</v>
      </c>
      <c r="F14" s="85" t="s">
        <v>11</v>
      </c>
      <c r="G14" s="85" t="s">
        <v>11</v>
      </c>
      <c r="H14" s="85" t="s">
        <v>650</v>
      </c>
      <c r="I14" s="138" t="s">
        <v>1697</v>
      </c>
      <c r="J14" s="158" t="str">
        <f t="shared" si="0"/>
        <v>Ж15</v>
      </c>
      <c r="K14" s="158">
        <v>8</v>
      </c>
      <c r="L14" s="86"/>
    </row>
    <row r="15" spans="1:12" ht="12.75">
      <c r="A15" s="211">
        <v>14</v>
      </c>
      <c r="B15" s="83">
        <v>929</v>
      </c>
      <c r="C15" s="113" t="s">
        <v>1159</v>
      </c>
      <c r="D15" s="84">
        <v>1995</v>
      </c>
      <c r="E15" s="85" t="s">
        <v>403</v>
      </c>
      <c r="F15" s="85" t="s">
        <v>354</v>
      </c>
      <c r="G15" s="85" t="s">
        <v>1160</v>
      </c>
      <c r="H15" s="85"/>
      <c r="I15" s="138">
        <v>0.014525462962962964</v>
      </c>
      <c r="J15" s="158">
        <f t="shared" si="0"/>
      </c>
      <c r="K15" s="158"/>
      <c r="L15" s="86"/>
    </row>
    <row r="16" spans="1:12" ht="12.75">
      <c r="A16" s="211">
        <v>15</v>
      </c>
      <c r="B16" s="83">
        <v>968</v>
      </c>
      <c r="C16" s="113" t="s">
        <v>1200</v>
      </c>
      <c r="D16" s="95">
        <v>1999</v>
      </c>
      <c r="E16" s="85" t="s">
        <v>403</v>
      </c>
      <c r="F16" s="85" t="s">
        <v>11</v>
      </c>
      <c r="G16" s="85" t="s">
        <v>11</v>
      </c>
      <c r="H16" s="85" t="s">
        <v>1626</v>
      </c>
      <c r="I16" s="138">
        <v>0.014548611111111111</v>
      </c>
      <c r="J16" s="158" t="str">
        <f t="shared" si="0"/>
        <v>Ж15</v>
      </c>
      <c r="K16" s="158">
        <v>9</v>
      </c>
      <c r="L16" s="86"/>
    </row>
    <row r="17" spans="1:12" ht="12.75">
      <c r="A17" s="211">
        <v>16</v>
      </c>
      <c r="B17" s="83">
        <v>901</v>
      </c>
      <c r="C17" s="113" t="s">
        <v>357</v>
      </c>
      <c r="D17" s="95">
        <v>1971</v>
      </c>
      <c r="E17" s="85" t="s">
        <v>403</v>
      </c>
      <c r="F17" s="85" t="s">
        <v>11</v>
      </c>
      <c r="G17" s="85" t="s">
        <v>11</v>
      </c>
      <c r="H17" s="85" t="s">
        <v>149</v>
      </c>
      <c r="I17" s="138">
        <v>0.014583333333333332</v>
      </c>
      <c r="J17" s="158">
        <f t="shared" si="0"/>
      </c>
      <c r="K17" s="158"/>
      <c r="L17" s="86"/>
    </row>
    <row r="18" spans="1:12" ht="12.75">
      <c r="A18" s="211">
        <v>17</v>
      </c>
      <c r="B18" s="83">
        <v>902</v>
      </c>
      <c r="C18" s="113" t="s">
        <v>1135</v>
      </c>
      <c r="D18" s="95">
        <v>1989</v>
      </c>
      <c r="E18" s="85" t="s">
        <v>403</v>
      </c>
      <c r="F18" s="85" t="s">
        <v>11</v>
      </c>
      <c r="G18" s="85" t="s">
        <v>11</v>
      </c>
      <c r="H18" s="85" t="s">
        <v>149</v>
      </c>
      <c r="I18" s="138">
        <v>0.014583333333333332</v>
      </c>
      <c r="J18" s="158">
        <f t="shared" si="0"/>
      </c>
      <c r="K18" s="158"/>
      <c r="L18" s="86"/>
    </row>
    <row r="19" spans="1:12" ht="12.75">
      <c r="A19" s="211">
        <v>18</v>
      </c>
      <c r="B19" s="83">
        <v>958</v>
      </c>
      <c r="C19" s="113" t="s">
        <v>1190</v>
      </c>
      <c r="D19" s="95">
        <v>1998</v>
      </c>
      <c r="E19" s="85" t="s">
        <v>403</v>
      </c>
      <c r="F19" s="85" t="s">
        <v>11</v>
      </c>
      <c r="G19" s="85" t="s">
        <v>11</v>
      </c>
      <c r="H19" s="85" t="s">
        <v>35</v>
      </c>
      <c r="I19" s="138">
        <v>0.014606481481481482</v>
      </c>
      <c r="J19" s="158" t="str">
        <f t="shared" si="0"/>
        <v>Ж15</v>
      </c>
      <c r="K19" s="158">
        <v>10</v>
      </c>
      <c r="L19" s="86"/>
    </row>
    <row r="20" spans="1:12" ht="12.75">
      <c r="A20" s="211">
        <v>19</v>
      </c>
      <c r="B20" s="83">
        <v>918</v>
      </c>
      <c r="C20" s="113" t="s">
        <v>1147</v>
      </c>
      <c r="D20" s="95">
        <v>1987</v>
      </c>
      <c r="E20" s="85" t="s">
        <v>403</v>
      </c>
      <c r="F20" s="85" t="s">
        <v>11</v>
      </c>
      <c r="G20" s="85" t="s">
        <v>11</v>
      </c>
      <c r="H20" s="80" t="s">
        <v>791</v>
      </c>
      <c r="I20" s="137">
        <v>0.014780092592592595</v>
      </c>
      <c r="J20" s="158">
        <f t="shared" si="0"/>
      </c>
      <c r="K20" s="158"/>
      <c r="L20" s="86"/>
    </row>
    <row r="21" spans="1:12" ht="12.75">
      <c r="A21" s="211">
        <v>20</v>
      </c>
      <c r="B21" s="83">
        <v>954</v>
      </c>
      <c r="C21" s="113" t="s">
        <v>1186</v>
      </c>
      <c r="D21" s="95">
        <v>1989</v>
      </c>
      <c r="E21" s="85" t="s">
        <v>403</v>
      </c>
      <c r="F21" s="85" t="s">
        <v>11</v>
      </c>
      <c r="G21" s="85" t="s">
        <v>11</v>
      </c>
      <c r="H21" s="85" t="s">
        <v>35</v>
      </c>
      <c r="I21" s="138">
        <v>0.01511574074074074</v>
      </c>
      <c r="J21" s="158">
        <f t="shared" si="0"/>
      </c>
      <c r="K21" s="158"/>
      <c r="L21" s="86"/>
    </row>
    <row r="22" spans="1:12" ht="12.75">
      <c r="A22" s="211">
        <v>21</v>
      </c>
      <c r="B22" s="83">
        <v>964</v>
      </c>
      <c r="C22" s="113" t="s">
        <v>1196</v>
      </c>
      <c r="D22" s="95">
        <v>1997</v>
      </c>
      <c r="E22" s="85" t="s">
        <v>403</v>
      </c>
      <c r="F22" s="85" t="s">
        <v>11</v>
      </c>
      <c r="G22" s="85" t="s">
        <v>11</v>
      </c>
      <c r="H22" s="85" t="s">
        <v>1625</v>
      </c>
      <c r="I22" s="138">
        <v>0.015127314814814816</v>
      </c>
      <c r="J22" s="158">
        <f t="shared" si="0"/>
      </c>
      <c r="K22" s="158"/>
      <c r="L22" s="86"/>
    </row>
    <row r="23" spans="1:12" ht="12.75">
      <c r="A23" s="211">
        <v>22</v>
      </c>
      <c r="B23" s="108">
        <v>2900</v>
      </c>
      <c r="C23" s="109" t="s">
        <v>1215</v>
      </c>
      <c r="D23" s="95">
        <v>1997</v>
      </c>
      <c r="E23" s="85" t="s">
        <v>403</v>
      </c>
      <c r="F23" s="85" t="s">
        <v>11</v>
      </c>
      <c r="G23" s="85" t="s">
        <v>11</v>
      </c>
      <c r="H23" s="85" t="s">
        <v>1612</v>
      </c>
      <c r="I23" s="140">
        <v>0.015300925925925926</v>
      </c>
      <c r="J23" s="158">
        <f t="shared" si="0"/>
      </c>
      <c r="K23" s="158"/>
      <c r="L23" s="86"/>
    </row>
    <row r="24" spans="1:12" ht="12.75">
      <c r="A24" s="211">
        <v>23</v>
      </c>
      <c r="B24" s="83">
        <v>906</v>
      </c>
      <c r="C24" s="113" t="s">
        <v>1136</v>
      </c>
      <c r="D24" s="95">
        <v>1996</v>
      </c>
      <c r="E24" s="85" t="s">
        <v>403</v>
      </c>
      <c r="F24" s="85" t="s">
        <v>11</v>
      </c>
      <c r="G24" s="85" t="s">
        <v>11</v>
      </c>
      <c r="H24" s="85" t="s">
        <v>1612</v>
      </c>
      <c r="I24" s="138">
        <v>0.015590277777777778</v>
      </c>
      <c r="J24" s="158">
        <f t="shared" si="0"/>
      </c>
      <c r="K24" s="158"/>
      <c r="L24" s="86"/>
    </row>
    <row r="25" spans="1:12" ht="12.75">
      <c r="A25" s="211">
        <v>24</v>
      </c>
      <c r="B25" s="83">
        <v>945</v>
      </c>
      <c r="C25" s="113" t="s">
        <v>1178</v>
      </c>
      <c r="D25" s="95">
        <v>1995</v>
      </c>
      <c r="E25" s="85" t="s">
        <v>403</v>
      </c>
      <c r="F25" s="85" t="s">
        <v>11</v>
      </c>
      <c r="G25" s="85" t="s">
        <v>11</v>
      </c>
      <c r="H25" s="85"/>
      <c r="I25" s="138">
        <v>0.015601851851851851</v>
      </c>
      <c r="J25" s="158">
        <f t="shared" si="0"/>
      </c>
      <c r="K25" s="158"/>
      <c r="L25" s="86"/>
    </row>
    <row r="26" spans="1:12" ht="12.75">
      <c r="A26" s="211">
        <v>25</v>
      </c>
      <c r="B26" s="108">
        <v>2899</v>
      </c>
      <c r="C26" s="109" t="s">
        <v>1214</v>
      </c>
      <c r="D26" s="95">
        <v>1997</v>
      </c>
      <c r="E26" s="85" t="s">
        <v>403</v>
      </c>
      <c r="F26" s="85" t="s">
        <v>11</v>
      </c>
      <c r="G26" s="85" t="s">
        <v>11</v>
      </c>
      <c r="H26" s="85" t="s">
        <v>1612</v>
      </c>
      <c r="I26" s="140">
        <v>0.015613425925925926</v>
      </c>
      <c r="J26" s="158">
        <f t="shared" si="0"/>
      </c>
      <c r="K26" s="158"/>
      <c r="L26" s="86"/>
    </row>
    <row r="27" spans="1:12" ht="12.75">
      <c r="A27" s="211">
        <v>26</v>
      </c>
      <c r="B27" s="83">
        <v>943</v>
      </c>
      <c r="C27" s="113" t="s">
        <v>1176</v>
      </c>
      <c r="D27" s="95">
        <v>1996</v>
      </c>
      <c r="E27" s="85" t="s">
        <v>403</v>
      </c>
      <c r="F27" s="85" t="s">
        <v>11</v>
      </c>
      <c r="G27" s="85" t="s">
        <v>11</v>
      </c>
      <c r="H27" s="85" t="s">
        <v>1612</v>
      </c>
      <c r="I27" s="138">
        <v>0.015625</v>
      </c>
      <c r="J27" s="158">
        <f t="shared" si="0"/>
      </c>
      <c r="K27" s="158"/>
      <c r="L27" s="86"/>
    </row>
    <row r="28" spans="1:12" ht="12.75">
      <c r="A28" s="211">
        <v>27</v>
      </c>
      <c r="B28" s="83">
        <v>948</v>
      </c>
      <c r="C28" s="113" t="s">
        <v>1181</v>
      </c>
      <c r="D28" s="95">
        <v>1997</v>
      </c>
      <c r="E28" s="85" t="s">
        <v>403</v>
      </c>
      <c r="F28" s="85" t="s">
        <v>11</v>
      </c>
      <c r="G28" s="85" t="s">
        <v>11</v>
      </c>
      <c r="H28" s="85" t="s">
        <v>114</v>
      </c>
      <c r="I28" s="138">
        <v>0.01570601851851852</v>
      </c>
      <c r="J28" s="158">
        <f t="shared" si="0"/>
      </c>
      <c r="K28" s="158"/>
      <c r="L28" s="86"/>
    </row>
    <row r="29" spans="1:12" ht="12.75">
      <c r="A29" s="211">
        <v>28</v>
      </c>
      <c r="B29" s="83">
        <v>921</v>
      </c>
      <c r="C29" s="113" t="s">
        <v>1149</v>
      </c>
      <c r="D29" s="84">
        <v>1996</v>
      </c>
      <c r="E29" s="85" t="s">
        <v>403</v>
      </c>
      <c r="F29" s="85" t="s">
        <v>11</v>
      </c>
      <c r="G29" s="85" t="s">
        <v>11</v>
      </c>
      <c r="H29" s="85"/>
      <c r="I29" s="138">
        <v>0.015717592592592592</v>
      </c>
      <c r="J29" s="158">
        <f t="shared" si="0"/>
      </c>
      <c r="K29" s="158"/>
      <c r="L29" s="86"/>
    </row>
    <row r="30" spans="1:12" ht="12.75">
      <c r="A30" s="211">
        <v>29</v>
      </c>
      <c r="B30" s="78">
        <v>2892</v>
      </c>
      <c r="C30" s="118" t="s">
        <v>1205</v>
      </c>
      <c r="D30" s="82">
        <v>1998</v>
      </c>
      <c r="E30" s="80" t="s">
        <v>403</v>
      </c>
      <c r="F30" s="80" t="s">
        <v>11</v>
      </c>
      <c r="G30" s="80" t="s">
        <v>11</v>
      </c>
      <c r="H30" s="80"/>
      <c r="I30" s="137">
        <v>0.015717592592592592</v>
      </c>
      <c r="J30" s="158" t="str">
        <f t="shared" si="0"/>
        <v>Ж15</v>
      </c>
      <c r="K30" s="158">
        <v>11</v>
      </c>
      <c r="L30" s="86"/>
    </row>
    <row r="31" spans="1:12" ht="12.75">
      <c r="A31" s="211">
        <v>30</v>
      </c>
      <c r="B31" s="83">
        <v>919</v>
      </c>
      <c r="C31" s="113" t="s">
        <v>1148</v>
      </c>
      <c r="D31" s="84">
        <v>1995</v>
      </c>
      <c r="E31" s="85" t="s">
        <v>403</v>
      </c>
      <c r="F31" s="85" t="s">
        <v>11</v>
      </c>
      <c r="G31" s="85" t="s">
        <v>11</v>
      </c>
      <c r="H31" s="85" t="s">
        <v>35</v>
      </c>
      <c r="I31" s="138">
        <v>0.015740740740740743</v>
      </c>
      <c r="J31" s="158">
        <f t="shared" si="0"/>
      </c>
      <c r="K31" s="158"/>
      <c r="L31" s="86"/>
    </row>
    <row r="32" spans="1:12" ht="12.75">
      <c r="A32" s="211">
        <v>31</v>
      </c>
      <c r="B32" s="83">
        <v>967</v>
      </c>
      <c r="C32" s="113" t="s">
        <v>1199</v>
      </c>
      <c r="D32" s="95">
        <v>2001</v>
      </c>
      <c r="E32" s="85" t="s">
        <v>403</v>
      </c>
      <c r="F32" s="85" t="s">
        <v>11</v>
      </c>
      <c r="G32" s="85" t="s">
        <v>11</v>
      </c>
      <c r="H32" s="85" t="s">
        <v>1157</v>
      </c>
      <c r="I32" s="138">
        <v>0.015763888888888886</v>
      </c>
      <c r="J32" s="158" t="str">
        <f t="shared" si="0"/>
        <v>Ж15</v>
      </c>
      <c r="K32" s="158">
        <v>12</v>
      </c>
      <c r="L32" s="86"/>
    </row>
    <row r="33" spans="1:12" ht="12.75">
      <c r="A33" s="211">
        <v>32</v>
      </c>
      <c r="B33" s="83">
        <v>933</v>
      </c>
      <c r="C33" s="113" t="s">
        <v>1164</v>
      </c>
      <c r="D33" s="95">
        <v>1998</v>
      </c>
      <c r="E33" s="85" t="s">
        <v>403</v>
      </c>
      <c r="F33" s="85" t="s">
        <v>11</v>
      </c>
      <c r="G33" s="85" t="s">
        <v>11</v>
      </c>
      <c r="H33" s="85" t="s">
        <v>650</v>
      </c>
      <c r="I33" s="138">
        <v>0.015925925925925927</v>
      </c>
      <c r="J33" s="158" t="str">
        <f t="shared" si="0"/>
        <v>Ж15</v>
      </c>
      <c r="K33" s="158">
        <v>13</v>
      </c>
      <c r="L33" s="86"/>
    </row>
    <row r="34" spans="1:12" ht="12.75">
      <c r="A34" s="211">
        <v>33</v>
      </c>
      <c r="B34" s="83">
        <v>963</v>
      </c>
      <c r="C34" s="113" t="s">
        <v>1195</v>
      </c>
      <c r="D34" s="95">
        <v>1996</v>
      </c>
      <c r="E34" s="85" t="s">
        <v>403</v>
      </c>
      <c r="F34" s="85" t="s">
        <v>11</v>
      </c>
      <c r="G34" s="85" t="s">
        <v>11</v>
      </c>
      <c r="H34" s="85" t="s">
        <v>1625</v>
      </c>
      <c r="I34" s="138">
        <v>0.016261574074074074</v>
      </c>
      <c r="J34" s="158">
        <f aca="true" t="shared" si="1" ref="J34:J56">IF(AND(D34&gt;=1939,D34&lt;=1943),"Ж70",IF(AND(D34&gt;=1944,D34&lt;=1948),"Ж65",IF(AND(D34&gt;=1998,D34&lt;=2013),"Ж15","")))</f>
      </c>
      <c r="K34" s="158"/>
      <c r="L34" s="86"/>
    </row>
    <row r="35" spans="1:12" ht="12.75">
      <c r="A35" s="211">
        <v>34</v>
      </c>
      <c r="B35" s="83">
        <v>951</v>
      </c>
      <c r="C35" s="113" t="s">
        <v>1184</v>
      </c>
      <c r="D35" s="84">
        <v>1945</v>
      </c>
      <c r="E35" s="85" t="s">
        <v>403</v>
      </c>
      <c r="F35" s="85" t="s">
        <v>11</v>
      </c>
      <c r="G35" s="85" t="s">
        <v>11</v>
      </c>
      <c r="H35" s="85" t="s">
        <v>96</v>
      </c>
      <c r="I35" s="138">
        <v>0.016400462962962964</v>
      </c>
      <c r="J35" s="158" t="str">
        <f t="shared" si="1"/>
        <v>Ж65</v>
      </c>
      <c r="K35" s="158">
        <v>1</v>
      </c>
      <c r="L35" s="86"/>
    </row>
    <row r="36" spans="1:12" ht="12.75">
      <c r="A36" s="211">
        <v>35</v>
      </c>
      <c r="B36" s="83">
        <v>926</v>
      </c>
      <c r="C36" s="113" t="s">
        <v>1155</v>
      </c>
      <c r="D36" s="95">
        <v>1998</v>
      </c>
      <c r="E36" s="85" t="s">
        <v>403</v>
      </c>
      <c r="F36" s="85" t="s">
        <v>11</v>
      </c>
      <c r="G36" s="85" t="s">
        <v>11</v>
      </c>
      <c r="H36" s="85" t="s">
        <v>741</v>
      </c>
      <c r="I36" s="138">
        <v>0.01653935185185185</v>
      </c>
      <c r="J36" s="158" t="str">
        <f t="shared" si="1"/>
        <v>Ж15</v>
      </c>
      <c r="K36" s="158">
        <v>14</v>
      </c>
      <c r="L36" s="86"/>
    </row>
    <row r="37" spans="1:12" ht="12.75">
      <c r="A37" s="211">
        <v>36</v>
      </c>
      <c r="B37" s="83">
        <v>937</v>
      </c>
      <c r="C37" s="113" t="s">
        <v>1168</v>
      </c>
      <c r="D37" s="95">
        <v>1967</v>
      </c>
      <c r="E37" s="85" t="s">
        <v>403</v>
      </c>
      <c r="F37" s="85" t="s">
        <v>11</v>
      </c>
      <c r="G37" s="85" t="s">
        <v>11</v>
      </c>
      <c r="H37" s="85" t="s">
        <v>1055</v>
      </c>
      <c r="I37" s="138">
        <v>0.016550925925925924</v>
      </c>
      <c r="J37" s="158">
        <f t="shared" si="1"/>
      </c>
      <c r="K37" s="158"/>
      <c r="L37" s="86"/>
    </row>
    <row r="38" spans="1:12" ht="12.75">
      <c r="A38" s="211">
        <v>37</v>
      </c>
      <c r="B38" s="83">
        <v>909</v>
      </c>
      <c r="C38" s="113" t="s">
        <v>1138</v>
      </c>
      <c r="D38" s="95">
        <v>1983</v>
      </c>
      <c r="E38" s="85" t="s">
        <v>403</v>
      </c>
      <c r="F38" s="85" t="s">
        <v>11</v>
      </c>
      <c r="G38" s="85" t="s">
        <v>11</v>
      </c>
      <c r="H38" s="85"/>
      <c r="I38" s="138">
        <v>0.0166087962962963</v>
      </c>
      <c r="J38" s="158">
        <f t="shared" si="1"/>
      </c>
      <c r="K38" s="158"/>
      <c r="L38" s="86"/>
    </row>
    <row r="39" spans="1:12" ht="12.75">
      <c r="A39" s="211">
        <v>38</v>
      </c>
      <c r="B39" s="83">
        <v>941</v>
      </c>
      <c r="C39" s="113" t="s">
        <v>1172</v>
      </c>
      <c r="D39" s="95">
        <v>1990</v>
      </c>
      <c r="E39" s="85" t="s">
        <v>952</v>
      </c>
      <c r="F39" s="85"/>
      <c r="G39" s="85" t="s">
        <v>1173</v>
      </c>
      <c r="H39" s="23" t="s">
        <v>1425</v>
      </c>
      <c r="I39" s="138">
        <v>0.01664351851851852</v>
      </c>
      <c r="J39" s="158">
        <f t="shared" si="1"/>
      </c>
      <c r="K39" s="158"/>
      <c r="L39" s="86"/>
    </row>
    <row r="40" spans="1:12" ht="12.75">
      <c r="A40" s="211">
        <v>39</v>
      </c>
      <c r="B40" s="83">
        <v>969</v>
      </c>
      <c r="C40" s="113" t="s">
        <v>1201</v>
      </c>
      <c r="D40" s="95">
        <v>2001</v>
      </c>
      <c r="E40" s="85" t="s">
        <v>403</v>
      </c>
      <c r="F40" s="85" t="s">
        <v>11</v>
      </c>
      <c r="G40" s="85" t="s">
        <v>11</v>
      </c>
      <c r="H40" s="85" t="s">
        <v>1626</v>
      </c>
      <c r="I40" s="138">
        <v>0.016689814814814817</v>
      </c>
      <c r="J40" s="158" t="str">
        <f t="shared" si="1"/>
        <v>Ж15</v>
      </c>
      <c r="K40" s="158">
        <v>15</v>
      </c>
      <c r="L40" s="86"/>
    </row>
    <row r="41" spans="1:12" ht="12.75">
      <c r="A41" s="211">
        <v>40</v>
      </c>
      <c r="B41" s="83">
        <v>944</v>
      </c>
      <c r="C41" s="113" t="s">
        <v>1177</v>
      </c>
      <c r="D41" s="84">
        <v>1997</v>
      </c>
      <c r="E41" s="85" t="s">
        <v>403</v>
      </c>
      <c r="F41" s="85" t="s">
        <v>11</v>
      </c>
      <c r="G41" s="85" t="s">
        <v>11</v>
      </c>
      <c r="H41" s="85" t="s">
        <v>1612</v>
      </c>
      <c r="I41" s="138">
        <v>0.016979166666666667</v>
      </c>
      <c r="J41" s="158">
        <f t="shared" si="1"/>
      </c>
      <c r="K41" s="158"/>
      <c r="L41" s="86"/>
    </row>
    <row r="42" spans="1:12" ht="12.75">
      <c r="A42" s="211">
        <v>41</v>
      </c>
      <c r="B42" s="83">
        <v>938</v>
      </c>
      <c r="C42" s="113" t="s">
        <v>1169</v>
      </c>
      <c r="D42" s="95">
        <v>1991</v>
      </c>
      <c r="E42" s="85" t="s">
        <v>403</v>
      </c>
      <c r="F42" s="85" t="s">
        <v>11</v>
      </c>
      <c r="G42" s="85" t="s">
        <v>11</v>
      </c>
      <c r="H42" s="85" t="s">
        <v>1055</v>
      </c>
      <c r="I42" s="138">
        <v>0.01704861111111111</v>
      </c>
      <c r="J42" s="158">
        <f t="shared" si="1"/>
      </c>
      <c r="K42" s="158"/>
      <c r="L42" s="86"/>
    </row>
    <row r="43" spans="1:12" ht="12.75">
      <c r="A43" s="211">
        <v>42</v>
      </c>
      <c r="B43" s="83">
        <v>956</v>
      </c>
      <c r="C43" s="113" t="s">
        <v>1188</v>
      </c>
      <c r="D43" s="95">
        <v>1988</v>
      </c>
      <c r="E43" s="85" t="s">
        <v>403</v>
      </c>
      <c r="F43" s="85" t="s">
        <v>11</v>
      </c>
      <c r="G43" s="85" t="s">
        <v>11</v>
      </c>
      <c r="H43" s="85" t="s">
        <v>35</v>
      </c>
      <c r="I43" s="138">
        <v>0.017060185185185185</v>
      </c>
      <c r="J43" s="158">
        <f t="shared" si="1"/>
      </c>
      <c r="K43" s="158"/>
      <c r="L43" s="86"/>
    </row>
    <row r="44" spans="1:12" ht="12.75">
      <c r="A44" s="211">
        <v>43</v>
      </c>
      <c r="B44" s="83">
        <v>936</v>
      </c>
      <c r="C44" s="113" t="s">
        <v>1167</v>
      </c>
      <c r="D44" s="95">
        <v>1988</v>
      </c>
      <c r="E44" s="85" t="s">
        <v>403</v>
      </c>
      <c r="F44" s="85" t="s">
        <v>11</v>
      </c>
      <c r="G44" s="85" t="s">
        <v>11</v>
      </c>
      <c r="H44" s="85" t="s">
        <v>1055</v>
      </c>
      <c r="I44" s="138">
        <v>0.017187499999999998</v>
      </c>
      <c r="J44" s="158">
        <f t="shared" si="1"/>
      </c>
      <c r="K44" s="158"/>
      <c r="L44" s="86"/>
    </row>
    <row r="45" spans="1:12" ht="12.75">
      <c r="A45" s="211">
        <v>44</v>
      </c>
      <c r="B45" s="83">
        <v>932</v>
      </c>
      <c r="C45" s="113" t="s">
        <v>1163</v>
      </c>
      <c r="D45" s="84">
        <v>1998</v>
      </c>
      <c r="E45" s="85" t="s">
        <v>403</v>
      </c>
      <c r="F45" s="85" t="s">
        <v>11</v>
      </c>
      <c r="G45" s="85" t="s">
        <v>11</v>
      </c>
      <c r="H45" s="85" t="s">
        <v>1066</v>
      </c>
      <c r="I45" s="138">
        <v>0.017384259259259262</v>
      </c>
      <c r="J45" s="158" t="str">
        <f t="shared" si="1"/>
        <v>Ж15</v>
      </c>
      <c r="K45" s="158">
        <v>16</v>
      </c>
      <c r="L45" s="86"/>
    </row>
    <row r="46" spans="1:12" ht="12.75">
      <c r="A46" s="211">
        <v>45</v>
      </c>
      <c r="B46" s="83">
        <v>2895</v>
      </c>
      <c r="C46" s="113" t="s">
        <v>1208</v>
      </c>
      <c r="D46" s="95">
        <v>1983</v>
      </c>
      <c r="E46" s="85" t="s">
        <v>403</v>
      </c>
      <c r="F46" s="85" t="s">
        <v>11</v>
      </c>
      <c r="G46" s="85" t="s">
        <v>11</v>
      </c>
      <c r="H46" s="85"/>
      <c r="I46" s="138">
        <v>0.01747685185185185</v>
      </c>
      <c r="J46" s="158">
        <f t="shared" si="1"/>
      </c>
      <c r="K46" s="158"/>
      <c r="L46" s="86"/>
    </row>
    <row r="47" spans="1:12" ht="12.75">
      <c r="A47" s="211">
        <v>46</v>
      </c>
      <c r="B47" s="83">
        <v>886</v>
      </c>
      <c r="C47" s="113" t="s">
        <v>1134</v>
      </c>
      <c r="D47" s="84">
        <v>1988</v>
      </c>
      <c r="E47" s="85" t="s">
        <v>403</v>
      </c>
      <c r="F47" s="85" t="s">
        <v>11</v>
      </c>
      <c r="G47" s="85" t="s">
        <v>11</v>
      </c>
      <c r="H47" s="80" t="s">
        <v>791</v>
      </c>
      <c r="I47" s="137">
        <v>0.017569444444444447</v>
      </c>
      <c r="J47" s="158">
        <f t="shared" si="1"/>
      </c>
      <c r="K47" s="158"/>
      <c r="L47" s="86"/>
    </row>
    <row r="48" spans="1:12" ht="12.75">
      <c r="A48" s="211">
        <v>47</v>
      </c>
      <c r="B48" s="68">
        <v>975</v>
      </c>
      <c r="C48" s="104" t="s">
        <v>1564</v>
      </c>
      <c r="D48" s="161">
        <v>1984</v>
      </c>
      <c r="E48" s="48" t="s">
        <v>403</v>
      </c>
      <c r="F48" s="23" t="s">
        <v>11</v>
      </c>
      <c r="G48" s="23" t="s">
        <v>11</v>
      </c>
      <c r="H48" s="23" t="s">
        <v>1565</v>
      </c>
      <c r="I48" s="146">
        <v>0.017766203703703704</v>
      </c>
      <c r="J48" s="158">
        <f t="shared" si="1"/>
      </c>
      <c r="K48" s="158"/>
      <c r="L48" s="86"/>
    </row>
    <row r="49" spans="1:12" ht="12.75">
      <c r="A49" s="211">
        <v>48</v>
      </c>
      <c r="B49" s="68">
        <v>988</v>
      </c>
      <c r="C49" s="104" t="s">
        <v>1577</v>
      </c>
      <c r="D49" s="161">
        <v>1999</v>
      </c>
      <c r="E49" s="48" t="s">
        <v>403</v>
      </c>
      <c r="F49" s="23" t="s">
        <v>553</v>
      </c>
      <c r="G49" s="23" t="s">
        <v>737</v>
      </c>
      <c r="H49" s="23"/>
      <c r="I49" s="146">
        <v>0.017962962962962962</v>
      </c>
      <c r="J49" s="158" t="str">
        <f t="shared" si="1"/>
        <v>Ж15</v>
      </c>
      <c r="K49" s="158">
        <v>17</v>
      </c>
      <c r="L49" s="86"/>
    </row>
    <row r="50" spans="1:12" ht="12.75">
      <c r="A50" s="211">
        <v>49</v>
      </c>
      <c r="B50" s="83">
        <v>934</v>
      </c>
      <c r="C50" s="113" t="s">
        <v>1165</v>
      </c>
      <c r="D50" s="95">
        <v>1984</v>
      </c>
      <c r="E50" s="85" t="s">
        <v>403</v>
      </c>
      <c r="F50" s="85" t="s">
        <v>11</v>
      </c>
      <c r="G50" s="85" t="s">
        <v>11</v>
      </c>
      <c r="H50" s="85"/>
      <c r="I50" s="138">
        <v>0.018148148148148146</v>
      </c>
      <c r="J50" s="158">
        <f t="shared" si="1"/>
      </c>
      <c r="K50" s="158"/>
      <c r="L50" s="86"/>
    </row>
    <row r="51" spans="1:12" ht="12.75">
      <c r="A51" s="211">
        <v>50</v>
      </c>
      <c r="B51" s="68">
        <v>998</v>
      </c>
      <c r="C51" s="104" t="s">
        <v>1587</v>
      </c>
      <c r="D51" s="161">
        <v>1988</v>
      </c>
      <c r="E51" s="48" t="s">
        <v>403</v>
      </c>
      <c r="F51" s="23" t="s">
        <v>11</v>
      </c>
      <c r="G51" s="23" t="s">
        <v>11</v>
      </c>
      <c r="H51" s="23"/>
      <c r="I51" s="146">
        <v>0.018171296296296297</v>
      </c>
      <c r="J51" s="158">
        <f t="shared" si="1"/>
      </c>
      <c r="K51" s="158"/>
      <c r="L51" s="86"/>
    </row>
    <row r="52" spans="1:12" ht="12.75">
      <c r="A52" s="211">
        <v>51</v>
      </c>
      <c r="B52" s="68">
        <v>999</v>
      </c>
      <c r="C52" s="104" t="s">
        <v>1588</v>
      </c>
      <c r="D52" s="161">
        <v>1985</v>
      </c>
      <c r="E52" s="48" t="s">
        <v>403</v>
      </c>
      <c r="F52" s="23" t="s">
        <v>11</v>
      </c>
      <c r="G52" s="23" t="s">
        <v>11</v>
      </c>
      <c r="H52" s="23"/>
      <c r="I52" s="146">
        <v>0.018564814814814815</v>
      </c>
      <c r="J52" s="158">
        <f t="shared" si="1"/>
      </c>
      <c r="K52" s="158"/>
      <c r="L52" s="86"/>
    </row>
    <row r="53" spans="1:12" ht="12.75">
      <c r="A53" s="211">
        <v>52</v>
      </c>
      <c r="B53" s="68">
        <v>972</v>
      </c>
      <c r="C53" s="104" t="s">
        <v>1561</v>
      </c>
      <c r="D53" s="161">
        <v>1985</v>
      </c>
      <c r="E53" s="48" t="s">
        <v>403</v>
      </c>
      <c r="F53" s="23" t="s">
        <v>11</v>
      </c>
      <c r="G53" s="23" t="s">
        <v>11</v>
      </c>
      <c r="H53" s="23"/>
      <c r="I53" s="146">
        <v>0.018819444444444448</v>
      </c>
      <c r="J53" s="158">
        <f t="shared" si="1"/>
      </c>
      <c r="K53" s="158"/>
      <c r="L53" s="86"/>
    </row>
    <row r="54" spans="1:12" ht="12.75">
      <c r="A54" s="211">
        <v>53</v>
      </c>
      <c r="B54" s="83">
        <v>912</v>
      </c>
      <c r="C54" s="113" t="s">
        <v>1141</v>
      </c>
      <c r="D54" s="95">
        <v>1965</v>
      </c>
      <c r="E54" s="85" t="s">
        <v>403</v>
      </c>
      <c r="F54" s="85" t="s">
        <v>11</v>
      </c>
      <c r="G54" s="85" t="s">
        <v>11</v>
      </c>
      <c r="H54" s="85" t="s">
        <v>35</v>
      </c>
      <c r="I54" s="138">
        <v>0.018854166666666665</v>
      </c>
      <c r="J54" s="158">
        <f t="shared" si="1"/>
      </c>
      <c r="K54" s="158"/>
      <c r="L54" s="86"/>
    </row>
    <row r="55" spans="1:12" ht="12.75">
      <c r="A55" s="211">
        <v>54</v>
      </c>
      <c r="B55" s="83">
        <v>2894</v>
      </c>
      <c r="C55" s="113" t="s">
        <v>1207</v>
      </c>
      <c r="D55" s="95">
        <v>1941</v>
      </c>
      <c r="E55" s="85" t="s">
        <v>403</v>
      </c>
      <c r="F55" s="85" t="s">
        <v>553</v>
      </c>
      <c r="G55" s="85" t="s">
        <v>407</v>
      </c>
      <c r="H55" s="85" t="s">
        <v>58</v>
      </c>
      <c r="I55" s="138">
        <v>0.019016203703703705</v>
      </c>
      <c r="J55" s="158" t="str">
        <f t="shared" si="1"/>
        <v>Ж70</v>
      </c>
      <c r="K55" s="158">
        <v>1</v>
      </c>
      <c r="L55" s="86"/>
    </row>
    <row r="56" spans="1:12" ht="12.75">
      <c r="A56" s="211">
        <v>55</v>
      </c>
      <c r="B56" s="83">
        <v>2893</v>
      </c>
      <c r="C56" s="113" t="s">
        <v>1206</v>
      </c>
      <c r="D56" s="95">
        <v>1945</v>
      </c>
      <c r="E56" s="85" t="s">
        <v>403</v>
      </c>
      <c r="F56" s="85" t="s">
        <v>553</v>
      </c>
      <c r="G56" s="85" t="s">
        <v>407</v>
      </c>
      <c r="H56" s="85" t="s">
        <v>58</v>
      </c>
      <c r="I56" s="138">
        <v>0.019131944444444444</v>
      </c>
      <c r="J56" s="158" t="str">
        <f t="shared" si="1"/>
        <v>Ж65</v>
      </c>
      <c r="K56" s="158">
        <v>2</v>
      </c>
      <c r="L56" s="86"/>
    </row>
    <row r="57" spans="1:12" ht="12.75">
      <c r="A57" s="211">
        <v>56</v>
      </c>
      <c r="B57" s="83">
        <v>2891</v>
      </c>
      <c r="C57" s="113" t="s">
        <v>1618</v>
      </c>
      <c r="D57" s="95">
        <v>1988</v>
      </c>
      <c r="E57" s="85" t="s">
        <v>403</v>
      </c>
      <c r="F57" s="85" t="s">
        <v>11</v>
      </c>
      <c r="G57" s="85" t="s">
        <v>11</v>
      </c>
      <c r="H57" s="85"/>
      <c r="I57" s="138">
        <v>0.019189814814814816</v>
      </c>
      <c r="J57" s="158"/>
      <c r="K57" s="158"/>
      <c r="L57" s="86"/>
    </row>
    <row r="58" spans="1:12" ht="12.75">
      <c r="A58" s="211">
        <v>57</v>
      </c>
      <c r="B58" s="83">
        <v>950</v>
      </c>
      <c r="C58" s="113" t="s">
        <v>1183</v>
      </c>
      <c r="D58" s="84">
        <v>1999</v>
      </c>
      <c r="E58" s="85" t="s">
        <v>403</v>
      </c>
      <c r="F58" s="85" t="s">
        <v>11</v>
      </c>
      <c r="G58" s="85" t="s">
        <v>11</v>
      </c>
      <c r="H58" s="85" t="s">
        <v>650</v>
      </c>
      <c r="I58" s="138">
        <v>0.019421296296296294</v>
      </c>
      <c r="J58" s="158" t="str">
        <f>IF(AND(D58&gt;=1939,D58&lt;=1943),"Ж70",IF(AND(D58&gt;=1944,D58&lt;=1948),"Ж65",IF(AND(D58&gt;=1998,D58&lt;=2013),"Ж15","")))</f>
        <v>Ж15</v>
      </c>
      <c r="K58" s="158">
        <v>18</v>
      </c>
      <c r="L58" s="86"/>
    </row>
    <row r="59" spans="1:12" ht="12.75">
      <c r="A59" s="211">
        <v>58</v>
      </c>
      <c r="B59" s="108">
        <v>2902</v>
      </c>
      <c r="C59" s="109" t="s">
        <v>1217</v>
      </c>
      <c r="D59" s="95">
        <v>1968</v>
      </c>
      <c r="E59" s="85" t="s">
        <v>403</v>
      </c>
      <c r="F59" s="85" t="s">
        <v>553</v>
      </c>
      <c r="G59" s="85" t="s">
        <v>737</v>
      </c>
      <c r="H59" s="85" t="s">
        <v>143</v>
      </c>
      <c r="I59" s="138">
        <v>0.019733796296296298</v>
      </c>
      <c r="J59" s="158">
        <f>IF(AND(D59&gt;=1939,D59&lt;=1943),"Ж70",IF(AND(D59&gt;=1944,D59&lt;=1948),"Ж65",IF(AND(D59&gt;=1998,D59&lt;=2013),"Ж15","")))</f>
      </c>
      <c r="K59" s="158"/>
      <c r="L59" s="86"/>
    </row>
    <row r="60" spans="1:12" ht="12.75">
      <c r="A60" s="211">
        <v>59</v>
      </c>
      <c r="B60" s="68">
        <v>976</v>
      </c>
      <c r="C60" s="104" t="s">
        <v>1566</v>
      </c>
      <c r="D60" s="161">
        <v>1989</v>
      </c>
      <c r="E60" s="48" t="s">
        <v>403</v>
      </c>
      <c r="F60" s="23" t="s">
        <v>11</v>
      </c>
      <c r="G60" s="23" t="s">
        <v>11</v>
      </c>
      <c r="H60" s="23"/>
      <c r="I60" s="146" t="s">
        <v>1700</v>
      </c>
      <c r="J60" s="158"/>
      <c r="K60" s="158"/>
      <c r="L60" s="86"/>
    </row>
    <row r="61" spans="1:12" ht="12.75">
      <c r="A61" s="211">
        <v>60</v>
      </c>
      <c r="B61" s="83">
        <v>957</v>
      </c>
      <c r="C61" s="113" t="s">
        <v>1189</v>
      </c>
      <c r="D61" s="95">
        <v>1947</v>
      </c>
      <c r="E61" s="85" t="s">
        <v>403</v>
      </c>
      <c r="F61" s="85" t="s">
        <v>11</v>
      </c>
      <c r="G61" s="85" t="s">
        <v>11</v>
      </c>
      <c r="H61" s="85" t="s">
        <v>35</v>
      </c>
      <c r="I61" s="138">
        <v>0.01980324074074074</v>
      </c>
      <c r="J61" s="158" t="str">
        <f>IF(AND(D61&gt;=1939,D61&lt;=1943),"Ж70",IF(AND(D61&gt;=1944,D61&lt;=1948),"Ж65",IF(AND(D61&gt;=1998,D61&lt;=2013),"Ж15","")))</f>
        <v>Ж65</v>
      </c>
      <c r="K61" s="158">
        <v>3</v>
      </c>
      <c r="L61" s="86"/>
    </row>
    <row r="62" spans="1:12" ht="12.75">
      <c r="A62" s="211">
        <v>61</v>
      </c>
      <c r="B62" s="83">
        <v>925</v>
      </c>
      <c r="C62" s="113" t="s">
        <v>1153</v>
      </c>
      <c r="D62" s="95">
        <v>1985</v>
      </c>
      <c r="E62" s="85" t="s">
        <v>403</v>
      </c>
      <c r="F62" s="85" t="s">
        <v>11</v>
      </c>
      <c r="G62" s="85" t="s">
        <v>11</v>
      </c>
      <c r="H62" s="85" t="s">
        <v>1154</v>
      </c>
      <c r="I62" s="138" t="s">
        <v>1701</v>
      </c>
      <c r="J62" s="158"/>
      <c r="K62" s="158"/>
      <c r="L62" s="86"/>
    </row>
    <row r="63" spans="1:12" ht="12.75">
      <c r="A63" s="211">
        <v>62</v>
      </c>
      <c r="B63" s="83">
        <v>935</v>
      </c>
      <c r="C63" s="113" t="s">
        <v>1166</v>
      </c>
      <c r="D63" s="95">
        <v>1990</v>
      </c>
      <c r="E63" s="85" t="s">
        <v>403</v>
      </c>
      <c r="F63" s="85" t="s">
        <v>11</v>
      </c>
      <c r="G63" s="85" t="s">
        <v>11</v>
      </c>
      <c r="H63" s="85" t="s">
        <v>1055</v>
      </c>
      <c r="I63" s="138">
        <v>0.02008101851851852</v>
      </c>
      <c r="J63" s="158">
        <f aca="true" t="shared" si="2" ref="J63:J73">IF(AND(D63&gt;=1939,D63&lt;=1943),"Ж70",IF(AND(D63&gt;=1944,D63&lt;=1948),"Ж65",IF(AND(D63&gt;=1998,D63&lt;=2013),"Ж15","")))</f>
      </c>
      <c r="K63" s="158"/>
      <c r="L63" s="86"/>
    </row>
    <row r="64" spans="1:12" ht="12.75">
      <c r="A64" s="211">
        <v>63</v>
      </c>
      <c r="B64" s="83">
        <v>2898</v>
      </c>
      <c r="C64" s="113" t="s">
        <v>1212</v>
      </c>
      <c r="D64" s="95">
        <v>1984</v>
      </c>
      <c r="E64" s="85" t="s">
        <v>403</v>
      </c>
      <c r="F64" s="85" t="s">
        <v>553</v>
      </c>
      <c r="G64" s="85" t="s">
        <v>1213</v>
      </c>
      <c r="H64" s="85"/>
      <c r="I64" s="138">
        <v>0.02017361111111111</v>
      </c>
      <c r="J64" s="158">
        <f t="shared" si="2"/>
      </c>
      <c r="K64" s="158"/>
      <c r="L64" s="86"/>
    </row>
    <row r="65" spans="1:12" ht="12.75">
      <c r="A65" s="211">
        <v>64</v>
      </c>
      <c r="B65" s="83">
        <v>2896</v>
      </c>
      <c r="C65" s="113" t="s">
        <v>1209</v>
      </c>
      <c r="D65" s="95">
        <v>1988</v>
      </c>
      <c r="E65" s="85" t="s">
        <v>403</v>
      </c>
      <c r="F65" s="85" t="s">
        <v>11</v>
      </c>
      <c r="G65" s="85" t="s">
        <v>11</v>
      </c>
      <c r="H65" s="85" t="s">
        <v>1622</v>
      </c>
      <c r="I65" s="138">
        <v>0.020208333333333335</v>
      </c>
      <c r="J65" s="158">
        <f t="shared" si="2"/>
      </c>
      <c r="K65" s="158"/>
      <c r="L65" s="86"/>
    </row>
    <row r="66" spans="1:12" ht="12.75">
      <c r="A66" s="211">
        <v>65</v>
      </c>
      <c r="B66" s="83">
        <v>940</v>
      </c>
      <c r="C66" s="113" t="s">
        <v>1170</v>
      </c>
      <c r="D66" s="95">
        <v>1990</v>
      </c>
      <c r="E66" s="85" t="s">
        <v>403</v>
      </c>
      <c r="F66" s="85" t="s">
        <v>11</v>
      </c>
      <c r="G66" s="85" t="s">
        <v>11</v>
      </c>
      <c r="H66" s="85" t="s">
        <v>1171</v>
      </c>
      <c r="I66" s="138">
        <v>0.02025462962962963</v>
      </c>
      <c r="J66" s="158">
        <f t="shared" si="2"/>
      </c>
      <c r="K66" s="158"/>
      <c r="L66" s="86"/>
    </row>
    <row r="67" spans="1:12" ht="12.75">
      <c r="A67" s="211">
        <v>66</v>
      </c>
      <c r="B67" s="108">
        <v>2901</v>
      </c>
      <c r="C67" s="109" t="s">
        <v>1216</v>
      </c>
      <c r="D67" s="95">
        <v>1991</v>
      </c>
      <c r="E67" s="85" t="s">
        <v>403</v>
      </c>
      <c r="F67" s="85" t="s">
        <v>11</v>
      </c>
      <c r="G67" s="85" t="s">
        <v>11</v>
      </c>
      <c r="H67" s="85"/>
      <c r="I67" s="138">
        <v>0.020462962962962964</v>
      </c>
      <c r="J67" s="158">
        <f t="shared" si="2"/>
      </c>
      <c r="K67" s="158"/>
      <c r="L67" s="86"/>
    </row>
    <row r="68" spans="1:12" ht="12.75">
      <c r="A68" s="211">
        <v>67</v>
      </c>
      <c r="B68" s="83">
        <v>915</v>
      </c>
      <c r="C68" s="113" t="s">
        <v>1144</v>
      </c>
      <c r="D68" s="95">
        <v>1985</v>
      </c>
      <c r="E68" s="85" t="s">
        <v>403</v>
      </c>
      <c r="F68" s="85" t="s">
        <v>11</v>
      </c>
      <c r="G68" s="85" t="s">
        <v>11</v>
      </c>
      <c r="H68" s="80" t="s">
        <v>791</v>
      </c>
      <c r="I68" s="137">
        <v>0.02056712962962963</v>
      </c>
      <c r="J68" s="158">
        <f t="shared" si="2"/>
      </c>
      <c r="K68" s="158"/>
      <c r="L68" s="86"/>
    </row>
    <row r="69" spans="1:12" ht="12.75">
      <c r="A69" s="211">
        <v>68</v>
      </c>
      <c r="B69" s="83">
        <v>960</v>
      </c>
      <c r="C69" s="113" t="s">
        <v>1192</v>
      </c>
      <c r="D69" s="95">
        <v>1965</v>
      </c>
      <c r="E69" s="85" t="s">
        <v>403</v>
      </c>
      <c r="F69" s="85" t="s">
        <v>553</v>
      </c>
      <c r="G69" s="85" t="s">
        <v>554</v>
      </c>
      <c r="H69" s="85" t="s">
        <v>1623</v>
      </c>
      <c r="I69" s="138">
        <v>0.020601851851851854</v>
      </c>
      <c r="J69" s="158">
        <f t="shared" si="2"/>
      </c>
      <c r="K69" s="158"/>
      <c r="L69" s="86"/>
    </row>
    <row r="70" spans="1:12" ht="12.75">
      <c r="A70" s="211">
        <v>69</v>
      </c>
      <c r="B70" s="83">
        <v>914</v>
      </c>
      <c r="C70" s="113" t="s">
        <v>1143</v>
      </c>
      <c r="D70" s="95">
        <v>1987</v>
      </c>
      <c r="E70" s="85" t="s">
        <v>403</v>
      </c>
      <c r="F70" s="85" t="s">
        <v>11</v>
      </c>
      <c r="G70" s="85" t="s">
        <v>11</v>
      </c>
      <c r="H70" s="80" t="s">
        <v>791</v>
      </c>
      <c r="I70" s="137">
        <v>0.02071759259259259</v>
      </c>
      <c r="J70" s="158">
        <f t="shared" si="2"/>
      </c>
      <c r="K70" s="158"/>
      <c r="L70" s="86"/>
    </row>
    <row r="71" spans="1:12" ht="12.75">
      <c r="A71" s="211">
        <v>70</v>
      </c>
      <c r="B71" s="83">
        <v>913</v>
      </c>
      <c r="C71" s="113" t="s">
        <v>1142</v>
      </c>
      <c r="D71" s="84">
        <v>1989</v>
      </c>
      <c r="E71" s="85" t="s">
        <v>403</v>
      </c>
      <c r="F71" s="85" t="s">
        <v>11</v>
      </c>
      <c r="G71" s="85" t="s">
        <v>11</v>
      </c>
      <c r="H71" s="80" t="s">
        <v>791</v>
      </c>
      <c r="I71" s="137">
        <v>0.020844907407407406</v>
      </c>
      <c r="J71" s="158">
        <f t="shared" si="2"/>
      </c>
      <c r="K71" s="158"/>
      <c r="L71" s="86"/>
    </row>
    <row r="72" spans="1:12" ht="12.75">
      <c r="A72" s="211">
        <v>71</v>
      </c>
      <c r="B72" s="83">
        <v>922</v>
      </c>
      <c r="C72" s="113" t="s">
        <v>1150</v>
      </c>
      <c r="D72" s="95">
        <v>1985</v>
      </c>
      <c r="E72" s="85" t="s">
        <v>403</v>
      </c>
      <c r="F72" s="85" t="s">
        <v>11</v>
      </c>
      <c r="G72" s="85" t="s">
        <v>11</v>
      </c>
      <c r="H72" s="85" t="s">
        <v>321</v>
      </c>
      <c r="I72" s="138">
        <v>0.02085648148148148</v>
      </c>
      <c r="J72" s="158">
        <f t="shared" si="2"/>
      </c>
      <c r="K72" s="158"/>
      <c r="L72" s="86"/>
    </row>
    <row r="73" spans="1:12" ht="12.75">
      <c r="A73" s="211">
        <v>72</v>
      </c>
      <c r="B73" s="83">
        <v>923</v>
      </c>
      <c r="C73" s="113" t="s">
        <v>1151</v>
      </c>
      <c r="D73" s="84">
        <v>1981</v>
      </c>
      <c r="E73" s="85" t="s">
        <v>403</v>
      </c>
      <c r="F73" s="85" t="s">
        <v>11</v>
      </c>
      <c r="G73" s="85" t="s">
        <v>11</v>
      </c>
      <c r="H73" s="85" t="s">
        <v>321</v>
      </c>
      <c r="I73" s="138">
        <v>0.02085648148148148</v>
      </c>
      <c r="J73" s="158">
        <f t="shared" si="2"/>
      </c>
      <c r="K73" s="158"/>
      <c r="L73" s="86"/>
    </row>
    <row r="74" spans="1:12" ht="12.75">
      <c r="A74" s="211">
        <v>73</v>
      </c>
      <c r="B74" s="108">
        <v>2890</v>
      </c>
      <c r="C74" s="109" t="s">
        <v>1616</v>
      </c>
      <c r="D74" s="84">
        <v>1948</v>
      </c>
      <c r="E74" s="85" t="s">
        <v>403</v>
      </c>
      <c r="F74" s="85" t="s">
        <v>553</v>
      </c>
      <c r="G74" s="85" t="s">
        <v>407</v>
      </c>
      <c r="H74" s="85" t="s">
        <v>58</v>
      </c>
      <c r="I74" s="138">
        <v>0.02113425925925926</v>
      </c>
      <c r="J74" s="158"/>
      <c r="K74" s="158"/>
      <c r="L74" s="86"/>
    </row>
    <row r="75" spans="1:12" ht="12.75">
      <c r="A75" s="211">
        <v>74</v>
      </c>
      <c r="B75" s="83">
        <v>911</v>
      </c>
      <c r="C75" s="113" t="s">
        <v>1140</v>
      </c>
      <c r="D75" s="95">
        <v>2000</v>
      </c>
      <c r="E75" s="85" t="s">
        <v>403</v>
      </c>
      <c r="F75" s="85" t="s">
        <v>11</v>
      </c>
      <c r="G75" s="85" t="s">
        <v>11</v>
      </c>
      <c r="H75" s="80" t="s">
        <v>695</v>
      </c>
      <c r="I75" s="137">
        <v>0.021261574074074075</v>
      </c>
      <c r="J75" s="158" t="str">
        <f aca="true" t="shared" si="3" ref="J75:J111">IF(AND(D75&gt;=1939,D75&lt;=1943),"Ж70",IF(AND(D75&gt;=1944,D75&lt;=1948),"Ж65",IF(AND(D75&gt;=1998,D75&lt;=2013),"Ж15","")))</f>
        <v>Ж15</v>
      </c>
      <c r="K75" s="158">
        <v>19</v>
      </c>
      <c r="L75" s="86"/>
    </row>
    <row r="76" spans="1:12" ht="12.75">
      <c r="A76" s="211">
        <v>75</v>
      </c>
      <c r="B76" s="68">
        <v>982</v>
      </c>
      <c r="C76" s="104" t="s">
        <v>1571</v>
      </c>
      <c r="D76" s="161">
        <v>1982</v>
      </c>
      <c r="E76" s="48" t="s">
        <v>403</v>
      </c>
      <c r="F76" s="23" t="s">
        <v>11</v>
      </c>
      <c r="G76" s="23" t="s">
        <v>11</v>
      </c>
      <c r="H76" s="23" t="s">
        <v>1425</v>
      </c>
      <c r="I76" s="146">
        <v>0.021423611111111112</v>
      </c>
      <c r="J76" s="158">
        <f t="shared" si="3"/>
      </c>
      <c r="K76" s="158"/>
      <c r="L76" s="86"/>
    </row>
    <row r="77" spans="1:12" ht="12.75">
      <c r="A77" s="211">
        <v>76</v>
      </c>
      <c r="B77" s="68">
        <v>971</v>
      </c>
      <c r="C77" s="104" t="s">
        <v>1560</v>
      </c>
      <c r="D77" s="161">
        <v>1978</v>
      </c>
      <c r="E77" s="48" t="s">
        <v>403</v>
      </c>
      <c r="F77" s="23" t="s">
        <v>11</v>
      </c>
      <c r="G77" s="23" t="s">
        <v>11</v>
      </c>
      <c r="H77" s="23"/>
      <c r="I77" s="146">
        <v>0.021435185185185186</v>
      </c>
      <c r="J77" s="158">
        <f t="shared" si="3"/>
      </c>
      <c r="K77" s="158"/>
      <c r="L77" s="86"/>
    </row>
    <row r="78" spans="1:12" ht="12.75">
      <c r="A78" s="211">
        <v>77</v>
      </c>
      <c r="B78" s="83">
        <v>910</v>
      </c>
      <c r="C78" s="113" t="s">
        <v>1139</v>
      </c>
      <c r="D78" s="95">
        <v>1988</v>
      </c>
      <c r="E78" s="85" t="s">
        <v>403</v>
      </c>
      <c r="F78" s="85" t="s">
        <v>11</v>
      </c>
      <c r="G78" s="85" t="s">
        <v>11</v>
      </c>
      <c r="H78" s="85"/>
      <c r="I78" s="138">
        <v>0.02152777777777778</v>
      </c>
      <c r="J78" s="158">
        <f t="shared" si="3"/>
      </c>
      <c r="K78" s="158"/>
      <c r="L78" s="86"/>
    </row>
    <row r="79" spans="1:12" ht="12.75">
      <c r="A79" s="211">
        <v>78</v>
      </c>
      <c r="B79" s="83">
        <v>952</v>
      </c>
      <c r="C79" s="113" t="s">
        <v>1185</v>
      </c>
      <c r="D79" s="95">
        <v>1983</v>
      </c>
      <c r="E79" s="85" t="s">
        <v>403</v>
      </c>
      <c r="F79" s="85" t="s">
        <v>11</v>
      </c>
      <c r="G79" s="85" t="s">
        <v>11</v>
      </c>
      <c r="H79" s="85"/>
      <c r="I79" s="138">
        <v>0.02193287037037037</v>
      </c>
      <c r="J79" s="158">
        <f t="shared" si="3"/>
      </c>
      <c r="K79" s="158"/>
      <c r="L79" s="86"/>
    </row>
    <row r="80" spans="1:12" ht="12.75">
      <c r="A80" s="211">
        <v>79</v>
      </c>
      <c r="B80" s="68">
        <v>980</v>
      </c>
      <c r="C80" s="104" t="s">
        <v>1570</v>
      </c>
      <c r="D80" s="161">
        <v>1979</v>
      </c>
      <c r="E80" s="48" t="s">
        <v>403</v>
      </c>
      <c r="F80" s="23" t="s">
        <v>11</v>
      </c>
      <c r="G80" s="23" t="s">
        <v>11</v>
      </c>
      <c r="H80" s="23"/>
      <c r="I80" s="146">
        <v>0.021967592592592594</v>
      </c>
      <c r="J80" s="158">
        <f t="shared" si="3"/>
      </c>
      <c r="K80" s="158"/>
      <c r="L80" s="86"/>
    </row>
    <row r="81" spans="1:12" ht="12.75">
      <c r="A81" s="211">
        <v>80</v>
      </c>
      <c r="B81" s="68">
        <v>978</v>
      </c>
      <c r="C81" s="104" t="s">
        <v>1568</v>
      </c>
      <c r="D81" s="161">
        <v>1976</v>
      </c>
      <c r="E81" s="48" t="s">
        <v>403</v>
      </c>
      <c r="F81" s="23" t="s">
        <v>11</v>
      </c>
      <c r="G81" s="23" t="s">
        <v>11</v>
      </c>
      <c r="H81" s="23" t="s">
        <v>1425</v>
      </c>
      <c r="I81" s="146">
        <v>0.02238425925925926</v>
      </c>
      <c r="J81" s="158">
        <f t="shared" si="3"/>
      </c>
      <c r="K81" s="158"/>
      <c r="L81" s="86"/>
    </row>
    <row r="82" spans="1:12" ht="12.75">
      <c r="A82" s="211">
        <v>81</v>
      </c>
      <c r="B82" s="68">
        <v>979</v>
      </c>
      <c r="C82" s="104" t="s">
        <v>1569</v>
      </c>
      <c r="D82" s="161">
        <v>1970</v>
      </c>
      <c r="E82" s="48" t="s">
        <v>403</v>
      </c>
      <c r="F82" s="23" t="s">
        <v>11</v>
      </c>
      <c r="G82" s="23" t="s">
        <v>11</v>
      </c>
      <c r="H82" s="23" t="s">
        <v>1425</v>
      </c>
      <c r="I82" s="146">
        <v>0.022581018518518518</v>
      </c>
      <c r="J82" s="158">
        <f t="shared" si="3"/>
      </c>
      <c r="K82" s="158"/>
      <c r="L82" s="86"/>
    </row>
    <row r="83" spans="1:12" ht="12.75">
      <c r="A83" s="211">
        <v>82</v>
      </c>
      <c r="B83" s="108">
        <v>2903</v>
      </c>
      <c r="C83" s="109" t="s">
        <v>1218</v>
      </c>
      <c r="D83" s="106">
        <v>1983</v>
      </c>
      <c r="E83" s="107" t="s">
        <v>403</v>
      </c>
      <c r="F83" s="85" t="s">
        <v>11</v>
      </c>
      <c r="G83" s="85" t="s">
        <v>11</v>
      </c>
      <c r="H83" s="85"/>
      <c r="I83" s="138">
        <v>0.022685185185185183</v>
      </c>
      <c r="J83" s="158">
        <f t="shared" si="3"/>
      </c>
      <c r="K83" s="158"/>
      <c r="L83" s="86"/>
    </row>
    <row r="84" spans="1:12" ht="12.75">
      <c r="A84" s="211">
        <v>83</v>
      </c>
      <c r="B84" s="83">
        <v>917</v>
      </c>
      <c r="C84" s="113" t="s">
        <v>1146</v>
      </c>
      <c r="D84" s="95">
        <v>1964</v>
      </c>
      <c r="E84" s="85" t="s">
        <v>403</v>
      </c>
      <c r="F84" s="85" t="s">
        <v>11</v>
      </c>
      <c r="G84" s="85" t="s">
        <v>11</v>
      </c>
      <c r="H84" s="80" t="s">
        <v>791</v>
      </c>
      <c r="I84" s="137">
        <v>0.02287037037037037</v>
      </c>
      <c r="J84" s="158">
        <f t="shared" si="3"/>
      </c>
      <c r="K84" s="158"/>
      <c r="L84" s="86"/>
    </row>
    <row r="85" spans="1:12" ht="12.75">
      <c r="A85" s="211">
        <v>84</v>
      </c>
      <c r="B85" s="83">
        <v>908</v>
      </c>
      <c r="C85" s="113" t="s">
        <v>1137</v>
      </c>
      <c r="D85" s="95">
        <v>2003</v>
      </c>
      <c r="E85" s="85" t="s">
        <v>403</v>
      </c>
      <c r="F85" s="85" t="s">
        <v>553</v>
      </c>
      <c r="G85" s="85" t="s">
        <v>737</v>
      </c>
      <c r="H85" s="85"/>
      <c r="I85" s="138">
        <v>0.02349537037037037</v>
      </c>
      <c r="J85" s="158" t="str">
        <f t="shared" si="3"/>
        <v>Ж15</v>
      </c>
      <c r="K85" s="158">
        <v>20</v>
      </c>
      <c r="L85" s="86"/>
    </row>
    <row r="86" spans="1:12" ht="12.75">
      <c r="A86" s="211">
        <v>85</v>
      </c>
      <c r="B86" s="68">
        <v>991</v>
      </c>
      <c r="C86" s="104" t="s">
        <v>1580</v>
      </c>
      <c r="D86" s="161">
        <v>1999</v>
      </c>
      <c r="E86" s="48" t="s">
        <v>403</v>
      </c>
      <c r="F86" s="23" t="s">
        <v>553</v>
      </c>
      <c r="G86" s="23" t="s">
        <v>737</v>
      </c>
      <c r="H86" s="23"/>
      <c r="I86" s="146">
        <v>0.023761574074074074</v>
      </c>
      <c r="J86" s="158" t="str">
        <f t="shared" si="3"/>
        <v>Ж15</v>
      </c>
      <c r="K86" s="158">
        <v>21</v>
      </c>
      <c r="L86" s="86"/>
    </row>
    <row r="87" spans="1:12" ht="12.75">
      <c r="A87" s="211">
        <v>86</v>
      </c>
      <c r="B87" s="68">
        <v>990</v>
      </c>
      <c r="C87" s="104" t="s">
        <v>1579</v>
      </c>
      <c r="D87" s="161">
        <v>1972</v>
      </c>
      <c r="E87" s="48" t="s">
        <v>403</v>
      </c>
      <c r="F87" s="23" t="s">
        <v>553</v>
      </c>
      <c r="G87" s="23" t="s">
        <v>737</v>
      </c>
      <c r="H87" s="23"/>
      <c r="I87" s="146">
        <v>0.023761574074074074</v>
      </c>
      <c r="J87" s="158">
        <f t="shared" si="3"/>
      </c>
      <c r="K87" s="158"/>
      <c r="L87" s="86"/>
    </row>
    <row r="88" spans="1:12" ht="12.75">
      <c r="A88" s="211">
        <v>87</v>
      </c>
      <c r="B88" s="68">
        <v>984</v>
      </c>
      <c r="C88" s="104" t="s">
        <v>1572</v>
      </c>
      <c r="D88" s="161">
        <v>1992</v>
      </c>
      <c r="E88" s="48" t="s">
        <v>403</v>
      </c>
      <c r="F88" s="23" t="s">
        <v>11</v>
      </c>
      <c r="G88" s="23" t="s">
        <v>11</v>
      </c>
      <c r="H88" s="23"/>
      <c r="I88" s="146">
        <v>0.024212962962962964</v>
      </c>
      <c r="J88" s="158">
        <f t="shared" si="3"/>
      </c>
      <c r="K88" s="158"/>
      <c r="L88" s="86"/>
    </row>
    <row r="89" spans="1:12" ht="12.75">
      <c r="A89" s="211">
        <v>88</v>
      </c>
      <c r="B89" s="83">
        <v>959</v>
      </c>
      <c r="C89" s="113" t="s">
        <v>1191</v>
      </c>
      <c r="D89" s="95">
        <v>1967</v>
      </c>
      <c r="E89" s="85" t="s">
        <v>403</v>
      </c>
      <c r="F89" s="85" t="s">
        <v>553</v>
      </c>
      <c r="G89" s="85" t="s">
        <v>554</v>
      </c>
      <c r="H89" s="85" t="s">
        <v>1623</v>
      </c>
      <c r="I89" s="138">
        <v>0.024328703703703703</v>
      </c>
      <c r="J89" s="158">
        <f t="shared" si="3"/>
      </c>
      <c r="K89" s="158"/>
      <c r="L89" s="86"/>
    </row>
    <row r="90" spans="1:12" ht="12.75">
      <c r="A90" s="211">
        <v>89</v>
      </c>
      <c r="B90" s="68">
        <v>996</v>
      </c>
      <c r="C90" s="104" t="s">
        <v>1585</v>
      </c>
      <c r="D90" s="161">
        <v>1990</v>
      </c>
      <c r="E90" s="48" t="s">
        <v>403</v>
      </c>
      <c r="F90" s="23" t="s">
        <v>11</v>
      </c>
      <c r="G90" s="23" t="s">
        <v>11</v>
      </c>
      <c r="H90" s="23"/>
      <c r="I90" s="146">
        <v>0.024733796296296295</v>
      </c>
      <c r="J90" s="158">
        <f t="shared" si="3"/>
      </c>
      <c r="K90" s="158"/>
      <c r="L90" s="86"/>
    </row>
    <row r="91" spans="1:12" ht="12.75">
      <c r="A91" s="213"/>
      <c r="B91" s="83">
        <v>916</v>
      </c>
      <c r="C91" s="113" t="s">
        <v>1145</v>
      </c>
      <c r="D91" s="95">
        <v>1985</v>
      </c>
      <c r="E91" s="85" t="s">
        <v>403</v>
      </c>
      <c r="F91" s="85" t="s">
        <v>11</v>
      </c>
      <c r="G91" s="85" t="s">
        <v>11</v>
      </c>
      <c r="H91" s="80" t="s">
        <v>791</v>
      </c>
      <c r="I91" s="137" t="s">
        <v>1646</v>
      </c>
      <c r="J91" s="158">
        <f t="shared" si="3"/>
      </c>
      <c r="K91" s="158"/>
      <c r="L91" s="86"/>
    </row>
    <row r="92" spans="1:12" ht="12.75">
      <c r="A92" s="212"/>
      <c r="B92" s="68">
        <v>920</v>
      </c>
      <c r="C92" s="104" t="s">
        <v>1559</v>
      </c>
      <c r="D92" s="161">
        <v>1989</v>
      </c>
      <c r="E92" s="48" t="s">
        <v>403</v>
      </c>
      <c r="F92" s="23" t="s">
        <v>11</v>
      </c>
      <c r="G92" s="23" t="s">
        <v>11</v>
      </c>
      <c r="H92" s="23"/>
      <c r="I92" s="146" t="s">
        <v>1646</v>
      </c>
      <c r="J92" s="158">
        <f t="shared" si="3"/>
      </c>
      <c r="K92" s="158"/>
      <c r="L92" s="86"/>
    </row>
    <row r="93" spans="1:12" ht="12.75">
      <c r="A93" s="213"/>
      <c r="B93" s="83">
        <v>924</v>
      </c>
      <c r="C93" s="113" t="s">
        <v>1152</v>
      </c>
      <c r="D93" s="95">
        <v>1972</v>
      </c>
      <c r="E93" s="85" t="s">
        <v>403</v>
      </c>
      <c r="F93" s="85" t="s">
        <v>11</v>
      </c>
      <c r="G93" s="85" t="s">
        <v>11</v>
      </c>
      <c r="H93" s="85" t="s">
        <v>321</v>
      </c>
      <c r="I93" s="138" t="s">
        <v>1646</v>
      </c>
      <c r="J93" s="158">
        <f t="shared" si="3"/>
      </c>
      <c r="K93" s="158"/>
      <c r="L93" s="86"/>
    </row>
    <row r="94" spans="1:12" ht="12.75">
      <c r="A94" s="212"/>
      <c r="B94" s="83">
        <v>930</v>
      </c>
      <c r="C94" s="113" t="s">
        <v>1161</v>
      </c>
      <c r="D94" s="95">
        <v>1998</v>
      </c>
      <c r="E94" s="85" t="s">
        <v>403</v>
      </c>
      <c r="F94" s="85" t="s">
        <v>11</v>
      </c>
      <c r="G94" s="85" t="s">
        <v>11</v>
      </c>
      <c r="H94" s="85" t="s">
        <v>650</v>
      </c>
      <c r="I94" s="138" t="s">
        <v>1646</v>
      </c>
      <c r="J94" s="158" t="str">
        <f t="shared" si="3"/>
        <v>Ж15</v>
      </c>
      <c r="K94" s="158"/>
      <c r="L94" s="86"/>
    </row>
    <row r="95" spans="1:12" ht="12.75">
      <c r="A95" s="213"/>
      <c r="B95" s="68">
        <v>939</v>
      </c>
      <c r="C95" s="104" t="s">
        <v>1558</v>
      </c>
      <c r="D95" s="161">
        <v>1986</v>
      </c>
      <c r="E95" s="48" t="s">
        <v>403</v>
      </c>
      <c r="F95" s="23" t="s">
        <v>11</v>
      </c>
      <c r="G95" s="23" t="s">
        <v>11</v>
      </c>
      <c r="H95" s="23"/>
      <c r="I95" s="146" t="s">
        <v>1646</v>
      </c>
      <c r="J95" s="158">
        <f t="shared" si="3"/>
      </c>
      <c r="K95" s="158"/>
      <c r="L95" s="86"/>
    </row>
    <row r="96" spans="1:12" ht="12.75">
      <c r="A96" s="212"/>
      <c r="B96" s="68">
        <v>953</v>
      </c>
      <c r="C96" s="104" t="s">
        <v>1557</v>
      </c>
      <c r="D96" s="161">
        <v>1982</v>
      </c>
      <c r="E96" s="48" t="s">
        <v>403</v>
      </c>
      <c r="F96" s="23" t="s">
        <v>47</v>
      </c>
      <c r="G96" s="23" t="s">
        <v>47</v>
      </c>
      <c r="H96" s="23"/>
      <c r="I96" s="146" t="s">
        <v>1646</v>
      </c>
      <c r="J96" s="158">
        <f t="shared" si="3"/>
      </c>
      <c r="K96" s="158"/>
      <c r="L96" s="86"/>
    </row>
    <row r="97" spans="1:12" ht="12.75">
      <c r="A97" s="213"/>
      <c r="B97" s="83">
        <v>965</v>
      </c>
      <c r="C97" s="113" t="s">
        <v>1197</v>
      </c>
      <c r="D97" s="95">
        <v>1996</v>
      </c>
      <c r="E97" s="85" t="s">
        <v>403</v>
      </c>
      <c r="F97" s="85" t="s">
        <v>11</v>
      </c>
      <c r="G97" s="85" t="s">
        <v>11</v>
      </c>
      <c r="H97" s="85" t="s">
        <v>1625</v>
      </c>
      <c r="I97" s="138" t="s">
        <v>1646</v>
      </c>
      <c r="J97" s="158">
        <f t="shared" si="3"/>
      </c>
      <c r="K97" s="158"/>
      <c r="L97" s="86"/>
    </row>
    <row r="98" spans="1:12" ht="12.75">
      <c r="A98" s="212"/>
      <c r="B98" s="68">
        <v>973</v>
      </c>
      <c r="C98" s="104" t="s">
        <v>1562</v>
      </c>
      <c r="D98" s="161">
        <v>1972</v>
      </c>
      <c r="E98" s="48" t="s">
        <v>403</v>
      </c>
      <c r="F98" s="23" t="s">
        <v>11</v>
      </c>
      <c r="G98" s="23" t="s">
        <v>11</v>
      </c>
      <c r="H98" s="23"/>
      <c r="I98" s="146" t="s">
        <v>1646</v>
      </c>
      <c r="J98" s="158">
        <f t="shared" si="3"/>
      </c>
      <c r="K98" s="158"/>
      <c r="L98" s="86"/>
    </row>
    <row r="99" spans="1:12" ht="12.75">
      <c r="A99" s="213"/>
      <c r="B99" s="68">
        <v>974</v>
      </c>
      <c r="C99" s="104" t="s">
        <v>1563</v>
      </c>
      <c r="D99" s="161">
        <v>1987</v>
      </c>
      <c r="E99" s="48" t="s">
        <v>403</v>
      </c>
      <c r="F99" s="23" t="s">
        <v>47</v>
      </c>
      <c r="G99" s="23" t="s">
        <v>47</v>
      </c>
      <c r="H99" s="23"/>
      <c r="I99" s="146" t="s">
        <v>1646</v>
      </c>
      <c r="J99" s="158">
        <f t="shared" si="3"/>
      </c>
      <c r="K99" s="158"/>
      <c r="L99" s="86"/>
    </row>
    <row r="100" spans="1:12" ht="12.75">
      <c r="A100" s="212"/>
      <c r="B100" s="68">
        <v>977</v>
      </c>
      <c r="C100" s="104" t="s">
        <v>1567</v>
      </c>
      <c r="D100" s="161">
        <v>1989</v>
      </c>
      <c r="E100" s="48" t="s">
        <v>403</v>
      </c>
      <c r="F100" s="23" t="s">
        <v>11</v>
      </c>
      <c r="G100" s="23" t="s">
        <v>11</v>
      </c>
      <c r="H100" s="23"/>
      <c r="I100" s="146" t="s">
        <v>1646</v>
      </c>
      <c r="J100" s="158">
        <f t="shared" si="3"/>
      </c>
      <c r="K100" s="158"/>
      <c r="L100" s="86"/>
    </row>
    <row r="101" spans="1:12" ht="12.75">
      <c r="A101" s="213"/>
      <c r="B101" s="83">
        <v>983</v>
      </c>
      <c r="C101" s="113" t="s">
        <v>1204</v>
      </c>
      <c r="D101" s="95">
        <v>1985</v>
      </c>
      <c r="E101" s="85" t="s">
        <v>403</v>
      </c>
      <c r="F101" s="85" t="s">
        <v>11</v>
      </c>
      <c r="G101" s="85" t="s">
        <v>11</v>
      </c>
      <c r="H101" s="85" t="s">
        <v>695</v>
      </c>
      <c r="I101" s="138" t="s">
        <v>1646</v>
      </c>
      <c r="J101" s="158">
        <f t="shared" si="3"/>
      </c>
      <c r="K101" s="158"/>
      <c r="L101" s="86"/>
    </row>
    <row r="102" spans="1:12" ht="12.75">
      <c r="A102" s="212"/>
      <c r="B102" s="68">
        <v>985</v>
      </c>
      <c r="C102" s="104" t="s">
        <v>1573</v>
      </c>
      <c r="D102" s="161">
        <v>1975</v>
      </c>
      <c r="E102" s="48" t="s">
        <v>403</v>
      </c>
      <c r="F102" s="23" t="s">
        <v>11</v>
      </c>
      <c r="G102" s="23" t="s">
        <v>11</v>
      </c>
      <c r="H102" s="23" t="s">
        <v>1574</v>
      </c>
      <c r="I102" s="146" t="s">
        <v>1646</v>
      </c>
      <c r="J102" s="158">
        <f t="shared" si="3"/>
      </c>
      <c r="K102" s="158"/>
      <c r="L102" s="86"/>
    </row>
    <row r="103" spans="1:12" ht="12.75">
      <c r="A103" s="213"/>
      <c r="B103" s="68">
        <v>986</v>
      </c>
      <c r="C103" s="104" t="s">
        <v>1575</v>
      </c>
      <c r="D103" s="161">
        <v>1990</v>
      </c>
      <c r="E103" s="48" t="s">
        <v>403</v>
      </c>
      <c r="F103" s="23" t="s">
        <v>47</v>
      </c>
      <c r="G103" s="23" t="s">
        <v>47</v>
      </c>
      <c r="H103" s="23" t="s">
        <v>1414</v>
      </c>
      <c r="I103" s="146" t="s">
        <v>1646</v>
      </c>
      <c r="J103" s="158">
        <f t="shared" si="3"/>
      </c>
      <c r="K103" s="158"/>
      <c r="L103" s="86"/>
    </row>
    <row r="104" spans="1:12" ht="12.75">
      <c r="A104" s="212"/>
      <c r="B104" s="68">
        <v>987</v>
      </c>
      <c r="C104" s="104" t="s">
        <v>1576</v>
      </c>
      <c r="D104" s="161">
        <v>1992</v>
      </c>
      <c r="E104" s="48" t="s">
        <v>403</v>
      </c>
      <c r="F104" s="23" t="s">
        <v>11</v>
      </c>
      <c r="G104" s="23" t="s">
        <v>11</v>
      </c>
      <c r="H104" s="23"/>
      <c r="I104" s="146" t="s">
        <v>1646</v>
      </c>
      <c r="J104" s="158">
        <f t="shared" si="3"/>
      </c>
      <c r="K104" s="158"/>
      <c r="L104" s="86"/>
    </row>
    <row r="105" spans="1:12" ht="12.75">
      <c r="A105" s="212"/>
      <c r="B105" s="68">
        <v>989</v>
      </c>
      <c r="C105" s="104" t="s">
        <v>1578</v>
      </c>
      <c r="D105" s="161">
        <v>1989</v>
      </c>
      <c r="E105" s="48" t="s">
        <v>403</v>
      </c>
      <c r="F105" s="23" t="s">
        <v>11</v>
      </c>
      <c r="G105" s="23" t="s">
        <v>11</v>
      </c>
      <c r="H105" s="23" t="s">
        <v>1425</v>
      </c>
      <c r="I105" s="146" t="s">
        <v>1646</v>
      </c>
      <c r="J105" s="158">
        <f t="shared" si="3"/>
      </c>
      <c r="K105" s="158"/>
      <c r="L105" s="86"/>
    </row>
    <row r="106" spans="1:12" ht="12.75">
      <c r="A106" s="212"/>
      <c r="B106" s="68">
        <v>992</v>
      </c>
      <c r="C106" s="104" t="s">
        <v>1581</v>
      </c>
      <c r="D106" s="161">
        <v>1981</v>
      </c>
      <c r="E106" s="48" t="s">
        <v>403</v>
      </c>
      <c r="F106" s="23" t="s">
        <v>11</v>
      </c>
      <c r="G106" s="23" t="s">
        <v>11</v>
      </c>
      <c r="H106" s="23" t="s">
        <v>1425</v>
      </c>
      <c r="I106" s="146" t="s">
        <v>1646</v>
      </c>
      <c r="J106" s="158">
        <f t="shared" si="3"/>
      </c>
      <c r="K106" s="158"/>
      <c r="L106" s="86"/>
    </row>
    <row r="107" spans="1:12" ht="12.75">
      <c r="A107" s="213"/>
      <c r="B107" s="68">
        <v>993</v>
      </c>
      <c r="C107" s="104" t="s">
        <v>1582</v>
      </c>
      <c r="D107" s="161">
        <v>1983</v>
      </c>
      <c r="E107" s="48" t="s">
        <v>403</v>
      </c>
      <c r="F107" s="23" t="s">
        <v>47</v>
      </c>
      <c r="G107" s="23" t="s">
        <v>47</v>
      </c>
      <c r="H107" s="23" t="s">
        <v>1414</v>
      </c>
      <c r="I107" s="146" t="s">
        <v>1646</v>
      </c>
      <c r="J107" s="158">
        <f t="shared" si="3"/>
      </c>
      <c r="K107" s="158"/>
      <c r="L107" s="86"/>
    </row>
    <row r="108" spans="1:12" ht="12.75">
      <c r="A108" s="212"/>
      <c r="B108" s="68">
        <v>994</v>
      </c>
      <c r="C108" s="104" t="s">
        <v>1583</v>
      </c>
      <c r="D108" s="161">
        <v>1977</v>
      </c>
      <c r="E108" s="48" t="s">
        <v>403</v>
      </c>
      <c r="F108" s="23" t="s">
        <v>11</v>
      </c>
      <c r="G108" s="23" t="s">
        <v>11</v>
      </c>
      <c r="H108" s="23" t="s">
        <v>1425</v>
      </c>
      <c r="I108" s="146" t="s">
        <v>1646</v>
      </c>
      <c r="J108" s="158">
        <f t="shared" si="3"/>
      </c>
      <c r="K108" s="158"/>
      <c r="L108" s="86"/>
    </row>
    <row r="109" spans="1:12" ht="12.75">
      <c r="A109" s="213"/>
      <c r="B109" s="68">
        <v>995</v>
      </c>
      <c r="C109" s="104" t="s">
        <v>1584</v>
      </c>
      <c r="D109" s="161">
        <v>1990</v>
      </c>
      <c r="E109" s="48" t="s">
        <v>403</v>
      </c>
      <c r="F109" s="23" t="s">
        <v>11</v>
      </c>
      <c r="G109" s="23" t="s">
        <v>11</v>
      </c>
      <c r="H109" s="23"/>
      <c r="I109" s="146" t="s">
        <v>1646</v>
      </c>
      <c r="J109" s="158">
        <f t="shared" si="3"/>
      </c>
      <c r="K109" s="158"/>
      <c r="L109" s="86"/>
    </row>
    <row r="110" spans="1:12" ht="12.75">
      <c r="A110" s="212"/>
      <c r="B110" s="68">
        <v>997</v>
      </c>
      <c r="C110" s="104" t="s">
        <v>1586</v>
      </c>
      <c r="D110" s="161">
        <v>1986</v>
      </c>
      <c r="E110" s="48" t="s">
        <v>403</v>
      </c>
      <c r="F110" s="23" t="s">
        <v>11</v>
      </c>
      <c r="G110" s="23" t="s">
        <v>11</v>
      </c>
      <c r="H110" s="23"/>
      <c r="I110" s="146" t="s">
        <v>1646</v>
      </c>
      <c r="J110" s="158">
        <f t="shared" si="3"/>
      </c>
      <c r="K110" s="158"/>
      <c r="L110" s="86"/>
    </row>
    <row r="111" spans="1:12" ht="12.75">
      <c r="A111" s="213"/>
      <c r="B111" s="83">
        <v>2897</v>
      </c>
      <c r="C111" s="113" t="s">
        <v>1210</v>
      </c>
      <c r="D111" s="95">
        <v>1937</v>
      </c>
      <c r="E111" s="85" t="s">
        <v>403</v>
      </c>
      <c r="F111" s="85" t="s">
        <v>11</v>
      </c>
      <c r="G111" s="85" t="s">
        <v>11</v>
      </c>
      <c r="H111" s="85" t="s">
        <v>1211</v>
      </c>
      <c r="I111" s="138" t="s">
        <v>1646</v>
      </c>
      <c r="J111" s="158">
        <f t="shared" si="3"/>
      </c>
      <c r="K111" s="158"/>
      <c r="L111" s="86" t="s">
        <v>715</v>
      </c>
    </row>
  </sheetData>
  <sheetProtection selectLockedCells="1" selectUnlockedCells="1"/>
  <autoFilter ref="A1:L111"/>
  <printOptions horizontalCentered="1"/>
  <pageMargins left="0.11811023622047245" right="0.11811023622047245" top="1.4173228346456694" bottom="1.1811023622047245" header="0.1968503937007874" footer="0.1968503937007874"/>
  <pageSetup horizontalDpi="300" verticalDpi="300" orientation="portrait" paperSize="9" r:id="rId1"/>
  <headerFooter alignWithMargins="0">
    <oddHeader>&amp;C&amp;14  87-й Международный пробег ПУШКИН - САНКТ-ПЕТЕРБУРГ
&amp;10на призы газеты 
памяти В.И. Семенова
ИТОГОВЫЙ ПРОТОКОЛ
Дистанция 5 км Женщины</oddHeader>
    <oddFooter>&amp;CСанкт-Петербург
22.09.2013&amp;R&amp;P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Евгений Борисович Куров</cp:lastModifiedBy>
  <cp:lastPrinted>2013-09-22T14:57:23Z</cp:lastPrinted>
  <dcterms:created xsi:type="dcterms:W3CDTF">2010-09-18T05:12:50Z</dcterms:created>
  <dcterms:modified xsi:type="dcterms:W3CDTF">2013-10-04T05:38:45Z</dcterms:modified>
  <cp:category/>
  <cp:version/>
  <cp:contentType/>
  <cp:contentStatus/>
</cp:coreProperties>
</file>