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5" windowWidth="15600" windowHeight="8550" tabRatio="785" activeTab="1"/>
  </bookViews>
  <sheets>
    <sheet name="Титульный" sheetId="1" r:id="rId1"/>
    <sheet name="м9" sheetId="2" r:id="rId2"/>
    <sheet name="ж9" sheetId="3" r:id="rId3"/>
    <sheet name="м6" sheetId="4" r:id="rId4"/>
    <sheet name="ж6" sheetId="5" r:id="rId5"/>
    <sheet name="м3" sheetId="6" r:id="rId6"/>
    <sheet name="ж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6" hidden="1">'ж3'!$A$7:$M$70</definedName>
    <definedName name="_xlnm._FilterDatabase" localSheetId="4" hidden="1">'ж6'!$A$7:$M$13</definedName>
    <definedName name="_xlnm._FilterDatabase" localSheetId="2" hidden="1">'ж9'!$A$7:$M$34</definedName>
    <definedName name="_xlnm._FilterDatabase" localSheetId="5" hidden="1">'м3'!$A$7:$K$145</definedName>
    <definedName name="_xlnm._FilterDatabase" localSheetId="3" hidden="1">'м6'!$A$7:$M$42</definedName>
    <definedName name="_xlnm._FilterDatabase" localSheetId="1" hidden="1">'м9'!$A$7:$L$99</definedName>
    <definedName name="vv" localSheetId="6">#REF!</definedName>
    <definedName name="vv" localSheetId="4">#REF!</definedName>
    <definedName name="vv" localSheetId="2">#REF!</definedName>
    <definedName name="vv" localSheetId="5">#REF!</definedName>
    <definedName name="vv" localSheetId="3">#REF!</definedName>
    <definedName name="vv" localSheetId="1">#REF!</definedName>
    <definedName name="vv">#REF!</definedName>
    <definedName name="wrn.Распечатка._.финишки." localSheetId="6" hidden="1">{#N/A,#N/A,TRUE,"Ф"}</definedName>
    <definedName name="wrn.Распечатка._.финишки." localSheetId="4" hidden="1">{#N/A,#N/A,TRUE,"Ф"}</definedName>
    <definedName name="wrn.Распечатка._.финишки." localSheetId="2" hidden="1">{#N/A,#N/A,TRUE,"Ф"}</definedName>
    <definedName name="wrn.Распечатка._.финишки." localSheetId="5" hidden="1">{#N/A,#N/A,TRUE,"Ф"}</definedName>
    <definedName name="wrn.Распечатка._.финишки." localSheetId="3" hidden="1">{#N/A,#N/A,TRUE,"Ф"}</definedName>
    <definedName name="wrn.Распечатка._.финишки." localSheetId="1" hidden="1">{#N/A,#N/A,TRUE,"Ф"}</definedName>
    <definedName name="wrn.Распечатка._.финишки." localSheetId="0" hidden="1">{#N/A,#N/A,TRUE,"Ф"}</definedName>
    <definedName name="wrn.Распечатка._.финишки." hidden="1">{#N/A,#N/A,TRUE,"Ф"}</definedName>
    <definedName name="ВГР" localSheetId="6">#REF!</definedName>
    <definedName name="ВГР" localSheetId="4">#REF!</definedName>
    <definedName name="ВГР" localSheetId="2">#REF!</definedName>
    <definedName name="ВГР" localSheetId="5">#REF!</definedName>
    <definedName name="ВГР" localSheetId="3">#REF!</definedName>
    <definedName name="ВГР" localSheetId="1">#REF!</definedName>
    <definedName name="ВГР">#REF!</definedName>
    <definedName name="ВИДЫ" localSheetId="6">'[9]м5'!#REF!</definedName>
    <definedName name="ВИДЫ" localSheetId="4">'[9]м5'!#REF!</definedName>
    <definedName name="ВИДЫ" localSheetId="2">'[9]м5'!#REF!</definedName>
    <definedName name="ВИДЫ" localSheetId="5">'[9]м5'!#REF!</definedName>
    <definedName name="ВИДЫ" localSheetId="3">'[9]м5'!#REF!</definedName>
    <definedName name="ВИДЫ" localSheetId="1">'[9]м5'!#REF!</definedName>
    <definedName name="ВИДЫ">'[7]м5'!#REF!</definedName>
    <definedName name="Город" localSheetId="6">#REF!</definedName>
    <definedName name="Город" localSheetId="4">#REF!</definedName>
    <definedName name="Город" localSheetId="2">#REF!</definedName>
    <definedName name="Город" localSheetId="5">#REF!</definedName>
    <definedName name="Город" localSheetId="3">#REF!</definedName>
    <definedName name="Город" localSheetId="1">#REF!</definedName>
    <definedName name="Город">#REF!</definedName>
    <definedName name="гр" localSheetId="6">#REF!</definedName>
    <definedName name="гр" localSheetId="4">#REF!</definedName>
    <definedName name="гр" localSheetId="2">#REF!</definedName>
    <definedName name="гр" localSheetId="5">#REF!</definedName>
    <definedName name="гр" localSheetId="3">#REF!</definedName>
    <definedName name="гр" localSheetId="1">#REF!</definedName>
    <definedName name="гр">#REF!</definedName>
    <definedName name="Гр_ж_10км" localSheetId="6">'[3]Группы'!#REF!</definedName>
    <definedName name="Гр_ж_10км" localSheetId="4">'[3]Группы'!#REF!</definedName>
    <definedName name="Гр_ж_10км" localSheetId="2">'[3]Группы'!#REF!</definedName>
    <definedName name="Гр_ж_10км" localSheetId="5">'[3]Группы'!#REF!</definedName>
    <definedName name="Гр_ж_10км" localSheetId="3">'[3]Группы'!#REF!</definedName>
    <definedName name="Гр_ж_10км" localSheetId="1">'[3]Группы'!#REF!</definedName>
    <definedName name="Гр_ж_10км">'[3]Группы'!#REF!</definedName>
    <definedName name="Гр_ж_5км" localSheetId="6">'[3]Группы'!#REF!</definedName>
    <definedName name="Гр_ж_5км" localSheetId="4">'[3]Группы'!#REF!</definedName>
    <definedName name="Гр_ж_5км" localSheetId="2">'[3]Группы'!#REF!</definedName>
    <definedName name="Гр_ж_5км" localSheetId="5">'[3]Группы'!#REF!</definedName>
    <definedName name="Гр_ж_5км" localSheetId="3">'[3]Группы'!#REF!</definedName>
    <definedName name="Гр_ж_5км" localSheetId="1">'[3]Группы'!#REF!</definedName>
    <definedName name="Гр_ж_5км">'[3]Группы'!#REF!</definedName>
    <definedName name="Гр_ж10" localSheetId="6">'[3]Группы'!#REF!</definedName>
    <definedName name="Гр_ж10" localSheetId="4">'[3]Группы'!#REF!</definedName>
    <definedName name="Гр_ж10" localSheetId="2">'[3]Группы'!#REF!</definedName>
    <definedName name="Гр_ж10" localSheetId="5">'[3]Группы'!#REF!</definedName>
    <definedName name="Гр_ж10" localSheetId="3">'[3]Группы'!#REF!</definedName>
    <definedName name="Гр_ж10" localSheetId="1">'[3]Группы'!#REF!</definedName>
    <definedName name="Гр_ж10">'[3]Группы'!#REF!</definedName>
    <definedName name="Гр_м_10км" localSheetId="6">'[3]Группы'!#REF!</definedName>
    <definedName name="Гр_м_10км" localSheetId="4">'[3]Группы'!#REF!</definedName>
    <definedName name="Гр_м_10км" localSheetId="2">'[3]Группы'!#REF!</definedName>
    <definedName name="Гр_м_10км" localSheetId="5">'[3]Группы'!#REF!</definedName>
    <definedName name="Гр_м_10км" localSheetId="3">'[3]Группы'!#REF!</definedName>
    <definedName name="Гр_м_10км" localSheetId="1">'[3]Группы'!#REF!</definedName>
    <definedName name="Гр_м_10км">'[3]Группы'!#REF!</definedName>
    <definedName name="гр_м_30" localSheetId="6">'[2]м30'!#REF!</definedName>
    <definedName name="гр_м_30" localSheetId="4">'[2]м30'!#REF!</definedName>
    <definedName name="гр_м_30" localSheetId="2">'[2]м30'!#REF!</definedName>
    <definedName name="гр_м_30" localSheetId="5">'[2]м30'!#REF!</definedName>
    <definedName name="гр_м_30" localSheetId="3">'[2]м30'!#REF!</definedName>
    <definedName name="гр_м_30" localSheetId="1">'[2]м30'!#REF!</definedName>
    <definedName name="гр_м_30">'[2]м30'!#REF!</definedName>
    <definedName name="Гр_м_5км" localSheetId="6">'[3]Группы'!#REF!</definedName>
    <definedName name="Гр_м_5км" localSheetId="4">'[3]Группы'!#REF!</definedName>
    <definedName name="Гр_м_5км" localSheetId="2">'[3]Группы'!#REF!</definedName>
    <definedName name="Гр_м_5км" localSheetId="5">'[3]Группы'!#REF!</definedName>
    <definedName name="Гр_м_5км" localSheetId="3">'[3]Группы'!#REF!</definedName>
    <definedName name="Гр_м_5км" localSheetId="1">'[3]Группы'!#REF!</definedName>
    <definedName name="Гр_м_5км">'[3]Группы'!#REF!</definedName>
    <definedName name="Гр_м10" localSheetId="6">'[3]Группы'!#REF!</definedName>
    <definedName name="Гр_м10" localSheetId="4">'[3]Группы'!#REF!</definedName>
    <definedName name="Гр_м10" localSheetId="2">'[3]Группы'!#REF!</definedName>
    <definedName name="Гр_м10" localSheetId="5">'[3]Группы'!#REF!</definedName>
    <definedName name="Гр_м10" localSheetId="3">'[3]Группы'!#REF!</definedName>
    <definedName name="Гр_м10" localSheetId="1">'[3]Группы'!#REF!</definedName>
    <definedName name="Гр_м10">'[3]Группы'!#REF!</definedName>
    <definedName name="гр_Пол_Дист" localSheetId="6">#REF!</definedName>
    <definedName name="гр_Пол_Дист" localSheetId="4">#REF!</definedName>
    <definedName name="гр_Пол_Дист" localSheetId="2">#REF!</definedName>
    <definedName name="гр_Пол_Дист" localSheetId="5">#REF!</definedName>
    <definedName name="гр_Пол_Дист" localSheetId="3">#REF!</definedName>
    <definedName name="гр_Пол_Дист" localSheetId="1">#REF!</definedName>
    <definedName name="гр_Пол_Дист">#REF!</definedName>
    <definedName name="Дист" localSheetId="6">#REF!</definedName>
    <definedName name="Дист" localSheetId="4">#REF!</definedName>
    <definedName name="Дист" localSheetId="2">#REF!</definedName>
    <definedName name="Дист" localSheetId="5">#REF!</definedName>
    <definedName name="Дист" localSheetId="3">#REF!</definedName>
    <definedName name="Дист" localSheetId="1">#REF!</definedName>
    <definedName name="Дист">#REF!</definedName>
    <definedName name="Дист_ВГР" localSheetId="6">#REF!</definedName>
    <definedName name="Дист_ВГР" localSheetId="4">#REF!</definedName>
    <definedName name="Дист_ВГР" localSheetId="2">#REF!</definedName>
    <definedName name="Дист_ВГР" localSheetId="5">#REF!</definedName>
    <definedName name="Дист_ВГР" localSheetId="3">#REF!</definedName>
    <definedName name="Дист_ВГР" localSheetId="1">#REF!</definedName>
    <definedName name="Дист_ВГР">#REF!</definedName>
    <definedName name="Дубль">#REF!</definedName>
    <definedName name="_xlnm.Print_Titles" localSheetId="6">'ж3'!$1:$8</definedName>
    <definedName name="_xlnm.Print_Titles" localSheetId="4">'ж6'!$1:$8</definedName>
    <definedName name="_xlnm.Print_Titles" localSheetId="2">'ж9'!$1:$8</definedName>
    <definedName name="_xlnm.Print_Titles" localSheetId="5">'м3'!$1:$8</definedName>
    <definedName name="_xlnm.Print_Titles" localSheetId="3">'м6'!$1:$8</definedName>
    <definedName name="_xlnm.Print_Titles" localSheetId="1">'м9'!$1:$8</definedName>
    <definedName name="ИМЯ" localSheetId="6">#REF!</definedName>
    <definedName name="ИМЯ" localSheetId="4">#REF!</definedName>
    <definedName name="ИМЯ" localSheetId="2">#REF!</definedName>
    <definedName name="ИМЯ" localSheetId="5">#REF!</definedName>
    <definedName name="ИМЯ" localSheetId="3">#REF!</definedName>
    <definedName name="ИМЯ" localSheetId="1">#REF!</definedName>
    <definedName name="ИМЯ">#REF!</definedName>
    <definedName name="к_1юн" localSheetId="6">'[9]м5'!#REF!</definedName>
    <definedName name="к_1юн" localSheetId="4">'[9]м5'!#REF!</definedName>
    <definedName name="к_1юн" localSheetId="2">'[9]м5'!#REF!</definedName>
    <definedName name="к_1юн" localSheetId="5">'[9]м5'!#REF!</definedName>
    <definedName name="к_1юн" localSheetId="3">'[9]м5'!#REF!</definedName>
    <definedName name="к_1юн" localSheetId="1">'[9]м5'!#REF!</definedName>
    <definedName name="к_1юн">'[7]м5'!#REF!</definedName>
    <definedName name="к_2юн" localSheetId="6">'[9]м5'!#REF!</definedName>
    <definedName name="к_2юн" localSheetId="4">'[9]м5'!#REF!</definedName>
    <definedName name="к_2юн" localSheetId="2">'[9]м5'!#REF!</definedName>
    <definedName name="к_2юн" localSheetId="5">'[9]м5'!#REF!</definedName>
    <definedName name="к_2юн" localSheetId="3">'[9]м5'!#REF!</definedName>
    <definedName name="к_2юн" localSheetId="1">'[9]м5'!#REF!</definedName>
    <definedName name="к_2юн">'[7]м5'!#REF!</definedName>
    <definedName name="к_3юн" localSheetId="6">'[9]м5'!#REF!</definedName>
    <definedName name="к_3юн" localSheetId="4">'[9]м5'!#REF!</definedName>
    <definedName name="к_3юн" localSheetId="2">'[9]м5'!#REF!</definedName>
    <definedName name="к_3юн" localSheetId="5">'[9]м5'!#REF!</definedName>
    <definedName name="к_3юн" localSheetId="3">'[9]м5'!#REF!</definedName>
    <definedName name="к_3юн" localSheetId="1">'[9]м5'!#REF!</definedName>
    <definedName name="к_3юн">'[7]м5'!#REF!</definedName>
    <definedName name="к_I" localSheetId="6">'[9]м5'!#REF!</definedName>
    <definedName name="к_I" localSheetId="4">'[9]м5'!#REF!</definedName>
    <definedName name="к_I" localSheetId="2">'[9]м5'!#REF!</definedName>
    <definedName name="к_I" localSheetId="5">'[9]м5'!#REF!</definedName>
    <definedName name="к_I" localSheetId="3">'[9]м5'!#REF!</definedName>
    <definedName name="к_I" localSheetId="1">'[9]м5'!#REF!</definedName>
    <definedName name="к_I">'[7]м5'!#REF!</definedName>
    <definedName name="к_II" localSheetId="6">'[9]м5'!#REF!</definedName>
    <definedName name="к_II" localSheetId="4">'[9]м5'!#REF!</definedName>
    <definedName name="к_II" localSheetId="2">'[9]м5'!#REF!</definedName>
    <definedName name="к_II" localSheetId="5">'[9]м5'!#REF!</definedName>
    <definedName name="к_II" localSheetId="3">'[9]м5'!#REF!</definedName>
    <definedName name="к_II" localSheetId="1">'[9]м5'!#REF!</definedName>
    <definedName name="к_II">'[7]м5'!#REF!</definedName>
    <definedName name="к_III" localSheetId="6">'[9]м5'!#REF!</definedName>
    <definedName name="к_III" localSheetId="4">'[9]м5'!#REF!</definedName>
    <definedName name="к_III" localSheetId="2">'[9]м5'!#REF!</definedName>
    <definedName name="к_III" localSheetId="5">'[9]м5'!#REF!</definedName>
    <definedName name="к_III" localSheetId="3">'[9]м5'!#REF!</definedName>
    <definedName name="к_III" localSheetId="1">'[9]м5'!#REF!</definedName>
    <definedName name="к_III">'[7]м5'!#REF!</definedName>
    <definedName name="к_кмс" localSheetId="6">'[9]м5'!#REF!</definedName>
    <definedName name="к_кмс" localSheetId="4">'[9]м5'!#REF!</definedName>
    <definedName name="к_кмс" localSheetId="2">'[9]м5'!#REF!</definedName>
    <definedName name="к_кмс" localSheetId="5">'[9]м5'!#REF!</definedName>
    <definedName name="к_кмс" localSheetId="3">'[9]м5'!#REF!</definedName>
    <definedName name="к_кмс" localSheetId="1">'[9]м5'!#REF!</definedName>
    <definedName name="к_кмс">'[7]м5'!#REF!</definedName>
    <definedName name="к_мс" localSheetId="6">'[9]м5'!#REF!</definedName>
    <definedName name="к_мс" localSheetId="4">'[9]м5'!#REF!</definedName>
    <definedName name="к_мс" localSheetId="2">'[9]м5'!#REF!</definedName>
    <definedName name="к_мс" localSheetId="5">'[9]м5'!#REF!</definedName>
    <definedName name="к_мс" localSheetId="3">'[9]м5'!#REF!</definedName>
    <definedName name="к_мс" localSheetId="1">'[9]м5'!#REF!</definedName>
    <definedName name="к_мс">'[7]м5'!#REF!</definedName>
    <definedName name="к_мсмк" localSheetId="6">'[9]м5'!#REF!</definedName>
    <definedName name="к_мсмк" localSheetId="4">'[9]м5'!#REF!</definedName>
    <definedName name="к_мсмк" localSheetId="2">'[9]м5'!#REF!</definedName>
    <definedName name="к_мсмк" localSheetId="5">'[9]м5'!#REF!</definedName>
    <definedName name="к_мсмк" localSheetId="3">'[9]м5'!#REF!</definedName>
    <definedName name="к_мсмк" localSheetId="1">'[9]м5'!#REF!</definedName>
    <definedName name="к_мсмк">'[7]м5'!#REF!</definedName>
    <definedName name="Клуб" localSheetId="6">#REF!</definedName>
    <definedName name="Клуб" localSheetId="4">#REF!</definedName>
    <definedName name="Клуб" localSheetId="2">#REF!</definedName>
    <definedName name="Клуб" localSheetId="5">#REF!</definedName>
    <definedName name="Клуб" localSheetId="3">#REF!</definedName>
    <definedName name="Клуб" localSheetId="1">#REF!</definedName>
    <definedName name="Клуб">#REF!</definedName>
    <definedName name="НОМ" localSheetId="6">#REF!</definedName>
    <definedName name="НОМ" localSheetId="4">#REF!</definedName>
    <definedName name="НОМ" localSheetId="2">#REF!</definedName>
    <definedName name="НОМ" localSheetId="5">#REF!</definedName>
    <definedName name="НОМ" localSheetId="3">#REF!</definedName>
    <definedName name="НОМ" localSheetId="1">#REF!</definedName>
    <definedName name="НОМ">#REF!</definedName>
    <definedName name="НОМ_Ж_15км" localSheetId="6">'[6]Z_№'!#REF!</definedName>
    <definedName name="НОМ_Ж_15км" localSheetId="4">'[6]Z_№'!#REF!</definedName>
    <definedName name="НОМ_Ж_15км" localSheetId="2">'[6]Z_№'!#REF!</definedName>
    <definedName name="НОМ_Ж_15км" localSheetId="5">'[6]Z_№'!#REF!</definedName>
    <definedName name="НОМ_Ж_15км" localSheetId="3">'[6]Z_№'!#REF!</definedName>
    <definedName name="НОМ_Ж_15км" localSheetId="1">'[6]Z_№'!#REF!</definedName>
    <definedName name="НОМ_Ж_15км">'[6]Z_№'!#REF!</definedName>
    <definedName name="НОМ_Ж_5км" localSheetId="6">'[6]Z_№'!#REF!</definedName>
    <definedName name="НОМ_Ж_5км" localSheetId="4">'[6]Z_№'!#REF!</definedName>
    <definedName name="НОМ_Ж_5км" localSheetId="2">'[6]Z_№'!#REF!</definedName>
    <definedName name="НОМ_Ж_5км" localSheetId="5">'[6]Z_№'!#REF!</definedName>
    <definedName name="НОМ_Ж_5км" localSheetId="3">'[6]Z_№'!#REF!</definedName>
    <definedName name="НОМ_Ж_5км" localSheetId="1">'[6]Z_№'!#REF!</definedName>
    <definedName name="НОМ_Ж_5км">'[6]Z_№'!#REF!</definedName>
    <definedName name="НОМ_М_15км" localSheetId="6">'[6]Z_№'!#REF!</definedName>
    <definedName name="НОМ_М_15км" localSheetId="4">'[6]Z_№'!#REF!</definedName>
    <definedName name="НОМ_М_15км" localSheetId="2">'[6]Z_№'!#REF!</definedName>
    <definedName name="НОМ_М_15км" localSheetId="5">'[6]Z_№'!#REF!</definedName>
    <definedName name="НОМ_М_15км" localSheetId="3">'[6]Z_№'!#REF!</definedName>
    <definedName name="НОМ_М_15км" localSheetId="1">'[6]Z_№'!#REF!</definedName>
    <definedName name="НОМ_М_15км">'[6]Z_№'!#REF!</definedName>
    <definedName name="НОМ_М_5км" localSheetId="6">'[6]Z_№'!#REF!</definedName>
    <definedName name="НОМ_М_5км" localSheetId="4">'[6]Z_№'!#REF!</definedName>
    <definedName name="НОМ_М_5км" localSheetId="2">'[6]Z_№'!#REF!</definedName>
    <definedName name="НОМ_М_5км" localSheetId="5">'[6]Z_№'!#REF!</definedName>
    <definedName name="НОМ_М_5км" localSheetId="3">'[6]Z_№'!#REF!</definedName>
    <definedName name="НОМ_М_5км" localSheetId="1">'[6]Z_№'!#REF!</definedName>
    <definedName name="НОМ_М_5км">'[6]Z_№'!#REF!</definedName>
    <definedName name="Общество" localSheetId="6">#REF!</definedName>
    <definedName name="Общество" localSheetId="4">#REF!</definedName>
    <definedName name="Общество" localSheetId="2">#REF!</definedName>
    <definedName name="Общество" localSheetId="5">#REF!</definedName>
    <definedName name="Общество" localSheetId="3">#REF!</definedName>
    <definedName name="Общество" localSheetId="1">#REF!</definedName>
    <definedName name="Общество">#REF!</definedName>
    <definedName name="Особо" localSheetId="6">#REF!</definedName>
    <definedName name="Особо" localSheetId="4">#REF!</definedName>
    <definedName name="Особо" localSheetId="2">#REF!</definedName>
    <definedName name="Особо" localSheetId="5">#REF!</definedName>
    <definedName name="Особо" localSheetId="3">#REF!</definedName>
    <definedName name="Особо" localSheetId="1">#REF!</definedName>
    <definedName name="Особо">#REF!</definedName>
    <definedName name="Пол" localSheetId="6">#REF!</definedName>
    <definedName name="Пол" localSheetId="4">#REF!</definedName>
    <definedName name="Пол" localSheetId="2">#REF!</definedName>
    <definedName name="Пол" localSheetId="5">#REF!</definedName>
    <definedName name="Пол" localSheetId="3">#REF!</definedName>
    <definedName name="Пол" localSheetId="1">#REF!</definedName>
    <definedName name="Пол">#REF!</definedName>
    <definedName name="Пол_Дист" localSheetId="6">#REF!</definedName>
    <definedName name="Пол_Дист" localSheetId="4">#REF!</definedName>
    <definedName name="Пол_Дист" localSheetId="2">#REF!</definedName>
    <definedName name="Пол_Дист" localSheetId="5">#REF!</definedName>
    <definedName name="Пол_Дист" localSheetId="3">#REF!</definedName>
    <definedName name="Пол_Дист" localSheetId="1">#REF!</definedName>
    <definedName name="Пол_Дист">#REF!</definedName>
    <definedName name="р_1юн" localSheetId="6">'[9]м5'!#REF!</definedName>
    <definedName name="р_1юн" localSheetId="4">'[9]м5'!#REF!</definedName>
    <definedName name="р_1юн" localSheetId="2">'[9]м5'!#REF!</definedName>
    <definedName name="р_1юн" localSheetId="5">'[9]м5'!#REF!</definedName>
    <definedName name="р_1юн" localSheetId="3">'[9]м5'!#REF!</definedName>
    <definedName name="р_1юн" localSheetId="1">'[9]м5'!#REF!</definedName>
    <definedName name="р_1юн">'[7]м5'!#REF!</definedName>
    <definedName name="р_2юн" localSheetId="6">'[9]м5'!#REF!</definedName>
    <definedName name="р_2юн" localSheetId="4">'[9]м5'!#REF!</definedName>
    <definedName name="р_2юн" localSheetId="2">'[9]м5'!#REF!</definedName>
    <definedName name="р_2юн" localSheetId="5">'[9]м5'!#REF!</definedName>
    <definedName name="р_2юн" localSheetId="3">'[9]м5'!#REF!</definedName>
    <definedName name="р_2юн" localSheetId="1">'[9]м5'!#REF!</definedName>
    <definedName name="р_2юн">'[7]м5'!#REF!</definedName>
    <definedName name="р_3юн" localSheetId="6">'[9]м5'!#REF!</definedName>
    <definedName name="р_3юн" localSheetId="4">'[9]м5'!#REF!</definedName>
    <definedName name="р_3юн" localSheetId="2">'[9]м5'!#REF!</definedName>
    <definedName name="р_3юн" localSheetId="5">'[9]м5'!#REF!</definedName>
    <definedName name="р_3юн" localSheetId="3">'[9]м5'!#REF!</definedName>
    <definedName name="р_3юн" localSheetId="1">'[9]м5'!#REF!</definedName>
    <definedName name="р_3юн">'[7]м5'!#REF!</definedName>
    <definedName name="р_I" localSheetId="6">'[9]м5'!#REF!</definedName>
    <definedName name="р_I" localSheetId="4">'[9]м5'!#REF!</definedName>
    <definedName name="р_I" localSheetId="2">'[9]м5'!#REF!</definedName>
    <definedName name="р_I" localSheetId="5">'[9]м5'!#REF!</definedName>
    <definedName name="р_I" localSheetId="3">'[9]м5'!#REF!</definedName>
    <definedName name="р_I" localSheetId="1">'[9]м5'!#REF!</definedName>
    <definedName name="р_I">'[7]м5'!#REF!</definedName>
    <definedName name="р_II" localSheetId="6">'[9]м5'!#REF!</definedName>
    <definedName name="р_II" localSheetId="4">'[9]м5'!#REF!</definedName>
    <definedName name="р_II" localSheetId="2">'[9]м5'!#REF!</definedName>
    <definedName name="р_II" localSheetId="5">'[9]м5'!#REF!</definedName>
    <definedName name="р_II" localSheetId="3">'[9]м5'!#REF!</definedName>
    <definedName name="р_II" localSheetId="1">'[9]м5'!#REF!</definedName>
    <definedName name="р_II">'[7]м5'!#REF!</definedName>
    <definedName name="р_III" localSheetId="6">'[9]м5'!#REF!</definedName>
    <definedName name="р_III" localSheetId="4">'[9]м5'!#REF!</definedName>
    <definedName name="р_III" localSheetId="2">'[9]м5'!#REF!</definedName>
    <definedName name="р_III" localSheetId="5">'[9]м5'!#REF!</definedName>
    <definedName name="р_III" localSheetId="3">'[9]м5'!#REF!</definedName>
    <definedName name="р_III" localSheetId="1">'[9]м5'!#REF!</definedName>
    <definedName name="р_III">'[7]м5'!#REF!</definedName>
    <definedName name="р_кмс" localSheetId="6">'[9]м5'!#REF!</definedName>
    <definedName name="р_кмс" localSheetId="4">'[9]м5'!#REF!</definedName>
    <definedName name="р_кмс" localSheetId="2">'[9]м5'!#REF!</definedName>
    <definedName name="р_кмс" localSheetId="5">'[9]м5'!#REF!</definedName>
    <definedName name="р_кмс" localSheetId="3">'[9]м5'!#REF!</definedName>
    <definedName name="р_кмс" localSheetId="1">'[9]м5'!#REF!</definedName>
    <definedName name="р_кмс">'[7]м5'!#REF!</definedName>
    <definedName name="р_мс" localSheetId="6">'[9]м5'!#REF!</definedName>
    <definedName name="р_мс" localSheetId="4">'[9]м5'!#REF!</definedName>
    <definedName name="р_мс" localSheetId="2">'[9]м5'!#REF!</definedName>
    <definedName name="р_мс" localSheetId="5">'[9]м5'!#REF!</definedName>
    <definedName name="р_мс" localSheetId="3">'[9]м5'!#REF!</definedName>
    <definedName name="р_мс" localSheetId="1">'[9]м5'!#REF!</definedName>
    <definedName name="р_мс">'[7]м5'!#REF!</definedName>
    <definedName name="р_мсмк" localSheetId="6">'[9]м5'!#REF!</definedName>
    <definedName name="р_мсмк" localSheetId="4">'[9]м5'!#REF!</definedName>
    <definedName name="р_мсмк" localSheetId="2">'[9]м5'!#REF!</definedName>
    <definedName name="р_мсмк" localSheetId="5">'[9]м5'!#REF!</definedName>
    <definedName name="р_мсмк" localSheetId="3">'[9]м5'!#REF!</definedName>
    <definedName name="р_мсмк" localSheetId="1">'[9]м5'!#REF!</definedName>
    <definedName name="р_мсмк">'[7]м5'!#REF!</definedName>
    <definedName name="Разр" localSheetId="6">#REF!</definedName>
    <definedName name="Разр" localSheetId="4">#REF!</definedName>
    <definedName name="Разр" localSheetId="2">#REF!</definedName>
    <definedName name="Разр" localSheetId="5">#REF!</definedName>
    <definedName name="Разр" localSheetId="3">#REF!</definedName>
    <definedName name="Разр" localSheetId="1">#REF!</definedName>
    <definedName name="Разр">#REF!</definedName>
    <definedName name="РЕЗ_Ж_15км" localSheetId="6">'[6]Z_№'!#REF!</definedName>
    <definedName name="РЕЗ_Ж_15км" localSheetId="4">'[6]Z_№'!#REF!</definedName>
    <definedName name="РЕЗ_Ж_15км" localSheetId="2">'[6]Z_№'!#REF!</definedName>
    <definedName name="РЕЗ_Ж_15км" localSheetId="5">'[6]Z_№'!#REF!</definedName>
    <definedName name="РЕЗ_Ж_15км" localSheetId="3">'[6]Z_№'!#REF!</definedName>
    <definedName name="РЕЗ_Ж_15км" localSheetId="1">'[6]Z_№'!#REF!</definedName>
    <definedName name="РЕЗ_Ж_15км">'[6]Z_№'!#REF!</definedName>
    <definedName name="РЕЗ_ж_5км" localSheetId="6">'[6]Z_№'!#REF!</definedName>
    <definedName name="РЕЗ_ж_5км" localSheetId="4">'[6]Z_№'!#REF!</definedName>
    <definedName name="РЕЗ_ж_5км" localSheetId="2">'[6]Z_№'!#REF!</definedName>
    <definedName name="РЕЗ_ж_5км" localSheetId="5">'[6]Z_№'!#REF!</definedName>
    <definedName name="РЕЗ_ж_5км" localSheetId="3">'[6]Z_№'!#REF!</definedName>
    <definedName name="РЕЗ_ж_5км" localSheetId="1">'[6]Z_№'!#REF!</definedName>
    <definedName name="РЕЗ_ж_5км">'[6]Z_№'!#REF!</definedName>
    <definedName name="РЕЗ_М_15км" localSheetId="6">'[6]Z_№'!#REF!</definedName>
    <definedName name="РЕЗ_М_15км" localSheetId="4">'[6]Z_№'!#REF!</definedName>
    <definedName name="РЕЗ_М_15км" localSheetId="2">'[6]Z_№'!#REF!</definedName>
    <definedName name="РЕЗ_М_15км" localSheetId="5">'[6]Z_№'!#REF!</definedName>
    <definedName name="РЕЗ_М_15км" localSheetId="3">'[6]Z_№'!#REF!</definedName>
    <definedName name="РЕЗ_М_15км" localSheetId="1">'[6]Z_№'!#REF!</definedName>
    <definedName name="РЕЗ_М_15км">'[6]Z_№'!#REF!</definedName>
    <definedName name="РЕЗ_М_5км" localSheetId="6">'[6]Z_№'!#REF!</definedName>
    <definedName name="РЕЗ_М_5км" localSheetId="4">'[6]Z_№'!#REF!</definedName>
    <definedName name="РЕЗ_М_5км" localSheetId="2">'[6]Z_№'!#REF!</definedName>
    <definedName name="РЕЗ_М_5км" localSheetId="5">'[6]Z_№'!#REF!</definedName>
    <definedName name="РЕЗ_М_5км" localSheetId="3">'[6]Z_№'!#REF!</definedName>
    <definedName name="РЕЗ_М_5км" localSheetId="1">'[6]Z_№'!#REF!</definedName>
    <definedName name="РЕЗ_М_5км">'[6]Z_№'!#REF!</definedName>
    <definedName name="Респ" localSheetId="6">#REF!</definedName>
    <definedName name="Респ" localSheetId="4">#REF!</definedName>
    <definedName name="Респ" localSheetId="2">#REF!</definedName>
    <definedName name="Респ" localSheetId="5">#REF!</definedName>
    <definedName name="Респ" localSheetId="3">#REF!</definedName>
    <definedName name="Респ" localSheetId="1">#REF!</definedName>
    <definedName name="Респ">#REF!</definedName>
    <definedName name="СТР" localSheetId="6">#REF!</definedName>
    <definedName name="СТР" localSheetId="4">#REF!</definedName>
    <definedName name="СТР" localSheetId="2">#REF!</definedName>
    <definedName name="СТР" localSheetId="5">#REF!</definedName>
    <definedName name="СТР" localSheetId="3">#REF!</definedName>
    <definedName name="СТР" localSheetId="1">#REF!</definedName>
    <definedName name="СТР">#REF!</definedName>
    <definedName name="стр_старт" localSheetId="6">'ж3'!#REF!</definedName>
    <definedName name="стр_старт" localSheetId="4">'ж6'!#REF!</definedName>
    <definedName name="стр_старт" localSheetId="2">'ж9'!#REF!</definedName>
    <definedName name="стр_старт" localSheetId="5">'м3'!#REF!</definedName>
    <definedName name="стр_старт" localSheetId="3">'м6'!#REF!</definedName>
    <definedName name="стр_старт" localSheetId="1">'м9'!#REF!</definedName>
    <definedName name="стр_старт">#REF!</definedName>
    <definedName name="ФАМ" localSheetId="6">#REF!</definedName>
    <definedName name="ФАМ" localSheetId="4">#REF!</definedName>
    <definedName name="ФАМ" localSheetId="2">#REF!</definedName>
    <definedName name="ФАМ" localSheetId="5">#REF!</definedName>
    <definedName name="ФАМ" localSheetId="3">#REF!</definedName>
    <definedName name="ФАМ" localSheetId="1">#REF!</definedName>
    <definedName name="ФАМ">#REF!</definedName>
    <definedName name="Фвр">#REF!</definedName>
    <definedName name="ФНом">#REF!</definedName>
    <definedName name="ццц" localSheetId="6">'[5]м30'!#REF!</definedName>
    <definedName name="ццц" localSheetId="4">'[5]м30'!#REF!</definedName>
    <definedName name="ццц" localSheetId="2">'[5]м30'!#REF!</definedName>
    <definedName name="ццц" localSheetId="5">'[5]м30'!#REF!</definedName>
    <definedName name="ццц" localSheetId="3">'[5]м30'!#REF!</definedName>
    <definedName name="ццц" localSheetId="1">'[5]м30'!#REF!</definedName>
    <definedName name="ццц">'[5]м30'!#REF!</definedName>
  </definedNames>
  <calcPr fullCalcOnLoad="1"/>
</workbook>
</file>

<file path=xl/sharedStrings.xml><?xml version="1.0" encoding="utf-8"?>
<sst xmlns="http://schemas.openxmlformats.org/spreadsheetml/2006/main" count="1826" uniqueCount="750">
  <si>
    <t>№</t>
  </si>
  <si>
    <t>Фамилия, имя</t>
  </si>
  <si>
    <t>Г.р.</t>
  </si>
  <si>
    <t>Регион</t>
  </si>
  <si>
    <t>Город</t>
  </si>
  <si>
    <t>Общество, Клуб</t>
  </si>
  <si>
    <t>Результат</t>
  </si>
  <si>
    <t>В.Гр.</t>
  </si>
  <si>
    <t>М.Гр.</t>
  </si>
  <si>
    <t>Отм.</t>
  </si>
  <si>
    <t>Санкт-Петербург</t>
  </si>
  <si>
    <t>Место</t>
  </si>
  <si>
    <t>Всесоюзная категория</t>
  </si>
  <si>
    <t>Главный судья</t>
  </si>
  <si>
    <t>Главный секретарь</t>
  </si>
  <si>
    <t>I категория</t>
  </si>
  <si>
    <t>Динамо</t>
  </si>
  <si>
    <t>Пушкин</t>
  </si>
  <si>
    <t>Сильвия</t>
  </si>
  <si>
    <t>Galaxy</t>
  </si>
  <si>
    <t>БиМ</t>
  </si>
  <si>
    <t>Выборг</t>
  </si>
  <si>
    <t>Ростов-на-Дону</t>
  </si>
  <si>
    <t>Сосновый Бор</t>
  </si>
  <si>
    <t>ЖБЛ</t>
  </si>
  <si>
    <t>Ленинградская</t>
  </si>
  <si>
    <t>СПбГАУ</t>
  </si>
  <si>
    <t>Кировец</t>
  </si>
  <si>
    <t>ГАВРАНИНА Вера</t>
  </si>
  <si>
    <t>КЛИМЕНКО Майя</t>
  </si>
  <si>
    <t>Токсово</t>
  </si>
  <si>
    <t>ПОТЕМКИНА Анна</t>
  </si>
  <si>
    <t>Кировская СДЮСШОР</t>
  </si>
  <si>
    <t>СУББОТИНА Лилия</t>
  </si>
  <si>
    <t>ПОТЕМКИН Сергей</t>
  </si>
  <si>
    <t>ГЕРШМАН Михаил</t>
  </si>
  <si>
    <t>КУЗЬМИН Михаил</t>
  </si>
  <si>
    <t>АЛЕКСЕЕВ Артем</t>
  </si>
  <si>
    <t>КАЧАЕВ Сергей</t>
  </si>
  <si>
    <t>ДОЛЖИКОВ Виктор</t>
  </si>
  <si>
    <t>Электросила</t>
  </si>
  <si>
    <t>ЧУКАЛИН Игорь</t>
  </si>
  <si>
    <t>Метрострой</t>
  </si>
  <si>
    <t>ВЕРШИНИН Артур</t>
  </si>
  <si>
    <t>СМИРНОВ Иван</t>
  </si>
  <si>
    <t>гр.А</t>
  </si>
  <si>
    <t>ТАРЕЛКИНА Нина</t>
  </si>
  <si>
    <t>ГОРОХОВА Ирина</t>
  </si>
  <si>
    <t>ГРАЧЕВСКИЙ Юрий</t>
  </si>
  <si>
    <t>Европа</t>
  </si>
  <si>
    <t>ДИАНОВ Юрий</t>
  </si>
  <si>
    <t>Киров</t>
  </si>
  <si>
    <t>Родина</t>
  </si>
  <si>
    <t>СУББОТИН Сергей</t>
  </si>
  <si>
    <t>ТАММ Александр</t>
  </si>
  <si>
    <t>ДЕРЯГИН Василий</t>
  </si>
  <si>
    <t>Фаворит</t>
  </si>
  <si>
    <t>БЕЛОУСОВ Алексей</t>
  </si>
  <si>
    <t>СТАНКАЙТЕНЕ Светлана</t>
  </si>
  <si>
    <t>ЦФКСиЗ Московского р-на</t>
  </si>
  <si>
    <t>АКИМОВА Софья</t>
  </si>
  <si>
    <t>ЯКОВЛЕВА Екатерина</t>
  </si>
  <si>
    <t>МЕЛЬНИКОВА Нина</t>
  </si>
  <si>
    <t>СУББОТИНА Алина</t>
  </si>
  <si>
    <t>КАРАСЕВ Олег</t>
  </si>
  <si>
    <t>МАКСЮТА Андрей</t>
  </si>
  <si>
    <t>ПИРОГОВ Николай</t>
  </si>
  <si>
    <t>ЗАЛИЗНЮК Александр</t>
  </si>
  <si>
    <t>СКА</t>
  </si>
  <si>
    <t>АКИМОВ Николай</t>
  </si>
  <si>
    <t>МАНАКОВ Александр</t>
  </si>
  <si>
    <t>ЕМЕЛЬЯНЕНКО Иван</t>
  </si>
  <si>
    <t>ПОСТНИКОВ Валерий</t>
  </si>
  <si>
    <t>СМИРНОВ Роман</t>
  </si>
  <si>
    <t>ЕЖОВ Сергей</t>
  </si>
  <si>
    <t>ПУТИЛОВ Алексей</t>
  </si>
  <si>
    <t>ЗАХАРОВ Виктор</t>
  </si>
  <si>
    <t>ПОПОВА Ольга</t>
  </si>
  <si>
    <t>АНТОНОВА Ольга</t>
  </si>
  <si>
    <t>АБРОСИМОВА Евгения</t>
  </si>
  <si>
    <t>Лидер</t>
  </si>
  <si>
    <t>ЧЕРНОУСОВА Валентина</t>
  </si>
  <si>
    <t>ГОРБУНОВА Мария</t>
  </si>
  <si>
    <t>БОГАЧЕНКОВА Татьяна</t>
  </si>
  <si>
    <t>АНТОШКИНА Елена</t>
  </si>
  <si>
    <t>ЧЕРКЕС Дмитрий</t>
  </si>
  <si>
    <t>ШАРАПОВ Ильгиз</t>
  </si>
  <si>
    <t>ПОПОВ Сергей</t>
  </si>
  <si>
    <t>ДАВЫДОВ Павел</t>
  </si>
  <si>
    <t>ХОМКОВ Игорь</t>
  </si>
  <si>
    <t>АФОНИН Евгений</t>
  </si>
  <si>
    <t>ЛЕШКОВ Виктор</t>
  </si>
  <si>
    <t>ШУМСКИЙ Александр</t>
  </si>
  <si>
    <t>КУРОВ Евгений</t>
  </si>
  <si>
    <t>ЗАПОЛЬСКИХ Николай</t>
  </si>
  <si>
    <t>СОКОЛЬНИКОВ Вячеслав</t>
  </si>
  <si>
    <t>БАБЫКИН Александр</t>
  </si>
  <si>
    <t>АНТОНОВ Леонид</t>
  </si>
  <si>
    <t>МИХАЙЛЮК Олег</t>
  </si>
  <si>
    <t>ВИФК</t>
  </si>
  <si>
    <t>ФИЛИППОВ Иван</t>
  </si>
  <si>
    <t>ФИЛИППОВ Петр</t>
  </si>
  <si>
    <t>ЛУКИН Сергей</t>
  </si>
  <si>
    <t>ТИХОНОВ Леонид</t>
  </si>
  <si>
    <t>ДРУЖИНИН Сергей</t>
  </si>
  <si>
    <t>АНТИП Сергей</t>
  </si>
  <si>
    <t>НИФАТОВ Николай</t>
  </si>
  <si>
    <t>СМИРНОВ Анатолий</t>
  </si>
  <si>
    <t>ЗАБРАЛОВ Виталий</t>
  </si>
  <si>
    <t>БОЛГОВ Игорь</t>
  </si>
  <si>
    <t>СВЯТНЕНКО Василий</t>
  </si>
  <si>
    <t>ПАВЛЕНИН Александр</t>
  </si>
  <si>
    <t>МИР</t>
  </si>
  <si>
    <t>Ростовская</t>
  </si>
  <si>
    <t>БАРЛОВСКИЙ Николай</t>
  </si>
  <si>
    <t>п. Доможирово</t>
  </si>
  <si>
    <t>Кронштадт</t>
  </si>
  <si>
    <t>АКИМОЧКИНА Елена</t>
  </si>
  <si>
    <t>ПУШКИН Александр</t>
  </si>
  <si>
    <t>СКРЫЛЬНИКОВ Василий</t>
  </si>
  <si>
    <t>ЮНЯЗОВ Сергей</t>
  </si>
  <si>
    <t>ЛАВРИКОВ Виктор</t>
  </si>
  <si>
    <t>ЛЕПИН Андрей</t>
  </si>
  <si>
    <t>МИШИН Дмитрий</t>
  </si>
  <si>
    <t>ХЛУСЕВИЧ Василий</t>
  </si>
  <si>
    <t>Колтуши</t>
  </si>
  <si>
    <t>САЖИН Александр</t>
  </si>
  <si>
    <t>Невская СДЮСШОР</t>
  </si>
  <si>
    <t>ПАНЕЕВ Александр</t>
  </si>
  <si>
    <t>ВАСИЛЬЕВ Михаил</t>
  </si>
  <si>
    <t>ЗАЙЦЕВ Николай</t>
  </si>
  <si>
    <t>37.31</t>
  </si>
  <si>
    <t>38.00</t>
  </si>
  <si>
    <t>39.30</t>
  </si>
  <si>
    <t>40.42</t>
  </si>
  <si>
    <t>22.44</t>
  </si>
  <si>
    <t>23.53</t>
  </si>
  <si>
    <t>24.16</t>
  </si>
  <si>
    <t>24.58</t>
  </si>
  <si>
    <t>25.10</t>
  </si>
  <si>
    <t>25.11</t>
  </si>
  <si>
    <t>25.12</t>
  </si>
  <si>
    <t>25.13</t>
  </si>
  <si>
    <t>25.29</t>
  </si>
  <si>
    <t>25.33</t>
  </si>
  <si>
    <t>25.55</t>
  </si>
  <si>
    <t>26.26</t>
  </si>
  <si>
    <t>26.58</t>
  </si>
  <si>
    <t>28.15</t>
  </si>
  <si>
    <t>28.38</t>
  </si>
  <si>
    <t>29.54</t>
  </si>
  <si>
    <t>30.28</t>
  </si>
  <si>
    <t>32.11</t>
  </si>
  <si>
    <t>32.54</t>
  </si>
  <si>
    <t>33.08</t>
  </si>
  <si>
    <t>34.12</t>
  </si>
  <si>
    <t>34.25</t>
  </si>
  <si>
    <t>35.34</t>
  </si>
  <si>
    <t>38.21</t>
  </si>
  <si>
    <t>40.06</t>
  </si>
  <si>
    <t>40.13</t>
  </si>
  <si>
    <t>41.17</t>
  </si>
  <si>
    <t>н/я</t>
  </si>
  <si>
    <t>21.40</t>
  </si>
  <si>
    <t>Ахиллес</t>
  </si>
  <si>
    <t>25.20</t>
  </si>
  <si>
    <t>27.57</t>
  </si>
  <si>
    <t>28.14</t>
  </si>
  <si>
    <t>СИЛИНСКИЙ Евгений</t>
  </si>
  <si>
    <t>РЫБАКОВ Николай</t>
  </si>
  <si>
    <t>СОШ №423</t>
  </si>
  <si>
    <t>ФЛОРЯ Владислав</t>
  </si>
  <si>
    <t>КУЖЕЛА Борис</t>
  </si>
  <si>
    <t>ОЛЕФИР Александр</t>
  </si>
  <si>
    <t>ХМЕЛЬНИЦКИЙ Даниил</t>
  </si>
  <si>
    <t>УЛЬЯНОВА Светлана</t>
  </si>
  <si>
    <t>СОШ №418</t>
  </si>
  <si>
    <t>БЛИНОВА Екатерина</t>
  </si>
  <si>
    <t>МАНОЛЬ Дарья</t>
  </si>
  <si>
    <t>ВОРОБЬЕВА Диана</t>
  </si>
  <si>
    <t>СОШ №422</t>
  </si>
  <si>
    <t>КУЗЬМИНА Екатерина</t>
  </si>
  <si>
    <t>ПАНАСКИНА Анна</t>
  </si>
  <si>
    <t>ПЛУГАТЫРЬ Наталья</t>
  </si>
  <si>
    <t>СОШ №424</t>
  </si>
  <si>
    <t>ВИНОКУРОВА Виолетта</t>
  </si>
  <si>
    <t>КОЛОМИЕЦ Александр</t>
  </si>
  <si>
    <t>КМКК</t>
  </si>
  <si>
    <t>ШАРОВ Никита</t>
  </si>
  <si>
    <t>НАГАЮК Дмитрий</t>
  </si>
  <si>
    <t>УВАРИН Борис</t>
  </si>
  <si>
    <t>ШАТЕРНИКОВ Иван</t>
  </si>
  <si>
    <t>ХАБАРОВ Илья</t>
  </si>
  <si>
    <t>АНДРАЕВ Дольган</t>
  </si>
  <si>
    <t>БИТЮЦКИЙ Лев</t>
  </si>
  <si>
    <t>СКЛЯРОВ Алексей</t>
  </si>
  <si>
    <t>Красногвардейская ДЮСШ</t>
  </si>
  <si>
    <t>ДЕНИСОВА Екатерина</t>
  </si>
  <si>
    <t>ПОТАПОВ Виктор</t>
  </si>
  <si>
    <t>ЛАХАРЕВ Игорь</t>
  </si>
  <si>
    <t>СКАРГА Артем</t>
  </si>
  <si>
    <t>Московская СДЮСШОР №2</t>
  </si>
  <si>
    <t>ЗВЕНЯЧКИН Владимир</t>
  </si>
  <si>
    <t>КОНОВАЛОВ Алексей</t>
  </si>
  <si>
    <t>МКШЧ</t>
  </si>
  <si>
    <t>КУЛИМЕНКО Даниил</t>
  </si>
  <si>
    <t>Русич</t>
  </si>
  <si>
    <t>ВОРОБЬЕВ Александр</t>
  </si>
  <si>
    <t>Волосово-Вруда</t>
  </si>
  <si>
    <t>ЖИРАЕВ Андрей</t>
  </si>
  <si>
    <t>гр. Б</t>
  </si>
  <si>
    <t>ПЕРФИЛЬЕВ Андрей</t>
  </si>
  <si>
    <t>БАХТИН Дмитрий</t>
  </si>
  <si>
    <t>ВЕДЕРНИКОВА Алёна</t>
  </si>
  <si>
    <t>ТИБИЧИ Виктория</t>
  </si>
  <si>
    <t>ТЮШКОВА Юлия</t>
  </si>
  <si>
    <t>Опорник, ЖБЛ</t>
  </si>
  <si>
    <t>СПИРИН Вадим</t>
  </si>
  <si>
    <t>ИБРАГИМОВ Алишер-Шарип</t>
  </si>
  <si>
    <t>МИХОНСКИЙ Даниил</t>
  </si>
  <si>
    <t>АВДЕЕВ Кирилл</t>
  </si>
  <si>
    <t>МИЩЕНКО Николай</t>
  </si>
  <si>
    <t>ЕРЕМЕНКО Максим</t>
  </si>
  <si>
    <t>БЕЗУГЛОВ Дмитрий</t>
  </si>
  <si>
    <t>ВАСИЛЬЕВ Иван</t>
  </si>
  <si>
    <t>ТОПОЛЯН Сурен</t>
  </si>
  <si>
    <t>Майкоп</t>
  </si>
  <si>
    <t>КОЗЛОВ Владислав</t>
  </si>
  <si>
    <t>МОСКИМЕНКО Алексей</t>
  </si>
  <si>
    <t>ЧЕРНЕГА Иван</t>
  </si>
  <si>
    <t>ЩЕРБАКОВ Руслан</t>
  </si>
  <si>
    <t>ПОПОВ Евгений</t>
  </si>
  <si>
    <t>ОТРОЩЕНКО Сергей</t>
  </si>
  <si>
    <t>КРИВЕНКО Никита</t>
  </si>
  <si>
    <t>БАБИЧЕВ Виктор</t>
  </si>
  <si>
    <t>Хабаровск</t>
  </si>
  <si>
    <t>Хабаровский</t>
  </si>
  <si>
    <t>БЕНАРОВИЧ Артем</t>
  </si>
  <si>
    <t>ОРЕШЕНКОВ Владимир</t>
  </si>
  <si>
    <t>ЛЕБЕДЕВ Игорь</t>
  </si>
  <si>
    <t>ЕВСЮГИН Нестер</t>
  </si>
  <si>
    <t>ПАРИНОВ Даниил</t>
  </si>
  <si>
    <t>МАРИНКИН Иван</t>
  </si>
  <si>
    <t>Баракуда</t>
  </si>
  <si>
    <t>ВОДОПЬЯНОВ Олег</t>
  </si>
  <si>
    <t>47 ПСЧ</t>
  </si>
  <si>
    <t>КУТОРКИН Михаил</t>
  </si>
  <si>
    <t>МИХАЙЛОВ Алексей</t>
  </si>
  <si>
    <t>СЕРГЕЕВ Антон</t>
  </si>
  <si>
    <t>ТЕСЛЕНКО Михаил</t>
  </si>
  <si>
    <t>МОЛЧАНОВ Евгений</t>
  </si>
  <si>
    <t>БЯНКИН Денис</t>
  </si>
  <si>
    <t>ПОЛЕЖАЕВ Максим</t>
  </si>
  <si>
    <t>ФЕДОРОВА Алена</t>
  </si>
  <si>
    <t>НИКОЛЕНКО Анастасия</t>
  </si>
  <si>
    <t>ФЕДОРОВА Алина</t>
  </si>
  <si>
    <t>АЛЬБЕРТИНСКАЯ Любовь</t>
  </si>
  <si>
    <t>СТЕПАНОВ Корнил</t>
  </si>
  <si>
    <t>ФУНТИКОВ Вячеслав</t>
  </si>
  <si>
    <t>КАШИРСКИЙ Дмитрий</t>
  </si>
  <si>
    <t>КАЛИНИН Александр</t>
  </si>
  <si>
    <t>ТЕРЕХОВ Даниил</t>
  </si>
  <si>
    <t>ФРОЛОВ Игорь</t>
  </si>
  <si>
    <t>БЕЛОХВОСТИКОВ Петр</t>
  </si>
  <si>
    <t>ТАМИЛАН Егор</t>
  </si>
  <si>
    <t>РОДИОНОВ Олег</t>
  </si>
  <si>
    <t>МАКАРЕНКО Александр</t>
  </si>
  <si>
    <t>БОГДАНОВСКИЙ Федор</t>
  </si>
  <si>
    <t>АЛИХАНОВ Шамиль</t>
  </si>
  <si>
    <t>ЯРОВОЙ Артем</t>
  </si>
  <si>
    <t>ЯКОВЕНКО Василий</t>
  </si>
  <si>
    <t>ВИЛЕНСКАЯ Екатерина</t>
  </si>
  <si>
    <t>АЛЕКСАНДРОВА Маргарита</t>
  </si>
  <si>
    <t>ШАЛАТОВА Елизавета</t>
  </si>
  <si>
    <t>ПРОНЕВСКИЙ Савелий</t>
  </si>
  <si>
    <t>КОСУ</t>
  </si>
  <si>
    <t>ДЖМАРХАНОВ Станислав</t>
  </si>
  <si>
    <t>САМОЙЛОВ Илья</t>
  </si>
  <si>
    <t>ГАНДИН Владислав</t>
  </si>
  <si>
    <t>КРАУЛИС Николай</t>
  </si>
  <si>
    <t>ЧЕКМЕЗОВ Андрей</t>
  </si>
  <si>
    <t>ЛЕБЕДЕВ Иван</t>
  </si>
  <si>
    <t>КРИВОНОГОВ Алексей</t>
  </si>
  <si>
    <t>МАМИЧЕВ Кирилл</t>
  </si>
  <si>
    <t>РУТЕЙНИКОВ Владислав</t>
  </si>
  <si>
    <t>РАКУНИН Артем</t>
  </si>
  <si>
    <t>ЗАНКИНА Екатерина</t>
  </si>
  <si>
    <t>ЕЛКИНА Ксения</t>
  </si>
  <si>
    <t>ГЕВЛИЧ Ефим</t>
  </si>
  <si>
    <t>в/к</t>
  </si>
  <si>
    <t>СЕДИН Павел</t>
  </si>
  <si>
    <t>АНТОНОВ Никита</t>
  </si>
  <si>
    <t>ГРОМОВ Сергей</t>
  </si>
  <si>
    <t>САМСОНОВ Егор</t>
  </si>
  <si>
    <t>БОДРОВ Владимир</t>
  </si>
  <si>
    <t>СПб ГБПОУ "КЛ"</t>
  </si>
  <si>
    <t>БОГДАНОВ Андрей</t>
  </si>
  <si>
    <t>ВИЛЕНСКИЙ Алексей</t>
  </si>
  <si>
    <t>ЩЕПИН Артемий</t>
  </si>
  <si>
    <t>РУКОВИШНИКОВ Егор</t>
  </si>
  <si>
    <t>ЧЕКАЛИН Илья</t>
  </si>
  <si>
    <t>Василеостровская СДЮСШОР, КМКК</t>
  </si>
  <si>
    <t>СМИРНОВ Даниил</t>
  </si>
  <si>
    <t>СЕРГЕЕВ Владислав</t>
  </si>
  <si>
    <t>ИВАННИКОВ Роман</t>
  </si>
  <si>
    <t>БУРОВ Александр</t>
  </si>
  <si>
    <t>ВАСИЛЕНКО Владислав</t>
  </si>
  <si>
    <t>АВДЕЕВА Валерия</t>
  </si>
  <si>
    <t>ГОЛОТИНА Софья</t>
  </si>
  <si>
    <t>КАРПОВА Валентина</t>
  </si>
  <si>
    <t>АБДУЛОЕВА Мехранчез</t>
  </si>
  <si>
    <t>ВИНОГРАДОВ Виктор</t>
  </si>
  <si>
    <t>САБЕРКИН Артем</t>
  </si>
  <si>
    <t>ЕЗУБОВ Дмитрий</t>
  </si>
  <si>
    <t>КАРБАИНОВ Никита</t>
  </si>
  <si>
    <t>СВИРИДОВА Татьяна</t>
  </si>
  <si>
    <t>Сосновый бор</t>
  </si>
  <si>
    <t>Model Group</t>
  </si>
  <si>
    <t>ВЕТОХИНА Элина</t>
  </si>
  <si>
    <t>КОЛОТИЛИНА Ольга</t>
  </si>
  <si>
    <t>ТРЕБА Алена</t>
  </si>
  <si>
    <t>СОДИНА Ангелина</t>
  </si>
  <si>
    <t>УКСУСОВ Артем</t>
  </si>
  <si>
    <t>ИВАНИН Сергей</t>
  </si>
  <si>
    <t>ПОЯТА Сергей</t>
  </si>
  <si>
    <t>РОМАН Илья</t>
  </si>
  <si>
    <t>ПЕНКИН Павел</t>
  </si>
  <si>
    <t>БУЛАВИН Вадим</t>
  </si>
  <si>
    <t>АРНАУТОВСКИЙ Руслан</t>
  </si>
  <si>
    <t>ОНИЩЕНКО Михаил</t>
  </si>
  <si>
    <t>БРАТЧИКОВ Николай</t>
  </si>
  <si>
    <t>п. Суходалов</t>
  </si>
  <si>
    <t>ВИШНЯКОВ Сергей</t>
  </si>
  <si>
    <t>ВОРКУН Александр</t>
  </si>
  <si>
    <t>САЛОДИЛОВ Максим</t>
  </si>
  <si>
    <t>БАЛАКИН Дмитрий</t>
  </si>
  <si>
    <t>ТИМКОВ Иван</t>
  </si>
  <si>
    <t>САДОВСКИЙ Андрей</t>
  </si>
  <si>
    <t>МОРДАНОВ Михаил</t>
  </si>
  <si>
    <t>ГУЛИН Василий</t>
  </si>
  <si>
    <t>ДУБНЯКОВ Василий</t>
  </si>
  <si>
    <t>АБРАМОВИЧ Георгий</t>
  </si>
  <si>
    <t>КОСЦ</t>
  </si>
  <si>
    <t>ПАРХАМЕНКО Любовь</t>
  </si>
  <si>
    <t>ЛЮБЧЕНКО Екатерина</t>
  </si>
  <si>
    <t>КОНЕВА Екатерина</t>
  </si>
  <si>
    <t>ШВЕЦ Карина</t>
  </si>
  <si>
    <t>ГОЛОТИНА София</t>
  </si>
  <si>
    <t>ШИДАКОВА Лаура</t>
  </si>
  <si>
    <t>ЗЕЛЕНОВА Алиса</t>
  </si>
  <si>
    <t>ГРИГОРЬЕВА Наталья</t>
  </si>
  <si>
    <t>УШАХИНА Елизавета</t>
  </si>
  <si>
    <t>КОНЕВА Варвара</t>
  </si>
  <si>
    <t>ОПАНИЦИНА Полина</t>
  </si>
  <si>
    <t>БОГДАНОВА Мария</t>
  </si>
  <si>
    <t>ЗЛОБИНА Анастасия</t>
  </si>
  <si>
    <t>ЛЕБЕДЕВА Екатерина</t>
  </si>
  <si>
    <t>АНИСИМОВА Елена</t>
  </si>
  <si>
    <t>п. Кузнечное</t>
  </si>
  <si>
    <t>ТАРАСОВ Алексей</t>
  </si>
  <si>
    <t>ВОРОНКИН Никита</t>
  </si>
  <si>
    <t>КОЧЕТКОВ Михаил</t>
  </si>
  <si>
    <t>КФКиС</t>
  </si>
  <si>
    <t>ОНИЩЕНКО Виктор</t>
  </si>
  <si>
    <t>ДЮСШ Кронштадт</t>
  </si>
  <si>
    <t>ЩЕРБАКОВ Борис</t>
  </si>
  <si>
    <t>ЕКСОТОВ Владислав</t>
  </si>
  <si>
    <t>ВЕРЯЙСКИЙ Андрей</t>
  </si>
  <si>
    <t>СЕЛИВЕРСТОВ Алексей</t>
  </si>
  <si>
    <t>ВАСИЛЕНКО Дмитрий</t>
  </si>
  <si>
    <t>Петергоф</t>
  </si>
  <si>
    <t>ОСА Север</t>
  </si>
  <si>
    <t>ТЕЛЕГИН Юрий</t>
  </si>
  <si>
    <t>СОШ №676</t>
  </si>
  <si>
    <t>СЕЛЬГИС Махаил</t>
  </si>
  <si>
    <t>СМИРНОВ Андрей</t>
  </si>
  <si>
    <t>ГОТОВУЕВ Алексей</t>
  </si>
  <si>
    <t>ВЕЛИЕВ Вагиф</t>
  </si>
  <si>
    <t>КРАСНОВ Иван</t>
  </si>
  <si>
    <t>3 отдел</t>
  </si>
  <si>
    <t>РЫСКУЖИН Замир</t>
  </si>
  <si>
    <t>ПРАСОЧКА Иван</t>
  </si>
  <si>
    <t>НЕГАНОВ Дмитрий</t>
  </si>
  <si>
    <t>ПОТЕТЮЛЬКИН Игорь</t>
  </si>
  <si>
    <t>ТРОФИМОВ Евгений</t>
  </si>
  <si>
    <t>САЛЬНИКОВ Иван</t>
  </si>
  <si>
    <t>БОЙЦОВА Мария</t>
  </si>
  <si>
    <t>САВЕЛЬЕВА Мария</t>
  </si>
  <si>
    <t>ШВСМ</t>
  </si>
  <si>
    <t>ЯШКИНА Елена</t>
  </si>
  <si>
    <t>АРСКАЯ Эльвира</t>
  </si>
  <si>
    <t>ГАВРИШКО Марина</t>
  </si>
  <si>
    <t>АПАНЬЕВА Елизавета</t>
  </si>
  <si>
    <t>НИКИТИНА Дарья</t>
  </si>
  <si>
    <t>ВОЛКОВ Всеволод</t>
  </si>
  <si>
    <t>ВДОВИЧЕНКО Вадим</t>
  </si>
  <si>
    <t>ЛОБАНОВ Максим</t>
  </si>
  <si>
    <t>МАТВЕЕВ Никита</t>
  </si>
  <si>
    <t>КОТОВ Даниил</t>
  </si>
  <si>
    <t>ОВСЯННИКОВ Алексей</t>
  </si>
  <si>
    <t>ФИХТЕР Александр</t>
  </si>
  <si>
    <t>ЛЫСЕНКО Максим</t>
  </si>
  <si>
    <t>ОРЛОВ Мировслав</t>
  </si>
  <si>
    <t>АЛМИЯРОВ Даниил</t>
  </si>
  <si>
    <t>ГАЛУЗОВ Сергей</t>
  </si>
  <si>
    <t>МАРТЫНОВ Никита</t>
  </si>
  <si>
    <t>ПОПОВ Владислав</t>
  </si>
  <si>
    <t>САЛАЛАЙКО Роман</t>
  </si>
  <si>
    <t>СВЕТЛОВ Никита</t>
  </si>
  <si>
    <t>СЕРЕГИН Владимир</t>
  </si>
  <si>
    <t>ОЗИВСКИЙ Николай</t>
  </si>
  <si>
    <t>ПРОКОШИН Алексей</t>
  </si>
  <si>
    <t>КЯМЕНСКИЙ Константин</t>
  </si>
  <si>
    <t>КЯМЕНСКИЙ Антон</t>
  </si>
  <si>
    <t>АБДУЛЛАЕВ Бахром</t>
  </si>
  <si>
    <t>МАРТЮКОВ Вадим</t>
  </si>
  <si>
    <t>ДАНИЛЮК Павел</t>
  </si>
  <si>
    <t>КОСМАЧЕВ Игорь</t>
  </si>
  <si>
    <t>ЛЮБОВЬ Павел</t>
  </si>
  <si>
    <t>КИБЕДА Владимир</t>
  </si>
  <si>
    <t>ЛАГУН Светлана</t>
  </si>
  <si>
    <t>КАЧАЛКИНА Елизавета</t>
  </si>
  <si>
    <t>ВИНОГРАДОВА Екатерина</t>
  </si>
  <si>
    <t>ДЕРЕВИНА Елизавета</t>
  </si>
  <si>
    <t>ЗИНИЧЕВА Анастасия</t>
  </si>
  <si>
    <t>СУЛОЕВА Анна</t>
  </si>
  <si>
    <t>ИРХИНА Арина</t>
  </si>
  <si>
    <t>СОШ №662</t>
  </si>
  <si>
    <t>ИВАНОВА Александра</t>
  </si>
  <si>
    <t>УКСУСОВА Настя</t>
  </si>
  <si>
    <t>СЕНИН Сергей</t>
  </si>
  <si>
    <t>ГАХРАМАНОВ Эмин</t>
  </si>
  <si>
    <t>ГОЛОВАНОВ Игорь</t>
  </si>
  <si>
    <t>САВЧУК Николай</t>
  </si>
  <si>
    <t>БЕРЕСТЕЦКИЙ Иван</t>
  </si>
  <si>
    <t>КАЗАК Даниил</t>
  </si>
  <si>
    <t>СЕРДЦЕВ Матвей</t>
  </si>
  <si>
    <t>МУХАМЕТШИН Михаил</t>
  </si>
  <si>
    <t>УСИКОВА Александра</t>
  </si>
  <si>
    <t>Царское Село</t>
  </si>
  <si>
    <t>ВОЛОДЬКО Ян</t>
  </si>
  <si>
    <t>ЧЕЧЕЛО Вячеслав</t>
  </si>
  <si>
    <t>ОАО ЛТЛ -17</t>
  </si>
  <si>
    <t>КУЛЬЧИЦКИЙ Владислав</t>
  </si>
  <si>
    <t>ЖЕЛЫБИН Анатолий</t>
  </si>
  <si>
    <t>ГОРОДЕЦКИЙ Денис</t>
  </si>
  <si>
    <t>ЦФК "Царское Село"</t>
  </si>
  <si>
    <t>КУЗНЕЦОВ Илья</t>
  </si>
  <si>
    <t>ЧАККАНОВ Акзам</t>
  </si>
  <si>
    <t>ТОМИЛОВА Анастасия</t>
  </si>
  <si>
    <t>РАШИТОВА Алина</t>
  </si>
  <si>
    <t>КСЕНЦЕВА Валерия</t>
  </si>
  <si>
    <t>ГОЛОВЛЁВ Константин</t>
  </si>
  <si>
    <t>ЦСРИиД Кронштадсткого р-на</t>
  </si>
  <si>
    <t>инв.</t>
  </si>
  <si>
    <t>МИРОНОВА Нина</t>
  </si>
  <si>
    <t>ЦСРИиД Кронштадтского р-на</t>
  </si>
  <si>
    <t>ЛУГИНА Марина</t>
  </si>
  <si>
    <t>ТЕРЕНЖЬЕВА Наталья</t>
  </si>
  <si>
    <t>ПОФЕЙЛЕР Елена</t>
  </si>
  <si>
    <t>КРИВОНОГОВА Виктория</t>
  </si>
  <si>
    <t>ОРЛОВА Вера</t>
  </si>
  <si>
    <t>ЛАПТЕВ Сергей</t>
  </si>
  <si>
    <t>ПЕТРОВ Вадим</t>
  </si>
  <si>
    <t>БОБКОВ Александр</t>
  </si>
  <si>
    <t>Московская СДЮСШОР №2, ЛГУ им. Пушкина</t>
  </si>
  <si>
    <t>ВОРОНКОВ Максим</t>
  </si>
  <si>
    <t>КУРИЦЫН Артем</t>
  </si>
  <si>
    <t>ЯСТРЕБОВ Семен</t>
  </si>
  <si>
    <t>ПАВРАФЬЕВ Владимир</t>
  </si>
  <si>
    <t>ЖУРАВСКИЙ Павел</t>
  </si>
  <si>
    <t>БОРИСОВ Максим</t>
  </si>
  <si>
    <t>РОЖДЕСТВЕНСКАЯ Ксения</t>
  </si>
  <si>
    <t>КАРПЕЛЬСОН Ася</t>
  </si>
  <si>
    <t>ШАШКОВ Кирилл</t>
  </si>
  <si>
    <t>ДЬЯКОВ Александр</t>
  </si>
  <si>
    <t>ЧЕПКАСОВ Егор</t>
  </si>
  <si>
    <t>НОВОЖИЛОВ Анатолий</t>
  </si>
  <si>
    <t>XXVII зимний легкоатлетический пробег "Атака века"</t>
  </si>
  <si>
    <t>посвященный подвигу экипажа подводной лодки С-13
и её командиру Герою Совесткого Союза А.И. Маринеско</t>
  </si>
  <si>
    <t>Кронштадт,  01 февраля 2014 г., старт 12:00</t>
  </si>
  <si>
    <t>ИТОГОВЫЙ  ПРОТОКОЛ          Мужчины  3 км</t>
  </si>
  <si>
    <t>ИТОГОВЫЙ  ПРОТОКОЛ          Женщины  3 км</t>
  </si>
  <si>
    <t>ИТОГОВЫЙ  ПРОТОКОЛ          Мужчины  6 км</t>
  </si>
  <si>
    <t>ИТОГОВЫЙ  ПРОТОКОЛ          Женщины 6 км</t>
  </si>
  <si>
    <t>ИТОГОВЫЙ  ПРОТОКОЛ          Мужчины  9 км</t>
  </si>
  <si>
    <t>ИТОГОВЫЙ  ПРОТОКОЛ          Женщины 9 км</t>
  </si>
  <si>
    <t>Администрация Кронштадтского района Санкт-Петербурга
Метсная администрация г. Кронштадт
Комитет по физической культуре и спорту
СПб ГУ "Кронштадтский оздоровительно-спортивный центр"
Федерация легкой атлетики Санкт-Петербурга</t>
  </si>
  <si>
    <t>XXVII зиний легкоатлетический пробег
"Атака века"
посвященный
подвигу экипажа подводной лодки С-13
и её командиру Герою Советского Союза
А.И. Маринеско</t>
  </si>
  <si>
    <t>1 февраля 2014 года</t>
  </si>
  <si>
    <t>8.59</t>
  </si>
  <si>
    <t>9.00</t>
  </si>
  <si>
    <t>9.01</t>
  </si>
  <si>
    <t>9.34</t>
  </si>
  <si>
    <t>10.09</t>
  </si>
  <si>
    <t>10.14</t>
  </si>
  <si>
    <t>10.25</t>
  </si>
  <si>
    <t>10.34</t>
  </si>
  <si>
    <t>10.35</t>
  </si>
  <si>
    <t>10.36</t>
  </si>
  <si>
    <t>10.43</t>
  </si>
  <si>
    <t>10.48</t>
  </si>
  <si>
    <t>10.50</t>
  </si>
  <si>
    <t>10.52</t>
  </si>
  <si>
    <t>11.08</t>
  </si>
  <si>
    <t>11.21</t>
  </si>
  <si>
    <t>11.24</t>
  </si>
  <si>
    <t>11.25</t>
  </si>
  <si>
    <t>11.26</t>
  </si>
  <si>
    <t>11.32</t>
  </si>
  <si>
    <t>11.34</t>
  </si>
  <si>
    <t>11.37</t>
  </si>
  <si>
    <t>11.44</t>
  </si>
  <si>
    <t>11.48</t>
  </si>
  <si>
    <t>11.50</t>
  </si>
  <si>
    <t>11.54</t>
  </si>
  <si>
    <t>11.56</t>
  </si>
  <si>
    <t>11.57</t>
  </si>
  <si>
    <t>11.58</t>
  </si>
  <si>
    <t>11.59</t>
  </si>
  <si>
    <t>12.00</t>
  </si>
  <si>
    <t>12.01</t>
  </si>
  <si>
    <t>12.02</t>
  </si>
  <si>
    <t>12.03</t>
  </si>
  <si>
    <t>12.04</t>
  </si>
  <si>
    <t>12.07</t>
  </si>
  <si>
    <t>12.11</t>
  </si>
  <si>
    <t>12.14</t>
  </si>
  <si>
    <t>12.15</t>
  </si>
  <si>
    <t>12.26</t>
  </si>
  <si>
    <t>12.33</t>
  </si>
  <si>
    <t>12.35</t>
  </si>
  <si>
    <t>12.36</t>
  </si>
  <si>
    <t>12.44</t>
  </si>
  <si>
    <t>12.45</t>
  </si>
  <si>
    <t>12.52</t>
  </si>
  <si>
    <t>12.53</t>
  </si>
  <si>
    <t>12.57</t>
  </si>
  <si>
    <t>13.01</t>
  </si>
  <si>
    <t>13.02</t>
  </si>
  <si>
    <t>13.03</t>
  </si>
  <si>
    <t>13.07</t>
  </si>
  <si>
    <t>13.10</t>
  </si>
  <si>
    <t>13.12</t>
  </si>
  <si>
    <t>13.14</t>
  </si>
  <si>
    <t>13.15</t>
  </si>
  <si>
    <t>13.18</t>
  </si>
  <si>
    <t>13.21</t>
  </si>
  <si>
    <t>13.23</t>
  </si>
  <si>
    <t>13.26</t>
  </si>
  <si>
    <t>13.28</t>
  </si>
  <si>
    <t>13.33</t>
  </si>
  <si>
    <t>13.34</t>
  </si>
  <si>
    <t>13.35</t>
  </si>
  <si>
    <t>13.36</t>
  </si>
  <si>
    <t>13.37</t>
  </si>
  <si>
    <t>13.38</t>
  </si>
  <si>
    <t>13.44</t>
  </si>
  <si>
    <t>13.45</t>
  </si>
  <si>
    <t>13.46</t>
  </si>
  <si>
    <t>13.51</t>
  </si>
  <si>
    <t>13.56</t>
  </si>
  <si>
    <t>14.05</t>
  </si>
  <si>
    <t>14.06</t>
  </si>
  <si>
    <t>14.07</t>
  </si>
  <si>
    <t>14.10</t>
  </si>
  <si>
    <t>14.13</t>
  </si>
  <si>
    <t>14.18</t>
  </si>
  <si>
    <t>14.31</t>
  </si>
  <si>
    <t>14.32</t>
  </si>
  <si>
    <t>14.34</t>
  </si>
  <si>
    <t>14.35</t>
  </si>
  <si>
    <t>14.38</t>
  </si>
  <si>
    <t>14.39</t>
  </si>
  <si>
    <t>14.41</t>
  </si>
  <si>
    <t>15.19</t>
  </si>
  <si>
    <t>15.20</t>
  </si>
  <si>
    <t>15.28</t>
  </si>
  <si>
    <t>15.29</t>
  </si>
  <si>
    <t>15.33</t>
  </si>
  <si>
    <t>15.36</t>
  </si>
  <si>
    <t>15.51</t>
  </si>
  <si>
    <t>15.53</t>
  </si>
  <si>
    <t>15.57</t>
  </si>
  <si>
    <t>15.59</t>
  </si>
  <si>
    <t>16.04</t>
  </si>
  <si>
    <t>16.06</t>
  </si>
  <si>
    <t>16.15</t>
  </si>
  <si>
    <t>16.16</t>
  </si>
  <si>
    <t>16.19</t>
  </si>
  <si>
    <t>16.26</t>
  </si>
  <si>
    <t>16.28</t>
  </si>
  <si>
    <t>16.34</t>
  </si>
  <si>
    <t>16.36</t>
  </si>
  <si>
    <t>16.37</t>
  </si>
  <si>
    <t>16.38</t>
  </si>
  <si>
    <t>17.06</t>
  </si>
  <si>
    <t>17.26</t>
  </si>
  <si>
    <t>17.32</t>
  </si>
  <si>
    <t>17.37</t>
  </si>
  <si>
    <t>17.40</t>
  </si>
  <si>
    <t>17.46</t>
  </si>
  <si>
    <t>18.14</t>
  </si>
  <si>
    <t>18.28</t>
  </si>
  <si>
    <t>18.48</t>
  </si>
  <si>
    <t>18.57</t>
  </si>
  <si>
    <t>19.00</t>
  </si>
  <si>
    <t>19.02</t>
  </si>
  <si>
    <t>19.03</t>
  </si>
  <si>
    <t>19.17</t>
  </si>
  <si>
    <t>19.20</t>
  </si>
  <si>
    <t>19.21</t>
  </si>
  <si>
    <t>19.38</t>
  </si>
  <si>
    <t>19.39</t>
  </si>
  <si>
    <t>19.44</t>
  </si>
  <si>
    <t>19.45</t>
  </si>
  <si>
    <t>19.46</t>
  </si>
  <si>
    <t>19.58</t>
  </si>
  <si>
    <t>19.59</t>
  </si>
  <si>
    <t>20.10</t>
  </si>
  <si>
    <t>20.12</t>
  </si>
  <si>
    <t>20.38</t>
  </si>
  <si>
    <t>20.43</t>
  </si>
  <si>
    <t>20.44</t>
  </si>
  <si>
    <t>20.45</t>
  </si>
  <si>
    <t>20.46</t>
  </si>
  <si>
    <t>20.58</t>
  </si>
  <si>
    <t>21.13</t>
  </si>
  <si>
    <t>21.14</t>
  </si>
  <si>
    <t>21.29</t>
  </si>
  <si>
    <t>21.57</t>
  </si>
  <si>
    <t>22.00</t>
  </si>
  <si>
    <t>22.01</t>
  </si>
  <si>
    <t>22.17</t>
  </si>
  <si>
    <t>22.29</t>
  </si>
  <si>
    <t>22.37</t>
  </si>
  <si>
    <t>22.46</t>
  </si>
  <si>
    <t>22.56</t>
  </si>
  <si>
    <t>23.14</t>
  </si>
  <si>
    <t>23.23</t>
  </si>
  <si>
    <t>23.49</t>
  </si>
  <si>
    <t>24.17</t>
  </si>
  <si>
    <t>24.18</t>
  </si>
  <si>
    <t>24.59</t>
  </si>
  <si>
    <t>25.22</t>
  </si>
  <si>
    <t>25.38</t>
  </si>
  <si>
    <t>25.45</t>
  </si>
  <si>
    <t>26.02</t>
  </si>
  <si>
    <t>26.12</t>
  </si>
  <si>
    <t>26.21</t>
  </si>
  <si>
    <t>26.54</t>
  </si>
  <si>
    <t>26.56</t>
  </si>
  <si>
    <t>27.43</t>
  </si>
  <si>
    <t>27.49</t>
  </si>
  <si>
    <t>28.27</t>
  </si>
  <si>
    <t>28.35</t>
  </si>
  <si>
    <t>28.44</t>
  </si>
  <si>
    <t>28.49</t>
  </si>
  <si>
    <t>28.51</t>
  </si>
  <si>
    <t>29.02</t>
  </si>
  <si>
    <t>29.06</t>
  </si>
  <si>
    <t>29.12</t>
  </si>
  <si>
    <t>29.14</t>
  </si>
  <si>
    <t>29.20</t>
  </si>
  <si>
    <t>29.21</t>
  </si>
  <si>
    <t>29.33</t>
  </si>
  <si>
    <t>29.39</t>
  </si>
  <si>
    <t>29.49</t>
  </si>
  <si>
    <t>29.53</t>
  </si>
  <si>
    <t>29.58</t>
  </si>
  <si>
    <t>30.06</t>
  </si>
  <si>
    <t>30.26</t>
  </si>
  <si>
    <t>30.27</t>
  </si>
  <si>
    <t>30.32</t>
  </si>
  <si>
    <t>30.52</t>
  </si>
  <si>
    <t>30.56</t>
  </si>
  <si>
    <t>30.57</t>
  </si>
  <si>
    <t>31.35</t>
  </si>
  <si>
    <t>31.41</t>
  </si>
  <si>
    <t>32.01</t>
  </si>
  <si>
    <t>32.02</t>
  </si>
  <si>
    <t>32.39</t>
  </si>
  <si>
    <t>32.43</t>
  </si>
  <si>
    <t>32.50</t>
  </si>
  <si>
    <t>32.51</t>
  </si>
  <si>
    <t>33.30</t>
  </si>
  <si>
    <t>33.33</t>
  </si>
  <si>
    <t>33.53</t>
  </si>
  <si>
    <t>34.35</t>
  </si>
  <si>
    <t>34.45</t>
  </si>
  <si>
    <t>34.50</t>
  </si>
  <si>
    <t>35.02</t>
  </si>
  <si>
    <t>35.04</t>
  </si>
  <si>
    <t>35.14</t>
  </si>
  <si>
    <t>35.36</t>
  </si>
  <si>
    <t>35.44</t>
  </si>
  <si>
    <t>35.45</t>
  </si>
  <si>
    <t>35.46</t>
  </si>
  <si>
    <t>36.32</t>
  </si>
  <si>
    <t>36.55</t>
  </si>
  <si>
    <t>36.58</t>
  </si>
  <si>
    <t>37.00</t>
  </si>
  <si>
    <t>37.06</t>
  </si>
  <si>
    <t>37.45</t>
  </si>
  <si>
    <t>37.46</t>
  </si>
  <si>
    <t>38.04</t>
  </si>
  <si>
    <t>38.31</t>
  </si>
  <si>
    <t>38.36</t>
  </si>
  <si>
    <t>38.39</t>
  </si>
  <si>
    <t>38.44</t>
  </si>
  <si>
    <t>38.45</t>
  </si>
  <si>
    <t>38.49</t>
  </si>
  <si>
    <t>38.54</t>
  </si>
  <si>
    <t>39.04</t>
  </si>
  <si>
    <t>39.28</t>
  </si>
  <si>
    <t>39.36</t>
  </si>
  <si>
    <t>39.41</t>
  </si>
  <si>
    <t>39.51</t>
  </si>
  <si>
    <t>40.11</t>
  </si>
  <si>
    <t>40.24</t>
  </si>
  <si>
    <t>40.34</t>
  </si>
  <si>
    <t>40.43</t>
  </si>
  <si>
    <t>40.47</t>
  </si>
  <si>
    <t>40.49</t>
  </si>
  <si>
    <t>40.56</t>
  </si>
  <si>
    <t>41.06</t>
  </si>
  <si>
    <t>41.50</t>
  </si>
  <si>
    <t>42.16</t>
  </si>
  <si>
    <t>42.18</t>
  </si>
  <si>
    <t>42.24</t>
  </si>
  <si>
    <t>42.41</t>
  </si>
  <si>
    <t>42.51</t>
  </si>
  <si>
    <t>44.24</t>
  </si>
  <si>
    <t>45.15</t>
  </si>
  <si>
    <t>45.40</t>
  </si>
  <si>
    <t>45.45</t>
  </si>
  <si>
    <t>45.48</t>
  </si>
  <si>
    <t>45.52</t>
  </si>
  <si>
    <t>46.08</t>
  </si>
  <si>
    <t>46.31</t>
  </si>
  <si>
    <t>47.16</t>
  </si>
  <si>
    <t>50.43</t>
  </si>
  <si>
    <t>51.28</t>
  </si>
  <si>
    <t>54.01</t>
  </si>
  <si>
    <t>ОЛОВЯНИШНИКОВ Геннадий</t>
  </si>
  <si>
    <t>БЕРЕЗИН Валентин</t>
  </si>
  <si>
    <t>ЧУПИЛКО Петр</t>
  </si>
  <si>
    <t>Вязнер Б.Я.</t>
  </si>
  <si>
    <t>Клейн И.С.</t>
  </si>
  <si>
    <t>ВДОВЫДЧЕНКО Диана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</si>
</sst>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прот-л  &quot;###"/>
    <numFmt numFmtId="165" formatCode="&quot;заявка  &quot;###"/>
    <numFmt numFmtId="166" formatCode="#&quot; стр.&quot;"/>
    <numFmt numFmtId="167" formatCode="h:mm/ss"/>
    <numFmt numFmtId="168" formatCode="##&quot; км&quot;"/>
    <numFmt numFmtId="169" formatCode="####&quot; г.г. р.)&quot;"/>
    <numFmt numFmtId="170" formatCode="&quot;(&quot;####&quot; - &quot;"/>
    <numFmt numFmtId="171" formatCode="&quot;неявилось:  &quot;\ ###"/>
    <numFmt numFmtId="172" formatCode="&quot;сошло:   &quot;\ ##"/>
    <numFmt numFmtId="173" formatCode="&quot;в прот.  &quot;\ ###"/>
    <numFmt numFmtId="174" formatCode="&quot;прот. &quot;###"/>
    <numFmt numFmtId="175" formatCode="&quot;заявка &quot;###"/>
    <numFmt numFmtId="176" formatCode="&quot;заявка&quot;###"/>
    <numFmt numFmtId="177" formatCode="&quot;з &quot;###"/>
    <numFmt numFmtId="178" formatCode="h:mm/ss.0"/>
    <numFmt numFmtId="179" formatCode="##&quot;   &quot;##"/>
    <numFmt numFmtId="180" formatCode="&quot;в протоколе &quot;###"/>
    <numFmt numFmtId="181" formatCode="dd/mm/yy&quot;     &quot;\ h:mm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######&quot;-&quot;####&quot;-&quot;####"/>
    <numFmt numFmtId="186" formatCode="#&quot;:&quot;##&quot;.&quot;##&quot;,&quot;##&quot;-&quot;####&quot;-&quot;####"/>
    <numFmt numFmtId="187" formatCode="[h]:mm/ss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h:mm/ss.00"/>
    <numFmt numFmtId="197" formatCode="##&quot;.&quot;##"/>
    <numFmt numFmtId="198" formatCode="#&quot;:&quot;##&quot;.&quot;##"/>
    <numFmt numFmtId="199" formatCode="mm/ss"/>
    <numFmt numFmtId="200" formatCode="h:mm:ss;@"/>
    <numFmt numFmtId="201" formatCode="[$€-2]\ ###,000_);[Red]\([$€-2]\ ###,000\)"/>
  </numFmts>
  <fonts count="53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b/>
      <sz val="16.5"/>
      <name val="Arial Narrow"/>
      <family val="2"/>
    </font>
    <font>
      <sz val="7.5"/>
      <name val="Arial Cyr"/>
      <family val="2"/>
    </font>
    <font>
      <sz val="11"/>
      <name val="Arial Cyr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8" fillId="0" borderId="0" xfId="54" applyFont="1" applyBorder="1" applyProtection="1">
      <alignment/>
      <protection hidden="1"/>
    </xf>
    <xf numFmtId="0" fontId="5" fillId="0" borderId="0" xfId="54" applyFont="1" applyBorder="1" applyProtection="1">
      <alignment/>
      <protection hidden="1"/>
    </xf>
    <xf numFmtId="0" fontId="11" fillId="0" borderId="0" xfId="53" applyFont="1" applyFill="1" applyBorder="1" applyAlignment="1" applyProtection="1">
      <alignment vertical="center" wrapText="1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1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left" vertical="center"/>
      <protection hidden="1"/>
    </xf>
    <xf numFmtId="0" fontId="11" fillId="0" borderId="0" xfId="53" applyFont="1" applyFill="1" applyBorder="1" applyAlignment="1" applyProtection="1">
      <alignment vertical="center"/>
      <protection hidden="1"/>
    </xf>
    <xf numFmtId="0" fontId="11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49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left" vertical="center" shrinkToFit="1"/>
      <protection hidden="1"/>
    </xf>
    <xf numFmtId="0" fontId="11" fillId="0" borderId="0" xfId="53" applyFont="1" applyFill="1" applyBorder="1" applyAlignment="1" applyProtection="1">
      <alignment horizontal="center" vertical="center" shrinkToFit="1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49" fontId="11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 shrinkToFi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1" fontId="11" fillId="0" borderId="0" xfId="0" applyNumberFormat="1" applyFont="1" applyFill="1" applyAlignment="1" applyProtection="1">
      <alignment horizontal="center" vertical="center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1" fontId="10" fillId="32" borderId="10" xfId="53" applyNumberFormat="1" applyFont="1" applyFill="1" applyBorder="1" applyAlignment="1" applyProtection="1">
      <alignment horizontal="center" vertical="center" wrapText="1"/>
      <protection hidden="1"/>
    </xf>
    <xf numFmtId="1" fontId="10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10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Fill="1" applyBorder="1" applyAlignment="1" applyProtection="1">
      <alignment horizontal="center" vertical="center" wrapText="1"/>
      <protection hidden="1"/>
    </xf>
    <xf numFmtId="0" fontId="7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0" fillId="32" borderId="10" xfId="53" applyFont="1" applyFill="1" applyBorder="1" applyAlignment="1" applyProtection="1">
      <alignment horizontal="center" vertical="center" wrapText="1"/>
      <protection hidden="1"/>
    </xf>
    <xf numFmtId="0" fontId="10" fillId="32" borderId="11" xfId="53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33" fillId="0" borderId="0" xfId="53" applyFont="1" applyFill="1" applyBorder="1" applyAlignment="1" applyProtection="1">
      <alignment vertical="center"/>
      <protection hidden="1"/>
    </xf>
    <xf numFmtId="0" fontId="34" fillId="0" borderId="0" xfId="54" applyFont="1" applyBorder="1" applyProtection="1">
      <alignment/>
      <protection hidden="1"/>
    </xf>
    <xf numFmtId="0" fontId="35" fillId="0" borderId="0" xfId="53" applyFont="1" applyFill="1" applyBorder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horizontal="left" vertical="center" shrinkToFit="1"/>
      <protection hidden="1"/>
    </xf>
    <xf numFmtId="0" fontId="11" fillId="0" borderId="0" xfId="53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" xfId="53"/>
    <cellStyle name="Обычный_ИС_baz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12</xdr:row>
      <xdr:rowOff>38100</xdr:rowOff>
    </xdr:from>
    <xdr:to>
      <xdr:col>6</xdr:col>
      <xdr:colOff>190500</xdr:colOff>
      <xdr:row>31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4457700"/>
          <a:ext cx="2724150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04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04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048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10191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38100</xdr:rowOff>
    </xdr:from>
    <xdr:to>
      <xdr:col>2</xdr:col>
      <xdr:colOff>504825</xdr:colOff>
      <xdr:row>4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9527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invITOG_&#1055;&#1057;&#1055;&#1073;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-&#1055;&#1073;_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WINDOWS\&#1056;&#1072;&#1073;&#1086;&#1095;&#1080;&#1081;%20&#1089;&#1090;&#1086;&#1083;\&#1055;_&#1057;&#1055;&#10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7;&#1090;&#1072;&#1088;&#1090;&#1086;&#1074;&#1099;&#1077;&#1041;&#10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Documents\&#1052;&#1086;&#1080;%20&#1076;&#1086;&#1082;&#1091;&#1084;&#1077;&#1085;&#1090;&#1099;\&#1055;&#1091;&#1096;&#1082;&#1080;&#1085;_&#1057;-&#1055;&#1073;_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46;-2004\&#1052;&#1086;&#1080;%20&#1076;&#1086;&#1082;&#1091;&#1084;&#1077;&#1085;&#1090;&#1099;\Natasha\&#1055;&#1091;&#1096;&#1082;&#1080;&#1085;2001\&#1055;-&#1057;&#1055;&#1073;_01_30&#1082;&#108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er0\AppData\Local\Temp\bat\rez_wn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invITOG_&#1055;&#1057;&#1055;&#1073;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42;&#1080;&#1083;&#1103;\Sport\&#1055;&#1088;&#1086;&#1073;&#1077;&#1075;&#1080;\&#1044;&#1086;&#1088;&#1086;&#1075;&#1072;%20&#1046;&#1080;&#1079;&#1085;&#1080;\2006\rez_wn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"/>
      <sheetName val="Сводка"/>
      <sheetName val="Группы"/>
      <sheetName val="Ф_30"/>
      <sheetName val="м30"/>
      <sheetName val="ж30"/>
      <sheetName val="Ф_15"/>
      <sheetName val="м15"/>
      <sheetName val="ж15"/>
      <sheetName val="м5"/>
      <sheetName val="ж5"/>
      <sheetName val="Ф_5"/>
      <sheetName val="инв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Группы"/>
      <sheetName val="Сводка"/>
      <sheetName val="Z_42"/>
      <sheetName val="Финишка"/>
      <sheetName val="Ф-пр"/>
      <sheetName val="F_Инв"/>
      <sheetName val="F_М_42"/>
      <sheetName val="F_Ж_4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_М_42"/>
      <sheetName val="S_Ж_42"/>
      <sheetName val="S_М_10"/>
      <sheetName val="S_Ж_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ка"/>
      <sheetName val="Группы"/>
      <sheetName val="м30"/>
      <sheetName val="ж30"/>
      <sheetName val="м15"/>
      <sheetName val="инв"/>
      <sheetName val="Ф_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_№"/>
      <sheetName val="В_Гр_30км"/>
      <sheetName val="База"/>
      <sheetName val="Сводка"/>
      <sheetName val="Явка30"/>
      <sheetName val="Финишка"/>
      <sheetName val="График"/>
      <sheetName val="S_Ж30"/>
      <sheetName val="S_М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тог_СОК"/>
      <sheetName val="Итог_инв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wn04"/>
      <sheetName val="м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43"/>
  <sheetViews>
    <sheetView zoomScalePageLayoutView="0" workbookViewId="0" topLeftCell="A15">
      <selection activeCell="H15" sqref="H15"/>
    </sheetView>
  </sheetViews>
  <sheetFormatPr defaultColWidth="9.00390625" defaultRowHeight="12.75"/>
  <sheetData>
    <row r="1" spans="1:11" ht="79.5" customHeight="1">
      <c r="A1" s="37" t="s">
        <v>487</v>
      </c>
      <c r="B1" s="37"/>
      <c r="C1" s="37"/>
      <c r="D1" s="37"/>
      <c r="E1" s="37"/>
      <c r="F1" s="37"/>
      <c r="G1" s="37"/>
      <c r="H1" s="37"/>
      <c r="I1" s="37"/>
      <c r="J1" s="38"/>
      <c r="K1" s="38"/>
    </row>
    <row r="11" spans="1:9" ht="141" customHeight="1">
      <c r="A11" s="39" t="s">
        <v>488</v>
      </c>
      <c r="B11" s="39"/>
      <c r="C11" s="39"/>
      <c r="D11" s="39"/>
      <c r="E11" s="39"/>
      <c r="F11" s="39"/>
      <c r="G11" s="39"/>
      <c r="H11" s="39"/>
      <c r="I11" s="39"/>
    </row>
    <row r="42" spans="1:9" ht="12.75">
      <c r="A42" s="40" t="s">
        <v>116</v>
      </c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0" t="s">
        <v>489</v>
      </c>
      <c r="B43" s="40"/>
      <c r="C43" s="40"/>
      <c r="D43" s="40"/>
      <c r="E43" s="40"/>
      <c r="F43" s="40"/>
      <c r="G43" s="40"/>
      <c r="H43" s="40"/>
      <c r="I43" s="40"/>
    </row>
  </sheetData>
  <sheetProtection/>
  <mergeCells count="4">
    <mergeCell ref="A1:I1"/>
    <mergeCell ref="A11:I11"/>
    <mergeCell ref="A42:I42"/>
    <mergeCell ref="A43:I4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L99"/>
  <sheetViews>
    <sheetView showGridLines="0" tabSelected="1" zoomScale="145" zoomScaleNormal="145" zoomScalePageLayoutView="0" workbookViewId="0" topLeftCell="A81">
      <selection activeCell="A86" sqref="A86:A89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customWidth="1"/>
    <col min="10" max="10" width="3.625" style="11" customWidth="1"/>
    <col min="11" max="11" width="4.875" style="3" customWidth="1"/>
    <col min="12" max="13" width="9.125" style="3" customWidth="1"/>
    <col min="14" max="16384" width="9.125" style="3" customWidth="1"/>
  </cols>
  <sheetData>
    <row r="1" spans="1:11" ht="20.25" customHeight="1">
      <c r="A1" s="27" t="s">
        <v>478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32" t="s">
        <v>479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9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7.25" customHeight="1">
      <c r="A4" s="33" t="s">
        <v>485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9" s="6" customFormat="1" ht="18" customHeight="1">
      <c r="A5" s="5"/>
      <c r="C5" s="34" t="s">
        <v>480</v>
      </c>
      <c r="D5" s="34"/>
      <c r="E5" s="34"/>
      <c r="F5" s="34"/>
      <c r="G5" s="34"/>
      <c r="H5" s="34"/>
      <c r="I5" s="3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35" t="s">
        <v>11</v>
      </c>
      <c r="B7" s="35" t="s">
        <v>0</v>
      </c>
      <c r="C7" s="35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30" t="s">
        <v>6</v>
      </c>
      <c r="I7" s="30" t="s">
        <v>7</v>
      </c>
      <c r="J7" s="30" t="s">
        <v>8</v>
      </c>
      <c r="K7" s="30" t="s">
        <v>9</v>
      </c>
    </row>
    <row r="8" spans="1:11" s="7" customFormat="1" ht="7.5" customHeight="1">
      <c r="A8" s="36"/>
      <c r="B8" s="36"/>
      <c r="C8" s="36"/>
      <c r="D8" s="29"/>
      <c r="E8" s="29"/>
      <c r="F8" s="29"/>
      <c r="G8" s="29"/>
      <c r="H8" s="31"/>
      <c r="I8" s="31"/>
      <c r="J8" s="31"/>
      <c r="K8" s="31"/>
    </row>
    <row r="9" spans="1:12" ht="12.75" customHeight="1">
      <c r="A9" s="14">
        <v>1</v>
      </c>
      <c r="B9" s="14">
        <v>478</v>
      </c>
      <c r="C9" s="10" t="s">
        <v>102</v>
      </c>
      <c r="D9" s="9">
        <v>1975</v>
      </c>
      <c r="E9" s="20" t="s">
        <v>10</v>
      </c>
      <c r="F9" s="17" t="s">
        <v>17</v>
      </c>
      <c r="G9" s="17" t="s">
        <v>446</v>
      </c>
      <c r="H9" s="15" t="s">
        <v>646</v>
      </c>
      <c r="I9" s="14">
        <f>IF(AND(D9&gt;=1945,D9&lt;=1954),"М60",IF(AND(D9&gt;=1955,D9&lt;=1964),"М50",IF(AND(D9&gt;=1965,D9&lt;=1974),"М40",IF(AND(D9&gt;=1992,D9&lt;=2014),"М20",""))))</f>
      </c>
      <c r="J9" s="14"/>
      <c r="K9" s="14"/>
      <c r="L9" s="14"/>
    </row>
    <row r="10" spans="1:12" ht="12.75" customHeight="1">
      <c r="A10" s="14">
        <v>2</v>
      </c>
      <c r="B10" s="21">
        <v>543</v>
      </c>
      <c r="C10" s="10" t="s">
        <v>111</v>
      </c>
      <c r="D10" s="21">
        <v>1991</v>
      </c>
      <c r="E10" s="20" t="s">
        <v>10</v>
      </c>
      <c r="F10" s="17" t="s">
        <v>10</v>
      </c>
      <c r="G10" s="17" t="s">
        <v>68</v>
      </c>
      <c r="H10" s="15" t="s">
        <v>145</v>
      </c>
      <c r="I10" s="14">
        <f aca="true" t="shared" si="0" ref="I10:I73">IF(AND(D10&gt;=1945,D10&lt;=1954),"М60",IF(AND(D10&gt;=1955,D10&lt;=1964),"М50",IF(AND(D10&gt;=1965,D10&lt;=1974),"М40",IF(AND(D10&gt;=1992,D10&lt;=2014),"М20",""))))</f>
      </c>
      <c r="J10" s="14"/>
      <c r="K10" s="14"/>
      <c r="L10" s="14"/>
    </row>
    <row r="11" spans="1:12" ht="12.75" customHeight="1">
      <c r="A11" s="14">
        <v>3</v>
      </c>
      <c r="B11" s="14">
        <v>535</v>
      </c>
      <c r="C11" s="10" t="s">
        <v>109</v>
      </c>
      <c r="D11" s="9">
        <v>1994</v>
      </c>
      <c r="E11" s="20" t="s">
        <v>10</v>
      </c>
      <c r="F11" s="17" t="s">
        <v>10</v>
      </c>
      <c r="G11" s="17" t="s">
        <v>465</v>
      </c>
      <c r="H11" s="15" t="s">
        <v>146</v>
      </c>
      <c r="I11" s="14" t="str">
        <f t="shared" si="0"/>
        <v>М20</v>
      </c>
      <c r="J11" s="14">
        <v>1</v>
      </c>
      <c r="K11" s="14"/>
      <c r="L11" s="14"/>
    </row>
    <row r="12" spans="1:12" ht="12.75" customHeight="1">
      <c r="A12" s="14">
        <v>4</v>
      </c>
      <c r="B12" s="14">
        <v>445</v>
      </c>
      <c r="C12" s="10" t="s">
        <v>211</v>
      </c>
      <c r="D12" s="9">
        <v>1988</v>
      </c>
      <c r="E12" s="20" t="s">
        <v>10</v>
      </c>
      <c r="F12" s="17" t="s">
        <v>10</v>
      </c>
      <c r="G12" s="17" t="s">
        <v>27</v>
      </c>
      <c r="H12" s="15" t="s">
        <v>652</v>
      </c>
      <c r="I12" s="14">
        <f t="shared" si="0"/>
      </c>
      <c r="J12" s="14"/>
      <c r="K12" s="14"/>
      <c r="L12" s="14"/>
    </row>
    <row r="13" spans="1:12" ht="12.75" customHeight="1">
      <c r="A13" s="14">
        <v>5</v>
      </c>
      <c r="B13" s="14">
        <v>519</v>
      </c>
      <c r="C13" s="10" t="s">
        <v>122</v>
      </c>
      <c r="D13" s="9">
        <v>1984</v>
      </c>
      <c r="E13" s="20" t="s">
        <v>10</v>
      </c>
      <c r="F13" s="17" t="s">
        <v>10</v>
      </c>
      <c r="G13" s="17" t="s">
        <v>19</v>
      </c>
      <c r="H13" s="15" t="s">
        <v>166</v>
      </c>
      <c r="I13" s="14">
        <f t="shared" si="0"/>
      </c>
      <c r="J13" s="14"/>
      <c r="K13" s="14"/>
      <c r="L13" s="14"/>
    </row>
    <row r="14" spans="1:12" ht="12.75" customHeight="1">
      <c r="A14" s="14">
        <v>6</v>
      </c>
      <c r="B14" s="14">
        <v>518</v>
      </c>
      <c r="C14" s="10" t="s">
        <v>375</v>
      </c>
      <c r="D14" s="9">
        <v>1970</v>
      </c>
      <c r="E14" s="20" t="s">
        <v>25</v>
      </c>
      <c r="F14" s="17" t="s">
        <v>358</v>
      </c>
      <c r="G14" s="17" t="s">
        <v>40</v>
      </c>
      <c r="H14" s="15" t="s">
        <v>654</v>
      </c>
      <c r="I14" s="14" t="str">
        <f t="shared" si="0"/>
        <v>М40</v>
      </c>
      <c r="J14" s="14">
        <v>1</v>
      </c>
      <c r="K14" s="14"/>
      <c r="L14" s="14"/>
    </row>
    <row r="15" spans="1:12" ht="12.75" customHeight="1">
      <c r="A15" s="14">
        <v>7</v>
      </c>
      <c r="B15" s="14">
        <v>491</v>
      </c>
      <c r="C15" s="10" t="s">
        <v>71</v>
      </c>
      <c r="D15" s="9">
        <v>1997</v>
      </c>
      <c r="E15" s="20" t="s">
        <v>10</v>
      </c>
      <c r="F15" s="17" t="s">
        <v>10</v>
      </c>
      <c r="G15" s="17" t="s">
        <v>59</v>
      </c>
      <c r="H15" s="15" t="s">
        <v>655</v>
      </c>
      <c r="I15" s="14" t="str">
        <f t="shared" si="0"/>
        <v>М20</v>
      </c>
      <c r="J15" s="14">
        <v>2</v>
      </c>
      <c r="K15" s="14"/>
      <c r="L15" s="14"/>
    </row>
    <row r="16" spans="1:12" ht="12.75" customHeight="1">
      <c r="A16" s="14">
        <v>8</v>
      </c>
      <c r="B16" s="14">
        <v>536</v>
      </c>
      <c r="C16" s="10" t="s">
        <v>466</v>
      </c>
      <c r="D16" s="9">
        <v>1982</v>
      </c>
      <c r="E16" s="20" t="s">
        <v>10</v>
      </c>
      <c r="F16" s="17" t="s">
        <v>10</v>
      </c>
      <c r="G16" s="17" t="s">
        <v>19</v>
      </c>
      <c r="H16" s="15" t="s">
        <v>149</v>
      </c>
      <c r="I16" s="14">
        <f t="shared" si="0"/>
      </c>
      <c r="J16" s="14"/>
      <c r="K16" s="14"/>
      <c r="L16" s="14"/>
    </row>
    <row r="17" spans="1:12" ht="12.75" customHeight="1">
      <c r="A17" s="14">
        <v>9</v>
      </c>
      <c r="B17" s="14">
        <v>469</v>
      </c>
      <c r="C17" s="10" t="s">
        <v>75</v>
      </c>
      <c r="D17" s="9">
        <v>1992</v>
      </c>
      <c r="E17" s="20" t="s">
        <v>10</v>
      </c>
      <c r="F17" s="17" t="s">
        <v>10</v>
      </c>
      <c r="G17" s="24" t="s">
        <v>32</v>
      </c>
      <c r="H17" s="15" t="s">
        <v>657</v>
      </c>
      <c r="I17" s="14" t="str">
        <f t="shared" si="0"/>
        <v>М20</v>
      </c>
      <c r="J17" s="14">
        <v>3</v>
      </c>
      <c r="K17" s="14"/>
      <c r="L17" s="14"/>
    </row>
    <row r="18" spans="1:12" ht="12.75" customHeight="1">
      <c r="A18" s="14">
        <v>10</v>
      </c>
      <c r="B18" s="14">
        <v>538</v>
      </c>
      <c r="C18" s="10" t="s">
        <v>467</v>
      </c>
      <c r="D18" s="9">
        <v>1994</v>
      </c>
      <c r="E18" s="20" t="s">
        <v>10</v>
      </c>
      <c r="F18" s="17" t="s">
        <v>10</v>
      </c>
      <c r="G18" s="17"/>
      <c r="H18" s="15" t="s">
        <v>658</v>
      </c>
      <c r="I18" s="14" t="str">
        <f t="shared" si="0"/>
        <v>М20</v>
      </c>
      <c r="J18" s="14">
        <v>4</v>
      </c>
      <c r="K18" s="14"/>
      <c r="L18" s="14"/>
    </row>
    <row r="19" spans="1:12" ht="12.75" customHeight="1">
      <c r="A19" s="14">
        <v>11</v>
      </c>
      <c r="B19" s="14">
        <v>488</v>
      </c>
      <c r="C19" s="10" t="s">
        <v>88</v>
      </c>
      <c r="D19" s="9">
        <v>1986</v>
      </c>
      <c r="E19" s="20" t="s">
        <v>10</v>
      </c>
      <c r="F19" s="17" t="s">
        <v>10</v>
      </c>
      <c r="G19" s="17" t="s">
        <v>19</v>
      </c>
      <c r="H19" s="15" t="s">
        <v>662</v>
      </c>
      <c r="I19" s="14">
        <f t="shared" si="0"/>
      </c>
      <c r="J19" s="14"/>
      <c r="K19" s="14"/>
      <c r="L19" s="14"/>
    </row>
    <row r="20" spans="1:12" ht="12.75" customHeight="1">
      <c r="A20" s="14">
        <v>12</v>
      </c>
      <c r="B20" s="14">
        <v>492</v>
      </c>
      <c r="C20" s="10" t="s">
        <v>103</v>
      </c>
      <c r="D20" s="9">
        <v>1956</v>
      </c>
      <c r="E20" s="20" t="s">
        <v>10</v>
      </c>
      <c r="F20" s="17" t="s">
        <v>10</v>
      </c>
      <c r="G20" s="17" t="s">
        <v>40</v>
      </c>
      <c r="H20" s="15" t="s">
        <v>665</v>
      </c>
      <c r="I20" s="14" t="str">
        <f t="shared" si="0"/>
        <v>М50</v>
      </c>
      <c r="J20" s="14">
        <v>1</v>
      </c>
      <c r="K20" s="14"/>
      <c r="L20" s="14"/>
    </row>
    <row r="21" spans="1:12" ht="12.75" customHeight="1">
      <c r="A21" s="14">
        <v>13</v>
      </c>
      <c r="B21" s="14">
        <v>490</v>
      </c>
      <c r="C21" s="10" t="s">
        <v>311</v>
      </c>
      <c r="D21" s="9">
        <v>1992</v>
      </c>
      <c r="E21" s="20" t="s">
        <v>10</v>
      </c>
      <c r="F21" s="17" t="s">
        <v>10</v>
      </c>
      <c r="G21" s="17" t="s">
        <v>59</v>
      </c>
      <c r="H21" s="15" t="s">
        <v>667</v>
      </c>
      <c r="I21" s="14" t="str">
        <f t="shared" si="0"/>
        <v>М20</v>
      </c>
      <c r="J21" s="14">
        <v>5</v>
      </c>
      <c r="K21" s="14"/>
      <c r="L21" s="14"/>
    </row>
    <row r="22" spans="1:12" ht="12.75" customHeight="1">
      <c r="A22" s="14">
        <v>14</v>
      </c>
      <c r="B22" s="14">
        <v>515</v>
      </c>
      <c r="C22" s="10" t="s">
        <v>72</v>
      </c>
      <c r="D22" s="9">
        <v>1991</v>
      </c>
      <c r="E22" s="20" t="s">
        <v>10</v>
      </c>
      <c r="F22" s="17" t="s">
        <v>10</v>
      </c>
      <c r="G22" s="17" t="s">
        <v>59</v>
      </c>
      <c r="H22" s="15" t="s">
        <v>150</v>
      </c>
      <c r="I22" s="14">
        <f t="shared" si="0"/>
      </c>
      <c r="J22" s="14"/>
      <c r="K22" s="14"/>
      <c r="L22" s="14"/>
    </row>
    <row r="23" spans="1:12" ht="12.75" customHeight="1">
      <c r="A23" s="14">
        <v>15</v>
      </c>
      <c r="B23" s="14">
        <v>510</v>
      </c>
      <c r="C23" s="10" t="s">
        <v>86</v>
      </c>
      <c r="D23" s="9">
        <v>1964</v>
      </c>
      <c r="E23" s="20" t="s">
        <v>10</v>
      </c>
      <c r="F23" s="17" t="s">
        <v>10</v>
      </c>
      <c r="G23" s="17"/>
      <c r="H23" s="15" t="s">
        <v>669</v>
      </c>
      <c r="I23" s="14" t="str">
        <f t="shared" si="0"/>
        <v>М50</v>
      </c>
      <c r="J23" s="14">
        <v>2</v>
      </c>
      <c r="K23" s="14"/>
      <c r="L23" s="14"/>
    </row>
    <row r="24" spans="1:12" ht="12.75" customHeight="1">
      <c r="A24" s="14">
        <v>16</v>
      </c>
      <c r="B24" s="14">
        <v>470</v>
      </c>
      <c r="C24" s="10" t="s">
        <v>443</v>
      </c>
      <c r="D24" s="9">
        <v>1994</v>
      </c>
      <c r="E24" s="20" t="s">
        <v>10</v>
      </c>
      <c r="F24" s="17" t="s">
        <v>10</v>
      </c>
      <c r="G24" s="17" t="s">
        <v>32</v>
      </c>
      <c r="H24" s="15" t="s">
        <v>670</v>
      </c>
      <c r="I24" s="14" t="str">
        <f t="shared" si="0"/>
        <v>М20</v>
      </c>
      <c r="J24" s="14">
        <v>6</v>
      </c>
      <c r="K24" s="14"/>
      <c r="L24" s="14"/>
    </row>
    <row r="25" spans="1:12" ht="12.75" customHeight="1">
      <c r="A25" s="14">
        <v>17</v>
      </c>
      <c r="B25" s="21">
        <v>480</v>
      </c>
      <c r="C25" s="10" t="s">
        <v>100</v>
      </c>
      <c r="D25" s="21">
        <v>1988</v>
      </c>
      <c r="E25" s="20" t="s">
        <v>10</v>
      </c>
      <c r="F25" s="17" t="s">
        <v>17</v>
      </c>
      <c r="G25" s="17" t="s">
        <v>26</v>
      </c>
      <c r="H25" s="15" t="s">
        <v>671</v>
      </c>
      <c r="I25" s="14">
        <f t="shared" si="0"/>
      </c>
      <c r="J25" s="14"/>
      <c r="K25" s="14"/>
      <c r="L25" s="14"/>
    </row>
    <row r="26" spans="1:12" ht="12.75" customHeight="1">
      <c r="A26" s="14">
        <v>18</v>
      </c>
      <c r="B26" s="14">
        <v>479</v>
      </c>
      <c r="C26" s="10" t="s">
        <v>101</v>
      </c>
      <c r="D26" s="9">
        <v>1988</v>
      </c>
      <c r="E26" s="20" t="s">
        <v>10</v>
      </c>
      <c r="F26" s="17" t="s">
        <v>17</v>
      </c>
      <c r="G26" s="17" t="s">
        <v>26</v>
      </c>
      <c r="H26" s="15" t="s">
        <v>672</v>
      </c>
      <c r="I26" s="14">
        <f t="shared" si="0"/>
      </c>
      <c r="J26" s="14"/>
      <c r="K26" s="14"/>
      <c r="L26" s="14"/>
    </row>
    <row r="27" spans="1:12" ht="12.75" customHeight="1">
      <c r="A27" s="14">
        <v>19</v>
      </c>
      <c r="B27" s="14">
        <v>508</v>
      </c>
      <c r="C27" s="10" t="s">
        <v>168</v>
      </c>
      <c r="D27" s="9">
        <v>1980</v>
      </c>
      <c r="E27" s="20" t="s">
        <v>25</v>
      </c>
      <c r="F27" s="17" t="s">
        <v>370</v>
      </c>
      <c r="G27" s="17" t="s">
        <v>40</v>
      </c>
      <c r="H27" s="15" t="s">
        <v>151</v>
      </c>
      <c r="I27" s="14">
        <f t="shared" si="0"/>
      </c>
      <c r="J27" s="14"/>
      <c r="K27" s="14"/>
      <c r="L27" s="14"/>
    </row>
    <row r="28" spans="1:12" ht="12.75" customHeight="1">
      <c r="A28" s="14">
        <v>20</v>
      </c>
      <c r="B28" s="14">
        <v>493</v>
      </c>
      <c r="C28" s="10" t="s">
        <v>57</v>
      </c>
      <c r="D28" s="9">
        <v>1973</v>
      </c>
      <c r="E28" s="20"/>
      <c r="F28" s="17" t="s">
        <v>30</v>
      </c>
      <c r="G28" s="17" t="s">
        <v>18</v>
      </c>
      <c r="H28" s="15" t="s">
        <v>673</v>
      </c>
      <c r="I28" s="14" t="str">
        <f t="shared" si="0"/>
        <v>М40</v>
      </c>
      <c r="J28" s="14">
        <v>2</v>
      </c>
      <c r="K28" s="14"/>
      <c r="L28" s="14"/>
    </row>
    <row r="29" spans="1:12" ht="12.75" customHeight="1">
      <c r="A29" s="14">
        <v>21</v>
      </c>
      <c r="B29" s="14">
        <v>477</v>
      </c>
      <c r="C29" s="10" t="s">
        <v>445</v>
      </c>
      <c r="D29" s="9">
        <v>1978</v>
      </c>
      <c r="E29" s="20" t="s">
        <v>10</v>
      </c>
      <c r="F29" s="17" t="s">
        <v>10</v>
      </c>
      <c r="G29" s="17" t="s">
        <v>27</v>
      </c>
      <c r="H29" s="15" t="s">
        <v>674</v>
      </c>
      <c r="I29" s="14">
        <f t="shared" si="0"/>
      </c>
      <c r="J29" s="14"/>
      <c r="K29" s="14"/>
      <c r="L29" s="14"/>
    </row>
    <row r="30" spans="1:12" ht="12.75" customHeight="1">
      <c r="A30" s="14">
        <v>22</v>
      </c>
      <c r="B30" s="21">
        <v>472</v>
      </c>
      <c r="C30" s="10" t="s">
        <v>104</v>
      </c>
      <c r="D30" s="21">
        <v>1977</v>
      </c>
      <c r="E30" s="20" t="s">
        <v>10</v>
      </c>
      <c r="F30" s="17" t="s">
        <v>10</v>
      </c>
      <c r="G30" s="17" t="s">
        <v>40</v>
      </c>
      <c r="H30" s="15" t="s">
        <v>675</v>
      </c>
      <c r="I30" s="14">
        <f t="shared" si="0"/>
      </c>
      <c r="J30" s="14"/>
      <c r="K30" s="14"/>
      <c r="L30" s="14"/>
    </row>
    <row r="31" spans="1:12" ht="12.75" customHeight="1">
      <c r="A31" s="14">
        <v>23</v>
      </c>
      <c r="B31" s="21">
        <v>460</v>
      </c>
      <c r="C31" s="10" t="s">
        <v>89</v>
      </c>
      <c r="D31" s="21">
        <v>1989</v>
      </c>
      <c r="E31" s="20" t="s">
        <v>10</v>
      </c>
      <c r="F31" s="17" t="s">
        <v>10</v>
      </c>
      <c r="G31" s="17" t="s">
        <v>32</v>
      </c>
      <c r="H31" s="15" t="s">
        <v>676</v>
      </c>
      <c r="I31" s="14">
        <f t="shared" si="0"/>
      </c>
      <c r="J31" s="14"/>
      <c r="K31" s="14"/>
      <c r="L31" s="14"/>
    </row>
    <row r="32" spans="1:12" ht="12.75" customHeight="1">
      <c r="A32" s="14">
        <v>24</v>
      </c>
      <c r="B32" s="14">
        <v>439</v>
      </c>
      <c r="C32" s="10" t="s">
        <v>54</v>
      </c>
      <c r="D32" s="9">
        <v>1953</v>
      </c>
      <c r="E32" s="20" t="s">
        <v>25</v>
      </c>
      <c r="F32" s="17" t="s">
        <v>208</v>
      </c>
      <c r="G32" s="17"/>
      <c r="H32" s="15" t="s">
        <v>678</v>
      </c>
      <c r="I32" s="14" t="str">
        <f t="shared" si="0"/>
        <v>М60</v>
      </c>
      <c r="J32" s="14">
        <v>1</v>
      </c>
      <c r="K32" s="14"/>
      <c r="L32" s="14"/>
    </row>
    <row r="33" spans="1:12" ht="12.75" customHeight="1">
      <c r="A33" s="14">
        <v>25</v>
      </c>
      <c r="B33" s="21">
        <v>531</v>
      </c>
      <c r="C33" s="10" t="s">
        <v>462</v>
      </c>
      <c r="D33" s="21">
        <v>1988</v>
      </c>
      <c r="E33" s="20" t="s">
        <v>10</v>
      </c>
      <c r="F33" s="17" t="s">
        <v>116</v>
      </c>
      <c r="G33" s="17"/>
      <c r="H33" s="15" t="s">
        <v>679</v>
      </c>
      <c r="I33" s="14">
        <f t="shared" si="0"/>
      </c>
      <c r="J33" s="14"/>
      <c r="K33" s="14"/>
      <c r="L33" s="14"/>
    </row>
    <row r="34" spans="1:12" ht="12.75" customHeight="1">
      <c r="A34" s="14">
        <v>26</v>
      </c>
      <c r="B34" s="14">
        <v>509</v>
      </c>
      <c r="C34" s="10" t="s">
        <v>85</v>
      </c>
      <c r="D34" s="9">
        <v>1989</v>
      </c>
      <c r="E34" s="20" t="s">
        <v>113</v>
      </c>
      <c r="F34" s="17" t="s">
        <v>22</v>
      </c>
      <c r="G34" s="17"/>
      <c r="H34" s="15" t="s">
        <v>680</v>
      </c>
      <c r="I34" s="14">
        <f t="shared" si="0"/>
      </c>
      <c r="J34" s="14"/>
      <c r="K34" s="14"/>
      <c r="L34" s="14"/>
    </row>
    <row r="35" spans="1:12" ht="12.75" customHeight="1">
      <c r="A35" s="14">
        <v>27</v>
      </c>
      <c r="B35" s="21">
        <v>482</v>
      </c>
      <c r="C35" s="10" t="s">
        <v>130</v>
      </c>
      <c r="D35" s="21">
        <v>1957</v>
      </c>
      <c r="E35" s="20" t="s">
        <v>25</v>
      </c>
      <c r="F35" s="17" t="s">
        <v>125</v>
      </c>
      <c r="G35" s="17"/>
      <c r="H35" s="15" t="s">
        <v>681</v>
      </c>
      <c r="I35" s="14" t="str">
        <f t="shared" si="0"/>
        <v>М50</v>
      </c>
      <c r="J35" s="14">
        <v>3</v>
      </c>
      <c r="K35" s="14"/>
      <c r="L35" s="14"/>
    </row>
    <row r="36" spans="1:12" ht="12.75" customHeight="1">
      <c r="A36" s="14">
        <v>28</v>
      </c>
      <c r="B36" s="14">
        <v>546</v>
      </c>
      <c r="C36" s="10" t="s">
        <v>470</v>
      </c>
      <c r="D36" s="9">
        <v>1990</v>
      </c>
      <c r="E36" s="20" t="s">
        <v>10</v>
      </c>
      <c r="F36" s="17" t="s">
        <v>116</v>
      </c>
      <c r="G36" s="17" t="s">
        <v>187</v>
      </c>
      <c r="H36" s="15" t="s">
        <v>682</v>
      </c>
      <c r="I36" s="14">
        <f t="shared" si="0"/>
      </c>
      <c r="J36" s="14"/>
      <c r="K36" s="14"/>
      <c r="L36" s="14"/>
    </row>
    <row r="37" spans="1:12" ht="12.75" customHeight="1">
      <c r="A37" s="14">
        <v>29</v>
      </c>
      <c r="B37" s="14">
        <v>487</v>
      </c>
      <c r="C37" s="10" t="s">
        <v>87</v>
      </c>
      <c r="D37" s="9">
        <v>1974</v>
      </c>
      <c r="E37" s="20" t="s">
        <v>10</v>
      </c>
      <c r="F37" s="17" t="s">
        <v>10</v>
      </c>
      <c r="G37" s="17" t="s">
        <v>19</v>
      </c>
      <c r="H37" s="15" t="s">
        <v>683</v>
      </c>
      <c r="I37" s="14" t="str">
        <f t="shared" si="0"/>
        <v>М40</v>
      </c>
      <c r="J37" s="14">
        <v>3</v>
      </c>
      <c r="K37" s="14"/>
      <c r="L37" s="14"/>
    </row>
    <row r="38" spans="1:12" ht="12.75" customHeight="1">
      <c r="A38" s="14">
        <v>30</v>
      </c>
      <c r="B38" s="14">
        <v>503</v>
      </c>
      <c r="C38" s="10" t="s">
        <v>368</v>
      </c>
      <c r="D38" s="9">
        <v>1988</v>
      </c>
      <c r="E38" s="20" t="s">
        <v>10</v>
      </c>
      <c r="F38" s="17" t="s">
        <v>116</v>
      </c>
      <c r="G38" s="17" t="s">
        <v>187</v>
      </c>
      <c r="H38" s="15" t="s">
        <v>684</v>
      </c>
      <c r="I38" s="14">
        <f t="shared" si="0"/>
      </c>
      <c r="J38" s="14"/>
      <c r="K38" s="14"/>
      <c r="L38" s="14"/>
    </row>
    <row r="39" spans="1:12" ht="12.75" customHeight="1">
      <c r="A39" s="14">
        <v>31</v>
      </c>
      <c r="B39" s="14">
        <v>484</v>
      </c>
      <c r="C39" s="10" t="s">
        <v>126</v>
      </c>
      <c r="D39" s="9">
        <v>1981</v>
      </c>
      <c r="E39" s="20" t="s">
        <v>10</v>
      </c>
      <c r="F39" s="17" t="s">
        <v>10</v>
      </c>
      <c r="G39" s="17" t="s">
        <v>127</v>
      </c>
      <c r="H39" s="15" t="s">
        <v>153</v>
      </c>
      <c r="I39" s="14">
        <f t="shared" si="0"/>
      </c>
      <c r="J39" s="14"/>
      <c r="K39" s="14"/>
      <c r="L39" s="14"/>
    </row>
    <row r="40" spans="1:12" ht="12.75" customHeight="1">
      <c r="A40" s="14">
        <v>32</v>
      </c>
      <c r="B40" s="14">
        <v>495</v>
      </c>
      <c r="C40" s="10" t="s">
        <v>106</v>
      </c>
      <c r="D40" s="9">
        <v>1955</v>
      </c>
      <c r="E40" s="20" t="s">
        <v>10</v>
      </c>
      <c r="F40" s="17" t="s">
        <v>10</v>
      </c>
      <c r="G40" s="17" t="s">
        <v>40</v>
      </c>
      <c r="H40" s="15" t="s">
        <v>686</v>
      </c>
      <c r="I40" s="14" t="str">
        <f t="shared" si="0"/>
        <v>М50</v>
      </c>
      <c r="J40" s="14">
        <v>4</v>
      </c>
      <c r="K40" s="14"/>
      <c r="L40" s="14"/>
    </row>
    <row r="41" spans="1:12" ht="12.75" customHeight="1">
      <c r="A41" s="14">
        <v>33</v>
      </c>
      <c r="B41" s="21">
        <v>471</v>
      </c>
      <c r="C41" s="10" t="s">
        <v>64</v>
      </c>
      <c r="D41" s="21">
        <v>1969</v>
      </c>
      <c r="E41" s="20" t="s">
        <v>10</v>
      </c>
      <c r="F41" s="17" t="s">
        <v>10</v>
      </c>
      <c r="G41" s="17" t="s">
        <v>40</v>
      </c>
      <c r="H41" s="15" t="s">
        <v>687</v>
      </c>
      <c r="I41" s="14" t="str">
        <f t="shared" si="0"/>
        <v>М40</v>
      </c>
      <c r="J41" s="14">
        <v>4</v>
      </c>
      <c r="K41" s="14"/>
      <c r="L41" s="14"/>
    </row>
    <row r="42" spans="1:12" ht="12.75" customHeight="1">
      <c r="A42" s="14">
        <v>34</v>
      </c>
      <c r="B42" s="14">
        <v>442</v>
      </c>
      <c r="C42" s="10" t="s">
        <v>96</v>
      </c>
      <c r="D42" s="9">
        <v>1988</v>
      </c>
      <c r="E42" s="20" t="s">
        <v>10</v>
      </c>
      <c r="F42" s="17" t="s">
        <v>10</v>
      </c>
      <c r="G42" s="17" t="s">
        <v>27</v>
      </c>
      <c r="H42" s="15" t="s">
        <v>155</v>
      </c>
      <c r="I42" s="14">
        <f t="shared" si="0"/>
      </c>
      <c r="J42" s="14"/>
      <c r="K42" s="14"/>
      <c r="L42" s="14"/>
    </row>
    <row r="43" spans="1:12" ht="12.75" customHeight="1">
      <c r="A43" s="14">
        <v>35</v>
      </c>
      <c r="B43" s="14">
        <v>547</v>
      </c>
      <c r="C43" s="10" t="s">
        <v>107</v>
      </c>
      <c r="D43" s="9">
        <v>1968</v>
      </c>
      <c r="E43" s="20" t="s">
        <v>10</v>
      </c>
      <c r="F43" s="17" t="s">
        <v>10</v>
      </c>
      <c r="G43" s="17" t="s">
        <v>112</v>
      </c>
      <c r="H43" s="15" t="s">
        <v>156</v>
      </c>
      <c r="I43" s="14" t="str">
        <f t="shared" si="0"/>
        <v>М40</v>
      </c>
      <c r="J43" s="14">
        <v>5</v>
      </c>
      <c r="K43" s="14"/>
      <c r="L43" s="14"/>
    </row>
    <row r="44" spans="1:12" ht="12.75" customHeight="1">
      <c r="A44" s="14">
        <v>36</v>
      </c>
      <c r="B44" s="21">
        <v>513</v>
      </c>
      <c r="C44" s="10" t="s">
        <v>374</v>
      </c>
      <c r="D44" s="21">
        <v>1993</v>
      </c>
      <c r="E44" s="20" t="s">
        <v>10</v>
      </c>
      <c r="F44" s="17" t="s">
        <v>10</v>
      </c>
      <c r="G44" s="17"/>
      <c r="H44" s="15" t="s">
        <v>689</v>
      </c>
      <c r="I44" s="14" t="str">
        <f t="shared" si="0"/>
        <v>М20</v>
      </c>
      <c r="J44" s="14">
        <v>7</v>
      </c>
      <c r="K44" s="14"/>
      <c r="L44" s="14"/>
    </row>
    <row r="45" spans="1:12" ht="12.75" customHeight="1">
      <c r="A45" s="14">
        <v>37</v>
      </c>
      <c r="B45" s="14">
        <v>454</v>
      </c>
      <c r="C45" s="10" t="s">
        <v>74</v>
      </c>
      <c r="D45" s="9">
        <v>1979</v>
      </c>
      <c r="E45" s="20" t="s">
        <v>10</v>
      </c>
      <c r="F45" s="17"/>
      <c r="G45" s="17"/>
      <c r="H45" s="15" t="s">
        <v>690</v>
      </c>
      <c r="I45" s="14">
        <f t="shared" si="0"/>
      </c>
      <c r="J45" s="14"/>
      <c r="K45" s="14"/>
      <c r="L45" s="14"/>
    </row>
    <row r="46" spans="1:12" ht="12.75" customHeight="1">
      <c r="A46" s="14">
        <v>38</v>
      </c>
      <c r="B46" s="14">
        <v>455</v>
      </c>
      <c r="C46" s="10" t="s">
        <v>92</v>
      </c>
      <c r="D46" s="9">
        <v>1961</v>
      </c>
      <c r="E46" s="17" t="s">
        <v>10</v>
      </c>
      <c r="F46" s="17" t="s">
        <v>10</v>
      </c>
      <c r="G46" s="17"/>
      <c r="H46" s="15" t="s">
        <v>692</v>
      </c>
      <c r="I46" s="14" t="str">
        <f t="shared" si="0"/>
        <v>М50</v>
      </c>
      <c r="J46" s="14">
        <v>5</v>
      </c>
      <c r="K46" s="14"/>
      <c r="L46" s="14"/>
    </row>
    <row r="47" spans="1:12" ht="12.75" customHeight="1">
      <c r="A47" s="14">
        <v>39</v>
      </c>
      <c r="B47" s="14">
        <v>468</v>
      </c>
      <c r="C47" s="10" t="s">
        <v>105</v>
      </c>
      <c r="D47" s="9">
        <v>1958</v>
      </c>
      <c r="E47" s="20" t="s">
        <v>10</v>
      </c>
      <c r="F47" s="17" t="s">
        <v>10</v>
      </c>
      <c r="G47" s="17" t="s">
        <v>40</v>
      </c>
      <c r="H47" s="15" t="s">
        <v>693</v>
      </c>
      <c r="I47" s="14" t="str">
        <f t="shared" si="0"/>
        <v>М50</v>
      </c>
      <c r="J47" s="14">
        <v>6</v>
      </c>
      <c r="K47" s="14"/>
      <c r="L47" s="14"/>
    </row>
    <row r="48" spans="1:12" ht="12.75" customHeight="1">
      <c r="A48" s="14">
        <v>40</v>
      </c>
      <c r="B48" s="14">
        <v>447</v>
      </c>
      <c r="C48" s="10" t="s">
        <v>97</v>
      </c>
      <c r="D48" s="9">
        <v>1957</v>
      </c>
      <c r="E48" s="20" t="s">
        <v>10</v>
      </c>
      <c r="F48" s="17" t="s">
        <v>10</v>
      </c>
      <c r="G48" s="17" t="s">
        <v>27</v>
      </c>
      <c r="H48" s="15" t="s">
        <v>695</v>
      </c>
      <c r="I48" s="14" t="str">
        <f t="shared" si="0"/>
        <v>М50</v>
      </c>
      <c r="J48" s="14">
        <v>7</v>
      </c>
      <c r="K48" s="14"/>
      <c r="L48" s="14"/>
    </row>
    <row r="49" spans="1:12" ht="12.75" customHeight="1">
      <c r="A49" s="14">
        <v>41</v>
      </c>
      <c r="B49" s="14">
        <v>453</v>
      </c>
      <c r="C49" s="10" t="s">
        <v>36</v>
      </c>
      <c r="D49" s="9">
        <v>1991</v>
      </c>
      <c r="E49" s="20" t="s">
        <v>10</v>
      </c>
      <c r="F49" s="17" t="s">
        <v>10</v>
      </c>
      <c r="G49" s="17" t="s">
        <v>27</v>
      </c>
      <c r="H49" s="15" t="s">
        <v>697</v>
      </c>
      <c r="I49" s="14">
        <f t="shared" si="0"/>
      </c>
      <c r="J49" s="14"/>
      <c r="K49" s="14"/>
      <c r="L49" s="14"/>
    </row>
    <row r="50" spans="1:12" ht="12.75" customHeight="1">
      <c r="A50" s="14">
        <v>42</v>
      </c>
      <c r="B50" s="14">
        <v>544</v>
      </c>
      <c r="C50" s="10" t="s">
        <v>110</v>
      </c>
      <c r="D50" s="9">
        <v>1962</v>
      </c>
      <c r="E50" s="20" t="s">
        <v>10</v>
      </c>
      <c r="F50" s="17" t="s">
        <v>10</v>
      </c>
      <c r="G50" s="17" t="s">
        <v>40</v>
      </c>
      <c r="H50" s="15" t="s">
        <v>698</v>
      </c>
      <c r="I50" s="14" t="str">
        <f t="shared" si="0"/>
        <v>М50</v>
      </c>
      <c r="J50" s="14">
        <v>8</v>
      </c>
      <c r="K50" s="14"/>
      <c r="L50" s="14"/>
    </row>
    <row r="51" spans="1:12" ht="12.75" customHeight="1">
      <c r="A51" s="14">
        <v>43</v>
      </c>
      <c r="B51" s="14">
        <v>451</v>
      </c>
      <c r="C51" s="10" t="s">
        <v>212</v>
      </c>
      <c r="D51" s="9">
        <v>1956</v>
      </c>
      <c r="E51" s="20" t="s">
        <v>10</v>
      </c>
      <c r="F51" s="17" t="s">
        <v>10</v>
      </c>
      <c r="G51" s="17" t="s">
        <v>27</v>
      </c>
      <c r="H51" s="15" t="s">
        <v>699</v>
      </c>
      <c r="I51" s="14" t="str">
        <f t="shared" si="0"/>
        <v>М50</v>
      </c>
      <c r="J51" s="14">
        <v>9</v>
      </c>
      <c r="K51" s="14"/>
      <c r="L51" s="14"/>
    </row>
    <row r="52" spans="1:12" ht="12.75" customHeight="1">
      <c r="A52" s="14">
        <v>44</v>
      </c>
      <c r="B52" s="14">
        <v>539</v>
      </c>
      <c r="C52" s="10" t="s">
        <v>55</v>
      </c>
      <c r="D52" s="9">
        <v>1959</v>
      </c>
      <c r="E52" s="20" t="s">
        <v>10</v>
      </c>
      <c r="F52" s="17" t="s">
        <v>10</v>
      </c>
      <c r="G52" s="17"/>
      <c r="H52" s="15" t="s">
        <v>700</v>
      </c>
      <c r="I52" s="14" t="str">
        <f t="shared" si="0"/>
        <v>М50</v>
      </c>
      <c r="J52" s="14">
        <v>10</v>
      </c>
      <c r="K52" s="14"/>
      <c r="L52" s="14"/>
    </row>
    <row r="53" spans="1:12" ht="12.75" customHeight="1">
      <c r="A53" s="14">
        <v>45</v>
      </c>
      <c r="B53" s="14">
        <v>433</v>
      </c>
      <c r="C53" s="10" t="s">
        <v>244</v>
      </c>
      <c r="D53" s="9">
        <v>1980</v>
      </c>
      <c r="E53" s="20" t="s">
        <v>10</v>
      </c>
      <c r="F53" s="17" t="s">
        <v>116</v>
      </c>
      <c r="G53" s="17" t="s">
        <v>245</v>
      </c>
      <c r="H53" s="15" t="s">
        <v>701</v>
      </c>
      <c r="I53" s="14">
        <f t="shared" si="0"/>
      </c>
      <c r="J53" s="14"/>
      <c r="K53" s="14"/>
      <c r="L53" s="14"/>
    </row>
    <row r="54" spans="1:12" ht="12.75" customHeight="1">
      <c r="A54" s="14">
        <v>46</v>
      </c>
      <c r="B54" s="14">
        <v>434</v>
      </c>
      <c r="C54" s="10" t="s">
        <v>246</v>
      </c>
      <c r="D54" s="9">
        <v>1987</v>
      </c>
      <c r="E54" s="20" t="s">
        <v>10</v>
      </c>
      <c r="F54" s="17" t="s">
        <v>116</v>
      </c>
      <c r="G54" s="17" t="s">
        <v>245</v>
      </c>
      <c r="H54" s="15" t="s">
        <v>702</v>
      </c>
      <c r="I54" s="14">
        <f t="shared" si="0"/>
      </c>
      <c r="J54" s="14"/>
      <c r="K54" s="14"/>
      <c r="L54" s="14"/>
    </row>
    <row r="55" spans="1:12" ht="12.75" customHeight="1">
      <c r="A55" s="14">
        <v>47</v>
      </c>
      <c r="B55" s="14">
        <v>431</v>
      </c>
      <c r="C55" s="10" t="s">
        <v>70</v>
      </c>
      <c r="D55" s="9">
        <v>1952</v>
      </c>
      <c r="E55" s="20" t="s">
        <v>10</v>
      </c>
      <c r="F55" s="17" t="s">
        <v>10</v>
      </c>
      <c r="G55" s="24"/>
      <c r="H55" s="15" t="s">
        <v>131</v>
      </c>
      <c r="I55" s="14" t="str">
        <f t="shared" si="0"/>
        <v>М60</v>
      </c>
      <c r="J55" s="14">
        <v>2</v>
      </c>
      <c r="K55" s="14"/>
      <c r="L55" s="14"/>
    </row>
    <row r="56" spans="1:12" ht="12.75" customHeight="1">
      <c r="A56" s="14">
        <v>48</v>
      </c>
      <c r="B56" s="14">
        <v>541</v>
      </c>
      <c r="C56" s="10" t="s">
        <v>91</v>
      </c>
      <c r="D56" s="9">
        <v>1958</v>
      </c>
      <c r="E56" s="20" t="s">
        <v>10</v>
      </c>
      <c r="F56" s="17" t="s">
        <v>10</v>
      </c>
      <c r="G56" s="17"/>
      <c r="H56" s="15" t="s">
        <v>703</v>
      </c>
      <c r="I56" s="14" t="str">
        <f t="shared" si="0"/>
        <v>М50</v>
      </c>
      <c r="J56" s="14">
        <v>11</v>
      </c>
      <c r="K56" s="14"/>
      <c r="L56" s="14"/>
    </row>
    <row r="57" spans="1:12" ht="12.75" customHeight="1">
      <c r="A57" s="14">
        <v>49</v>
      </c>
      <c r="B57" s="14">
        <v>532</v>
      </c>
      <c r="C57" s="10" t="s">
        <v>463</v>
      </c>
      <c r="D57" s="9">
        <v>1969</v>
      </c>
      <c r="E57" s="20" t="s">
        <v>10</v>
      </c>
      <c r="F57" s="17" t="s">
        <v>10</v>
      </c>
      <c r="G57" s="17"/>
      <c r="H57" s="15" t="s">
        <v>704</v>
      </c>
      <c r="I57" s="14" t="str">
        <f t="shared" si="0"/>
        <v>М40</v>
      </c>
      <c r="J57" s="14">
        <v>6</v>
      </c>
      <c r="K57" s="14"/>
      <c r="L57" s="14"/>
    </row>
    <row r="58" spans="1:12" ht="12.75" customHeight="1">
      <c r="A58" s="14">
        <v>50</v>
      </c>
      <c r="B58" s="14">
        <v>440</v>
      </c>
      <c r="C58" s="10" t="s">
        <v>209</v>
      </c>
      <c r="D58" s="9">
        <v>1961</v>
      </c>
      <c r="E58" s="20" t="s">
        <v>10</v>
      </c>
      <c r="F58" s="17" t="s">
        <v>10</v>
      </c>
      <c r="G58" s="17" t="s">
        <v>16</v>
      </c>
      <c r="H58" s="15" t="s">
        <v>132</v>
      </c>
      <c r="I58" s="14" t="str">
        <f t="shared" si="0"/>
        <v>М50</v>
      </c>
      <c r="J58" s="14">
        <v>12</v>
      </c>
      <c r="K58" s="14"/>
      <c r="L58" s="14"/>
    </row>
    <row r="59" spans="1:12" ht="12.75" customHeight="1">
      <c r="A59" s="14">
        <v>51</v>
      </c>
      <c r="B59" s="21">
        <v>496</v>
      </c>
      <c r="C59" s="10" t="s">
        <v>312</v>
      </c>
      <c r="D59" s="21">
        <v>1996</v>
      </c>
      <c r="E59" s="20" t="s">
        <v>10</v>
      </c>
      <c r="F59" s="17" t="s">
        <v>116</v>
      </c>
      <c r="G59" s="17" t="s">
        <v>187</v>
      </c>
      <c r="H59" s="15" t="s">
        <v>705</v>
      </c>
      <c r="I59" s="14" t="str">
        <f t="shared" si="0"/>
        <v>М20</v>
      </c>
      <c r="J59" s="14">
        <v>8</v>
      </c>
      <c r="K59" s="14"/>
      <c r="L59" s="14"/>
    </row>
    <row r="60" spans="1:12" ht="12.75" customHeight="1">
      <c r="A60" s="14">
        <v>52</v>
      </c>
      <c r="B60" s="14">
        <v>483</v>
      </c>
      <c r="C60" s="10" t="s">
        <v>129</v>
      </c>
      <c r="D60" s="9">
        <v>1963</v>
      </c>
      <c r="E60" s="20" t="s">
        <v>25</v>
      </c>
      <c r="F60" s="17" t="s">
        <v>125</v>
      </c>
      <c r="G60" s="17"/>
      <c r="H60" s="15" t="s">
        <v>706</v>
      </c>
      <c r="I60" s="14" t="str">
        <f>IF(AND(D60&gt;=1945,D60&lt;=1954),"М60",IF(AND(D60&gt;=1955,D60&lt;=1964),"М50",IF(AND(D60&gt;=1965,D60&lt;=1974),"М40",IF(AND(D60&gt;=1992,D60&lt;=2014),"М20",""))))</f>
        <v>М50</v>
      </c>
      <c r="J60" s="14">
        <v>13</v>
      </c>
      <c r="K60" s="14"/>
      <c r="L60" s="14"/>
    </row>
    <row r="61" spans="1:12" ht="12.75" customHeight="1">
      <c r="A61" s="14">
        <v>53</v>
      </c>
      <c r="B61" s="14">
        <v>499</v>
      </c>
      <c r="C61" s="10" t="s">
        <v>314</v>
      </c>
      <c r="D61" s="9">
        <v>1995</v>
      </c>
      <c r="E61" s="20" t="s">
        <v>10</v>
      </c>
      <c r="F61" s="17" t="s">
        <v>116</v>
      </c>
      <c r="G61" s="17" t="s">
        <v>187</v>
      </c>
      <c r="H61" s="15" t="s">
        <v>709</v>
      </c>
      <c r="I61" s="14" t="str">
        <f>IF(AND(D61&gt;=1945,D61&lt;=1954),"М60",IF(AND(D61&gt;=1955,D61&lt;=1964),"М50",IF(AND(D61&gt;=1965,D61&lt;=1974),"М40",IF(AND(D61&gt;=1992,D61&lt;=2014),"М20",""))))</f>
        <v>М20</v>
      </c>
      <c r="J61" s="14">
        <v>9</v>
      </c>
      <c r="K61" s="14"/>
      <c r="L61" s="14"/>
    </row>
    <row r="62" spans="1:12" ht="12.75" customHeight="1">
      <c r="A62" s="14">
        <v>54</v>
      </c>
      <c r="B62" s="14">
        <v>452</v>
      </c>
      <c r="C62" s="10" t="s">
        <v>53</v>
      </c>
      <c r="D62" s="9">
        <v>1985</v>
      </c>
      <c r="E62" s="20" t="s">
        <v>10</v>
      </c>
      <c r="F62" s="17" t="s">
        <v>10</v>
      </c>
      <c r="G62" s="17"/>
      <c r="H62" s="15" t="s">
        <v>711</v>
      </c>
      <c r="I62" s="14">
        <f>IF(AND(D62&gt;=1945,D62&lt;=1954),"М60",IF(AND(D62&gt;=1955,D62&lt;=1964),"М50",IF(AND(D62&gt;=1965,D62&lt;=1974),"М40",IF(AND(D62&gt;=1992,D62&lt;=2014),"М20",""))))</f>
      </c>
      <c r="J62" s="14"/>
      <c r="K62" s="14"/>
      <c r="L62" s="14"/>
    </row>
    <row r="63" spans="1:12" ht="12.75" customHeight="1">
      <c r="A63" s="14">
        <v>55</v>
      </c>
      <c r="B63" s="14">
        <v>534</v>
      </c>
      <c r="C63" s="10" t="s">
        <v>464</v>
      </c>
      <c r="D63" s="9">
        <v>1987</v>
      </c>
      <c r="E63" s="20" t="s">
        <v>10</v>
      </c>
      <c r="F63" s="17" t="s">
        <v>10</v>
      </c>
      <c r="G63" s="17"/>
      <c r="H63" s="15" t="s">
        <v>712</v>
      </c>
      <c r="I63" s="14">
        <f>IF(AND(D63&gt;=1945,D63&lt;=1954),"М60",IF(AND(D63&gt;=1955,D63&lt;=1964),"М50",IF(AND(D63&gt;=1965,D63&lt;=1974),"М40",IF(AND(D63&gt;=1992,D63&lt;=2014),"М20",""))))</f>
      </c>
      <c r="J63" s="14"/>
      <c r="K63" s="14"/>
      <c r="L63" s="14"/>
    </row>
    <row r="64" spans="1:12" ht="12.75" customHeight="1">
      <c r="A64" s="14">
        <v>56</v>
      </c>
      <c r="B64" s="14">
        <v>525</v>
      </c>
      <c r="C64" s="10" t="s">
        <v>381</v>
      </c>
      <c r="D64" s="9">
        <v>1987</v>
      </c>
      <c r="E64" s="20" t="s">
        <v>10</v>
      </c>
      <c r="F64" s="17" t="s">
        <v>116</v>
      </c>
      <c r="G64" s="17" t="s">
        <v>379</v>
      </c>
      <c r="H64" s="15" t="s">
        <v>713</v>
      </c>
      <c r="I64" s="14">
        <f>IF(AND(D64&gt;=1945,D64&lt;=1954),"М60",IF(AND(D64&gt;=1955,D64&lt;=1964),"М50",IF(AND(D64&gt;=1965,D64&lt;=1974),"М40",IF(AND(D64&gt;=1992,D64&lt;=2014),"М20",""))))</f>
      </c>
      <c r="J64" s="14"/>
      <c r="K64" s="14"/>
      <c r="L64" s="14"/>
    </row>
    <row r="65" spans="1:12" ht="12.75" customHeight="1">
      <c r="A65" s="14">
        <v>57</v>
      </c>
      <c r="B65" s="14">
        <v>432</v>
      </c>
      <c r="C65" s="10" t="s">
        <v>124</v>
      </c>
      <c r="D65" s="9">
        <v>1945</v>
      </c>
      <c r="E65" s="20" t="s">
        <v>10</v>
      </c>
      <c r="F65" s="17" t="s">
        <v>10</v>
      </c>
      <c r="G65" s="17" t="s">
        <v>16</v>
      </c>
      <c r="H65" s="15" t="s">
        <v>713</v>
      </c>
      <c r="I65" s="14" t="str">
        <f>IF(AND(D65&gt;=1945,D65&lt;=1954),"М60",IF(AND(D65&gt;=1955,D65&lt;=1964),"М50",IF(AND(D65&gt;=1965,D65&lt;=1974),"М40",IF(AND(D65&gt;=1992,D65&lt;=2014),"М20",""))))</f>
        <v>М60</v>
      </c>
      <c r="J65" s="14">
        <v>3</v>
      </c>
      <c r="K65" s="14"/>
      <c r="L65" s="14"/>
    </row>
    <row r="66" spans="1:12" ht="12.75" customHeight="1">
      <c r="A66" s="14">
        <v>58</v>
      </c>
      <c r="B66" s="14">
        <v>485</v>
      </c>
      <c r="C66" s="10" t="s">
        <v>448</v>
      </c>
      <c r="D66" s="9">
        <v>1994</v>
      </c>
      <c r="E66" s="20" t="s">
        <v>10</v>
      </c>
      <c r="F66" s="17" t="s">
        <v>10</v>
      </c>
      <c r="G66" s="24" t="s">
        <v>40</v>
      </c>
      <c r="H66" s="15" t="s">
        <v>714</v>
      </c>
      <c r="I66" s="14" t="str">
        <f>IF(AND(D66&gt;=1945,D66&lt;=1954),"М60",IF(AND(D66&gt;=1955,D66&lt;=1964),"М50",IF(AND(D66&gt;=1965,D66&lt;=1974),"М40",IF(AND(D66&gt;=1992,D66&lt;=2014),"М20",""))))</f>
        <v>М20</v>
      </c>
      <c r="J66" s="14">
        <v>10</v>
      </c>
      <c r="K66" s="14"/>
      <c r="L66" s="14"/>
    </row>
    <row r="67" spans="1:12" ht="12.75" customHeight="1">
      <c r="A67" s="14">
        <v>59</v>
      </c>
      <c r="B67" s="14">
        <v>502</v>
      </c>
      <c r="C67" s="10" t="s">
        <v>67</v>
      </c>
      <c r="D67" s="9">
        <v>1959</v>
      </c>
      <c r="E67" s="20" t="s">
        <v>10</v>
      </c>
      <c r="F67" s="17" t="s">
        <v>10</v>
      </c>
      <c r="G67" s="17"/>
      <c r="H67" s="15" t="s">
        <v>716</v>
      </c>
      <c r="I67" s="14" t="str">
        <f>IF(AND(D67&gt;=1945,D67&lt;=1954),"М60",IF(AND(D67&gt;=1955,D67&lt;=1964),"М50",IF(AND(D67&gt;=1965,D67&lt;=1974),"М40",IF(AND(D67&gt;=1992,D67&lt;=2014),"М20",""))))</f>
        <v>М50</v>
      </c>
      <c r="J67" s="14">
        <v>14</v>
      </c>
      <c r="K67" s="14"/>
      <c r="L67" s="14"/>
    </row>
    <row r="68" spans="1:12" ht="12.75" customHeight="1">
      <c r="A68" s="14">
        <v>60</v>
      </c>
      <c r="B68" s="14">
        <v>467</v>
      </c>
      <c r="C68" s="10" t="s">
        <v>119</v>
      </c>
      <c r="D68" s="9">
        <v>1968</v>
      </c>
      <c r="E68" s="20" t="s">
        <v>10</v>
      </c>
      <c r="F68" s="17" t="s">
        <v>10</v>
      </c>
      <c r="G68" s="17" t="s">
        <v>442</v>
      </c>
      <c r="H68" s="15" t="s">
        <v>159</v>
      </c>
      <c r="I68" s="14" t="str">
        <f>IF(AND(D68&gt;=1945,D68&lt;=1954),"М60",IF(AND(D68&gt;=1955,D68&lt;=1964),"М50",IF(AND(D68&gt;=1965,D68&lt;=1974),"М40",IF(AND(D68&gt;=1992,D68&lt;=2014),"М20",""))))</f>
        <v>М40</v>
      </c>
      <c r="J68" s="14">
        <v>7</v>
      </c>
      <c r="K68" s="14"/>
      <c r="L68" s="14"/>
    </row>
    <row r="69" spans="1:12" ht="12.75" customHeight="1">
      <c r="A69" s="14">
        <v>61</v>
      </c>
      <c r="B69" s="14">
        <v>459</v>
      </c>
      <c r="C69" s="10" t="s">
        <v>229</v>
      </c>
      <c r="D69" s="9">
        <v>1985</v>
      </c>
      <c r="E69" s="20" t="s">
        <v>10</v>
      </c>
      <c r="F69" s="17"/>
      <c r="G69" s="17"/>
      <c r="H69" s="15" t="s">
        <v>718</v>
      </c>
      <c r="I69" s="14">
        <f>IF(AND(D69&gt;=1945,D69&lt;=1954),"М60",IF(AND(D69&gt;=1955,D69&lt;=1964),"М50",IF(AND(D69&gt;=1965,D69&lt;=1974),"М40",IF(AND(D69&gt;=1992,D69&lt;=2014),"М20",""))))</f>
      </c>
      <c r="J69" s="14"/>
      <c r="K69" s="14"/>
      <c r="L69" s="14"/>
    </row>
    <row r="70" spans="1:12" ht="12.75" customHeight="1">
      <c r="A70" s="14">
        <v>62</v>
      </c>
      <c r="B70" s="14">
        <v>548</v>
      </c>
      <c r="C70" s="10" t="s">
        <v>471</v>
      </c>
      <c r="D70" s="9">
        <v>1976</v>
      </c>
      <c r="E70" s="20" t="s">
        <v>10</v>
      </c>
      <c r="F70" s="17" t="s">
        <v>10</v>
      </c>
      <c r="G70" s="17" t="s">
        <v>27</v>
      </c>
      <c r="H70" s="15" t="s">
        <v>719</v>
      </c>
      <c r="I70" s="14">
        <f>IF(AND(D70&gt;=1945,D70&lt;=1954),"М60",IF(AND(D70&gt;=1955,D70&lt;=1964),"М50",IF(AND(D70&gt;=1965,D70&lt;=1974),"М40",IF(AND(D70&gt;=1992,D70&lt;=2014),"М20",""))))</f>
      </c>
      <c r="J70" s="14"/>
      <c r="K70" s="14"/>
      <c r="L70" s="14"/>
    </row>
    <row r="71" spans="1:12" ht="12.75" customHeight="1">
      <c r="A71" s="14">
        <v>63</v>
      </c>
      <c r="B71" s="14">
        <v>435</v>
      </c>
      <c r="C71" s="10" t="s">
        <v>247</v>
      </c>
      <c r="D71" s="9">
        <v>1945</v>
      </c>
      <c r="E71" s="20" t="s">
        <v>25</v>
      </c>
      <c r="F71" s="17" t="s">
        <v>21</v>
      </c>
      <c r="G71" s="17" t="s">
        <v>56</v>
      </c>
      <c r="H71" s="15" t="s">
        <v>720</v>
      </c>
      <c r="I71" s="14" t="str">
        <f>IF(AND(D71&gt;=1945,D71&lt;=1954),"М60",IF(AND(D71&gt;=1955,D71&lt;=1964),"М50",IF(AND(D71&gt;=1965,D71&lt;=1974),"М40",IF(AND(D71&gt;=1992,D71&lt;=2014),"М20",""))))</f>
        <v>М60</v>
      </c>
      <c r="J71" s="14">
        <v>4</v>
      </c>
      <c r="K71" s="14"/>
      <c r="L71" s="14"/>
    </row>
    <row r="72" spans="1:12" ht="12.75" customHeight="1">
      <c r="A72" s="14">
        <v>64</v>
      </c>
      <c r="B72" s="14">
        <v>489</v>
      </c>
      <c r="C72" s="10" t="s">
        <v>118</v>
      </c>
      <c r="D72" s="9">
        <v>1989</v>
      </c>
      <c r="E72" s="20" t="s">
        <v>10</v>
      </c>
      <c r="F72" s="17" t="s">
        <v>10</v>
      </c>
      <c r="G72" s="17"/>
      <c r="H72" s="15" t="s">
        <v>722</v>
      </c>
      <c r="I72" s="14">
        <f>IF(AND(D72&gt;=1945,D72&lt;=1954),"М60",IF(AND(D72&gt;=1955,D72&lt;=1964),"М50",IF(AND(D72&gt;=1965,D72&lt;=1974),"М40",IF(AND(D72&gt;=1992,D72&lt;=2014),"М20",""))))</f>
      </c>
      <c r="J72" s="14"/>
      <c r="K72" s="14"/>
      <c r="L72" s="14"/>
    </row>
    <row r="73" spans="1:12" ht="12.75" customHeight="1">
      <c r="A73" s="14">
        <v>65</v>
      </c>
      <c r="B73" s="14">
        <v>505</v>
      </c>
      <c r="C73" s="10" t="s">
        <v>50</v>
      </c>
      <c r="D73" s="9">
        <v>1947</v>
      </c>
      <c r="E73" s="20" t="s">
        <v>10</v>
      </c>
      <c r="F73" s="17" t="s">
        <v>10</v>
      </c>
      <c r="G73" s="17" t="s">
        <v>20</v>
      </c>
      <c r="H73" s="15" t="s">
        <v>723</v>
      </c>
      <c r="I73" s="14" t="str">
        <f>IF(AND(D73&gt;=1945,D73&lt;=1954),"М60",IF(AND(D73&gt;=1955,D73&lt;=1964),"М50",IF(AND(D73&gt;=1965,D73&lt;=1974),"М40",IF(AND(D73&gt;=1992,D73&lt;=2014),"М20",""))))</f>
        <v>М60</v>
      </c>
      <c r="J73" s="14">
        <v>5</v>
      </c>
      <c r="K73" s="14"/>
      <c r="L73" s="14"/>
    </row>
    <row r="74" spans="1:12" ht="12.75" customHeight="1">
      <c r="A74" s="14">
        <v>66</v>
      </c>
      <c r="B74" s="14">
        <v>504</v>
      </c>
      <c r="C74" s="10" t="s">
        <v>369</v>
      </c>
      <c r="D74" s="9">
        <v>1976</v>
      </c>
      <c r="E74" s="20" t="s">
        <v>10</v>
      </c>
      <c r="F74" s="17" t="s">
        <v>116</v>
      </c>
      <c r="G74" s="17" t="s">
        <v>16</v>
      </c>
      <c r="H74" s="15" t="s">
        <v>724</v>
      </c>
      <c r="I74" s="14">
        <f>IF(AND(D74&gt;=1945,D74&lt;=1954),"М60",IF(AND(D74&gt;=1955,D74&lt;=1964),"М50",IF(AND(D74&gt;=1965,D74&lt;=1974),"М40",IF(AND(D74&gt;=1992,D74&lt;=2014),"М20",""))))</f>
      </c>
      <c r="J74" s="14"/>
      <c r="K74" s="14"/>
      <c r="L74" s="14"/>
    </row>
    <row r="75" spans="1:12" ht="12.75" customHeight="1">
      <c r="A75" s="14">
        <v>67</v>
      </c>
      <c r="B75" s="14">
        <v>457</v>
      </c>
      <c r="C75" s="10" t="s">
        <v>94</v>
      </c>
      <c r="D75" s="9">
        <v>1955</v>
      </c>
      <c r="E75" s="20" t="s">
        <v>25</v>
      </c>
      <c r="F75" s="17" t="s">
        <v>51</v>
      </c>
      <c r="G75" s="17" t="s">
        <v>52</v>
      </c>
      <c r="H75" s="15" t="s">
        <v>725</v>
      </c>
      <c r="I75" s="14" t="str">
        <f>IF(AND(D75&gt;=1945,D75&lt;=1954),"М60",IF(AND(D75&gt;=1955,D75&lt;=1964),"М50",IF(AND(D75&gt;=1965,D75&lt;=1974),"М40",IF(AND(D75&gt;=1992,D75&lt;=2014),"М20",""))))</f>
        <v>М50</v>
      </c>
      <c r="J75" s="14">
        <v>15</v>
      </c>
      <c r="K75" s="14"/>
      <c r="L75" s="14"/>
    </row>
    <row r="76" spans="1:12" ht="12.75" customHeight="1">
      <c r="A76" s="14">
        <v>68</v>
      </c>
      <c r="B76" s="14">
        <v>511</v>
      </c>
      <c r="C76" s="10" t="s">
        <v>128</v>
      </c>
      <c r="D76" s="9">
        <v>1955</v>
      </c>
      <c r="E76" s="20" t="s">
        <v>10</v>
      </c>
      <c r="F76" s="17" t="s">
        <v>10</v>
      </c>
      <c r="G76" s="17" t="s">
        <v>371</v>
      </c>
      <c r="H76" s="15" t="s">
        <v>161</v>
      </c>
      <c r="I76" s="14" t="str">
        <f>IF(AND(D76&gt;=1945,D76&lt;=1954),"М60",IF(AND(D76&gt;=1955,D76&lt;=1964),"М50",IF(AND(D76&gt;=1965,D76&lt;=1974),"М40",IF(AND(D76&gt;=1992,D76&lt;=2014),"М20",""))))</f>
        <v>М50</v>
      </c>
      <c r="J76" s="14">
        <v>16</v>
      </c>
      <c r="K76" s="14"/>
      <c r="L76" s="14"/>
    </row>
    <row r="77" spans="1:12" ht="12.75" customHeight="1">
      <c r="A77" s="14">
        <v>69</v>
      </c>
      <c r="B77" s="14">
        <v>462</v>
      </c>
      <c r="C77" s="10" t="s">
        <v>93</v>
      </c>
      <c r="D77" s="9">
        <v>1965</v>
      </c>
      <c r="E77" s="20" t="s">
        <v>10</v>
      </c>
      <c r="F77" s="17" t="s">
        <v>17</v>
      </c>
      <c r="G77" s="17" t="s">
        <v>439</v>
      </c>
      <c r="H77" s="15" t="s">
        <v>726</v>
      </c>
      <c r="I77" s="14" t="str">
        <f>IF(AND(D77&gt;=1945,D77&lt;=1954),"М60",IF(AND(D77&gt;=1955,D77&lt;=1964),"М50",IF(AND(D77&gt;=1965,D77&lt;=1974),"М40",IF(AND(D77&gt;=1992,D77&lt;=2014),"М20",""))))</f>
        <v>М40</v>
      </c>
      <c r="J77" s="14">
        <v>8</v>
      </c>
      <c r="K77" s="14"/>
      <c r="L77" s="14"/>
    </row>
    <row r="78" spans="1:12" ht="12.75" customHeight="1">
      <c r="A78" s="14">
        <v>70</v>
      </c>
      <c r="B78" s="14">
        <v>474</v>
      </c>
      <c r="C78" s="10" t="s">
        <v>444</v>
      </c>
      <c r="D78" s="9">
        <v>1998</v>
      </c>
      <c r="E78" s="20" t="s">
        <v>10</v>
      </c>
      <c r="F78" s="17" t="s">
        <v>116</v>
      </c>
      <c r="G78" s="17"/>
      <c r="H78" s="15" t="s">
        <v>726</v>
      </c>
      <c r="I78" s="14" t="str">
        <f>IF(AND(D78&gt;=1945,D78&lt;=1954),"М60",IF(AND(D78&gt;=1955,D78&lt;=1964),"М50",IF(AND(D78&gt;=1965,D78&lt;=1974),"М40",IF(AND(D78&gt;=1992,D78&lt;=2014),"М20",""))))</f>
        <v>М20</v>
      </c>
      <c r="J78" s="14">
        <v>11</v>
      </c>
      <c r="K78" s="14"/>
      <c r="L78" s="14"/>
    </row>
    <row r="79" spans="1:12" ht="12.75" customHeight="1">
      <c r="A79" s="14">
        <v>71</v>
      </c>
      <c r="B79" s="14">
        <v>507</v>
      </c>
      <c r="C79" s="10" t="s">
        <v>120</v>
      </c>
      <c r="D79" s="9">
        <v>1967</v>
      </c>
      <c r="E79" s="20" t="s">
        <v>10</v>
      </c>
      <c r="F79" s="17" t="s">
        <v>10</v>
      </c>
      <c r="G79" s="17"/>
      <c r="H79" s="15" t="s">
        <v>727</v>
      </c>
      <c r="I79" s="14" t="str">
        <f>IF(AND(D79&gt;=1945,D79&lt;=1954),"М60",IF(AND(D79&gt;=1955,D79&lt;=1964),"М50",IF(AND(D79&gt;=1965,D79&lt;=1974),"М40",IF(AND(D79&gt;=1992,D79&lt;=2014),"М20",""))))</f>
        <v>М40</v>
      </c>
      <c r="J79" s="14">
        <v>9</v>
      </c>
      <c r="K79" s="14"/>
      <c r="L79" s="14"/>
    </row>
    <row r="80" spans="1:12" ht="12.75" customHeight="1">
      <c r="A80" s="14">
        <v>72</v>
      </c>
      <c r="B80" s="21">
        <v>436</v>
      </c>
      <c r="C80" s="10" t="s">
        <v>207</v>
      </c>
      <c r="D80" s="21">
        <v>1985</v>
      </c>
      <c r="E80" s="20" t="s">
        <v>10</v>
      </c>
      <c r="F80" s="17" t="s">
        <v>116</v>
      </c>
      <c r="G80" s="17"/>
      <c r="H80" s="15" t="s">
        <v>729</v>
      </c>
      <c r="I80" s="14">
        <f>IF(AND(D80&gt;=1945,D80&lt;=1954),"М60",IF(AND(D80&gt;=1955,D80&lt;=1964),"М50",IF(AND(D80&gt;=1965,D80&lt;=1974),"М40",IF(AND(D80&gt;=1992,D80&lt;=2014),"М20",""))))</f>
      </c>
      <c r="J80" s="14"/>
      <c r="K80" s="14"/>
      <c r="L80" s="14"/>
    </row>
    <row r="81" spans="1:12" ht="12.75" customHeight="1">
      <c r="A81" s="14">
        <v>73</v>
      </c>
      <c r="B81" s="14">
        <v>549</v>
      </c>
      <c r="C81" s="10" t="s">
        <v>114</v>
      </c>
      <c r="D81" s="9">
        <v>1952</v>
      </c>
      <c r="E81" s="20" t="s">
        <v>25</v>
      </c>
      <c r="F81" s="17" t="s">
        <v>115</v>
      </c>
      <c r="G81" s="17"/>
      <c r="H81" s="15" t="s">
        <v>730</v>
      </c>
      <c r="I81" s="14" t="str">
        <f>IF(AND(D81&gt;=1945,D81&lt;=1954),"М60",IF(AND(D81&gt;=1955,D81&lt;=1964),"М50",IF(AND(D81&gt;=1965,D81&lt;=1974),"М40",IF(AND(D81&gt;=1992,D81&lt;=2014),"М20",""))))</f>
        <v>М60</v>
      </c>
      <c r="J81" s="14">
        <v>6</v>
      </c>
      <c r="K81" s="14"/>
      <c r="L81" s="14"/>
    </row>
    <row r="82" spans="1:12" ht="12.75" customHeight="1">
      <c r="A82" s="14">
        <v>74</v>
      </c>
      <c r="B82" s="14">
        <v>456</v>
      </c>
      <c r="C82" s="10" t="s">
        <v>227</v>
      </c>
      <c r="D82" s="9">
        <v>1994</v>
      </c>
      <c r="E82" s="20" t="s">
        <v>10</v>
      </c>
      <c r="F82" s="17" t="s">
        <v>10</v>
      </c>
      <c r="G82" s="17"/>
      <c r="H82" s="15" t="s">
        <v>731</v>
      </c>
      <c r="I82" s="14" t="str">
        <f>IF(AND(D82&gt;=1945,D82&lt;=1954),"М60",IF(AND(D82&gt;=1955,D82&lt;=1964),"М50",IF(AND(D82&gt;=1965,D82&lt;=1974),"М40",IF(AND(D82&gt;=1992,D82&lt;=2014),"М20",""))))</f>
        <v>М20</v>
      </c>
      <c r="J82" s="14">
        <v>12</v>
      </c>
      <c r="K82" s="14"/>
      <c r="L82" s="14"/>
    </row>
    <row r="83" spans="1:12" ht="12.75" customHeight="1">
      <c r="A83" s="14">
        <v>75</v>
      </c>
      <c r="B83" s="14">
        <v>450</v>
      </c>
      <c r="C83" s="10" t="s">
        <v>121</v>
      </c>
      <c r="D83" s="9">
        <v>1961</v>
      </c>
      <c r="E83" s="20" t="s">
        <v>10</v>
      </c>
      <c r="F83" s="17" t="s">
        <v>10</v>
      </c>
      <c r="G83" s="17" t="s">
        <v>18</v>
      </c>
      <c r="H83" s="15" t="s">
        <v>732</v>
      </c>
      <c r="I83" s="14" t="str">
        <f>IF(AND(D83&gt;=1945,D83&lt;=1954),"М60",IF(AND(D83&gt;=1955,D83&lt;=1964),"М50",IF(AND(D83&gt;=1965,D83&lt;=1974),"М40",IF(AND(D83&gt;=1992,D83&lt;=2014),"М20",""))))</f>
        <v>М50</v>
      </c>
      <c r="J83" s="14">
        <v>17</v>
      </c>
      <c r="K83" s="14"/>
      <c r="L83" s="14"/>
    </row>
    <row r="84" spans="1:12" ht="12.75" customHeight="1">
      <c r="A84" s="14">
        <v>76</v>
      </c>
      <c r="B84" s="14">
        <v>458</v>
      </c>
      <c r="C84" s="10" t="s">
        <v>228</v>
      </c>
      <c r="D84" s="9">
        <v>1974</v>
      </c>
      <c r="E84" s="20" t="s">
        <v>10</v>
      </c>
      <c r="F84" s="17" t="s">
        <v>17</v>
      </c>
      <c r="G84" s="17"/>
      <c r="H84" s="15" t="s">
        <v>733</v>
      </c>
      <c r="I84" s="14" t="str">
        <f>IF(AND(D84&gt;=1945,D84&lt;=1954),"М60",IF(AND(D84&gt;=1955,D84&lt;=1964),"М50",IF(AND(D84&gt;=1965,D84&lt;=1974),"М40",IF(AND(D84&gt;=1992,D84&lt;=2014),"М20",""))))</f>
        <v>М40</v>
      </c>
      <c r="J84" s="14">
        <v>10</v>
      </c>
      <c r="K84" s="14"/>
      <c r="L84" s="14"/>
    </row>
    <row r="85" spans="1:12" ht="12.75" customHeight="1">
      <c r="A85" s="14">
        <v>77</v>
      </c>
      <c r="B85" s="21">
        <v>542</v>
      </c>
      <c r="C85" s="10" t="s">
        <v>469</v>
      </c>
      <c r="D85" s="21">
        <v>1960</v>
      </c>
      <c r="E85" s="20" t="s">
        <v>10</v>
      </c>
      <c r="F85" s="17" t="s">
        <v>10</v>
      </c>
      <c r="G85" s="17"/>
      <c r="H85" s="15" t="s">
        <v>735</v>
      </c>
      <c r="I85" s="14" t="str">
        <f>IF(AND(D85&gt;=1945,D85&lt;=1954),"М60",IF(AND(D85&gt;=1955,D85&lt;=1964),"М50",IF(AND(D85&gt;=1965,D85&lt;=1974),"М40",IF(AND(D85&gt;=1992,D85&lt;=2014),"М20",""))))</f>
        <v>М50</v>
      </c>
      <c r="J85" s="14">
        <v>18</v>
      </c>
      <c r="K85" s="14"/>
      <c r="L85" s="14"/>
    </row>
    <row r="86" spans="1:12" ht="12.75" customHeight="1">
      <c r="A86" s="14">
        <v>78</v>
      </c>
      <c r="B86" s="14">
        <v>481</v>
      </c>
      <c r="C86" s="10" t="s">
        <v>447</v>
      </c>
      <c r="D86" s="9">
        <v>1993</v>
      </c>
      <c r="E86" s="20" t="s">
        <v>10</v>
      </c>
      <c r="F86" s="17" t="s">
        <v>17</v>
      </c>
      <c r="G86" s="17" t="s">
        <v>26</v>
      </c>
      <c r="H86" s="15" t="s">
        <v>737</v>
      </c>
      <c r="I86" s="14" t="str">
        <f>IF(AND(D86&gt;=1945,D86&lt;=1954),"М60",IF(AND(D86&gt;=1955,D86&lt;=1964),"М50",IF(AND(D86&gt;=1965,D86&lt;=1974),"М40",IF(AND(D86&gt;=1992,D86&lt;=2014),"М20",""))))</f>
        <v>М20</v>
      </c>
      <c r="J86" s="14">
        <v>13</v>
      </c>
      <c r="K86" s="14"/>
      <c r="L86" s="14"/>
    </row>
    <row r="87" spans="1:12" ht="12.75" customHeight="1">
      <c r="A87" s="14">
        <v>79</v>
      </c>
      <c r="B87" s="14">
        <v>540</v>
      </c>
      <c r="C87" s="10" t="s">
        <v>468</v>
      </c>
      <c r="D87" s="9">
        <v>1959</v>
      </c>
      <c r="E87" s="20" t="s">
        <v>10</v>
      </c>
      <c r="F87" s="17" t="s">
        <v>10</v>
      </c>
      <c r="G87" s="17"/>
      <c r="H87" s="15" t="s">
        <v>738</v>
      </c>
      <c r="I87" s="14" t="str">
        <f>IF(AND(D87&gt;=1945,D87&lt;=1954),"М60",IF(AND(D87&gt;=1955,D87&lt;=1964),"М50",IF(AND(D87&gt;=1965,D87&lt;=1974),"М40",IF(AND(D87&gt;=1992,D87&lt;=2014),"М20",""))))</f>
        <v>М50</v>
      </c>
      <c r="J87" s="14">
        <v>19</v>
      </c>
      <c r="K87" s="14"/>
      <c r="L87" s="14"/>
    </row>
    <row r="88" spans="1:12" ht="12.75" customHeight="1">
      <c r="A88" s="14">
        <v>80</v>
      </c>
      <c r="B88" s="14">
        <v>444</v>
      </c>
      <c r="C88" s="10" t="s">
        <v>73</v>
      </c>
      <c r="D88" s="9">
        <v>1976</v>
      </c>
      <c r="E88" s="20" t="s">
        <v>10</v>
      </c>
      <c r="F88" s="17" t="s">
        <v>10</v>
      </c>
      <c r="G88" s="17" t="s">
        <v>164</v>
      </c>
      <c r="H88" s="15" t="s">
        <v>739</v>
      </c>
      <c r="I88" s="14">
        <f>IF(AND(D88&gt;=1945,D88&lt;=1954),"М60",IF(AND(D88&gt;=1955,D88&lt;=1964),"М50",IF(AND(D88&gt;=1965,D88&lt;=1974),"М40",IF(AND(D88&gt;=1992,D88&lt;=2014),"М20",""))))</f>
      </c>
      <c r="J88" s="14"/>
      <c r="K88" s="14" t="s">
        <v>210</v>
      </c>
      <c r="L88" s="14"/>
    </row>
    <row r="89" spans="1:12" ht="12.75" customHeight="1">
      <c r="A89" s="14">
        <v>81</v>
      </c>
      <c r="B89" s="21">
        <v>512</v>
      </c>
      <c r="C89" s="10" t="s">
        <v>372</v>
      </c>
      <c r="D89" s="21">
        <v>1958</v>
      </c>
      <c r="E89" s="20" t="s">
        <v>10</v>
      </c>
      <c r="F89" s="17" t="s">
        <v>10</v>
      </c>
      <c r="G89" s="17" t="s">
        <v>373</v>
      </c>
      <c r="H89" s="15" t="s">
        <v>743</v>
      </c>
      <c r="I89" s="14" t="str">
        <f>IF(AND(D89&gt;=1945,D89&lt;=1954),"М60",IF(AND(D89&gt;=1955,D89&lt;=1964),"М50",IF(AND(D89&gt;=1965,D89&lt;=1974),"М40",IF(AND(D89&gt;=1992,D89&lt;=2014),"М20",""))))</f>
        <v>М50</v>
      </c>
      <c r="J89" s="14">
        <v>20</v>
      </c>
      <c r="K89" s="14"/>
      <c r="L89" s="14"/>
    </row>
    <row r="90" spans="1:12" ht="12.75" customHeight="1">
      <c r="A90" s="14"/>
      <c r="B90" s="14">
        <v>497</v>
      </c>
      <c r="C90" s="10" t="s">
        <v>313</v>
      </c>
      <c r="D90" s="9">
        <v>1996</v>
      </c>
      <c r="E90" s="20" t="s">
        <v>10</v>
      </c>
      <c r="F90" s="17" t="s">
        <v>116</v>
      </c>
      <c r="G90" s="17" t="s">
        <v>187</v>
      </c>
      <c r="H90" s="15" t="s">
        <v>162</v>
      </c>
      <c r="I90" s="14" t="str">
        <f>IF(AND(D90&gt;=1945,D90&lt;=1954),"М60",IF(AND(D90&gt;=1955,D90&lt;=1964),"М50",IF(AND(D90&gt;=1965,D90&lt;=1974),"М40",IF(AND(D90&gt;=1992,D90&lt;=2014),"М20",""))))</f>
        <v>М20</v>
      </c>
      <c r="J90" s="14"/>
      <c r="K90" s="14"/>
      <c r="L90" s="14"/>
    </row>
    <row r="91" spans="1:12" ht="12.75" customHeight="1">
      <c r="A91" s="14"/>
      <c r="B91" s="14">
        <v>501</v>
      </c>
      <c r="C91" s="10" t="s">
        <v>367</v>
      </c>
      <c r="D91" s="9">
        <v>1960</v>
      </c>
      <c r="E91" s="20" t="s">
        <v>25</v>
      </c>
      <c r="F91" s="17" t="s">
        <v>23</v>
      </c>
      <c r="G91" s="17"/>
      <c r="H91" s="15" t="s">
        <v>162</v>
      </c>
      <c r="I91" s="14" t="str">
        <f>IF(AND(D91&gt;=1945,D91&lt;=1954),"М60",IF(AND(D91&gt;=1955,D91&lt;=1964),"М50",IF(AND(D91&gt;=1965,D91&lt;=1974),"М40",IF(AND(D91&gt;=1992,D91&lt;=2014),"М20",""))))</f>
        <v>М50</v>
      </c>
      <c r="J91" s="14"/>
      <c r="K91" s="14"/>
      <c r="L91" s="14"/>
    </row>
    <row r="92" spans="1:12" ht="12.75" customHeight="1">
      <c r="A92" s="14"/>
      <c r="B92" s="21">
        <v>521</v>
      </c>
      <c r="C92" s="10" t="s">
        <v>376</v>
      </c>
      <c r="D92" s="21">
        <v>1983</v>
      </c>
      <c r="E92" s="20" t="s">
        <v>10</v>
      </c>
      <c r="F92" s="17" t="s">
        <v>116</v>
      </c>
      <c r="G92" s="17" t="s">
        <v>379</v>
      </c>
      <c r="H92" s="15" t="s">
        <v>162</v>
      </c>
      <c r="I92" s="14">
        <f>IF(AND(D92&gt;=1945,D92&lt;=1954),"М60",IF(AND(D92&gt;=1955,D92&lt;=1964),"М50",IF(AND(D92&gt;=1965,D92&lt;=1974),"М40",IF(AND(D92&gt;=1992,D92&lt;=2014),"М20",""))))</f>
      </c>
      <c r="J92" s="14"/>
      <c r="K92" s="14"/>
      <c r="L92" s="14"/>
    </row>
    <row r="93" spans="1:12" ht="12.75" customHeight="1">
      <c r="A93" s="14"/>
      <c r="B93" s="14">
        <v>522</v>
      </c>
      <c r="C93" s="10" t="s">
        <v>377</v>
      </c>
      <c r="D93" s="9">
        <v>1990</v>
      </c>
      <c r="E93" s="20" t="s">
        <v>10</v>
      </c>
      <c r="F93" s="17" t="s">
        <v>116</v>
      </c>
      <c r="G93" s="24" t="s">
        <v>379</v>
      </c>
      <c r="H93" s="15" t="s">
        <v>162</v>
      </c>
      <c r="I93" s="14">
        <f>IF(AND(D93&gt;=1945,D93&lt;=1954),"М60",IF(AND(D93&gt;=1955,D93&lt;=1964),"М50",IF(AND(D93&gt;=1965,D93&lt;=1974),"М40",IF(AND(D93&gt;=1992,D93&lt;=2014),"М20",""))))</f>
      </c>
      <c r="J93" s="14"/>
      <c r="K93" s="14"/>
      <c r="L93" s="14"/>
    </row>
    <row r="94" spans="1:12" ht="12.75" customHeight="1">
      <c r="A94" s="14"/>
      <c r="B94" s="14">
        <v>523</v>
      </c>
      <c r="C94" s="10" t="s">
        <v>378</v>
      </c>
      <c r="D94" s="9">
        <v>1989</v>
      </c>
      <c r="E94" s="20" t="s">
        <v>10</v>
      </c>
      <c r="F94" s="17" t="s">
        <v>116</v>
      </c>
      <c r="G94" s="17" t="s">
        <v>379</v>
      </c>
      <c r="H94" s="15" t="s">
        <v>162</v>
      </c>
      <c r="I94" s="14">
        <f>IF(AND(D94&gt;=1945,D94&lt;=1954),"М60",IF(AND(D94&gt;=1955,D94&lt;=1964),"М50",IF(AND(D94&gt;=1965,D94&lt;=1974),"М40",IF(AND(D94&gt;=1992,D94&lt;=2014),"М20",""))))</f>
      </c>
      <c r="J94" s="14"/>
      <c r="K94" s="14"/>
      <c r="L94" s="14"/>
    </row>
    <row r="95" spans="1:12" ht="12.75" customHeight="1">
      <c r="A95" s="14"/>
      <c r="B95" s="14">
        <v>524</v>
      </c>
      <c r="C95" s="10" t="s">
        <v>380</v>
      </c>
      <c r="D95" s="9">
        <v>1988</v>
      </c>
      <c r="E95" s="20" t="s">
        <v>10</v>
      </c>
      <c r="F95" s="17" t="s">
        <v>116</v>
      </c>
      <c r="G95" s="17" t="s">
        <v>379</v>
      </c>
      <c r="H95" s="15" t="s">
        <v>162</v>
      </c>
      <c r="I95" s="14">
        <f>IF(AND(D95&gt;=1945,D95&lt;=1954),"М60",IF(AND(D95&gt;=1955,D95&lt;=1964),"М50",IF(AND(D95&gt;=1965,D95&lt;=1974),"М40",IF(AND(D95&gt;=1992,D95&lt;=2014),"М20",""))))</f>
      </c>
      <c r="J95" s="14"/>
      <c r="K95" s="14"/>
      <c r="L95" s="14"/>
    </row>
    <row r="96" spans="1:12" ht="12.75" customHeight="1">
      <c r="A96" s="14"/>
      <c r="B96" s="14">
        <v>526</v>
      </c>
      <c r="C96" s="10" t="s">
        <v>382</v>
      </c>
      <c r="D96" s="9">
        <v>1986</v>
      </c>
      <c r="E96" s="20" t="s">
        <v>10</v>
      </c>
      <c r="F96" s="17" t="s">
        <v>116</v>
      </c>
      <c r="G96" s="17" t="s">
        <v>379</v>
      </c>
      <c r="H96" s="15" t="s">
        <v>162</v>
      </c>
      <c r="I96" s="14">
        <f>IF(AND(D96&gt;=1945,D96&lt;=1954),"М60",IF(AND(D96&gt;=1955,D96&lt;=1964),"М50",IF(AND(D96&gt;=1965,D96&lt;=1974),"М40",IF(AND(D96&gt;=1992,D96&lt;=2014),"М20",""))))</f>
      </c>
      <c r="J96" s="14"/>
      <c r="K96" s="14"/>
      <c r="L96" s="14"/>
    </row>
    <row r="97" spans="1:12" ht="12.75" customHeight="1">
      <c r="A97" s="14"/>
      <c r="B97" s="14">
        <v>527</v>
      </c>
      <c r="C97" s="10" t="s">
        <v>383</v>
      </c>
      <c r="D97" s="9">
        <v>1987</v>
      </c>
      <c r="E97" s="20" t="s">
        <v>10</v>
      </c>
      <c r="F97" s="17" t="s">
        <v>116</v>
      </c>
      <c r="G97" s="17" t="s">
        <v>379</v>
      </c>
      <c r="H97" s="15" t="s">
        <v>162</v>
      </c>
      <c r="I97" s="14">
        <f>IF(AND(D97&gt;=1945,D97&lt;=1954),"М60",IF(AND(D97&gt;=1955,D97&lt;=1964),"М50",IF(AND(D97&gt;=1965,D97&lt;=1974),"М40",IF(AND(D97&gt;=1992,D97&lt;=2014),"М20",""))))</f>
      </c>
      <c r="J97" s="14"/>
      <c r="K97" s="14"/>
      <c r="L97" s="14"/>
    </row>
    <row r="98" spans="1:12" ht="12.75" customHeight="1">
      <c r="A98" s="14"/>
      <c r="B98" s="14">
        <v>528</v>
      </c>
      <c r="C98" s="10" t="s">
        <v>384</v>
      </c>
      <c r="D98" s="9">
        <v>1979</v>
      </c>
      <c r="E98" s="20" t="s">
        <v>10</v>
      </c>
      <c r="F98" s="20" t="s">
        <v>116</v>
      </c>
      <c r="G98" s="17" t="s">
        <v>379</v>
      </c>
      <c r="H98" s="15" t="s">
        <v>162</v>
      </c>
      <c r="I98" s="14">
        <f>IF(AND(D98&gt;=1945,D98&lt;=1954),"М60",IF(AND(D98&gt;=1955,D98&lt;=1964),"М50",IF(AND(D98&gt;=1965,D98&lt;=1974),"М40",IF(AND(D98&gt;=1992,D98&lt;=2014),"М20",""))))</f>
      </c>
      <c r="J98" s="14"/>
      <c r="K98" s="14"/>
      <c r="L98" s="14"/>
    </row>
    <row r="99" spans="1:12" ht="12.75" customHeight="1">
      <c r="A99" s="14"/>
      <c r="B99" s="14">
        <v>529</v>
      </c>
      <c r="C99" s="10" t="s">
        <v>385</v>
      </c>
      <c r="D99" s="9">
        <v>1987</v>
      </c>
      <c r="E99" s="20" t="s">
        <v>10</v>
      </c>
      <c r="F99" s="17" t="s">
        <v>116</v>
      </c>
      <c r="G99" s="17" t="s">
        <v>379</v>
      </c>
      <c r="H99" s="15" t="s">
        <v>162</v>
      </c>
      <c r="I99" s="14">
        <f>IF(AND(D99&gt;=1945,D99&lt;=1954),"М60",IF(AND(D99&gt;=1955,D99&lt;=1964),"М50",IF(AND(D99&gt;=1965,D99&lt;=1974),"М40",IF(AND(D99&gt;=1992,D99&lt;=2014),"М20",""))))</f>
      </c>
      <c r="J99" s="14"/>
      <c r="K99" s="14"/>
      <c r="L99" s="14"/>
    </row>
  </sheetData>
  <sheetProtection/>
  <autoFilter ref="A7:L99"/>
  <mergeCells count="15">
    <mergeCell ref="A1:K1"/>
    <mergeCell ref="A2:K3"/>
    <mergeCell ref="A4:K4"/>
    <mergeCell ref="C5:I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34"/>
  <sheetViews>
    <sheetView showGridLines="0" zoomScale="130" zoomScaleNormal="130" zoomScalePageLayoutView="0" workbookViewId="0" topLeftCell="A20">
      <selection activeCell="H35" sqref="H35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customWidth="1"/>
    <col min="10" max="11" width="3.625" style="11" customWidth="1"/>
    <col min="12" max="15" width="0" style="3" hidden="1" customWidth="1"/>
    <col min="16" max="16384" width="9.125" style="3" customWidth="1"/>
  </cols>
  <sheetData>
    <row r="1" spans="1:11" ht="20.25" customHeight="1">
      <c r="A1" s="27" t="s">
        <v>478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32" t="s">
        <v>479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8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7.25" customHeight="1">
      <c r="A4" s="33" t="s">
        <v>486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9" s="6" customFormat="1" ht="18" customHeight="1">
      <c r="A5" s="5"/>
      <c r="C5" s="34" t="s">
        <v>480</v>
      </c>
      <c r="D5" s="34"/>
      <c r="E5" s="34"/>
      <c r="F5" s="34"/>
      <c r="G5" s="34"/>
      <c r="H5" s="34"/>
      <c r="I5" s="3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2" s="7" customFormat="1" ht="7.5" customHeight="1">
      <c r="A7" s="35" t="s">
        <v>11</v>
      </c>
      <c r="B7" s="35" t="s">
        <v>0</v>
      </c>
      <c r="C7" s="35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30"/>
    </row>
    <row r="8" spans="1:12" s="7" customFormat="1" ht="7.5" customHeight="1">
      <c r="A8" s="36"/>
      <c r="B8" s="36"/>
      <c r="C8" s="36"/>
      <c r="D8" s="29"/>
      <c r="E8" s="29"/>
      <c r="F8" s="29"/>
      <c r="G8" s="29"/>
      <c r="H8" s="31"/>
      <c r="I8" s="31"/>
      <c r="J8" s="31"/>
      <c r="K8" s="31"/>
      <c r="L8" s="31"/>
    </row>
    <row r="9" spans="1:14" ht="12.75" customHeight="1">
      <c r="A9" s="14">
        <v>1</v>
      </c>
      <c r="B9" s="14">
        <v>446</v>
      </c>
      <c r="C9" s="10" t="s">
        <v>214</v>
      </c>
      <c r="D9" s="9">
        <v>1988</v>
      </c>
      <c r="E9" s="17" t="s">
        <v>10</v>
      </c>
      <c r="F9" s="17" t="s">
        <v>10</v>
      </c>
      <c r="G9" s="17" t="s">
        <v>27</v>
      </c>
      <c r="H9" s="15" t="s">
        <v>685</v>
      </c>
      <c r="I9" s="14">
        <f>IF(AND(D9&gt;=1955,D9&lt;=1964),"Ж50",IF(AND(D9&gt;=1965,D9&lt;=1974),"Ж40",IF(AND(D9&gt;=1992,D9&lt;=1994),"Ж20","")))</f>
      </c>
      <c r="J9" s="14"/>
      <c r="K9" s="14"/>
      <c r="L9" s="14"/>
      <c r="M9" s="14"/>
      <c r="N9" s="14"/>
    </row>
    <row r="10" spans="1:14" ht="12.75" customHeight="1">
      <c r="A10" s="14">
        <v>2</v>
      </c>
      <c r="B10" s="21">
        <v>537</v>
      </c>
      <c r="C10" s="10" t="s">
        <v>473</v>
      </c>
      <c r="D10" s="21">
        <v>1992</v>
      </c>
      <c r="E10" s="17" t="s">
        <v>10</v>
      </c>
      <c r="F10" s="14" t="s">
        <v>10</v>
      </c>
      <c r="G10" s="17"/>
      <c r="H10" s="15" t="s">
        <v>691</v>
      </c>
      <c r="I10" s="14" t="str">
        <f>IF(AND(D10&gt;=1955,D10&lt;=1964),"Ж50",IF(AND(D10&gt;=1965,D10&lt;=1974),"Ж40",IF(AND(D10&gt;=1992,D10&lt;=1994),"Ж20","")))</f>
        <v>Ж20</v>
      </c>
      <c r="J10" s="14">
        <v>1</v>
      </c>
      <c r="K10" s="14"/>
      <c r="L10" s="21"/>
      <c r="M10" s="14"/>
      <c r="N10" s="14"/>
    </row>
    <row r="11" spans="1:14" ht="12.75" customHeight="1">
      <c r="A11" s="14">
        <v>3</v>
      </c>
      <c r="B11" s="14">
        <v>437</v>
      </c>
      <c r="C11" s="10" t="s">
        <v>78</v>
      </c>
      <c r="D11" s="9">
        <v>1959</v>
      </c>
      <c r="E11" s="17" t="s">
        <v>10</v>
      </c>
      <c r="F11" s="17" t="s">
        <v>10</v>
      </c>
      <c r="G11" s="17"/>
      <c r="H11" s="15" t="s">
        <v>693</v>
      </c>
      <c r="I11" s="14" t="str">
        <f>IF(AND(D11&gt;=1955,D11&lt;=1964),"Ж50",IF(AND(D11&gt;=1965,D11&lt;=1974),"Ж40",IF(AND(D11&gt;=1992,D11&lt;=1994),"Ж20","")))</f>
        <v>Ж50</v>
      </c>
      <c r="J11" s="14">
        <v>1</v>
      </c>
      <c r="K11" s="14"/>
      <c r="L11" s="14"/>
      <c r="M11" s="14"/>
      <c r="N11" s="14"/>
    </row>
    <row r="12" spans="1:14" ht="12.75" customHeight="1">
      <c r="A12" s="14">
        <v>4</v>
      </c>
      <c r="B12" s="14">
        <v>498</v>
      </c>
      <c r="C12" s="10" t="s">
        <v>315</v>
      </c>
      <c r="D12" s="9">
        <v>1963</v>
      </c>
      <c r="E12" s="17" t="s">
        <v>25</v>
      </c>
      <c r="F12" s="17" t="s">
        <v>316</v>
      </c>
      <c r="G12" s="17" t="s">
        <v>16</v>
      </c>
      <c r="H12" s="15" t="s">
        <v>693</v>
      </c>
      <c r="I12" s="14" t="str">
        <f>IF(AND(D12&gt;=1955,D12&lt;=1964),"Ж50",IF(AND(D12&gt;=1965,D12&lt;=1974),"Ж40",IF(AND(D12&gt;=1992,D12&lt;=1994),"Ж20","")))</f>
        <v>Ж50</v>
      </c>
      <c r="J12" s="14">
        <v>2</v>
      </c>
      <c r="K12" s="14"/>
      <c r="L12" s="14"/>
      <c r="M12" s="14"/>
      <c r="N12" s="14"/>
    </row>
    <row r="13" spans="1:14" ht="12.75" customHeight="1">
      <c r="A13" s="14">
        <v>5</v>
      </c>
      <c r="B13" s="14">
        <v>476</v>
      </c>
      <c r="C13" s="10" t="s">
        <v>79</v>
      </c>
      <c r="D13" s="9">
        <v>1990</v>
      </c>
      <c r="E13" s="17" t="s">
        <v>10</v>
      </c>
      <c r="F13" s="17" t="s">
        <v>17</v>
      </c>
      <c r="G13" s="17"/>
      <c r="H13" s="15" t="s">
        <v>157</v>
      </c>
      <c r="I13" s="14">
        <f>IF(AND(D13&gt;=1955,D13&lt;=1964),"Ж50",IF(AND(D13&gt;=1965,D13&lt;=1974),"Ж40",IF(AND(D13&gt;=1992,D13&lt;=1994),"Ж20","")))</f>
      </c>
      <c r="J13" s="14"/>
      <c r="K13" s="14"/>
      <c r="L13" s="14"/>
      <c r="M13" s="14"/>
      <c r="N13" s="14"/>
    </row>
    <row r="14" spans="1:14" ht="12.75" customHeight="1">
      <c r="A14" s="14">
        <v>6</v>
      </c>
      <c r="B14" s="21">
        <v>516</v>
      </c>
      <c r="C14" s="10" t="s">
        <v>387</v>
      </c>
      <c r="D14" s="21">
        <v>1982</v>
      </c>
      <c r="E14" s="14" t="s">
        <v>10</v>
      </c>
      <c r="F14" s="14" t="s">
        <v>10</v>
      </c>
      <c r="G14" s="17" t="s">
        <v>388</v>
      </c>
      <c r="H14" s="15" t="s">
        <v>694</v>
      </c>
      <c r="I14" s="14">
        <f>IF(AND(D14&gt;=1955,D14&lt;=1964),"Ж50",IF(AND(D14&gt;=1965,D14&lt;=1974),"Ж40",IF(AND(D14&gt;=1992,D14&lt;=1994),"Ж20","")))</f>
      </c>
      <c r="J14" s="14"/>
      <c r="K14" s="14"/>
      <c r="L14" s="21"/>
      <c r="M14" s="14"/>
      <c r="N14" s="14"/>
    </row>
    <row r="15" spans="1:14" ht="12.75" customHeight="1">
      <c r="A15" s="14">
        <v>7</v>
      </c>
      <c r="B15" s="14">
        <v>486</v>
      </c>
      <c r="C15" s="10" t="s">
        <v>77</v>
      </c>
      <c r="D15" s="9">
        <v>1986</v>
      </c>
      <c r="E15" s="17" t="s">
        <v>10</v>
      </c>
      <c r="F15" s="24" t="s">
        <v>10</v>
      </c>
      <c r="G15" s="24" t="s">
        <v>19</v>
      </c>
      <c r="H15" s="15" t="s">
        <v>696</v>
      </c>
      <c r="I15" s="14">
        <f>IF(AND(D15&gt;=1955,D15&lt;=1964),"Ж50",IF(AND(D15&gt;=1965,D15&lt;=1974),"Ж40",IF(AND(D15&gt;=1992,D15&lt;=1994),"Ж20","")))</f>
      </c>
      <c r="J15" s="14"/>
      <c r="K15" s="14"/>
      <c r="L15" s="14"/>
      <c r="M15" s="14"/>
      <c r="N15" s="14"/>
    </row>
    <row r="16" spans="1:14" ht="12.75" customHeight="1">
      <c r="A16" s="14">
        <v>8</v>
      </c>
      <c r="B16" s="14">
        <v>464</v>
      </c>
      <c r="C16" s="10" t="s">
        <v>117</v>
      </c>
      <c r="D16" s="9">
        <v>1982</v>
      </c>
      <c r="E16" s="17" t="s">
        <v>10</v>
      </c>
      <c r="F16" s="24" t="s">
        <v>17</v>
      </c>
      <c r="G16" s="24" t="s">
        <v>446</v>
      </c>
      <c r="H16" s="15" t="s">
        <v>707</v>
      </c>
      <c r="I16" s="14">
        <f>IF(AND(D16&gt;=1955,D16&lt;=1964),"Ж50",IF(AND(D16&gt;=1965,D16&lt;=1974),"Ж40",IF(AND(D16&gt;=1992,D16&lt;=1994),"Ж20","")))</f>
      </c>
      <c r="J16" s="14"/>
      <c r="K16" s="14"/>
      <c r="L16" s="14"/>
      <c r="M16" s="14"/>
      <c r="N16" s="14"/>
    </row>
    <row r="17" spans="1:14" ht="12.75" customHeight="1">
      <c r="A17" s="14">
        <v>9</v>
      </c>
      <c r="B17" s="14">
        <v>443</v>
      </c>
      <c r="C17" s="10" t="s">
        <v>82</v>
      </c>
      <c r="D17" s="9">
        <v>1989</v>
      </c>
      <c r="E17" s="17" t="s">
        <v>10</v>
      </c>
      <c r="F17" s="14" t="s">
        <v>10</v>
      </c>
      <c r="G17" s="17" t="s">
        <v>27</v>
      </c>
      <c r="H17" s="15" t="s">
        <v>708</v>
      </c>
      <c r="I17" s="14">
        <f>IF(AND(D17&gt;=1955,D17&lt;=1964),"Ж50",IF(AND(D17&gt;=1965,D17&lt;=1974),"Ж40",IF(AND(D17&gt;=1992,D17&lt;=1994),"Ж20","")))</f>
      </c>
      <c r="J17" s="14"/>
      <c r="K17" s="14"/>
      <c r="L17" s="14"/>
      <c r="M17" s="14"/>
      <c r="N17" s="14"/>
    </row>
    <row r="18" spans="1:14" ht="12.75" customHeight="1">
      <c r="A18" s="14">
        <v>10</v>
      </c>
      <c r="B18" s="21">
        <v>517</v>
      </c>
      <c r="C18" s="10" t="s">
        <v>389</v>
      </c>
      <c r="D18" s="21">
        <v>1983</v>
      </c>
      <c r="E18" s="17" t="s">
        <v>10</v>
      </c>
      <c r="F18" s="14" t="s">
        <v>10</v>
      </c>
      <c r="G18" s="17" t="s">
        <v>388</v>
      </c>
      <c r="H18" s="15" t="s">
        <v>710</v>
      </c>
      <c r="I18" s="14">
        <f>IF(AND(D18&gt;=1955,D18&lt;=1964),"Ж50",IF(AND(D18&gt;=1965,D18&lt;=1974),"Ж40",IF(AND(D18&gt;=1992,D18&lt;=1994),"Ж20","")))</f>
      </c>
      <c r="J18" s="14"/>
      <c r="K18" s="14"/>
      <c r="L18" s="21"/>
      <c r="M18" s="14"/>
      <c r="N18" s="14"/>
    </row>
    <row r="19" spans="1:14" ht="12.75" customHeight="1">
      <c r="A19" s="14">
        <v>11</v>
      </c>
      <c r="B19" s="14">
        <v>545</v>
      </c>
      <c r="C19" s="10" t="s">
        <v>31</v>
      </c>
      <c r="D19" s="9">
        <v>1992</v>
      </c>
      <c r="E19" s="17" t="s">
        <v>10</v>
      </c>
      <c r="F19" s="14" t="s">
        <v>10</v>
      </c>
      <c r="G19" s="17" t="s">
        <v>32</v>
      </c>
      <c r="H19" s="15" t="s">
        <v>133</v>
      </c>
      <c r="I19" s="14" t="str">
        <f>IF(AND(D19&gt;=1955,D19&lt;=1964),"Ж50",IF(AND(D19&gt;=1965,D19&lt;=1974),"Ж40",IF(AND(D19&gt;=1992,D19&lt;=1994),"Ж20","")))</f>
        <v>Ж20</v>
      </c>
      <c r="J19" s="14">
        <v>2</v>
      </c>
      <c r="K19" s="14"/>
      <c r="L19" s="14"/>
      <c r="M19" s="14"/>
      <c r="N19" s="14"/>
    </row>
    <row r="20" spans="1:14" ht="12.75" customHeight="1">
      <c r="A20" s="14">
        <v>12</v>
      </c>
      <c r="B20" s="14">
        <v>494</v>
      </c>
      <c r="C20" s="10" t="s">
        <v>83</v>
      </c>
      <c r="D20" s="9">
        <v>1960</v>
      </c>
      <c r="E20" s="17" t="s">
        <v>10</v>
      </c>
      <c r="F20" s="17" t="s">
        <v>10</v>
      </c>
      <c r="G20" s="17" t="s">
        <v>40</v>
      </c>
      <c r="H20" s="15" t="s">
        <v>715</v>
      </c>
      <c r="I20" s="14" t="str">
        <f>IF(AND(D20&gt;=1955,D20&lt;=1964),"Ж50",IF(AND(D20&gt;=1965,D20&lt;=1974),"Ж40",IF(AND(D20&gt;=1992,D20&lt;=1994),"Ж20","")))</f>
        <v>Ж50</v>
      </c>
      <c r="J20" s="14">
        <v>3</v>
      </c>
      <c r="K20" s="14"/>
      <c r="L20" s="14"/>
      <c r="M20" s="14"/>
      <c r="N20" s="14"/>
    </row>
    <row r="21" spans="1:14" ht="12.75" customHeight="1">
      <c r="A21" s="14">
        <v>13</v>
      </c>
      <c r="B21" s="21">
        <v>475</v>
      </c>
      <c r="C21" s="10" t="s">
        <v>451</v>
      </c>
      <c r="D21" s="21">
        <v>1993</v>
      </c>
      <c r="E21" s="17" t="s">
        <v>10</v>
      </c>
      <c r="F21" s="14" t="s">
        <v>17</v>
      </c>
      <c r="G21" s="17"/>
      <c r="H21" s="15" t="s">
        <v>717</v>
      </c>
      <c r="I21" s="14" t="str">
        <f>IF(AND(D21&gt;=1955,D21&lt;=1964),"Ж50",IF(AND(D21&gt;=1965,D21&lt;=1974),"Ж40",IF(AND(D21&gt;=1992,D21&lt;=1994),"Ж20","")))</f>
        <v>Ж20</v>
      </c>
      <c r="J21" s="14">
        <v>3</v>
      </c>
      <c r="K21" s="14"/>
      <c r="L21" s="21"/>
      <c r="M21" s="14"/>
      <c r="N21" s="14"/>
    </row>
    <row r="22" spans="1:14" ht="12.75" customHeight="1">
      <c r="A22" s="14">
        <v>14</v>
      </c>
      <c r="B22" s="14">
        <v>530</v>
      </c>
      <c r="C22" s="10" t="s">
        <v>391</v>
      </c>
      <c r="D22" s="9">
        <v>1975</v>
      </c>
      <c r="E22" s="17" t="s">
        <v>10</v>
      </c>
      <c r="F22" s="17" t="s">
        <v>116</v>
      </c>
      <c r="G22" s="17"/>
      <c r="H22" s="15" t="s">
        <v>160</v>
      </c>
      <c r="I22" s="14">
        <f>IF(AND(D22&gt;=1955,D22&lt;=1964),"Ж50",IF(AND(D22&gt;=1965,D22&lt;=1974),"Ж40",IF(AND(D22&gt;=1992,D22&lt;=1994),"Ж20","")))</f>
      </c>
      <c r="J22" s="14"/>
      <c r="K22" s="14"/>
      <c r="L22" s="14"/>
      <c r="M22" s="14"/>
      <c r="N22" s="14"/>
    </row>
    <row r="23" spans="1:14" ht="12.75" customHeight="1">
      <c r="A23" s="14">
        <v>15</v>
      </c>
      <c r="B23" s="14">
        <v>533</v>
      </c>
      <c r="C23" s="10" t="s">
        <v>472</v>
      </c>
      <c r="D23" s="9">
        <v>1992</v>
      </c>
      <c r="E23" s="17" t="s">
        <v>10</v>
      </c>
      <c r="F23" s="24" t="s">
        <v>10</v>
      </c>
      <c r="G23" s="24"/>
      <c r="H23" s="15" t="s">
        <v>134</v>
      </c>
      <c r="I23" s="14" t="str">
        <f>IF(AND(D23&gt;=1955,D23&lt;=1964),"Ж50",IF(AND(D23&gt;=1965,D23&lt;=1974),"Ж40",IF(AND(D23&gt;=1992,D23&lt;=1994),"Ж20","")))</f>
        <v>Ж20</v>
      </c>
      <c r="J23" s="14">
        <v>4</v>
      </c>
      <c r="K23" s="14"/>
      <c r="L23" s="14"/>
      <c r="M23" s="14"/>
      <c r="N23" s="14"/>
    </row>
    <row r="24" spans="1:14" ht="12.75" customHeight="1">
      <c r="A24" s="14">
        <v>16</v>
      </c>
      <c r="B24" s="14">
        <v>448</v>
      </c>
      <c r="C24" s="10" t="s">
        <v>84</v>
      </c>
      <c r="D24" s="9">
        <v>1964</v>
      </c>
      <c r="E24" s="17" t="s">
        <v>10</v>
      </c>
      <c r="F24" s="14" t="s">
        <v>10</v>
      </c>
      <c r="G24" s="17" t="s">
        <v>49</v>
      </c>
      <c r="H24" s="15" t="s">
        <v>721</v>
      </c>
      <c r="I24" s="14" t="str">
        <f>IF(AND(D24&gt;=1955,D24&lt;=1964),"Ж50",IF(AND(D24&gt;=1965,D24&lt;=1974),"Ж40",IF(AND(D24&gt;=1992,D24&lt;=1994),"Ж20","")))</f>
        <v>Ж50</v>
      </c>
      <c r="J24" s="14">
        <v>4</v>
      </c>
      <c r="K24" s="14"/>
      <c r="L24" s="14"/>
      <c r="M24" s="14"/>
      <c r="N24" s="14"/>
    </row>
    <row r="25" spans="1:14" ht="12.75" customHeight="1">
      <c r="A25" s="14">
        <v>17</v>
      </c>
      <c r="B25" s="14">
        <v>461</v>
      </c>
      <c r="C25" s="10" t="s">
        <v>47</v>
      </c>
      <c r="D25" s="9">
        <v>1963</v>
      </c>
      <c r="E25" s="17" t="s">
        <v>10</v>
      </c>
      <c r="F25" s="17" t="s">
        <v>17</v>
      </c>
      <c r="G25" s="17" t="s">
        <v>439</v>
      </c>
      <c r="H25" s="15" t="s">
        <v>728</v>
      </c>
      <c r="I25" s="14" t="str">
        <f>IF(AND(D25&gt;=1955,D25&lt;=1964),"Ж50",IF(AND(D25&gt;=1965,D25&lt;=1974),"Ж40",IF(AND(D25&gt;=1992,D25&lt;=1994),"Ж20","")))</f>
        <v>Ж50</v>
      </c>
      <c r="J25" s="14">
        <v>5</v>
      </c>
      <c r="K25" s="14"/>
      <c r="L25" s="14"/>
      <c r="M25" s="14"/>
      <c r="N25" s="14"/>
    </row>
    <row r="26" spans="1:14" ht="12.75" customHeight="1">
      <c r="A26" s="14">
        <v>18</v>
      </c>
      <c r="B26" s="21">
        <v>463</v>
      </c>
      <c r="C26" s="10" t="s">
        <v>449</v>
      </c>
      <c r="D26" s="21">
        <v>1990</v>
      </c>
      <c r="E26" s="17" t="s">
        <v>10</v>
      </c>
      <c r="F26" s="17" t="s">
        <v>17</v>
      </c>
      <c r="G26" s="17" t="s">
        <v>26</v>
      </c>
      <c r="H26" s="15" t="s">
        <v>734</v>
      </c>
      <c r="I26" s="14">
        <f>IF(AND(D26&gt;=1955,D26&lt;=1964),"Ж50",IF(AND(D26&gt;=1965,D26&lt;=1974),"Ж40",IF(AND(D26&gt;=1992,D26&lt;=1994),"Ж20","")))</f>
      </c>
      <c r="J26" s="14"/>
      <c r="K26" s="14"/>
      <c r="L26" s="21"/>
      <c r="M26" s="14"/>
      <c r="N26" s="14"/>
    </row>
    <row r="27" spans="1:14" ht="12.75" customHeight="1">
      <c r="A27" s="14">
        <v>19</v>
      </c>
      <c r="B27" s="14">
        <v>506</v>
      </c>
      <c r="C27" s="10" t="s">
        <v>58</v>
      </c>
      <c r="D27" s="9">
        <v>1964</v>
      </c>
      <c r="E27" s="17" t="s">
        <v>10</v>
      </c>
      <c r="F27" s="17" t="s">
        <v>10</v>
      </c>
      <c r="G27" s="17" t="s">
        <v>40</v>
      </c>
      <c r="H27" s="15" t="s">
        <v>736</v>
      </c>
      <c r="I27" s="14" t="str">
        <f>IF(AND(D27&gt;=1955,D27&lt;=1964),"Ж50",IF(AND(D27&gt;=1965,D27&lt;=1974),"Ж40",IF(AND(D27&gt;=1992,D27&lt;=1994),"Ж20","")))</f>
        <v>Ж50</v>
      </c>
      <c r="J27" s="14">
        <v>6</v>
      </c>
      <c r="K27" s="14"/>
      <c r="L27" s="14"/>
      <c r="M27" s="14"/>
      <c r="N27" s="14"/>
    </row>
    <row r="28" spans="1:14" ht="12.75" customHeight="1">
      <c r="A28" s="14">
        <v>20</v>
      </c>
      <c r="B28" s="14">
        <v>473</v>
      </c>
      <c r="C28" s="10" t="s">
        <v>450</v>
      </c>
      <c r="D28" s="9">
        <v>1993</v>
      </c>
      <c r="E28" s="17" t="s">
        <v>10</v>
      </c>
      <c r="F28" s="17" t="s">
        <v>17</v>
      </c>
      <c r="G28" s="17"/>
      <c r="H28" s="15" t="s">
        <v>737</v>
      </c>
      <c r="I28" s="14" t="str">
        <f>IF(AND(D28&gt;=1955,D28&lt;=1964),"Ж50",IF(AND(D28&gt;=1965,D28&lt;=1974),"Ж40",IF(AND(D28&gt;=1992,D28&lt;=1994),"Ж20","")))</f>
        <v>Ж20</v>
      </c>
      <c r="J28" s="14">
        <v>5</v>
      </c>
      <c r="K28" s="14"/>
      <c r="L28" s="14"/>
      <c r="M28" s="14"/>
      <c r="N28" s="14"/>
    </row>
    <row r="29" spans="1:14" ht="12.75" customHeight="1">
      <c r="A29" s="14">
        <v>21</v>
      </c>
      <c r="B29" s="14">
        <v>438</v>
      </c>
      <c r="C29" s="10" t="s">
        <v>81</v>
      </c>
      <c r="D29" s="9">
        <v>1965</v>
      </c>
      <c r="E29" s="17" t="s">
        <v>10</v>
      </c>
      <c r="F29" s="14" t="s">
        <v>10</v>
      </c>
      <c r="G29" s="17" t="s">
        <v>27</v>
      </c>
      <c r="H29" s="15" t="s">
        <v>740</v>
      </c>
      <c r="I29" s="14" t="str">
        <f>IF(AND(D29&gt;=1955,D29&lt;=1964),"Ж50",IF(AND(D29&gt;=1965,D29&lt;=1974),"Ж40",IF(AND(D29&gt;=1992,D29&lt;=1994),"Ж20","")))</f>
        <v>Ж40</v>
      </c>
      <c r="J29" s="14">
        <v>1</v>
      </c>
      <c r="K29" s="14"/>
      <c r="L29" s="14"/>
      <c r="M29" s="14"/>
      <c r="N29" s="14"/>
    </row>
    <row r="30" spans="1:14" ht="12.75" customHeight="1">
      <c r="A30" s="14">
        <v>22</v>
      </c>
      <c r="B30" s="14">
        <v>500</v>
      </c>
      <c r="C30" s="10" t="s">
        <v>61</v>
      </c>
      <c r="D30" s="9">
        <v>1993</v>
      </c>
      <c r="E30" s="17" t="s">
        <v>10</v>
      </c>
      <c r="F30" s="17" t="s">
        <v>10</v>
      </c>
      <c r="G30" s="17" t="s">
        <v>317</v>
      </c>
      <c r="H30" s="15" t="s">
        <v>741</v>
      </c>
      <c r="I30" s="14" t="str">
        <f>IF(AND(D30&gt;=1955,D30&lt;=1964),"Ж50",IF(AND(D30&gt;=1965,D30&lt;=1974),"Ж40",IF(AND(D30&gt;=1992,D30&lt;=1994),"Ж20","")))</f>
        <v>Ж20</v>
      </c>
      <c r="J30" s="14">
        <v>6</v>
      </c>
      <c r="K30" s="14"/>
      <c r="L30" s="14"/>
      <c r="M30" s="14"/>
      <c r="N30" s="14"/>
    </row>
    <row r="31" spans="1:14" ht="12.75" customHeight="1">
      <c r="A31" s="14">
        <v>23</v>
      </c>
      <c r="B31" s="14">
        <v>449</v>
      </c>
      <c r="C31" s="10" t="s">
        <v>60</v>
      </c>
      <c r="D31" s="9">
        <v>1993</v>
      </c>
      <c r="E31" s="17" t="s">
        <v>10</v>
      </c>
      <c r="F31" s="17" t="s">
        <v>10</v>
      </c>
      <c r="G31" s="17" t="s">
        <v>16</v>
      </c>
      <c r="H31" s="15" t="s">
        <v>742</v>
      </c>
      <c r="I31" s="14" t="str">
        <f>IF(AND(D31&gt;=1955,D31&lt;=1964),"Ж50",IF(AND(D31&gt;=1965,D31&lt;=1974),"Ж40",IF(AND(D31&gt;=1992,D31&lt;=1994),"Ж20","")))</f>
        <v>Ж20</v>
      </c>
      <c r="J31" s="14">
        <v>7</v>
      </c>
      <c r="K31" s="14"/>
      <c r="L31" s="14"/>
      <c r="M31" s="14"/>
      <c r="N31" s="14"/>
    </row>
    <row r="32" spans="1:14" ht="12.75" customHeight="1">
      <c r="A32" s="14"/>
      <c r="B32" s="14">
        <v>441</v>
      </c>
      <c r="C32" s="10" t="s">
        <v>213</v>
      </c>
      <c r="D32" s="9">
        <v>1991</v>
      </c>
      <c r="E32" s="17" t="s">
        <v>10</v>
      </c>
      <c r="F32" s="17" t="s">
        <v>10</v>
      </c>
      <c r="G32" s="17"/>
      <c r="H32" s="15" t="s">
        <v>162</v>
      </c>
      <c r="I32" s="14">
        <f>IF(AND(D32&gt;=1955,D32&lt;=1964),"Ж50",IF(AND(D32&gt;=1965,D32&lt;=1974),"Ж40",IF(AND(D32&gt;=1992,D32&lt;=1994),"Ж20","")))</f>
      </c>
      <c r="J32" s="14"/>
      <c r="K32" s="14"/>
      <c r="L32" s="14"/>
      <c r="M32" s="14"/>
      <c r="N32" s="14"/>
    </row>
    <row r="33" spans="1:14" ht="12.75" customHeight="1">
      <c r="A33" s="14"/>
      <c r="B33" s="14">
        <v>514</v>
      </c>
      <c r="C33" s="10" t="s">
        <v>386</v>
      </c>
      <c r="D33" s="9">
        <v>1979</v>
      </c>
      <c r="E33" s="17" t="s">
        <v>10</v>
      </c>
      <c r="F33" s="24" t="s">
        <v>116</v>
      </c>
      <c r="G33" s="24" t="s">
        <v>373</v>
      </c>
      <c r="H33" s="15" t="s">
        <v>162</v>
      </c>
      <c r="I33" s="14">
        <f>IF(AND(D33&gt;=1955,D33&lt;=1964),"Ж50",IF(AND(D33&gt;=1965,D33&lt;=1974),"Ж40",IF(AND(D33&gt;=1992,D33&lt;=1994),"Ж20","")))</f>
      </c>
      <c r="J33" s="14"/>
      <c r="K33" s="14"/>
      <c r="L33" s="14"/>
      <c r="M33" s="14"/>
      <c r="N33" s="14"/>
    </row>
    <row r="34" spans="1:14" ht="12.75" customHeight="1">
      <c r="A34" s="14"/>
      <c r="B34" s="14">
        <v>520</v>
      </c>
      <c r="C34" s="10" t="s">
        <v>390</v>
      </c>
      <c r="D34" s="9">
        <v>1960</v>
      </c>
      <c r="E34" s="17" t="s">
        <v>10</v>
      </c>
      <c r="F34" s="14" t="s">
        <v>116</v>
      </c>
      <c r="G34" s="17" t="s">
        <v>373</v>
      </c>
      <c r="H34" s="15" t="s">
        <v>162</v>
      </c>
      <c r="I34" s="14" t="str">
        <f>IF(AND(D34&gt;=1955,D34&lt;=1964),"Ж50",IF(AND(D34&gt;=1965,D34&lt;=1974),"Ж40",IF(AND(D34&gt;=1992,D34&lt;=1994),"Ж20","")))</f>
        <v>Ж50</v>
      </c>
      <c r="J34" s="14"/>
      <c r="K34" s="14"/>
      <c r="L34" s="14"/>
      <c r="M34" s="14"/>
      <c r="N34" s="14"/>
    </row>
  </sheetData>
  <sheetProtection/>
  <autoFilter ref="A7:M34"/>
  <mergeCells count="16">
    <mergeCell ref="C5:I5"/>
    <mergeCell ref="A7:A8"/>
    <mergeCell ref="B7:B8"/>
    <mergeCell ref="C7:C8"/>
    <mergeCell ref="D7:D8"/>
    <mergeCell ref="E7:E8"/>
    <mergeCell ref="A1:K1"/>
    <mergeCell ref="A2:K3"/>
    <mergeCell ref="A4:K4"/>
    <mergeCell ref="L7:L8"/>
    <mergeCell ref="K7:K8"/>
    <mergeCell ref="F7:F8"/>
    <mergeCell ref="G7:G8"/>
    <mergeCell ref="H7:H8"/>
    <mergeCell ref="I7:I8"/>
    <mergeCell ref="J7:J8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O44"/>
  <sheetViews>
    <sheetView showGridLines="0" zoomScale="130" zoomScaleNormal="130" zoomScalePageLayoutView="0" workbookViewId="0" topLeftCell="A1">
      <selection activeCell="E11" sqref="E11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customWidth="1"/>
    <col min="10" max="10" width="3.625" style="11" customWidth="1"/>
    <col min="11" max="11" width="6.125" style="3" customWidth="1"/>
    <col min="12" max="12" width="7.625" style="3" hidden="1" customWidth="1"/>
    <col min="13" max="15" width="0" style="3" hidden="1" customWidth="1"/>
    <col min="16" max="16384" width="9.125" style="3" customWidth="1"/>
  </cols>
  <sheetData>
    <row r="1" spans="1:11" ht="20.25" customHeight="1">
      <c r="A1" s="27" t="s">
        <v>478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32" t="s">
        <v>479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8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7.25" customHeight="1">
      <c r="A4" s="33" t="s">
        <v>483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9" s="6" customFormat="1" ht="18" customHeight="1">
      <c r="A5" s="5"/>
      <c r="C5" s="34" t="s">
        <v>480</v>
      </c>
      <c r="D5" s="34"/>
      <c r="E5" s="34"/>
      <c r="F5" s="34"/>
      <c r="G5" s="34"/>
      <c r="H5" s="34"/>
      <c r="I5" s="3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35" t="s">
        <v>11</v>
      </c>
      <c r="B7" s="35" t="s">
        <v>0</v>
      </c>
      <c r="C7" s="35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30" t="s">
        <v>6</v>
      </c>
      <c r="I7" s="30" t="s">
        <v>7</v>
      </c>
      <c r="J7" s="30" t="s">
        <v>8</v>
      </c>
      <c r="K7" s="30" t="s">
        <v>9</v>
      </c>
    </row>
    <row r="8" spans="1:11" s="7" customFormat="1" ht="7.5" customHeight="1">
      <c r="A8" s="36"/>
      <c r="B8" s="36"/>
      <c r="C8" s="36"/>
      <c r="D8" s="29"/>
      <c r="E8" s="29"/>
      <c r="F8" s="29"/>
      <c r="G8" s="29"/>
      <c r="H8" s="31"/>
      <c r="I8" s="31"/>
      <c r="J8" s="31"/>
      <c r="K8" s="31"/>
    </row>
    <row r="9" spans="1:15" ht="12.75" customHeight="1">
      <c r="A9" s="14">
        <v>1</v>
      </c>
      <c r="B9" s="14">
        <v>263</v>
      </c>
      <c r="C9" s="10" t="s">
        <v>108</v>
      </c>
      <c r="D9" s="9">
        <v>1996</v>
      </c>
      <c r="E9" s="17" t="s">
        <v>10</v>
      </c>
      <c r="F9" s="17" t="s">
        <v>10</v>
      </c>
      <c r="G9" s="17" t="s">
        <v>201</v>
      </c>
      <c r="H9" s="19" t="s">
        <v>599</v>
      </c>
      <c r="I9" s="14" t="str">
        <f>IF(AND(D9&gt;=1940,D9&lt;=1944),"М70",IF(AND(D9&gt;=1995,D9&lt;=1996),"М18",""))</f>
        <v>М18</v>
      </c>
      <c r="J9" s="14">
        <v>1</v>
      </c>
      <c r="K9" s="14"/>
      <c r="L9" s="14"/>
      <c r="M9" s="14"/>
      <c r="N9" s="14"/>
      <c r="O9" s="18"/>
    </row>
    <row r="10" spans="1:15" ht="12.75" customHeight="1">
      <c r="A10" s="14">
        <v>2</v>
      </c>
      <c r="B10" s="14">
        <v>297</v>
      </c>
      <c r="C10" s="10" t="s">
        <v>359</v>
      </c>
      <c r="D10" s="9">
        <v>1995</v>
      </c>
      <c r="E10" s="14" t="s">
        <v>10</v>
      </c>
      <c r="F10" s="14" t="s">
        <v>10</v>
      </c>
      <c r="G10" s="17" t="s">
        <v>99</v>
      </c>
      <c r="H10" s="19" t="s">
        <v>603</v>
      </c>
      <c r="I10" s="14" t="str">
        <f>IF(AND(D10&gt;=1940,D10&lt;=1944),"М70",IF(AND(D10&gt;=1995,D10&lt;=1996),"М18",""))</f>
        <v>М18</v>
      </c>
      <c r="J10" s="14">
        <v>2</v>
      </c>
      <c r="K10" s="14"/>
      <c r="L10" s="14"/>
      <c r="M10" s="14"/>
      <c r="N10" s="14"/>
      <c r="O10" s="18"/>
    </row>
    <row r="11" spans="1:15" ht="12.75" customHeight="1">
      <c r="A11" s="14">
        <v>3</v>
      </c>
      <c r="B11" s="14">
        <v>261</v>
      </c>
      <c r="C11" s="10" t="s">
        <v>90</v>
      </c>
      <c r="D11" s="9">
        <v>1996</v>
      </c>
      <c r="E11" s="14" t="s">
        <v>10</v>
      </c>
      <c r="F11" s="17" t="s">
        <v>10</v>
      </c>
      <c r="G11" s="17" t="s">
        <v>196</v>
      </c>
      <c r="H11" s="19" t="s">
        <v>606</v>
      </c>
      <c r="I11" s="14" t="str">
        <f>IF(AND(D11&gt;=1940,D11&lt;=1944),"М70",IF(AND(D11&gt;=1995,D11&lt;=1996),"М18",""))</f>
        <v>М18</v>
      </c>
      <c r="J11" s="17">
        <v>3</v>
      </c>
      <c r="K11" s="17"/>
      <c r="L11" s="17"/>
      <c r="M11" s="14"/>
      <c r="N11" s="14"/>
      <c r="O11" s="18"/>
    </row>
    <row r="12" spans="1:15" ht="12.75" customHeight="1">
      <c r="A12" s="14">
        <v>4</v>
      </c>
      <c r="B12" s="23">
        <v>298</v>
      </c>
      <c r="C12" s="25" t="s">
        <v>360</v>
      </c>
      <c r="D12" s="26">
        <v>1995</v>
      </c>
      <c r="E12" s="14" t="s">
        <v>10</v>
      </c>
      <c r="F12" s="24" t="s">
        <v>10</v>
      </c>
      <c r="G12" s="24" t="s">
        <v>99</v>
      </c>
      <c r="H12" s="19" t="s">
        <v>618</v>
      </c>
      <c r="I12" s="14" t="str">
        <f>IF(AND(D12&gt;=1940,D12&lt;=1944),"М70",IF(AND(D12&gt;=1995,D12&lt;=1996),"М18",""))</f>
        <v>М18</v>
      </c>
      <c r="J12" s="14">
        <v>4</v>
      </c>
      <c r="K12" s="14"/>
      <c r="L12" s="14"/>
      <c r="M12" s="14"/>
      <c r="N12" s="14"/>
      <c r="O12" s="18"/>
    </row>
    <row r="13" spans="1:15" ht="12.75" customHeight="1">
      <c r="A13" s="14">
        <v>5</v>
      </c>
      <c r="B13" s="23">
        <v>278</v>
      </c>
      <c r="C13" s="25" t="s">
        <v>300</v>
      </c>
      <c r="D13" s="26">
        <v>1996</v>
      </c>
      <c r="E13" s="14" t="s">
        <v>10</v>
      </c>
      <c r="F13" s="24" t="s">
        <v>116</v>
      </c>
      <c r="G13" s="24" t="s">
        <v>301</v>
      </c>
      <c r="H13" s="19" t="s">
        <v>621</v>
      </c>
      <c r="I13" s="14" t="str">
        <f>IF(AND(D13&gt;=1940,D13&lt;=1944),"М70",IF(AND(D13&gt;=1995,D13&lt;=1996),"М18",""))</f>
        <v>М18</v>
      </c>
      <c r="J13" s="14">
        <v>5</v>
      </c>
      <c r="K13" s="14"/>
      <c r="L13" s="14"/>
      <c r="M13" s="14"/>
      <c r="N13" s="14"/>
      <c r="O13" s="18"/>
    </row>
    <row r="14" spans="1:15" ht="12.75" customHeight="1">
      <c r="A14" s="14">
        <v>6</v>
      </c>
      <c r="B14" s="23">
        <v>279</v>
      </c>
      <c r="C14" s="25" t="s">
        <v>302</v>
      </c>
      <c r="D14" s="26">
        <v>1995</v>
      </c>
      <c r="E14" s="14" t="s">
        <v>10</v>
      </c>
      <c r="F14" s="24" t="s">
        <v>116</v>
      </c>
      <c r="G14" s="24" t="s">
        <v>187</v>
      </c>
      <c r="H14" s="19" t="s">
        <v>625</v>
      </c>
      <c r="I14" s="14" t="str">
        <f>IF(AND(D14&gt;=1940,D14&lt;=1944),"М70",IF(AND(D14&gt;=1995,D14&lt;=1996),"М18",""))</f>
        <v>М18</v>
      </c>
      <c r="J14" s="14">
        <v>6</v>
      </c>
      <c r="K14" s="14"/>
      <c r="L14" s="14"/>
      <c r="M14" s="14"/>
      <c r="N14" s="14"/>
      <c r="O14" s="18"/>
    </row>
    <row r="15" spans="1:15" ht="12.75" customHeight="1">
      <c r="A15" s="14">
        <v>7</v>
      </c>
      <c r="B15" s="14">
        <v>291</v>
      </c>
      <c r="C15" s="10" t="s">
        <v>335</v>
      </c>
      <c r="D15" s="9">
        <v>1996</v>
      </c>
      <c r="E15" s="14" t="s">
        <v>10</v>
      </c>
      <c r="F15" s="17" t="s">
        <v>116</v>
      </c>
      <c r="G15" s="17" t="s">
        <v>187</v>
      </c>
      <c r="H15" s="19" t="s">
        <v>635</v>
      </c>
      <c r="I15" s="14" t="str">
        <f>IF(AND(D15&gt;=1940,D15&lt;=1944),"М70",IF(AND(D15&gt;=1995,D15&lt;=1996),"М18",""))</f>
        <v>М18</v>
      </c>
      <c r="J15" s="14">
        <v>7</v>
      </c>
      <c r="K15" s="14"/>
      <c r="L15" s="14"/>
      <c r="M15" s="14"/>
      <c r="N15" s="14"/>
      <c r="O15" s="18"/>
    </row>
    <row r="16" spans="1:15" ht="12.75" customHeight="1">
      <c r="A16" s="14">
        <v>8</v>
      </c>
      <c r="B16" s="23">
        <v>301</v>
      </c>
      <c r="C16" s="25" t="s">
        <v>363</v>
      </c>
      <c r="D16" s="26">
        <v>1996</v>
      </c>
      <c r="E16" s="14" t="s">
        <v>10</v>
      </c>
      <c r="F16" s="24" t="s">
        <v>116</v>
      </c>
      <c r="G16" s="24" t="s">
        <v>364</v>
      </c>
      <c r="H16" s="19" t="s">
        <v>640</v>
      </c>
      <c r="I16" s="14" t="str">
        <f>IF(AND(D16&gt;=1940,D16&lt;=1944),"М70",IF(AND(D16&gt;=1995,D16&lt;=1996),"М18",""))</f>
        <v>М18</v>
      </c>
      <c r="J16" s="17">
        <v>8</v>
      </c>
      <c r="K16" s="17"/>
      <c r="L16" s="17"/>
      <c r="M16" s="14"/>
      <c r="N16" s="14"/>
      <c r="O16" s="18"/>
    </row>
    <row r="17" spans="1:15" ht="12.75" customHeight="1">
      <c r="A17" s="14">
        <v>9</v>
      </c>
      <c r="B17" s="23">
        <v>292</v>
      </c>
      <c r="C17" s="25" t="s">
        <v>336</v>
      </c>
      <c r="D17" s="26">
        <v>1996</v>
      </c>
      <c r="E17" s="14" t="s">
        <v>10</v>
      </c>
      <c r="F17" s="24" t="s">
        <v>116</v>
      </c>
      <c r="G17" s="24" t="s">
        <v>187</v>
      </c>
      <c r="H17" s="19" t="s">
        <v>641</v>
      </c>
      <c r="I17" s="14" t="str">
        <f>IF(AND(D17&gt;=1940,D17&lt;=1944),"М70",IF(AND(D17&gt;=1995,D17&lt;=1996),"М18",""))</f>
        <v>М18</v>
      </c>
      <c r="J17" s="14">
        <v>9</v>
      </c>
      <c r="K17" s="14"/>
      <c r="L17" s="14"/>
      <c r="M17" s="14"/>
      <c r="N17" s="14"/>
      <c r="O17" s="18"/>
    </row>
    <row r="18" spans="1:15" ht="12.75" customHeight="1">
      <c r="A18" s="14">
        <v>10</v>
      </c>
      <c r="B18" s="23">
        <v>282</v>
      </c>
      <c r="C18" s="25" t="s">
        <v>305</v>
      </c>
      <c r="D18" s="26">
        <v>1996</v>
      </c>
      <c r="E18" s="14" t="s">
        <v>10</v>
      </c>
      <c r="F18" s="24" t="s">
        <v>116</v>
      </c>
      <c r="G18" s="24" t="s">
        <v>187</v>
      </c>
      <c r="H18" s="19" t="s">
        <v>642</v>
      </c>
      <c r="I18" s="14" t="str">
        <f>IF(AND(D18&gt;=1940,D18&lt;=1944),"М70",IF(AND(D18&gt;=1995,D18&lt;=1996),"М18",""))</f>
        <v>М18</v>
      </c>
      <c r="J18" s="14">
        <v>10</v>
      </c>
      <c r="K18" s="14"/>
      <c r="L18" s="14"/>
      <c r="M18" s="14"/>
      <c r="N18" s="14"/>
      <c r="O18" s="18"/>
    </row>
    <row r="19" spans="1:15" ht="12.75" customHeight="1">
      <c r="A19" s="14">
        <v>11</v>
      </c>
      <c r="B19" s="23">
        <v>286</v>
      </c>
      <c r="C19" s="25" t="s">
        <v>329</v>
      </c>
      <c r="D19" s="26">
        <v>1996</v>
      </c>
      <c r="E19" s="14" t="s">
        <v>10</v>
      </c>
      <c r="F19" s="24" t="s">
        <v>116</v>
      </c>
      <c r="G19" s="24" t="s">
        <v>187</v>
      </c>
      <c r="H19" s="19" t="s">
        <v>642</v>
      </c>
      <c r="I19" s="14" t="str">
        <f>IF(AND(D19&gt;=1940,D19&lt;=1944),"М70",IF(AND(D19&gt;=1995,D19&lt;=1996),"М18",""))</f>
        <v>М18</v>
      </c>
      <c r="J19" s="14">
        <v>11</v>
      </c>
      <c r="K19" s="14"/>
      <c r="L19" s="14"/>
      <c r="M19" s="14"/>
      <c r="N19" s="14"/>
      <c r="O19" s="18"/>
    </row>
    <row r="20" spans="1:15" ht="12.75" customHeight="1">
      <c r="A20" s="14">
        <v>12</v>
      </c>
      <c r="B20" s="21">
        <v>295</v>
      </c>
      <c r="C20" s="10" t="s">
        <v>339</v>
      </c>
      <c r="D20" s="21">
        <v>1996</v>
      </c>
      <c r="E20" s="14" t="s">
        <v>10</v>
      </c>
      <c r="F20" s="17" t="s">
        <v>116</v>
      </c>
      <c r="G20" s="17" t="s">
        <v>187</v>
      </c>
      <c r="H20" s="19" t="s">
        <v>138</v>
      </c>
      <c r="I20" s="14" t="str">
        <f>IF(AND(D20&gt;=1940,D20&lt;=1944),"М70",IF(AND(D20&gt;=1995,D20&lt;=1996),"М18",""))</f>
        <v>М18</v>
      </c>
      <c r="J20" s="14">
        <v>12</v>
      </c>
      <c r="K20" s="14"/>
      <c r="L20" s="21"/>
      <c r="M20" s="14"/>
      <c r="N20" s="14"/>
      <c r="O20" s="18"/>
    </row>
    <row r="21" spans="1:15" ht="12.75" customHeight="1">
      <c r="A21" s="14">
        <v>13</v>
      </c>
      <c r="B21" s="21">
        <v>294</v>
      </c>
      <c r="C21" s="10" t="s">
        <v>338</v>
      </c>
      <c r="D21" s="21">
        <v>1996</v>
      </c>
      <c r="E21" s="14" t="s">
        <v>10</v>
      </c>
      <c r="F21" s="17" t="s">
        <v>116</v>
      </c>
      <c r="G21" s="17" t="s">
        <v>187</v>
      </c>
      <c r="H21" s="19" t="s">
        <v>143</v>
      </c>
      <c r="I21" s="14" t="str">
        <f>IF(AND(D21&gt;=1940,D21&lt;=1944),"М70",IF(AND(D21&gt;=1995,D21&lt;=1996),"М18",""))</f>
        <v>М18</v>
      </c>
      <c r="J21" s="14">
        <v>13</v>
      </c>
      <c r="K21" s="14"/>
      <c r="L21" s="21"/>
      <c r="M21" s="14"/>
      <c r="N21" s="14"/>
      <c r="O21" s="18"/>
    </row>
    <row r="22" spans="1:15" ht="12.75" customHeight="1">
      <c r="A22" s="14">
        <v>14</v>
      </c>
      <c r="B22" s="14">
        <v>280</v>
      </c>
      <c r="C22" s="10" t="s">
        <v>303</v>
      </c>
      <c r="D22" s="9">
        <v>1996</v>
      </c>
      <c r="E22" s="14" t="s">
        <v>10</v>
      </c>
      <c r="F22" s="17" t="s">
        <v>116</v>
      </c>
      <c r="G22" s="17" t="s">
        <v>187</v>
      </c>
      <c r="H22" s="19" t="s">
        <v>645</v>
      </c>
      <c r="I22" s="14" t="str">
        <f>IF(AND(D22&gt;=1940,D22&lt;=1944),"М70",IF(AND(D22&gt;=1995,D22&lt;=1996),"М18",""))</f>
        <v>М18</v>
      </c>
      <c r="J22" s="17">
        <v>14</v>
      </c>
      <c r="K22" s="17"/>
      <c r="L22" s="17"/>
      <c r="M22" s="14"/>
      <c r="N22" s="14"/>
      <c r="O22" s="18"/>
    </row>
    <row r="23" spans="1:15" ht="12.75" customHeight="1">
      <c r="A23" s="14">
        <v>15</v>
      </c>
      <c r="B23" s="23">
        <v>296</v>
      </c>
      <c r="C23" s="25" t="s">
        <v>76</v>
      </c>
      <c r="D23" s="26">
        <v>1941</v>
      </c>
      <c r="E23" s="14" t="s">
        <v>25</v>
      </c>
      <c r="F23" s="24" t="s">
        <v>358</v>
      </c>
      <c r="G23" s="24"/>
      <c r="H23" s="19" t="s">
        <v>648</v>
      </c>
      <c r="I23" s="14" t="str">
        <f>IF(AND(D23&gt;=1940,D23&lt;=1944),"М70",IF(AND(D23&gt;=1995,D23&lt;=1996),"М18",""))</f>
        <v>М70</v>
      </c>
      <c r="J23" s="14">
        <v>1</v>
      </c>
      <c r="K23" s="14"/>
      <c r="L23" s="14"/>
      <c r="M23" s="14"/>
      <c r="N23" s="14"/>
      <c r="O23" s="18"/>
    </row>
    <row r="24" spans="1:15" ht="12.75" customHeight="1">
      <c r="A24" s="14">
        <v>16</v>
      </c>
      <c r="B24" s="14">
        <v>281</v>
      </c>
      <c r="C24" s="10" t="s">
        <v>304</v>
      </c>
      <c r="D24" s="9">
        <v>1996</v>
      </c>
      <c r="E24" s="14" t="s">
        <v>10</v>
      </c>
      <c r="F24" s="17" t="s">
        <v>116</v>
      </c>
      <c r="G24" s="17" t="s">
        <v>187</v>
      </c>
      <c r="H24" s="19" t="s">
        <v>649</v>
      </c>
      <c r="I24" s="14" t="str">
        <f>IF(AND(D24&gt;=1940,D24&lt;=1944),"М70",IF(AND(D24&gt;=1995,D24&lt;=1996),"М18",""))</f>
        <v>М18</v>
      </c>
      <c r="J24" s="14">
        <v>15</v>
      </c>
      <c r="K24" s="14"/>
      <c r="L24" s="14"/>
      <c r="M24" s="14"/>
      <c r="N24" s="14"/>
      <c r="O24" s="18"/>
    </row>
    <row r="25" spans="1:15" ht="12.75" customHeight="1">
      <c r="A25" s="14">
        <v>17</v>
      </c>
      <c r="B25" s="21">
        <v>293</v>
      </c>
      <c r="C25" s="10" t="s">
        <v>337</v>
      </c>
      <c r="D25" s="21">
        <v>1995</v>
      </c>
      <c r="E25" s="17" t="s">
        <v>10</v>
      </c>
      <c r="F25" s="17" t="s">
        <v>116</v>
      </c>
      <c r="G25" s="17" t="s">
        <v>187</v>
      </c>
      <c r="H25" s="19" t="s">
        <v>650</v>
      </c>
      <c r="I25" s="14" t="str">
        <f>IF(AND(D25&gt;=1940,D25&lt;=1944),"М70",IF(AND(D25&gt;=1995,D25&lt;=1996),"М18",""))</f>
        <v>М18</v>
      </c>
      <c r="J25" s="14">
        <v>16</v>
      </c>
      <c r="K25" s="14"/>
      <c r="L25" s="14"/>
      <c r="M25" s="14"/>
      <c r="N25" s="14"/>
      <c r="O25" s="18"/>
    </row>
    <row r="26" spans="1:15" ht="12.75" customHeight="1">
      <c r="A26" s="14">
        <v>18</v>
      </c>
      <c r="B26" s="21">
        <v>289</v>
      </c>
      <c r="C26" s="10" t="s">
        <v>333</v>
      </c>
      <c r="D26" s="21">
        <v>1996</v>
      </c>
      <c r="E26" s="17" t="s">
        <v>10</v>
      </c>
      <c r="F26" s="17" t="s">
        <v>116</v>
      </c>
      <c r="G26" s="17" t="s">
        <v>187</v>
      </c>
      <c r="H26" s="19" t="s">
        <v>653</v>
      </c>
      <c r="I26" s="14" t="str">
        <f>IF(AND(D26&gt;=1940,D26&lt;=1944),"М70",IF(AND(D26&gt;=1995,D26&lt;=1996),"М18",""))</f>
        <v>М18</v>
      </c>
      <c r="J26" s="14">
        <v>17</v>
      </c>
      <c r="K26" s="14"/>
      <c r="L26" s="21"/>
      <c r="M26" s="14"/>
      <c r="N26" s="14"/>
      <c r="O26" s="18"/>
    </row>
    <row r="27" spans="1:15" ht="12.75" customHeight="1">
      <c r="A27" s="14">
        <v>19</v>
      </c>
      <c r="B27" s="21">
        <v>299</v>
      </c>
      <c r="C27" s="10" t="s">
        <v>66</v>
      </c>
      <c r="D27" s="21">
        <v>1941</v>
      </c>
      <c r="E27" s="14" t="s">
        <v>10</v>
      </c>
      <c r="F27" s="14" t="s">
        <v>10</v>
      </c>
      <c r="G27" s="17" t="s">
        <v>40</v>
      </c>
      <c r="H27" s="19" t="s">
        <v>167</v>
      </c>
      <c r="I27" s="14" t="str">
        <f>IF(AND(D27&gt;=1940,D27&lt;=1944),"М70",IF(AND(D27&gt;=1995,D27&lt;=1996),"М18",""))</f>
        <v>М70</v>
      </c>
      <c r="J27" s="14">
        <v>2</v>
      </c>
      <c r="K27" s="14"/>
      <c r="L27" s="21"/>
      <c r="M27" s="14"/>
      <c r="N27" s="14"/>
      <c r="O27" s="18"/>
    </row>
    <row r="28" spans="1:15" ht="12.75" customHeight="1">
      <c r="A28" s="14">
        <v>20</v>
      </c>
      <c r="B28" s="23">
        <v>275</v>
      </c>
      <c r="C28" s="25" t="s">
        <v>123</v>
      </c>
      <c r="D28" s="26">
        <v>1996</v>
      </c>
      <c r="E28" s="14" t="s">
        <v>10</v>
      </c>
      <c r="F28" s="24" t="s">
        <v>116</v>
      </c>
      <c r="G28" s="24" t="s">
        <v>187</v>
      </c>
      <c r="H28" s="19" t="s">
        <v>656</v>
      </c>
      <c r="I28" s="14" t="str">
        <f>IF(AND(D28&gt;=1940,D28&lt;=1944),"М70",IF(AND(D28&gt;=1995,D28&lt;=1996),"М18",""))</f>
        <v>М18</v>
      </c>
      <c r="J28" s="14">
        <v>18</v>
      </c>
      <c r="K28" s="14"/>
      <c r="L28" s="14"/>
      <c r="M28" s="14"/>
      <c r="N28" s="14"/>
      <c r="O28" s="18"/>
    </row>
    <row r="29" spans="1:15" ht="12.75" customHeight="1">
      <c r="A29" s="14">
        <v>21</v>
      </c>
      <c r="B29" s="14">
        <v>284</v>
      </c>
      <c r="C29" s="10" t="s">
        <v>327</v>
      </c>
      <c r="D29" s="9">
        <v>1996</v>
      </c>
      <c r="E29" s="17" t="s">
        <v>10</v>
      </c>
      <c r="F29" s="17" t="s">
        <v>116</v>
      </c>
      <c r="G29" s="17" t="s">
        <v>187</v>
      </c>
      <c r="H29" s="19" t="s">
        <v>660</v>
      </c>
      <c r="I29" s="14" t="str">
        <f>IF(AND(D29&gt;=1940,D29&lt;=1944),"М70",IF(AND(D29&gt;=1995,D29&lt;=1996),"М18",""))</f>
        <v>М18</v>
      </c>
      <c r="J29" s="14">
        <v>19</v>
      </c>
      <c r="K29" s="14"/>
      <c r="L29" s="14"/>
      <c r="M29" s="14"/>
      <c r="N29" s="14"/>
      <c r="O29" s="18"/>
    </row>
    <row r="30" spans="1:15" ht="12.75" customHeight="1">
      <c r="A30" s="14">
        <v>22</v>
      </c>
      <c r="B30" s="14">
        <v>303</v>
      </c>
      <c r="C30" s="10" t="s">
        <v>366</v>
      </c>
      <c r="D30" s="9">
        <v>1996</v>
      </c>
      <c r="E30" s="17" t="s">
        <v>10</v>
      </c>
      <c r="F30" s="17" t="s">
        <v>116</v>
      </c>
      <c r="G30" s="17"/>
      <c r="H30" s="19" t="s">
        <v>661</v>
      </c>
      <c r="I30" s="14" t="str">
        <f>IF(AND(D30&gt;=1940,D30&lt;=1944),"М70",IF(AND(D30&gt;=1995,D30&lt;=1996),"М18",""))</f>
        <v>М18</v>
      </c>
      <c r="J30" s="14">
        <v>20</v>
      </c>
      <c r="K30" s="14"/>
      <c r="L30" s="14"/>
      <c r="M30" s="14"/>
      <c r="N30" s="14"/>
      <c r="O30" s="18"/>
    </row>
    <row r="31" spans="1:15" ht="12.75" customHeight="1">
      <c r="A31" s="14">
        <v>23</v>
      </c>
      <c r="B31" s="23">
        <v>285</v>
      </c>
      <c r="C31" s="25" t="s">
        <v>328</v>
      </c>
      <c r="D31" s="26">
        <v>1996</v>
      </c>
      <c r="E31" s="14" t="s">
        <v>10</v>
      </c>
      <c r="F31" s="24" t="s">
        <v>116</v>
      </c>
      <c r="G31" s="24" t="s">
        <v>187</v>
      </c>
      <c r="H31" s="19" t="s">
        <v>663</v>
      </c>
      <c r="I31" s="14" t="str">
        <f>IF(AND(D31&gt;=1940,D31&lt;=1944),"М70",IF(AND(D31&gt;=1995,D31&lt;=1996),"М18",""))</f>
        <v>М18</v>
      </c>
      <c r="J31" s="14">
        <v>21</v>
      </c>
      <c r="K31" s="14"/>
      <c r="L31" s="14"/>
      <c r="M31" s="14"/>
      <c r="N31" s="14"/>
      <c r="O31" s="18"/>
    </row>
    <row r="32" spans="1:15" ht="12.75" customHeight="1">
      <c r="A32" s="14">
        <v>24</v>
      </c>
      <c r="B32" s="14">
        <v>290</v>
      </c>
      <c r="C32" s="10" t="s">
        <v>334</v>
      </c>
      <c r="D32" s="9">
        <v>1996</v>
      </c>
      <c r="E32" s="14" t="s">
        <v>10</v>
      </c>
      <c r="F32" s="17" t="s">
        <v>116</v>
      </c>
      <c r="G32" s="17" t="s">
        <v>187</v>
      </c>
      <c r="H32" s="19" t="s">
        <v>666</v>
      </c>
      <c r="I32" s="14" t="str">
        <f>IF(AND(D32&gt;=1940,D32&lt;=1944),"М70",IF(AND(D32&gt;=1995,D32&lt;=1996),"М18",""))</f>
        <v>М18</v>
      </c>
      <c r="J32" s="14">
        <v>22</v>
      </c>
      <c r="K32" s="14"/>
      <c r="L32" s="14"/>
      <c r="M32" s="14"/>
      <c r="N32" s="14"/>
      <c r="O32" s="18"/>
    </row>
    <row r="33" spans="1:15" ht="12.75" customHeight="1">
      <c r="A33" s="14">
        <v>25</v>
      </c>
      <c r="B33" s="23">
        <v>304</v>
      </c>
      <c r="C33" s="44" t="s">
        <v>744</v>
      </c>
      <c r="D33" s="26">
        <v>1942</v>
      </c>
      <c r="E33" s="14" t="s">
        <v>10</v>
      </c>
      <c r="F33" s="24" t="s">
        <v>116</v>
      </c>
      <c r="G33" s="24" t="s">
        <v>342</v>
      </c>
      <c r="H33" s="19" t="s">
        <v>677</v>
      </c>
      <c r="I33" s="14" t="str">
        <f>IF(AND(D33&gt;=1940,D33&lt;=1944),"М70",IF(AND(D33&gt;=1995,D33&lt;=1996),"М18",""))</f>
        <v>М70</v>
      </c>
      <c r="J33" s="14">
        <v>3</v>
      </c>
      <c r="K33" s="14"/>
      <c r="L33" s="14"/>
      <c r="M33" s="14"/>
      <c r="N33" s="14"/>
      <c r="O33" s="18"/>
    </row>
    <row r="34" spans="1:15" ht="12.75" customHeight="1">
      <c r="A34" s="14">
        <v>26</v>
      </c>
      <c r="B34" s="14">
        <v>283</v>
      </c>
      <c r="C34" s="10" t="s">
        <v>306</v>
      </c>
      <c r="D34" s="9">
        <v>1996</v>
      </c>
      <c r="E34" s="14" t="s">
        <v>10</v>
      </c>
      <c r="F34" s="17" t="s">
        <v>116</v>
      </c>
      <c r="G34" s="17" t="s">
        <v>187</v>
      </c>
      <c r="H34" s="19" t="s">
        <v>152</v>
      </c>
      <c r="I34" s="14" t="str">
        <f>IF(AND(D34&gt;=1940,D34&lt;=1944),"М70",IF(AND(D34&gt;=1995,D34&lt;=1996),"М18",""))</f>
        <v>М18</v>
      </c>
      <c r="J34" s="14">
        <v>23</v>
      </c>
      <c r="K34" s="14"/>
      <c r="L34" s="14"/>
      <c r="M34" s="14"/>
      <c r="N34" s="14"/>
      <c r="O34" s="18"/>
    </row>
    <row r="35" spans="1:15" ht="12.75" customHeight="1">
      <c r="A35" s="14">
        <v>27</v>
      </c>
      <c r="B35" s="23">
        <v>302</v>
      </c>
      <c r="C35" s="25" t="s">
        <v>365</v>
      </c>
      <c r="D35" s="26">
        <v>1943</v>
      </c>
      <c r="E35" s="14" t="s">
        <v>10</v>
      </c>
      <c r="F35" s="24" t="s">
        <v>116</v>
      </c>
      <c r="G35" s="24"/>
      <c r="H35" s="19" t="s">
        <v>154</v>
      </c>
      <c r="I35" s="14" t="str">
        <f>IF(AND(D35&gt;=1940,D35&lt;=1944),"М70",IF(AND(D35&gt;=1995,D35&lt;=1996),"М18",""))</f>
        <v>М70</v>
      </c>
      <c r="J35" s="14">
        <v>4</v>
      </c>
      <c r="K35" s="14"/>
      <c r="L35" s="14"/>
      <c r="M35" s="14"/>
      <c r="N35" s="14"/>
      <c r="O35" s="18"/>
    </row>
    <row r="36" spans="1:15" ht="12.75" customHeight="1">
      <c r="A36" s="14">
        <v>28</v>
      </c>
      <c r="B36" s="23">
        <v>264</v>
      </c>
      <c r="C36" s="25" t="s">
        <v>69</v>
      </c>
      <c r="D36" s="26">
        <v>1942</v>
      </c>
      <c r="E36" s="14" t="s">
        <v>10</v>
      </c>
      <c r="F36" s="24" t="s">
        <v>10</v>
      </c>
      <c r="G36" s="24" t="s">
        <v>16</v>
      </c>
      <c r="H36" s="19" t="s">
        <v>688</v>
      </c>
      <c r="I36" s="14" t="str">
        <f>IF(AND(D36&gt;=1940,D36&lt;=1944),"М70",IF(AND(D36&gt;=1995,D36&lt;=1996),"М18",""))</f>
        <v>М70</v>
      </c>
      <c r="J36" s="14">
        <v>5</v>
      </c>
      <c r="K36" s="14" t="s">
        <v>24</v>
      </c>
      <c r="L36" s="14"/>
      <c r="M36" s="14"/>
      <c r="N36" s="14"/>
      <c r="O36" s="18"/>
    </row>
    <row r="37" spans="2:11" ht="12.75" customHeight="1">
      <c r="B37" s="14">
        <v>268</v>
      </c>
      <c r="C37" s="10" t="s">
        <v>416</v>
      </c>
      <c r="D37" s="9">
        <v>1999</v>
      </c>
      <c r="E37" s="14" t="s">
        <v>10</v>
      </c>
      <c r="F37" s="14" t="s">
        <v>116</v>
      </c>
      <c r="G37" s="17" t="s">
        <v>187</v>
      </c>
      <c r="H37" s="19" t="s">
        <v>135</v>
      </c>
      <c r="I37" s="14">
        <f>IF(AND(D37&gt;=1940,D37&lt;=1944),"М70",IF(AND(D37&gt;=1995,D37&lt;=1996),"М18",""))</f>
      </c>
      <c r="J37" s="14"/>
      <c r="K37" s="14" t="s">
        <v>289</v>
      </c>
    </row>
    <row r="38" spans="2:11" ht="12.75" customHeight="1">
      <c r="B38" s="14">
        <v>300</v>
      </c>
      <c r="C38" s="10" t="s">
        <v>361</v>
      </c>
      <c r="D38" s="9">
        <v>1954</v>
      </c>
      <c r="E38" s="17" t="s">
        <v>10</v>
      </c>
      <c r="F38" s="17" t="s">
        <v>10</v>
      </c>
      <c r="G38" s="17" t="s">
        <v>362</v>
      </c>
      <c r="H38" s="19" t="s">
        <v>139</v>
      </c>
      <c r="I38" s="14">
        <f>IF(AND(D38&gt;=1940,D38&lt;=1944),"М70",IF(AND(D38&gt;=1995,D38&lt;=1996),"М18",""))</f>
      </c>
      <c r="J38" s="14"/>
      <c r="K38" s="14" t="s">
        <v>289</v>
      </c>
    </row>
    <row r="39" spans="2:11" ht="12.75" customHeight="1">
      <c r="B39" s="14">
        <v>287</v>
      </c>
      <c r="C39" s="10" t="s">
        <v>330</v>
      </c>
      <c r="D39" s="9">
        <v>1957</v>
      </c>
      <c r="E39" s="14" t="s">
        <v>25</v>
      </c>
      <c r="F39" s="14" t="s">
        <v>331</v>
      </c>
      <c r="G39" s="17"/>
      <c r="H39" s="19" t="s">
        <v>144</v>
      </c>
      <c r="I39" s="14">
        <f>IF(AND(D39&gt;=1940,D39&lt;=1944),"М70",IF(AND(D39&gt;=1995,D39&lt;=1996),"М18",""))</f>
      </c>
      <c r="J39" s="14"/>
      <c r="K39" s="14" t="s">
        <v>289</v>
      </c>
    </row>
    <row r="40" spans="2:11" ht="12.75" customHeight="1">
      <c r="B40" s="23">
        <v>267</v>
      </c>
      <c r="C40" s="25" t="s">
        <v>415</v>
      </c>
      <c r="D40" s="26">
        <v>1999</v>
      </c>
      <c r="E40" s="14" t="s">
        <v>10</v>
      </c>
      <c r="F40" s="24" t="s">
        <v>116</v>
      </c>
      <c r="G40" s="24" t="s">
        <v>187</v>
      </c>
      <c r="H40" s="19" t="s">
        <v>663</v>
      </c>
      <c r="I40" s="14">
        <f>IF(AND(D40&gt;=1940,D40&lt;=1944),"М70",IF(AND(D40&gt;=1995,D40&lt;=1996),"М18",""))</f>
      </c>
      <c r="J40" s="14"/>
      <c r="K40" s="14" t="s">
        <v>289</v>
      </c>
    </row>
    <row r="41" spans="2:11" ht="12.75" customHeight="1">
      <c r="B41" s="23">
        <v>269</v>
      </c>
      <c r="C41" s="25" t="s">
        <v>417</v>
      </c>
      <c r="D41" s="26">
        <v>1999</v>
      </c>
      <c r="E41" s="14" t="s">
        <v>10</v>
      </c>
      <c r="F41" s="24" t="s">
        <v>116</v>
      </c>
      <c r="G41" s="24" t="s">
        <v>187</v>
      </c>
      <c r="H41" s="19" t="s">
        <v>664</v>
      </c>
      <c r="I41" s="14">
        <f>IF(AND(D41&gt;=1940,D41&lt;=1944),"М70",IF(AND(D41&gt;=1995,D41&lt;=1996),"М18",""))</f>
      </c>
      <c r="J41" s="14"/>
      <c r="K41" s="14" t="s">
        <v>289</v>
      </c>
    </row>
    <row r="42" spans="2:11" ht="12.75" customHeight="1">
      <c r="B42" s="21">
        <v>270</v>
      </c>
      <c r="C42" s="10" t="s">
        <v>418</v>
      </c>
      <c r="D42" s="21">
        <v>1999</v>
      </c>
      <c r="E42" s="14" t="s">
        <v>10</v>
      </c>
      <c r="F42" s="14" t="s">
        <v>116</v>
      </c>
      <c r="G42" s="17" t="s">
        <v>187</v>
      </c>
      <c r="H42" s="19" t="s">
        <v>158</v>
      </c>
      <c r="I42" s="14">
        <f>IF(AND(D42&gt;=1940,D42&lt;=1944),"М70",IF(AND(D42&gt;=1995,D42&lt;=1996),"М18",""))</f>
      </c>
      <c r="J42" s="14"/>
      <c r="K42" s="14" t="s">
        <v>289</v>
      </c>
    </row>
    <row r="43" spans="1:15" ht="12.75" customHeight="1">
      <c r="A43" s="14"/>
      <c r="B43" s="23">
        <v>288</v>
      </c>
      <c r="C43" s="25" t="s">
        <v>332</v>
      </c>
      <c r="D43" s="26">
        <v>1996</v>
      </c>
      <c r="E43" s="14" t="s">
        <v>10</v>
      </c>
      <c r="F43" s="24" t="s">
        <v>116</v>
      </c>
      <c r="G43" s="24" t="s">
        <v>187</v>
      </c>
      <c r="H43" s="19" t="s">
        <v>162</v>
      </c>
      <c r="I43" s="14" t="str">
        <f>IF(AND(D43&gt;=1940,D43&lt;=1944),"М70",IF(AND(D43&gt;=1995,D43&lt;=1996),"М18",""))</f>
        <v>М18</v>
      </c>
      <c r="J43" s="14"/>
      <c r="K43" s="14"/>
      <c r="L43" s="14"/>
      <c r="M43" s="14"/>
      <c r="N43" s="14"/>
      <c r="O43" s="18"/>
    </row>
    <row r="44" spans="1:15" ht="12.75" customHeight="1">
      <c r="A44" s="14"/>
      <c r="B44" s="14">
        <v>305</v>
      </c>
      <c r="C44" s="10" t="s">
        <v>477</v>
      </c>
      <c r="D44" s="9">
        <v>1941</v>
      </c>
      <c r="E44" s="14" t="s">
        <v>10</v>
      </c>
      <c r="F44" s="17" t="s">
        <v>116</v>
      </c>
      <c r="G44" s="17"/>
      <c r="H44" s="19" t="s">
        <v>162</v>
      </c>
      <c r="I44" s="14" t="str">
        <f>IF(AND(D44&gt;=1940,D44&lt;=1944),"М70",IF(AND(D44&gt;=1995,D44&lt;=1996),"М18",""))</f>
        <v>М70</v>
      </c>
      <c r="J44" s="14"/>
      <c r="K44" s="14" t="s">
        <v>45</v>
      </c>
      <c r="L44" s="14"/>
      <c r="M44" s="14"/>
      <c r="N44" s="14"/>
      <c r="O44" s="18"/>
    </row>
  </sheetData>
  <sheetProtection/>
  <autoFilter ref="A7:M42"/>
  <mergeCells count="15">
    <mergeCell ref="C5:I5"/>
    <mergeCell ref="A7:A8"/>
    <mergeCell ref="B7:B8"/>
    <mergeCell ref="C7:C8"/>
    <mergeCell ref="D7:D8"/>
    <mergeCell ref="E7:E8"/>
    <mergeCell ref="A1:K1"/>
    <mergeCell ref="A2:K3"/>
    <mergeCell ref="A4:K4"/>
    <mergeCell ref="F7:F8"/>
    <mergeCell ref="G7:G8"/>
    <mergeCell ref="H7:H8"/>
    <mergeCell ref="I7:I8"/>
    <mergeCell ref="J7:J8"/>
    <mergeCell ref="K7:K8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N14"/>
  <sheetViews>
    <sheetView showGridLines="0" zoomScale="130" zoomScaleNormal="130" zoomScalePageLayoutView="0" workbookViewId="0" topLeftCell="A1">
      <selection activeCell="E10" sqref="E10"/>
    </sheetView>
  </sheetViews>
  <sheetFormatPr defaultColWidth="9.00390625" defaultRowHeight="12.75" customHeight="1"/>
  <cols>
    <col min="1" max="1" width="5.375" style="4" customWidth="1"/>
    <col min="2" max="2" width="4.253906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00390625" style="11" customWidth="1"/>
    <col min="10" max="10" width="3.625" style="11" customWidth="1"/>
    <col min="11" max="11" width="6.125" style="3" customWidth="1"/>
    <col min="12" max="15" width="9.125" style="3" hidden="1" customWidth="1"/>
    <col min="16" max="16384" width="9.125" style="3" customWidth="1"/>
  </cols>
  <sheetData>
    <row r="1" spans="1:11" ht="20.25" customHeight="1">
      <c r="A1" s="27" t="s">
        <v>478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32" t="s">
        <v>479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9.2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7.25" customHeight="1">
      <c r="A4" s="33" t="s">
        <v>484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9" s="6" customFormat="1" ht="18" customHeight="1">
      <c r="A5" s="5"/>
      <c r="C5" s="34" t="s">
        <v>480</v>
      </c>
      <c r="D5" s="34"/>
      <c r="E5" s="34"/>
      <c r="F5" s="34"/>
      <c r="G5" s="34"/>
      <c r="H5" s="34"/>
      <c r="I5" s="3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35" t="s">
        <v>11</v>
      </c>
      <c r="B7" s="35" t="s">
        <v>0</v>
      </c>
      <c r="C7" s="35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30" t="s">
        <v>6</v>
      </c>
      <c r="I7" s="30" t="s">
        <v>7</v>
      </c>
      <c r="J7" s="30" t="s">
        <v>8</v>
      </c>
      <c r="K7" s="30" t="s">
        <v>9</v>
      </c>
    </row>
    <row r="8" spans="1:11" s="7" customFormat="1" ht="7.5" customHeight="1">
      <c r="A8" s="36"/>
      <c r="B8" s="36"/>
      <c r="C8" s="36"/>
      <c r="D8" s="29"/>
      <c r="E8" s="29"/>
      <c r="F8" s="29"/>
      <c r="G8" s="29"/>
      <c r="H8" s="31"/>
      <c r="I8" s="31"/>
      <c r="J8" s="31"/>
      <c r="K8" s="31"/>
    </row>
    <row r="9" spans="1:14" ht="12.75" customHeight="1">
      <c r="A9" s="14">
        <v>1</v>
      </c>
      <c r="B9" s="23">
        <v>266</v>
      </c>
      <c r="C9" s="25" t="s">
        <v>63</v>
      </c>
      <c r="D9" s="26">
        <v>1996</v>
      </c>
      <c r="E9" s="14" t="s">
        <v>10</v>
      </c>
      <c r="F9" s="24" t="s">
        <v>10</v>
      </c>
      <c r="G9" s="24" t="s">
        <v>32</v>
      </c>
      <c r="H9" s="19" t="s">
        <v>623</v>
      </c>
      <c r="I9" s="14" t="str">
        <f>IF(AND(D9&gt;=1940,D9&lt;=1944),"Ж70",IF(AND(D9&gt;=1945,D9&lt;=1954),"Ж60",IF(AND(D9&gt;=1995,D9&lt;=1996),"Ж18","")))</f>
        <v>Ж18</v>
      </c>
      <c r="J9" s="14">
        <v>1</v>
      </c>
      <c r="L9" s="14"/>
      <c r="M9" s="14"/>
      <c r="N9" s="11"/>
    </row>
    <row r="10" spans="1:14" ht="12.75" customHeight="1">
      <c r="A10" s="14">
        <v>2</v>
      </c>
      <c r="B10" s="14">
        <v>273</v>
      </c>
      <c r="C10" s="10" t="s">
        <v>421</v>
      </c>
      <c r="D10" s="9">
        <v>1996</v>
      </c>
      <c r="E10" s="14" t="s">
        <v>10</v>
      </c>
      <c r="F10" s="14" t="s">
        <v>10</v>
      </c>
      <c r="G10" s="17" t="s">
        <v>32</v>
      </c>
      <c r="H10" s="15" t="s">
        <v>142</v>
      </c>
      <c r="I10" s="14" t="str">
        <f>IF(AND(D10&gt;=1940,D10&lt;=1944),"Ж70",IF(AND(D10&gt;=1945,D10&lt;=1954),"Ж60",IF(AND(D10&gt;=1995,D10&lt;=1996),"Ж18","")))</f>
        <v>Ж18</v>
      </c>
      <c r="J10" s="14">
        <v>2</v>
      </c>
      <c r="K10" s="14"/>
      <c r="L10" s="14"/>
      <c r="M10" s="14"/>
      <c r="N10" s="11"/>
    </row>
    <row r="11" spans="1:14" ht="12.75" customHeight="1">
      <c r="A11" s="14">
        <v>3</v>
      </c>
      <c r="B11" s="14">
        <v>272</v>
      </c>
      <c r="C11" s="10" t="s">
        <v>420</v>
      </c>
      <c r="D11" s="9">
        <v>1996</v>
      </c>
      <c r="E11" s="17" t="s">
        <v>10</v>
      </c>
      <c r="F11" s="17" t="s">
        <v>10</v>
      </c>
      <c r="G11" s="17" t="s">
        <v>32</v>
      </c>
      <c r="H11" s="15" t="s">
        <v>647</v>
      </c>
      <c r="I11" s="14" t="str">
        <f>IF(AND(D11&gt;=1940,D11&lt;=1944),"Ж70",IF(AND(D11&gt;=1945,D11&lt;=1954),"Ж60",IF(AND(D11&gt;=1995,D11&lt;=1996),"Ж18","")))</f>
        <v>Ж18</v>
      </c>
      <c r="J11" s="14">
        <v>3</v>
      </c>
      <c r="K11" s="14"/>
      <c r="L11" s="14"/>
      <c r="M11" s="14"/>
      <c r="N11" s="11"/>
    </row>
    <row r="12" spans="1:14" ht="12.75" customHeight="1">
      <c r="A12" s="14">
        <v>4</v>
      </c>
      <c r="B12" s="14">
        <v>262</v>
      </c>
      <c r="C12" s="10" t="s">
        <v>62</v>
      </c>
      <c r="D12" s="9">
        <v>1951</v>
      </c>
      <c r="E12" s="14" t="s">
        <v>10</v>
      </c>
      <c r="F12" s="17" t="s">
        <v>10</v>
      </c>
      <c r="G12" s="17" t="s">
        <v>27</v>
      </c>
      <c r="H12" s="15" t="s">
        <v>649</v>
      </c>
      <c r="I12" s="14" t="str">
        <f>IF(AND(D12&gt;=1940,D12&lt;=1944),"Ж70",IF(AND(D12&gt;=1945,D12&lt;=1954),"Ж60",IF(AND(D12&gt;=1995,D12&lt;=1996),"Ж18","")))</f>
        <v>Ж60</v>
      </c>
      <c r="J12" s="14">
        <v>1</v>
      </c>
      <c r="K12" s="14"/>
      <c r="L12" s="14"/>
      <c r="M12" s="14"/>
      <c r="N12" s="11"/>
    </row>
    <row r="13" spans="1:14" ht="12.75" customHeight="1">
      <c r="A13" s="14">
        <v>5</v>
      </c>
      <c r="B13" s="14">
        <v>265</v>
      </c>
      <c r="C13" s="10" t="s">
        <v>46</v>
      </c>
      <c r="D13" s="9">
        <v>1949</v>
      </c>
      <c r="E13" s="14" t="s">
        <v>10</v>
      </c>
      <c r="F13" s="17" t="s">
        <v>10</v>
      </c>
      <c r="G13" s="17" t="s">
        <v>16</v>
      </c>
      <c r="H13" s="15" t="s">
        <v>148</v>
      </c>
      <c r="I13" s="14" t="str">
        <f>IF(AND(D13&gt;=1940,D13&lt;=1944),"Ж70",IF(AND(D13&gt;=1945,D13&lt;=1954),"Ж60",IF(AND(D13&gt;=1995,D13&lt;=1996),"Ж18","")))</f>
        <v>Ж60</v>
      </c>
      <c r="J13" s="14">
        <v>2</v>
      </c>
      <c r="K13" s="14"/>
      <c r="L13" s="14"/>
      <c r="M13" s="14"/>
      <c r="N13" s="11"/>
    </row>
    <row r="14" spans="1:11" ht="12.75" customHeight="1">
      <c r="A14" s="14">
        <v>6</v>
      </c>
      <c r="B14" s="14">
        <v>274</v>
      </c>
      <c r="C14" s="10" t="s">
        <v>307</v>
      </c>
      <c r="D14" s="9">
        <v>1995</v>
      </c>
      <c r="E14" s="14" t="s">
        <v>10</v>
      </c>
      <c r="F14" s="17"/>
      <c r="G14" s="17"/>
      <c r="H14" s="15" t="s">
        <v>668</v>
      </c>
      <c r="I14" s="14" t="str">
        <f>IF(AND(D14&gt;=1940,D14&lt;=1944),"Ж70",IF(AND(D14&gt;=1945,D14&lt;=1954),"Ж60",IF(AND(D14&gt;=1995,D14&lt;=1996),"Ж18","")))</f>
        <v>Ж18</v>
      </c>
      <c r="J14" s="14">
        <v>4</v>
      </c>
      <c r="K14" s="14"/>
    </row>
  </sheetData>
  <sheetProtection/>
  <autoFilter ref="A7:M13"/>
  <mergeCells count="15">
    <mergeCell ref="C5:I5"/>
    <mergeCell ref="A7:A8"/>
    <mergeCell ref="B7:B8"/>
    <mergeCell ref="C7:C8"/>
    <mergeCell ref="D7:D8"/>
    <mergeCell ref="E7:E8"/>
    <mergeCell ref="A1:K1"/>
    <mergeCell ref="A2:K3"/>
    <mergeCell ref="A4:K4"/>
    <mergeCell ref="F7:F8"/>
    <mergeCell ref="G7:G8"/>
    <mergeCell ref="H7:H8"/>
    <mergeCell ref="I7:I8"/>
    <mergeCell ref="J7:J8"/>
    <mergeCell ref="K7:K8"/>
  </mergeCells>
  <conditionalFormatting sqref="C1:C65536">
    <cfRule type="duplicateValues" priority="1" dxfId="1" stopIfTrue="1">
      <formula>AND(COUNTIF($C$1:$C$65536,C1)&gt;1,NOT(ISBLANK(C1)))</formula>
    </cfRule>
  </conditionalFormatting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J145"/>
  <sheetViews>
    <sheetView showGridLines="0" zoomScale="140" zoomScaleNormal="140" zoomScalePageLayoutView="0" workbookViewId="0" topLeftCell="A134">
      <selection activeCell="E14" sqref="E14"/>
    </sheetView>
  </sheetViews>
  <sheetFormatPr defaultColWidth="9.00390625" defaultRowHeight="12.75" customHeight="1"/>
  <cols>
    <col min="1" max="1" width="4.25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7.125" style="13" customWidth="1"/>
    <col min="9" max="9" width="4.00390625" style="11" customWidth="1"/>
    <col min="10" max="10" width="4.625" style="14" customWidth="1"/>
    <col min="11" max="11" width="6.625" style="3" customWidth="1"/>
    <col min="12" max="36" width="9.125" style="41" customWidth="1"/>
    <col min="37" max="16384" width="9.125" style="3" customWidth="1"/>
  </cols>
  <sheetData>
    <row r="1" spans="1:11" ht="20.25" customHeight="1">
      <c r="A1" s="27" t="s">
        <v>478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32" t="s">
        <v>479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7.25" customHeight="1">
      <c r="A4" s="33" t="s">
        <v>481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36" s="6" customFormat="1" ht="18" customHeight="1">
      <c r="A5" s="5"/>
      <c r="C5" s="34" t="s">
        <v>480</v>
      </c>
      <c r="D5" s="34"/>
      <c r="E5" s="34"/>
      <c r="F5" s="34"/>
      <c r="G5" s="34"/>
      <c r="H5" s="34"/>
      <c r="I5" s="34"/>
      <c r="J5" s="2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</row>
    <row r="6" spans="1:36" s="6" customFormat="1" ht="13.5" customHeight="1">
      <c r="A6" s="5"/>
      <c r="C6" s="1"/>
      <c r="D6" s="1"/>
      <c r="E6" s="1"/>
      <c r="F6" s="1"/>
      <c r="G6" s="1"/>
      <c r="H6" s="1"/>
      <c r="I6" s="1"/>
      <c r="J6" s="2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s="7" customFormat="1" ht="7.5" customHeight="1">
      <c r="A7" s="35" t="s">
        <v>11</v>
      </c>
      <c r="B7" s="35" t="s">
        <v>0</v>
      </c>
      <c r="C7" s="35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30" t="s">
        <v>6</v>
      </c>
      <c r="I7" s="30" t="s">
        <v>7</v>
      </c>
      <c r="J7" s="30" t="s">
        <v>8</v>
      </c>
      <c r="K7" s="30" t="s">
        <v>9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s="7" customFormat="1" ht="7.5" customHeight="1">
      <c r="A8" s="36"/>
      <c r="B8" s="36"/>
      <c r="C8" s="36"/>
      <c r="D8" s="29"/>
      <c r="E8" s="29"/>
      <c r="F8" s="29"/>
      <c r="G8" s="29"/>
      <c r="H8" s="31"/>
      <c r="I8" s="31"/>
      <c r="J8" s="31"/>
      <c r="K8" s="31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11" ht="12.75" customHeight="1">
      <c r="A9" s="14">
        <v>1</v>
      </c>
      <c r="B9" s="14">
        <v>30</v>
      </c>
      <c r="C9" s="16" t="s">
        <v>65</v>
      </c>
      <c r="D9" s="9">
        <v>1997</v>
      </c>
      <c r="E9" s="17" t="s">
        <v>10</v>
      </c>
      <c r="F9" s="17" t="s">
        <v>10</v>
      </c>
      <c r="G9" s="17" t="s">
        <v>201</v>
      </c>
      <c r="H9" s="15" t="s">
        <v>490</v>
      </c>
      <c r="I9" s="14" t="str">
        <f>IF(AND(D9&gt;=1900,D9&lt;=1939),"М75",IF(AND(D9&gt;=1997,D9&lt;=1998),"Ю16",IF(AND(D9&gt;=1999,D9&lt;=2000),"Ю14",IF(AND(D9&gt;=2001,D9&lt;=2002),"Ю12",IF(AND(D9&gt;=2003,D9&lt;=2014),"Ю11","")))))</f>
        <v>Ю16</v>
      </c>
      <c r="J9" s="17">
        <v>1</v>
      </c>
      <c r="K9" s="14"/>
    </row>
    <row r="10" spans="1:11" ht="12.75" customHeight="1">
      <c r="A10" s="14">
        <v>2</v>
      </c>
      <c r="B10" s="21">
        <v>31</v>
      </c>
      <c r="C10" s="16" t="s">
        <v>202</v>
      </c>
      <c r="D10" s="21">
        <v>1997</v>
      </c>
      <c r="E10" s="17" t="s">
        <v>10</v>
      </c>
      <c r="F10" s="17" t="s">
        <v>10</v>
      </c>
      <c r="G10" s="17" t="s">
        <v>201</v>
      </c>
      <c r="H10" s="15" t="s">
        <v>491</v>
      </c>
      <c r="I10" s="14" t="str">
        <f aca="true" t="shared" si="0" ref="I10:I71">IF(AND(D10&gt;=1900,D10&lt;=1939),"М75",IF(AND(D10&gt;=1997,D10&lt;=1998),"Ю16",IF(AND(D10&gt;=1999,D10&lt;=2000),"Ю14",IF(AND(D10&gt;=2001,D10&lt;=2002),"Ю12",IF(AND(D10&gt;=2003,D10&lt;=2014),"Ю11","")))))</f>
        <v>Ю16</v>
      </c>
      <c r="J10" s="17">
        <v>2</v>
      </c>
      <c r="K10" s="17"/>
    </row>
    <row r="11" spans="1:11" ht="12.75" customHeight="1">
      <c r="A11" s="14">
        <v>3</v>
      </c>
      <c r="B11" s="14">
        <v>72</v>
      </c>
      <c r="C11" s="16" t="s">
        <v>43</v>
      </c>
      <c r="D11" s="9">
        <v>1998</v>
      </c>
      <c r="E11" s="17" t="s">
        <v>10</v>
      </c>
      <c r="F11" s="17" t="s">
        <v>10</v>
      </c>
      <c r="G11" s="17" t="s">
        <v>32</v>
      </c>
      <c r="H11" s="15" t="s">
        <v>492</v>
      </c>
      <c r="I11" s="14" t="str">
        <f t="shared" si="0"/>
        <v>Ю16</v>
      </c>
      <c r="J11" s="17">
        <v>3</v>
      </c>
      <c r="K11" s="14"/>
    </row>
    <row r="12" spans="1:11" ht="12.75" customHeight="1">
      <c r="A12" s="14">
        <v>4</v>
      </c>
      <c r="B12" s="21">
        <v>71</v>
      </c>
      <c r="C12" s="16" t="s">
        <v>44</v>
      </c>
      <c r="D12" s="21">
        <v>1998</v>
      </c>
      <c r="E12" s="17" t="s">
        <v>10</v>
      </c>
      <c r="F12" s="17" t="s">
        <v>10</v>
      </c>
      <c r="G12" s="17" t="s">
        <v>32</v>
      </c>
      <c r="H12" s="15" t="s">
        <v>493</v>
      </c>
      <c r="I12" s="14" t="str">
        <f t="shared" si="0"/>
        <v>Ю16</v>
      </c>
      <c r="J12" s="17">
        <v>4</v>
      </c>
      <c r="K12" s="14"/>
    </row>
    <row r="13" spans="1:11" ht="12.75" customHeight="1">
      <c r="A13" s="14">
        <v>5</v>
      </c>
      <c r="B13" s="14">
        <v>100</v>
      </c>
      <c r="C13" s="16" t="s">
        <v>282</v>
      </c>
      <c r="D13" s="9">
        <v>1997</v>
      </c>
      <c r="E13" s="17" t="s">
        <v>10</v>
      </c>
      <c r="F13" s="17" t="s">
        <v>116</v>
      </c>
      <c r="G13" s="17"/>
      <c r="H13" s="15" t="s">
        <v>494</v>
      </c>
      <c r="I13" s="14" t="str">
        <f t="shared" si="0"/>
        <v>Ю16</v>
      </c>
      <c r="J13" s="17">
        <v>5</v>
      </c>
      <c r="K13" s="14"/>
    </row>
    <row r="14" spans="1:11" ht="12.75" customHeight="1">
      <c r="A14" s="14">
        <v>6</v>
      </c>
      <c r="B14" s="21">
        <v>32</v>
      </c>
      <c r="C14" s="16" t="s">
        <v>203</v>
      </c>
      <c r="D14" s="21">
        <v>1998</v>
      </c>
      <c r="E14" s="17" t="s">
        <v>10</v>
      </c>
      <c r="F14" s="17" t="s">
        <v>10</v>
      </c>
      <c r="G14" s="17" t="s">
        <v>201</v>
      </c>
      <c r="H14" s="15" t="s">
        <v>495</v>
      </c>
      <c r="I14" s="14" t="str">
        <f t="shared" si="0"/>
        <v>Ю16</v>
      </c>
      <c r="J14" s="17">
        <v>6</v>
      </c>
      <c r="K14" s="17"/>
    </row>
    <row r="15" spans="1:11" ht="12.75" customHeight="1">
      <c r="A15" s="14">
        <v>7</v>
      </c>
      <c r="B15" s="14">
        <v>76</v>
      </c>
      <c r="C15" s="16" t="s">
        <v>262</v>
      </c>
      <c r="D15" s="9">
        <v>1998</v>
      </c>
      <c r="E15" s="17" t="s">
        <v>10</v>
      </c>
      <c r="F15" s="17" t="s">
        <v>116</v>
      </c>
      <c r="G15" s="17" t="s">
        <v>187</v>
      </c>
      <c r="H15" s="15" t="s">
        <v>496</v>
      </c>
      <c r="I15" s="14" t="str">
        <f>IF(AND(D15&gt;=1900,D15&lt;=1939),"М75",IF(AND(D15&gt;=1997,D15&lt;=1998),"Ю16",IF(AND(D15&gt;=1999,D15&lt;=2000),"Ю14",IF(AND(D15&gt;=2001,D15&lt;=2002),"Ю12",IF(AND(D15&gt;=2003,D15&lt;=2014),"Ю11","")))))</f>
        <v>Ю16</v>
      </c>
      <c r="J15" s="17">
        <v>7</v>
      </c>
      <c r="K15" s="14"/>
    </row>
    <row r="16" spans="1:11" ht="12.75" customHeight="1">
      <c r="A16" s="14">
        <v>8</v>
      </c>
      <c r="B16" s="14">
        <v>83</v>
      </c>
      <c r="C16" s="16" t="s">
        <v>296</v>
      </c>
      <c r="D16" s="9">
        <v>1996</v>
      </c>
      <c r="E16" s="17" t="s">
        <v>10</v>
      </c>
      <c r="F16" s="17" t="s">
        <v>116</v>
      </c>
      <c r="G16" s="17"/>
      <c r="H16" s="15" t="s">
        <v>497</v>
      </c>
      <c r="I16" s="14">
        <f>IF(AND(D16&gt;=1900,D16&lt;=1939),"М75",IF(AND(D16&gt;=1997,D16&lt;=1998),"Ю16",IF(AND(D16&gt;=1999,D16&lt;=2000),"Ю14",IF(AND(D16&gt;=2001,D16&lt;=2002),"Ю12",IF(AND(D16&gt;=2003,D16&lt;=2014),"Ю11","")))))</f>
      </c>
      <c r="J16" s="17"/>
      <c r="K16" s="14"/>
    </row>
    <row r="17" spans="1:11" ht="12.75" customHeight="1">
      <c r="A17" s="14">
        <v>9</v>
      </c>
      <c r="B17" s="14">
        <v>103</v>
      </c>
      <c r="C17" s="16" t="s">
        <v>285</v>
      </c>
      <c r="D17" s="9">
        <v>1998</v>
      </c>
      <c r="E17" s="17" t="s">
        <v>10</v>
      </c>
      <c r="F17" s="17" t="s">
        <v>116</v>
      </c>
      <c r="G17" s="17"/>
      <c r="H17" s="15" t="s">
        <v>498</v>
      </c>
      <c r="I17" s="14" t="str">
        <f>IF(AND(D17&gt;=1900,D17&lt;=1939),"М75",IF(AND(D17&gt;=1997,D17&lt;=1998),"Ю16",IF(AND(D17&gt;=1999,D17&lt;=2000),"Ю14",IF(AND(D17&gt;=2001,D17&lt;=2002),"Ю12",IF(AND(D17&gt;=2003,D17&lt;=2014),"Ю11","")))))</f>
        <v>Ю16</v>
      </c>
      <c r="J17" s="17">
        <v>8</v>
      </c>
      <c r="K17" s="14"/>
    </row>
    <row r="18" spans="1:11" ht="12.75" customHeight="1">
      <c r="A18" s="14">
        <v>10</v>
      </c>
      <c r="B18" s="14">
        <v>70</v>
      </c>
      <c r="C18" s="16" t="s">
        <v>38</v>
      </c>
      <c r="D18" s="9">
        <v>1999</v>
      </c>
      <c r="E18" s="17" t="s">
        <v>10</v>
      </c>
      <c r="F18" s="17" t="s">
        <v>17</v>
      </c>
      <c r="G18" s="17"/>
      <c r="H18" s="15" t="s">
        <v>499</v>
      </c>
      <c r="I18" s="14" t="str">
        <f>IF(AND(D18&gt;=1900,D18&lt;=1939),"М75",IF(AND(D18&gt;=1997,D18&lt;=1998),"Ю16",IF(AND(D18&gt;=1999,D18&lt;=2000),"Ю14",IF(AND(D18&gt;=2001,D18&lt;=2002),"Ю12",IF(AND(D18&gt;=2003,D18&lt;=2014),"Ю11","")))))</f>
        <v>Ю14</v>
      </c>
      <c r="J18" s="17">
        <v>1</v>
      </c>
      <c r="K18" s="14"/>
    </row>
    <row r="19" spans="1:11" ht="12.75" customHeight="1">
      <c r="A19" s="14">
        <v>11</v>
      </c>
      <c r="B19" s="21">
        <v>113</v>
      </c>
      <c r="C19" s="16" t="s">
        <v>409</v>
      </c>
      <c r="D19" s="21">
        <v>2001</v>
      </c>
      <c r="E19" s="17" t="s">
        <v>10</v>
      </c>
      <c r="F19" s="17" t="s">
        <v>10</v>
      </c>
      <c r="G19" s="17"/>
      <c r="H19" s="15" t="s">
        <v>501</v>
      </c>
      <c r="I19" s="14" t="str">
        <f>IF(AND(D19&gt;=1900,D19&lt;=1939),"М75",IF(AND(D19&gt;=1997,D19&lt;=1998),"Ю16",IF(AND(D19&gt;=1999,D19&lt;=2000),"Ю14",IF(AND(D19&gt;=2001,D19&lt;=2002),"Ю12",IF(AND(D19&gt;=2003,D19&lt;=2014),"Ю11","")))))</f>
        <v>Ю12</v>
      </c>
      <c r="J19" s="17">
        <v>1</v>
      </c>
      <c r="K19" s="14"/>
    </row>
    <row r="20" spans="1:11" ht="12.75" customHeight="1">
      <c r="A20" s="14">
        <v>12</v>
      </c>
      <c r="B20" s="21">
        <v>53</v>
      </c>
      <c r="C20" s="16" t="s">
        <v>232</v>
      </c>
      <c r="D20" s="21">
        <v>1998</v>
      </c>
      <c r="E20" s="17" t="s">
        <v>10</v>
      </c>
      <c r="F20" s="17" t="s">
        <v>116</v>
      </c>
      <c r="G20" s="17" t="s">
        <v>187</v>
      </c>
      <c r="H20" s="15" t="s">
        <v>502</v>
      </c>
      <c r="I20" s="14" t="str">
        <f>IF(AND(D20&gt;=1900,D20&lt;=1939),"М75",IF(AND(D20&gt;=1997,D20&lt;=1998),"Ю16",IF(AND(D20&gt;=1999,D20&lt;=2000),"Ю14",IF(AND(D20&gt;=2001,D20&lt;=2002),"Ю12",IF(AND(D20&gt;=2003,D20&lt;=2014),"Ю11","")))))</f>
        <v>Ю16</v>
      </c>
      <c r="J20" s="17">
        <v>9</v>
      </c>
      <c r="K20" s="14"/>
    </row>
    <row r="21" spans="1:11" ht="12.75" customHeight="1">
      <c r="A21" s="14">
        <v>13</v>
      </c>
      <c r="B21" s="14">
        <v>56</v>
      </c>
      <c r="C21" s="16" t="s">
        <v>237</v>
      </c>
      <c r="D21" s="9">
        <v>1998</v>
      </c>
      <c r="E21" s="17" t="s">
        <v>10</v>
      </c>
      <c r="F21" s="17" t="s">
        <v>10</v>
      </c>
      <c r="G21" s="17"/>
      <c r="H21" s="15" t="s">
        <v>503</v>
      </c>
      <c r="I21" s="14" t="str">
        <f>IF(AND(D21&gt;=1900,D21&lt;=1939),"М75",IF(AND(D21&gt;=1997,D21&lt;=1998),"Ю16",IF(AND(D21&gt;=1999,D21&lt;=2000),"Ю14",IF(AND(D21&gt;=2001,D21&lt;=2002),"Ю12",IF(AND(D21&gt;=2003,D21&lt;=2014),"Ю11","")))))</f>
        <v>Ю16</v>
      </c>
      <c r="J21" s="17">
        <v>10</v>
      </c>
      <c r="K21" s="14"/>
    </row>
    <row r="22" spans="1:11" ht="12.75" customHeight="1">
      <c r="A22" s="14">
        <v>14</v>
      </c>
      <c r="B22" s="14">
        <v>38</v>
      </c>
      <c r="C22" s="16" t="s">
        <v>218</v>
      </c>
      <c r="D22" s="9">
        <v>1998</v>
      </c>
      <c r="E22" s="17" t="s">
        <v>10</v>
      </c>
      <c r="F22" s="17" t="s">
        <v>116</v>
      </c>
      <c r="G22" s="17" t="s">
        <v>187</v>
      </c>
      <c r="H22" s="15" t="s">
        <v>504</v>
      </c>
      <c r="I22" s="14" t="str">
        <f t="shared" si="0"/>
        <v>Ю16</v>
      </c>
      <c r="J22" s="17">
        <v>11</v>
      </c>
      <c r="K22" s="17"/>
    </row>
    <row r="23" spans="1:11" ht="12.75" customHeight="1">
      <c r="A23" s="14">
        <v>15</v>
      </c>
      <c r="B23" s="14">
        <v>92</v>
      </c>
      <c r="C23" s="16" t="s">
        <v>270</v>
      </c>
      <c r="D23" s="9">
        <v>1999</v>
      </c>
      <c r="E23" s="17" t="s">
        <v>10</v>
      </c>
      <c r="F23" s="17" t="s">
        <v>116</v>
      </c>
      <c r="G23" s="17" t="s">
        <v>187</v>
      </c>
      <c r="H23" s="15" t="s">
        <v>505</v>
      </c>
      <c r="I23" s="14" t="str">
        <f t="shared" si="0"/>
        <v>Ю14</v>
      </c>
      <c r="J23" s="17">
        <v>2</v>
      </c>
      <c r="K23" s="14"/>
    </row>
    <row r="24" spans="1:11" ht="12.75" customHeight="1">
      <c r="A24" s="14">
        <v>16</v>
      </c>
      <c r="B24" s="14">
        <v>2</v>
      </c>
      <c r="C24" s="16" t="s">
        <v>171</v>
      </c>
      <c r="D24" s="9">
        <v>1999</v>
      </c>
      <c r="E24" s="17" t="s">
        <v>10</v>
      </c>
      <c r="F24" s="17" t="s">
        <v>116</v>
      </c>
      <c r="G24" s="17" t="s">
        <v>170</v>
      </c>
      <c r="H24" s="15" t="s">
        <v>506</v>
      </c>
      <c r="I24" s="14" t="str">
        <f t="shared" si="0"/>
        <v>Ю14</v>
      </c>
      <c r="J24" s="17">
        <v>3</v>
      </c>
      <c r="K24" s="14"/>
    </row>
    <row r="25" spans="1:11" ht="12.75" customHeight="1">
      <c r="A25" s="14">
        <v>17</v>
      </c>
      <c r="B25" s="14">
        <v>158</v>
      </c>
      <c r="C25" s="16" t="s">
        <v>340</v>
      </c>
      <c r="D25" s="9">
        <v>1997</v>
      </c>
      <c r="E25" s="17" t="s">
        <v>10</v>
      </c>
      <c r="F25" s="17"/>
      <c r="G25" s="17"/>
      <c r="H25" s="15" t="s">
        <v>507</v>
      </c>
      <c r="I25" s="14" t="str">
        <f t="shared" si="0"/>
        <v>Ю16</v>
      </c>
      <c r="J25" s="17">
        <v>12</v>
      </c>
      <c r="K25" s="14"/>
    </row>
    <row r="26" spans="1:11" ht="12.75" customHeight="1">
      <c r="A26" s="14">
        <v>18</v>
      </c>
      <c r="B26" s="14">
        <v>3</v>
      </c>
      <c r="C26" s="16" t="s">
        <v>172</v>
      </c>
      <c r="D26" s="9">
        <v>1999</v>
      </c>
      <c r="E26" s="17" t="s">
        <v>10</v>
      </c>
      <c r="F26" s="17" t="s">
        <v>116</v>
      </c>
      <c r="G26" s="17" t="s">
        <v>170</v>
      </c>
      <c r="H26" s="15" t="s">
        <v>508</v>
      </c>
      <c r="I26" s="14" t="str">
        <f t="shared" si="0"/>
        <v>Ю14</v>
      </c>
      <c r="J26" s="17">
        <v>4</v>
      </c>
      <c r="K26" s="14"/>
    </row>
    <row r="27" spans="1:11" ht="12.75" customHeight="1">
      <c r="A27" s="14">
        <v>19</v>
      </c>
      <c r="B27" s="21">
        <v>59</v>
      </c>
      <c r="C27" s="16" t="s">
        <v>239</v>
      </c>
      <c r="D27" s="21">
        <v>1999</v>
      </c>
      <c r="E27" s="17" t="s">
        <v>10</v>
      </c>
      <c r="F27" s="17" t="s">
        <v>116</v>
      </c>
      <c r="G27" s="17" t="s">
        <v>187</v>
      </c>
      <c r="H27" s="15" t="s">
        <v>509</v>
      </c>
      <c r="I27" s="14" t="str">
        <f t="shared" si="0"/>
        <v>Ю14</v>
      </c>
      <c r="J27" s="17">
        <v>5</v>
      </c>
      <c r="K27" s="14"/>
    </row>
    <row r="28" spans="1:11" ht="12.75" customHeight="1">
      <c r="A28" s="14">
        <v>20</v>
      </c>
      <c r="B28" s="14">
        <v>66</v>
      </c>
      <c r="C28" s="16" t="s">
        <v>249</v>
      </c>
      <c r="D28" s="9">
        <v>2000</v>
      </c>
      <c r="E28" s="17" t="s">
        <v>10</v>
      </c>
      <c r="F28" s="17" t="s">
        <v>116</v>
      </c>
      <c r="G28" s="17" t="s">
        <v>187</v>
      </c>
      <c r="H28" s="15" t="s">
        <v>510</v>
      </c>
      <c r="I28" s="14" t="str">
        <f t="shared" si="0"/>
        <v>Ю14</v>
      </c>
      <c r="J28" s="17">
        <v>6</v>
      </c>
      <c r="K28" s="14"/>
    </row>
    <row r="29" spans="1:11" ht="12.75" customHeight="1">
      <c r="A29" s="14">
        <v>21</v>
      </c>
      <c r="B29" s="14">
        <v>41</v>
      </c>
      <c r="C29" s="16" t="s">
        <v>220</v>
      </c>
      <c r="D29" s="9">
        <v>1998</v>
      </c>
      <c r="E29" s="17" t="s">
        <v>10</v>
      </c>
      <c r="F29" s="17" t="s">
        <v>116</v>
      </c>
      <c r="G29" s="17" t="s">
        <v>187</v>
      </c>
      <c r="H29" s="15" t="s">
        <v>511</v>
      </c>
      <c r="I29" s="14" t="str">
        <f t="shared" si="0"/>
        <v>Ю16</v>
      </c>
      <c r="J29" s="17">
        <v>13</v>
      </c>
      <c r="K29" s="14"/>
    </row>
    <row r="30" spans="1:11" ht="12.75" customHeight="1">
      <c r="A30" s="14">
        <v>22</v>
      </c>
      <c r="B30" s="14">
        <v>58</v>
      </c>
      <c r="C30" s="16" t="s">
        <v>238</v>
      </c>
      <c r="D30" s="9">
        <v>1998</v>
      </c>
      <c r="E30" s="17" t="s">
        <v>10</v>
      </c>
      <c r="F30" s="17" t="s">
        <v>116</v>
      </c>
      <c r="G30" s="17" t="s">
        <v>187</v>
      </c>
      <c r="H30" s="15" t="s">
        <v>513</v>
      </c>
      <c r="I30" s="14" t="str">
        <f t="shared" si="0"/>
        <v>Ю16</v>
      </c>
      <c r="J30" s="17">
        <v>14</v>
      </c>
      <c r="K30" s="14"/>
    </row>
    <row r="31" spans="1:11" ht="12.75" customHeight="1">
      <c r="A31" s="14">
        <v>23</v>
      </c>
      <c r="B31" s="14">
        <v>61</v>
      </c>
      <c r="C31" s="16" t="s">
        <v>240</v>
      </c>
      <c r="D31" s="9">
        <v>1999</v>
      </c>
      <c r="E31" s="17" t="s">
        <v>10</v>
      </c>
      <c r="F31" s="17" t="s">
        <v>116</v>
      </c>
      <c r="G31" s="17" t="s">
        <v>187</v>
      </c>
      <c r="H31" s="15" t="s">
        <v>514</v>
      </c>
      <c r="I31" s="14" t="str">
        <f t="shared" si="0"/>
        <v>Ю14</v>
      </c>
      <c r="J31" s="17">
        <v>7</v>
      </c>
      <c r="K31" s="14"/>
    </row>
    <row r="32" spans="1:11" ht="12.75" customHeight="1">
      <c r="A32" s="14">
        <v>24</v>
      </c>
      <c r="B32" s="21">
        <v>67</v>
      </c>
      <c r="C32" s="16" t="s">
        <v>250</v>
      </c>
      <c r="D32" s="21">
        <v>2000</v>
      </c>
      <c r="E32" s="17" t="s">
        <v>10</v>
      </c>
      <c r="F32" s="17" t="s">
        <v>116</v>
      </c>
      <c r="G32" s="17" t="s">
        <v>187</v>
      </c>
      <c r="H32" s="15" t="s">
        <v>515</v>
      </c>
      <c r="I32" s="14" t="str">
        <f t="shared" si="0"/>
        <v>Ю14</v>
      </c>
      <c r="J32" s="17">
        <v>8</v>
      </c>
      <c r="K32" s="14"/>
    </row>
    <row r="33" spans="1:11" ht="12.75" customHeight="1">
      <c r="A33" s="14">
        <v>25</v>
      </c>
      <c r="B33" s="14">
        <v>89</v>
      </c>
      <c r="C33" s="16" t="s">
        <v>267</v>
      </c>
      <c r="D33" s="9">
        <v>1998</v>
      </c>
      <c r="E33" s="17" t="s">
        <v>10</v>
      </c>
      <c r="F33" s="17" t="s">
        <v>116</v>
      </c>
      <c r="G33" s="17" t="s">
        <v>187</v>
      </c>
      <c r="H33" s="15" t="s">
        <v>516</v>
      </c>
      <c r="I33" s="14" t="str">
        <f t="shared" si="0"/>
        <v>Ю16</v>
      </c>
      <c r="J33" s="17">
        <v>15</v>
      </c>
      <c r="K33" s="14"/>
    </row>
    <row r="34" spans="1:11" ht="12.75" customHeight="1">
      <c r="A34" s="14">
        <v>26</v>
      </c>
      <c r="B34" s="14">
        <v>54</v>
      </c>
      <c r="C34" s="16" t="s">
        <v>233</v>
      </c>
      <c r="D34" s="9">
        <v>1997</v>
      </c>
      <c r="E34" s="17" t="s">
        <v>10</v>
      </c>
      <c r="F34" s="17" t="s">
        <v>116</v>
      </c>
      <c r="G34" s="17" t="s">
        <v>187</v>
      </c>
      <c r="H34" s="15" t="s">
        <v>517</v>
      </c>
      <c r="I34" s="14" t="str">
        <f t="shared" si="0"/>
        <v>Ю16</v>
      </c>
      <c r="J34" s="17">
        <v>16</v>
      </c>
      <c r="K34" s="14"/>
    </row>
    <row r="35" spans="1:11" ht="12.75" customHeight="1">
      <c r="A35" s="14">
        <v>27</v>
      </c>
      <c r="B35" s="14">
        <v>40</v>
      </c>
      <c r="C35" s="16" t="s">
        <v>219</v>
      </c>
      <c r="D35" s="9">
        <v>2002</v>
      </c>
      <c r="E35" s="17" t="s">
        <v>10</v>
      </c>
      <c r="F35" s="17" t="s">
        <v>10</v>
      </c>
      <c r="G35" s="17" t="s">
        <v>80</v>
      </c>
      <c r="H35" s="15" t="s">
        <v>519</v>
      </c>
      <c r="I35" s="14" t="str">
        <f t="shared" si="0"/>
        <v>Ю12</v>
      </c>
      <c r="J35" s="17">
        <v>2</v>
      </c>
      <c r="K35" s="17"/>
    </row>
    <row r="36" spans="1:11" ht="12.75" customHeight="1">
      <c r="A36" s="14">
        <v>28</v>
      </c>
      <c r="B36" s="21">
        <v>81</v>
      </c>
      <c r="C36" s="16" t="s">
        <v>260</v>
      </c>
      <c r="D36" s="21">
        <v>2000</v>
      </c>
      <c r="E36" s="17" t="s">
        <v>10</v>
      </c>
      <c r="F36" s="17" t="s">
        <v>116</v>
      </c>
      <c r="G36" s="17" t="s">
        <v>187</v>
      </c>
      <c r="H36" s="15" t="s">
        <v>520</v>
      </c>
      <c r="I36" s="14" t="str">
        <f t="shared" si="0"/>
        <v>Ю14</v>
      </c>
      <c r="J36" s="17">
        <v>9</v>
      </c>
      <c r="K36" s="14"/>
    </row>
    <row r="37" spans="1:11" ht="12.75" customHeight="1">
      <c r="A37" s="14">
        <v>29</v>
      </c>
      <c r="B37" s="21">
        <v>104</v>
      </c>
      <c r="C37" s="16" t="s">
        <v>274</v>
      </c>
      <c r="D37" s="21">
        <v>2003</v>
      </c>
      <c r="E37" s="17" t="s">
        <v>10</v>
      </c>
      <c r="F37" s="17" t="s">
        <v>10</v>
      </c>
      <c r="G37" s="17" t="s">
        <v>275</v>
      </c>
      <c r="H37" s="15" t="s">
        <v>521</v>
      </c>
      <c r="I37" s="14" t="str">
        <f t="shared" si="0"/>
        <v>Ю11</v>
      </c>
      <c r="J37" s="17">
        <v>1</v>
      </c>
      <c r="K37" s="14"/>
    </row>
    <row r="38" spans="1:11" ht="12.75" customHeight="1">
      <c r="A38" s="14">
        <v>30</v>
      </c>
      <c r="B38" s="14">
        <v>64</v>
      </c>
      <c r="C38" s="16" t="s">
        <v>242</v>
      </c>
      <c r="D38" s="9">
        <v>2002</v>
      </c>
      <c r="E38" s="17" t="s">
        <v>10</v>
      </c>
      <c r="F38" s="17" t="s">
        <v>116</v>
      </c>
      <c r="G38" s="17" t="s">
        <v>243</v>
      </c>
      <c r="H38" s="15" t="s">
        <v>522</v>
      </c>
      <c r="I38" s="14" t="str">
        <f t="shared" si="0"/>
        <v>Ю12</v>
      </c>
      <c r="J38" s="17">
        <v>3</v>
      </c>
      <c r="K38" s="14"/>
    </row>
    <row r="39" spans="1:11" ht="12.75" customHeight="1">
      <c r="A39" s="14">
        <v>31</v>
      </c>
      <c r="B39" s="14">
        <v>50</v>
      </c>
      <c r="C39" s="16" t="s">
        <v>225</v>
      </c>
      <c r="D39" s="9">
        <v>1998</v>
      </c>
      <c r="E39" s="17"/>
      <c r="F39" s="17" t="s">
        <v>226</v>
      </c>
      <c r="G39" s="17"/>
      <c r="H39" s="15" t="s">
        <v>523</v>
      </c>
      <c r="I39" s="14" t="str">
        <f t="shared" si="0"/>
        <v>Ю16</v>
      </c>
      <c r="J39" s="17">
        <v>17</v>
      </c>
      <c r="K39" s="14"/>
    </row>
    <row r="40" spans="1:11" ht="12.75" customHeight="1">
      <c r="A40" s="14">
        <v>32</v>
      </c>
      <c r="B40" s="21">
        <v>116</v>
      </c>
      <c r="C40" s="16" t="s">
        <v>411</v>
      </c>
      <c r="D40" s="21">
        <v>2003</v>
      </c>
      <c r="E40" s="17" t="s">
        <v>10</v>
      </c>
      <c r="F40" s="17" t="s">
        <v>116</v>
      </c>
      <c r="G40" s="17" t="s">
        <v>342</v>
      </c>
      <c r="H40" s="15" t="s">
        <v>524</v>
      </c>
      <c r="I40" s="14" t="str">
        <f t="shared" si="0"/>
        <v>Ю11</v>
      </c>
      <c r="J40" s="17">
        <v>2</v>
      </c>
      <c r="K40" s="14"/>
    </row>
    <row r="41" spans="1:11" ht="12.75" customHeight="1">
      <c r="A41" s="14">
        <v>33</v>
      </c>
      <c r="B41" s="14">
        <v>77</v>
      </c>
      <c r="C41" s="16" t="s">
        <v>263</v>
      </c>
      <c r="D41" s="9">
        <v>1998</v>
      </c>
      <c r="E41" s="17" t="s">
        <v>10</v>
      </c>
      <c r="F41" s="17"/>
      <c r="G41" s="17"/>
      <c r="H41" s="15" t="s">
        <v>525</v>
      </c>
      <c r="I41" s="14" t="str">
        <f t="shared" si="0"/>
        <v>Ю16</v>
      </c>
      <c r="J41" s="17">
        <v>18</v>
      </c>
      <c r="K41" s="14"/>
    </row>
    <row r="42" spans="1:11" ht="12.75" customHeight="1">
      <c r="A42" s="14">
        <v>34</v>
      </c>
      <c r="B42" s="14">
        <v>151</v>
      </c>
      <c r="C42" s="16" t="s">
        <v>324</v>
      </c>
      <c r="D42" s="9">
        <v>1997</v>
      </c>
      <c r="E42" s="17" t="s">
        <v>10</v>
      </c>
      <c r="F42" s="17" t="s">
        <v>116</v>
      </c>
      <c r="G42" s="17" t="s">
        <v>187</v>
      </c>
      <c r="H42" s="15" t="s">
        <v>526</v>
      </c>
      <c r="I42" s="14" t="str">
        <f t="shared" si="0"/>
        <v>Ю16</v>
      </c>
      <c r="J42" s="17">
        <v>19</v>
      </c>
      <c r="K42" s="14"/>
    </row>
    <row r="43" spans="1:11" ht="12.75" customHeight="1">
      <c r="A43" s="14">
        <v>35</v>
      </c>
      <c r="B43" s="14">
        <v>21</v>
      </c>
      <c r="C43" s="16" t="s">
        <v>191</v>
      </c>
      <c r="D43" s="9">
        <v>1997</v>
      </c>
      <c r="E43" s="17" t="s">
        <v>10</v>
      </c>
      <c r="F43" s="17" t="s">
        <v>116</v>
      </c>
      <c r="G43" s="19" t="s">
        <v>187</v>
      </c>
      <c r="H43" s="15" t="s">
        <v>527</v>
      </c>
      <c r="I43" s="14" t="str">
        <f t="shared" si="0"/>
        <v>Ю16</v>
      </c>
      <c r="J43" s="17">
        <v>20</v>
      </c>
      <c r="K43" s="14"/>
    </row>
    <row r="44" spans="1:11" ht="12.75" customHeight="1">
      <c r="A44" s="14">
        <v>36</v>
      </c>
      <c r="B44" s="21">
        <v>51</v>
      </c>
      <c r="C44" s="16" t="s">
        <v>230</v>
      </c>
      <c r="D44" s="21">
        <v>1998</v>
      </c>
      <c r="E44" s="17" t="s">
        <v>10</v>
      </c>
      <c r="F44" s="17" t="s">
        <v>116</v>
      </c>
      <c r="G44" s="17" t="s">
        <v>187</v>
      </c>
      <c r="H44" s="15" t="s">
        <v>527</v>
      </c>
      <c r="I44" s="14" t="str">
        <f t="shared" si="0"/>
        <v>Ю16</v>
      </c>
      <c r="J44" s="17">
        <v>21</v>
      </c>
      <c r="K44" s="14"/>
    </row>
    <row r="45" spans="1:11" ht="12.75" customHeight="1">
      <c r="A45" s="14">
        <v>37</v>
      </c>
      <c r="B45" s="14">
        <v>96</v>
      </c>
      <c r="C45" s="16" t="s">
        <v>279</v>
      </c>
      <c r="D45" s="9">
        <v>1998</v>
      </c>
      <c r="E45" s="17" t="s">
        <v>10</v>
      </c>
      <c r="F45" s="17" t="s">
        <v>116</v>
      </c>
      <c r="G45" s="17" t="s">
        <v>187</v>
      </c>
      <c r="H45" s="15" t="s">
        <v>528</v>
      </c>
      <c r="I45" s="14" t="str">
        <f t="shared" si="0"/>
        <v>Ю16</v>
      </c>
      <c r="J45" s="17">
        <v>22</v>
      </c>
      <c r="K45" s="14"/>
    </row>
    <row r="46" spans="1:11" ht="12.75" customHeight="1">
      <c r="A46" s="14">
        <v>38</v>
      </c>
      <c r="B46" s="21">
        <v>95</v>
      </c>
      <c r="C46" s="16" t="s">
        <v>278</v>
      </c>
      <c r="D46" s="21">
        <v>1999</v>
      </c>
      <c r="E46" s="17" t="s">
        <v>10</v>
      </c>
      <c r="F46" s="17" t="s">
        <v>116</v>
      </c>
      <c r="G46" s="17" t="s">
        <v>187</v>
      </c>
      <c r="H46" s="15" t="s">
        <v>529</v>
      </c>
      <c r="I46" s="14" t="str">
        <f t="shared" si="0"/>
        <v>Ю14</v>
      </c>
      <c r="J46" s="17">
        <v>10</v>
      </c>
      <c r="K46" s="14"/>
    </row>
    <row r="47" spans="1:11" ht="12.75" customHeight="1">
      <c r="A47" s="14">
        <v>39</v>
      </c>
      <c r="B47" s="14">
        <v>65</v>
      </c>
      <c r="C47" s="16" t="s">
        <v>248</v>
      </c>
      <c r="D47" s="9">
        <v>2000</v>
      </c>
      <c r="E47" s="17" t="s">
        <v>10</v>
      </c>
      <c r="F47" s="17" t="s">
        <v>116</v>
      </c>
      <c r="G47" s="17" t="s">
        <v>187</v>
      </c>
      <c r="H47" s="15" t="s">
        <v>530</v>
      </c>
      <c r="I47" s="14" t="str">
        <f t="shared" si="0"/>
        <v>Ю14</v>
      </c>
      <c r="J47" s="17">
        <v>11</v>
      </c>
      <c r="K47" s="14"/>
    </row>
    <row r="48" spans="1:11" ht="12.75" customHeight="1">
      <c r="A48" s="14">
        <v>40</v>
      </c>
      <c r="B48" s="14">
        <v>147</v>
      </c>
      <c r="C48" s="16" t="s">
        <v>407</v>
      </c>
      <c r="D48" s="9">
        <v>2001</v>
      </c>
      <c r="E48" s="17" t="s">
        <v>10</v>
      </c>
      <c r="F48" s="17" t="s">
        <v>116</v>
      </c>
      <c r="G48" s="17" t="s">
        <v>180</v>
      </c>
      <c r="H48" s="15" t="s">
        <v>531</v>
      </c>
      <c r="I48" s="14" t="str">
        <f t="shared" si="0"/>
        <v>Ю12</v>
      </c>
      <c r="J48" s="17">
        <v>4</v>
      </c>
      <c r="K48" s="14"/>
    </row>
    <row r="49" spans="1:11" ht="12.75" customHeight="1">
      <c r="A49" s="14">
        <v>41</v>
      </c>
      <c r="B49" s="14">
        <v>80</v>
      </c>
      <c r="C49" s="16" t="s">
        <v>259</v>
      </c>
      <c r="D49" s="9">
        <v>2000</v>
      </c>
      <c r="E49" s="17"/>
      <c r="F49" s="17"/>
      <c r="G49" s="17"/>
      <c r="H49" s="15" t="s">
        <v>532</v>
      </c>
      <c r="I49" s="14" t="str">
        <f t="shared" si="0"/>
        <v>Ю14</v>
      </c>
      <c r="J49" s="17">
        <v>12</v>
      </c>
      <c r="K49" s="14"/>
    </row>
    <row r="50" spans="1:11" ht="12.75" customHeight="1">
      <c r="A50" s="14">
        <v>42</v>
      </c>
      <c r="B50" s="14">
        <v>68</v>
      </c>
      <c r="C50" s="16" t="s">
        <v>251</v>
      </c>
      <c r="D50" s="9">
        <v>2000</v>
      </c>
      <c r="E50" s="17" t="s">
        <v>10</v>
      </c>
      <c r="F50" s="17" t="s">
        <v>116</v>
      </c>
      <c r="G50" s="17" t="s">
        <v>187</v>
      </c>
      <c r="H50" s="15" t="s">
        <v>533</v>
      </c>
      <c r="I50" s="14" t="str">
        <f t="shared" si="0"/>
        <v>Ю14</v>
      </c>
      <c r="J50" s="17">
        <v>13</v>
      </c>
      <c r="K50" s="14"/>
    </row>
    <row r="51" spans="1:11" ht="12.75" customHeight="1">
      <c r="A51" s="14">
        <v>43</v>
      </c>
      <c r="B51" s="21">
        <v>33</v>
      </c>
      <c r="C51" s="16" t="s">
        <v>205</v>
      </c>
      <c r="D51" s="21">
        <v>1998</v>
      </c>
      <c r="E51" s="17" t="s">
        <v>10</v>
      </c>
      <c r="F51" s="17" t="s">
        <v>10</v>
      </c>
      <c r="G51" s="17" t="s">
        <v>206</v>
      </c>
      <c r="H51" s="15" t="s">
        <v>534</v>
      </c>
      <c r="I51" s="14" t="str">
        <f t="shared" si="0"/>
        <v>Ю16</v>
      </c>
      <c r="J51" s="17">
        <v>23</v>
      </c>
      <c r="K51" s="17"/>
    </row>
    <row r="52" spans="1:11" ht="12.75" customHeight="1">
      <c r="A52" s="14">
        <v>44</v>
      </c>
      <c r="B52" s="21">
        <v>85</v>
      </c>
      <c r="C52" s="16" t="s">
        <v>297</v>
      </c>
      <c r="D52" s="21">
        <v>2004</v>
      </c>
      <c r="E52" s="17" t="s">
        <v>10</v>
      </c>
      <c r="F52" s="17" t="s">
        <v>10</v>
      </c>
      <c r="G52" s="17" t="s">
        <v>32</v>
      </c>
      <c r="H52" s="15" t="s">
        <v>535</v>
      </c>
      <c r="I52" s="14" t="str">
        <f t="shared" si="0"/>
        <v>Ю11</v>
      </c>
      <c r="J52" s="17">
        <v>3</v>
      </c>
      <c r="K52" s="14"/>
    </row>
    <row r="53" spans="1:11" ht="12.75" customHeight="1">
      <c r="A53" s="14">
        <v>45</v>
      </c>
      <c r="B53" s="21">
        <v>19</v>
      </c>
      <c r="C53" s="16" t="s">
        <v>190</v>
      </c>
      <c r="D53" s="21">
        <v>1997</v>
      </c>
      <c r="E53" s="17" t="s">
        <v>10</v>
      </c>
      <c r="F53" s="17" t="s">
        <v>116</v>
      </c>
      <c r="G53" s="17" t="s">
        <v>187</v>
      </c>
      <c r="H53" s="15" t="s">
        <v>536</v>
      </c>
      <c r="I53" s="14" t="str">
        <f t="shared" si="0"/>
        <v>Ю16</v>
      </c>
      <c r="J53" s="17">
        <v>24</v>
      </c>
      <c r="K53" s="14"/>
    </row>
    <row r="54" spans="1:11" ht="12.75" customHeight="1">
      <c r="A54" s="14">
        <v>46</v>
      </c>
      <c r="B54" s="21">
        <v>94</v>
      </c>
      <c r="C54" s="16" t="s">
        <v>277</v>
      </c>
      <c r="D54" s="21">
        <v>1999</v>
      </c>
      <c r="E54" s="17" t="s">
        <v>10</v>
      </c>
      <c r="F54" s="17" t="s">
        <v>116</v>
      </c>
      <c r="G54" s="17" t="s">
        <v>187</v>
      </c>
      <c r="H54" s="15" t="s">
        <v>537</v>
      </c>
      <c r="I54" s="14" t="str">
        <f t="shared" si="0"/>
        <v>Ю14</v>
      </c>
      <c r="J54" s="17">
        <v>14</v>
      </c>
      <c r="K54" s="14"/>
    </row>
    <row r="55" spans="1:11" ht="12.75" customHeight="1">
      <c r="A55" s="14">
        <v>47</v>
      </c>
      <c r="B55" s="21">
        <v>1</v>
      </c>
      <c r="C55" s="16" t="s">
        <v>169</v>
      </c>
      <c r="D55" s="21">
        <v>2003</v>
      </c>
      <c r="E55" s="17" t="s">
        <v>10</v>
      </c>
      <c r="F55" s="17" t="s">
        <v>116</v>
      </c>
      <c r="G55" s="17" t="s">
        <v>170</v>
      </c>
      <c r="H55" s="15" t="s">
        <v>538</v>
      </c>
      <c r="I55" s="14" t="str">
        <f t="shared" si="0"/>
        <v>Ю11</v>
      </c>
      <c r="J55" s="17">
        <v>4</v>
      </c>
      <c r="K55" s="14"/>
    </row>
    <row r="56" spans="1:11" ht="12.75" customHeight="1">
      <c r="A56" s="14">
        <v>48</v>
      </c>
      <c r="B56" s="14">
        <v>43</v>
      </c>
      <c r="C56" s="16" t="s">
        <v>95</v>
      </c>
      <c r="D56" s="9">
        <v>1937</v>
      </c>
      <c r="E56" s="17" t="s">
        <v>10</v>
      </c>
      <c r="F56" s="17" t="s">
        <v>10</v>
      </c>
      <c r="G56" s="17" t="s">
        <v>16</v>
      </c>
      <c r="H56" s="15" t="s">
        <v>540</v>
      </c>
      <c r="I56" s="14" t="str">
        <f t="shared" si="0"/>
        <v>М75</v>
      </c>
      <c r="J56" s="17">
        <v>1</v>
      </c>
      <c r="K56" s="14"/>
    </row>
    <row r="57" spans="1:11" ht="12.75" customHeight="1">
      <c r="A57" s="14">
        <v>49</v>
      </c>
      <c r="B57" s="21">
        <v>74</v>
      </c>
      <c r="C57" s="16" t="s">
        <v>265</v>
      </c>
      <c r="D57" s="21">
        <v>1999</v>
      </c>
      <c r="E57" s="17" t="s">
        <v>10</v>
      </c>
      <c r="F57" s="17" t="s">
        <v>116</v>
      </c>
      <c r="G57" s="17" t="s">
        <v>187</v>
      </c>
      <c r="H57" s="15" t="s">
        <v>541</v>
      </c>
      <c r="I57" s="14" t="str">
        <f t="shared" si="0"/>
        <v>Ю14</v>
      </c>
      <c r="J57" s="17">
        <v>15</v>
      </c>
      <c r="K57" s="14"/>
    </row>
    <row r="58" spans="1:11" ht="12.75" customHeight="1">
      <c r="A58" s="14">
        <v>50</v>
      </c>
      <c r="B58" s="14">
        <v>23</v>
      </c>
      <c r="C58" s="16" t="s">
        <v>193</v>
      </c>
      <c r="D58" s="9">
        <v>1998</v>
      </c>
      <c r="E58" s="17" t="s">
        <v>10</v>
      </c>
      <c r="F58" s="17" t="s">
        <v>116</v>
      </c>
      <c r="G58" s="17" t="s">
        <v>187</v>
      </c>
      <c r="H58" s="15" t="s">
        <v>542</v>
      </c>
      <c r="I58" s="14" t="str">
        <f t="shared" si="0"/>
        <v>Ю16</v>
      </c>
      <c r="J58" s="17">
        <v>25</v>
      </c>
      <c r="K58" s="14"/>
    </row>
    <row r="59" spans="1:11" ht="12.75" customHeight="1">
      <c r="A59" s="14">
        <v>51</v>
      </c>
      <c r="B59" s="14">
        <v>149</v>
      </c>
      <c r="C59" s="16" t="s">
        <v>322</v>
      </c>
      <c r="D59" s="9">
        <v>2000</v>
      </c>
      <c r="E59" s="17" t="s">
        <v>10</v>
      </c>
      <c r="F59" s="17" t="s">
        <v>116</v>
      </c>
      <c r="G59" s="17"/>
      <c r="H59" s="15" t="s">
        <v>545</v>
      </c>
      <c r="I59" s="14" t="str">
        <f t="shared" si="0"/>
        <v>Ю14</v>
      </c>
      <c r="J59" s="17">
        <v>16</v>
      </c>
      <c r="K59" s="14"/>
    </row>
    <row r="60" spans="1:11" ht="12.75" customHeight="1">
      <c r="A60" s="14">
        <v>52</v>
      </c>
      <c r="B60" s="14">
        <v>69</v>
      </c>
      <c r="C60" s="16" t="s">
        <v>252</v>
      </c>
      <c r="D60" s="9">
        <v>1999</v>
      </c>
      <c r="E60" s="17" t="s">
        <v>10</v>
      </c>
      <c r="F60" s="17" t="s">
        <v>116</v>
      </c>
      <c r="G60" s="17" t="s">
        <v>187</v>
      </c>
      <c r="H60" s="15" t="s">
        <v>546</v>
      </c>
      <c r="I60" s="14" t="str">
        <f t="shared" si="0"/>
        <v>Ю14</v>
      </c>
      <c r="J60" s="17">
        <v>17</v>
      </c>
      <c r="K60" s="14"/>
    </row>
    <row r="61" spans="1:11" ht="12.75" customHeight="1">
      <c r="A61" s="14">
        <v>53</v>
      </c>
      <c r="B61" s="14">
        <v>73</v>
      </c>
      <c r="C61" s="16" t="s">
        <v>264</v>
      </c>
      <c r="D61" s="9">
        <v>2002</v>
      </c>
      <c r="E61" s="17" t="s">
        <v>10</v>
      </c>
      <c r="F61" s="17" t="s">
        <v>10</v>
      </c>
      <c r="G61" s="17" t="s">
        <v>32</v>
      </c>
      <c r="H61" s="15" t="s">
        <v>546</v>
      </c>
      <c r="I61" s="14" t="str">
        <f t="shared" si="0"/>
        <v>Ю12</v>
      </c>
      <c r="J61" s="17">
        <v>5</v>
      </c>
      <c r="K61" s="14"/>
    </row>
    <row r="62" spans="1:11" ht="12.75" customHeight="1">
      <c r="A62" s="14">
        <v>54</v>
      </c>
      <c r="B62" s="21">
        <v>117</v>
      </c>
      <c r="C62" s="16" t="s">
        <v>412</v>
      </c>
      <c r="D62" s="21">
        <v>2001</v>
      </c>
      <c r="E62" s="17" t="s">
        <v>10</v>
      </c>
      <c r="F62" s="17" t="s">
        <v>116</v>
      </c>
      <c r="G62" s="17" t="s">
        <v>342</v>
      </c>
      <c r="H62" s="15" t="s">
        <v>547</v>
      </c>
      <c r="I62" s="14" t="str">
        <f t="shared" si="0"/>
        <v>Ю12</v>
      </c>
      <c r="J62" s="17">
        <v>6</v>
      </c>
      <c r="K62" s="14"/>
    </row>
    <row r="63" spans="1:11" ht="12.75" customHeight="1">
      <c r="A63" s="14">
        <v>55</v>
      </c>
      <c r="B63" s="14">
        <v>162</v>
      </c>
      <c r="C63" s="16" t="s">
        <v>395</v>
      </c>
      <c r="D63" s="9">
        <v>1999</v>
      </c>
      <c r="E63" s="17" t="s">
        <v>10</v>
      </c>
      <c r="F63" s="17" t="s">
        <v>116</v>
      </c>
      <c r="G63" s="17" t="s">
        <v>184</v>
      </c>
      <c r="H63" s="15" t="s">
        <v>548</v>
      </c>
      <c r="I63" s="14" t="str">
        <f t="shared" si="0"/>
        <v>Ю14</v>
      </c>
      <c r="J63" s="17">
        <v>18</v>
      </c>
      <c r="K63" s="14"/>
    </row>
    <row r="64" spans="1:11" ht="12.75" customHeight="1">
      <c r="A64" s="14">
        <v>56</v>
      </c>
      <c r="B64" s="21">
        <v>144</v>
      </c>
      <c r="C64" s="16" t="s">
        <v>404</v>
      </c>
      <c r="D64" s="21">
        <v>2003</v>
      </c>
      <c r="E64" s="17" t="s">
        <v>10</v>
      </c>
      <c r="F64" s="17" t="s">
        <v>116</v>
      </c>
      <c r="G64" s="17" t="s">
        <v>180</v>
      </c>
      <c r="H64" s="15" t="s">
        <v>549</v>
      </c>
      <c r="I64" s="14" t="str">
        <f t="shared" si="0"/>
        <v>Ю11</v>
      </c>
      <c r="J64" s="17">
        <v>5</v>
      </c>
      <c r="K64" s="14"/>
    </row>
    <row r="65" spans="1:11" ht="12.75" customHeight="1">
      <c r="A65" s="14">
        <v>57</v>
      </c>
      <c r="B65" s="14">
        <v>78</v>
      </c>
      <c r="C65" s="16" t="s">
        <v>257</v>
      </c>
      <c r="D65" s="9">
        <v>2000</v>
      </c>
      <c r="E65" s="17" t="s">
        <v>10</v>
      </c>
      <c r="F65" s="17" t="s">
        <v>116</v>
      </c>
      <c r="G65" s="17" t="s">
        <v>187</v>
      </c>
      <c r="H65" s="15" t="s">
        <v>551</v>
      </c>
      <c r="I65" s="14" t="str">
        <f t="shared" si="0"/>
        <v>Ю14</v>
      </c>
      <c r="J65" s="17">
        <v>19</v>
      </c>
      <c r="K65" s="14"/>
    </row>
    <row r="66" spans="1:11" ht="12.75" customHeight="1">
      <c r="A66" s="14">
        <v>58</v>
      </c>
      <c r="B66" s="21">
        <v>25</v>
      </c>
      <c r="C66" s="16" t="s">
        <v>195</v>
      </c>
      <c r="D66" s="21">
        <v>1997</v>
      </c>
      <c r="E66" s="17" t="s">
        <v>10</v>
      </c>
      <c r="F66" s="17" t="s">
        <v>116</v>
      </c>
      <c r="G66" s="17" t="s">
        <v>187</v>
      </c>
      <c r="H66" s="15" t="s">
        <v>552</v>
      </c>
      <c r="I66" s="14" t="str">
        <f t="shared" si="0"/>
        <v>Ю16</v>
      </c>
      <c r="J66" s="17">
        <v>26</v>
      </c>
      <c r="K66" s="14"/>
    </row>
    <row r="67" spans="1:11" ht="12.75" customHeight="1">
      <c r="A67" s="14">
        <v>59</v>
      </c>
      <c r="B67" s="14">
        <v>93</v>
      </c>
      <c r="C67" s="16" t="s">
        <v>276</v>
      </c>
      <c r="D67" s="9">
        <v>1999</v>
      </c>
      <c r="E67" s="17" t="s">
        <v>10</v>
      </c>
      <c r="F67" s="17" t="s">
        <v>116</v>
      </c>
      <c r="G67" s="17" t="s">
        <v>187</v>
      </c>
      <c r="H67" s="15" t="s">
        <v>553</v>
      </c>
      <c r="I67" s="14" t="str">
        <f t="shared" si="0"/>
        <v>Ю14</v>
      </c>
      <c r="J67" s="17">
        <v>20</v>
      </c>
      <c r="K67" s="14"/>
    </row>
    <row r="68" spans="1:11" ht="12.75" customHeight="1">
      <c r="A68" s="14">
        <v>60</v>
      </c>
      <c r="B68" s="14">
        <v>28</v>
      </c>
      <c r="C68" s="16" t="s">
        <v>199</v>
      </c>
      <c r="D68" s="9">
        <v>1996</v>
      </c>
      <c r="E68" s="17" t="s">
        <v>10</v>
      </c>
      <c r="F68" s="17" t="s">
        <v>116</v>
      </c>
      <c r="G68" s="17" t="s">
        <v>187</v>
      </c>
      <c r="H68" s="15" t="s">
        <v>554</v>
      </c>
      <c r="I68" s="14">
        <f t="shared" si="0"/>
      </c>
      <c r="J68" s="17"/>
      <c r="K68" s="14"/>
    </row>
    <row r="69" spans="1:11" ht="12.75" customHeight="1">
      <c r="A69" s="14">
        <v>61</v>
      </c>
      <c r="B69" s="14">
        <v>16</v>
      </c>
      <c r="C69" s="16" t="s">
        <v>186</v>
      </c>
      <c r="D69" s="9">
        <v>1997</v>
      </c>
      <c r="E69" s="17" t="s">
        <v>10</v>
      </c>
      <c r="F69" s="17" t="s">
        <v>116</v>
      </c>
      <c r="G69" s="17" t="s">
        <v>187</v>
      </c>
      <c r="H69" s="15" t="s">
        <v>555</v>
      </c>
      <c r="I69" s="14" t="str">
        <f t="shared" si="0"/>
        <v>Ю16</v>
      </c>
      <c r="J69" s="17">
        <v>27</v>
      </c>
      <c r="K69" s="14"/>
    </row>
    <row r="70" spans="1:11" ht="12.75" customHeight="1">
      <c r="A70" s="14">
        <v>62</v>
      </c>
      <c r="B70" s="21">
        <v>15</v>
      </c>
      <c r="C70" s="16" t="s">
        <v>48</v>
      </c>
      <c r="D70" s="21">
        <v>1939</v>
      </c>
      <c r="E70" s="17" t="s">
        <v>10</v>
      </c>
      <c r="F70" s="17" t="s">
        <v>10</v>
      </c>
      <c r="G70" s="17" t="s">
        <v>16</v>
      </c>
      <c r="H70" s="15" t="s">
        <v>556</v>
      </c>
      <c r="I70" s="14" t="str">
        <f t="shared" si="0"/>
        <v>М75</v>
      </c>
      <c r="J70" s="17">
        <v>2</v>
      </c>
      <c r="K70" s="14"/>
    </row>
    <row r="71" spans="1:11" ht="12.75" customHeight="1">
      <c r="A71" s="14">
        <v>63</v>
      </c>
      <c r="B71" s="14">
        <v>55</v>
      </c>
      <c r="C71" s="16" t="s">
        <v>234</v>
      </c>
      <c r="D71" s="9">
        <v>1998</v>
      </c>
      <c r="E71" s="17" t="s">
        <v>236</v>
      </c>
      <c r="F71" s="17" t="s">
        <v>235</v>
      </c>
      <c r="G71" s="17"/>
      <c r="H71" s="15" t="s">
        <v>557</v>
      </c>
      <c r="I71" s="14" t="str">
        <f t="shared" si="0"/>
        <v>Ю16</v>
      </c>
      <c r="J71" s="17">
        <v>28</v>
      </c>
      <c r="K71" s="14"/>
    </row>
    <row r="72" spans="1:11" ht="12.75" customHeight="1">
      <c r="A72" s="14">
        <v>64</v>
      </c>
      <c r="B72" s="21">
        <v>48</v>
      </c>
      <c r="C72" s="16" t="s">
        <v>223</v>
      </c>
      <c r="D72" s="21">
        <v>1998</v>
      </c>
      <c r="E72" s="17" t="s">
        <v>10</v>
      </c>
      <c r="F72" s="17" t="s">
        <v>116</v>
      </c>
      <c r="G72" s="17" t="s">
        <v>187</v>
      </c>
      <c r="H72" s="15" t="s">
        <v>558</v>
      </c>
      <c r="I72" s="14" t="str">
        <f aca="true" t="shared" si="1" ref="I72:I137">IF(AND(D72&gt;=1900,D72&lt;=1939),"М75",IF(AND(D72&gt;=1997,D72&lt;=1998),"Ю16",IF(AND(D72&gt;=1999,D72&lt;=2000),"Ю14",IF(AND(D72&gt;=2001,D72&lt;=2002),"Ю12",IF(AND(D72&gt;=2003,D72&lt;=2014),"Ю11","")))))</f>
        <v>Ю16</v>
      </c>
      <c r="J72" s="17">
        <v>29</v>
      </c>
      <c r="K72" s="14"/>
    </row>
    <row r="73" spans="1:11" ht="12.75" customHeight="1">
      <c r="A73" s="14">
        <v>65</v>
      </c>
      <c r="B73" s="14">
        <v>63</v>
      </c>
      <c r="C73" s="16" t="s">
        <v>241</v>
      </c>
      <c r="D73" s="9">
        <v>2000</v>
      </c>
      <c r="E73" s="17" t="s">
        <v>10</v>
      </c>
      <c r="F73" s="17" t="s">
        <v>116</v>
      </c>
      <c r="G73" s="17" t="s">
        <v>187</v>
      </c>
      <c r="H73" s="15" t="s">
        <v>560</v>
      </c>
      <c r="I73" s="14" t="str">
        <f t="shared" si="1"/>
        <v>Ю14</v>
      </c>
      <c r="J73" s="17">
        <v>21</v>
      </c>
      <c r="K73" s="14"/>
    </row>
    <row r="74" spans="1:11" ht="12.75" customHeight="1">
      <c r="A74" s="14">
        <v>66</v>
      </c>
      <c r="B74" s="14">
        <v>163</v>
      </c>
      <c r="C74" s="16" t="s">
        <v>39</v>
      </c>
      <c r="D74" s="9">
        <v>1937</v>
      </c>
      <c r="E74" s="17" t="s">
        <v>10</v>
      </c>
      <c r="F74" s="17" t="s">
        <v>116</v>
      </c>
      <c r="G74" s="17"/>
      <c r="H74" s="15" t="s">
        <v>561</v>
      </c>
      <c r="I74" s="14" t="str">
        <f t="shared" si="1"/>
        <v>М75</v>
      </c>
      <c r="J74" s="17">
        <v>3</v>
      </c>
      <c r="K74" s="14"/>
    </row>
    <row r="75" spans="1:11" ht="12.75" customHeight="1">
      <c r="A75" s="14">
        <v>67</v>
      </c>
      <c r="B75" s="14">
        <v>150</v>
      </c>
      <c r="C75" s="16" t="s">
        <v>323</v>
      </c>
      <c r="D75" s="9">
        <v>1999</v>
      </c>
      <c r="E75" s="17" t="s">
        <v>10</v>
      </c>
      <c r="F75" s="17" t="s">
        <v>116</v>
      </c>
      <c r="G75" s="17"/>
      <c r="H75" s="15" t="s">
        <v>562</v>
      </c>
      <c r="I75" s="14" t="str">
        <f t="shared" si="1"/>
        <v>Ю14</v>
      </c>
      <c r="J75" s="17">
        <v>22</v>
      </c>
      <c r="K75" s="14"/>
    </row>
    <row r="76" spans="1:11" ht="12.75" customHeight="1">
      <c r="A76" s="14">
        <v>68</v>
      </c>
      <c r="B76" s="14">
        <v>26</v>
      </c>
      <c r="C76" s="16" t="s">
        <v>198</v>
      </c>
      <c r="D76" s="9">
        <v>2001</v>
      </c>
      <c r="E76" s="17" t="s">
        <v>10</v>
      </c>
      <c r="F76" s="17" t="s">
        <v>116</v>
      </c>
      <c r="G76" s="17" t="s">
        <v>170</v>
      </c>
      <c r="H76" s="15" t="s">
        <v>563</v>
      </c>
      <c r="I76" s="14" t="str">
        <f t="shared" si="1"/>
        <v>Ю12</v>
      </c>
      <c r="J76" s="17">
        <v>7</v>
      </c>
      <c r="K76" s="14"/>
    </row>
    <row r="77" spans="1:11" ht="12.75" customHeight="1">
      <c r="A77" s="14">
        <v>69</v>
      </c>
      <c r="B77" s="14">
        <v>22</v>
      </c>
      <c r="C77" s="16" t="s">
        <v>192</v>
      </c>
      <c r="D77" s="9">
        <v>1997</v>
      </c>
      <c r="E77" s="17" t="s">
        <v>10</v>
      </c>
      <c r="F77" s="17" t="s">
        <v>116</v>
      </c>
      <c r="G77" s="17" t="s">
        <v>187</v>
      </c>
      <c r="H77" s="15" t="s">
        <v>564</v>
      </c>
      <c r="I77" s="14" t="str">
        <f t="shared" si="1"/>
        <v>Ю16</v>
      </c>
      <c r="J77" s="17">
        <v>30</v>
      </c>
      <c r="K77" s="14"/>
    </row>
    <row r="78" spans="1:11" ht="12.75" customHeight="1">
      <c r="A78" s="14">
        <v>70</v>
      </c>
      <c r="B78" s="14">
        <v>17</v>
      </c>
      <c r="C78" s="16" t="s">
        <v>188</v>
      </c>
      <c r="D78" s="9">
        <v>1997</v>
      </c>
      <c r="E78" s="17" t="s">
        <v>10</v>
      </c>
      <c r="F78" s="17" t="s">
        <v>116</v>
      </c>
      <c r="G78" s="17" t="s">
        <v>187</v>
      </c>
      <c r="H78" s="15" t="s">
        <v>565</v>
      </c>
      <c r="I78" s="14" t="str">
        <f t="shared" si="1"/>
        <v>Ю16</v>
      </c>
      <c r="J78" s="17">
        <v>31</v>
      </c>
      <c r="K78" s="14"/>
    </row>
    <row r="79" spans="1:11" ht="12.75" customHeight="1">
      <c r="A79" s="14">
        <v>71</v>
      </c>
      <c r="B79" s="21">
        <v>161</v>
      </c>
      <c r="C79" s="16" t="s">
        <v>394</v>
      </c>
      <c r="D79" s="21">
        <v>1999</v>
      </c>
      <c r="E79" s="17" t="s">
        <v>10</v>
      </c>
      <c r="F79" s="17" t="s">
        <v>116</v>
      </c>
      <c r="G79" s="17" t="s">
        <v>184</v>
      </c>
      <c r="H79" s="15" t="s">
        <v>566</v>
      </c>
      <c r="I79" s="14" t="str">
        <f t="shared" si="1"/>
        <v>Ю14</v>
      </c>
      <c r="J79" s="17">
        <v>23</v>
      </c>
      <c r="K79" s="14"/>
    </row>
    <row r="80" spans="1:11" ht="12.75" customHeight="1">
      <c r="A80" s="14">
        <v>72</v>
      </c>
      <c r="B80" s="21">
        <v>191</v>
      </c>
      <c r="C80" s="16" t="s">
        <v>34</v>
      </c>
      <c r="D80" s="21">
        <v>2007</v>
      </c>
      <c r="E80" s="17" t="s">
        <v>10</v>
      </c>
      <c r="F80" s="17" t="s">
        <v>10</v>
      </c>
      <c r="G80" s="17" t="s">
        <v>32</v>
      </c>
      <c r="H80" s="15" t="s">
        <v>567</v>
      </c>
      <c r="I80" s="14" t="str">
        <f t="shared" si="1"/>
        <v>Ю11</v>
      </c>
      <c r="J80" s="17">
        <v>6</v>
      </c>
      <c r="K80" s="14"/>
    </row>
    <row r="81" spans="1:11" ht="12.75" customHeight="1">
      <c r="A81" s="14">
        <v>73</v>
      </c>
      <c r="B81" s="14">
        <v>7</v>
      </c>
      <c r="C81" s="16" t="s">
        <v>174</v>
      </c>
      <c r="D81" s="9">
        <v>2002</v>
      </c>
      <c r="E81" s="17" t="s">
        <v>10</v>
      </c>
      <c r="F81" s="17" t="s">
        <v>116</v>
      </c>
      <c r="G81" s="17" t="s">
        <v>170</v>
      </c>
      <c r="H81" s="15" t="s">
        <v>568</v>
      </c>
      <c r="I81" s="14" t="str">
        <f t="shared" si="1"/>
        <v>Ю12</v>
      </c>
      <c r="J81" s="17">
        <v>8</v>
      </c>
      <c r="K81" s="14"/>
    </row>
    <row r="82" spans="1:11" ht="12.75" customHeight="1">
      <c r="A82" s="14">
        <v>74</v>
      </c>
      <c r="B82" s="21">
        <v>14</v>
      </c>
      <c r="C82" s="16" t="s">
        <v>41</v>
      </c>
      <c r="D82" s="21">
        <v>1937</v>
      </c>
      <c r="E82" s="17" t="s">
        <v>10</v>
      </c>
      <c r="F82" s="17" t="s">
        <v>10</v>
      </c>
      <c r="G82" s="17" t="s">
        <v>42</v>
      </c>
      <c r="H82" s="15" t="s">
        <v>570</v>
      </c>
      <c r="I82" s="14" t="str">
        <f t="shared" si="1"/>
        <v>М75</v>
      </c>
      <c r="J82" s="17">
        <v>4</v>
      </c>
      <c r="K82" s="14"/>
    </row>
    <row r="83" spans="1:11" ht="12.75" customHeight="1">
      <c r="A83" s="14">
        <v>75</v>
      </c>
      <c r="B83" s="14">
        <v>75</v>
      </c>
      <c r="C83" s="16" t="s">
        <v>261</v>
      </c>
      <c r="D83" s="9">
        <v>2000</v>
      </c>
      <c r="E83" s="17" t="s">
        <v>10</v>
      </c>
      <c r="F83" s="17" t="s">
        <v>116</v>
      </c>
      <c r="G83" s="17" t="s">
        <v>187</v>
      </c>
      <c r="H83" s="15" t="s">
        <v>571</v>
      </c>
      <c r="I83" s="14" t="str">
        <f t="shared" si="1"/>
        <v>Ю14</v>
      </c>
      <c r="J83" s="17">
        <v>24</v>
      </c>
      <c r="K83" s="14"/>
    </row>
    <row r="84" spans="1:11" ht="12.75" customHeight="1">
      <c r="A84" s="14">
        <v>76</v>
      </c>
      <c r="B84" s="21">
        <v>98</v>
      </c>
      <c r="C84" s="16" t="s">
        <v>280</v>
      </c>
      <c r="D84" s="21">
        <v>2002</v>
      </c>
      <c r="E84" s="17" t="s">
        <v>10</v>
      </c>
      <c r="F84" s="17" t="s">
        <v>116</v>
      </c>
      <c r="G84" s="17"/>
      <c r="H84" s="15" t="s">
        <v>575</v>
      </c>
      <c r="I84" s="14" t="str">
        <f t="shared" si="1"/>
        <v>Ю12</v>
      </c>
      <c r="J84" s="17">
        <v>9</v>
      </c>
      <c r="K84" s="14"/>
    </row>
    <row r="85" spans="1:11" ht="12.75" customHeight="1">
      <c r="A85" s="14">
        <v>77</v>
      </c>
      <c r="B85" s="21">
        <v>101</v>
      </c>
      <c r="C85" s="16" t="s">
        <v>283</v>
      </c>
      <c r="D85" s="21">
        <v>1998</v>
      </c>
      <c r="E85" s="17" t="s">
        <v>10</v>
      </c>
      <c r="F85" s="17" t="s">
        <v>116</v>
      </c>
      <c r="G85" s="17"/>
      <c r="H85" s="15" t="s">
        <v>576</v>
      </c>
      <c r="I85" s="14" t="str">
        <f t="shared" si="1"/>
        <v>Ю16</v>
      </c>
      <c r="J85" s="17">
        <v>32</v>
      </c>
      <c r="K85" s="14"/>
    </row>
    <row r="86" spans="1:11" ht="12.75" customHeight="1">
      <c r="A86" s="14">
        <v>78</v>
      </c>
      <c r="B86" s="14">
        <v>49</v>
      </c>
      <c r="C86" s="16" t="s">
        <v>224</v>
      </c>
      <c r="D86" s="9">
        <v>1998</v>
      </c>
      <c r="E86" s="17" t="s">
        <v>10</v>
      </c>
      <c r="F86" s="17" t="s">
        <v>116</v>
      </c>
      <c r="G86" s="17" t="s">
        <v>187</v>
      </c>
      <c r="H86" s="15" t="s">
        <v>577</v>
      </c>
      <c r="I86" s="14" t="str">
        <f t="shared" si="1"/>
        <v>Ю16</v>
      </c>
      <c r="J86" s="17">
        <v>33</v>
      </c>
      <c r="K86" s="14"/>
    </row>
    <row r="87" spans="1:11" ht="12.75" customHeight="1">
      <c r="A87" s="14">
        <v>79</v>
      </c>
      <c r="B87" s="14">
        <v>47</v>
      </c>
      <c r="C87" s="16" t="s">
        <v>222</v>
      </c>
      <c r="D87" s="9">
        <v>1999</v>
      </c>
      <c r="E87" s="17" t="s">
        <v>10</v>
      </c>
      <c r="F87" s="17" t="s">
        <v>116</v>
      </c>
      <c r="G87" s="17" t="s">
        <v>187</v>
      </c>
      <c r="H87" s="15" t="s">
        <v>578</v>
      </c>
      <c r="I87" s="14" t="str">
        <f t="shared" si="1"/>
        <v>Ю14</v>
      </c>
      <c r="J87" s="17">
        <v>25</v>
      </c>
      <c r="K87" s="14"/>
    </row>
    <row r="88" spans="1:11" ht="12.75" customHeight="1">
      <c r="A88" s="14">
        <v>80</v>
      </c>
      <c r="B88" s="21">
        <v>29</v>
      </c>
      <c r="C88" s="16" t="s">
        <v>200</v>
      </c>
      <c r="D88" s="21">
        <v>1999</v>
      </c>
      <c r="E88" s="17" t="s">
        <v>10</v>
      </c>
      <c r="F88" s="17" t="s">
        <v>116</v>
      </c>
      <c r="G88" s="17" t="s">
        <v>170</v>
      </c>
      <c r="H88" s="15" t="s">
        <v>579</v>
      </c>
      <c r="I88" s="14" t="str">
        <f t="shared" si="1"/>
        <v>Ю14</v>
      </c>
      <c r="J88" s="17">
        <v>26</v>
      </c>
      <c r="K88" s="14"/>
    </row>
    <row r="89" spans="1:11" ht="12.75" customHeight="1">
      <c r="A89" s="14">
        <v>81</v>
      </c>
      <c r="B89" s="14">
        <v>46</v>
      </c>
      <c r="C89" s="16" t="s">
        <v>221</v>
      </c>
      <c r="D89" s="9">
        <v>1998</v>
      </c>
      <c r="E89" s="17" t="s">
        <v>10</v>
      </c>
      <c r="F89" s="17" t="s">
        <v>116</v>
      </c>
      <c r="G89" s="17" t="s">
        <v>187</v>
      </c>
      <c r="H89" s="15" t="s">
        <v>580</v>
      </c>
      <c r="I89" s="14" t="str">
        <f t="shared" si="1"/>
        <v>Ю16</v>
      </c>
      <c r="J89" s="17">
        <v>34</v>
      </c>
      <c r="K89" s="14"/>
    </row>
    <row r="90" spans="1:11" ht="12.75" customHeight="1">
      <c r="A90" s="14">
        <v>82</v>
      </c>
      <c r="B90" s="14">
        <v>102</v>
      </c>
      <c r="C90" s="16" t="s">
        <v>284</v>
      </c>
      <c r="D90" s="9">
        <v>1998</v>
      </c>
      <c r="E90" s="17" t="s">
        <v>10</v>
      </c>
      <c r="F90" s="17" t="s">
        <v>116</v>
      </c>
      <c r="G90" s="17"/>
      <c r="H90" s="15" t="s">
        <v>582</v>
      </c>
      <c r="I90" s="14" t="str">
        <f t="shared" si="1"/>
        <v>Ю16</v>
      </c>
      <c r="J90" s="17">
        <v>35</v>
      </c>
      <c r="K90" s="14"/>
    </row>
    <row r="91" spans="1:11" ht="12.75" customHeight="1">
      <c r="A91" s="14">
        <v>83</v>
      </c>
      <c r="B91" s="21">
        <v>160</v>
      </c>
      <c r="C91" s="16" t="s">
        <v>341</v>
      </c>
      <c r="D91" s="21">
        <v>2004</v>
      </c>
      <c r="E91" s="17" t="s">
        <v>10</v>
      </c>
      <c r="F91" s="17" t="s">
        <v>116</v>
      </c>
      <c r="G91" s="17" t="s">
        <v>342</v>
      </c>
      <c r="H91" s="15" t="s">
        <v>584</v>
      </c>
      <c r="I91" s="14" t="str">
        <f t="shared" si="1"/>
        <v>Ю11</v>
      </c>
      <c r="J91" s="17">
        <v>7</v>
      </c>
      <c r="K91" s="14"/>
    </row>
    <row r="92" spans="1:11" ht="12.75" customHeight="1">
      <c r="A92" s="14">
        <v>84</v>
      </c>
      <c r="B92" s="14">
        <v>118</v>
      </c>
      <c r="C92" s="16" t="s">
        <v>413</v>
      </c>
      <c r="D92" s="9">
        <v>2004</v>
      </c>
      <c r="E92" s="17" t="s">
        <v>10</v>
      </c>
      <c r="F92" s="17" t="s">
        <v>116</v>
      </c>
      <c r="G92" s="17" t="s">
        <v>342</v>
      </c>
      <c r="H92" s="15" t="s">
        <v>585</v>
      </c>
      <c r="I92" s="14" t="str">
        <f t="shared" si="1"/>
        <v>Ю11</v>
      </c>
      <c r="J92" s="17">
        <v>8</v>
      </c>
      <c r="K92" s="14"/>
    </row>
    <row r="93" spans="1:11" ht="12.75" customHeight="1">
      <c r="A93" s="14">
        <v>85</v>
      </c>
      <c r="B93" s="14">
        <v>91</v>
      </c>
      <c r="C93" s="16" t="s">
        <v>269</v>
      </c>
      <c r="D93" s="9">
        <v>2000</v>
      </c>
      <c r="E93" s="17" t="s">
        <v>10</v>
      </c>
      <c r="F93" s="17" t="s">
        <v>116</v>
      </c>
      <c r="G93" s="17" t="s">
        <v>187</v>
      </c>
      <c r="H93" s="15" t="s">
        <v>589</v>
      </c>
      <c r="I93" s="14" t="str">
        <f t="shared" si="1"/>
        <v>Ю14</v>
      </c>
      <c r="J93" s="17">
        <v>27</v>
      </c>
      <c r="K93" s="14"/>
    </row>
    <row r="94" spans="1:11" ht="12.75" customHeight="1">
      <c r="A94" s="14">
        <v>86</v>
      </c>
      <c r="B94" s="14">
        <v>109</v>
      </c>
      <c r="C94" s="16" t="s">
        <v>291</v>
      </c>
      <c r="D94" s="9">
        <v>2002</v>
      </c>
      <c r="E94" s="17" t="s">
        <v>10</v>
      </c>
      <c r="F94" s="17" t="s">
        <v>116</v>
      </c>
      <c r="G94" s="17"/>
      <c r="H94" s="15" t="s">
        <v>590</v>
      </c>
      <c r="I94" s="14" t="str">
        <f t="shared" si="1"/>
        <v>Ю12</v>
      </c>
      <c r="J94" s="17">
        <v>10</v>
      </c>
      <c r="K94" s="14"/>
    </row>
    <row r="95" spans="1:11" ht="12.75" customHeight="1">
      <c r="A95" s="14">
        <v>87</v>
      </c>
      <c r="B95" s="14">
        <v>87</v>
      </c>
      <c r="C95" s="16" t="s">
        <v>266</v>
      </c>
      <c r="D95" s="9">
        <v>2002</v>
      </c>
      <c r="E95" s="17" t="s">
        <v>10</v>
      </c>
      <c r="F95" s="17" t="s">
        <v>116</v>
      </c>
      <c r="G95" s="17"/>
      <c r="H95" s="15" t="s">
        <v>592</v>
      </c>
      <c r="I95" s="14" t="str">
        <f t="shared" si="1"/>
        <v>Ю12</v>
      </c>
      <c r="J95" s="17">
        <v>11</v>
      </c>
      <c r="K95" s="14"/>
    </row>
    <row r="96" spans="1:11" ht="12.75" customHeight="1">
      <c r="A96" s="14">
        <v>88</v>
      </c>
      <c r="B96" s="21">
        <v>174</v>
      </c>
      <c r="C96" s="16" t="s">
        <v>432</v>
      </c>
      <c r="D96" s="21">
        <v>2004</v>
      </c>
      <c r="E96" s="17" t="s">
        <v>10</v>
      </c>
      <c r="F96" s="17" t="s">
        <v>116</v>
      </c>
      <c r="G96" s="17"/>
      <c r="H96" s="15" t="s">
        <v>593</v>
      </c>
      <c r="I96" s="14" t="str">
        <f t="shared" si="1"/>
        <v>Ю11</v>
      </c>
      <c r="J96" s="17">
        <v>9</v>
      </c>
      <c r="K96" s="14"/>
    </row>
    <row r="97" spans="1:11" ht="12.75" customHeight="1">
      <c r="A97" s="14">
        <v>89</v>
      </c>
      <c r="B97" s="21">
        <v>192</v>
      </c>
      <c r="C97" s="16" t="s">
        <v>475</v>
      </c>
      <c r="D97" s="21">
        <v>2004</v>
      </c>
      <c r="E97" s="17" t="s">
        <v>10</v>
      </c>
      <c r="F97" s="17" t="s">
        <v>116</v>
      </c>
      <c r="G97" s="17" t="s">
        <v>180</v>
      </c>
      <c r="H97" s="15" t="s">
        <v>595</v>
      </c>
      <c r="I97" s="14" t="str">
        <f t="shared" si="1"/>
        <v>Ю11</v>
      </c>
      <c r="J97" s="17">
        <v>10</v>
      </c>
      <c r="K97" s="14"/>
    </row>
    <row r="98" spans="1:11" ht="12.75" customHeight="1">
      <c r="A98" s="14">
        <v>90</v>
      </c>
      <c r="B98" s="21">
        <v>177</v>
      </c>
      <c r="C98" s="16" t="s">
        <v>745</v>
      </c>
      <c r="D98" s="21">
        <v>2004</v>
      </c>
      <c r="E98" s="17" t="s">
        <v>10</v>
      </c>
      <c r="F98" s="17" t="s">
        <v>116</v>
      </c>
      <c r="G98" s="17"/>
      <c r="H98" s="15" t="s">
        <v>596</v>
      </c>
      <c r="I98" s="14" t="str">
        <f t="shared" si="1"/>
        <v>Ю11</v>
      </c>
      <c r="J98" s="17">
        <v>11</v>
      </c>
      <c r="K98" s="14"/>
    </row>
    <row r="99" spans="1:11" ht="12.75" customHeight="1">
      <c r="A99" s="14">
        <v>91</v>
      </c>
      <c r="B99" s="14">
        <v>5</v>
      </c>
      <c r="C99" s="16" t="s">
        <v>173</v>
      </c>
      <c r="D99" s="9">
        <v>1998</v>
      </c>
      <c r="E99" s="17" t="s">
        <v>10</v>
      </c>
      <c r="F99" s="17" t="s">
        <v>116</v>
      </c>
      <c r="G99" s="17" t="s">
        <v>170</v>
      </c>
      <c r="H99" s="15" t="s">
        <v>598</v>
      </c>
      <c r="I99" s="14" t="str">
        <f t="shared" si="1"/>
        <v>Ю16</v>
      </c>
      <c r="J99" s="17">
        <v>36</v>
      </c>
      <c r="K99" s="14"/>
    </row>
    <row r="100" spans="1:11" ht="12.75" customHeight="1">
      <c r="A100" s="14">
        <v>92</v>
      </c>
      <c r="B100" s="14">
        <v>44</v>
      </c>
      <c r="C100" s="16" t="s">
        <v>98</v>
      </c>
      <c r="D100" s="9">
        <v>1935</v>
      </c>
      <c r="E100" s="17" t="s">
        <v>10</v>
      </c>
      <c r="F100" s="17" t="s">
        <v>10</v>
      </c>
      <c r="G100" s="17" t="s">
        <v>16</v>
      </c>
      <c r="H100" s="15" t="s">
        <v>600</v>
      </c>
      <c r="I100" s="14" t="str">
        <f t="shared" si="1"/>
        <v>М75</v>
      </c>
      <c r="J100" s="17">
        <v>5</v>
      </c>
      <c r="K100" s="14"/>
    </row>
    <row r="101" spans="1:11" ht="12.75" customHeight="1">
      <c r="A101" s="14">
        <v>93</v>
      </c>
      <c r="B101" s="21">
        <v>193</v>
      </c>
      <c r="C101" s="16" t="s">
        <v>476</v>
      </c>
      <c r="D101" s="21">
        <v>2000</v>
      </c>
      <c r="E101" s="17" t="s">
        <v>10</v>
      </c>
      <c r="F101" s="17" t="s">
        <v>116</v>
      </c>
      <c r="G101" s="17"/>
      <c r="H101" s="15" t="s">
        <v>601</v>
      </c>
      <c r="I101" s="14" t="str">
        <f t="shared" si="1"/>
        <v>Ю14</v>
      </c>
      <c r="J101" s="17">
        <v>28</v>
      </c>
      <c r="K101" s="14"/>
    </row>
    <row r="102" spans="1:11" ht="12.75" customHeight="1">
      <c r="A102" s="14">
        <v>94</v>
      </c>
      <c r="B102" s="14">
        <v>37</v>
      </c>
      <c r="C102" s="16" t="s">
        <v>217</v>
      </c>
      <c r="D102" s="9">
        <v>2003</v>
      </c>
      <c r="E102" s="17" t="s">
        <v>10</v>
      </c>
      <c r="F102" s="17" t="s">
        <v>10</v>
      </c>
      <c r="G102" s="17" t="s">
        <v>80</v>
      </c>
      <c r="H102" s="15" t="s">
        <v>602</v>
      </c>
      <c r="I102" s="14" t="str">
        <f t="shared" si="1"/>
        <v>Ю11</v>
      </c>
      <c r="J102" s="17">
        <v>12</v>
      </c>
      <c r="K102" s="17"/>
    </row>
    <row r="103" spans="1:11" ht="12.75" customHeight="1">
      <c r="A103" s="14">
        <v>95</v>
      </c>
      <c r="B103" s="14">
        <v>184</v>
      </c>
      <c r="C103" s="16" t="s">
        <v>430</v>
      </c>
      <c r="D103" s="9">
        <v>2004</v>
      </c>
      <c r="E103" s="17" t="s">
        <v>10</v>
      </c>
      <c r="F103" s="17" t="s">
        <v>116</v>
      </c>
      <c r="G103" s="17" t="s">
        <v>427</v>
      </c>
      <c r="H103" s="15" t="s">
        <v>604</v>
      </c>
      <c r="I103" s="14" t="str">
        <f t="shared" si="1"/>
        <v>Ю11</v>
      </c>
      <c r="J103" s="17">
        <v>13</v>
      </c>
      <c r="K103" s="14"/>
    </row>
    <row r="104" spans="1:11" ht="12.75" customHeight="1">
      <c r="A104" s="14">
        <v>96</v>
      </c>
      <c r="B104" s="14">
        <v>180</v>
      </c>
      <c r="C104" s="16" t="s">
        <v>434</v>
      </c>
      <c r="D104" s="9">
        <v>2004</v>
      </c>
      <c r="E104" s="17" t="s">
        <v>10</v>
      </c>
      <c r="F104" s="17" t="s">
        <v>116</v>
      </c>
      <c r="G104" s="17"/>
      <c r="H104" s="15" t="s">
        <v>609</v>
      </c>
      <c r="I104" s="14" t="str">
        <f t="shared" si="1"/>
        <v>Ю11</v>
      </c>
      <c r="J104" s="17">
        <v>14</v>
      </c>
      <c r="K104" s="14"/>
    </row>
    <row r="105" spans="1:11" ht="12.75" customHeight="1">
      <c r="A105" s="14">
        <v>97</v>
      </c>
      <c r="B105" s="14">
        <v>194</v>
      </c>
      <c r="C105" s="16" t="s">
        <v>474</v>
      </c>
      <c r="D105" s="9">
        <v>2004</v>
      </c>
      <c r="E105" s="17" t="s">
        <v>10</v>
      </c>
      <c r="F105" s="17" t="s">
        <v>116</v>
      </c>
      <c r="G105" s="17" t="s">
        <v>427</v>
      </c>
      <c r="H105" s="15" t="s">
        <v>609</v>
      </c>
      <c r="I105" s="14" t="str">
        <f t="shared" si="1"/>
        <v>Ю11</v>
      </c>
      <c r="J105" s="17">
        <v>15</v>
      </c>
      <c r="K105" s="14"/>
    </row>
    <row r="106" spans="1:11" ht="12.75" customHeight="1">
      <c r="A106" s="14">
        <v>98</v>
      </c>
      <c r="B106" s="21">
        <v>86</v>
      </c>
      <c r="C106" s="10" t="s">
        <v>298</v>
      </c>
      <c r="D106" s="21">
        <v>1999</v>
      </c>
      <c r="E106" s="17" t="s">
        <v>10</v>
      </c>
      <c r="F106" s="17" t="s">
        <v>116</v>
      </c>
      <c r="G106" s="17" t="s">
        <v>184</v>
      </c>
      <c r="H106" s="15" t="s">
        <v>610</v>
      </c>
      <c r="I106" s="14" t="str">
        <f t="shared" si="1"/>
        <v>Ю14</v>
      </c>
      <c r="J106" s="17">
        <v>29</v>
      </c>
      <c r="K106" s="14"/>
    </row>
    <row r="107" spans="1:11" ht="12.75" customHeight="1">
      <c r="A107" s="14">
        <v>99</v>
      </c>
      <c r="B107" s="14">
        <v>99</v>
      </c>
      <c r="C107" s="16" t="s">
        <v>281</v>
      </c>
      <c r="D107" s="9">
        <v>2001</v>
      </c>
      <c r="E107" s="17" t="s">
        <v>10</v>
      </c>
      <c r="F107" s="17"/>
      <c r="G107" s="17"/>
      <c r="H107" s="15" t="s">
        <v>611</v>
      </c>
      <c r="I107" s="14" t="str">
        <f t="shared" si="1"/>
        <v>Ю12</v>
      </c>
      <c r="J107" s="17">
        <v>12</v>
      </c>
      <c r="K107" s="14"/>
    </row>
    <row r="108" spans="1:11" ht="12.75" customHeight="1">
      <c r="A108" s="14">
        <v>100</v>
      </c>
      <c r="B108" s="21">
        <v>119</v>
      </c>
      <c r="C108" s="16" t="s">
        <v>414</v>
      </c>
      <c r="D108" s="21">
        <v>2001</v>
      </c>
      <c r="E108" s="17" t="s">
        <v>10</v>
      </c>
      <c r="F108" s="17" t="s">
        <v>116</v>
      </c>
      <c r="G108" s="17"/>
      <c r="H108" s="15" t="s">
        <v>614</v>
      </c>
      <c r="I108" s="14" t="str">
        <f t="shared" si="1"/>
        <v>Ю12</v>
      </c>
      <c r="J108" s="17">
        <v>13</v>
      </c>
      <c r="K108" s="14"/>
    </row>
    <row r="109" spans="1:11" ht="12.75" customHeight="1">
      <c r="A109" s="14">
        <v>101</v>
      </c>
      <c r="B109" s="14">
        <v>114</v>
      </c>
      <c r="C109" s="16" t="s">
        <v>410</v>
      </c>
      <c r="D109" s="9">
        <v>1997</v>
      </c>
      <c r="E109" s="17" t="s">
        <v>10</v>
      </c>
      <c r="F109" s="17" t="s">
        <v>116</v>
      </c>
      <c r="G109" s="17" t="s">
        <v>187</v>
      </c>
      <c r="H109" s="15" t="s">
        <v>619</v>
      </c>
      <c r="I109" s="14" t="str">
        <f t="shared" si="1"/>
        <v>Ю16</v>
      </c>
      <c r="J109" s="17">
        <v>37</v>
      </c>
      <c r="K109" s="14"/>
    </row>
    <row r="110" spans="1:11" ht="12.75" customHeight="1">
      <c r="A110" s="14">
        <v>102</v>
      </c>
      <c r="B110" s="21">
        <v>90</v>
      </c>
      <c r="C110" s="16" t="s">
        <v>268</v>
      </c>
      <c r="D110" s="21">
        <v>1999</v>
      </c>
      <c r="E110" s="17" t="s">
        <v>10</v>
      </c>
      <c r="F110" s="17" t="s">
        <v>116</v>
      </c>
      <c r="G110" s="17" t="s">
        <v>187</v>
      </c>
      <c r="H110" s="15" t="s">
        <v>624</v>
      </c>
      <c r="I110" s="14" t="str">
        <f t="shared" si="1"/>
        <v>Ю14</v>
      </c>
      <c r="J110" s="17">
        <v>30</v>
      </c>
      <c r="K110" s="14"/>
    </row>
    <row r="111" spans="1:11" ht="12.75" customHeight="1">
      <c r="A111" s="14">
        <v>103</v>
      </c>
      <c r="B111" s="14">
        <v>185</v>
      </c>
      <c r="C111" s="16" t="s">
        <v>431</v>
      </c>
      <c r="D111" s="9">
        <v>2003</v>
      </c>
      <c r="E111" s="17" t="s">
        <v>10</v>
      </c>
      <c r="F111" s="17" t="s">
        <v>116</v>
      </c>
      <c r="G111" s="17" t="s">
        <v>427</v>
      </c>
      <c r="H111" s="15" t="s">
        <v>628</v>
      </c>
      <c r="I111" s="14" t="str">
        <f t="shared" si="1"/>
        <v>Ю11</v>
      </c>
      <c r="J111" s="17">
        <v>16</v>
      </c>
      <c r="K111" s="14"/>
    </row>
    <row r="112" spans="1:11" ht="12.75" customHeight="1">
      <c r="A112" s="14">
        <v>104</v>
      </c>
      <c r="B112" s="21">
        <v>188</v>
      </c>
      <c r="C112" s="16" t="s">
        <v>436</v>
      </c>
      <c r="D112" s="21">
        <v>2003</v>
      </c>
      <c r="E112" s="17" t="s">
        <v>10</v>
      </c>
      <c r="F112" s="17" t="s">
        <v>116</v>
      </c>
      <c r="G112" s="17" t="s">
        <v>427</v>
      </c>
      <c r="H112" s="15" t="s">
        <v>630</v>
      </c>
      <c r="I112" s="14" t="str">
        <f t="shared" si="1"/>
        <v>Ю11</v>
      </c>
      <c r="J112" s="17">
        <v>17</v>
      </c>
      <c r="K112" s="14"/>
    </row>
    <row r="113" spans="1:11" ht="12.75" customHeight="1">
      <c r="A113" s="14">
        <v>105</v>
      </c>
      <c r="B113" s="21">
        <v>176</v>
      </c>
      <c r="C113" s="16" t="s">
        <v>433</v>
      </c>
      <c r="D113" s="21">
        <v>2005</v>
      </c>
      <c r="E113" s="17" t="s">
        <v>10</v>
      </c>
      <c r="F113" s="17" t="s">
        <v>116</v>
      </c>
      <c r="G113" s="17"/>
      <c r="H113" s="15" t="s">
        <v>631</v>
      </c>
      <c r="I113" s="14" t="str">
        <f t="shared" si="1"/>
        <v>Ю11</v>
      </c>
      <c r="J113" s="17">
        <v>18</v>
      </c>
      <c r="K113" s="14"/>
    </row>
    <row r="114" spans="1:11" ht="12.75" customHeight="1">
      <c r="A114" s="14">
        <v>106</v>
      </c>
      <c r="B114" s="21">
        <v>189</v>
      </c>
      <c r="C114" s="16" t="s">
        <v>437</v>
      </c>
      <c r="D114" s="21">
        <v>2005</v>
      </c>
      <c r="E114" s="17" t="s">
        <v>10</v>
      </c>
      <c r="F114" s="17" t="s">
        <v>116</v>
      </c>
      <c r="G114" s="17" t="s">
        <v>427</v>
      </c>
      <c r="H114" s="15" t="s">
        <v>631</v>
      </c>
      <c r="I114" s="14" t="str">
        <f t="shared" si="1"/>
        <v>Ю11</v>
      </c>
      <c r="J114" s="17">
        <v>19</v>
      </c>
      <c r="K114" s="14"/>
    </row>
    <row r="115" spans="1:11" ht="12.75" customHeight="1">
      <c r="A115" s="14">
        <v>107</v>
      </c>
      <c r="B115" s="14">
        <v>181</v>
      </c>
      <c r="C115" s="16" t="s">
        <v>435</v>
      </c>
      <c r="D115" s="9">
        <v>2003</v>
      </c>
      <c r="E115" s="17" t="s">
        <v>10</v>
      </c>
      <c r="F115" s="17" t="s">
        <v>116</v>
      </c>
      <c r="G115" s="17" t="s">
        <v>427</v>
      </c>
      <c r="H115" s="15" t="s">
        <v>636</v>
      </c>
      <c r="I115" s="14" t="str">
        <f t="shared" si="1"/>
        <v>Ю11</v>
      </c>
      <c r="J115" s="17">
        <v>20</v>
      </c>
      <c r="K115" s="14"/>
    </row>
    <row r="116" spans="1:11" ht="12.75" customHeight="1">
      <c r="A116" s="14">
        <v>108</v>
      </c>
      <c r="B116" s="14">
        <v>164</v>
      </c>
      <c r="C116" s="16" t="s">
        <v>452</v>
      </c>
      <c r="D116" s="9">
        <v>1988</v>
      </c>
      <c r="E116" s="17" t="s">
        <v>10</v>
      </c>
      <c r="F116" s="17" t="s">
        <v>116</v>
      </c>
      <c r="G116" s="17" t="s">
        <v>453</v>
      </c>
      <c r="H116" s="15" t="s">
        <v>140</v>
      </c>
      <c r="I116" s="14">
        <f t="shared" si="1"/>
      </c>
      <c r="J116" s="17"/>
      <c r="K116" s="17" t="s">
        <v>454</v>
      </c>
    </row>
    <row r="117" spans="1:11" ht="12.75" customHeight="1">
      <c r="A117" s="14">
        <v>109</v>
      </c>
      <c r="B117" s="14">
        <v>137</v>
      </c>
      <c r="C117" s="16" t="s">
        <v>397</v>
      </c>
      <c r="D117" s="9">
        <v>2004</v>
      </c>
      <c r="E117" s="17" t="s">
        <v>10</v>
      </c>
      <c r="F117" s="17" t="s">
        <v>116</v>
      </c>
      <c r="G117" s="17" t="s">
        <v>180</v>
      </c>
      <c r="H117" s="15" t="s">
        <v>141</v>
      </c>
      <c r="I117" s="14" t="str">
        <f t="shared" si="1"/>
        <v>Ю11</v>
      </c>
      <c r="J117" s="17">
        <v>21</v>
      </c>
      <c r="K117" s="14"/>
    </row>
    <row r="118" spans="1:11" ht="12.75" customHeight="1">
      <c r="A118" s="14">
        <v>110</v>
      </c>
      <c r="B118" s="14">
        <v>190</v>
      </c>
      <c r="C118" s="16" t="s">
        <v>746</v>
      </c>
      <c r="D118" s="9">
        <v>2004</v>
      </c>
      <c r="E118" s="17" t="s">
        <v>10</v>
      </c>
      <c r="F118" s="17" t="s">
        <v>116</v>
      </c>
      <c r="G118" s="17" t="s">
        <v>427</v>
      </c>
      <c r="H118" s="15" t="s">
        <v>644</v>
      </c>
      <c r="I118" s="14" t="str">
        <f t="shared" si="1"/>
        <v>Ю11</v>
      </c>
      <c r="J118" s="17">
        <v>22</v>
      </c>
      <c r="K118" s="14"/>
    </row>
    <row r="119" spans="1:11" ht="12.75" customHeight="1">
      <c r="A119" s="14">
        <v>111</v>
      </c>
      <c r="B119" s="21">
        <v>152</v>
      </c>
      <c r="C119" s="16" t="s">
        <v>325</v>
      </c>
      <c r="D119" s="21">
        <v>2002</v>
      </c>
      <c r="E119" s="17" t="s">
        <v>10</v>
      </c>
      <c r="F119" s="17" t="s">
        <v>116</v>
      </c>
      <c r="G119" s="17" t="s">
        <v>187</v>
      </c>
      <c r="H119" s="15" t="s">
        <v>147</v>
      </c>
      <c r="I119" s="14" t="str">
        <f t="shared" si="1"/>
        <v>Ю12</v>
      </c>
      <c r="J119" s="17">
        <v>14</v>
      </c>
      <c r="K119" s="14"/>
    </row>
    <row r="120" spans="1:11" ht="12.75" customHeight="1">
      <c r="A120" s="14">
        <v>112</v>
      </c>
      <c r="B120" s="14">
        <v>35</v>
      </c>
      <c r="C120" s="16" t="s">
        <v>35</v>
      </c>
      <c r="D120" s="9">
        <v>1935</v>
      </c>
      <c r="E120" s="17" t="s">
        <v>10</v>
      </c>
      <c r="F120" s="14" t="s">
        <v>10</v>
      </c>
      <c r="G120" s="17" t="s">
        <v>16</v>
      </c>
      <c r="H120" s="15" t="s">
        <v>659</v>
      </c>
      <c r="I120" s="14" t="str">
        <f t="shared" si="1"/>
        <v>М75</v>
      </c>
      <c r="J120" s="17">
        <v>6</v>
      </c>
      <c r="K120" s="17" t="s">
        <v>216</v>
      </c>
    </row>
    <row r="121" spans="1:11" ht="12.75" customHeight="1">
      <c r="A121" s="14"/>
      <c r="B121" s="14">
        <v>466</v>
      </c>
      <c r="C121" s="10" t="s">
        <v>441</v>
      </c>
      <c r="D121" s="9">
        <v>2000</v>
      </c>
      <c r="E121" s="20" t="s">
        <v>10</v>
      </c>
      <c r="F121" s="17" t="s">
        <v>116</v>
      </c>
      <c r="G121" s="17" t="s">
        <v>187</v>
      </c>
      <c r="H121" s="15" t="s">
        <v>500</v>
      </c>
      <c r="I121" s="14"/>
      <c r="K121" s="14" t="s">
        <v>289</v>
      </c>
    </row>
    <row r="122" spans="1:11" ht="12.75" customHeight="1">
      <c r="A122" s="14"/>
      <c r="B122" s="21">
        <v>277</v>
      </c>
      <c r="C122" s="25" t="s">
        <v>37</v>
      </c>
      <c r="D122" s="26">
        <v>2000</v>
      </c>
      <c r="E122" s="14" t="s">
        <v>10</v>
      </c>
      <c r="F122" s="24" t="s">
        <v>116</v>
      </c>
      <c r="G122" s="24" t="s">
        <v>187</v>
      </c>
      <c r="H122" s="19" t="s">
        <v>518</v>
      </c>
      <c r="I122" s="14"/>
      <c r="K122" s="14" t="s">
        <v>289</v>
      </c>
    </row>
    <row r="123" spans="1:11" ht="12.75" customHeight="1">
      <c r="A123" s="14"/>
      <c r="B123" s="14">
        <v>465</v>
      </c>
      <c r="C123" s="10" t="s">
        <v>440</v>
      </c>
      <c r="D123" s="9">
        <v>2000</v>
      </c>
      <c r="E123" s="20" t="s">
        <v>10</v>
      </c>
      <c r="F123" s="17" t="s">
        <v>10</v>
      </c>
      <c r="G123" s="17"/>
      <c r="H123" s="15" t="s">
        <v>559</v>
      </c>
      <c r="I123" s="14"/>
      <c r="K123" s="14" t="s">
        <v>289</v>
      </c>
    </row>
    <row r="124" spans="1:11" ht="12.75" customHeight="1">
      <c r="A124" s="14"/>
      <c r="B124" s="23">
        <v>276</v>
      </c>
      <c r="C124" s="25" t="s">
        <v>299</v>
      </c>
      <c r="D124" s="26">
        <v>2000</v>
      </c>
      <c r="E124" s="14" t="s">
        <v>10</v>
      </c>
      <c r="F124" s="24" t="s">
        <v>116</v>
      </c>
      <c r="G124" s="24" t="s">
        <v>187</v>
      </c>
      <c r="H124" s="19" t="s">
        <v>568</v>
      </c>
      <c r="I124" s="14"/>
      <c r="K124" s="14" t="s">
        <v>289</v>
      </c>
    </row>
    <row r="125" spans="1:11" ht="12.75" customHeight="1">
      <c r="A125" s="14"/>
      <c r="B125" s="14">
        <v>271</v>
      </c>
      <c r="C125" s="10" t="s">
        <v>419</v>
      </c>
      <c r="D125" s="9">
        <v>1999</v>
      </c>
      <c r="E125" s="14" t="s">
        <v>10</v>
      </c>
      <c r="F125" s="17" t="s">
        <v>116</v>
      </c>
      <c r="G125" s="17" t="s">
        <v>187</v>
      </c>
      <c r="H125" s="19" t="s">
        <v>573</v>
      </c>
      <c r="I125" s="14"/>
      <c r="K125" s="14" t="s">
        <v>289</v>
      </c>
    </row>
    <row r="126" spans="1:11" ht="12.75" customHeight="1">
      <c r="A126" s="14"/>
      <c r="B126" s="14">
        <v>18</v>
      </c>
      <c r="C126" s="16" t="s">
        <v>189</v>
      </c>
      <c r="D126" s="9">
        <v>1997</v>
      </c>
      <c r="E126" s="17" t="s">
        <v>10</v>
      </c>
      <c r="F126" s="17" t="s">
        <v>116</v>
      </c>
      <c r="G126" s="17" t="s">
        <v>187</v>
      </c>
      <c r="H126" s="15" t="s">
        <v>162</v>
      </c>
      <c r="I126" s="14" t="str">
        <f t="shared" si="1"/>
        <v>Ю16</v>
      </c>
      <c r="J126" s="17"/>
      <c r="K126" s="14"/>
    </row>
    <row r="127" spans="1:11" ht="12.75" customHeight="1">
      <c r="A127" s="14"/>
      <c r="B127" s="21">
        <v>24</v>
      </c>
      <c r="C127" s="16" t="s">
        <v>194</v>
      </c>
      <c r="D127" s="21">
        <v>1998</v>
      </c>
      <c r="E127" s="17" t="s">
        <v>10</v>
      </c>
      <c r="F127" s="17" t="s">
        <v>116</v>
      </c>
      <c r="G127" s="17" t="s">
        <v>187</v>
      </c>
      <c r="H127" s="15" t="s">
        <v>162</v>
      </c>
      <c r="I127" s="14" t="str">
        <f t="shared" si="1"/>
        <v>Ю16</v>
      </c>
      <c r="J127" s="17"/>
      <c r="K127" s="14"/>
    </row>
    <row r="128" spans="1:11" ht="12.75" customHeight="1">
      <c r="A128" s="14"/>
      <c r="B128" s="21">
        <v>52</v>
      </c>
      <c r="C128" s="16" t="s">
        <v>231</v>
      </c>
      <c r="D128" s="21">
        <v>1998</v>
      </c>
      <c r="E128" s="17" t="s">
        <v>10</v>
      </c>
      <c r="F128" s="17" t="s">
        <v>116</v>
      </c>
      <c r="G128" s="17" t="s">
        <v>187</v>
      </c>
      <c r="H128" s="15" t="s">
        <v>162</v>
      </c>
      <c r="I128" s="14" t="str">
        <f t="shared" si="1"/>
        <v>Ю16</v>
      </c>
      <c r="J128" s="17"/>
      <c r="K128" s="14"/>
    </row>
    <row r="129" spans="1:11" ht="12.75" customHeight="1">
      <c r="A129" s="14"/>
      <c r="B129" s="14">
        <v>79</v>
      </c>
      <c r="C129" s="16" t="s">
        <v>258</v>
      </c>
      <c r="D129" s="9">
        <v>2000</v>
      </c>
      <c r="E129" s="17" t="s">
        <v>10</v>
      </c>
      <c r="F129" s="17" t="s">
        <v>116</v>
      </c>
      <c r="G129" s="17" t="s">
        <v>187</v>
      </c>
      <c r="H129" s="15" t="s">
        <v>162</v>
      </c>
      <c r="I129" s="14" t="str">
        <f t="shared" si="1"/>
        <v>Ю14</v>
      </c>
      <c r="J129" s="17"/>
      <c r="K129" s="14"/>
    </row>
    <row r="130" spans="1:11" ht="12.75" customHeight="1">
      <c r="A130" s="14"/>
      <c r="B130" s="14">
        <v>157</v>
      </c>
      <c r="C130" s="16" t="s">
        <v>326</v>
      </c>
      <c r="D130" s="9">
        <v>1997</v>
      </c>
      <c r="E130" s="17" t="s">
        <v>10</v>
      </c>
      <c r="F130" s="17" t="s">
        <v>116</v>
      </c>
      <c r="G130" s="17" t="s">
        <v>295</v>
      </c>
      <c r="H130" s="15" t="s">
        <v>162</v>
      </c>
      <c r="I130" s="14" t="str">
        <f t="shared" si="1"/>
        <v>Ю16</v>
      </c>
      <c r="J130" s="17"/>
      <c r="K130" s="14"/>
    </row>
    <row r="131" spans="1:11" ht="12.75" customHeight="1">
      <c r="A131" s="14"/>
      <c r="B131" s="21">
        <v>136</v>
      </c>
      <c r="C131" s="16" t="s">
        <v>396</v>
      </c>
      <c r="D131" s="21">
        <v>2004</v>
      </c>
      <c r="E131" s="17" t="s">
        <v>10</v>
      </c>
      <c r="F131" s="17" t="s">
        <v>116</v>
      </c>
      <c r="G131" s="17" t="s">
        <v>180</v>
      </c>
      <c r="H131" s="15" t="s">
        <v>162</v>
      </c>
      <c r="I131" s="14" t="str">
        <f t="shared" si="1"/>
        <v>Ю11</v>
      </c>
      <c r="J131" s="17"/>
      <c r="K131" s="14"/>
    </row>
    <row r="132" spans="1:11" ht="12.75" customHeight="1">
      <c r="A132" s="14"/>
      <c r="B132" s="14">
        <v>138</v>
      </c>
      <c r="C132" s="16" t="s">
        <v>398</v>
      </c>
      <c r="D132" s="9">
        <v>2004</v>
      </c>
      <c r="E132" s="17" t="s">
        <v>10</v>
      </c>
      <c r="F132" s="17" t="s">
        <v>116</v>
      </c>
      <c r="G132" s="17" t="s">
        <v>180</v>
      </c>
      <c r="H132" s="15" t="s">
        <v>162</v>
      </c>
      <c r="I132" s="14" t="str">
        <f t="shared" si="1"/>
        <v>Ю11</v>
      </c>
      <c r="J132" s="17"/>
      <c r="K132" s="14"/>
    </row>
    <row r="133" spans="1:11" ht="12.75" customHeight="1">
      <c r="A133" s="14"/>
      <c r="B133" s="14">
        <v>139</v>
      </c>
      <c r="C133" s="16" t="s">
        <v>399</v>
      </c>
      <c r="D133" s="9">
        <v>2004</v>
      </c>
      <c r="E133" s="17" t="s">
        <v>10</v>
      </c>
      <c r="F133" s="17" t="s">
        <v>116</v>
      </c>
      <c r="G133" s="17" t="s">
        <v>180</v>
      </c>
      <c r="H133" s="15" t="s">
        <v>162</v>
      </c>
      <c r="I133" s="14" t="str">
        <f t="shared" si="1"/>
        <v>Ю11</v>
      </c>
      <c r="J133" s="17"/>
      <c r="K133" s="14"/>
    </row>
    <row r="134" spans="1:11" ht="12.75" customHeight="1">
      <c r="A134" s="14"/>
      <c r="B134" s="21">
        <v>140</v>
      </c>
      <c r="C134" s="16" t="s">
        <v>400</v>
      </c>
      <c r="D134" s="21">
        <v>2004</v>
      </c>
      <c r="E134" s="17" t="s">
        <v>10</v>
      </c>
      <c r="F134" s="17" t="s">
        <v>116</v>
      </c>
      <c r="G134" s="17" t="s">
        <v>180</v>
      </c>
      <c r="H134" s="15" t="s">
        <v>162</v>
      </c>
      <c r="I134" s="14" t="str">
        <f t="shared" si="1"/>
        <v>Ю11</v>
      </c>
      <c r="J134" s="17"/>
      <c r="K134" s="14"/>
    </row>
    <row r="135" spans="1:11" ht="12.75" customHeight="1">
      <c r="A135" s="14"/>
      <c r="B135" s="21">
        <v>141</v>
      </c>
      <c r="C135" s="16" t="s">
        <v>401</v>
      </c>
      <c r="D135" s="21">
        <v>2004</v>
      </c>
      <c r="E135" s="17" t="s">
        <v>10</v>
      </c>
      <c r="F135" s="17" t="s">
        <v>116</v>
      </c>
      <c r="G135" s="17" t="s">
        <v>180</v>
      </c>
      <c r="H135" s="15" t="s">
        <v>162</v>
      </c>
      <c r="I135" s="14" t="str">
        <f t="shared" si="1"/>
        <v>Ю11</v>
      </c>
      <c r="J135" s="17"/>
      <c r="K135" s="14"/>
    </row>
    <row r="136" spans="2:11" ht="12.75" customHeight="1">
      <c r="B136" s="21">
        <v>142</v>
      </c>
      <c r="C136" s="10" t="s">
        <v>402</v>
      </c>
      <c r="D136" s="21">
        <v>2004</v>
      </c>
      <c r="E136" s="17" t="s">
        <v>10</v>
      </c>
      <c r="F136" s="17" t="s">
        <v>116</v>
      </c>
      <c r="G136" s="17" t="s">
        <v>180</v>
      </c>
      <c r="H136" s="15" t="s">
        <v>162</v>
      </c>
      <c r="I136" s="14" t="str">
        <f t="shared" si="1"/>
        <v>Ю11</v>
      </c>
      <c r="J136" s="17"/>
      <c r="K136" s="14"/>
    </row>
    <row r="137" spans="2:11" ht="12.75" customHeight="1">
      <c r="B137" s="14">
        <v>143</v>
      </c>
      <c r="C137" s="16" t="s">
        <v>403</v>
      </c>
      <c r="D137" s="9">
        <v>2004</v>
      </c>
      <c r="E137" s="17" t="s">
        <v>10</v>
      </c>
      <c r="F137" s="17" t="s">
        <v>116</v>
      </c>
      <c r="G137" s="17" t="s">
        <v>180</v>
      </c>
      <c r="H137" s="15" t="s">
        <v>162</v>
      </c>
      <c r="I137" s="14" t="str">
        <f t="shared" si="1"/>
        <v>Ю11</v>
      </c>
      <c r="J137" s="17"/>
      <c r="K137" s="14"/>
    </row>
    <row r="138" spans="2:11" ht="12.75" customHeight="1">
      <c r="B138" s="21">
        <v>145</v>
      </c>
      <c r="C138" s="16" t="s">
        <v>405</v>
      </c>
      <c r="D138" s="21">
        <v>2003</v>
      </c>
      <c r="E138" s="17" t="s">
        <v>10</v>
      </c>
      <c r="F138" s="17" t="s">
        <v>116</v>
      </c>
      <c r="G138" s="17" t="s">
        <v>180</v>
      </c>
      <c r="H138" s="15" t="s">
        <v>162</v>
      </c>
      <c r="I138" s="14" t="str">
        <f>IF(AND(D138&gt;=1900,D138&lt;=1939),"М75",IF(AND(D138&gt;=1997,D138&lt;=1998),"Ю16",IF(AND(D138&gt;=1999,D138&lt;=2000),"Ю14",IF(AND(D138&gt;=2001,D138&lt;=2002),"Ю12",IF(AND(D138&gt;=2003,D138&lt;=2014),"Ю11","")))))</f>
        <v>Ю11</v>
      </c>
      <c r="J138" s="17"/>
      <c r="K138" s="14"/>
    </row>
    <row r="139" spans="2:11" ht="12.75" customHeight="1">
      <c r="B139" s="14">
        <v>146</v>
      </c>
      <c r="C139" s="16" t="s">
        <v>406</v>
      </c>
      <c r="D139" s="9">
        <v>2001</v>
      </c>
      <c r="E139" s="17" t="s">
        <v>10</v>
      </c>
      <c r="F139" s="17" t="s">
        <v>116</v>
      </c>
      <c r="G139" s="17" t="s">
        <v>180</v>
      </c>
      <c r="H139" s="15" t="s">
        <v>162</v>
      </c>
      <c r="I139" s="14" t="str">
        <f>IF(AND(D139&gt;=1900,D139&lt;=1939),"М75",IF(AND(D139&gt;=1997,D139&lt;=1998),"Ю16",IF(AND(D139&gt;=1999,D139&lt;=2000),"Ю14",IF(AND(D139&gt;=2001,D139&lt;=2002),"Ю12",IF(AND(D139&gt;=2003,D139&lt;=2014),"Ю11","")))))</f>
        <v>Ю12</v>
      </c>
      <c r="J139" s="17"/>
      <c r="K139" s="14"/>
    </row>
    <row r="140" spans="2:11" ht="12.75" customHeight="1">
      <c r="B140" s="14">
        <v>148</v>
      </c>
      <c r="C140" s="16" t="s">
        <v>408</v>
      </c>
      <c r="D140" s="9">
        <v>1998</v>
      </c>
      <c r="E140" s="17" t="s">
        <v>10</v>
      </c>
      <c r="F140" s="17" t="s">
        <v>116</v>
      </c>
      <c r="G140" s="17" t="s">
        <v>180</v>
      </c>
      <c r="H140" s="15" t="s">
        <v>162</v>
      </c>
      <c r="I140" s="14" t="str">
        <f>IF(AND(D140&gt;=1900,D140&lt;=1939),"М75",IF(AND(D140&gt;=1997,D140&lt;=1998),"Ю16",IF(AND(D140&gt;=1999,D140&lt;=2000),"Ю14",IF(AND(D140&gt;=2001,D140&lt;=2002),"Ю12",IF(AND(D140&gt;=2003,D140&lt;=2014),"Ю11","")))))</f>
        <v>Ю16</v>
      </c>
      <c r="J140" s="17"/>
      <c r="K140" s="14"/>
    </row>
    <row r="141" spans="2:11" ht="12.75" customHeight="1">
      <c r="B141" s="14">
        <v>107</v>
      </c>
      <c r="C141" s="16" t="s">
        <v>288</v>
      </c>
      <c r="D141" s="9">
        <v>1996</v>
      </c>
      <c r="E141" s="17" t="s">
        <v>10</v>
      </c>
      <c r="F141" s="17" t="s">
        <v>116</v>
      </c>
      <c r="G141" s="17" t="s">
        <v>295</v>
      </c>
      <c r="H141" s="15" t="s">
        <v>162</v>
      </c>
      <c r="I141" s="14">
        <f>IF(AND(D141&gt;=1900,D141&lt;=1939),"М75",IF(AND(D141&gt;=1997,D141&lt;=1998),"Ю16",IF(AND(D141&gt;=1999,D141&lt;=2000),"Ю14",IF(AND(D141&gt;=2001,D141&lt;=2002),"Ю12",IF(AND(D141&gt;=2003,D141&lt;=2014),"Ю11","")))))</f>
      </c>
      <c r="J141" s="17"/>
      <c r="K141" s="17" t="s">
        <v>289</v>
      </c>
    </row>
    <row r="142" spans="2:11" ht="12.75" customHeight="1">
      <c r="B142" s="14">
        <v>108</v>
      </c>
      <c r="C142" s="16" t="s">
        <v>290</v>
      </c>
      <c r="D142" s="9">
        <v>1996</v>
      </c>
      <c r="E142" s="17" t="s">
        <v>10</v>
      </c>
      <c r="F142" s="17" t="s">
        <v>116</v>
      </c>
      <c r="G142" s="17" t="s">
        <v>295</v>
      </c>
      <c r="H142" s="15" t="s">
        <v>162</v>
      </c>
      <c r="I142" s="14">
        <f>IF(AND(D142&gt;=1900,D142&lt;=1939),"М75",IF(AND(D142&gt;=1997,D142&lt;=1998),"Ю16",IF(AND(D142&gt;=1999,D142&lt;=2000),"Ю14",IF(AND(D142&gt;=2001,D142&lt;=2002),"Ю12",IF(AND(D142&gt;=2003,D142&lt;=2014),"Ю11","")))))</f>
      </c>
      <c r="J142" s="17"/>
      <c r="K142" s="17" t="s">
        <v>289</v>
      </c>
    </row>
    <row r="143" spans="2:11" ht="12.75" customHeight="1">
      <c r="B143" s="14">
        <v>110</v>
      </c>
      <c r="C143" s="16" t="s">
        <v>292</v>
      </c>
      <c r="D143" s="9">
        <v>1995</v>
      </c>
      <c r="E143" s="17" t="s">
        <v>10</v>
      </c>
      <c r="F143" s="17" t="s">
        <v>116</v>
      </c>
      <c r="G143" s="17" t="s">
        <v>295</v>
      </c>
      <c r="H143" s="15" t="s">
        <v>162</v>
      </c>
      <c r="I143" s="14">
        <f>IF(AND(D143&gt;=1900,D143&lt;=1939),"М75",IF(AND(D143&gt;=1997,D143&lt;=1998),"Ю16",IF(AND(D143&gt;=1999,D143&lt;=2000),"Ю14",IF(AND(D143&gt;=2001,D143&lt;=2002),"Ю12",IF(AND(D143&gt;=2003,D143&lt;=2014),"Ю11","")))))</f>
      </c>
      <c r="J143" s="17"/>
      <c r="K143" s="17" t="s">
        <v>289</v>
      </c>
    </row>
    <row r="144" spans="2:11" ht="12.75" customHeight="1">
      <c r="B144" s="21">
        <v>111</v>
      </c>
      <c r="C144" s="16" t="s">
        <v>293</v>
      </c>
      <c r="D144" s="21">
        <v>1996</v>
      </c>
      <c r="E144" s="17" t="s">
        <v>10</v>
      </c>
      <c r="F144" s="17" t="s">
        <v>116</v>
      </c>
      <c r="G144" s="17" t="s">
        <v>295</v>
      </c>
      <c r="H144" s="15" t="s">
        <v>162</v>
      </c>
      <c r="I144" s="14">
        <f>IF(AND(D144&gt;=1900,D144&lt;=1939),"М75",IF(AND(D144&gt;=1997,D144&lt;=1998),"Ю16",IF(AND(D144&gt;=1999,D144&lt;=2000),"Ю14",IF(AND(D144&gt;=2001,D144&lt;=2002),"Ю12",IF(AND(D144&gt;=2003,D144&lt;=2014),"Ю11","")))))</f>
      </c>
      <c r="J144" s="17"/>
      <c r="K144" s="17" t="s">
        <v>289</v>
      </c>
    </row>
    <row r="145" spans="2:11" ht="12.75" customHeight="1">
      <c r="B145" s="14">
        <v>112</v>
      </c>
      <c r="C145" s="16" t="s">
        <v>294</v>
      </c>
      <c r="D145" s="9">
        <v>1996</v>
      </c>
      <c r="E145" s="17" t="s">
        <v>10</v>
      </c>
      <c r="F145" s="17" t="s">
        <v>116</v>
      </c>
      <c r="G145" s="17" t="s">
        <v>295</v>
      </c>
      <c r="H145" s="15" t="s">
        <v>162</v>
      </c>
      <c r="I145" s="14">
        <f>IF(AND(D145&gt;=1900,D145&lt;=1939),"М75",IF(AND(D145&gt;=1997,D145&lt;=1998),"Ю16",IF(AND(D145&gt;=1999,D145&lt;=2000),"Ю14",IF(AND(D145&gt;=2001,D145&lt;=2002),"Ю12",IF(AND(D145&gt;=2003,D145&lt;=2014),"Ю11","")))))</f>
      </c>
      <c r="J145" s="17"/>
      <c r="K145" s="17" t="s">
        <v>289</v>
      </c>
    </row>
  </sheetData>
  <sheetProtection/>
  <autoFilter ref="A7:K145"/>
  <mergeCells count="15">
    <mergeCell ref="C5:I5"/>
    <mergeCell ref="A7:A8"/>
    <mergeCell ref="B7:B8"/>
    <mergeCell ref="C7:C8"/>
    <mergeCell ref="D7:D8"/>
    <mergeCell ref="E7:E8"/>
    <mergeCell ref="A1:K1"/>
    <mergeCell ref="A2:K3"/>
    <mergeCell ref="A4:K4"/>
    <mergeCell ref="F7:F8"/>
    <mergeCell ref="G7:G8"/>
    <mergeCell ref="H7:H8"/>
    <mergeCell ref="I7:I8"/>
    <mergeCell ref="J7:J8"/>
    <mergeCell ref="K7:K8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M78"/>
  <sheetViews>
    <sheetView showGridLines="0" zoomScale="148" zoomScaleNormal="148" zoomScalePageLayoutView="0" workbookViewId="0" topLeftCell="A56">
      <selection activeCell="G64" sqref="G64"/>
    </sheetView>
  </sheetViews>
  <sheetFormatPr defaultColWidth="9.00390625" defaultRowHeight="12.75" customHeight="1"/>
  <cols>
    <col min="1" max="1" width="4.00390625" style="4" customWidth="1"/>
    <col min="2" max="2" width="4.125" style="2" customWidth="1"/>
    <col min="3" max="3" width="20.00390625" style="8" customWidth="1"/>
    <col min="4" max="4" width="4.25390625" style="9" customWidth="1"/>
    <col min="5" max="5" width="12.75390625" style="11" customWidth="1"/>
    <col min="6" max="6" width="14.625" style="10" customWidth="1"/>
    <col min="7" max="7" width="16.00390625" style="12" customWidth="1"/>
    <col min="8" max="8" width="6.25390625" style="13" customWidth="1"/>
    <col min="9" max="9" width="4.125" style="11" customWidth="1"/>
    <col min="10" max="10" width="3.625" style="11" customWidth="1"/>
    <col min="11" max="11" width="5.375" style="3" customWidth="1"/>
    <col min="12" max="14" width="0" style="3" hidden="1" customWidth="1"/>
    <col min="15" max="16384" width="9.125" style="3" customWidth="1"/>
  </cols>
  <sheetData>
    <row r="1" spans="1:11" ht="20.25" customHeight="1">
      <c r="A1" s="27" t="s">
        <v>478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" customHeight="1">
      <c r="A2" s="32" t="s">
        <v>479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7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7.25" customHeight="1">
      <c r="A4" s="33" t="s">
        <v>482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9" s="6" customFormat="1" ht="18" customHeight="1">
      <c r="A5" s="5"/>
      <c r="C5" s="34" t="s">
        <v>480</v>
      </c>
      <c r="D5" s="34"/>
      <c r="E5" s="34"/>
      <c r="F5" s="34"/>
      <c r="G5" s="34"/>
      <c r="H5" s="34"/>
      <c r="I5" s="34"/>
    </row>
    <row r="6" spans="1:9" s="6" customFormat="1" ht="13.5" customHeight="1">
      <c r="A6" s="5"/>
      <c r="C6" s="1"/>
      <c r="D6" s="1"/>
      <c r="E6" s="1"/>
      <c r="F6" s="1"/>
      <c r="G6" s="1"/>
      <c r="H6" s="1"/>
      <c r="I6" s="1"/>
    </row>
    <row r="7" spans="1:11" s="7" customFormat="1" ht="7.5" customHeight="1">
      <c r="A7" s="35" t="s">
        <v>11</v>
      </c>
      <c r="B7" s="35" t="s">
        <v>0</v>
      </c>
      <c r="C7" s="35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30" t="s">
        <v>6</v>
      </c>
      <c r="I7" s="30" t="s">
        <v>7</v>
      </c>
      <c r="J7" s="30" t="s">
        <v>8</v>
      </c>
      <c r="K7" s="30" t="s">
        <v>9</v>
      </c>
    </row>
    <row r="8" spans="1:11" s="7" customFormat="1" ht="7.5" customHeight="1">
      <c r="A8" s="36"/>
      <c r="B8" s="36"/>
      <c r="C8" s="36"/>
      <c r="D8" s="29"/>
      <c r="E8" s="29"/>
      <c r="F8" s="29"/>
      <c r="G8" s="29"/>
      <c r="H8" s="31"/>
      <c r="I8" s="31"/>
      <c r="J8" s="31"/>
      <c r="K8" s="31"/>
    </row>
    <row r="9" spans="1:13" ht="12.75" customHeight="1">
      <c r="A9" s="14">
        <v>1</v>
      </c>
      <c r="B9" s="21">
        <v>45</v>
      </c>
      <c r="C9" s="10" t="s">
        <v>33</v>
      </c>
      <c r="D9" s="21">
        <v>2002</v>
      </c>
      <c r="E9" s="17" t="s">
        <v>10</v>
      </c>
      <c r="F9" s="17" t="s">
        <v>10</v>
      </c>
      <c r="G9" s="16" t="s">
        <v>32</v>
      </c>
      <c r="H9" s="15" t="s">
        <v>512</v>
      </c>
      <c r="I9" s="14" t="str">
        <f>IF(AND(D9&gt;=1900,D9&lt;=1939),"Ж75",IF(AND(D9&gt;=1997,D9&lt;=1998),"Д16",IF(AND(D9&gt;=1999,D9&lt;=2000),"Д14",IF(AND(D9&gt;=2001,D9&lt;=2002),"Д12",IF(AND(D9&gt;=2003,D9&lt;=2014),"Д11","")))))</f>
        <v>Д12</v>
      </c>
      <c r="J9" s="14">
        <v>1</v>
      </c>
      <c r="K9" s="14"/>
      <c r="L9" s="21"/>
      <c r="M9" s="11"/>
    </row>
    <row r="10" spans="1:13" ht="12.75" customHeight="1">
      <c r="A10" s="14">
        <v>2</v>
      </c>
      <c r="B10" s="14">
        <v>60</v>
      </c>
      <c r="C10" s="16" t="s">
        <v>749</v>
      </c>
      <c r="D10" s="9">
        <v>2000</v>
      </c>
      <c r="E10" s="17" t="s">
        <v>10</v>
      </c>
      <c r="F10" s="17" t="s">
        <v>116</v>
      </c>
      <c r="G10" s="17" t="s">
        <v>184</v>
      </c>
      <c r="H10" s="15" t="s">
        <v>524</v>
      </c>
      <c r="I10" s="14" t="str">
        <f>IF(AND(D10&gt;=1900,D10&lt;=1939),"Ж75",IF(AND(D10&gt;=1997,D10&lt;=1998),"Д16",IF(AND(D10&gt;=1999,D10&lt;=2000),"Д14",IF(AND(D10&gt;=2001,D10&lt;=2002),"Д12",IF(AND(D10&gt;=2003,D10&lt;=2014),"Д11","")))))</f>
        <v>Д14</v>
      </c>
      <c r="J10" s="14">
        <v>1</v>
      </c>
      <c r="K10" s="14"/>
      <c r="L10" s="11"/>
      <c r="M10" s="11"/>
    </row>
    <row r="11" spans="1:13" ht="12.75" customHeight="1">
      <c r="A11" s="14">
        <v>3</v>
      </c>
      <c r="B11" s="14">
        <v>20</v>
      </c>
      <c r="C11" s="16" t="s">
        <v>185</v>
      </c>
      <c r="D11" s="9">
        <v>2003</v>
      </c>
      <c r="E11" s="17" t="s">
        <v>10</v>
      </c>
      <c r="F11" s="17"/>
      <c r="G11" s="17"/>
      <c r="H11" s="15" t="s">
        <v>539</v>
      </c>
      <c r="I11" s="14" t="str">
        <f>IF(AND(D11&gt;=1900,D11&lt;=1939),"Ж75",IF(AND(D11&gt;=1997,D11&lt;=1998),"Д16",IF(AND(D11&gt;=1999,D11&lt;=2000),"Д14",IF(AND(D11&gt;=2001,D11&lt;=2002),"Д12",IF(AND(D11&gt;=2003,D11&lt;=2014),"Д11","")))))</f>
        <v>Д11</v>
      </c>
      <c r="J11" s="14">
        <v>1</v>
      </c>
      <c r="K11" s="14"/>
      <c r="L11" s="11"/>
      <c r="M11" s="11"/>
    </row>
    <row r="12" spans="1:13" ht="12.75" customHeight="1">
      <c r="A12" s="14">
        <v>4</v>
      </c>
      <c r="B12" s="21">
        <v>88</v>
      </c>
      <c r="C12" s="16" t="s">
        <v>271</v>
      </c>
      <c r="D12" s="21">
        <v>2000</v>
      </c>
      <c r="E12" s="17" t="s">
        <v>10</v>
      </c>
      <c r="F12" s="17" t="s">
        <v>10</v>
      </c>
      <c r="G12" s="17" t="s">
        <v>32</v>
      </c>
      <c r="H12" s="15" t="s">
        <v>543</v>
      </c>
      <c r="I12" s="14" t="str">
        <f>IF(AND(D12&gt;=1900,D12&lt;=1939),"Ж75",IF(AND(D12&gt;=1997,D12&lt;=1998),"Д16",IF(AND(D12&gt;=1999,D12&lt;=2000),"Д14",IF(AND(D12&gt;=2001,D12&lt;=2002),"Д12",IF(AND(D12&gt;=2003,D12&lt;=2014),"Д11","")))))</f>
        <v>Д14</v>
      </c>
      <c r="J12" s="14">
        <v>2</v>
      </c>
      <c r="K12" s="14"/>
      <c r="L12" s="21"/>
      <c r="M12" s="11"/>
    </row>
    <row r="13" spans="1:13" ht="12.75" customHeight="1">
      <c r="A13" s="14">
        <v>5</v>
      </c>
      <c r="B13" s="21">
        <v>82</v>
      </c>
      <c r="C13" s="16" t="s">
        <v>256</v>
      </c>
      <c r="D13" s="21">
        <v>2002</v>
      </c>
      <c r="E13" s="17" t="s">
        <v>10</v>
      </c>
      <c r="F13" s="17" t="s">
        <v>10</v>
      </c>
      <c r="G13" s="17" t="s">
        <v>32</v>
      </c>
      <c r="H13" s="15" t="s">
        <v>544</v>
      </c>
      <c r="I13" s="14" t="str">
        <f>IF(AND(D13&gt;=1900,D13&lt;=1939),"Ж75",IF(AND(D13&gt;=1997,D13&lt;=1998),"Д16",IF(AND(D13&gt;=1999,D13&lt;=2000),"Д14",IF(AND(D13&gt;=2001,D13&lt;=2002),"Д12",IF(AND(D13&gt;=2003,D13&lt;=2014),"Д11","")))))</f>
        <v>Д12</v>
      </c>
      <c r="J13" s="14">
        <v>2</v>
      </c>
      <c r="K13" s="14"/>
      <c r="L13" s="21"/>
      <c r="M13" s="11"/>
    </row>
    <row r="14" spans="1:13" ht="12.75" customHeight="1">
      <c r="A14" s="14">
        <v>6</v>
      </c>
      <c r="B14" s="21">
        <v>171</v>
      </c>
      <c r="C14" s="16" t="s">
        <v>392</v>
      </c>
      <c r="D14" s="9">
        <v>1998</v>
      </c>
      <c r="E14" s="17" t="s">
        <v>10</v>
      </c>
      <c r="F14" s="17" t="s">
        <v>10</v>
      </c>
      <c r="G14" s="17"/>
      <c r="H14" s="15" t="s">
        <v>550</v>
      </c>
      <c r="I14" s="14" t="str">
        <f>IF(AND(D14&gt;=1900,D14&lt;=1939),"Ж75",IF(AND(D14&gt;=1997,D14&lt;=1998),"Д16",IF(AND(D14&gt;=1999,D14&lt;=2000),"Д14",IF(AND(D14&gt;=2001,D14&lt;=2002),"Д12",IF(AND(D14&gt;=2003,D14&lt;=2014),"Д11","")))))</f>
        <v>Д16</v>
      </c>
      <c r="J14" s="14">
        <v>1</v>
      </c>
      <c r="K14" s="14"/>
      <c r="L14" s="21"/>
      <c r="M14" s="11"/>
    </row>
    <row r="15" spans="1:13" ht="12.75" customHeight="1">
      <c r="A15" s="14">
        <v>7</v>
      </c>
      <c r="B15" s="14">
        <v>123</v>
      </c>
      <c r="C15" s="16" t="s">
        <v>345</v>
      </c>
      <c r="D15" s="9">
        <v>2004</v>
      </c>
      <c r="E15" s="17" t="s">
        <v>10</v>
      </c>
      <c r="F15" s="17" t="s">
        <v>116</v>
      </c>
      <c r="G15" s="17" t="s">
        <v>180</v>
      </c>
      <c r="H15" s="15" t="s">
        <v>569</v>
      </c>
      <c r="I15" s="14" t="str">
        <f>IF(AND(D15&gt;=1900,D15&lt;=1939),"Ж75",IF(AND(D15&gt;=1997,D15&lt;=1998),"Д16",IF(AND(D15&gt;=1999,D15&lt;=2000),"Д14",IF(AND(D15&gt;=2001,D15&lt;=2002),"Д12",IF(AND(D15&gt;=2003,D15&lt;=2014),"Д11","")))))</f>
        <v>Д11</v>
      </c>
      <c r="J15" s="14">
        <v>2</v>
      </c>
      <c r="K15" s="14"/>
      <c r="L15" s="11"/>
      <c r="M15" s="11"/>
    </row>
    <row r="16" spans="1:13" ht="12.75" customHeight="1">
      <c r="A16" s="14">
        <v>8</v>
      </c>
      <c r="B16" s="14">
        <v>39</v>
      </c>
      <c r="C16" s="16" t="s">
        <v>215</v>
      </c>
      <c r="D16" s="9">
        <v>2002</v>
      </c>
      <c r="E16" s="17" t="s">
        <v>10</v>
      </c>
      <c r="F16" s="17" t="s">
        <v>10</v>
      </c>
      <c r="G16" s="17" t="s">
        <v>80</v>
      </c>
      <c r="H16" s="15" t="s">
        <v>572</v>
      </c>
      <c r="I16" s="14" t="str">
        <f>IF(AND(D16&gt;=1900,D16&lt;=1939),"Ж75",IF(AND(D16&gt;=1997,D16&lt;=1998),"Д16",IF(AND(D16&gt;=1999,D16&lt;=2000),"Д14",IF(AND(D16&gt;=2001,D16&lt;=2002),"Д12",IF(AND(D16&gt;=2003,D16&lt;=2014),"Д11","")))))</f>
        <v>Д12</v>
      </c>
      <c r="J16" s="14">
        <v>3</v>
      </c>
      <c r="K16" s="14"/>
      <c r="L16" s="11"/>
      <c r="M16" s="11"/>
    </row>
    <row r="17" spans="1:13" ht="12.75" customHeight="1">
      <c r="A17" s="14">
        <v>9</v>
      </c>
      <c r="B17" s="21">
        <v>42</v>
      </c>
      <c r="C17" s="16" t="s">
        <v>255</v>
      </c>
      <c r="D17" s="21">
        <v>2003</v>
      </c>
      <c r="E17" s="17" t="s">
        <v>10</v>
      </c>
      <c r="F17" s="17" t="s">
        <v>10</v>
      </c>
      <c r="G17" s="17" t="s">
        <v>80</v>
      </c>
      <c r="H17" s="15" t="s">
        <v>573</v>
      </c>
      <c r="I17" s="14" t="str">
        <f>IF(AND(D17&gt;=1900,D17&lt;=1939),"Ж75",IF(AND(D17&gt;=1997,D17&lt;=1998),"Д16",IF(AND(D17&gt;=1999,D17&lt;=2000),"Д14",IF(AND(D17&gt;=2001,D17&lt;=2002),"Д12",IF(AND(D17&gt;=2003,D17&lt;=2014),"Д11","")))))</f>
        <v>Д11</v>
      </c>
      <c r="J17" s="14">
        <v>3</v>
      </c>
      <c r="K17" s="14"/>
      <c r="L17" s="21"/>
      <c r="M17" s="11"/>
    </row>
    <row r="18" spans="1:13" ht="12.75" customHeight="1">
      <c r="A18" s="14">
        <v>10</v>
      </c>
      <c r="B18" s="14">
        <v>9</v>
      </c>
      <c r="C18" s="16" t="s">
        <v>179</v>
      </c>
      <c r="D18" s="9">
        <v>2002</v>
      </c>
      <c r="E18" s="17" t="s">
        <v>10</v>
      </c>
      <c r="F18" s="17" t="s">
        <v>116</v>
      </c>
      <c r="G18" s="17" t="s">
        <v>170</v>
      </c>
      <c r="H18" s="15" t="s">
        <v>574</v>
      </c>
      <c r="I18" s="14" t="str">
        <f>IF(AND(D18&gt;=1900,D18&lt;=1939),"Ж75",IF(AND(D18&gt;=1997,D18&lt;=1998),"Д16",IF(AND(D18&gt;=1999,D18&lt;=2000),"Д14",IF(AND(D18&gt;=2001,D18&lt;=2002),"Д12",IF(AND(D18&gt;=2003,D18&lt;=2014),"Д11","")))))</f>
        <v>Д12</v>
      </c>
      <c r="J18" s="14">
        <v>4</v>
      </c>
      <c r="K18" s="14"/>
      <c r="L18" s="11"/>
      <c r="M18" s="11"/>
    </row>
    <row r="19" spans="1:13" ht="12.75" customHeight="1">
      <c r="A19" s="14">
        <v>11</v>
      </c>
      <c r="B19" s="21">
        <v>12</v>
      </c>
      <c r="C19" s="16" t="s">
        <v>183</v>
      </c>
      <c r="D19" s="21">
        <v>2000</v>
      </c>
      <c r="E19" s="17" t="s">
        <v>10</v>
      </c>
      <c r="F19" s="17" t="s">
        <v>116</v>
      </c>
      <c r="G19" s="17" t="s">
        <v>184</v>
      </c>
      <c r="H19" s="15" t="s">
        <v>581</v>
      </c>
      <c r="I19" s="14" t="str">
        <f>IF(AND(D19&gt;=1900,D19&lt;=1939),"Ж75",IF(AND(D19&gt;=1997,D19&lt;=1998),"Д16",IF(AND(D19&gt;=1999,D19&lt;=2000),"Д14",IF(AND(D19&gt;=2001,D19&lt;=2002),"Д12",IF(AND(D19&gt;=2003,D19&lt;=2014),"Д11","")))))</f>
        <v>Д14</v>
      </c>
      <c r="J19" s="14">
        <v>3</v>
      </c>
      <c r="K19" s="14"/>
      <c r="L19" s="21"/>
      <c r="M19" s="11"/>
    </row>
    <row r="20" spans="1:13" ht="12.75" customHeight="1">
      <c r="A20" s="14">
        <v>12</v>
      </c>
      <c r="B20" s="21">
        <v>172</v>
      </c>
      <c r="C20" s="10" t="s">
        <v>393</v>
      </c>
      <c r="D20" s="21">
        <v>2002</v>
      </c>
      <c r="E20" s="17" t="s">
        <v>10</v>
      </c>
      <c r="F20" s="17" t="s">
        <v>10</v>
      </c>
      <c r="G20" s="17"/>
      <c r="H20" s="15" t="s">
        <v>583</v>
      </c>
      <c r="I20" s="14" t="str">
        <f>IF(AND(D20&gt;=1900,D20&lt;=1939),"Ж75",IF(AND(D20&gt;=1997,D20&lt;=1998),"Д16",IF(AND(D20&gt;=1999,D20&lt;=2000),"Д14",IF(AND(D20&gt;=2001,D20&lt;=2002),"Д12",IF(AND(D20&gt;=2003,D20&lt;=2014),"Д11","")))))</f>
        <v>Д12</v>
      </c>
      <c r="J20" s="14">
        <v>5</v>
      </c>
      <c r="K20" s="14"/>
      <c r="L20" s="21"/>
      <c r="M20" s="11"/>
    </row>
    <row r="21" spans="1:13" ht="12.75" customHeight="1">
      <c r="A21" s="14">
        <v>13</v>
      </c>
      <c r="B21" s="21">
        <v>13</v>
      </c>
      <c r="C21" s="16" t="s">
        <v>78</v>
      </c>
      <c r="D21" s="21">
        <v>1997</v>
      </c>
      <c r="E21" s="17" t="s">
        <v>10</v>
      </c>
      <c r="F21" s="17" t="s">
        <v>116</v>
      </c>
      <c r="G21" s="17" t="s">
        <v>170</v>
      </c>
      <c r="H21" s="15" t="s">
        <v>586</v>
      </c>
      <c r="I21" s="14" t="str">
        <f>IF(AND(D21&gt;=1900,D21&lt;=1939),"Ж75",IF(AND(D21&gt;=1997,D21&lt;=1998),"Д16",IF(AND(D21&gt;=1999,D21&lt;=2000),"Д14",IF(AND(D21&gt;=2001,D21&lt;=2002),"Д12",IF(AND(D21&gt;=2003,D21&lt;=2014),"Д11","")))))</f>
        <v>Д16</v>
      </c>
      <c r="J21" s="14">
        <v>2</v>
      </c>
      <c r="K21" s="14"/>
      <c r="L21" s="21"/>
      <c r="M21" s="11"/>
    </row>
    <row r="22" spans="1:13" ht="12.75" customHeight="1">
      <c r="A22" s="14">
        <v>14</v>
      </c>
      <c r="B22" s="21">
        <v>153</v>
      </c>
      <c r="C22" s="16" t="s">
        <v>321</v>
      </c>
      <c r="D22" s="21">
        <v>2002</v>
      </c>
      <c r="E22" s="17" t="s">
        <v>10</v>
      </c>
      <c r="F22" s="17" t="s">
        <v>116</v>
      </c>
      <c r="G22" s="17" t="s">
        <v>176</v>
      </c>
      <c r="H22" s="15" t="s">
        <v>587</v>
      </c>
      <c r="I22" s="14" t="str">
        <f>IF(AND(D22&gt;=1900,D22&lt;=1939),"Ж75",IF(AND(D22&gt;=1997,D22&lt;=1998),"Д16",IF(AND(D22&gt;=1999,D22&lt;=2000),"Д14",IF(AND(D22&gt;=2001,D22&lt;=2002),"Д12",IF(AND(D22&gt;=2003,D22&lt;=2014),"Д11","")))))</f>
        <v>Д12</v>
      </c>
      <c r="J22" s="14">
        <v>6</v>
      </c>
      <c r="K22" s="14"/>
      <c r="L22" s="21"/>
      <c r="M22" s="11"/>
    </row>
    <row r="23" spans="1:13" ht="12.75" customHeight="1">
      <c r="A23" s="14">
        <v>15</v>
      </c>
      <c r="B23" s="21">
        <v>130</v>
      </c>
      <c r="C23" s="16" t="s">
        <v>352</v>
      </c>
      <c r="D23" s="21">
        <v>2003</v>
      </c>
      <c r="E23" s="17" t="s">
        <v>10</v>
      </c>
      <c r="F23" s="17" t="s">
        <v>116</v>
      </c>
      <c r="G23" s="17" t="s">
        <v>180</v>
      </c>
      <c r="H23" s="15" t="s">
        <v>588</v>
      </c>
      <c r="I23" s="14" t="str">
        <f>IF(AND(D23&gt;=1900,D23&lt;=1939),"Ж75",IF(AND(D23&gt;=1997,D23&lt;=1998),"Д16",IF(AND(D23&gt;=1999,D23&lt;=2000),"Д14",IF(AND(D23&gt;=2001,D23&lt;=2002),"Д12",IF(AND(D23&gt;=2003,D23&lt;=2014),"Д11","")))))</f>
        <v>Д11</v>
      </c>
      <c r="J23" s="14">
        <v>4</v>
      </c>
      <c r="K23" s="14"/>
      <c r="L23" s="21"/>
      <c r="M23" s="11"/>
    </row>
    <row r="24" spans="1:13" ht="12.75" customHeight="1">
      <c r="A24" s="14">
        <v>16</v>
      </c>
      <c r="B24" s="14">
        <v>165</v>
      </c>
      <c r="C24" s="16" t="s">
        <v>455</v>
      </c>
      <c r="D24" s="9">
        <v>1963</v>
      </c>
      <c r="E24" s="17" t="s">
        <v>10</v>
      </c>
      <c r="F24" s="17" t="s">
        <v>116</v>
      </c>
      <c r="G24" s="17" t="s">
        <v>456</v>
      </c>
      <c r="H24" s="15" t="s">
        <v>591</v>
      </c>
      <c r="I24" s="14">
        <f>IF(AND(D24&gt;=1900,D24&lt;=1939),"Ж75",IF(AND(D24&gt;=1997,D24&lt;=1998),"Д16",IF(AND(D24&gt;=1999,D24&lt;=2000),"Д14",IF(AND(D24&gt;=2001,D24&lt;=2002),"Д12",IF(AND(D24&gt;=2003,D24&lt;=2014),"Д11","")))))</f>
      </c>
      <c r="J24" s="14"/>
      <c r="K24" s="14" t="s">
        <v>454</v>
      </c>
      <c r="L24" s="21"/>
      <c r="M24" s="11"/>
    </row>
    <row r="25" spans="1:13" ht="12.75" customHeight="1">
      <c r="A25" s="14">
        <v>17</v>
      </c>
      <c r="B25" s="14">
        <v>62</v>
      </c>
      <c r="C25" s="16" t="s">
        <v>253</v>
      </c>
      <c r="D25" s="9">
        <v>1999</v>
      </c>
      <c r="E25" s="17" t="s">
        <v>10</v>
      </c>
      <c r="F25" s="17" t="s">
        <v>116</v>
      </c>
      <c r="G25" s="17" t="s">
        <v>184</v>
      </c>
      <c r="H25" s="15" t="s">
        <v>594</v>
      </c>
      <c r="I25" s="14" t="str">
        <f>IF(AND(D25&gt;=1900,D25&lt;=1939),"Ж75",IF(AND(D25&gt;=1997,D25&lt;=1998),"Д16",IF(AND(D25&gt;=1999,D25&lt;=2000),"Д14",IF(AND(D25&gt;=2001,D25&lt;=2002),"Д12",IF(AND(D25&gt;=2003,D25&lt;=2014),"Д11","")))))</f>
        <v>Д14</v>
      </c>
      <c r="J25" s="14">
        <v>4</v>
      </c>
      <c r="K25" s="14"/>
      <c r="L25" s="11"/>
      <c r="M25" s="11"/>
    </row>
    <row r="26" spans="1:13" ht="12.75" customHeight="1">
      <c r="A26" s="14">
        <v>18</v>
      </c>
      <c r="B26" s="21">
        <v>57</v>
      </c>
      <c r="C26" s="10" t="s">
        <v>254</v>
      </c>
      <c r="D26" s="21">
        <v>1997</v>
      </c>
      <c r="E26" s="17" t="s">
        <v>10</v>
      </c>
      <c r="F26" s="17" t="s">
        <v>116</v>
      </c>
      <c r="G26" s="17" t="s">
        <v>184</v>
      </c>
      <c r="H26" s="15" t="s">
        <v>594</v>
      </c>
      <c r="I26" s="14" t="str">
        <f>IF(AND(D26&gt;=1900,D26&lt;=1939),"Ж75",IF(AND(D26&gt;=1997,D26&lt;=1998),"Д16",IF(AND(D26&gt;=1999,D26&lt;=2000),"Д14",IF(AND(D26&gt;=2001,D26&lt;=2002),"Д12",IF(AND(D26&gt;=2003,D26&lt;=2014),"Д11","")))))</f>
        <v>Д16</v>
      </c>
      <c r="J26" s="14">
        <v>3</v>
      </c>
      <c r="K26" s="14"/>
      <c r="L26" s="21"/>
      <c r="M26" s="11"/>
    </row>
    <row r="27" spans="1:13" ht="12.75" customHeight="1">
      <c r="A27" s="14">
        <v>19</v>
      </c>
      <c r="B27" s="14">
        <v>170</v>
      </c>
      <c r="C27" s="16" t="s">
        <v>461</v>
      </c>
      <c r="D27" s="9">
        <v>1962</v>
      </c>
      <c r="E27" s="17" t="s">
        <v>10</v>
      </c>
      <c r="F27" s="17" t="s">
        <v>116</v>
      </c>
      <c r="G27" s="17" t="s">
        <v>456</v>
      </c>
      <c r="H27" s="15" t="s">
        <v>594</v>
      </c>
      <c r="I27" s="14">
        <f>IF(AND(D27&gt;=1900,D27&lt;=1939),"Ж75",IF(AND(D27&gt;=1997,D27&lt;=1998),"Д16",IF(AND(D27&gt;=1999,D27&lt;=2000),"Д14",IF(AND(D27&gt;=2001,D27&lt;=2002),"Д12",IF(AND(D27&gt;=2003,D27&lt;=2014),"Д11","")))))</f>
      </c>
      <c r="J27" s="14"/>
      <c r="K27" s="14" t="s">
        <v>454</v>
      </c>
      <c r="L27" s="21"/>
      <c r="M27" s="11"/>
    </row>
    <row r="28" spans="1:13" ht="12.75" customHeight="1">
      <c r="A28" s="14">
        <v>20</v>
      </c>
      <c r="B28" s="21">
        <v>154</v>
      </c>
      <c r="C28" s="16" t="s">
        <v>318</v>
      </c>
      <c r="D28" s="21">
        <v>1999</v>
      </c>
      <c r="E28" s="17" t="s">
        <v>10</v>
      </c>
      <c r="F28" s="17" t="s">
        <v>116</v>
      </c>
      <c r="G28" s="17" t="s">
        <v>176</v>
      </c>
      <c r="H28" s="15" t="s">
        <v>597</v>
      </c>
      <c r="I28" s="14" t="str">
        <f>IF(AND(D28&gt;=1900,D28&lt;=1939),"Ж75",IF(AND(D28&gt;=1997,D28&lt;=1998),"Д16",IF(AND(D28&gt;=1999,D28&lt;=2000),"Д14",IF(AND(D28&gt;=2001,D28&lt;=2002),"Д12",IF(AND(D28&gt;=2003,D28&lt;=2014),"Д11","")))))</f>
        <v>Д14</v>
      </c>
      <c r="J28" s="14">
        <v>5</v>
      </c>
      <c r="K28" s="14"/>
      <c r="L28" s="21"/>
      <c r="M28" s="11"/>
    </row>
    <row r="29" spans="1:13" ht="12.75" customHeight="1">
      <c r="A29" s="14">
        <v>21</v>
      </c>
      <c r="B29" s="21">
        <v>4</v>
      </c>
      <c r="C29" s="10" t="s">
        <v>175</v>
      </c>
      <c r="D29" s="21">
        <v>2003</v>
      </c>
      <c r="E29" s="17" t="s">
        <v>10</v>
      </c>
      <c r="F29" s="17" t="s">
        <v>116</v>
      </c>
      <c r="G29" s="17" t="s">
        <v>176</v>
      </c>
      <c r="H29" s="15" t="s">
        <v>605</v>
      </c>
      <c r="I29" s="14" t="str">
        <f>IF(AND(D29&gt;=1900,D29&lt;=1939),"Ж75",IF(AND(D29&gt;=1997,D29&lt;=1998),"Д16",IF(AND(D29&gt;=1999,D29&lt;=2000),"Д14",IF(AND(D29&gt;=2001,D29&lt;=2002),"Д12",IF(AND(D29&gt;=2003,D29&lt;=2014),"Д11","")))))</f>
        <v>Д11</v>
      </c>
      <c r="J29" s="14">
        <v>5</v>
      </c>
      <c r="K29" s="14"/>
      <c r="L29" s="21"/>
      <c r="M29" s="11"/>
    </row>
    <row r="30" spans="1:13" ht="12.75" customHeight="1">
      <c r="A30" s="14">
        <v>22</v>
      </c>
      <c r="B30" s="21">
        <v>105</v>
      </c>
      <c r="C30" s="16" t="s">
        <v>273</v>
      </c>
      <c r="D30" s="21">
        <v>2001</v>
      </c>
      <c r="E30" s="17" t="s">
        <v>10</v>
      </c>
      <c r="F30" s="17" t="s">
        <v>116</v>
      </c>
      <c r="G30" s="17"/>
      <c r="H30" s="15" t="s">
        <v>607</v>
      </c>
      <c r="I30" s="14" t="str">
        <f>IF(AND(D30&gt;=1900,D30&lt;=1939),"Ж75",IF(AND(D30&gt;=1997,D30&lt;=1998),"Д16",IF(AND(D30&gt;=1999,D30&lt;=2000),"Д14",IF(AND(D30&gt;=2001,D30&lt;=2002),"Д12",IF(AND(D30&gt;=2003,D30&lt;=2014),"Д11","")))))</f>
        <v>Д12</v>
      </c>
      <c r="J30" s="14">
        <v>7</v>
      </c>
      <c r="K30" s="14"/>
      <c r="L30" s="21"/>
      <c r="M30" s="11"/>
    </row>
    <row r="31" spans="1:13" ht="12.75" customHeight="1">
      <c r="A31" s="14">
        <v>23</v>
      </c>
      <c r="B31" s="21">
        <v>106</v>
      </c>
      <c r="C31" s="16" t="s">
        <v>286</v>
      </c>
      <c r="D31" s="21">
        <v>2001</v>
      </c>
      <c r="E31" s="17" t="s">
        <v>10</v>
      </c>
      <c r="F31" s="17" t="s">
        <v>116</v>
      </c>
      <c r="G31" s="17"/>
      <c r="H31" s="15" t="s">
        <v>608</v>
      </c>
      <c r="I31" s="14" t="str">
        <f>IF(AND(D31&gt;=1900,D31&lt;=1939),"Ж75",IF(AND(D31&gt;=1997,D31&lt;=1998),"Д16",IF(AND(D31&gt;=1999,D31&lt;=2000),"Д14",IF(AND(D31&gt;=2001,D31&lt;=2002),"Д12",IF(AND(D31&gt;=2003,D31&lt;=2014),"Д11","")))))</f>
        <v>Д12</v>
      </c>
      <c r="J31" s="14">
        <v>8</v>
      </c>
      <c r="K31" s="14"/>
      <c r="L31" s="21"/>
      <c r="M31" s="11"/>
    </row>
    <row r="32" spans="1:13" ht="12.75" customHeight="1">
      <c r="A32" s="14">
        <v>24</v>
      </c>
      <c r="B32" s="14">
        <v>84</v>
      </c>
      <c r="C32" s="16" t="s">
        <v>287</v>
      </c>
      <c r="D32" s="9">
        <v>2000</v>
      </c>
      <c r="E32" s="17" t="s">
        <v>10</v>
      </c>
      <c r="F32" s="17" t="s">
        <v>116</v>
      </c>
      <c r="G32" s="17" t="s">
        <v>184</v>
      </c>
      <c r="H32" s="15" t="s">
        <v>612</v>
      </c>
      <c r="I32" s="14" t="str">
        <f>IF(AND(D32&gt;=1900,D32&lt;=1939),"Ж75",IF(AND(D32&gt;=1997,D32&lt;=1998),"Д16",IF(AND(D32&gt;=1999,D32&lt;=2000),"Д14",IF(AND(D32&gt;=2001,D32&lt;=2002),"Д12",IF(AND(D32&gt;=2003,D32&lt;=2014),"Д11","")))))</f>
        <v>Д14</v>
      </c>
      <c r="J32" s="14">
        <v>6</v>
      </c>
      <c r="K32" s="14"/>
      <c r="L32" s="11"/>
      <c r="M32" s="11"/>
    </row>
    <row r="33" spans="1:13" ht="12.75" customHeight="1">
      <c r="A33" s="14">
        <v>25</v>
      </c>
      <c r="B33" s="14">
        <v>36</v>
      </c>
      <c r="C33" s="16" t="s">
        <v>28</v>
      </c>
      <c r="D33" s="9">
        <v>1937</v>
      </c>
      <c r="E33" s="17" t="s">
        <v>10</v>
      </c>
      <c r="F33" s="17" t="s">
        <v>10</v>
      </c>
      <c r="G33" s="17" t="s">
        <v>27</v>
      </c>
      <c r="H33" s="15" t="s">
        <v>613</v>
      </c>
      <c r="I33" s="14" t="str">
        <f>IF(AND(D33&gt;=1900,D33&lt;=1939),"Ж75",IF(AND(D33&gt;=1997,D33&lt;=1998),"Д16",IF(AND(D33&gt;=1999,D33&lt;=2000),"Д14",IF(AND(D33&gt;=2001,D33&lt;=2002),"Д12",IF(AND(D33&gt;=2003,D33&lt;=2014),"Д11","")))))</f>
        <v>Ж75</v>
      </c>
      <c r="J33" s="14">
        <v>1</v>
      </c>
      <c r="K33" s="14"/>
      <c r="L33" s="11"/>
      <c r="M33" s="11"/>
    </row>
    <row r="34" spans="1:13" ht="12.75" customHeight="1">
      <c r="A34" s="14">
        <v>26</v>
      </c>
      <c r="B34" s="14">
        <v>121</v>
      </c>
      <c r="C34" s="16" t="s">
        <v>310</v>
      </c>
      <c r="D34" s="9">
        <v>2000</v>
      </c>
      <c r="E34" s="17" t="s">
        <v>10</v>
      </c>
      <c r="F34" s="17" t="s">
        <v>116</v>
      </c>
      <c r="G34" s="17" t="s">
        <v>184</v>
      </c>
      <c r="H34" s="15" t="s">
        <v>613</v>
      </c>
      <c r="I34" s="14" t="str">
        <f>IF(AND(D34&gt;=1900,D34&lt;=1939),"Ж75",IF(AND(D34&gt;=1997,D34&lt;=1998),"Д16",IF(AND(D34&gt;=1999,D34&lt;=2000),"Д14",IF(AND(D34&gt;=2001,D34&lt;=2002),"Д12",IF(AND(D34&gt;=2003,D34&lt;=2014),"Д11","")))))</f>
        <v>Д14</v>
      </c>
      <c r="J34" s="14">
        <v>7</v>
      </c>
      <c r="K34" s="14"/>
      <c r="L34" s="11"/>
      <c r="M34" s="11"/>
    </row>
    <row r="35" spans="1:13" ht="12.75" customHeight="1">
      <c r="A35" s="14">
        <v>27</v>
      </c>
      <c r="B35" s="14">
        <v>120</v>
      </c>
      <c r="C35" s="16" t="s">
        <v>309</v>
      </c>
      <c r="D35" s="9">
        <v>2001</v>
      </c>
      <c r="E35" s="17" t="s">
        <v>10</v>
      </c>
      <c r="F35" s="17" t="s">
        <v>116</v>
      </c>
      <c r="G35" s="17" t="s">
        <v>184</v>
      </c>
      <c r="H35" s="15" t="s">
        <v>615</v>
      </c>
      <c r="I35" s="14" t="str">
        <f>IF(AND(D35&gt;=1900,D35&lt;=1939),"Ж75",IF(AND(D35&gt;=1997,D35&lt;=1998),"Д16",IF(AND(D35&gt;=1999,D35&lt;=2000),"Д14",IF(AND(D35&gt;=2001,D35&lt;=2002),"Д12",IF(AND(D35&gt;=2003,D35&lt;=2014),"Д11","")))))</f>
        <v>Д12</v>
      </c>
      <c r="J35" s="14">
        <v>9</v>
      </c>
      <c r="K35" s="14"/>
      <c r="L35" s="11"/>
      <c r="M35" s="11"/>
    </row>
    <row r="36" spans="1:13" ht="12.75" customHeight="1">
      <c r="A36" s="14">
        <v>28</v>
      </c>
      <c r="B36" s="14">
        <v>97</v>
      </c>
      <c r="C36" s="16" t="s">
        <v>272</v>
      </c>
      <c r="D36" s="9">
        <v>2000</v>
      </c>
      <c r="E36" s="17" t="s">
        <v>10</v>
      </c>
      <c r="F36" s="17" t="s">
        <v>116</v>
      </c>
      <c r="G36" s="17"/>
      <c r="H36" s="15" t="s">
        <v>616</v>
      </c>
      <c r="I36" s="14" t="str">
        <f>IF(AND(D36&gt;=1900,D36&lt;=1939),"Ж75",IF(AND(D36&gt;=1997,D36&lt;=1998),"Д16",IF(AND(D36&gt;=1999,D36&lt;=2000),"Д14",IF(AND(D36&gt;=2001,D36&lt;=2002),"Д12",IF(AND(D36&gt;=2003,D36&lt;=2014),"Д11","")))))</f>
        <v>Д14</v>
      </c>
      <c r="J36" s="14">
        <v>8</v>
      </c>
      <c r="K36" s="14"/>
      <c r="L36" s="11"/>
      <c r="M36" s="11"/>
    </row>
    <row r="37" spans="1:13" ht="12.75" customHeight="1">
      <c r="A37" s="14">
        <v>29</v>
      </c>
      <c r="B37" s="14">
        <v>182</v>
      </c>
      <c r="C37" s="16" t="s">
        <v>426</v>
      </c>
      <c r="D37" s="9">
        <v>2004</v>
      </c>
      <c r="E37" s="17" t="s">
        <v>10</v>
      </c>
      <c r="F37" s="17" t="s">
        <v>116</v>
      </c>
      <c r="G37" s="17" t="s">
        <v>427</v>
      </c>
      <c r="H37" s="15" t="s">
        <v>617</v>
      </c>
      <c r="I37" s="14" t="str">
        <f>IF(AND(D37&gt;=1900,D37&lt;=1939),"Ж75",IF(AND(D37&gt;=1997,D37&lt;=1998),"Д16",IF(AND(D37&gt;=1999,D37&lt;=2000),"Д14",IF(AND(D37&gt;=2001,D37&lt;=2002),"Д12",IF(AND(D37&gt;=2003,D37&lt;=2014),"Д11","")))))</f>
        <v>Д11</v>
      </c>
      <c r="J37" s="14">
        <v>6</v>
      </c>
      <c r="K37" s="14"/>
      <c r="L37" s="11"/>
      <c r="M37" s="11"/>
    </row>
    <row r="38" spans="1:13" ht="12.75" customHeight="1">
      <c r="A38" s="14">
        <v>30</v>
      </c>
      <c r="B38" s="14">
        <v>115</v>
      </c>
      <c r="C38" s="16" t="s">
        <v>308</v>
      </c>
      <c r="D38" s="9">
        <v>2004</v>
      </c>
      <c r="E38" s="17" t="s">
        <v>10</v>
      </c>
      <c r="F38" s="17" t="s">
        <v>116</v>
      </c>
      <c r="G38" s="17"/>
      <c r="H38" s="15" t="s">
        <v>620</v>
      </c>
      <c r="I38" s="14" t="str">
        <f>IF(AND(D38&gt;=1900,D38&lt;=1939),"Ж75",IF(AND(D38&gt;=1997,D38&lt;=1998),"Д16",IF(AND(D38&gt;=1999,D38&lt;=2000),"Д14",IF(AND(D38&gt;=2001,D38&lt;=2002),"Д12",IF(AND(D38&gt;=2003,D38&lt;=2014),"Д11","")))))</f>
        <v>Д11</v>
      </c>
      <c r="J38" s="14">
        <v>7</v>
      </c>
      <c r="K38" s="14"/>
      <c r="L38" s="11"/>
      <c r="M38" s="11"/>
    </row>
    <row r="39" spans="1:13" ht="12.75" customHeight="1">
      <c r="A39" s="14">
        <v>31</v>
      </c>
      <c r="B39" s="21">
        <v>173</v>
      </c>
      <c r="C39" s="10" t="s">
        <v>422</v>
      </c>
      <c r="D39" s="21">
        <v>2004</v>
      </c>
      <c r="E39" s="17" t="s">
        <v>10</v>
      </c>
      <c r="F39" s="17" t="s">
        <v>10</v>
      </c>
      <c r="G39" s="16"/>
      <c r="H39" s="15" t="s">
        <v>622</v>
      </c>
      <c r="I39" s="14" t="str">
        <f>IF(AND(D39&gt;=1900,D39&lt;=1939),"Ж75",IF(AND(D39&gt;=1997,D39&lt;=1998),"Д16",IF(AND(D39&gt;=1999,D39&lt;=2000),"Д14",IF(AND(D39&gt;=2001,D39&lt;=2002),"Д12",IF(AND(D39&gt;=2003,D39&lt;=2014),"Д11","")))))</f>
        <v>Д11</v>
      </c>
      <c r="J39" s="14">
        <v>8</v>
      </c>
      <c r="K39" s="14"/>
      <c r="L39" s="21"/>
      <c r="M39" s="11"/>
    </row>
    <row r="40" spans="1:13" ht="12.75" customHeight="1">
      <c r="A40" s="14">
        <v>32</v>
      </c>
      <c r="B40" s="14">
        <v>178</v>
      </c>
      <c r="C40" s="16" t="s">
        <v>424</v>
      </c>
      <c r="D40" s="9">
        <v>1998</v>
      </c>
      <c r="E40" s="17" t="s">
        <v>10</v>
      </c>
      <c r="F40" s="17" t="s">
        <v>116</v>
      </c>
      <c r="G40" s="17"/>
      <c r="H40" s="15" t="s">
        <v>626</v>
      </c>
      <c r="I40" s="14" t="str">
        <f>IF(AND(D40&gt;=1900,D40&lt;=1939),"Ж75",IF(AND(D40&gt;=1997,D40&lt;=1998),"Д16",IF(AND(D40&gt;=1999,D40&lt;=2000),"Д14",IF(AND(D40&gt;=2001,D40&lt;=2002),"Д12",IF(AND(D40&gt;=2003,D40&lt;=2014),"Д11","")))))</f>
        <v>Д16</v>
      </c>
      <c r="J40" s="14">
        <v>4</v>
      </c>
      <c r="K40" s="14"/>
      <c r="L40" s="11"/>
      <c r="M40" s="11"/>
    </row>
    <row r="41" spans="1:13" ht="12.75" customHeight="1">
      <c r="A41" s="14">
        <v>33</v>
      </c>
      <c r="B41" s="21">
        <v>179</v>
      </c>
      <c r="C41" s="16" t="s">
        <v>425</v>
      </c>
      <c r="D41" s="21">
        <v>1998</v>
      </c>
      <c r="E41" s="17" t="s">
        <v>10</v>
      </c>
      <c r="F41" s="17" t="s">
        <v>116</v>
      </c>
      <c r="G41" s="17" t="s">
        <v>176</v>
      </c>
      <c r="H41" s="15" t="s">
        <v>627</v>
      </c>
      <c r="I41" s="14" t="str">
        <f>IF(AND(D41&gt;=1900,D41&lt;=1939),"Ж75",IF(AND(D41&gt;=1997,D41&lt;=1998),"Д16",IF(AND(D41&gt;=1999,D41&lt;=2000),"Д14",IF(AND(D41&gt;=2001,D41&lt;=2002),"Д12",IF(AND(D41&gt;=2003,D41&lt;=2014),"Д11","")))))</f>
        <v>Д16</v>
      </c>
      <c r="J41" s="14">
        <v>5</v>
      </c>
      <c r="K41" s="14"/>
      <c r="L41" s="21"/>
      <c r="M41" s="11"/>
    </row>
    <row r="42" spans="1:13" ht="12.75" customHeight="1">
      <c r="A42" s="14">
        <v>34</v>
      </c>
      <c r="B42" s="21">
        <v>10</v>
      </c>
      <c r="C42" s="16" t="s">
        <v>181</v>
      </c>
      <c r="D42" s="21">
        <v>2002</v>
      </c>
      <c r="E42" s="17" t="s">
        <v>10</v>
      </c>
      <c r="F42" s="17" t="s">
        <v>116</v>
      </c>
      <c r="G42" s="17" t="s">
        <v>170</v>
      </c>
      <c r="H42" s="15" t="s">
        <v>629</v>
      </c>
      <c r="I42" s="14" t="str">
        <f>IF(AND(D42&gt;=1900,D42&lt;=1939),"Ж75",IF(AND(D42&gt;=1997,D42&lt;=1998),"Д16",IF(AND(D42&gt;=1999,D42&lt;=2000),"Д14",IF(AND(D42&gt;=2001,D42&lt;=2002),"Д12",IF(AND(D42&gt;=2003,D42&lt;=2014),"Д11","")))))</f>
        <v>Д12</v>
      </c>
      <c r="J42" s="14">
        <v>10</v>
      </c>
      <c r="K42" s="14"/>
      <c r="L42" s="21"/>
      <c r="M42" s="11"/>
    </row>
    <row r="43" spans="1:13" ht="12.75" customHeight="1">
      <c r="A43" s="14">
        <v>35</v>
      </c>
      <c r="B43" s="14">
        <v>6</v>
      </c>
      <c r="C43" s="16" t="s">
        <v>177</v>
      </c>
      <c r="D43" s="9">
        <v>2003</v>
      </c>
      <c r="E43" s="17" t="s">
        <v>10</v>
      </c>
      <c r="F43" s="17" t="s">
        <v>116</v>
      </c>
      <c r="G43" s="17" t="s">
        <v>170</v>
      </c>
      <c r="H43" s="15" t="s">
        <v>163</v>
      </c>
      <c r="I43" s="14" t="str">
        <f>IF(AND(D43&gt;=1900,D43&lt;=1939),"Ж75",IF(AND(D43&gt;=1997,D43&lt;=1998),"Д16",IF(AND(D43&gt;=1999,D43&lt;=2000),"Д14",IF(AND(D43&gt;=2001,D43&lt;=2002),"Д12",IF(AND(D43&gt;=2003,D43&lt;=2014),"Д11","")))))</f>
        <v>Д11</v>
      </c>
      <c r="J43" s="14">
        <v>9</v>
      </c>
      <c r="K43" s="14"/>
      <c r="L43" s="11"/>
      <c r="M43" s="11"/>
    </row>
    <row r="44" spans="1:13" ht="12.75" customHeight="1">
      <c r="A44" s="14">
        <v>36</v>
      </c>
      <c r="B44" s="21">
        <v>34</v>
      </c>
      <c r="C44" s="10" t="s">
        <v>29</v>
      </c>
      <c r="D44" s="21">
        <v>1931</v>
      </c>
      <c r="E44" s="17" t="s">
        <v>10</v>
      </c>
      <c r="F44" s="17" t="s">
        <v>10</v>
      </c>
      <c r="G44" s="16" t="s">
        <v>204</v>
      </c>
      <c r="H44" s="15" t="s">
        <v>632</v>
      </c>
      <c r="I44" s="14" t="str">
        <f>IF(AND(D44&gt;=1900,D44&lt;=1939),"Ж75",IF(AND(D44&gt;=1997,D44&lt;=1998),"Д16",IF(AND(D44&gt;=1999,D44&lt;=2000),"Д14",IF(AND(D44&gt;=2001,D44&lt;=2002),"Д12",IF(AND(D44&gt;=2003,D44&lt;=2014),"Д11","")))))</f>
        <v>Ж75</v>
      </c>
      <c r="J44" s="14">
        <v>2</v>
      </c>
      <c r="K44" s="14" t="s">
        <v>24</v>
      </c>
      <c r="L44" s="21"/>
      <c r="M44" s="11"/>
    </row>
    <row r="45" spans="1:13" ht="12.75" customHeight="1">
      <c r="A45" s="14">
        <v>37</v>
      </c>
      <c r="B45" s="21">
        <v>183</v>
      </c>
      <c r="C45" s="16" t="s">
        <v>428</v>
      </c>
      <c r="D45" s="21">
        <v>2004</v>
      </c>
      <c r="E45" s="17" t="s">
        <v>10</v>
      </c>
      <c r="F45" s="17" t="s">
        <v>116</v>
      </c>
      <c r="G45" s="17" t="s">
        <v>427</v>
      </c>
      <c r="H45" s="15" t="s">
        <v>633</v>
      </c>
      <c r="I45" s="14" t="str">
        <f>IF(AND(D45&gt;=1900,D45&lt;=1939),"Ж75",IF(AND(D45&gt;=1997,D45&lt;=1998),"Д16",IF(AND(D45&gt;=1999,D45&lt;=2000),"Д14",IF(AND(D45&gt;=2001,D45&lt;=2002),"Д12",IF(AND(D45&gt;=2003,D45&lt;=2014),"Д11","")))))</f>
        <v>Д11</v>
      </c>
      <c r="J45" s="14">
        <v>10</v>
      </c>
      <c r="K45" s="14"/>
      <c r="L45" s="21"/>
      <c r="M45" s="11"/>
    </row>
    <row r="46" spans="1:13" ht="12.75" customHeight="1">
      <c r="A46" s="14">
        <v>38</v>
      </c>
      <c r="B46" s="14">
        <v>126</v>
      </c>
      <c r="C46" s="16" t="s">
        <v>348</v>
      </c>
      <c r="D46" s="9">
        <v>2004</v>
      </c>
      <c r="E46" s="17" t="s">
        <v>10</v>
      </c>
      <c r="F46" s="17" t="s">
        <v>116</v>
      </c>
      <c r="G46" s="17" t="s">
        <v>180</v>
      </c>
      <c r="H46" s="15" t="s">
        <v>634</v>
      </c>
      <c r="I46" s="14" t="str">
        <f>IF(AND(D46&gt;=1900,D46&lt;=1939),"Ж75",IF(AND(D46&gt;=1997,D46&lt;=1998),"Д16",IF(AND(D46&gt;=1999,D46&lt;=2000),"Д14",IF(AND(D46&gt;=2001,D46&lt;=2002),"Д12",IF(AND(D46&gt;=2003,D46&lt;=2014),"Д11","")))))</f>
        <v>Д11</v>
      </c>
      <c r="J46" s="14">
        <v>11</v>
      </c>
      <c r="K46" s="14"/>
      <c r="L46" s="11"/>
      <c r="M46" s="11"/>
    </row>
    <row r="47" spans="1:13" ht="12.75" customHeight="1">
      <c r="A47" s="14">
        <v>39</v>
      </c>
      <c r="B47" s="14">
        <v>11</v>
      </c>
      <c r="C47" s="16" t="s">
        <v>182</v>
      </c>
      <c r="D47" s="9">
        <v>2003</v>
      </c>
      <c r="E47" s="17" t="s">
        <v>10</v>
      </c>
      <c r="F47" s="17" t="s">
        <v>116</v>
      </c>
      <c r="G47" s="17"/>
      <c r="H47" s="15" t="s">
        <v>636</v>
      </c>
      <c r="I47" s="14" t="str">
        <f>IF(AND(D47&gt;=1900,D47&lt;=1939),"Ж75",IF(AND(D47&gt;=1997,D47&lt;=1998),"Д16",IF(AND(D47&gt;=1999,D47&lt;=2000),"Д14",IF(AND(D47&gt;=2001,D47&lt;=2002),"Д12",IF(AND(D47&gt;=2003,D47&lt;=2014),"Д11","")))))</f>
        <v>Д11</v>
      </c>
      <c r="J47" s="14">
        <v>12</v>
      </c>
      <c r="K47" s="14"/>
      <c r="L47" s="11"/>
      <c r="M47" s="11"/>
    </row>
    <row r="48" spans="1:13" ht="12.75" customHeight="1">
      <c r="A48" s="14">
        <v>40</v>
      </c>
      <c r="B48" s="21">
        <v>159</v>
      </c>
      <c r="C48" s="16" t="s">
        <v>343</v>
      </c>
      <c r="D48" s="21">
        <v>2002</v>
      </c>
      <c r="E48" s="17" t="s">
        <v>10</v>
      </c>
      <c r="F48" s="17" t="s">
        <v>116</v>
      </c>
      <c r="G48" s="17" t="s">
        <v>176</v>
      </c>
      <c r="H48" s="15" t="s">
        <v>637</v>
      </c>
      <c r="I48" s="14" t="str">
        <f>IF(AND(D48&gt;=1900,D48&lt;=1939),"Ж75",IF(AND(D48&gt;=1997,D48&lt;=1998),"Д16",IF(AND(D48&gt;=1999,D48&lt;=2000),"Д14",IF(AND(D48&gt;=2001,D48&lt;=2002),"Д12",IF(AND(D48&gt;=2003,D48&lt;=2014),"Д11","")))))</f>
        <v>Д12</v>
      </c>
      <c r="J48" s="14">
        <v>11</v>
      </c>
      <c r="K48" s="14"/>
      <c r="L48" s="21"/>
      <c r="M48" s="11"/>
    </row>
    <row r="49" spans="1:13" ht="12.75" customHeight="1">
      <c r="A49" s="14">
        <v>41</v>
      </c>
      <c r="B49" s="21">
        <v>175</v>
      </c>
      <c r="C49" s="16" t="s">
        <v>423</v>
      </c>
      <c r="D49" s="21">
        <v>2005</v>
      </c>
      <c r="E49" s="17" t="s">
        <v>10</v>
      </c>
      <c r="F49" s="17"/>
      <c r="G49" s="17"/>
      <c r="H49" s="15" t="s">
        <v>637</v>
      </c>
      <c r="I49" s="14" t="str">
        <f>IF(AND(D49&gt;=1900,D49&lt;=1939),"Ж75",IF(AND(D49&gt;=1997,D49&lt;=1998),"Д16",IF(AND(D49&gt;=1999,D49&lt;=2000),"Д14",IF(AND(D49&gt;=2001,D49&lt;=2002),"Д12",IF(AND(D49&gt;=2003,D49&lt;=2014),"Д11","")))))</f>
        <v>Д11</v>
      </c>
      <c r="J49" s="14">
        <v>13</v>
      </c>
      <c r="K49" s="14"/>
      <c r="L49" s="21"/>
      <c r="M49" s="11"/>
    </row>
    <row r="50" spans="1:13" ht="12.75" customHeight="1">
      <c r="A50" s="14">
        <v>42</v>
      </c>
      <c r="B50" s="21">
        <v>156</v>
      </c>
      <c r="C50" s="16" t="s">
        <v>320</v>
      </c>
      <c r="D50" s="21">
        <v>2002</v>
      </c>
      <c r="E50" s="17" t="s">
        <v>10</v>
      </c>
      <c r="F50" s="17" t="s">
        <v>116</v>
      </c>
      <c r="G50" s="17" t="s">
        <v>176</v>
      </c>
      <c r="H50" s="15" t="s">
        <v>638</v>
      </c>
      <c r="I50" s="14" t="str">
        <f>IF(AND(D50&gt;=1900,D50&lt;=1939),"Ж75",IF(AND(D50&gt;=1997,D50&lt;=1998),"Д16",IF(AND(D50&gt;=1999,D50&lt;=2000),"Д14",IF(AND(D50&gt;=2001,D50&lt;=2002),"Д12",IF(AND(D50&gt;=2003,D50&lt;=2014),"Д11","")))))</f>
        <v>Д12</v>
      </c>
      <c r="J50" s="14">
        <v>12</v>
      </c>
      <c r="K50" s="14"/>
      <c r="L50" s="21"/>
      <c r="M50" s="11"/>
    </row>
    <row r="51" spans="1:13" ht="12.75" customHeight="1">
      <c r="A51" s="14">
        <v>43</v>
      </c>
      <c r="B51" s="14">
        <v>155</v>
      </c>
      <c r="C51" s="16" t="s">
        <v>319</v>
      </c>
      <c r="D51" s="9">
        <v>2000</v>
      </c>
      <c r="E51" s="17" t="s">
        <v>10</v>
      </c>
      <c r="F51" s="17" t="s">
        <v>116</v>
      </c>
      <c r="G51" s="17" t="s">
        <v>176</v>
      </c>
      <c r="H51" s="15" t="s">
        <v>639</v>
      </c>
      <c r="I51" s="14" t="str">
        <f>IF(AND(D51&gt;=1900,D51&lt;=1939),"Ж75",IF(AND(D51&gt;=1997,D51&lt;=1998),"Д16",IF(AND(D51&gt;=1999,D51&lt;=2000),"Д14",IF(AND(D51&gt;=2001,D51&lt;=2002),"Д12",IF(AND(D51&gt;=2003,D51&lt;=2014),"Д11","")))))</f>
        <v>Д14</v>
      </c>
      <c r="J51" s="14">
        <v>9</v>
      </c>
      <c r="K51" s="14"/>
      <c r="L51" s="11"/>
      <c r="M51" s="11"/>
    </row>
    <row r="52" spans="1:13" ht="12.75" customHeight="1">
      <c r="A52" s="14">
        <v>44</v>
      </c>
      <c r="B52" s="21">
        <v>186</v>
      </c>
      <c r="C52" s="16" t="s">
        <v>429</v>
      </c>
      <c r="D52" s="21">
        <v>2004</v>
      </c>
      <c r="E52" s="17" t="s">
        <v>10</v>
      </c>
      <c r="F52" s="17" t="s">
        <v>116</v>
      </c>
      <c r="G52" s="17" t="s">
        <v>427</v>
      </c>
      <c r="H52" s="15" t="s">
        <v>136</v>
      </c>
      <c r="I52" s="14" t="str">
        <f>IF(AND(D52&gt;=1900,D52&lt;=1939),"Ж75",IF(AND(D52&gt;=1997,D52&lt;=1998),"Д16",IF(AND(D52&gt;=1999,D52&lt;=2000),"Д14",IF(AND(D52&gt;=2001,D52&lt;=2002),"Д12",IF(AND(D52&gt;=2003,D52&lt;=2014),"Д11","")))))</f>
        <v>Д11</v>
      </c>
      <c r="J52" s="14">
        <v>14</v>
      </c>
      <c r="K52" s="14"/>
      <c r="L52" s="21"/>
      <c r="M52" s="11"/>
    </row>
    <row r="53" spans="1:13" ht="12.75" customHeight="1">
      <c r="A53" s="14">
        <v>45</v>
      </c>
      <c r="B53" s="21">
        <v>187</v>
      </c>
      <c r="C53" s="16" t="s">
        <v>438</v>
      </c>
      <c r="D53" s="21">
        <v>2003</v>
      </c>
      <c r="E53" s="17" t="s">
        <v>10</v>
      </c>
      <c r="F53" s="17" t="s">
        <v>116</v>
      </c>
      <c r="G53" s="17" t="s">
        <v>427</v>
      </c>
      <c r="H53" s="15" t="s">
        <v>137</v>
      </c>
      <c r="I53" s="14" t="str">
        <f>IF(AND(D53&gt;=1900,D53&lt;=1939),"Ж75",IF(AND(D53&gt;=1997,D53&lt;=1998),"Д16",IF(AND(D53&gt;=1999,D53&lt;=2000),"Д14",IF(AND(D53&gt;=2001,D53&lt;=2002),"Д12",IF(AND(D53&gt;=2003,D53&lt;=2014),"Д11","")))))</f>
        <v>Д11</v>
      </c>
      <c r="J53" s="14">
        <v>15</v>
      </c>
      <c r="K53" s="14"/>
      <c r="L53" s="21"/>
      <c r="M53" s="11"/>
    </row>
    <row r="54" spans="1:13" ht="12.75" customHeight="1">
      <c r="A54" s="14">
        <v>46</v>
      </c>
      <c r="B54" s="21">
        <v>169</v>
      </c>
      <c r="C54" s="10" t="s">
        <v>460</v>
      </c>
      <c r="D54" s="21">
        <v>1993</v>
      </c>
      <c r="E54" s="17" t="s">
        <v>10</v>
      </c>
      <c r="F54" s="17" t="s">
        <v>116</v>
      </c>
      <c r="G54" s="16" t="s">
        <v>456</v>
      </c>
      <c r="H54" s="15" t="s">
        <v>643</v>
      </c>
      <c r="I54" s="14">
        <f>IF(AND(D54&gt;=1900,D54&lt;=1939),"Ж75",IF(AND(D54&gt;=1997,D54&lt;=1998),"Д16",IF(AND(D54&gt;=1999,D54&lt;=2000),"Д14",IF(AND(D54&gt;=2001,D54&lt;=2002),"Д12",IF(AND(D54&gt;=2003,D54&lt;=2014),"Д11","")))))</f>
      </c>
      <c r="J54" s="14"/>
      <c r="K54" s="14" t="s">
        <v>454</v>
      </c>
      <c r="L54" s="21"/>
      <c r="M54" s="11"/>
    </row>
    <row r="55" spans="1:13" ht="12.75" customHeight="1">
      <c r="A55" s="14">
        <v>47</v>
      </c>
      <c r="B55" s="14">
        <v>168</v>
      </c>
      <c r="C55" s="16" t="s">
        <v>459</v>
      </c>
      <c r="D55" s="9">
        <v>1950</v>
      </c>
      <c r="E55" s="17" t="s">
        <v>10</v>
      </c>
      <c r="F55" s="17" t="s">
        <v>116</v>
      </c>
      <c r="G55" s="17" t="s">
        <v>456</v>
      </c>
      <c r="H55" s="15" t="s">
        <v>140</v>
      </c>
      <c r="I55" s="14">
        <f>IF(AND(D55&gt;=1900,D55&lt;=1939),"Ж75",IF(AND(D55&gt;=1997,D55&lt;=1998),"Д16",IF(AND(D55&gt;=1999,D55&lt;=2000),"Д14",IF(AND(D55&gt;=2001,D55&lt;=2002),"Д12",IF(AND(D55&gt;=2003,D55&lt;=2014),"Д11","")))))</f>
      </c>
      <c r="J55" s="14"/>
      <c r="K55" s="14" t="s">
        <v>454</v>
      </c>
      <c r="L55" s="11"/>
      <c r="M55" s="11"/>
    </row>
    <row r="56" spans="1:13" ht="12.75" customHeight="1">
      <c r="A56" s="14">
        <v>48</v>
      </c>
      <c r="B56" s="21">
        <v>8</v>
      </c>
      <c r="C56" s="16" t="s">
        <v>178</v>
      </c>
      <c r="D56" s="21">
        <v>2002</v>
      </c>
      <c r="E56" s="17" t="s">
        <v>10</v>
      </c>
      <c r="F56" s="17" t="s">
        <v>116</v>
      </c>
      <c r="G56" s="17" t="s">
        <v>170</v>
      </c>
      <c r="H56" s="15" t="s">
        <v>651</v>
      </c>
      <c r="I56" s="14" t="str">
        <f>IF(AND(D56&gt;=1900,D56&lt;=1939),"Ж75",IF(AND(D56&gt;=1997,D56&lt;=1998),"Д16",IF(AND(D56&gt;=1999,D56&lt;=2000),"Д14",IF(AND(D56&gt;=2001,D56&lt;=2002),"Д12",IF(AND(D56&gt;=2003,D56&lt;=2014),"Д11","")))))</f>
        <v>Д12</v>
      </c>
      <c r="J56" s="14">
        <v>13</v>
      </c>
      <c r="K56" s="14"/>
      <c r="L56" s="21"/>
      <c r="M56" s="11"/>
    </row>
    <row r="57" spans="1:13" ht="12.75" customHeight="1">
      <c r="A57" s="14">
        <v>49</v>
      </c>
      <c r="B57" s="21">
        <v>27</v>
      </c>
      <c r="C57" s="16" t="s">
        <v>197</v>
      </c>
      <c r="D57" s="21">
        <v>2002</v>
      </c>
      <c r="E57" s="17" t="s">
        <v>10</v>
      </c>
      <c r="F57" s="17" t="s">
        <v>116</v>
      </c>
      <c r="G57" s="17" t="s">
        <v>170</v>
      </c>
      <c r="H57" s="15" t="s">
        <v>165</v>
      </c>
      <c r="I57" s="14" t="str">
        <f>IF(AND(D57&gt;=1900,D57&lt;=1939),"Ж75",IF(AND(D57&gt;=1997,D57&lt;=1998),"Д16",IF(AND(D57&gt;=1999,D57&lt;=2000),"Д14",IF(AND(D57&gt;=2001,D57&lt;=2002),"Д12",IF(AND(D57&gt;=2003,D57&lt;=2014),"Д11","")))))</f>
        <v>Д12</v>
      </c>
      <c r="J57" s="14">
        <v>14</v>
      </c>
      <c r="K57" s="14"/>
      <c r="L57" s="21"/>
      <c r="M57" s="11"/>
    </row>
    <row r="58" spans="1:13" ht="12.75" customHeight="1">
      <c r="A58" s="14"/>
      <c r="B58" s="21">
        <v>122</v>
      </c>
      <c r="C58" s="16" t="s">
        <v>344</v>
      </c>
      <c r="D58" s="21">
        <v>2004</v>
      </c>
      <c r="E58" s="17" t="s">
        <v>10</v>
      </c>
      <c r="F58" s="17" t="s">
        <v>116</v>
      </c>
      <c r="G58" s="17" t="s">
        <v>180</v>
      </c>
      <c r="H58" s="15" t="s">
        <v>162</v>
      </c>
      <c r="I58" s="14" t="str">
        <f>IF(AND(D58&gt;=1900,D58&lt;=1939),"Ж75",IF(AND(D58&gt;=1997,D58&lt;=1998),"Д16",IF(AND(D58&gt;=1999,D58&lt;=2000),"Д14",IF(AND(D58&gt;=2001,D58&lt;=2002),"Д12",IF(AND(D58&gt;=2003,D58&lt;=2014),"Д11","")))))</f>
        <v>Д11</v>
      </c>
      <c r="J58" s="14"/>
      <c r="K58" s="14"/>
      <c r="L58" s="21"/>
      <c r="M58" s="11"/>
    </row>
    <row r="59" spans="1:13" ht="12.75" customHeight="1">
      <c r="A59" s="14"/>
      <c r="B59" s="14">
        <v>124</v>
      </c>
      <c r="C59" s="16" t="s">
        <v>346</v>
      </c>
      <c r="D59" s="9">
        <v>2005</v>
      </c>
      <c r="E59" s="17" t="s">
        <v>10</v>
      </c>
      <c r="F59" s="17" t="s">
        <v>116</v>
      </c>
      <c r="G59" s="17" t="s">
        <v>180</v>
      </c>
      <c r="H59" s="15" t="s">
        <v>162</v>
      </c>
      <c r="I59" s="14" t="str">
        <f>IF(AND(D59&gt;=1900,D59&lt;=1939),"Ж75",IF(AND(D59&gt;=1997,D59&lt;=1998),"Д16",IF(AND(D59&gt;=1999,D59&lt;=2000),"Д14",IF(AND(D59&gt;=2001,D59&lt;=2002),"Д12",IF(AND(D59&gt;=2003,D59&lt;=2014),"Д11","")))))</f>
        <v>Д11</v>
      </c>
      <c r="J59" s="14"/>
      <c r="K59" s="14"/>
      <c r="L59" s="11"/>
      <c r="M59" s="11"/>
    </row>
    <row r="60" spans="1:13" ht="12.75" customHeight="1">
      <c r="A60" s="14"/>
      <c r="B60" s="14">
        <v>125</v>
      </c>
      <c r="C60" s="16" t="s">
        <v>347</v>
      </c>
      <c r="D60" s="9">
        <v>2004</v>
      </c>
      <c r="E60" s="17" t="s">
        <v>10</v>
      </c>
      <c r="F60" s="17" t="s">
        <v>116</v>
      </c>
      <c r="G60" s="17" t="s">
        <v>180</v>
      </c>
      <c r="H60" s="15" t="s">
        <v>162</v>
      </c>
      <c r="I60" s="14" t="str">
        <f>IF(AND(D60&gt;=1900,D60&lt;=1939),"Ж75",IF(AND(D60&gt;=1997,D60&lt;=1998),"Д16",IF(AND(D60&gt;=1999,D60&lt;=2000),"Д14",IF(AND(D60&gt;=2001,D60&lt;=2002),"Д12",IF(AND(D60&gt;=2003,D60&lt;=2014),"Д11","")))))</f>
        <v>Д11</v>
      </c>
      <c r="J60" s="14"/>
      <c r="K60" s="14"/>
      <c r="L60" s="11"/>
      <c r="M60" s="11"/>
    </row>
    <row r="61" spans="1:13" ht="12.75" customHeight="1">
      <c r="A61" s="14"/>
      <c r="B61" s="14">
        <v>127</v>
      </c>
      <c r="C61" s="16" t="s">
        <v>349</v>
      </c>
      <c r="D61" s="9">
        <v>2003</v>
      </c>
      <c r="E61" s="17" t="s">
        <v>10</v>
      </c>
      <c r="F61" s="17" t="s">
        <v>116</v>
      </c>
      <c r="G61" s="17" t="s">
        <v>180</v>
      </c>
      <c r="H61" s="15" t="s">
        <v>162</v>
      </c>
      <c r="I61" s="14" t="str">
        <f>IF(AND(D61&gt;=1900,D61&lt;=1939),"Ж75",IF(AND(D61&gt;=1997,D61&lt;=1998),"Д16",IF(AND(D61&gt;=1999,D61&lt;=2000),"Д14",IF(AND(D61&gt;=2001,D61&lt;=2002),"Д12",IF(AND(D61&gt;=2003,D61&lt;=2014),"Д11","")))))</f>
        <v>Д11</v>
      </c>
      <c r="J61" s="14"/>
      <c r="K61" s="14"/>
      <c r="L61" s="11"/>
      <c r="M61" s="11"/>
    </row>
    <row r="62" spans="1:13" ht="12.75" customHeight="1">
      <c r="A62" s="14"/>
      <c r="B62" s="21">
        <v>128</v>
      </c>
      <c r="C62" s="16" t="s">
        <v>350</v>
      </c>
      <c r="D62" s="21">
        <v>2003</v>
      </c>
      <c r="E62" s="17" t="s">
        <v>10</v>
      </c>
      <c r="F62" s="17" t="s">
        <v>116</v>
      </c>
      <c r="G62" s="17" t="s">
        <v>180</v>
      </c>
      <c r="H62" s="15" t="s">
        <v>162</v>
      </c>
      <c r="I62" s="14" t="str">
        <f>IF(AND(D62&gt;=1900,D62&lt;=1939),"Ж75",IF(AND(D62&gt;=1997,D62&lt;=1998),"Д16",IF(AND(D62&gt;=1999,D62&lt;=2000),"Д14",IF(AND(D62&gt;=2001,D62&lt;=2002),"Д12",IF(AND(D62&gt;=2003,D62&lt;=2014),"Д11","")))))</f>
        <v>Д11</v>
      </c>
      <c r="J62" s="14"/>
      <c r="K62" s="14"/>
      <c r="L62" s="21"/>
      <c r="M62" s="11"/>
    </row>
    <row r="63" spans="1:13" ht="12.75" customHeight="1">
      <c r="A63" s="14"/>
      <c r="B63" s="14">
        <v>129</v>
      </c>
      <c r="C63" s="16" t="s">
        <v>351</v>
      </c>
      <c r="D63" s="9">
        <v>2003</v>
      </c>
      <c r="E63" s="17" t="s">
        <v>10</v>
      </c>
      <c r="F63" s="17" t="s">
        <v>116</v>
      </c>
      <c r="G63" s="17" t="s">
        <v>180</v>
      </c>
      <c r="H63" s="15" t="s">
        <v>162</v>
      </c>
      <c r="I63" s="14" t="str">
        <f>IF(AND(D63&gt;=1900,D63&lt;=1939),"Ж75",IF(AND(D63&gt;=1997,D63&lt;=1998),"Д16",IF(AND(D63&gt;=1999,D63&lt;=2000),"Д14",IF(AND(D63&gt;=2001,D63&lt;=2002),"Д12",IF(AND(D63&gt;=2003,D63&lt;=2014),"Д11","")))))</f>
        <v>Д11</v>
      </c>
      <c r="J63" s="14"/>
      <c r="K63" s="14"/>
      <c r="L63" s="11"/>
      <c r="M63" s="11"/>
    </row>
    <row r="64" spans="1:13" ht="12.75" customHeight="1">
      <c r="A64" s="14"/>
      <c r="B64" s="21">
        <v>131</v>
      </c>
      <c r="C64" s="16" t="s">
        <v>353</v>
      </c>
      <c r="D64" s="21">
        <v>2003</v>
      </c>
      <c r="E64" s="17" t="s">
        <v>10</v>
      </c>
      <c r="F64" s="17" t="s">
        <v>116</v>
      </c>
      <c r="G64" s="17" t="s">
        <v>180</v>
      </c>
      <c r="H64" s="15" t="s">
        <v>162</v>
      </c>
      <c r="I64" s="14" t="str">
        <f>IF(AND(D64&gt;=1900,D64&lt;=1939),"Ж75",IF(AND(D64&gt;=1997,D64&lt;=1998),"Д16",IF(AND(D64&gt;=1999,D64&lt;=2000),"Д14",IF(AND(D64&gt;=2001,D64&lt;=2002),"Д12",IF(AND(D64&gt;=2003,D64&lt;=2014),"Д11","")))))</f>
        <v>Д11</v>
      </c>
      <c r="J64" s="14"/>
      <c r="K64" s="14"/>
      <c r="L64" s="21"/>
      <c r="M64" s="11"/>
    </row>
    <row r="65" spans="1:13" ht="12.75" customHeight="1">
      <c r="A65" s="14"/>
      <c r="B65" s="14">
        <v>132</v>
      </c>
      <c r="C65" s="16" t="s">
        <v>354</v>
      </c>
      <c r="D65" s="9">
        <v>2003</v>
      </c>
      <c r="E65" s="17" t="s">
        <v>10</v>
      </c>
      <c r="F65" s="17" t="s">
        <v>116</v>
      </c>
      <c r="G65" s="17" t="s">
        <v>180</v>
      </c>
      <c r="H65" s="15" t="s">
        <v>162</v>
      </c>
      <c r="I65" s="14" t="str">
        <f>IF(AND(D65&gt;=1900,D65&lt;=1939),"Ж75",IF(AND(D65&gt;=1997,D65&lt;=1998),"Д16",IF(AND(D65&gt;=1999,D65&lt;=2000),"Д14",IF(AND(D65&gt;=2001,D65&lt;=2002),"Д12",IF(AND(D65&gt;=2003,D65&lt;=2014),"Д11","")))))</f>
        <v>Д11</v>
      </c>
      <c r="J65" s="14"/>
      <c r="K65" s="14"/>
      <c r="L65" s="11"/>
      <c r="M65" s="11"/>
    </row>
    <row r="66" spans="1:13" ht="12.75" customHeight="1">
      <c r="A66" s="14"/>
      <c r="B66" s="21">
        <v>133</v>
      </c>
      <c r="C66" s="16" t="s">
        <v>355</v>
      </c>
      <c r="D66" s="21">
        <v>2003</v>
      </c>
      <c r="E66" s="17" t="s">
        <v>10</v>
      </c>
      <c r="F66" s="17" t="s">
        <v>116</v>
      </c>
      <c r="G66" s="17" t="s">
        <v>180</v>
      </c>
      <c r="H66" s="15" t="s">
        <v>162</v>
      </c>
      <c r="I66" s="14" t="str">
        <f>IF(AND(D66&gt;=1900,D66&lt;=1939),"Ж75",IF(AND(D66&gt;=1997,D66&lt;=1998),"Д16",IF(AND(D66&gt;=1999,D66&lt;=2000),"Д14",IF(AND(D66&gt;=2001,D66&lt;=2002),"Д12",IF(AND(D66&gt;=2003,D66&lt;=2014),"Д11","")))))</f>
        <v>Д11</v>
      </c>
      <c r="J66" s="14"/>
      <c r="K66" s="14"/>
      <c r="L66" s="21"/>
      <c r="M66" s="11"/>
    </row>
    <row r="67" spans="1:13" ht="12.75" customHeight="1">
      <c r="A67" s="14"/>
      <c r="B67" s="21">
        <v>134</v>
      </c>
      <c r="C67" s="10" t="s">
        <v>356</v>
      </c>
      <c r="D67" s="21">
        <v>2001</v>
      </c>
      <c r="E67" s="17" t="s">
        <v>10</v>
      </c>
      <c r="F67" s="17" t="s">
        <v>116</v>
      </c>
      <c r="G67" s="17" t="s">
        <v>180</v>
      </c>
      <c r="H67" s="15" t="s">
        <v>162</v>
      </c>
      <c r="I67" s="14" t="str">
        <f>IF(AND(D67&gt;=1900,D67&lt;=1939),"Ж75",IF(AND(D67&gt;=1997,D67&lt;=1998),"Д16",IF(AND(D67&gt;=1999,D67&lt;=2000),"Д14",IF(AND(D67&gt;=2001,D67&lt;=2002),"Д12",IF(AND(D67&gt;=2003,D67&lt;=2014),"Д11","")))))</f>
        <v>Д12</v>
      </c>
      <c r="J67" s="14"/>
      <c r="K67" s="14"/>
      <c r="L67" s="21"/>
      <c r="M67" s="11"/>
    </row>
    <row r="68" spans="1:13" ht="12.75" customHeight="1">
      <c r="A68" s="14"/>
      <c r="B68" s="21">
        <v>135</v>
      </c>
      <c r="C68" s="16" t="s">
        <v>357</v>
      </c>
      <c r="D68" s="21">
        <v>2000</v>
      </c>
      <c r="E68" s="17" t="s">
        <v>10</v>
      </c>
      <c r="F68" s="17" t="s">
        <v>116</v>
      </c>
      <c r="G68" s="17" t="s">
        <v>180</v>
      </c>
      <c r="H68" s="15" t="s">
        <v>162</v>
      </c>
      <c r="I68" s="14" t="str">
        <f>IF(AND(D68&gt;=1900,D68&lt;=1939),"Ж75",IF(AND(D68&gt;=1997,D68&lt;=1998),"Д16",IF(AND(D68&gt;=1999,D68&lt;=2000),"Д14",IF(AND(D68&gt;=2001,D68&lt;=2002),"Д12",IF(AND(D68&gt;=2003,D68&lt;=2014),"Д11","")))))</f>
        <v>Д14</v>
      </c>
      <c r="J68" s="14"/>
      <c r="K68" s="14"/>
      <c r="L68" s="21"/>
      <c r="M68" s="11"/>
    </row>
    <row r="69" spans="1:13" ht="12.75" customHeight="1">
      <c r="A69" s="14"/>
      <c r="B69" s="21">
        <v>166</v>
      </c>
      <c r="C69" s="16" t="s">
        <v>457</v>
      </c>
      <c r="D69" s="21">
        <v>1958</v>
      </c>
      <c r="E69" s="17" t="s">
        <v>10</v>
      </c>
      <c r="F69" s="17" t="s">
        <v>116</v>
      </c>
      <c r="G69" s="17" t="s">
        <v>456</v>
      </c>
      <c r="H69" s="15" t="s">
        <v>162</v>
      </c>
      <c r="I69" s="14">
        <f>IF(AND(D69&gt;=1900,D69&lt;=1939),"Ж75",IF(AND(D69&gt;=1997,D69&lt;=1998),"Д16",IF(AND(D69&gt;=1999,D69&lt;=2000),"Д14",IF(AND(D69&gt;=2001,D69&lt;=2002),"Д12",IF(AND(D69&gt;=2003,D69&lt;=2014),"Д11","")))))</f>
      </c>
      <c r="J69" s="14"/>
      <c r="K69" s="14" t="s">
        <v>454</v>
      </c>
      <c r="L69" s="21"/>
      <c r="M69" s="11"/>
    </row>
    <row r="70" spans="1:13" ht="12.75" customHeight="1">
      <c r="A70" s="14"/>
      <c r="B70" s="21">
        <v>167</v>
      </c>
      <c r="C70" s="10" t="s">
        <v>458</v>
      </c>
      <c r="D70" s="21">
        <v>1969</v>
      </c>
      <c r="E70" s="17" t="s">
        <v>10</v>
      </c>
      <c r="F70" s="17" t="s">
        <v>116</v>
      </c>
      <c r="G70" s="16" t="s">
        <v>456</v>
      </c>
      <c r="H70" s="15" t="s">
        <v>162</v>
      </c>
      <c r="I70" s="14">
        <f>IF(AND(D70&gt;=1900,D70&lt;=1939),"Ж75",IF(AND(D70&gt;=1997,D70&lt;=1998),"Д16",IF(AND(D70&gt;=1999,D70&lt;=2000),"Д14",IF(AND(D70&gt;=2001,D70&lt;=2002),"Д12",IF(AND(D70&gt;=2003,D70&lt;=2014),"Д11","")))))</f>
      </c>
      <c r="J70" s="14"/>
      <c r="K70" s="14" t="s">
        <v>454</v>
      </c>
      <c r="L70" s="21"/>
      <c r="M70" s="11"/>
    </row>
    <row r="73" spans="3:7" ht="12.75" customHeight="1">
      <c r="C73" s="8" t="s">
        <v>13</v>
      </c>
      <c r="G73" s="12" t="s">
        <v>747</v>
      </c>
    </row>
    <row r="74" spans="7:8" ht="12.75" customHeight="1">
      <c r="G74" s="45" t="s">
        <v>12</v>
      </c>
      <c r="H74" s="45"/>
    </row>
    <row r="77" spans="3:7" ht="12.75" customHeight="1">
      <c r="C77" s="8" t="s">
        <v>14</v>
      </c>
      <c r="G77" s="12" t="s">
        <v>748</v>
      </c>
    </row>
    <row r="78" ht="12.75" customHeight="1">
      <c r="G78" s="12" t="s">
        <v>15</v>
      </c>
    </row>
  </sheetData>
  <sheetProtection/>
  <autoFilter ref="A7:M70"/>
  <mergeCells count="16">
    <mergeCell ref="A2:K3"/>
    <mergeCell ref="A4:K4"/>
    <mergeCell ref="G74:H74"/>
    <mergeCell ref="C5:I5"/>
    <mergeCell ref="A7:A8"/>
    <mergeCell ref="B7:B8"/>
    <mergeCell ref="C7:C8"/>
    <mergeCell ref="D7:D8"/>
    <mergeCell ref="E7:E8"/>
    <mergeCell ref="A1:K1"/>
    <mergeCell ref="F7:F8"/>
    <mergeCell ref="G7:G8"/>
    <mergeCell ref="H7:H8"/>
    <mergeCell ref="I7:I8"/>
    <mergeCell ref="J7:J8"/>
    <mergeCell ref="K7:K8"/>
  </mergeCells>
  <printOptions horizontalCentered="1"/>
  <pageMargins left="0.11811023622047245" right="0" top="0.1968503937007874" bottom="0.3937007874015748" header="1.968503937007874" footer="0.196850393700787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SKS</cp:lastModifiedBy>
  <cp:lastPrinted>2014-02-01T09:56:24Z</cp:lastPrinted>
  <dcterms:created xsi:type="dcterms:W3CDTF">2010-01-31T12:06:43Z</dcterms:created>
  <dcterms:modified xsi:type="dcterms:W3CDTF">2014-02-01T09:57:21Z</dcterms:modified>
  <cp:category/>
  <cp:version/>
  <cp:contentType/>
  <cp:contentStatus/>
</cp:coreProperties>
</file>