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700" activeTab="0"/>
  </bookViews>
  <sheets>
    <sheet name="для публикации" sheetId="1" r:id="rId1"/>
    <sheet name="для проБЕГ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<sst xmlns="http://schemas.openxmlformats.org/spreadsheetml/2006/main" count="446" uniqueCount="211">
  <si>
    <t>Предварительный протокол результатов пробега</t>
  </si>
  <si>
    <t>дистанция</t>
  </si>
  <si>
    <t>5 ПРОБЕГ-МАРАФОН "ЛИНИИ МОСКВЫ"</t>
  </si>
  <si>
    <t>длина круга</t>
  </si>
  <si>
    <t>целых кругов</t>
  </si>
  <si>
    <t>довесок</t>
  </si>
  <si>
    <t>Москва, Салтыковский лесопарк</t>
  </si>
  <si>
    <t>разворот</t>
  </si>
  <si>
    <t>дата</t>
  </si>
  <si>
    <t>время старта</t>
  </si>
  <si>
    <t>место</t>
  </si>
  <si>
    <t>погода</t>
  </si>
  <si>
    <t>+5оС</t>
  </si>
  <si>
    <t>без осадков</t>
  </si>
  <si>
    <t>Дистанция:</t>
  </si>
  <si>
    <t>5км</t>
  </si>
  <si>
    <t>Стартовало</t>
  </si>
  <si>
    <t>Финишировало:</t>
  </si>
  <si>
    <t>Всего</t>
  </si>
  <si>
    <t>Зачёт</t>
  </si>
  <si>
    <t>№</t>
  </si>
  <si>
    <t>Место в</t>
  </si>
  <si>
    <t>Номер</t>
  </si>
  <si>
    <t>Фамилия</t>
  </si>
  <si>
    <t>Имя</t>
  </si>
  <si>
    <t xml:space="preserve">Год </t>
  </si>
  <si>
    <t>Город</t>
  </si>
  <si>
    <t>Клуб</t>
  </si>
  <si>
    <t>Пол</t>
  </si>
  <si>
    <t>Результат</t>
  </si>
  <si>
    <t>Место</t>
  </si>
  <si>
    <t>Область</t>
  </si>
  <si>
    <t>Страна</t>
  </si>
  <si>
    <t>абсолюте</t>
  </si>
  <si>
    <t>рождения</t>
  </si>
  <si>
    <t>чч:мм:сс</t>
  </si>
  <si>
    <t>абс. М/Ж</t>
  </si>
  <si>
    <t>0,94км</t>
  </si>
  <si>
    <t>2,97км</t>
  </si>
  <si>
    <t>Кокоттина</t>
  </si>
  <si>
    <t>Алёна</t>
  </si>
  <si>
    <t>Москва</t>
  </si>
  <si>
    <t>Женский</t>
  </si>
  <si>
    <t>Подсобляева</t>
  </si>
  <si>
    <t>Инесса</t>
  </si>
  <si>
    <t>Шурлепова</t>
  </si>
  <si>
    <t>Анна</t>
  </si>
  <si>
    <t>Полякова</t>
  </si>
  <si>
    <t>Марина</t>
  </si>
  <si>
    <t>Железнодорожный</t>
  </si>
  <si>
    <t>Иван Сусанин</t>
  </si>
  <si>
    <t>Симакова</t>
  </si>
  <si>
    <t>Гравировская</t>
  </si>
  <si>
    <t>Дарья</t>
  </si>
  <si>
    <t>Зеленоград</t>
  </si>
  <si>
    <t>Сазонов</t>
  </si>
  <si>
    <t>Александр</t>
  </si>
  <si>
    <t>Мужской</t>
  </si>
  <si>
    <t>Сияльский</t>
  </si>
  <si>
    <t>Владислав</t>
  </si>
  <si>
    <t>Брянск</t>
  </si>
  <si>
    <t>Булавин</t>
  </si>
  <si>
    <t>Михаил</t>
  </si>
  <si>
    <t>Резник</t>
  </si>
  <si>
    <t>Сергей</t>
  </si>
  <si>
    <t>Раменское</t>
  </si>
  <si>
    <t>Шамин</t>
  </si>
  <si>
    <t>Кирилл</t>
  </si>
  <si>
    <t>ХК Вымпел</t>
  </si>
  <si>
    <t>Ефимов</t>
  </si>
  <si>
    <t>Анатолий</t>
  </si>
  <si>
    <t>Шурлепов</t>
  </si>
  <si>
    <t>Родион</t>
  </si>
  <si>
    <t>10км</t>
  </si>
  <si>
    <t>1,88км</t>
  </si>
  <si>
    <t>3,91км</t>
  </si>
  <si>
    <t>5,94км</t>
  </si>
  <si>
    <t>7,97км</t>
  </si>
  <si>
    <t>Петухова</t>
  </si>
  <si>
    <t>Татьяна</t>
  </si>
  <si>
    <t>Люберцы</t>
  </si>
  <si>
    <t>Muyldermans</t>
  </si>
  <si>
    <t>Anja</t>
  </si>
  <si>
    <t>Ковалева</t>
  </si>
  <si>
    <t>Ксения</t>
  </si>
  <si>
    <t>Одинцово</t>
  </si>
  <si>
    <t>Бутузов</t>
  </si>
  <si>
    <t>Гасанов</t>
  </si>
  <si>
    <t>Арслан</t>
  </si>
  <si>
    <t>Меркушин</t>
  </si>
  <si>
    <t>Борис</t>
  </si>
  <si>
    <t>Рощин</t>
  </si>
  <si>
    <t>Дмитрий</t>
  </si>
  <si>
    <t>Тверь</t>
  </si>
  <si>
    <t>Волгов</t>
  </si>
  <si>
    <t>Алексей</t>
  </si>
  <si>
    <t>Олень и Тюлень</t>
  </si>
  <si>
    <t>Латышев</t>
  </si>
  <si>
    <t>Петр</t>
  </si>
  <si>
    <t>Поляков</t>
  </si>
  <si>
    <t>Курск</t>
  </si>
  <si>
    <t>15км</t>
  </si>
  <si>
    <t>0,79км</t>
  </si>
  <si>
    <t>2,82км</t>
  </si>
  <si>
    <t>4,85км</t>
  </si>
  <si>
    <t>6,88км</t>
  </si>
  <si>
    <t>8,91км</t>
  </si>
  <si>
    <t>10,94км</t>
  </si>
  <si>
    <t>12,97км</t>
  </si>
  <si>
    <t>Морозов</t>
  </si>
  <si>
    <t>Жуков</t>
  </si>
  <si>
    <t>КЛБ Протва</t>
  </si>
  <si>
    <t>Егоров</t>
  </si>
  <si>
    <t>21,1км</t>
  </si>
  <si>
    <t>0,8км</t>
  </si>
  <si>
    <t>2,83км</t>
  </si>
  <si>
    <t>4,86км</t>
  </si>
  <si>
    <t>6,89км</t>
  </si>
  <si>
    <t>8,92км</t>
  </si>
  <si>
    <t>10,95км</t>
  </si>
  <si>
    <t>12,98км</t>
  </si>
  <si>
    <t>15,01км</t>
  </si>
  <si>
    <t>17,04км</t>
  </si>
  <si>
    <t>19,07км</t>
  </si>
  <si>
    <t>Бондарева</t>
  </si>
  <si>
    <t>Делефосс</t>
  </si>
  <si>
    <t>Анн</t>
  </si>
  <si>
    <t>Soviet Runners</t>
  </si>
  <si>
    <t>Оглоблина</t>
  </si>
  <si>
    <t>Черемхин</t>
  </si>
  <si>
    <t>Пурбе</t>
  </si>
  <si>
    <t>Лоран</t>
  </si>
  <si>
    <t>Гийом</t>
  </si>
  <si>
    <t>30км</t>
  </si>
  <si>
    <t>1,58км</t>
  </si>
  <si>
    <t>3,61км</t>
  </si>
  <si>
    <t>5,64км</t>
  </si>
  <si>
    <t>7,67км</t>
  </si>
  <si>
    <t>9,7км</t>
  </si>
  <si>
    <t>11,73км</t>
  </si>
  <si>
    <t>13,76км</t>
  </si>
  <si>
    <t>15,79км</t>
  </si>
  <si>
    <t>17,82км</t>
  </si>
  <si>
    <t>19,85км</t>
  </si>
  <si>
    <t>21,88км</t>
  </si>
  <si>
    <t>23,91км</t>
  </si>
  <si>
    <t>25,94км</t>
  </si>
  <si>
    <t>27,97км</t>
  </si>
  <si>
    <t>Боссерт</t>
  </si>
  <si>
    <t>Игорь</t>
  </si>
  <si>
    <t>42,2км</t>
  </si>
  <si>
    <t>1,6км</t>
  </si>
  <si>
    <t>3,63км</t>
  </si>
  <si>
    <t>5,66км</t>
  </si>
  <si>
    <t>7,69км</t>
  </si>
  <si>
    <t>9,72км</t>
  </si>
  <si>
    <t>11,75км</t>
  </si>
  <si>
    <t>13,78км</t>
  </si>
  <si>
    <t>15,81км</t>
  </si>
  <si>
    <t>17,84км</t>
  </si>
  <si>
    <t>19,87км</t>
  </si>
  <si>
    <t>21,9км</t>
  </si>
  <si>
    <t>23,93км</t>
  </si>
  <si>
    <t>25,96км</t>
  </si>
  <si>
    <t>27,99км</t>
  </si>
  <si>
    <t>30,02км</t>
  </si>
  <si>
    <t>32,05км</t>
  </si>
  <si>
    <t>34,08км</t>
  </si>
  <si>
    <t>36,11км</t>
  </si>
  <si>
    <t>38,14км</t>
  </si>
  <si>
    <t>40,17км</t>
  </si>
  <si>
    <t>Зверев</t>
  </si>
  <si>
    <t>Вячеслав</t>
  </si>
  <si>
    <t>Егорьевск</t>
  </si>
  <si>
    <t>Мещера</t>
  </si>
  <si>
    <t>Корочков</t>
  </si>
  <si>
    <t>Протва</t>
  </si>
  <si>
    <t>Куприянов</t>
  </si>
  <si>
    <t>Торжок</t>
  </si>
  <si>
    <t>Новотор</t>
  </si>
  <si>
    <t>Гордюшенко</t>
  </si>
  <si>
    <t>Виктор</t>
  </si>
  <si>
    <t>парсек</t>
  </si>
  <si>
    <t>Брсоян</t>
  </si>
  <si>
    <t>Мушег</t>
  </si>
  <si>
    <t>Подольск</t>
  </si>
  <si>
    <t>50км</t>
  </si>
  <si>
    <t>Шашков</t>
  </si>
  <si>
    <t>Владимир</t>
  </si>
  <si>
    <t>Всего на пробеге стартовали:</t>
  </si>
  <si>
    <t>Всего на пробеге финишировали:</t>
  </si>
  <si>
    <t>Главный судья</t>
  </si>
  <si>
    <t>Сластенников Ю.Т.</t>
  </si>
  <si>
    <t>Замечания можно присылать на maraforum-2.ru, раздел "Соревнования", подраздел "Марафоны", ветка "БЕГИ С ВЕТЕРКОМ":</t>
  </si>
  <si>
    <t>http://maraforum-2.ru/viewtopic.php?f=12&amp;t=1205&amp;start=80</t>
  </si>
  <si>
    <t>предварительный протокол результатов пробега</t>
  </si>
  <si>
    <t>название пробега</t>
  </si>
  <si>
    <t xml:space="preserve">Всего: </t>
  </si>
  <si>
    <t xml:space="preserve">Зачёт: </t>
  </si>
  <si>
    <t>Старт</t>
  </si>
  <si>
    <t>№ п/п</t>
  </si>
  <si>
    <t>Место абс.</t>
  </si>
  <si>
    <t>Старт. номер</t>
  </si>
  <si>
    <t>Дата рождения</t>
  </si>
  <si>
    <t>Дистанция</t>
  </si>
  <si>
    <t>Тип рез.</t>
  </si>
  <si>
    <t>Место М/Ж</t>
  </si>
  <si>
    <t>Группа</t>
  </si>
  <si>
    <t>Место в гр.</t>
  </si>
  <si>
    <t>id уч.</t>
  </si>
  <si>
    <t>Судья: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</si>
</sst>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400]h:mm:ss\ AM/PM"/>
    <numFmt numFmtId="168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7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4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left"/>
      <protection/>
    </xf>
    <xf numFmtId="167" fontId="37" fillId="0" borderId="0" xfId="0" applyNumberFormat="1" applyFont="1" applyFill="1" applyAlignment="1" applyProtection="1">
      <alignment horizontal="left"/>
      <protection/>
    </xf>
    <xf numFmtId="49" fontId="37" fillId="0" borderId="0" xfId="0" applyNumberFormat="1" applyFont="1" applyFill="1" applyAlignment="1" applyProtection="1">
      <alignment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167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left" vertical="center" wrapText="1"/>
      <protection/>
    </xf>
    <xf numFmtId="167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167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67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164" fontId="37" fillId="0" borderId="13" xfId="0" applyNumberFormat="1" applyFont="1" applyFill="1" applyBorder="1" applyAlignment="1" applyProtection="1">
      <alignment horizontal="center"/>
      <protection/>
    </xf>
    <xf numFmtId="165" fontId="37" fillId="0" borderId="13" xfId="0" applyNumberFormat="1" applyFont="1" applyFill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0" xfId="0" applyFont="1" applyBorder="1" applyAlignment="1">
      <alignment/>
    </xf>
    <xf numFmtId="166" fontId="37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13" borderId="12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2" xfId="0" applyFont="1" applyFill="1" applyBorder="1" applyAlignment="1">
      <alignment/>
    </xf>
    <xf numFmtId="167" fontId="37" fillId="13" borderId="12" xfId="0" applyNumberFormat="1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0" borderId="12" xfId="0" applyFont="1" applyBorder="1" applyAlignment="1">
      <alignment/>
    </xf>
    <xf numFmtId="167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67" fontId="37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/>
    </xf>
    <xf numFmtId="0" fontId="37" fillId="33" borderId="18" xfId="0" applyFont="1" applyFill="1" applyBorder="1" applyAlignment="1">
      <alignment/>
    </xf>
    <xf numFmtId="0" fontId="37" fillId="33" borderId="18" xfId="0" applyFont="1" applyFill="1" applyBorder="1" applyAlignment="1">
      <alignment vertical="center" wrapText="1"/>
    </xf>
    <xf numFmtId="0" fontId="37" fillId="33" borderId="19" xfId="0" applyFont="1" applyFill="1" applyBorder="1" applyAlignment="1">
      <alignment vertical="center" wrapText="1"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164" fontId="37" fillId="0" borderId="12" xfId="0" applyNumberFormat="1" applyFont="1" applyBorder="1" applyAlignment="1">
      <alignment/>
    </xf>
    <xf numFmtId="168" fontId="37" fillId="0" borderId="21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/>
    </xf>
    <xf numFmtId="164" fontId="37" fillId="13" borderId="12" xfId="0" applyNumberFormat="1" applyFont="1" applyFill="1" applyBorder="1" applyAlignment="1">
      <alignment/>
    </xf>
    <xf numFmtId="0" fontId="37" fillId="13" borderId="12" xfId="0" applyFont="1" applyFill="1" applyBorder="1" applyAlignment="1">
      <alignment horizontal="left"/>
    </xf>
    <xf numFmtId="168" fontId="37" fillId="13" borderId="12" xfId="0" applyNumberFormat="1" applyFont="1" applyFill="1" applyBorder="1" applyAlignment="1">
      <alignment horizontal="center"/>
    </xf>
    <xf numFmtId="1" fontId="37" fillId="0" borderId="12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168" fontId="37" fillId="0" borderId="12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 horizontal="center"/>
    </xf>
    <xf numFmtId="0" fontId="37" fillId="0" borderId="24" xfId="0" applyFont="1" applyBorder="1" applyAlignment="1">
      <alignment/>
    </xf>
    <xf numFmtId="164" fontId="37" fillId="0" borderId="24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168" fontId="37" fillId="0" borderId="24" xfId="0" applyNumberFormat="1" applyFont="1" applyBorder="1" applyAlignment="1">
      <alignment horizontal="center"/>
    </xf>
    <xf numFmtId="168" fontId="37" fillId="0" borderId="24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/>
    </xf>
    <xf numFmtId="1" fontId="37" fillId="0" borderId="0" xfId="0" applyNumberFormat="1" applyFont="1" applyAlignment="1">
      <alignment/>
    </xf>
    <xf numFmtId="1" fontId="37" fillId="0" borderId="15" xfId="0" applyNumberFormat="1" applyFont="1" applyBorder="1" applyAlignment="1">
      <alignment/>
    </xf>
    <xf numFmtId="0" fontId="37" fillId="33" borderId="19" xfId="0" applyFont="1" applyFill="1" applyBorder="1" applyAlignment="1">
      <alignment/>
    </xf>
    <xf numFmtId="168" fontId="37" fillId="0" borderId="17" xfId="0" applyNumberFormat="1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1" fontId="37" fillId="13" borderId="12" xfId="0" applyNumberFormat="1" applyFont="1" applyFill="1" applyBorder="1" applyAlignment="1">
      <alignment/>
    </xf>
    <xf numFmtId="1" fontId="37" fillId="13" borderId="12" xfId="0" applyNumberFormat="1" applyFont="1" applyFill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167" fontId="37" fillId="0" borderId="12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168" fontId="37" fillId="0" borderId="0" xfId="0" applyNumberFormat="1" applyFont="1" applyBorder="1" applyAlignment="1">
      <alignment/>
    </xf>
    <xf numFmtId="21" fontId="37" fillId="0" borderId="0" xfId="0" applyNumberFormat="1" applyFont="1" applyAlignment="1">
      <alignment/>
    </xf>
    <xf numFmtId="0" fontId="37" fillId="0" borderId="17" xfId="0" applyFont="1" applyBorder="1" applyAlignment="1">
      <alignment/>
    </xf>
    <xf numFmtId="167" fontId="37" fillId="0" borderId="12" xfId="0" applyNumberFormat="1" applyFont="1" applyBorder="1" applyAlignment="1">
      <alignment horizontal="left"/>
    </xf>
    <xf numFmtId="0" fontId="37" fillId="0" borderId="0" xfId="0" applyFont="1" applyFill="1" applyBorder="1" applyAlignment="1">
      <alignment vertical="center" wrapText="1"/>
    </xf>
    <xf numFmtId="21" fontId="37" fillId="0" borderId="0" xfId="0" applyNumberFormat="1" applyFont="1" applyFill="1" applyBorder="1" applyAlignment="1">
      <alignment/>
    </xf>
    <xf numFmtId="21" fontId="37" fillId="0" borderId="12" xfId="0" applyNumberFormat="1" applyFont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/>
    </xf>
    <xf numFmtId="167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Alignment="1">
      <alignment/>
    </xf>
    <xf numFmtId="1" fontId="37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XXXe\&#1052;&#1086;&#1080;%20&#1076;&#1086;&#1082;&#1091;&#1084;&#1077;&#1085;&#1090;&#1099;\&#1047;&#1072;&#1075;&#1088;&#1091;&#1079;&#1082;&#1080;\&#1048;&#1089;&#1093;&#1086;&#1076;&#1085;&#1080;&#1082;%20&#1051;&#1080;&#1085;&#1080;&#1080;%20&#1052;&#1086;&#1089;&#1082;&#1074;&#1099;_5%2031_10_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икалка"/>
      <sheetName val="черновик протокола"/>
      <sheetName val="Для проБЕГа"/>
      <sheetName val="промежуточная копия"/>
      <sheetName val="официальный протокол"/>
      <sheetName val="таблички для судей"/>
    </sheetNames>
    <sheetDataSet>
      <sheetData sheetId="3">
        <row r="5">
          <cell r="A5">
            <v>5</v>
          </cell>
          <cell r="B5">
            <v>1</v>
          </cell>
          <cell r="C5" t="str">
            <v>Симакова</v>
          </cell>
          <cell r="D5" t="str">
            <v>Анна</v>
          </cell>
          <cell r="E5">
            <v>1991</v>
          </cell>
          <cell r="F5" t="str">
            <v>Москва</v>
          </cell>
          <cell r="H5" t="str">
            <v>Женский</v>
          </cell>
          <cell r="BG5">
            <v>0.02201388888888889</v>
          </cell>
        </row>
        <row r="6">
          <cell r="A6">
            <v>5</v>
          </cell>
          <cell r="B6">
            <v>2</v>
          </cell>
          <cell r="C6" t="str">
            <v>Подсобляева</v>
          </cell>
          <cell r="D6" t="str">
            <v>Инесса</v>
          </cell>
          <cell r="E6">
            <v>1984</v>
          </cell>
          <cell r="F6" t="str">
            <v>Москва</v>
          </cell>
          <cell r="H6" t="str">
            <v>Женский</v>
          </cell>
          <cell r="BG6">
            <v>0.019837962962962974</v>
          </cell>
        </row>
        <row r="7">
          <cell r="A7">
            <v>5</v>
          </cell>
          <cell r="B7">
            <v>3</v>
          </cell>
          <cell r="C7" t="str">
            <v>Кокоттина</v>
          </cell>
          <cell r="D7" t="str">
            <v>Алёна</v>
          </cell>
          <cell r="E7">
            <v>1988</v>
          </cell>
          <cell r="F7" t="str">
            <v>Москва</v>
          </cell>
          <cell r="H7" t="str">
            <v>Женский</v>
          </cell>
          <cell r="BG7">
            <v>0.01636574074074071</v>
          </cell>
        </row>
        <row r="8">
          <cell r="A8">
            <v>5</v>
          </cell>
          <cell r="B8">
            <v>4</v>
          </cell>
          <cell r="C8" t="str">
            <v>Сияльский</v>
          </cell>
          <cell r="D8" t="str">
            <v>Владислав</v>
          </cell>
          <cell r="E8">
            <v>1966</v>
          </cell>
          <cell r="F8" t="str">
            <v>Брянск</v>
          </cell>
          <cell r="H8" t="str">
            <v>Мужской</v>
          </cell>
          <cell r="BG8">
            <v>0.014803240740740742</v>
          </cell>
        </row>
        <row r="9">
          <cell r="A9">
            <v>5</v>
          </cell>
          <cell r="B9">
            <v>5</v>
          </cell>
          <cell r="C9" t="str">
            <v>Сазонов</v>
          </cell>
          <cell r="D9" t="str">
            <v>Александр</v>
          </cell>
          <cell r="E9">
            <v>1991</v>
          </cell>
          <cell r="F9" t="str">
            <v>Москва</v>
          </cell>
          <cell r="H9" t="str">
            <v>Мужской</v>
          </cell>
          <cell r="BG9">
            <v>0.01329861111111108</v>
          </cell>
        </row>
        <row r="10">
          <cell r="A10">
            <v>5</v>
          </cell>
          <cell r="B10">
            <v>6</v>
          </cell>
          <cell r="C10" t="str">
            <v>Ефимов</v>
          </cell>
          <cell r="D10" t="str">
            <v>Анатолий</v>
          </cell>
          <cell r="E10">
            <v>1990</v>
          </cell>
          <cell r="F10" t="str">
            <v>Москва</v>
          </cell>
          <cell r="H10" t="str">
            <v>Мужской</v>
          </cell>
          <cell r="BG10">
            <v>0.01965277777777774</v>
          </cell>
        </row>
        <row r="11">
          <cell r="A11">
            <v>5</v>
          </cell>
          <cell r="B11">
            <v>7</v>
          </cell>
          <cell r="C11" t="str">
            <v>Шурлепов</v>
          </cell>
          <cell r="D11" t="str">
            <v>Родион</v>
          </cell>
          <cell r="E11">
            <v>1984</v>
          </cell>
          <cell r="F11" t="str">
            <v>Москва</v>
          </cell>
          <cell r="H11" t="str">
            <v>Мужской</v>
          </cell>
          <cell r="BG11">
            <v>0.021307870370370352</v>
          </cell>
        </row>
        <row r="12">
          <cell r="A12">
            <v>5</v>
          </cell>
          <cell r="B12">
            <v>8</v>
          </cell>
          <cell r="C12" t="str">
            <v>Шурлепова</v>
          </cell>
          <cell r="D12" t="str">
            <v>Анна</v>
          </cell>
          <cell r="E12">
            <v>1987</v>
          </cell>
          <cell r="F12" t="str">
            <v>Москва</v>
          </cell>
          <cell r="H12" t="str">
            <v>Женский</v>
          </cell>
          <cell r="BG12">
            <v>0.021307870370370352</v>
          </cell>
        </row>
        <row r="13">
          <cell r="A13">
            <v>5</v>
          </cell>
          <cell r="B13">
            <v>9</v>
          </cell>
          <cell r="C13" t="str">
            <v>Гравировская</v>
          </cell>
          <cell r="D13" t="str">
            <v>Дарья</v>
          </cell>
          <cell r="E13">
            <v>1987</v>
          </cell>
          <cell r="F13" t="str">
            <v>Зеленоград</v>
          </cell>
          <cell r="H13" t="str">
            <v>Женский</v>
          </cell>
          <cell r="BG13">
            <v>0.024826388888888884</v>
          </cell>
        </row>
        <row r="14">
          <cell r="A14">
            <v>5</v>
          </cell>
          <cell r="B14">
            <v>10</v>
          </cell>
          <cell r="C14" t="str">
            <v>Резник</v>
          </cell>
          <cell r="D14" t="str">
            <v>Сергей</v>
          </cell>
          <cell r="E14">
            <v>1961</v>
          </cell>
          <cell r="F14" t="str">
            <v>Раменское</v>
          </cell>
          <cell r="H14" t="str">
            <v>Мужской</v>
          </cell>
          <cell r="BG14">
            <v>0.01533564814814814</v>
          </cell>
        </row>
        <row r="15">
          <cell r="A15">
            <v>5</v>
          </cell>
          <cell r="B15">
            <v>11</v>
          </cell>
          <cell r="C15" t="str">
            <v>Булавин</v>
          </cell>
          <cell r="D15" t="str">
            <v>Михаил</v>
          </cell>
          <cell r="E15">
            <v>1982</v>
          </cell>
          <cell r="F15" t="str">
            <v>Москва</v>
          </cell>
          <cell r="H15" t="str">
            <v>Мужской</v>
          </cell>
          <cell r="BG15">
            <v>0.014826388888888875</v>
          </cell>
        </row>
        <row r="16">
          <cell r="A16">
            <v>5</v>
          </cell>
          <cell r="B16">
            <v>12</v>
          </cell>
          <cell r="C16" t="str">
            <v>Полякова</v>
          </cell>
          <cell r="D16" t="str">
            <v>Марина</v>
          </cell>
          <cell r="E16">
            <v>1977</v>
          </cell>
          <cell r="F16" t="str">
            <v>Железнодорожный</v>
          </cell>
          <cell r="G16" t="str">
            <v>Иван Сусанин</v>
          </cell>
          <cell r="H16" t="str">
            <v>Женский</v>
          </cell>
          <cell r="BG16">
            <v>0.0219907407407407</v>
          </cell>
        </row>
        <row r="17">
          <cell r="A17">
            <v>5</v>
          </cell>
          <cell r="B17">
            <v>13</v>
          </cell>
          <cell r="C17" t="str">
            <v>Шамин</v>
          </cell>
          <cell r="D17" t="str">
            <v>Кирилл</v>
          </cell>
          <cell r="E17">
            <v>2003</v>
          </cell>
          <cell r="F17" t="str">
            <v>Москва</v>
          </cell>
          <cell r="G17" t="str">
            <v>ХК Вымпел</v>
          </cell>
          <cell r="H17" t="str">
            <v>Мужской</v>
          </cell>
          <cell r="BG17">
            <v>0.017175925925925872</v>
          </cell>
        </row>
        <row r="18">
          <cell r="A18">
            <v>10</v>
          </cell>
          <cell r="B18">
            <v>20</v>
          </cell>
          <cell r="C18" t="str">
            <v>Петухова</v>
          </cell>
          <cell r="D18" t="str">
            <v>Татьяна</v>
          </cell>
          <cell r="E18">
            <v>1990</v>
          </cell>
          <cell r="F18" t="str">
            <v>Люберцы</v>
          </cell>
          <cell r="H18" t="str">
            <v>Женский</v>
          </cell>
          <cell r="BG18">
            <v>0.039594907407407454</v>
          </cell>
        </row>
        <row r="19">
          <cell r="A19">
            <v>10</v>
          </cell>
          <cell r="B19">
            <v>21</v>
          </cell>
          <cell r="C19" t="str">
            <v>Muyldermans</v>
          </cell>
          <cell r="D19" t="str">
            <v>Anja</v>
          </cell>
          <cell r="E19">
            <v>1971</v>
          </cell>
          <cell r="F19" t="str">
            <v>Москва</v>
          </cell>
          <cell r="H19" t="str">
            <v>Женский</v>
          </cell>
          <cell r="BG19">
            <v>0.042731481481481426</v>
          </cell>
        </row>
        <row r="20">
          <cell r="A20">
            <v>15</v>
          </cell>
          <cell r="B20">
            <v>22</v>
          </cell>
          <cell r="C20" t="str">
            <v>Поляков</v>
          </cell>
          <cell r="D20" t="str">
            <v>Родион</v>
          </cell>
          <cell r="E20">
            <v>1975</v>
          </cell>
          <cell r="F20" t="str">
            <v>Железнодорожный</v>
          </cell>
          <cell r="G20" t="str">
            <v>Иван Сусанин</v>
          </cell>
          <cell r="H20" t="str">
            <v>Мужской</v>
          </cell>
          <cell r="BG20">
            <v>0.03793981481481484</v>
          </cell>
        </row>
        <row r="21">
          <cell r="A21">
            <v>10</v>
          </cell>
          <cell r="B21">
            <v>23</v>
          </cell>
          <cell r="C21" t="str">
            <v>Меркушин</v>
          </cell>
          <cell r="D21" t="str">
            <v>Борис</v>
          </cell>
          <cell r="E21">
            <v>1977</v>
          </cell>
          <cell r="F21" t="str">
            <v>Москва</v>
          </cell>
          <cell r="H21" t="str">
            <v>Мужской</v>
          </cell>
          <cell r="BG21">
            <v>0.03273148148148153</v>
          </cell>
        </row>
        <row r="22">
          <cell r="A22">
            <v>10</v>
          </cell>
          <cell r="B22">
            <v>24</v>
          </cell>
          <cell r="C22" t="str">
            <v>Бутузов</v>
          </cell>
          <cell r="D22" t="str">
            <v>Кирилл</v>
          </cell>
          <cell r="E22">
            <v>1983</v>
          </cell>
          <cell r="F22" t="str">
            <v>Железнодорожный</v>
          </cell>
          <cell r="H22" t="str">
            <v>Мужской</v>
          </cell>
          <cell r="BG22">
            <v>0.026018518518518552</v>
          </cell>
        </row>
        <row r="23">
          <cell r="A23">
            <v>10</v>
          </cell>
          <cell r="B23">
            <v>25</v>
          </cell>
          <cell r="C23" t="str">
            <v>Волгов</v>
          </cell>
          <cell r="D23" t="str">
            <v>Алексей</v>
          </cell>
          <cell r="E23">
            <v>1980</v>
          </cell>
          <cell r="F23" t="str">
            <v>Москва</v>
          </cell>
          <cell r="G23" t="str">
            <v>Олень и Тюлень</v>
          </cell>
          <cell r="H23" t="str">
            <v>Мужской</v>
          </cell>
          <cell r="BG23">
            <v>0.034768518518518476</v>
          </cell>
        </row>
        <row r="24">
          <cell r="A24">
            <v>10</v>
          </cell>
          <cell r="B24">
            <v>26</v>
          </cell>
          <cell r="C24" t="str">
            <v>Латышев</v>
          </cell>
          <cell r="D24" t="str">
            <v>Петр</v>
          </cell>
          <cell r="E24">
            <v>1988</v>
          </cell>
          <cell r="F24" t="str">
            <v>Железнодорожный</v>
          </cell>
          <cell r="H24" t="str">
            <v>Мужской</v>
          </cell>
          <cell r="BG24">
            <v>0.036944444444444446</v>
          </cell>
        </row>
        <row r="25">
          <cell r="A25">
            <v>10</v>
          </cell>
          <cell r="B25">
            <v>27</v>
          </cell>
          <cell r="C25" t="str">
            <v>Гасанов</v>
          </cell>
          <cell r="D25" t="str">
            <v>Арслан</v>
          </cell>
          <cell r="E25">
            <v>1993</v>
          </cell>
          <cell r="F25" t="str">
            <v>Москва</v>
          </cell>
          <cell r="H25" t="str">
            <v>Мужской</v>
          </cell>
          <cell r="BG25">
            <v>0.03266203703703707</v>
          </cell>
        </row>
        <row r="26">
          <cell r="A26">
            <v>10</v>
          </cell>
          <cell r="B26">
            <v>28</v>
          </cell>
          <cell r="C26" t="str">
            <v>Ковалева</v>
          </cell>
          <cell r="D26" t="str">
            <v>Ксения</v>
          </cell>
          <cell r="E26">
            <v>1986</v>
          </cell>
          <cell r="F26" t="str">
            <v>Одинцово</v>
          </cell>
          <cell r="H26" t="str">
            <v>Женский</v>
          </cell>
          <cell r="BG26">
            <v>0.04350694444444442</v>
          </cell>
        </row>
        <row r="27">
          <cell r="A27">
            <v>10</v>
          </cell>
          <cell r="B27">
            <v>29</v>
          </cell>
          <cell r="C27" t="str">
            <v>Ефимов</v>
          </cell>
          <cell r="D27" t="str">
            <v>Александр</v>
          </cell>
          <cell r="E27">
            <v>1986</v>
          </cell>
          <cell r="F27" t="str">
            <v>Курск</v>
          </cell>
          <cell r="H27" t="str">
            <v>Мужской</v>
          </cell>
          <cell r="BG27">
            <v>0.03916666666666668</v>
          </cell>
        </row>
        <row r="28">
          <cell r="A28">
            <v>10</v>
          </cell>
          <cell r="B28">
            <v>30</v>
          </cell>
          <cell r="C28" t="str">
            <v>Рощин</v>
          </cell>
          <cell r="D28" t="str">
            <v>Дмитрий</v>
          </cell>
          <cell r="E28">
            <v>1991</v>
          </cell>
          <cell r="F28" t="str">
            <v>Тверь</v>
          </cell>
          <cell r="H28" t="str">
            <v>Мужской</v>
          </cell>
          <cell r="BG28">
            <v>0.03445601851851848</v>
          </cell>
        </row>
        <row r="29">
          <cell r="A29">
            <v>15</v>
          </cell>
          <cell r="B29">
            <v>31</v>
          </cell>
          <cell r="C29" t="str">
            <v>Егоров</v>
          </cell>
          <cell r="D29" t="str">
            <v>Михаил</v>
          </cell>
          <cell r="E29">
            <v>1974</v>
          </cell>
          <cell r="H29" t="str">
            <v>Мужской</v>
          </cell>
          <cell r="BG29">
            <v>0.05003472222222227</v>
          </cell>
        </row>
        <row r="30">
          <cell r="A30">
            <v>15</v>
          </cell>
          <cell r="B30">
            <v>32</v>
          </cell>
          <cell r="C30" t="str">
            <v>Морозов</v>
          </cell>
          <cell r="D30" t="str">
            <v>Дмитрий</v>
          </cell>
          <cell r="E30">
            <v>1968</v>
          </cell>
          <cell r="F30" t="str">
            <v>Жуков</v>
          </cell>
          <cell r="G30" t="str">
            <v>КЛБ Протва</v>
          </cell>
          <cell r="H30" t="str">
            <v>Мужской</v>
          </cell>
          <cell r="BG30">
            <v>0.04263888888888889</v>
          </cell>
        </row>
        <row r="31">
          <cell r="A31">
            <v>21</v>
          </cell>
          <cell r="B31">
            <v>45</v>
          </cell>
          <cell r="C31" t="str">
            <v>Пурбе</v>
          </cell>
          <cell r="D31" t="str">
            <v>Лоран</v>
          </cell>
          <cell r="E31">
            <v>1966</v>
          </cell>
          <cell r="F31" t="str">
            <v>Москва</v>
          </cell>
          <cell r="H31" t="str">
            <v>Мужской</v>
          </cell>
          <cell r="BG31">
            <v>0.06954861111111105</v>
          </cell>
        </row>
        <row r="32">
          <cell r="A32">
            <v>21</v>
          </cell>
          <cell r="B32">
            <v>46</v>
          </cell>
          <cell r="C32" t="str">
            <v>Делефосс</v>
          </cell>
          <cell r="D32" t="str">
            <v>Гийом</v>
          </cell>
          <cell r="E32">
            <v>1972</v>
          </cell>
          <cell r="F32" t="str">
            <v>Москва</v>
          </cell>
          <cell r="G32" t="str">
            <v>Soviet Runners</v>
          </cell>
          <cell r="H32" t="str">
            <v>Мужской</v>
          </cell>
          <cell r="BG32">
            <v>0.08714120370370365</v>
          </cell>
        </row>
        <row r="33">
          <cell r="A33">
            <v>21</v>
          </cell>
          <cell r="B33">
            <v>47</v>
          </cell>
          <cell r="C33" t="str">
            <v>Делефосс</v>
          </cell>
          <cell r="D33" t="str">
            <v>Анн</v>
          </cell>
          <cell r="E33">
            <v>1971</v>
          </cell>
          <cell r="F33" t="str">
            <v>Москва</v>
          </cell>
          <cell r="G33" t="str">
            <v>Soviet Runners</v>
          </cell>
          <cell r="H33" t="str">
            <v>Женский</v>
          </cell>
          <cell r="BG33">
            <v>0.0871527777777778</v>
          </cell>
        </row>
        <row r="34">
          <cell r="A34">
            <v>21</v>
          </cell>
          <cell r="B34">
            <v>48</v>
          </cell>
          <cell r="C34" t="str">
            <v>Оглоблина</v>
          </cell>
          <cell r="D34" t="str">
            <v>Дарья</v>
          </cell>
          <cell r="E34">
            <v>1991</v>
          </cell>
          <cell r="F34" t="str">
            <v>Москва</v>
          </cell>
          <cell r="H34" t="str">
            <v>Женский</v>
          </cell>
          <cell r="BG34">
            <v>0.08930555555555558</v>
          </cell>
        </row>
        <row r="35">
          <cell r="A35">
            <v>21</v>
          </cell>
          <cell r="B35">
            <v>49</v>
          </cell>
          <cell r="C35" t="str">
            <v>Черемхин</v>
          </cell>
          <cell r="D35" t="str">
            <v>Александр</v>
          </cell>
          <cell r="E35">
            <v>1985</v>
          </cell>
          <cell r="F35" t="str">
            <v>Москва</v>
          </cell>
          <cell r="H35" t="str">
            <v>Мужской</v>
          </cell>
          <cell r="BG35">
            <v>0.06928240740740738</v>
          </cell>
        </row>
        <row r="36">
          <cell r="A36">
            <v>21</v>
          </cell>
          <cell r="B36">
            <v>50</v>
          </cell>
          <cell r="C36" t="str">
            <v>Бондарева</v>
          </cell>
          <cell r="D36" t="str">
            <v>Татьяна</v>
          </cell>
          <cell r="E36">
            <v>1983</v>
          </cell>
          <cell r="F36" t="str">
            <v>Москва</v>
          </cell>
          <cell r="H36" t="str">
            <v>Женский</v>
          </cell>
          <cell r="BG36">
            <v>0.08541666666666664</v>
          </cell>
        </row>
        <row r="37">
          <cell r="A37">
            <v>30</v>
          </cell>
          <cell r="B37">
            <v>130</v>
          </cell>
          <cell r="C37" t="str">
            <v>Боссерт</v>
          </cell>
          <cell r="D37" t="str">
            <v>Игорь</v>
          </cell>
          <cell r="E37">
            <v>1939</v>
          </cell>
          <cell r="F37" t="str">
            <v>Жуков</v>
          </cell>
          <cell r="G37" t="str">
            <v>КЛБ Протва</v>
          </cell>
          <cell r="H37" t="str">
            <v>Мужской</v>
          </cell>
          <cell r="BG37">
            <v>0.11844907407407407</v>
          </cell>
        </row>
        <row r="38">
          <cell r="A38">
            <v>42</v>
          </cell>
          <cell r="B38">
            <v>191</v>
          </cell>
          <cell r="C38" t="str">
            <v>Гордюшенко</v>
          </cell>
          <cell r="D38" t="str">
            <v>Виктор</v>
          </cell>
          <cell r="E38">
            <v>1957</v>
          </cell>
          <cell r="F38" t="str">
            <v>Москва</v>
          </cell>
          <cell r="G38" t="str">
            <v>парсек</v>
          </cell>
          <cell r="H38" t="str">
            <v>Мужской</v>
          </cell>
          <cell r="BG38">
            <v>0.1693518518518518</v>
          </cell>
        </row>
        <row r="39">
          <cell r="A39">
            <v>42</v>
          </cell>
          <cell r="B39">
            <v>192</v>
          </cell>
          <cell r="C39" t="str">
            <v>Зверев</v>
          </cell>
          <cell r="D39" t="str">
            <v>Вячеслав</v>
          </cell>
          <cell r="E39">
            <v>1960</v>
          </cell>
          <cell r="F39" t="str">
            <v>Егорьевск</v>
          </cell>
          <cell r="G39" t="str">
            <v>Мещера</v>
          </cell>
          <cell r="H39" t="str">
            <v>Мужской</v>
          </cell>
          <cell r="BG39">
            <v>0.15104166666666669</v>
          </cell>
        </row>
        <row r="40">
          <cell r="A40">
            <v>42</v>
          </cell>
          <cell r="B40">
            <v>194</v>
          </cell>
          <cell r="C40" t="str">
            <v>Куприянов</v>
          </cell>
          <cell r="D40" t="str">
            <v>Михаил</v>
          </cell>
          <cell r="E40">
            <v>1966</v>
          </cell>
          <cell r="F40" t="str">
            <v>Торжок</v>
          </cell>
          <cell r="G40" t="str">
            <v>Новотор</v>
          </cell>
          <cell r="H40" t="str">
            <v>Мужской</v>
          </cell>
          <cell r="BG40">
            <v>0.16339120370370372</v>
          </cell>
        </row>
        <row r="41">
          <cell r="A41">
            <v>42</v>
          </cell>
          <cell r="B41">
            <v>195</v>
          </cell>
          <cell r="C41" t="str">
            <v>Брсоян</v>
          </cell>
          <cell r="D41" t="str">
            <v>Мушег</v>
          </cell>
          <cell r="E41">
            <v>1954</v>
          </cell>
          <cell r="F41" t="str">
            <v>Подольск</v>
          </cell>
          <cell r="G41" t="str">
            <v>парсек</v>
          </cell>
          <cell r="H41" t="str">
            <v>Мужской</v>
          </cell>
          <cell r="BG41">
            <v>0.23016203703703708</v>
          </cell>
        </row>
        <row r="42">
          <cell r="A42">
            <v>42</v>
          </cell>
          <cell r="B42">
            <v>196</v>
          </cell>
          <cell r="C42" t="str">
            <v>Корочков</v>
          </cell>
          <cell r="D42" t="str">
            <v>Александр</v>
          </cell>
          <cell r="E42">
            <v>1951</v>
          </cell>
          <cell r="F42" t="str">
            <v>Жуков</v>
          </cell>
          <cell r="G42" t="str">
            <v>Протва</v>
          </cell>
          <cell r="H42" t="str">
            <v>Мужской</v>
          </cell>
          <cell r="BG42">
            <v>0.15643518518518512</v>
          </cell>
        </row>
        <row r="43">
          <cell r="A43">
            <v>50</v>
          </cell>
          <cell r="B43">
            <v>295</v>
          </cell>
          <cell r="C43" t="str">
            <v>Шашков</v>
          </cell>
          <cell r="D43" t="str">
            <v>Владимир</v>
          </cell>
          <cell r="E43">
            <v>1957</v>
          </cell>
          <cell r="F43" t="str">
            <v>Москва</v>
          </cell>
          <cell r="G43" t="str">
            <v>парсек</v>
          </cell>
          <cell r="H43" t="str">
            <v>Мужской</v>
          </cell>
          <cell r="BG43">
            <v>0.301875</v>
          </cell>
        </row>
      </sheetData>
      <sheetData sheetId="4">
        <row r="3">
          <cell r="C3" t="str">
            <v>5 ПРОБЕГ-МАРАФОН "ЛИНИИ МОСКВЫ"</v>
          </cell>
        </row>
        <row r="5">
          <cell r="B5">
            <v>42308</v>
          </cell>
          <cell r="D5">
            <v>0.4375</v>
          </cell>
          <cell r="F5" t="str">
            <v>Москва, Салтыковский лесопарк</v>
          </cell>
        </row>
        <row r="8">
          <cell r="D8" t="str">
            <v>+5оС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105"/>
  <sheetViews>
    <sheetView tabSelected="1" zoomScalePageLayoutView="0" workbookViewId="0" topLeftCell="B4">
      <selection activeCell="J8" sqref="J8"/>
    </sheetView>
  </sheetViews>
  <sheetFormatPr defaultColWidth="9.140625" defaultRowHeight="15"/>
  <cols>
    <col min="1" max="3" width="9.140625" style="4" customWidth="1"/>
    <col min="4" max="4" width="14.7109375" style="4" customWidth="1"/>
    <col min="5" max="5" width="12.57421875" style="4" customWidth="1"/>
    <col min="6" max="16384" width="9.140625" style="4" customWidth="1"/>
  </cols>
  <sheetData>
    <row r="2" spans="1:36" ht="12">
      <c r="A2" s="24"/>
      <c r="B2" s="25" t="s">
        <v>0</v>
      </c>
      <c r="AA2" s="4" t="s">
        <v>1</v>
      </c>
      <c r="AD2" s="4">
        <v>5</v>
      </c>
      <c r="AE2" s="4">
        <v>10</v>
      </c>
      <c r="AF2" s="4">
        <v>15</v>
      </c>
      <c r="AG2" s="4">
        <v>21.098</v>
      </c>
      <c r="AH2" s="4">
        <v>30</v>
      </c>
      <c r="AI2" s="4">
        <v>42.195</v>
      </c>
      <c r="AJ2" s="4">
        <v>50</v>
      </c>
    </row>
    <row r="3" spans="1:36" ht="12">
      <c r="A3" s="24"/>
      <c r="B3" s="26"/>
      <c r="C3" s="27" t="s">
        <v>2</v>
      </c>
      <c r="D3" s="28"/>
      <c r="E3" s="28"/>
      <c r="F3" s="28"/>
      <c r="G3" s="28"/>
      <c r="H3" s="28"/>
      <c r="I3" s="28"/>
      <c r="J3" s="28"/>
      <c r="K3" s="28"/>
      <c r="L3" s="29"/>
      <c r="AA3" s="4" t="s">
        <v>3</v>
      </c>
      <c r="AC3" s="4" t="s">
        <v>4</v>
      </c>
      <c r="AD3" s="4">
        <f aca="true" t="shared" si="0" ref="AD3:AJ3">INT(AD2/$AA4)</f>
        <v>2</v>
      </c>
      <c r="AE3" s="4">
        <f t="shared" si="0"/>
        <v>4</v>
      </c>
      <c r="AF3" s="4">
        <f t="shared" si="0"/>
        <v>7</v>
      </c>
      <c r="AG3" s="4">
        <f t="shared" si="0"/>
        <v>10</v>
      </c>
      <c r="AH3" s="4">
        <f t="shared" si="0"/>
        <v>14</v>
      </c>
      <c r="AI3" s="4">
        <f t="shared" si="0"/>
        <v>20</v>
      </c>
      <c r="AJ3" s="4">
        <f t="shared" si="0"/>
        <v>24</v>
      </c>
    </row>
    <row r="4" spans="1:36" ht="12">
      <c r="A4" s="24"/>
      <c r="AA4" s="4">
        <v>2.03</v>
      </c>
      <c r="AC4" s="4" t="s">
        <v>5</v>
      </c>
      <c r="AD4" s="4">
        <f aca="true" t="shared" si="1" ref="AD4:AJ4">AD2-(AD3*$AA4)</f>
        <v>0.9400000000000004</v>
      </c>
      <c r="AE4" s="4">
        <f t="shared" si="1"/>
        <v>1.8800000000000008</v>
      </c>
      <c r="AF4" s="4">
        <f t="shared" si="1"/>
        <v>0.7900000000000009</v>
      </c>
      <c r="AG4" s="4">
        <f t="shared" si="1"/>
        <v>0.7980000000000018</v>
      </c>
      <c r="AH4" s="4">
        <f t="shared" si="1"/>
        <v>1.5800000000000018</v>
      </c>
      <c r="AI4" s="4">
        <f t="shared" si="1"/>
        <v>1.595000000000006</v>
      </c>
      <c r="AJ4" s="4">
        <f t="shared" si="1"/>
        <v>1.2800000000000011</v>
      </c>
    </row>
    <row r="5" spans="1:36" ht="12">
      <c r="A5" s="24"/>
      <c r="B5" s="30">
        <v>42308</v>
      </c>
      <c r="C5" s="29"/>
      <c r="D5" s="31">
        <v>0.4375</v>
      </c>
      <c r="E5" s="29"/>
      <c r="F5" s="26" t="s">
        <v>6</v>
      </c>
      <c r="G5" s="32"/>
      <c r="H5" s="28"/>
      <c r="I5" s="29"/>
      <c r="J5" s="33"/>
      <c r="K5" s="33"/>
      <c r="AC5" s="4" t="s">
        <v>7</v>
      </c>
      <c r="AD5" s="4">
        <f>0.5*AD4</f>
        <v>0.4700000000000002</v>
      </c>
      <c r="AE5" s="4">
        <f aca="true" t="shared" si="2" ref="AE5:AJ5">0.5*AE4</f>
        <v>0.9400000000000004</v>
      </c>
      <c r="AF5" s="4">
        <f t="shared" si="2"/>
        <v>0.39500000000000046</v>
      </c>
      <c r="AG5" s="4">
        <f t="shared" si="2"/>
        <v>0.3990000000000009</v>
      </c>
      <c r="AH5" s="4">
        <f t="shared" si="2"/>
        <v>0.7900000000000009</v>
      </c>
      <c r="AI5" s="4">
        <f t="shared" si="2"/>
        <v>0.797500000000003</v>
      </c>
      <c r="AJ5" s="4">
        <f t="shared" si="2"/>
        <v>0.6400000000000006</v>
      </c>
    </row>
    <row r="6" spans="1:6" ht="12">
      <c r="A6" s="24"/>
      <c r="B6" s="4" t="s">
        <v>8</v>
      </c>
      <c r="C6" s="34"/>
      <c r="D6" s="4" t="s">
        <v>9</v>
      </c>
      <c r="F6" s="4" t="s">
        <v>10</v>
      </c>
    </row>
    <row r="7" spans="1:5" ht="12">
      <c r="A7" s="24"/>
      <c r="B7" s="31"/>
      <c r="C7" s="28"/>
      <c r="D7" s="28"/>
      <c r="E7" s="29"/>
    </row>
    <row r="8" spans="1:5" ht="12">
      <c r="A8" s="24"/>
      <c r="B8" s="4" t="s">
        <v>11</v>
      </c>
      <c r="D8" s="35" t="s">
        <v>12</v>
      </c>
      <c r="E8" s="4" t="s">
        <v>13</v>
      </c>
    </row>
    <row r="9" ht="12">
      <c r="A9" s="24"/>
    </row>
    <row r="10" spans="1:5" ht="12">
      <c r="A10" s="24"/>
      <c r="B10" s="35" t="s">
        <v>14</v>
      </c>
      <c r="C10" s="36"/>
      <c r="D10" s="37" t="s">
        <v>15</v>
      </c>
      <c r="E10" s="36"/>
    </row>
    <row r="11" spans="1:7" ht="12">
      <c r="A11" s="38" t="s">
        <v>16</v>
      </c>
      <c r="C11" s="24">
        <v>13</v>
      </c>
      <c r="D11" s="4" t="s">
        <v>17</v>
      </c>
      <c r="F11" s="4" t="s">
        <v>18</v>
      </c>
      <c r="G11" s="24">
        <v>13</v>
      </c>
    </row>
    <row r="12" spans="1:15" ht="12">
      <c r="A12" s="39"/>
      <c r="F12" s="4" t="s">
        <v>19</v>
      </c>
      <c r="H12" s="39"/>
      <c r="I12" s="39"/>
      <c r="J12" s="39"/>
      <c r="L12" s="39"/>
      <c r="M12" s="39"/>
      <c r="N12" s="39"/>
      <c r="O12" s="39"/>
    </row>
    <row r="13" spans="1:15" ht="12">
      <c r="A13" s="40" t="s">
        <v>20</v>
      </c>
      <c r="B13" s="40" t="s">
        <v>21</v>
      </c>
      <c r="C13" s="40" t="s">
        <v>22</v>
      </c>
      <c r="D13" s="40" t="s">
        <v>23</v>
      </c>
      <c r="E13" s="40" t="s">
        <v>24</v>
      </c>
      <c r="F13" s="40" t="s">
        <v>25</v>
      </c>
      <c r="G13" s="40" t="s">
        <v>26</v>
      </c>
      <c r="H13" s="40" t="s">
        <v>27</v>
      </c>
      <c r="I13" s="41" t="s">
        <v>28</v>
      </c>
      <c r="J13" s="42" t="s">
        <v>29</v>
      </c>
      <c r="K13" s="42"/>
      <c r="L13" s="42"/>
      <c r="M13" s="40" t="s">
        <v>30</v>
      </c>
      <c r="N13" s="41" t="s">
        <v>31</v>
      </c>
      <c r="O13" s="43" t="s">
        <v>32</v>
      </c>
    </row>
    <row r="14" spans="1:15" ht="12">
      <c r="A14" s="44"/>
      <c r="B14" s="44" t="s">
        <v>33</v>
      </c>
      <c r="C14" s="44"/>
      <c r="D14" s="44"/>
      <c r="E14" s="44"/>
      <c r="F14" s="44" t="s">
        <v>34</v>
      </c>
      <c r="G14" s="44"/>
      <c r="H14" s="44"/>
      <c r="I14" s="45"/>
      <c r="J14" s="46" t="s">
        <v>35</v>
      </c>
      <c r="K14" s="46"/>
      <c r="L14" s="46"/>
      <c r="M14" s="44" t="s">
        <v>36</v>
      </c>
      <c r="N14" s="45"/>
      <c r="O14" s="47"/>
    </row>
    <row r="15" spans="1:15" ht="12">
      <c r="A15" s="48"/>
      <c r="B15" s="48"/>
      <c r="C15" s="48"/>
      <c r="D15" s="48"/>
      <c r="E15" s="48"/>
      <c r="F15" s="48"/>
      <c r="G15" s="48"/>
      <c r="H15" s="48"/>
      <c r="I15" s="48"/>
      <c r="J15" s="49" t="s">
        <v>37</v>
      </c>
      <c r="K15" s="49" t="s">
        <v>38</v>
      </c>
      <c r="L15" s="49" t="s">
        <v>15</v>
      </c>
      <c r="M15" s="48"/>
      <c r="N15" s="48"/>
      <c r="O15" s="48"/>
    </row>
    <row r="16" spans="1:15" ht="12">
      <c r="A16" s="50">
        <v>1</v>
      </c>
      <c r="B16" s="51">
        <f>M16</f>
        <v>1</v>
      </c>
      <c r="C16" s="52">
        <v>3</v>
      </c>
      <c r="D16" s="51" t="s">
        <v>39</v>
      </c>
      <c r="E16" s="51" t="s">
        <v>40</v>
      </c>
      <c r="F16" s="52">
        <v>1988</v>
      </c>
      <c r="G16" s="53" t="s">
        <v>41</v>
      </c>
      <c r="H16" s="53"/>
      <c r="I16" s="53" t="s">
        <v>42</v>
      </c>
      <c r="J16" s="54">
        <v>0.003078703703703667</v>
      </c>
      <c r="K16" s="54">
        <v>0.009849537037037004</v>
      </c>
      <c r="L16" s="54">
        <v>0.01636574074074071</v>
      </c>
      <c r="M16" s="51">
        <v>1</v>
      </c>
      <c r="N16" s="50"/>
      <c r="O16" s="50"/>
    </row>
    <row r="17" spans="1:15" ht="12">
      <c r="A17" s="50">
        <f>1+A16</f>
        <v>2</v>
      </c>
      <c r="B17" s="51">
        <f aca="true" t="shared" si="3" ref="B17:B28">M17</f>
        <v>2</v>
      </c>
      <c r="C17" s="52">
        <v>2</v>
      </c>
      <c r="D17" s="51" t="s">
        <v>43</v>
      </c>
      <c r="E17" s="51" t="s">
        <v>44</v>
      </c>
      <c r="F17" s="52">
        <v>1984</v>
      </c>
      <c r="G17" s="53" t="s">
        <v>41</v>
      </c>
      <c r="H17" s="53"/>
      <c r="I17" s="53" t="s">
        <v>42</v>
      </c>
      <c r="J17" s="54">
        <v>0.0033912037037037157</v>
      </c>
      <c r="K17" s="54">
        <v>0.011504629629629615</v>
      </c>
      <c r="L17" s="54">
        <v>0.019837962962962974</v>
      </c>
      <c r="M17" s="51">
        <f>1+M16</f>
        <v>2</v>
      </c>
      <c r="N17" s="50"/>
      <c r="O17" s="50"/>
    </row>
    <row r="18" spans="1:15" ht="12">
      <c r="A18" s="50">
        <f aca="true" t="shared" si="4" ref="A18:A28">1+A17</f>
        <v>3</v>
      </c>
      <c r="B18" s="51">
        <f t="shared" si="3"/>
        <v>3</v>
      </c>
      <c r="C18" s="52">
        <v>8</v>
      </c>
      <c r="D18" s="51" t="s">
        <v>45</v>
      </c>
      <c r="E18" s="51" t="s">
        <v>46</v>
      </c>
      <c r="F18" s="52">
        <v>1987</v>
      </c>
      <c r="G18" s="53" t="s">
        <v>41</v>
      </c>
      <c r="H18" s="53"/>
      <c r="I18" s="53" t="s">
        <v>42</v>
      </c>
      <c r="J18" s="54">
        <v>0.0038310185185185253</v>
      </c>
      <c r="K18" s="54">
        <v>0.012488425925925917</v>
      </c>
      <c r="L18" s="54">
        <v>0.021307870370370352</v>
      </c>
      <c r="M18" s="51">
        <f aca="true" t="shared" si="5" ref="M18:M28">1+M17</f>
        <v>3</v>
      </c>
      <c r="N18" s="50"/>
      <c r="O18" s="50"/>
    </row>
    <row r="19" spans="1:15" ht="12">
      <c r="A19" s="50">
        <f t="shared" si="4"/>
        <v>4</v>
      </c>
      <c r="B19" s="51">
        <f t="shared" si="3"/>
        <v>4</v>
      </c>
      <c r="C19" s="52">
        <v>12</v>
      </c>
      <c r="D19" s="51" t="s">
        <v>47</v>
      </c>
      <c r="E19" s="51" t="s">
        <v>48</v>
      </c>
      <c r="F19" s="52">
        <v>1977</v>
      </c>
      <c r="G19" s="53" t="s">
        <v>49</v>
      </c>
      <c r="H19" s="53" t="s">
        <v>50</v>
      </c>
      <c r="I19" s="53" t="s">
        <v>42</v>
      </c>
      <c r="J19" s="54">
        <v>0.0041087962962963465</v>
      </c>
      <c r="K19" s="54">
        <v>0.013124999999999998</v>
      </c>
      <c r="L19" s="54">
        <v>0.0219907407407407</v>
      </c>
      <c r="M19" s="51">
        <f t="shared" si="5"/>
        <v>4</v>
      </c>
      <c r="N19" s="50"/>
      <c r="O19" s="50"/>
    </row>
    <row r="20" spans="1:15" ht="12">
      <c r="A20" s="50">
        <f t="shared" si="4"/>
        <v>5</v>
      </c>
      <c r="B20" s="51">
        <f t="shared" si="3"/>
        <v>5</v>
      </c>
      <c r="C20" s="52">
        <v>1</v>
      </c>
      <c r="D20" s="51" t="s">
        <v>51</v>
      </c>
      <c r="E20" s="51" t="s">
        <v>46</v>
      </c>
      <c r="F20" s="52">
        <v>1991</v>
      </c>
      <c r="G20" s="53" t="s">
        <v>41</v>
      </c>
      <c r="H20" s="53"/>
      <c r="I20" s="53" t="s">
        <v>42</v>
      </c>
      <c r="J20" s="54">
        <v>0.0038078703703703365</v>
      </c>
      <c r="K20" s="54">
        <v>0.013090277777777826</v>
      </c>
      <c r="L20" s="54">
        <v>0.02201388888888889</v>
      </c>
      <c r="M20" s="51">
        <f t="shared" si="5"/>
        <v>5</v>
      </c>
      <c r="N20" s="50"/>
      <c r="O20" s="50"/>
    </row>
    <row r="21" spans="1:15" ht="12">
      <c r="A21" s="50">
        <f t="shared" si="4"/>
        <v>6</v>
      </c>
      <c r="B21" s="51">
        <f t="shared" si="3"/>
        <v>6</v>
      </c>
      <c r="C21" s="52">
        <v>9</v>
      </c>
      <c r="D21" s="51" t="s">
        <v>52</v>
      </c>
      <c r="E21" s="51" t="s">
        <v>53</v>
      </c>
      <c r="F21" s="52">
        <v>1987</v>
      </c>
      <c r="G21" s="53" t="s">
        <v>54</v>
      </c>
      <c r="H21" s="53"/>
      <c r="I21" s="53" t="s">
        <v>42</v>
      </c>
      <c r="J21" s="54">
        <v>0.004224537037037013</v>
      </c>
      <c r="K21" s="54">
        <v>0.014224537037037022</v>
      </c>
      <c r="L21" s="54">
        <v>0.024826388888888884</v>
      </c>
      <c r="M21" s="51">
        <f t="shared" si="5"/>
        <v>6</v>
      </c>
      <c r="N21" s="50"/>
      <c r="O21" s="50"/>
    </row>
    <row r="22" spans="1:15" ht="12">
      <c r="A22" s="50">
        <f t="shared" si="4"/>
        <v>7</v>
      </c>
      <c r="B22" s="50">
        <f t="shared" si="3"/>
        <v>1</v>
      </c>
      <c r="C22" s="55">
        <v>5</v>
      </c>
      <c r="D22" s="50" t="s">
        <v>55</v>
      </c>
      <c r="E22" s="50" t="s">
        <v>56</v>
      </c>
      <c r="F22" s="55">
        <v>1991</v>
      </c>
      <c r="G22" s="56" t="s">
        <v>41</v>
      </c>
      <c r="H22" s="56"/>
      <c r="I22" s="56" t="s">
        <v>57</v>
      </c>
      <c r="J22" s="57">
        <v>0.002557870370370363</v>
      </c>
      <c r="K22" s="57">
        <v>0.007951388888888855</v>
      </c>
      <c r="L22" s="57">
        <v>0.01329861111111108</v>
      </c>
      <c r="M22" s="50">
        <v>1</v>
      </c>
      <c r="N22" s="50"/>
      <c r="O22" s="50"/>
    </row>
    <row r="23" spans="1:15" ht="12">
      <c r="A23" s="50">
        <f t="shared" si="4"/>
        <v>8</v>
      </c>
      <c r="B23" s="50">
        <f t="shared" si="3"/>
        <v>2</v>
      </c>
      <c r="C23" s="58">
        <v>4</v>
      </c>
      <c r="D23" s="50" t="s">
        <v>58</v>
      </c>
      <c r="E23" s="50" t="s">
        <v>59</v>
      </c>
      <c r="F23" s="58">
        <v>1966</v>
      </c>
      <c r="G23" s="56" t="s">
        <v>60</v>
      </c>
      <c r="H23" s="56"/>
      <c r="I23" s="56" t="s">
        <v>57</v>
      </c>
      <c r="J23" s="57">
        <v>0.0027083333333333126</v>
      </c>
      <c r="K23" s="57">
        <v>0.008819444444444435</v>
      </c>
      <c r="L23" s="57">
        <v>0.014803240740740742</v>
      </c>
      <c r="M23" s="50">
        <f t="shared" si="5"/>
        <v>2</v>
      </c>
      <c r="N23" s="50"/>
      <c r="O23" s="50"/>
    </row>
    <row r="24" spans="1:15" ht="12">
      <c r="A24" s="50">
        <f t="shared" si="4"/>
        <v>9</v>
      </c>
      <c r="B24" s="50">
        <f t="shared" si="3"/>
        <v>3</v>
      </c>
      <c r="C24" s="58">
        <v>11</v>
      </c>
      <c r="D24" s="50" t="s">
        <v>61</v>
      </c>
      <c r="E24" s="50" t="s">
        <v>62</v>
      </c>
      <c r="F24" s="58">
        <v>1982</v>
      </c>
      <c r="G24" s="56" t="s">
        <v>41</v>
      </c>
      <c r="H24" s="56"/>
      <c r="I24" s="56" t="s">
        <v>57</v>
      </c>
      <c r="J24" s="57">
        <v>0.0027662037037036735</v>
      </c>
      <c r="K24" s="57">
        <v>0.008761574074074074</v>
      </c>
      <c r="L24" s="57">
        <v>0.014826388888888875</v>
      </c>
      <c r="M24" s="50">
        <f t="shared" si="5"/>
        <v>3</v>
      </c>
      <c r="N24" s="50"/>
      <c r="O24" s="50"/>
    </row>
    <row r="25" spans="1:15" ht="12">
      <c r="A25" s="50">
        <f t="shared" si="4"/>
        <v>10</v>
      </c>
      <c r="B25" s="50">
        <f t="shared" si="3"/>
        <v>4</v>
      </c>
      <c r="C25" s="58">
        <v>10</v>
      </c>
      <c r="D25" s="50" t="s">
        <v>63</v>
      </c>
      <c r="E25" s="50" t="s">
        <v>64</v>
      </c>
      <c r="F25" s="58">
        <v>1961</v>
      </c>
      <c r="G25" s="56" t="s">
        <v>65</v>
      </c>
      <c r="H25" s="56"/>
      <c r="I25" s="56" t="s">
        <v>57</v>
      </c>
      <c r="J25" s="57">
        <v>0.002789351851851807</v>
      </c>
      <c r="K25" s="57">
        <v>0.009074074074074123</v>
      </c>
      <c r="L25" s="57">
        <v>0.01533564814814814</v>
      </c>
      <c r="M25" s="50">
        <f t="shared" si="5"/>
        <v>4</v>
      </c>
      <c r="N25" s="50"/>
      <c r="O25" s="50"/>
    </row>
    <row r="26" spans="1:15" ht="12">
      <c r="A26" s="50">
        <f t="shared" si="4"/>
        <v>11</v>
      </c>
      <c r="B26" s="50">
        <f t="shared" si="3"/>
        <v>5</v>
      </c>
      <c r="C26" s="58">
        <v>13</v>
      </c>
      <c r="D26" s="59" t="s">
        <v>66</v>
      </c>
      <c r="E26" s="59" t="s">
        <v>67</v>
      </c>
      <c r="F26" s="58">
        <v>2003</v>
      </c>
      <c r="G26" s="60" t="s">
        <v>41</v>
      </c>
      <c r="H26" s="60" t="s">
        <v>68</v>
      </c>
      <c r="I26" s="60" t="s">
        <v>57</v>
      </c>
      <c r="J26" s="57">
        <v>0.002881944444444451</v>
      </c>
      <c r="K26" s="57">
        <v>0.00982638888888887</v>
      </c>
      <c r="L26" s="57">
        <v>0.017175925925925872</v>
      </c>
      <c r="M26" s="50">
        <f t="shared" si="5"/>
        <v>5</v>
      </c>
      <c r="N26" s="50"/>
      <c r="O26" s="50"/>
    </row>
    <row r="27" spans="1:15" ht="12">
      <c r="A27" s="50">
        <f t="shared" si="4"/>
        <v>12</v>
      </c>
      <c r="B27" s="50">
        <f t="shared" si="3"/>
        <v>6</v>
      </c>
      <c r="C27" s="55">
        <v>6</v>
      </c>
      <c r="D27" s="50" t="s">
        <v>69</v>
      </c>
      <c r="E27" s="50" t="s">
        <v>70</v>
      </c>
      <c r="F27" s="58">
        <v>1990</v>
      </c>
      <c r="G27" s="56" t="s">
        <v>41</v>
      </c>
      <c r="H27" s="56"/>
      <c r="I27" s="56" t="s">
        <v>57</v>
      </c>
      <c r="J27" s="57">
        <v>0.003668981481481426</v>
      </c>
      <c r="K27" s="57">
        <v>0.011562500000000031</v>
      </c>
      <c r="L27" s="57">
        <v>0.01965277777777774</v>
      </c>
      <c r="M27" s="50">
        <f t="shared" si="5"/>
        <v>6</v>
      </c>
      <c r="N27" s="50"/>
      <c r="O27" s="50"/>
    </row>
    <row r="28" spans="1:15" ht="12">
      <c r="A28" s="50">
        <f t="shared" si="4"/>
        <v>13</v>
      </c>
      <c r="B28" s="50">
        <f t="shared" si="3"/>
        <v>7</v>
      </c>
      <c r="C28" s="58">
        <v>7</v>
      </c>
      <c r="D28" s="59" t="s">
        <v>71</v>
      </c>
      <c r="E28" s="59" t="s">
        <v>72</v>
      </c>
      <c r="F28" s="58">
        <v>1984</v>
      </c>
      <c r="G28" s="56" t="s">
        <v>41</v>
      </c>
      <c r="H28" s="56"/>
      <c r="I28" s="60" t="s">
        <v>57</v>
      </c>
      <c r="J28" s="57">
        <v>0.0038310185185185253</v>
      </c>
      <c r="K28" s="57">
        <v>0.012488425925925917</v>
      </c>
      <c r="L28" s="57">
        <v>0.021307870370370352</v>
      </c>
      <c r="M28" s="50">
        <f t="shared" si="5"/>
        <v>7</v>
      </c>
      <c r="N28" s="50"/>
      <c r="O28" s="50"/>
    </row>
    <row r="29" spans="1:15" ht="12">
      <c r="A29" s="61"/>
      <c r="B29" s="61"/>
      <c r="C29" s="24"/>
      <c r="D29" s="62"/>
      <c r="E29" s="62"/>
      <c r="F29" s="24"/>
      <c r="G29" s="25"/>
      <c r="H29" s="25"/>
      <c r="I29" s="63"/>
      <c r="J29" s="64"/>
      <c r="K29" s="64"/>
      <c r="L29" s="64"/>
      <c r="M29" s="61"/>
      <c r="N29" s="61"/>
      <c r="O29" s="61"/>
    </row>
    <row r="30" spans="1:5" ht="12">
      <c r="A30" s="24"/>
      <c r="B30" s="35" t="s">
        <v>14</v>
      </c>
      <c r="C30" s="36"/>
      <c r="D30" s="37" t="s">
        <v>73</v>
      </c>
      <c r="E30" s="36"/>
    </row>
    <row r="31" spans="1:7" ht="12">
      <c r="A31" s="38" t="s">
        <v>16</v>
      </c>
      <c r="C31" s="65">
        <v>11</v>
      </c>
      <c r="D31" s="4" t="s">
        <v>17</v>
      </c>
      <c r="F31" s="4" t="s">
        <v>18</v>
      </c>
      <c r="G31" s="24">
        <v>11</v>
      </c>
    </row>
    <row r="32" spans="1:15" ht="12">
      <c r="A32" s="39"/>
      <c r="F32" s="4" t="s">
        <v>19</v>
      </c>
      <c r="H32" s="39"/>
      <c r="I32" s="39"/>
      <c r="J32" s="39"/>
      <c r="L32" s="39"/>
      <c r="M32" s="39"/>
      <c r="N32" s="39"/>
      <c r="O32" s="39"/>
    </row>
    <row r="33" spans="1:17" ht="12">
      <c r="A33" s="40" t="s">
        <v>20</v>
      </c>
      <c r="B33" s="40" t="s">
        <v>21</v>
      </c>
      <c r="C33" s="40" t="s">
        <v>22</v>
      </c>
      <c r="D33" s="40" t="s">
        <v>23</v>
      </c>
      <c r="E33" s="40" t="s">
        <v>24</v>
      </c>
      <c r="F33" s="40" t="s">
        <v>25</v>
      </c>
      <c r="G33" s="40" t="s">
        <v>26</v>
      </c>
      <c r="H33" s="40" t="s">
        <v>27</v>
      </c>
      <c r="I33" s="40" t="s">
        <v>28</v>
      </c>
      <c r="J33" s="40" t="s">
        <v>29</v>
      </c>
      <c r="K33" s="66"/>
      <c r="L33" s="67"/>
      <c r="M33" s="67"/>
      <c r="N33" s="68"/>
      <c r="O33" s="42" t="s">
        <v>30</v>
      </c>
      <c r="P33" s="41" t="s">
        <v>31</v>
      </c>
      <c r="Q33" s="43" t="s">
        <v>32</v>
      </c>
    </row>
    <row r="34" spans="1:17" ht="12">
      <c r="A34" s="44"/>
      <c r="B34" s="44" t="s">
        <v>33</v>
      </c>
      <c r="C34" s="44"/>
      <c r="D34" s="44"/>
      <c r="E34" s="44"/>
      <c r="F34" s="44" t="s">
        <v>34</v>
      </c>
      <c r="G34" s="44"/>
      <c r="H34" s="44"/>
      <c r="I34" s="44"/>
      <c r="J34" s="44" t="s">
        <v>35</v>
      </c>
      <c r="K34" s="69"/>
      <c r="L34" s="69"/>
      <c r="M34" s="69"/>
      <c r="N34" s="70"/>
      <c r="O34" s="46" t="s">
        <v>36</v>
      </c>
      <c r="P34" s="45"/>
      <c r="Q34" s="47"/>
    </row>
    <row r="35" spans="2:17" ht="12">
      <c r="B35" s="50"/>
      <c r="C35" s="50"/>
      <c r="D35" s="50"/>
      <c r="E35" s="50"/>
      <c r="F35" s="71"/>
      <c r="G35" s="58"/>
      <c r="H35" s="50"/>
      <c r="I35" s="50"/>
      <c r="J35" s="72" t="s">
        <v>74</v>
      </c>
      <c r="K35" s="49" t="s">
        <v>75</v>
      </c>
      <c r="L35" s="49" t="s">
        <v>76</v>
      </c>
      <c r="M35" s="49" t="s">
        <v>77</v>
      </c>
      <c r="N35" s="72" t="s">
        <v>73</v>
      </c>
      <c r="O35" s="50"/>
      <c r="P35" s="48"/>
      <c r="Q35" s="48"/>
    </row>
    <row r="36" spans="1:17" ht="12">
      <c r="A36" s="58">
        <v>1</v>
      </c>
      <c r="B36" s="73">
        <f>O36</f>
        <v>1</v>
      </c>
      <c r="C36" s="51">
        <v>20</v>
      </c>
      <c r="D36" s="51" t="s">
        <v>78</v>
      </c>
      <c r="E36" s="51" t="s">
        <v>79</v>
      </c>
      <c r="F36" s="74">
        <v>1990</v>
      </c>
      <c r="G36" s="75" t="s">
        <v>80</v>
      </c>
      <c r="H36" s="51"/>
      <c r="I36" s="76" t="s">
        <v>42</v>
      </c>
      <c r="J36" s="76">
        <v>0.007245370370370319</v>
      </c>
      <c r="K36" s="76">
        <v>0.015439814814814823</v>
      </c>
      <c r="L36" s="76">
        <v>0.02364583333333331</v>
      </c>
      <c r="M36" s="76">
        <v>0.031759259259259265</v>
      </c>
      <c r="N36" s="76">
        <v>0.039594907407407454</v>
      </c>
      <c r="O36" s="77">
        <v>1</v>
      </c>
      <c r="P36" s="50"/>
      <c r="Q36" s="50"/>
    </row>
    <row r="37" spans="1:17" ht="12">
      <c r="A37" s="58">
        <f>1+A36</f>
        <v>2</v>
      </c>
      <c r="B37" s="73">
        <f aca="true" t="shared" si="6" ref="B37:B46">O37</f>
        <v>2</v>
      </c>
      <c r="C37" s="51">
        <v>21</v>
      </c>
      <c r="D37" s="51" t="s">
        <v>81</v>
      </c>
      <c r="E37" s="51" t="s">
        <v>82</v>
      </c>
      <c r="F37" s="74">
        <v>1971</v>
      </c>
      <c r="G37" s="75" t="s">
        <v>41</v>
      </c>
      <c r="H37" s="51"/>
      <c r="I37" s="76" t="s">
        <v>42</v>
      </c>
      <c r="J37" s="76">
        <v>0.007384259259259229</v>
      </c>
      <c r="K37" s="76">
        <v>0.015879629629629632</v>
      </c>
      <c r="L37" s="76">
        <v>0.024780092592592617</v>
      </c>
      <c r="M37" s="76">
        <v>0.03374999999999995</v>
      </c>
      <c r="N37" s="76">
        <v>0.042731481481481426</v>
      </c>
      <c r="O37" s="77">
        <f>1+O36</f>
        <v>2</v>
      </c>
      <c r="P37" s="50"/>
      <c r="Q37" s="50"/>
    </row>
    <row r="38" spans="1:17" ht="12">
      <c r="A38" s="58">
        <f aca="true" t="shared" si="7" ref="A38:A46">1+A37</f>
        <v>3</v>
      </c>
      <c r="B38" s="73">
        <f t="shared" si="6"/>
        <v>3</v>
      </c>
      <c r="C38" s="51">
        <v>28</v>
      </c>
      <c r="D38" s="51" t="s">
        <v>83</v>
      </c>
      <c r="E38" s="51" t="s">
        <v>84</v>
      </c>
      <c r="F38" s="74">
        <v>1986</v>
      </c>
      <c r="G38" s="75" t="s">
        <v>85</v>
      </c>
      <c r="H38" s="51"/>
      <c r="I38" s="76" t="s">
        <v>42</v>
      </c>
      <c r="J38" s="76">
        <v>0.007476851851851873</v>
      </c>
      <c r="K38" s="76">
        <v>0.015995370370370354</v>
      </c>
      <c r="L38" s="76">
        <v>0.02494212962962966</v>
      </c>
      <c r="M38" s="76">
        <v>0.034155092592592584</v>
      </c>
      <c r="N38" s="76">
        <v>0.04350694444444442</v>
      </c>
      <c r="O38" s="77">
        <f aca="true" t="shared" si="8" ref="O38:O46">1+O37</f>
        <v>3</v>
      </c>
      <c r="P38" s="50"/>
      <c r="Q38" s="50"/>
    </row>
    <row r="39" spans="1:17" ht="12">
      <c r="A39" s="58">
        <f t="shared" si="7"/>
        <v>4</v>
      </c>
      <c r="B39" s="73">
        <f t="shared" si="6"/>
        <v>1</v>
      </c>
      <c r="C39" s="50">
        <v>24</v>
      </c>
      <c r="D39" s="50" t="s">
        <v>86</v>
      </c>
      <c r="E39" s="50" t="s">
        <v>67</v>
      </c>
      <c r="F39" s="71">
        <v>1983</v>
      </c>
      <c r="G39" s="78" t="s">
        <v>49</v>
      </c>
      <c r="H39" s="50"/>
      <c r="I39" s="79" t="s">
        <v>57</v>
      </c>
      <c r="J39" s="79">
        <v>0.004814814814814827</v>
      </c>
      <c r="K39" s="79">
        <v>0.010127314814814825</v>
      </c>
      <c r="L39" s="79">
        <v>0.01548611111111109</v>
      </c>
      <c r="M39" s="79">
        <v>0.02082175925925922</v>
      </c>
      <c r="N39" s="79">
        <v>0.026018518518518552</v>
      </c>
      <c r="O39" s="77">
        <v>1</v>
      </c>
      <c r="P39" s="50"/>
      <c r="Q39" s="50"/>
    </row>
    <row r="40" spans="1:17" ht="12">
      <c r="A40" s="58">
        <f t="shared" si="7"/>
        <v>5</v>
      </c>
      <c r="B40" s="73">
        <f t="shared" si="6"/>
        <v>2</v>
      </c>
      <c r="C40" s="50">
        <v>27</v>
      </c>
      <c r="D40" s="50" t="s">
        <v>87</v>
      </c>
      <c r="E40" s="50" t="s">
        <v>88</v>
      </c>
      <c r="F40" s="71">
        <v>1993</v>
      </c>
      <c r="G40" s="78" t="s">
        <v>41</v>
      </c>
      <c r="H40" s="50"/>
      <c r="I40" s="79" t="s">
        <v>57</v>
      </c>
      <c r="J40" s="79">
        <v>0.006099537037037028</v>
      </c>
      <c r="K40" s="79">
        <v>0.012696759259259227</v>
      </c>
      <c r="L40" s="79">
        <v>0.01938657407407407</v>
      </c>
      <c r="M40" s="79">
        <v>0.025902777777777775</v>
      </c>
      <c r="N40" s="79">
        <v>0.03266203703703707</v>
      </c>
      <c r="O40" s="77">
        <f t="shared" si="8"/>
        <v>2</v>
      </c>
      <c r="P40" s="50"/>
      <c r="Q40" s="50"/>
    </row>
    <row r="41" spans="1:17" ht="12">
      <c r="A41" s="58">
        <f t="shared" si="7"/>
        <v>6</v>
      </c>
      <c r="B41" s="73">
        <f t="shared" si="6"/>
        <v>3</v>
      </c>
      <c r="C41" s="50">
        <v>23</v>
      </c>
      <c r="D41" s="50" t="s">
        <v>89</v>
      </c>
      <c r="E41" s="50" t="s">
        <v>90</v>
      </c>
      <c r="F41" s="71">
        <v>1977</v>
      </c>
      <c r="G41" s="78" t="s">
        <v>41</v>
      </c>
      <c r="H41" s="50"/>
      <c r="I41" s="79" t="s">
        <v>57</v>
      </c>
      <c r="J41" s="79">
        <v>0.0060879629629629894</v>
      </c>
      <c r="K41" s="79">
        <v>0.012673611111111094</v>
      </c>
      <c r="L41" s="79">
        <v>0.01937500000000003</v>
      </c>
      <c r="M41" s="79">
        <v>0.026145833333333313</v>
      </c>
      <c r="N41" s="79">
        <v>0.03273148148148153</v>
      </c>
      <c r="O41" s="77">
        <f t="shared" si="8"/>
        <v>3</v>
      </c>
      <c r="P41" s="50"/>
      <c r="Q41" s="50"/>
    </row>
    <row r="42" spans="1:17" ht="12">
      <c r="A42" s="58">
        <f t="shared" si="7"/>
        <v>7</v>
      </c>
      <c r="B42" s="73">
        <f t="shared" si="6"/>
        <v>4</v>
      </c>
      <c r="C42" s="50">
        <v>30</v>
      </c>
      <c r="D42" s="50" t="s">
        <v>91</v>
      </c>
      <c r="E42" s="50" t="s">
        <v>92</v>
      </c>
      <c r="F42" s="71">
        <v>1991</v>
      </c>
      <c r="G42" s="78" t="s">
        <v>93</v>
      </c>
      <c r="H42" s="50"/>
      <c r="I42" s="79" t="s">
        <v>57</v>
      </c>
      <c r="J42" s="79">
        <v>0.006342592592592566</v>
      </c>
      <c r="K42" s="79">
        <v>0.013333333333333364</v>
      </c>
      <c r="L42" s="79">
        <v>0.020312499999999956</v>
      </c>
      <c r="M42" s="79">
        <v>0.027453703703703702</v>
      </c>
      <c r="N42" s="79">
        <v>0.03445601851851848</v>
      </c>
      <c r="O42" s="77">
        <f t="shared" si="8"/>
        <v>4</v>
      </c>
      <c r="P42" s="50"/>
      <c r="Q42" s="50"/>
    </row>
    <row r="43" spans="1:17" ht="12">
      <c r="A43" s="58">
        <f t="shared" si="7"/>
        <v>8</v>
      </c>
      <c r="B43" s="73">
        <f t="shared" si="6"/>
        <v>5</v>
      </c>
      <c r="C43" s="50">
        <v>25</v>
      </c>
      <c r="D43" s="50" t="s">
        <v>94</v>
      </c>
      <c r="E43" s="50" t="s">
        <v>95</v>
      </c>
      <c r="F43" s="71">
        <v>1980</v>
      </c>
      <c r="G43" s="78" t="s">
        <v>41</v>
      </c>
      <c r="H43" s="50" t="s">
        <v>96</v>
      </c>
      <c r="I43" s="79" t="s">
        <v>57</v>
      </c>
      <c r="J43" s="79">
        <v>0.006319444444444433</v>
      </c>
      <c r="K43" s="79">
        <v>0.013344907407407403</v>
      </c>
      <c r="L43" s="79">
        <v>0.02053240740740736</v>
      </c>
      <c r="M43" s="79">
        <v>0.027800925925925923</v>
      </c>
      <c r="N43" s="79">
        <v>0.034768518518518476</v>
      </c>
      <c r="O43" s="77">
        <f t="shared" si="8"/>
        <v>5</v>
      </c>
      <c r="P43" s="50"/>
      <c r="Q43" s="50"/>
    </row>
    <row r="44" spans="1:17" ht="12">
      <c r="A44" s="58">
        <f t="shared" si="7"/>
        <v>9</v>
      </c>
      <c r="B44" s="73">
        <f t="shared" si="6"/>
        <v>6</v>
      </c>
      <c r="C44" s="50">
        <v>26</v>
      </c>
      <c r="D44" s="50" t="s">
        <v>97</v>
      </c>
      <c r="E44" s="50" t="s">
        <v>98</v>
      </c>
      <c r="F44" s="71">
        <v>1988</v>
      </c>
      <c r="G44" s="78" t="s">
        <v>49</v>
      </c>
      <c r="H44" s="50"/>
      <c r="I44" s="79" t="s">
        <v>57</v>
      </c>
      <c r="J44" s="79">
        <v>0.006712962962962976</v>
      </c>
      <c r="K44" s="79">
        <v>0.014259259259259305</v>
      </c>
      <c r="L44" s="79">
        <v>0.021817129629629617</v>
      </c>
      <c r="M44" s="79">
        <v>0.02946759259259263</v>
      </c>
      <c r="N44" s="79">
        <v>0.036944444444444446</v>
      </c>
      <c r="O44" s="77">
        <f t="shared" si="8"/>
        <v>6</v>
      </c>
      <c r="P44" s="50"/>
      <c r="Q44" s="50"/>
    </row>
    <row r="45" spans="1:17" ht="12">
      <c r="A45" s="58">
        <f t="shared" si="7"/>
        <v>10</v>
      </c>
      <c r="B45" s="73">
        <f t="shared" si="6"/>
        <v>7</v>
      </c>
      <c r="C45" s="50">
        <v>22</v>
      </c>
      <c r="D45" s="50" t="s">
        <v>99</v>
      </c>
      <c r="E45" s="50" t="s">
        <v>72</v>
      </c>
      <c r="F45" s="71">
        <v>1975</v>
      </c>
      <c r="G45" s="78" t="s">
        <v>49</v>
      </c>
      <c r="H45" s="50" t="s">
        <v>50</v>
      </c>
      <c r="I45" s="79" t="s">
        <v>57</v>
      </c>
      <c r="J45" s="79">
        <v>0.006747685185185204</v>
      </c>
      <c r="K45" s="79">
        <v>0.01431712962962961</v>
      </c>
      <c r="L45" s="79">
        <v>0.022094907407407438</v>
      </c>
      <c r="M45" s="79">
        <v>0.03011574074074075</v>
      </c>
      <c r="N45" s="79">
        <v>0.03793981481481484</v>
      </c>
      <c r="O45" s="77">
        <f t="shared" si="8"/>
        <v>7</v>
      </c>
      <c r="P45" s="50"/>
      <c r="Q45" s="50"/>
    </row>
    <row r="46" spans="1:17" ht="12">
      <c r="A46" s="58">
        <f t="shared" si="7"/>
        <v>11</v>
      </c>
      <c r="B46" s="73">
        <f t="shared" si="6"/>
        <v>8</v>
      </c>
      <c r="C46" s="50">
        <v>29</v>
      </c>
      <c r="D46" s="50" t="s">
        <v>69</v>
      </c>
      <c r="E46" s="50" t="s">
        <v>56</v>
      </c>
      <c r="F46" s="71">
        <v>1986</v>
      </c>
      <c r="G46" s="78" t="s">
        <v>100</v>
      </c>
      <c r="H46" s="50"/>
      <c r="I46" s="79" t="s">
        <v>57</v>
      </c>
      <c r="J46" s="79">
        <v>0.007407407407407418</v>
      </c>
      <c r="K46" s="79">
        <v>0.01563657407407404</v>
      </c>
      <c r="L46" s="79">
        <v>0.023692129629629632</v>
      </c>
      <c r="M46" s="79">
        <v>0.03179398148148149</v>
      </c>
      <c r="N46" s="79">
        <v>0.03916666666666668</v>
      </c>
      <c r="O46" s="77">
        <f t="shared" si="8"/>
        <v>8</v>
      </c>
      <c r="P46" s="50"/>
      <c r="Q46" s="50"/>
    </row>
    <row r="47" spans="1:17" ht="12">
      <c r="A47" s="80"/>
      <c r="B47" s="61"/>
      <c r="C47" s="61"/>
      <c r="D47" s="61"/>
      <c r="E47" s="61"/>
      <c r="F47" s="81"/>
      <c r="G47" s="80"/>
      <c r="H47" s="61"/>
      <c r="I47" s="82"/>
      <c r="J47" s="61"/>
      <c r="K47" s="61"/>
      <c r="L47" s="61"/>
      <c r="M47" s="82"/>
      <c r="N47" s="61"/>
      <c r="O47" s="61"/>
      <c r="P47" s="61"/>
      <c r="Q47" s="61"/>
    </row>
    <row r="48" spans="1:17" ht="12">
      <c r="A48" s="24"/>
      <c r="B48" s="35" t="s">
        <v>14</v>
      </c>
      <c r="C48" s="36"/>
      <c r="D48" s="37" t="s">
        <v>101</v>
      </c>
      <c r="E48" s="36"/>
      <c r="O48" s="61"/>
      <c r="P48" s="61"/>
      <c r="Q48" s="61"/>
    </row>
    <row r="49" spans="1:17" ht="12">
      <c r="A49" s="38" t="s">
        <v>16</v>
      </c>
      <c r="C49" s="65">
        <v>2</v>
      </c>
      <c r="D49" s="4" t="s">
        <v>17</v>
      </c>
      <c r="F49" s="4" t="s">
        <v>18</v>
      </c>
      <c r="G49" s="24">
        <v>2</v>
      </c>
      <c r="O49" s="61"/>
      <c r="P49" s="61"/>
      <c r="Q49" s="61"/>
    </row>
    <row r="50" spans="1:6" ht="12">
      <c r="A50" s="39"/>
      <c r="F50" s="4" t="s">
        <v>19</v>
      </c>
    </row>
    <row r="51" spans="1:20" ht="12">
      <c r="A51" s="40" t="s">
        <v>20</v>
      </c>
      <c r="B51" s="40" t="s">
        <v>21</v>
      </c>
      <c r="C51" s="40" t="s">
        <v>22</v>
      </c>
      <c r="D51" s="40" t="s">
        <v>23</v>
      </c>
      <c r="E51" s="40" t="s">
        <v>24</v>
      </c>
      <c r="F51" s="40" t="s">
        <v>25</v>
      </c>
      <c r="G51" s="40" t="s">
        <v>26</v>
      </c>
      <c r="H51" s="40" t="s">
        <v>27</v>
      </c>
      <c r="I51" s="40" t="s">
        <v>28</v>
      </c>
      <c r="J51" s="40" t="s">
        <v>29</v>
      </c>
      <c r="K51" s="66"/>
      <c r="L51" s="67"/>
      <c r="M51" s="67"/>
      <c r="N51" s="67"/>
      <c r="O51" s="67"/>
      <c r="P51" s="67"/>
      <c r="Q51" s="67"/>
      <c r="R51" s="42" t="s">
        <v>30</v>
      </c>
      <c r="S51" s="41" t="s">
        <v>31</v>
      </c>
      <c r="T51" s="43" t="s">
        <v>32</v>
      </c>
    </row>
    <row r="52" spans="1:20" ht="12">
      <c r="A52" s="44"/>
      <c r="B52" s="44" t="s">
        <v>33</v>
      </c>
      <c r="C52" s="44"/>
      <c r="D52" s="44"/>
      <c r="E52" s="44"/>
      <c r="F52" s="44" t="s">
        <v>34</v>
      </c>
      <c r="G52" s="44"/>
      <c r="H52" s="44"/>
      <c r="I52" s="44"/>
      <c r="J52" s="44" t="s">
        <v>35</v>
      </c>
      <c r="K52" s="46"/>
      <c r="L52" s="46"/>
      <c r="M52" s="46"/>
      <c r="N52" s="46"/>
      <c r="O52" s="46"/>
      <c r="P52" s="46"/>
      <c r="Q52" s="46"/>
      <c r="R52" s="46" t="s">
        <v>36</v>
      </c>
      <c r="S52" s="45"/>
      <c r="T52" s="47"/>
    </row>
    <row r="53" spans="1:20" ht="12">
      <c r="A53" s="49"/>
      <c r="B53" s="48"/>
      <c r="C53" s="83"/>
      <c r="D53" s="83"/>
      <c r="E53" s="83"/>
      <c r="F53" s="84"/>
      <c r="G53" s="85"/>
      <c r="H53" s="83"/>
      <c r="I53" s="86"/>
      <c r="J53" s="86" t="s">
        <v>102</v>
      </c>
      <c r="K53" s="86" t="s">
        <v>103</v>
      </c>
      <c r="L53" s="86" t="s">
        <v>104</v>
      </c>
      <c r="M53" s="86" t="s">
        <v>105</v>
      </c>
      <c r="N53" s="87" t="s">
        <v>106</v>
      </c>
      <c r="O53" s="87" t="s">
        <v>107</v>
      </c>
      <c r="P53" s="86" t="s">
        <v>108</v>
      </c>
      <c r="Q53" s="87" t="s">
        <v>101</v>
      </c>
      <c r="R53" s="50"/>
      <c r="S53" s="48"/>
      <c r="T53" s="48"/>
    </row>
    <row r="54" spans="1:20" ht="12">
      <c r="A54" s="58">
        <v>1</v>
      </c>
      <c r="B54" s="73">
        <f>R54</f>
        <v>1</v>
      </c>
      <c r="C54" s="58">
        <v>32</v>
      </c>
      <c r="D54" s="59" t="s">
        <v>109</v>
      </c>
      <c r="E54" s="59" t="s">
        <v>92</v>
      </c>
      <c r="F54" s="58">
        <v>1968</v>
      </c>
      <c r="G54" s="88" t="s">
        <v>110</v>
      </c>
      <c r="H54" s="88" t="s">
        <v>111</v>
      </c>
      <c r="I54" s="88" t="s">
        <v>57</v>
      </c>
      <c r="J54" s="57">
        <v>0.0026388888888888573</v>
      </c>
      <c r="K54" s="57">
        <v>0.008854166666666718</v>
      </c>
      <c r="L54" s="57">
        <v>0.01445601851851852</v>
      </c>
      <c r="M54" s="57">
        <v>0.020046296296296284</v>
      </c>
      <c r="N54" s="57">
        <v>0.025717592592592542</v>
      </c>
      <c r="O54" s="57">
        <v>0.031319444444444455</v>
      </c>
      <c r="P54" s="57">
        <v>0.03700231481481481</v>
      </c>
      <c r="Q54" s="57">
        <v>0.04263888888888889</v>
      </c>
      <c r="R54" s="89">
        <v>1</v>
      </c>
      <c r="S54" s="50"/>
      <c r="T54" s="50"/>
    </row>
    <row r="55" spans="1:20" ht="12">
      <c r="A55" s="58">
        <v>2</v>
      </c>
      <c r="B55" s="73">
        <f>R55</f>
        <v>2</v>
      </c>
      <c r="C55" s="58">
        <v>31</v>
      </c>
      <c r="D55" s="59" t="s">
        <v>112</v>
      </c>
      <c r="E55" s="59" t="s">
        <v>62</v>
      </c>
      <c r="F55" s="58">
        <v>1974</v>
      </c>
      <c r="G55" s="78" t="s">
        <v>41</v>
      </c>
      <c r="H55" s="78"/>
      <c r="I55" s="78" t="s">
        <v>57</v>
      </c>
      <c r="J55" s="57">
        <v>0.009155092592592617</v>
      </c>
      <c r="K55" s="57">
        <v>0.015902777777777766</v>
      </c>
      <c r="L55" s="57">
        <v>0.022754629629629652</v>
      </c>
      <c r="M55" s="57">
        <v>0.029583333333333295</v>
      </c>
      <c r="N55" s="57">
        <v>0.03650462962962964</v>
      </c>
      <c r="O55" s="57"/>
      <c r="P55" s="57">
        <v>0.043333333333333335</v>
      </c>
      <c r="Q55" s="57">
        <v>0.05003472222222227</v>
      </c>
      <c r="R55" s="90">
        <f>1+R54</f>
        <v>2</v>
      </c>
      <c r="S55" s="50"/>
      <c r="T55" s="50"/>
    </row>
    <row r="57" spans="1:4" ht="12">
      <c r="A57" s="24"/>
      <c r="B57" s="35" t="s">
        <v>14</v>
      </c>
      <c r="C57" s="36"/>
      <c r="D57" s="37" t="s">
        <v>113</v>
      </c>
    </row>
    <row r="58" spans="1:7" ht="12">
      <c r="A58" s="38" t="s">
        <v>16</v>
      </c>
      <c r="C58" s="24">
        <v>6</v>
      </c>
      <c r="D58" s="4" t="s">
        <v>17</v>
      </c>
      <c r="F58" s="4" t="s">
        <v>18</v>
      </c>
      <c r="G58" s="24">
        <v>6</v>
      </c>
    </row>
    <row r="59" spans="1:15" ht="12">
      <c r="A59" s="39"/>
      <c r="F59" s="4" t="s">
        <v>19</v>
      </c>
      <c r="G59" s="39"/>
      <c r="H59" s="39"/>
      <c r="I59" s="39"/>
      <c r="J59" s="39"/>
      <c r="L59" s="39"/>
      <c r="M59" s="39"/>
      <c r="N59" s="39"/>
      <c r="O59" s="39"/>
    </row>
    <row r="60" spans="1:26" ht="12">
      <c r="A60" s="40" t="s">
        <v>20</v>
      </c>
      <c r="B60" s="40" t="s">
        <v>21</v>
      </c>
      <c r="C60" s="40" t="s">
        <v>22</v>
      </c>
      <c r="D60" s="40" t="s">
        <v>23</v>
      </c>
      <c r="E60" s="40" t="s">
        <v>24</v>
      </c>
      <c r="F60" s="40" t="s">
        <v>25</v>
      </c>
      <c r="G60" s="40" t="s">
        <v>26</v>
      </c>
      <c r="H60" s="40" t="s">
        <v>27</v>
      </c>
      <c r="I60" s="40" t="s">
        <v>28</v>
      </c>
      <c r="J60" s="40" t="s">
        <v>29</v>
      </c>
      <c r="K60" s="66"/>
      <c r="L60" s="67"/>
      <c r="M60" s="67"/>
      <c r="N60" s="67"/>
      <c r="O60" s="67"/>
      <c r="P60" s="67"/>
      <c r="Q60" s="67"/>
      <c r="R60" s="67"/>
      <c r="S60" s="66"/>
      <c r="T60" s="91"/>
      <c r="U60" s="42" t="s">
        <v>30</v>
      </c>
      <c r="V60" s="41" t="s">
        <v>31</v>
      </c>
      <c r="W60" s="42" t="s">
        <v>32</v>
      </c>
      <c r="X60" s="62"/>
      <c r="Y60" s="62"/>
      <c r="Z60" s="62"/>
    </row>
    <row r="61" spans="1:26" ht="12">
      <c r="A61" s="44"/>
      <c r="B61" s="44" t="s">
        <v>33</v>
      </c>
      <c r="C61" s="44"/>
      <c r="D61" s="44"/>
      <c r="E61" s="44"/>
      <c r="F61" s="44" t="s">
        <v>34</v>
      </c>
      <c r="G61" s="44"/>
      <c r="H61" s="44"/>
      <c r="I61" s="44"/>
      <c r="J61" s="44" t="s">
        <v>35</v>
      </c>
      <c r="K61" s="46"/>
      <c r="L61" s="46"/>
      <c r="M61" s="46"/>
      <c r="N61" s="46"/>
      <c r="O61" s="46"/>
      <c r="P61" s="46"/>
      <c r="Q61" s="46"/>
      <c r="R61" s="46"/>
      <c r="S61" s="46"/>
      <c r="T61" s="70"/>
      <c r="U61" s="46" t="s">
        <v>36</v>
      </c>
      <c r="V61" s="45"/>
      <c r="W61" s="46"/>
      <c r="X61" s="65"/>
      <c r="Y61" s="65"/>
      <c r="Z61" s="65"/>
    </row>
    <row r="62" spans="1:26" ht="12">
      <c r="A62" s="85"/>
      <c r="B62" s="83"/>
      <c r="C62" s="83"/>
      <c r="D62" s="83"/>
      <c r="E62" s="83"/>
      <c r="F62" s="84"/>
      <c r="G62" s="85"/>
      <c r="H62" s="83"/>
      <c r="J62" s="86" t="s">
        <v>114</v>
      </c>
      <c r="K62" s="86" t="s">
        <v>115</v>
      </c>
      <c r="L62" s="86" t="s">
        <v>116</v>
      </c>
      <c r="M62" s="86" t="s">
        <v>117</v>
      </c>
      <c r="N62" s="86" t="s">
        <v>118</v>
      </c>
      <c r="O62" s="87" t="s">
        <v>119</v>
      </c>
      <c r="P62" s="87" t="s">
        <v>120</v>
      </c>
      <c r="Q62" s="87" t="s">
        <v>121</v>
      </c>
      <c r="R62" s="87" t="s">
        <v>122</v>
      </c>
      <c r="S62" s="87" t="s">
        <v>123</v>
      </c>
      <c r="T62" s="92" t="s">
        <v>113</v>
      </c>
      <c r="U62" s="83"/>
      <c r="V62" s="83"/>
      <c r="W62" s="93"/>
      <c r="X62" s="62"/>
      <c r="Y62" s="62"/>
      <c r="Z62" s="62"/>
    </row>
    <row r="63" spans="1:26" ht="12">
      <c r="A63" s="58">
        <v>1</v>
      </c>
      <c r="B63" s="94">
        <f aca="true" t="shared" si="9" ref="B63:B68">U63</f>
        <v>1</v>
      </c>
      <c r="C63" s="52">
        <v>50</v>
      </c>
      <c r="D63" s="51" t="s">
        <v>124</v>
      </c>
      <c r="E63" s="51" t="s">
        <v>79</v>
      </c>
      <c r="F63" s="52">
        <v>1983</v>
      </c>
      <c r="G63" s="75" t="s">
        <v>41</v>
      </c>
      <c r="H63" s="75"/>
      <c r="I63" s="51" t="s">
        <v>42</v>
      </c>
      <c r="J63" s="54">
        <v>0.002962962962962945</v>
      </c>
      <c r="K63" s="54">
        <v>0.009710648148148149</v>
      </c>
      <c r="L63" s="54">
        <v>0.016979166666666656</v>
      </c>
      <c r="M63" s="54">
        <v>0.024340277777777808</v>
      </c>
      <c r="N63" s="54">
        <v>0.03199074074074071</v>
      </c>
      <c r="O63" s="54">
        <v>0.040370370370370334</v>
      </c>
      <c r="P63" s="54">
        <v>0.04929398148148145</v>
      </c>
      <c r="Q63" s="54">
        <v>0.05796296296296294</v>
      </c>
      <c r="R63" s="54">
        <v>0.06746527777777783</v>
      </c>
      <c r="S63" s="54">
        <v>0.07678240740740744</v>
      </c>
      <c r="T63" s="54">
        <v>0.08541666666666664</v>
      </c>
      <c r="U63" s="95">
        <v>1</v>
      </c>
      <c r="V63" s="50"/>
      <c r="W63" s="58"/>
      <c r="X63" s="62"/>
      <c r="Y63" s="62"/>
      <c r="Z63" s="62"/>
    </row>
    <row r="64" spans="1:26" ht="12">
      <c r="A64" s="58">
        <f>A63+1</f>
        <v>2</v>
      </c>
      <c r="B64" s="94">
        <f t="shared" si="9"/>
        <v>2</v>
      </c>
      <c r="C64" s="52">
        <v>47</v>
      </c>
      <c r="D64" s="51" t="s">
        <v>125</v>
      </c>
      <c r="E64" s="51" t="s">
        <v>126</v>
      </c>
      <c r="F64" s="52">
        <v>1971</v>
      </c>
      <c r="G64" s="75" t="s">
        <v>41</v>
      </c>
      <c r="H64" s="75" t="s">
        <v>127</v>
      </c>
      <c r="I64" s="51" t="s">
        <v>42</v>
      </c>
      <c r="J64" s="54">
        <v>0.006400462962962983</v>
      </c>
      <c r="K64" s="54">
        <v>0.014386574074074066</v>
      </c>
      <c r="L64" s="54">
        <v>0.022372685185185204</v>
      </c>
      <c r="M64" s="54">
        <v>0.030324074074074114</v>
      </c>
      <c r="N64" s="54">
        <v>0.0383101851851852</v>
      </c>
      <c r="O64" s="54">
        <v>0.0463425925925926</v>
      </c>
      <c r="P64" s="54">
        <v>0.05451388888888892</v>
      </c>
      <c r="Q64" s="54">
        <v>0.06275462962962958</v>
      </c>
      <c r="R64" s="54">
        <v>0.07078703703703698</v>
      </c>
      <c r="S64" s="54">
        <v>0.07881944444444439</v>
      </c>
      <c r="T64" s="54">
        <v>0.0871527777777778</v>
      </c>
      <c r="U64" s="95">
        <f>1+U63</f>
        <v>2</v>
      </c>
      <c r="V64" s="50"/>
      <c r="W64" s="58"/>
      <c r="X64" s="62"/>
      <c r="Y64" s="62"/>
      <c r="Z64" s="62"/>
    </row>
    <row r="65" spans="1:26" ht="12">
      <c r="A65" s="58">
        <f>A64+1</f>
        <v>3</v>
      </c>
      <c r="B65" s="94">
        <f t="shared" si="9"/>
        <v>3</v>
      </c>
      <c r="C65" s="52">
        <v>48</v>
      </c>
      <c r="D65" s="51" t="s">
        <v>128</v>
      </c>
      <c r="E65" s="51" t="s">
        <v>53</v>
      </c>
      <c r="F65" s="52">
        <v>1991</v>
      </c>
      <c r="G65" s="75" t="s">
        <v>41</v>
      </c>
      <c r="H65" s="75"/>
      <c r="I65" s="51" t="s">
        <v>42</v>
      </c>
      <c r="J65" s="54">
        <v>0.003425925925925888</v>
      </c>
      <c r="K65" s="54">
        <v>0.011319444444444438</v>
      </c>
      <c r="L65" s="54">
        <v>0.019756944444444424</v>
      </c>
      <c r="M65" s="54">
        <v>0.02833333333333332</v>
      </c>
      <c r="N65" s="54">
        <v>0.03618055555555555</v>
      </c>
      <c r="O65" s="54">
        <v>0.04445601851851849</v>
      </c>
      <c r="P65" s="54">
        <v>0.05328703703703702</v>
      </c>
      <c r="Q65" s="54">
        <v>0.06184027777777784</v>
      </c>
      <c r="R65" s="54">
        <v>0.07094907407407408</v>
      </c>
      <c r="S65" s="54">
        <v>0.08023148148148146</v>
      </c>
      <c r="T65" s="54">
        <v>0.08930555555555558</v>
      </c>
      <c r="U65" s="95">
        <f>1+U64</f>
        <v>3</v>
      </c>
      <c r="V65" s="50"/>
      <c r="W65" s="58"/>
      <c r="X65" s="62"/>
      <c r="Y65" s="62"/>
      <c r="Z65" s="62"/>
    </row>
    <row r="66" spans="1:26" ht="12">
      <c r="A66" s="58">
        <f>A65+1</f>
        <v>4</v>
      </c>
      <c r="B66" s="73">
        <f t="shared" si="9"/>
        <v>1</v>
      </c>
      <c r="C66" s="58">
        <v>49</v>
      </c>
      <c r="D66" s="50" t="s">
        <v>129</v>
      </c>
      <c r="E66" s="50" t="s">
        <v>56</v>
      </c>
      <c r="F66" s="58">
        <v>1985</v>
      </c>
      <c r="G66" s="78" t="s">
        <v>41</v>
      </c>
      <c r="H66" s="78"/>
      <c r="I66" s="50" t="s">
        <v>57</v>
      </c>
      <c r="J66" s="57">
        <v>0.002835648148148129</v>
      </c>
      <c r="K66" s="57">
        <v>0.008680555555555525</v>
      </c>
      <c r="L66" s="57">
        <v>0.014502314814814843</v>
      </c>
      <c r="M66" s="57">
        <v>0.020763888888888915</v>
      </c>
      <c r="N66" s="57">
        <v>0.02717592592592588</v>
      </c>
      <c r="O66" s="57">
        <v>0.03387731481481482</v>
      </c>
      <c r="P66" s="57">
        <v>0.04075231481481478</v>
      </c>
      <c r="Q66" s="57">
        <v>0.047673611111111125</v>
      </c>
      <c r="R66" s="57">
        <v>0.054675925925925906</v>
      </c>
      <c r="S66" s="57">
        <v>0.061759259259259236</v>
      </c>
      <c r="T66" s="57">
        <v>0.06928240740740738</v>
      </c>
      <c r="U66" s="96">
        <v>1</v>
      </c>
      <c r="V66" s="50"/>
      <c r="W66" s="58"/>
      <c r="X66" s="62"/>
      <c r="Y66" s="62"/>
      <c r="Z66" s="62"/>
    </row>
    <row r="67" spans="1:26" ht="12">
      <c r="A67" s="58">
        <f>A66+1</f>
        <v>5</v>
      </c>
      <c r="B67" s="73">
        <f t="shared" si="9"/>
        <v>2</v>
      </c>
      <c r="C67" s="55">
        <v>45</v>
      </c>
      <c r="D67" s="59" t="s">
        <v>130</v>
      </c>
      <c r="E67" s="59" t="s">
        <v>131</v>
      </c>
      <c r="F67" s="58">
        <v>1966</v>
      </c>
      <c r="G67" s="88" t="s">
        <v>41</v>
      </c>
      <c r="H67" s="78"/>
      <c r="I67" s="50" t="s">
        <v>57</v>
      </c>
      <c r="J67" s="57">
        <v>0.00549768518518523</v>
      </c>
      <c r="K67" s="57">
        <v>0.011932870370370385</v>
      </c>
      <c r="L67" s="57">
        <v>0.018229166666666685</v>
      </c>
      <c r="M67" s="57">
        <v>0.024502314814814796</v>
      </c>
      <c r="N67" s="57">
        <v>0.030787037037037057</v>
      </c>
      <c r="O67" s="57">
        <v>0.03716435185185185</v>
      </c>
      <c r="P67" s="57">
        <v>0.043483796296296284</v>
      </c>
      <c r="Q67" s="57">
        <v>0.04986111111111108</v>
      </c>
      <c r="R67" s="57">
        <v>0.056412037037037066</v>
      </c>
      <c r="S67" s="57">
        <v>0.06297453703703698</v>
      </c>
      <c r="T67" s="57">
        <v>0.06954861111111105</v>
      </c>
      <c r="U67" s="96">
        <f>1+U66</f>
        <v>2</v>
      </c>
      <c r="V67" s="50"/>
      <c r="W67" s="58"/>
      <c r="X67" s="62"/>
      <c r="Y67" s="62"/>
      <c r="Z67" s="62"/>
    </row>
    <row r="68" spans="1:26" ht="12">
      <c r="A68" s="58">
        <f>A67+1</f>
        <v>6</v>
      </c>
      <c r="B68" s="73">
        <f t="shared" si="9"/>
        <v>3</v>
      </c>
      <c r="C68" s="58">
        <v>46</v>
      </c>
      <c r="D68" s="50" t="s">
        <v>125</v>
      </c>
      <c r="E68" s="50" t="s">
        <v>132</v>
      </c>
      <c r="F68" s="58">
        <v>1972</v>
      </c>
      <c r="G68" s="78" t="s">
        <v>41</v>
      </c>
      <c r="H68" s="78" t="s">
        <v>127</v>
      </c>
      <c r="I68" s="50" t="s">
        <v>57</v>
      </c>
      <c r="J68" s="57">
        <v>0.006423611111111116</v>
      </c>
      <c r="K68" s="57">
        <v>0.014374999999999971</v>
      </c>
      <c r="L68" s="57">
        <v>0.022361111111111054</v>
      </c>
      <c r="M68" s="57">
        <v>0.030312499999999964</v>
      </c>
      <c r="N68" s="57">
        <v>0.0382986111111111</v>
      </c>
      <c r="O68" s="57">
        <v>0.04631944444444447</v>
      </c>
      <c r="P68" s="57">
        <v>0.054490740740740784</v>
      </c>
      <c r="Q68" s="57">
        <v>0.06274305555555554</v>
      </c>
      <c r="R68" s="57">
        <v>0.0707638888888889</v>
      </c>
      <c r="S68" s="57">
        <v>0.07880787037037035</v>
      </c>
      <c r="T68" s="57">
        <v>0.08714120370370365</v>
      </c>
      <c r="U68" s="96">
        <f>1+U67</f>
        <v>3</v>
      </c>
      <c r="V68" s="50"/>
      <c r="W68" s="58"/>
      <c r="X68" s="62"/>
      <c r="Y68" s="62"/>
      <c r="Z68" s="62"/>
    </row>
    <row r="69" spans="1:26" ht="12">
      <c r="A69" s="80"/>
      <c r="B69" s="61"/>
      <c r="C69" s="61"/>
      <c r="D69" s="61"/>
      <c r="E69" s="61"/>
      <c r="F69" s="81"/>
      <c r="G69" s="80"/>
      <c r="H69" s="61"/>
      <c r="I69" s="82"/>
      <c r="J69" s="82"/>
      <c r="K69" s="82"/>
      <c r="L69" s="80"/>
      <c r="M69" s="80"/>
      <c r="N69" s="61"/>
      <c r="O69" s="61"/>
      <c r="P69" s="61"/>
      <c r="Q69" s="61"/>
      <c r="R69" s="61"/>
      <c r="S69" s="61"/>
      <c r="T69" s="80"/>
      <c r="U69" s="80"/>
      <c r="V69" s="80"/>
      <c r="W69" s="65"/>
      <c r="X69" s="62"/>
      <c r="Y69" s="62"/>
      <c r="Z69" s="62"/>
    </row>
    <row r="70" spans="1:5" ht="12">
      <c r="A70" s="24"/>
      <c r="B70" s="35" t="s">
        <v>14</v>
      </c>
      <c r="C70" s="36"/>
      <c r="D70" s="37" t="s">
        <v>133</v>
      </c>
      <c r="E70" s="36"/>
    </row>
    <row r="71" spans="1:7" ht="12">
      <c r="A71" s="38" t="s">
        <v>16</v>
      </c>
      <c r="C71" s="65">
        <v>1</v>
      </c>
      <c r="D71" s="4" t="s">
        <v>17</v>
      </c>
      <c r="F71" s="4" t="s">
        <v>18</v>
      </c>
      <c r="G71" s="24">
        <v>1</v>
      </c>
    </row>
    <row r="72" spans="1:6" ht="12">
      <c r="A72" s="39"/>
      <c r="F72" s="4" t="s">
        <v>19</v>
      </c>
    </row>
    <row r="73" spans="1:27" ht="12">
      <c r="A73" s="40" t="s">
        <v>20</v>
      </c>
      <c r="B73" s="40" t="s">
        <v>21</v>
      </c>
      <c r="C73" s="40" t="s">
        <v>22</v>
      </c>
      <c r="D73" s="40" t="s">
        <v>23</v>
      </c>
      <c r="E73" s="40" t="s">
        <v>24</v>
      </c>
      <c r="F73" s="40" t="s">
        <v>25</v>
      </c>
      <c r="G73" s="40" t="s">
        <v>26</v>
      </c>
      <c r="H73" s="40" t="s">
        <v>27</v>
      </c>
      <c r="I73" s="40" t="s">
        <v>28</v>
      </c>
      <c r="J73" s="40" t="s">
        <v>29</v>
      </c>
      <c r="K73" s="66"/>
      <c r="L73" s="67"/>
      <c r="M73" s="67"/>
      <c r="N73" s="67"/>
      <c r="O73" s="67"/>
      <c r="P73" s="67"/>
      <c r="Q73" s="67"/>
      <c r="R73" s="67"/>
      <c r="S73" s="66"/>
      <c r="T73" s="66"/>
      <c r="U73" s="66"/>
      <c r="V73" s="66"/>
      <c r="W73" s="66"/>
      <c r="X73" s="91"/>
      <c r="Y73" s="42" t="s">
        <v>30</v>
      </c>
      <c r="Z73" s="41" t="s">
        <v>31</v>
      </c>
      <c r="AA73" s="42" t="s">
        <v>32</v>
      </c>
    </row>
    <row r="74" spans="1:27" ht="12">
      <c r="A74" s="44"/>
      <c r="B74" s="44" t="s">
        <v>33</v>
      </c>
      <c r="C74" s="44"/>
      <c r="D74" s="44"/>
      <c r="E74" s="44"/>
      <c r="F74" s="44" t="s">
        <v>34</v>
      </c>
      <c r="G74" s="44"/>
      <c r="H74" s="44"/>
      <c r="I74" s="44"/>
      <c r="J74" s="44" t="s">
        <v>35</v>
      </c>
      <c r="K74" s="46"/>
      <c r="L74" s="46"/>
      <c r="M74" s="46"/>
      <c r="N74" s="46"/>
      <c r="O74" s="46"/>
      <c r="P74" s="46"/>
      <c r="Q74" s="46"/>
      <c r="R74" s="46"/>
      <c r="S74" s="46"/>
      <c r="T74" s="69"/>
      <c r="U74" s="69"/>
      <c r="V74" s="69"/>
      <c r="W74" s="69"/>
      <c r="X74" s="47"/>
      <c r="Y74" s="46" t="s">
        <v>36</v>
      </c>
      <c r="Z74" s="45"/>
      <c r="AA74" s="46"/>
    </row>
    <row r="75" spans="1:27" ht="12">
      <c r="A75" s="85"/>
      <c r="B75" s="83"/>
      <c r="C75" s="83"/>
      <c r="D75" s="83"/>
      <c r="E75" s="83"/>
      <c r="F75" s="84"/>
      <c r="G75" s="85"/>
      <c r="H75" s="83"/>
      <c r="J75" s="86" t="s">
        <v>134</v>
      </c>
      <c r="K75" s="86" t="s">
        <v>135</v>
      </c>
      <c r="L75" s="86" t="s">
        <v>136</v>
      </c>
      <c r="M75" s="86" t="s">
        <v>137</v>
      </c>
      <c r="N75" s="86" t="s">
        <v>138</v>
      </c>
      <c r="O75" s="87" t="s">
        <v>139</v>
      </c>
      <c r="P75" s="87" t="s">
        <v>140</v>
      </c>
      <c r="Q75" s="87" t="s">
        <v>141</v>
      </c>
      <c r="R75" s="87" t="s">
        <v>142</v>
      </c>
      <c r="S75" s="87" t="s">
        <v>143</v>
      </c>
      <c r="T75" s="87" t="s">
        <v>144</v>
      </c>
      <c r="U75" s="87" t="s">
        <v>145</v>
      </c>
      <c r="V75" s="87" t="s">
        <v>146</v>
      </c>
      <c r="W75" s="87" t="s">
        <v>147</v>
      </c>
      <c r="X75" s="87" t="s">
        <v>133</v>
      </c>
      <c r="Y75" s="83"/>
      <c r="Z75" s="83"/>
      <c r="AA75" s="93"/>
    </row>
    <row r="76" spans="1:27" ht="12">
      <c r="A76" s="58">
        <v>1</v>
      </c>
      <c r="B76" s="96">
        <f>Y76</f>
        <v>1</v>
      </c>
      <c r="C76" s="58">
        <v>130</v>
      </c>
      <c r="D76" s="59" t="s">
        <v>148</v>
      </c>
      <c r="E76" s="59" t="s">
        <v>149</v>
      </c>
      <c r="F76" s="58">
        <v>1939</v>
      </c>
      <c r="G76" s="88" t="s">
        <v>110</v>
      </c>
      <c r="H76" s="88" t="s">
        <v>111</v>
      </c>
      <c r="I76" s="88" t="s">
        <v>57</v>
      </c>
      <c r="J76" s="97">
        <v>0.006435185185185155</v>
      </c>
      <c r="K76" s="97">
        <v>0.014409722222222254</v>
      </c>
      <c r="L76" s="97">
        <v>0.02241898148148147</v>
      </c>
      <c r="M76" s="97">
        <v>0.030335648148148153</v>
      </c>
      <c r="N76" s="97">
        <v>0.03835648148148152</v>
      </c>
      <c r="O76" s="97">
        <v>0.046377314814814774</v>
      </c>
      <c r="P76" s="97">
        <v>0.0541550925925926</v>
      </c>
      <c r="Q76" s="97">
        <v>0.061932870370370374</v>
      </c>
      <c r="R76" s="97">
        <v>0.06957175925925924</v>
      </c>
      <c r="S76" s="97">
        <v>0.07746527777777784</v>
      </c>
      <c r="T76" s="97">
        <v>0.08549768518518525</v>
      </c>
      <c r="U76" s="97">
        <v>0.09380787037037036</v>
      </c>
      <c r="V76" s="97">
        <v>0.10224537037037035</v>
      </c>
      <c r="W76" s="97">
        <v>0.11071759259259256</v>
      </c>
      <c r="X76" s="97">
        <v>0.11844907407407407</v>
      </c>
      <c r="Y76" s="96">
        <v>1</v>
      </c>
      <c r="Z76" s="50"/>
      <c r="AA76" s="58"/>
    </row>
    <row r="77" spans="1:27" ht="12">
      <c r="A77" s="80"/>
      <c r="B77" s="61"/>
      <c r="C77" s="61"/>
      <c r="D77" s="61"/>
      <c r="E77" s="61"/>
      <c r="F77" s="81"/>
      <c r="G77" s="98"/>
      <c r="H77" s="61"/>
      <c r="I77" s="82"/>
      <c r="J77" s="82"/>
      <c r="K77" s="82"/>
      <c r="L77" s="82"/>
      <c r="M77" s="99"/>
      <c r="N77" s="99"/>
      <c r="O77" s="99"/>
      <c r="P77" s="99"/>
      <c r="Q77" s="99"/>
      <c r="R77" s="99"/>
      <c r="S77" s="82"/>
      <c r="T77" s="61"/>
      <c r="U77" s="61"/>
      <c r="V77" s="61"/>
      <c r="W77" s="61"/>
      <c r="X77" s="62"/>
      <c r="Y77" s="82"/>
      <c r="Z77" s="61"/>
      <c r="AA77" s="80"/>
    </row>
    <row r="78" spans="1:4" ht="12">
      <c r="A78" s="24"/>
      <c r="B78" s="35" t="s">
        <v>14</v>
      </c>
      <c r="C78" s="36"/>
      <c r="D78" s="37" t="s">
        <v>150</v>
      </c>
    </row>
    <row r="79" spans="1:7" ht="12">
      <c r="A79" s="38" t="s">
        <v>16</v>
      </c>
      <c r="C79" s="24">
        <v>5</v>
      </c>
      <c r="D79" s="4" t="s">
        <v>17</v>
      </c>
      <c r="F79" s="4" t="s">
        <v>18</v>
      </c>
      <c r="G79" s="24">
        <v>5</v>
      </c>
    </row>
    <row r="80" spans="1:16" ht="12">
      <c r="A80" s="39"/>
      <c r="E80" s="39"/>
      <c r="F80" s="39" t="s">
        <v>19</v>
      </c>
      <c r="G80" s="39"/>
      <c r="H80" s="39"/>
      <c r="I80" s="39"/>
      <c r="J80" s="39"/>
      <c r="L80" s="39"/>
      <c r="M80" s="39"/>
      <c r="N80" s="39"/>
      <c r="O80" s="39"/>
      <c r="P80" s="100"/>
    </row>
    <row r="81" spans="1:33" ht="12">
      <c r="A81" s="40" t="s">
        <v>20</v>
      </c>
      <c r="B81" s="40" t="s">
        <v>21</v>
      </c>
      <c r="C81" s="40" t="s">
        <v>22</v>
      </c>
      <c r="D81" s="40" t="s">
        <v>23</v>
      </c>
      <c r="E81" s="40" t="s">
        <v>24</v>
      </c>
      <c r="F81" s="40" t="s">
        <v>25</v>
      </c>
      <c r="G81" s="40" t="s">
        <v>26</v>
      </c>
      <c r="H81" s="40" t="s">
        <v>27</v>
      </c>
      <c r="I81" s="40" t="s">
        <v>28</v>
      </c>
      <c r="J81" s="40" t="s">
        <v>29</v>
      </c>
      <c r="K81" s="66"/>
      <c r="L81" s="67"/>
      <c r="M81" s="67"/>
      <c r="N81" s="67"/>
      <c r="O81" s="67"/>
      <c r="P81" s="67"/>
      <c r="Q81" s="67"/>
      <c r="R81" s="67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91"/>
      <c r="AE81" s="42" t="s">
        <v>30</v>
      </c>
      <c r="AF81" s="41" t="s">
        <v>31</v>
      </c>
      <c r="AG81" s="42" t="s">
        <v>32</v>
      </c>
    </row>
    <row r="82" spans="1:33" ht="12">
      <c r="A82" s="44"/>
      <c r="B82" s="44" t="s">
        <v>33</v>
      </c>
      <c r="C82" s="44"/>
      <c r="D82" s="44"/>
      <c r="E82" s="44"/>
      <c r="F82" s="44" t="s">
        <v>34</v>
      </c>
      <c r="G82" s="44"/>
      <c r="H82" s="44"/>
      <c r="I82" s="44"/>
      <c r="J82" s="44" t="s">
        <v>35</v>
      </c>
      <c r="K82" s="46"/>
      <c r="L82" s="46"/>
      <c r="M82" s="46"/>
      <c r="N82" s="46"/>
      <c r="O82" s="46"/>
      <c r="P82" s="46"/>
      <c r="Q82" s="46"/>
      <c r="R82" s="46"/>
      <c r="S82" s="46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46" t="s">
        <v>36</v>
      </c>
      <c r="AF82" s="45"/>
      <c r="AG82" s="46"/>
    </row>
    <row r="83" spans="10:33" ht="12">
      <c r="J83" s="24" t="s">
        <v>151</v>
      </c>
      <c r="K83" s="24" t="s">
        <v>152</v>
      </c>
      <c r="L83" s="24" t="s">
        <v>153</v>
      </c>
      <c r="M83" s="24" t="s">
        <v>154</v>
      </c>
      <c r="N83" s="24" t="s">
        <v>155</v>
      </c>
      <c r="O83" s="24" t="s">
        <v>156</v>
      </c>
      <c r="P83" s="24" t="s">
        <v>157</v>
      </c>
      <c r="Q83" s="24" t="s">
        <v>158</v>
      </c>
      <c r="R83" s="24" t="s">
        <v>159</v>
      </c>
      <c r="S83" s="24" t="s">
        <v>160</v>
      </c>
      <c r="T83" s="24" t="s">
        <v>161</v>
      </c>
      <c r="U83" s="24" t="s">
        <v>162</v>
      </c>
      <c r="V83" s="24" t="s">
        <v>163</v>
      </c>
      <c r="W83" s="24" t="s">
        <v>164</v>
      </c>
      <c r="X83" s="24" t="s">
        <v>165</v>
      </c>
      <c r="Y83" s="24" t="s">
        <v>166</v>
      </c>
      <c r="Z83" s="24" t="s">
        <v>167</v>
      </c>
      <c r="AA83" s="24" t="s">
        <v>168</v>
      </c>
      <c r="AB83" s="24" t="s">
        <v>169</v>
      </c>
      <c r="AC83" s="24" t="s">
        <v>170</v>
      </c>
      <c r="AD83" s="24" t="s">
        <v>150</v>
      </c>
      <c r="AE83" s="101"/>
      <c r="AF83" s="101"/>
      <c r="AG83" s="101"/>
    </row>
    <row r="84" spans="1:33" ht="12">
      <c r="A84" s="58">
        <v>1</v>
      </c>
      <c r="B84" s="58">
        <f>AE84</f>
        <v>1</v>
      </c>
      <c r="C84" s="58">
        <v>192</v>
      </c>
      <c r="D84" s="50" t="s">
        <v>171</v>
      </c>
      <c r="E84" s="50" t="s">
        <v>172</v>
      </c>
      <c r="F84" s="58">
        <v>1960</v>
      </c>
      <c r="G84" s="102" t="s">
        <v>173</v>
      </c>
      <c r="H84" s="102" t="s">
        <v>174</v>
      </c>
      <c r="I84" s="102" t="s">
        <v>57</v>
      </c>
      <c r="J84" s="97">
        <v>0.005520833333333364</v>
      </c>
      <c r="K84" s="97">
        <v>0.01200231481481484</v>
      </c>
      <c r="L84" s="97">
        <v>0.018287037037037046</v>
      </c>
      <c r="M84" s="97">
        <v>0.024537037037037024</v>
      </c>
      <c r="N84" s="97">
        <v>0.03081018518518519</v>
      </c>
      <c r="O84" s="97">
        <v>0.03721064814814817</v>
      </c>
      <c r="P84" s="97">
        <v>0.04355324074074074</v>
      </c>
      <c r="Q84" s="97">
        <v>0.04988425925925921</v>
      </c>
      <c r="R84" s="97">
        <v>0.056423611111111105</v>
      </c>
      <c r="S84" s="97">
        <v>0.06299768518518517</v>
      </c>
      <c r="T84" s="50"/>
      <c r="U84" s="97">
        <v>0.07650462962962962</v>
      </c>
      <c r="V84" s="97">
        <v>0.0841782407407407</v>
      </c>
      <c r="W84" s="97">
        <v>0.09187499999999998</v>
      </c>
      <c r="X84" s="97">
        <v>0.099525462962963</v>
      </c>
      <c r="Y84" s="97">
        <v>0.10784722222222226</v>
      </c>
      <c r="Z84" s="97">
        <v>0.11631944444444448</v>
      </c>
      <c r="AA84" s="97">
        <v>0.12505787037037036</v>
      </c>
      <c r="AB84" s="97">
        <v>0.13373842592592594</v>
      </c>
      <c r="AC84" s="97">
        <v>0.14217592592592593</v>
      </c>
      <c r="AD84" s="97">
        <v>0.15104166666666669</v>
      </c>
      <c r="AE84" s="58">
        <v>1</v>
      </c>
      <c r="AF84" s="50"/>
      <c r="AG84" s="50"/>
    </row>
    <row r="85" spans="1:33" ht="12">
      <c r="A85" s="58">
        <v>2</v>
      </c>
      <c r="B85" s="58">
        <f>AE85</f>
        <v>2</v>
      </c>
      <c r="C85" s="58">
        <v>196</v>
      </c>
      <c r="D85" s="50" t="s">
        <v>175</v>
      </c>
      <c r="E85" s="50" t="s">
        <v>56</v>
      </c>
      <c r="F85" s="58">
        <v>1951</v>
      </c>
      <c r="G85" s="78" t="s">
        <v>110</v>
      </c>
      <c r="H85" s="78" t="s">
        <v>176</v>
      </c>
      <c r="I85" s="78" t="s">
        <v>57</v>
      </c>
      <c r="J85" s="97">
        <v>0.0055324074074074026</v>
      </c>
      <c r="K85" s="97">
        <v>0.011967592592592557</v>
      </c>
      <c r="L85" s="97">
        <v>0.018263888888888857</v>
      </c>
      <c r="M85" s="97">
        <v>0.024560185185185213</v>
      </c>
      <c r="N85" s="97">
        <v>0.030844907407407418</v>
      </c>
      <c r="O85" s="97">
        <v>0.037245370370370345</v>
      </c>
      <c r="P85" s="97">
        <v>0.04357638888888887</v>
      </c>
      <c r="Q85" s="97">
        <v>0.04989583333333336</v>
      </c>
      <c r="R85" s="97">
        <v>0.05646990740740743</v>
      </c>
      <c r="S85" s="97">
        <v>0.0636342592592592</v>
      </c>
      <c r="T85" s="97">
        <v>0.07172453703703702</v>
      </c>
      <c r="U85" s="50"/>
      <c r="V85" s="97">
        <v>0.08672453703703703</v>
      </c>
      <c r="W85" s="97">
        <v>0.09444444444444439</v>
      </c>
      <c r="X85" s="97">
        <v>0.10232638888888884</v>
      </c>
      <c r="Y85" s="97">
        <v>0.11001157407407408</v>
      </c>
      <c r="Z85" s="97">
        <v>0.11831018518518516</v>
      </c>
      <c r="AA85" s="97">
        <v>0.12700231481481478</v>
      </c>
      <c r="AB85" s="97">
        <v>0.13567129629629632</v>
      </c>
      <c r="AC85" s="97">
        <v>0.14437499999999998</v>
      </c>
      <c r="AD85" s="97">
        <v>0.15643518518518512</v>
      </c>
      <c r="AE85" s="58">
        <f>1+AE84</f>
        <v>2</v>
      </c>
      <c r="AF85" s="50"/>
      <c r="AG85" s="50"/>
    </row>
    <row r="86" spans="1:33" ht="12">
      <c r="A86" s="58">
        <v>3</v>
      </c>
      <c r="B86" s="58">
        <f>AE86</f>
        <v>3</v>
      </c>
      <c r="C86" s="58">
        <v>194</v>
      </c>
      <c r="D86" s="59" t="s">
        <v>177</v>
      </c>
      <c r="E86" s="59" t="s">
        <v>62</v>
      </c>
      <c r="F86" s="58">
        <v>1966</v>
      </c>
      <c r="G86" s="88" t="s">
        <v>178</v>
      </c>
      <c r="H86" s="88" t="s">
        <v>179</v>
      </c>
      <c r="I86" s="88" t="s">
        <v>57</v>
      </c>
      <c r="J86" s="97">
        <v>0.005567129629629575</v>
      </c>
      <c r="K86" s="97">
        <v>0.01273148148148151</v>
      </c>
      <c r="L86" s="97">
        <v>0.020011574074074057</v>
      </c>
      <c r="M86" s="97">
        <v>0.02734953703703702</v>
      </c>
      <c r="N86" s="97">
        <v>0.034733796296296304</v>
      </c>
      <c r="O86" s="97">
        <v>0.04217592592592595</v>
      </c>
      <c r="P86" s="97">
        <v>0.04975694444444445</v>
      </c>
      <c r="Q86" s="97">
        <v>0.05722222222222223</v>
      </c>
      <c r="R86" s="97">
        <v>0.06482638888888886</v>
      </c>
      <c r="S86" s="97">
        <v>0.07252314814814814</v>
      </c>
      <c r="T86" s="97">
        <v>0.08038194444444441</v>
      </c>
      <c r="U86" s="97">
        <v>0.08846064814814808</v>
      </c>
      <c r="V86" s="97">
        <v>0.09682870370370372</v>
      </c>
      <c r="W86" s="97">
        <v>0.10486111111111113</v>
      </c>
      <c r="X86" s="97">
        <v>0.11313657407407401</v>
      </c>
      <c r="Y86" s="97">
        <v>0.1209143518518519</v>
      </c>
      <c r="Z86" s="97">
        <v>0.12917824074074075</v>
      </c>
      <c r="AA86" s="97">
        <v>0.13769675925925923</v>
      </c>
      <c r="AB86" s="97">
        <v>0.14655092592592595</v>
      </c>
      <c r="AC86" s="97">
        <v>0.1551967592592592</v>
      </c>
      <c r="AD86" s="97">
        <v>0.16339120370370372</v>
      </c>
      <c r="AE86" s="58">
        <f>1+AE85</f>
        <v>3</v>
      </c>
      <c r="AF86" s="50"/>
      <c r="AG86" s="50"/>
    </row>
    <row r="87" spans="1:33" ht="12">
      <c r="A87" s="58"/>
      <c r="B87" s="58">
        <f>AE87</f>
        <v>4</v>
      </c>
      <c r="C87" s="58">
        <v>191</v>
      </c>
      <c r="D87" s="59" t="s">
        <v>180</v>
      </c>
      <c r="E87" s="59" t="s">
        <v>181</v>
      </c>
      <c r="F87" s="55">
        <v>1957</v>
      </c>
      <c r="G87" s="88" t="s">
        <v>41</v>
      </c>
      <c r="H87" s="88" t="s">
        <v>182</v>
      </c>
      <c r="I87" s="88" t="s">
        <v>57</v>
      </c>
      <c r="J87" s="97">
        <v>0.006041666666666667</v>
      </c>
      <c r="K87" s="97">
        <v>0.013715277777777757</v>
      </c>
      <c r="L87" s="97">
        <v>0.022384259259259243</v>
      </c>
      <c r="M87" s="97">
        <v>0.02953703703703703</v>
      </c>
      <c r="N87" s="97">
        <v>0.03773148148148148</v>
      </c>
      <c r="O87" s="97">
        <v>0.04640046296296296</v>
      </c>
      <c r="P87" s="97">
        <v>0.05453703703703705</v>
      </c>
      <c r="Q87" s="97">
        <v>0.06278935185185192</v>
      </c>
      <c r="R87" s="97">
        <v>0.07081018518518517</v>
      </c>
      <c r="S87" s="97">
        <v>0.07885416666666673</v>
      </c>
      <c r="T87" s="97">
        <v>0.08682870370370371</v>
      </c>
      <c r="U87" s="97">
        <v>0.0949652777777778</v>
      </c>
      <c r="V87" s="97">
        <v>0.10328703703703707</v>
      </c>
      <c r="W87" s="97">
        <v>0.11179398148148151</v>
      </c>
      <c r="X87" s="97">
        <v>0.12105324074074081</v>
      </c>
      <c r="Y87" s="97">
        <v>0.12890046296296293</v>
      </c>
      <c r="Z87" s="97">
        <v>0.13743055555555556</v>
      </c>
      <c r="AA87" s="97">
        <v>0.14546296296296296</v>
      </c>
      <c r="AB87" s="97">
        <v>0.15343749999999995</v>
      </c>
      <c r="AC87" s="97">
        <v>0.16166666666666668</v>
      </c>
      <c r="AD87" s="97">
        <v>0.1693518518518518</v>
      </c>
      <c r="AE87" s="58">
        <f>1+AE86</f>
        <v>4</v>
      </c>
      <c r="AF87" s="50"/>
      <c r="AG87" s="50"/>
    </row>
    <row r="88" spans="1:33" ht="12">
      <c r="A88" s="58"/>
      <c r="B88" s="58">
        <f>AE88</f>
        <v>5</v>
      </c>
      <c r="C88" s="58">
        <v>195</v>
      </c>
      <c r="D88" s="50" t="s">
        <v>183</v>
      </c>
      <c r="E88" s="50" t="s">
        <v>184</v>
      </c>
      <c r="F88" s="58">
        <v>1954</v>
      </c>
      <c r="G88" s="102" t="s">
        <v>185</v>
      </c>
      <c r="H88" s="78" t="s">
        <v>182</v>
      </c>
      <c r="I88" s="78" t="s">
        <v>57</v>
      </c>
      <c r="J88" s="97">
        <v>0.006215277777777806</v>
      </c>
      <c r="K88" s="97">
        <v>0.01577546296296295</v>
      </c>
      <c r="L88" s="97">
        <v>0.02509259259259261</v>
      </c>
      <c r="M88" s="97">
        <v>0.03483796296296299</v>
      </c>
      <c r="N88" s="97">
        <v>0.04494212962962968</v>
      </c>
      <c r="O88" s="97">
        <v>0.05567129629629636</v>
      </c>
      <c r="P88" s="97"/>
      <c r="Q88" s="97">
        <v>0.07719907407407406</v>
      </c>
      <c r="R88" s="97">
        <v>0.08896990740740746</v>
      </c>
      <c r="S88" s="97">
        <v>0.09986111111111112</v>
      </c>
      <c r="T88" s="97">
        <v>0.11079861111111111</v>
      </c>
      <c r="U88" s="97">
        <v>0.12267361111111119</v>
      </c>
      <c r="V88" s="97">
        <v>0.13383101851851853</v>
      </c>
      <c r="W88" s="97">
        <v>0.14702546296296293</v>
      </c>
      <c r="X88" s="97">
        <v>0.1576736111111111</v>
      </c>
      <c r="Y88" s="97">
        <v>0.1702893518518519</v>
      </c>
      <c r="Z88" s="97">
        <v>0.18246527777777777</v>
      </c>
      <c r="AA88" s="97">
        <v>0.19534722222222223</v>
      </c>
      <c r="AB88" s="97">
        <v>0.2076851851851852</v>
      </c>
      <c r="AC88" s="97">
        <v>0.21906250000000005</v>
      </c>
      <c r="AD88" s="97">
        <v>0.23016203703703708</v>
      </c>
      <c r="AE88" s="58">
        <f>1+AE87</f>
        <v>5</v>
      </c>
      <c r="AF88" s="50"/>
      <c r="AG88" s="50"/>
    </row>
    <row r="90" spans="1:4" ht="12">
      <c r="A90" s="24"/>
      <c r="B90" s="35" t="s">
        <v>14</v>
      </c>
      <c r="C90" s="36"/>
      <c r="D90" s="37" t="s">
        <v>186</v>
      </c>
    </row>
    <row r="91" spans="1:7" ht="12">
      <c r="A91" s="38" t="s">
        <v>16</v>
      </c>
      <c r="C91" s="65">
        <v>1</v>
      </c>
      <c r="D91" s="4" t="s">
        <v>17</v>
      </c>
      <c r="F91" s="4" t="s">
        <v>18</v>
      </c>
      <c r="G91" s="65">
        <v>1</v>
      </c>
    </row>
    <row r="92" spans="1:33" ht="12">
      <c r="A92" s="39"/>
      <c r="E92" s="39"/>
      <c r="F92" s="39" t="s">
        <v>19</v>
      </c>
      <c r="G92" s="39"/>
      <c r="H92" s="39"/>
      <c r="I92" s="39"/>
      <c r="J92" s="39"/>
      <c r="L92" s="39"/>
      <c r="M92" s="39"/>
      <c r="N92" s="39"/>
      <c r="O92" s="103"/>
      <c r="P92" s="104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ht="12">
      <c r="A93" s="40" t="s">
        <v>20</v>
      </c>
      <c r="B93" s="40" t="s">
        <v>21</v>
      </c>
      <c r="C93" s="40" t="s">
        <v>22</v>
      </c>
      <c r="D93" s="40" t="s">
        <v>23</v>
      </c>
      <c r="E93" s="40" t="s">
        <v>24</v>
      </c>
      <c r="F93" s="40" t="s">
        <v>25</v>
      </c>
      <c r="G93" s="40" t="s">
        <v>26</v>
      </c>
      <c r="H93" s="40" t="s">
        <v>27</v>
      </c>
      <c r="I93" s="40" t="s">
        <v>28</v>
      </c>
      <c r="J93" s="40" t="s">
        <v>29</v>
      </c>
      <c r="K93" s="41" t="s">
        <v>30</v>
      </c>
      <c r="L93" s="40" t="s">
        <v>31</v>
      </c>
      <c r="M93" s="41" t="s">
        <v>32</v>
      </c>
      <c r="O93" s="103"/>
      <c r="P93" s="103"/>
      <c r="Q93" s="103"/>
      <c r="R93" s="103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1:33" ht="12">
      <c r="A94" s="44"/>
      <c r="B94" s="44" t="s">
        <v>33</v>
      </c>
      <c r="C94" s="44"/>
      <c r="D94" s="44"/>
      <c r="E94" s="44"/>
      <c r="F94" s="44" t="s">
        <v>34</v>
      </c>
      <c r="G94" s="44"/>
      <c r="H94" s="44"/>
      <c r="I94" s="44"/>
      <c r="J94" s="44" t="s">
        <v>35</v>
      </c>
      <c r="K94" s="45" t="s">
        <v>36</v>
      </c>
      <c r="L94" s="44"/>
      <c r="M94" s="45"/>
      <c r="O94" s="65"/>
      <c r="P94" s="65"/>
      <c r="Q94" s="65"/>
      <c r="R94" s="65"/>
      <c r="S94" s="65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ht="12">
      <c r="A95" s="50"/>
      <c r="B95" s="50"/>
      <c r="C95" s="50"/>
      <c r="D95" s="50"/>
      <c r="E95" s="50"/>
      <c r="F95" s="50"/>
      <c r="G95" s="50"/>
      <c r="H95" s="50"/>
      <c r="I95" s="50"/>
      <c r="J95" s="58" t="s">
        <v>186</v>
      </c>
      <c r="K95" s="50"/>
      <c r="L95" s="50"/>
      <c r="M95" s="48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ht="12">
      <c r="A96" s="58">
        <v>1</v>
      </c>
      <c r="B96" s="58">
        <v>1</v>
      </c>
      <c r="C96" s="58">
        <v>295</v>
      </c>
      <c r="D96" s="59" t="s">
        <v>187</v>
      </c>
      <c r="E96" s="59" t="s">
        <v>188</v>
      </c>
      <c r="F96" s="55">
        <v>1957</v>
      </c>
      <c r="G96" s="88" t="s">
        <v>41</v>
      </c>
      <c r="H96" s="88" t="s">
        <v>182</v>
      </c>
      <c r="I96" s="59" t="s">
        <v>57</v>
      </c>
      <c r="J96" s="105">
        <v>0.301875</v>
      </c>
      <c r="K96" s="58">
        <v>1</v>
      </c>
      <c r="L96" s="50"/>
      <c r="M96" s="50"/>
      <c r="O96" s="106"/>
      <c r="P96" s="106"/>
      <c r="Q96" s="107"/>
      <c r="R96" s="106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6"/>
      <c r="AE96" s="62"/>
      <c r="AF96" s="62"/>
      <c r="AG96" s="62"/>
    </row>
    <row r="97" spans="1:33" ht="12">
      <c r="A97" s="80"/>
      <c r="B97" s="61"/>
      <c r="C97" s="61"/>
      <c r="D97" s="61"/>
      <c r="E97" s="61"/>
      <c r="F97" s="81"/>
      <c r="G97" s="80"/>
      <c r="H97" s="61"/>
      <c r="I97" s="82"/>
      <c r="J97" s="61"/>
      <c r="K97" s="61"/>
      <c r="L97" s="61"/>
      <c r="M97" s="61"/>
      <c r="O97" s="106"/>
      <c r="P97" s="106"/>
      <c r="Q97" s="107"/>
      <c r="R97" s="106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6"/>
      <c r="AE97" s="62"/>
      <c r="AF97" s="62"/>
      <c r="AG97" s="62"/>
    </row>
    <row r="98" spans="2:33" ht="12">
      <c r="B98" s="4" t="s">
        <v>189</v>
      </c>
      <c r="E98" s="4">
        <f>C91+C79+C71+C58+C49+C31+C11</f>
        <v>39</v>
      </c>
      <c r="H98" s="61"/>
      <c r="I98" s="82"/>
      <c r="J98" s="61"/>
      <c r="K98" s="61"/>
      <c r="L98" s="61"/>
      <c r="M98" s="61"/>
      <c r="O98" s="106"/>
      <c r="P98" s="106"/>
      <c r="Q98" s="107"/>
      <c r="R98" s="106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6"/>
      <c r="AE98" s="62"/>
      <c r="AF98" s="62"/>
      <c r="AG98" s="62"/>
    </row>
    <row r="99" spans="2:33" ht="12">
      <c r="B99" s="4" t="s">
        <v>190</v>
      </c>
      <c r="E99" s="4">
        <v>39</v>
      </c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1:34" ht="12">
      <c r="A100" s="4" t="s">
        <v>191</v>
      </c>
      <c r="C100" s="4" t="s">
        <v>192</v>
      </c>
      <c r="H100" s="61"/>
      <c r="I100" s="108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</row>
    <row r="101" spans="1:34" ht="12">
      <c r="A101" s="4" t="s">
        <v>193</v>
      </c>
      <c r="J101" s="110"/>
      <c r="K101" s="110"/>
      <c r="L101" s="110"/>
      <c r="M101" s="110"/>
      <c r="N101" s="110"/>
      <c r="O101" s="110"/>
      <c r="P101" s="110"/>
      <c r="Q101" s="110"/>
      <c r="R101" s="109"/>
      <c r="S101" s="109"/>
      <c r="T101" s="109"/>
      <c r="U101" s="109"/>
      <c r="V101" s="109"/>
      <c r="W101" s="109"/>
      <c r="X101" s="109"/>
      <c r="Y101" s="109"/>
      <c r="Z101" s="109"/>
      <c r="AA101" s="110"/>
      <c r="AB101" s="110"/>
      <c r="AC101" s="110"/>
      <c r="AD101" s="110"/>
      <c r="AE101" s="110"/>
      <c r="AF101" s="110"/>
      <c r="AG101" s="110"/>
      <c r="AH101" s="110"/>
    </row>
    <row r="102" spans="1:26" ht="12">
      <c r="A102" s="80"/>
      <c r="B102" s="61" t="s">
        <v>194</v>
      </c>
      <c r="C102" s="61"/>
      <c r="D102" s="61"/>
      <c r="E102" s="61"/>
      <c r="F102" s="111"/>
      <c r="G102" s="80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8:26" ht="12"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8:26" ht="12"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8:26" ht="12">
      <c r="R105" s="108"/>
      <c r="S105" s="108"/>
      <c r="T105" s="108"/>
      <c r="U105" s="108"/>
      <c r="V105" s="108"/>
      <c r="W105" s="108"/>
      <c r="X105" s="108"/>
      <c r="Y105" s="108"/>
      <c r="Z105" s="10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3">
      <selection activeCell="F21" sqref="F21"/>
    </sheetView>
  </sheetViews>
  <sheetFormatPr defaultColWidth="9.140625" defaultRowHeight="12.75" customHeight="1"/>
  <cols>
    <col min="1" max="4" width="9.140625" style="4" customWidth="1"/>
    <col min="5" max="5" width="11.421875" style="4" customWidth="1"/>
    <col min="6" max="6" width="13.00390625" style="4" customWidth="1"/>
    <col min="7" max="7" width="9.140625" style="4" customWidth="1"/>
    <col min="8" max="8" width="11.7109375" style="4" customWidth="1"/>
    <col min="9" max="9" width="15.7109375" style="4" customWidth="1"/>
    <col min="10" max="16384" width="9.140625" style="4" customWidth="1"/>
  </cols>
  <sheetData>
    <row r="1" spans="1:19" ht="12.75" customHeight="1">
      <c r="A1" s="1"/>
      <c r="B1" s="2" t="s">
        <v>195</v>
      </c>
      <c r="C1" s="2"/>
      <c r="D1" s="2"/>
      <c r="E1" s="2"/>
      <c r="F1" s="2"/>
      <c r="G1" s="2"/>
      <c r="H1" s="2"/>
      <c r="I1" s="2"/>
      <c r="J1" s="3"/>
      <c r="K1" s="3"/>
      <c r="L1" s="3"/>
      <c r="M1" s="1"/>
      <c r="N1" s="1"/>
      <c r="O1" s="1"/>
      <c r="P1" s="1"/>
      <c r="Q1" s="1"/>
      <c r="R1" s="1"/>
      <c r="S1" s="1"/>
    </row>
    <row r="2" spans="1:19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"/>
      <c r="B3" s="5" t="s">
        <v>196</v>
      </c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</row>
    <row r="4" spans="1:19" ht="12.75" customHeight="1">
      <c r="A4" s="1"/>
      <c r="B4" s="6" t="str">
        <f>'[1]официальный протокол'!C3</f>
        <v>5 ПРОБЕГ-МАРАФОН "ЛИНИИ МОСКВЫ"</v>
      </c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1"/>
      <c r="O4" s="1"/>
      <c r="P4" s="1"/>
      <c r="Q4" s="1"/>
      <c r="R4" s="1"/>
      <c r="S4" s="1"/>
    </row>
    <row r="5" spans="1:19" ht="12.75" customHeight="1">
      <c r="A5" s="1"/>
      <c r="B5" s="5" t="s">
        <v>8</v>
      </c>
      <c r="C5" s="5"/>
      <c r="D5" s="5" t="s">
        <v>9</v>
      </c>
      <c r="E5" s="5"/>
      <c r="F5" s="5" t="s">
        <v>10</v>
      </c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7">
        <f>'[1]официальный протокол'!B5</f>
        <v>42308</v>
      </c>
      <c r="C6" s="8"/>
      <c r="D6" s="9">
        <f>'[1]официальный протокол'!D5</f>
        <v>0.4375</v>
      </c>
      <c r="E6" s="9"/>
      <c r="F6" s="5" t="str">
        <f>'[1]официальный протокол'!F5</f>
        <v>Москва, Салтыковский лесопарк</v>
      </c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5" t="s">
        <v>11</v>
      </c>
      <c r="C7" s="5"/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/>
      <c r="B8" s="10" t="str">
        <f>'[1]официальный протокол'!D8</f>
        <v>+5оС</v>
      </c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5" t="s">
        <v>14</v>
      </c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5" t="s">
        <v>17</v>
      </c>
      <c r="C10" s="5"/>
      <c r="D10" s="1" t="s">
        <v>197</v>
      </c>
      <c r="E10" s="1">
        <v>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2" ht="12.75" customHeight="1">
      <c r="A11" s="1"/>
      <c r="B11" s="1"/>
      <c r="C11" s="1"/>
      <c r="D11" s="1" t="s">
        <v>198</v>
      </c>
      <c r="E11" s="1"/>
      <c r="F11" s="1"/>
      <c r="G11" s="1"/>
      <c r="H11" s="1"/>
      <c r="I11" s="1"/>
      <c r="J11" s="1"/>
      <c r="K11" s="1"/>
      <c r="L11" s="1"/>
    </row>
    <row r="14" spans="1:19" ht="12.75" customHeight="1">
      <c r="A14" s="11" t="s">
        <v>199</v>
      </c>
      <c r="B14" s="11" t="s">
        <v>200</v>
      </c>
      <c r="C14" s="11" t="s">
        <v>201</v>
      </c>
      <c r="D14" s="11" t="s">
        <v>202</v>
      </c>
      <c r="E14" s="11" t="s">
        <v>23</v>
      </c>
      <c r="F14" s="11" t="s">
        <v>24</v>
      </c>
      <c r="G14" s="11" t="s">
        <v>203</v>
      </c>
      <c r="H14" s="11" t="s">
        <v>26</v>
      </c>
      <c r="I14" s="11" t="s">
        <v>27</v>
      </c>
      <c r="J14" s="11" t="s">
        <v>204</v>
      </c>
      <c r="K14" s="11" t="s">
        <v>29</v>
      </c>
      <c r="L14" s="11" t="s">
        <v>205</v>
      </c>
      <c r="M14" s="11" t="s">
        <v>28</v>
      </c>
      <c r="N14" s="11" t="s">
        <v>206</v>
      </c>
      <c r="O14" s="11" t="s">
        <v>207</v>
      </c>
      <c r="P14" s="11" t="s">
        <v>208</v>
      </c>
      <c r="Q14" s="11" t="s">
        <v>31</v>
      </c>
      <c r="R14" s="11" t="s">
        <v>32</v>
      </c>
      <c r="S14" s="11" t="s">
        <v>209</v>
      </c>
    </row>
    <row r="15" spans="1:19" ht="12.75" customHeight="1">
      <c r="A15" s="11">
        <v>8877</v>
      </c>
      <c r="B15" s="11">
        <v>1</v>
      </c>
      <c r="C15" s="11"/>
      <c r="D15" s="11">
        <f>'[1]промежуточная копия'!B5</f>
        <v>1</v>
      </c>
      <c r="E15" s="12" t="str">
        <f>'[1]промежуточная копия'!C5</f>
        <v>Симакова</v>
      </c>
      <c r="F15" s="12" t="str">
        <f>'[1]промежуточная копия'!D5</f>
        <v>Анна</v>
      </c>
      <c r="G15" s="11">
        <f>'[1]промежуточная копия'!E5</f>
        <v>1991</v>
      </c>
      <c r="H15" s="12" t="str">
        <f>'[1]промежуточная копия'!F5</f>
        <v>Москва</v>
      </c>
      <c r="I15" s="12"/>
      <c r="J15" s="11">
        <f>'[1]промежуточная копия'!A5</f>
        <v>5</v>
      </c>
      <c r="K15" s="13">
        <f>'[1]промежуточная копия'!BG5</f>
        <v>0.02201388888888889</v>
      </c>
      <c r="L15" s="11"/>
      <c r="M15" s="11" t="str">
        <f>'[1]промежуточная копия'!H5</f>
        <v>Женский</v>
      </c>
      <c r="N15" s="11"/>
      <c r="O15" s="11"/>
      <c r="P15" s="11"/>
      <c r="Q15" s="11"/>
      <c r="R15" s="11"/>
      <c r="S15" s="11"/>
    </row>
    <row r="16" spans="1:19" ht="12.75" customHeight="1">
      <c r="A16" s="11">
        <v>8877</v>
      </c>
      <c r="B16" s="11">
        <f>1+B15</f>
        <v>2</v>
      </c>
      <c r="C16" s="11"/>
      <c r="D16" s="11">
        <f>'[1]промежуточная копия'!B6</f>
        <v>2</v>
      </c>
      <c r="E16" s="12" t="str">
        <f>'[1]промежуточная копия'!C6</f>
        <v>Подсобляева</v>
      </c>
      <c r="F16" s="12" t="str">
        <f>'[1]промежуточная копия'!D6</f>
        <v>Инесса</v>
      </c>
      <c r="G16" s="11">
        <f>'[1]промежуточная копия'!E6</f>
        <v>1984</v>
      </c>
      <c r="H16" s="12" t="str">
        <f>'[1]промежуточная копия'!F6</f>
        <v>Москва</v>
      </c>
      <c r="I16" s="12"/>
      <c r="J16" s="11">
        <f>'[1]промежуточная копия'!A6</f>
        <v>5</v>
      </c>
      <c r="K16" s="13">
        <f>'[1]промежуточная копия'!BG6</f>
        <v>0.019837962962962974</v>
      </c>
      <c r="L16" s="11"/>
      <c r="M16" s="11" t="str">
        <f>'[1]промежуточная копия'!H6</f>
        <v>Женский</v>
      </c>
      <c r="N16" s="11"/>
      <c r="O16" s="11"/>
      <c r="P16" s="11"/>
      <c r="Q16" s="11"/>
      <c r="R16" s="11"/>
      <c r="S16" s="11"/>
    </row>
    <row r="17" spans="1:19" ht="12.75" customHeight="1">
      <c r="A17" s="11">
        <v>8877</v>
      </c>
      <c r="B17" s="11">
        <f aca="true" t="shared" si="0" ref="B17:B53">1+B16</f>
        <v>3</v>
      </c>
      <c r="C17" s="11"/>
      <c r="D17" s="11">
        <f>'[1]промежуточная копия'!B7</f>
        <v>3</v>
      </c>
      <c r="E17" s="12" t="str">
        <f>'[1]промежуточная копия'!C7</f>
        <v>Кокоттина</v>
      </c>
      <c r="F17" s="12" t="str">
        <f>'[1]промежуточная копия'!D7</f>
        <v>Алёна</v>
      </c>
      <c r="G17" s="11">
        <f>'[1]промежуточная копия'!E7</f>
        <v>1988</v>
      </c>
      <c r="H17" s="12" t="str">
        <f>'[1]промежуточная копия'!F7</f>
        <v>Москва</v>
      </c>
      <c r="I17" s="12"/>
      <c r="J17" s="11">
        <f>'[1]промежуточная копия'!A7</f>
        <v>5</v>
      </c>
      <c r="K17" s="13">
        <f>'[1]промежуточная копия'!BG7</f>
        <v>0.01636574074074071</v>
      </c>
      <c r="L17" s="11"/>
      <c r="M17" s="11" t="str">
        <f>'[1]промежуточная копия'!H7</f>
        <v>Женский</v>
      </c>
      <c r="N17" s="11"/>
      <c r="O17" s="11"/>
      <c r="P17" s="11"/>
      <c r="Q17" s="11"/>
      <c r="R17" s="11"/>
      <c r="S17" s="11"/>
    </row>
    <row r="18" spans="1:19" ht="12.75" customHeight="1">
      <c r="A18" s="11">
        <v>8877</v>
      </c>
      <c r="B18" s="11">
        <f t="shared" si="0"/>
        <v>4</v>
      </c>
      <c r="C18" s="11"/>
      <c r="D18" s="11">
        <f>'[1]промежуточная копия'!B8</f>
        <v>4</v>
      </c>
      <c r="E18" s="12" t="str">
        <f>'[1]промежуточная копия'!C8</f>
        <v>Сияльский</v>
      </c>
      <c r="F18" s="12" t="str">
        <f>'[1]промежуточная копия'!D8</f>
        <v>Владислав</v>
      </c>
      <c r="G18" s="11">
        <f>'[1]промежуточная копия'!E8</f>
        <v>1966</v>
      </c>
      <c r="H18" s="12" t="str">
        <f>'[1]промежуточная копия'!F8</f>
        <v>Брянск</v>
      </c>
      <c r="I18" s="12"/>
      <c r="J18" s="11">
        <f>'[1]промежуточная копия'!A8</f>
        <v>5</v>
      </c>
      <c r="K18" s="13">
        <f>'[1]промежуточная копия'!BG8</f>
        <v>0.014803240740740742</v>
      </c>
      <c r="L18" s="11"/>
      <c r="M18" s="11" t="str">
        <f>'[1]промежуточная копия'!H8</f>
        <v>Мужской</v>
      </c>
      <c r="N18" s="11"/>
      <c r="O18" s="11"/>
      <c r="P18" s="11"/>
      <c r="Q18" s="11"/>
      <c r="R18" s="11"/>
      <c r="S18" s="11"/>
    </row>
    <row r="19" spans="1:19" ht="12.75" customHeight="1">
      <c r="A19" s="11">
        <v>8877</v>
      </c>
      <c r="B19" s="11">
        <f t="shared" si="0"/>
        <v>5</v>
      </c>
      <c r="C19" s="11"/>
      <c r="D19" s="11">
        <f>'[1]промежуточная копия'!B9</f>
        <v>5</v>
      </c>
      <c r="E19" s="12" t="str">
        <f>'[1]промежуточная копия'!C9</f>
        <v>Сазонов</v>
      </c>
      <c r="F19" s="12" t="str">
        <f>'[1]промежуточная копия'!D9</f>
        <v>Александр</v>
      </c>
      <c r="G19" s="11">
        <f>'[1]промежуточная копия'!E9</f>
        <v>1991</v>
      </c>
      <c r="H19" s="12" t="str">
        <f>'[1]промежуточная копия'!F9</f>
        <v>Москва</v>
      </c>
      <c r="I19" s="12"/>
      <c r="J19" s="11">
        <f>'[1]промежуточная копия'!A9</f>
        <v>5</v>
      </c>
      <c r="K19" s="13">
        <f>'[1]промежуточная копия'!BG9</f>
        <v>0.01329861111111108</v>
      </c>
      <c r="L19" s="11"/>
      <c r="M19" s="11" t="str">
        <f>'[1]промежуточная копия'!H9</f>
        <v>Мужской</v>
      </c>
      <c r="N19" s="11"/>
      <c r="O19" s="11"/>
      <c r="P19" s="11"/>
      <c r="Q19" s="11"/>
      <c r="R19" s="11"/>
      <c r="S19" s="11"/>
    </row>
    <row r="20" spans="1:19" ht="12.75" customHeight="1">
      <c r="A20" s="11">
        <v>8877</v>
      </c>
      <c r="B20" s="11">
        <f t="shared" si="0"/>
        <v>6</v>
      </c>
      <c r="C20" s="11"/>
      <c r="D20" s="11">
        <f>'[1]промежуточная копия'!B10</f>
        <v>6</v>
      </c>
      <c r="E20" s="12" t="str">
        <f>'[1]промежуточная копия'!C10</f>
        <v>Ефимов</v>
      </c>
      <c r="F20" s="12" t="str">
        <f>'[1]промежуточная копия'!D10</f>
        <v>Анатолий</v>
      </c>
      <c r="G20" s="11">
        <f>'[1]промежуточная копия'!E10</f>
        <v>1990</v>
      </c>
      <c r="H20" s="12" t="str">
        <f>'[1]промежуточная копия'!F10</f>
        <v>Москва</v>
      </c>
      <c r="I20" s="12"/>
      <c r="J20" s="11">
        <f>'[1]промежуточная копия'!A10</f>
        <v>5</v>
      </c>
      <c r="K20" s="13">
        <f>'[1]промежуточная копия'!BG10</f>
        <v>0.01965277777777774</v>
      </c>
      <c r="L20" s="11"/>
      <c r="M20" s="11" t="str">
        <f>'[1]промежуточная копия'!H10</f>
        <v>Мужской</v>
      </c>
      <c r="N20" s="11"/>
      <c r="O20" s="11"/>
      <c r="P20" s="11"/>
      <c r="Q20" s="11"/>
      <c r="R20" s="11"/>
      <c r="S20" s="11"/>
    </row>
    <row r="21" spans="1:19" ht="12.75" customHeight="1">
      <c r="A21" s="11">
        <v>8877</v>
      </c>
      <c r="B21" s="11">
        <f t="shared" si="0"/>
        <v>7</v>
      </c>
      <c r="C21" s="11"/>
      <c r="D21" s="11">
        <f>'[1]промежуточная копия'!B11</f>
        <v>7</v>
      </c>
      <c r="E21" s="12" t="str">
        <f>'[1]промежуточная копия'!C11</f>
        <v>Шурлепов</v>
      </c>
      <c r="F21" s="12" t="str">
        <f>'[1]промежуточная копия'!D11</f>
        <v>Родион</v>
      </c>
      <c r="G21" s="11">
        <f>'[1]промежуточная копия'!E11</f>
        <v>1984</v>
      </c>
      <c r="H21" s="12" t="str">
        <f>'[1]промежуточная копия'!F11</f>
        <v>Москва</v>
      </c>
      <c r="I21" s="12"/>
      <c r="J21" s="11">
        <f>'[1]промежуточная копия'!A11</f>
        <v>5</v>
      </c>
      <c r="K21" s="13">
        <f>'[1]промежуточная копия'!BG11</f>
        <v>0.021307870370370352</v>
      </c>
      <c r="L21" s="11"/>
      <c r="M21" s="11" t="str">
        <f>'[1]промежуточная копия'!H11</f>
        <v>Мужской</v>
      </c>
      <c r="N21" s="11"/>
      <c r="O21" s="11"/>
      <c r="P21" s="11"/>
      <c r="Q21" s="11"/>
      <c r="R21" s="11"/>
      <c r="S21" s="11"/>
    </row>
    <row r="22" spans="1:19" ht="12.75" customHeight="1">
      <c r="A22" s="11">
        <v>8877</v>
      </c>
      <c r="B22" s="11">
        <f t="shared" si="0"/>
        <v>8</v>
      </c>
      <c r="C22" s="11"/>
      <c r="D22" s="11">
        <f>'[1]промежуточная копия'!B12</f>
        <v>8</v>
      </c>
      <c r="E22" s="12" t="str">
        <f>'[1]промежуточная копия'!C12</f>
        <v>Шурлепова</v>
      </c>
      <c r="F22" s="12" t="str">
        <f>'[1]промежуточная копия'!D12</f>
        <v>Анна</v>
      </c>
      <c r="G22" s="11">
        <f>'[1]промежуточная копия'!E12</f>
        <v>1987</v>
      </c>
      <c r="H22" s="12" t="str">
        <f>'[1]промежуточная копия'!F12</f>
        <v>Москва</v>
      </c>
      <c r="I22" s="12"/>
      <c r="J22" s="11">
        <f>'[1]промежуточная копия'!A12</f>
        <v>5</v>
      </c>
      <c r="K22" s="13">
        <f>'[1]промежуточная копия'!BG12</f>
        <v>0.021307870370370352</v>
      </c>
      <c r="L22" s="11"/>
      <c r="M22" s="11" t="str">
        <f>'[1]промежуточная копия'!H12</f>
        <v>Женский</v>
      </c>
      <c r="N22" s="11"/>
      <c r="O22" s="11"/>
      <c r="P22" s="11"/>
      <c r="Q22" s="11"/>
      <c r="R22" s="11"/>
      <c r="S22" s="11"/>
    </row>
    <row r="23" spans="1:19" ht="12.75" customHeight="1">
      <c r="A23" s="11">
        <v>8877</v>
      </c>
      <c r="B23" s="11">
        <f t="shared" si="0"/>
        <v>9</v>
      </c>
      <c r="C23" s="11"/>
      <c r="D23" s="11">
        <f>'[1]промежуточная копия'!B13</f>
        <v>9</v>
      </c>
      <c r="E23" s="12" t="str">
        <f>'[1]промежуточная копия'!C13</f>
        <v>Гравировская</v>
      </c>
      <c r="F23" s="12" t="str">
        <f>'[1]промежуточная копия'!D13</f>
        <v>Дарья</v>
      </c>
      <c r="G23" s="11">
        <f>'[1]промежуточная копия'!E13</f>
        <v>1987</v>
      </c>
      <c r="H23" s="12" t="str">
        <f>'[1]промежуточная копия'!F13</f>
        <v>Зеленоград</v>
      </c>
      <c r="I23" s="12"/>
      <c r="J23" s="11">
        <f>'[1]промежуточная копия'!A13</f>
        <v>5</v>
      </c>
      <c r="K23" s="13">
        <f>'[1]промежуточная копия'!BG13</f>
        <v>0.024826388888888884</v>
      </c>
      <c r="L23" s="11"/>
      <c r="M23" s="11" t="str">
        <f>'[1]промежуточная копия'!H13</f>
        <v>Женский</v>
      </c>
      <c r="N23" s="11"/>
      <c r="O23" s="11"/>
      <c r="P23" s="11"/>
      <c r="Q23" s="11"/>
      <c r="R23" s="11"/>
      <c r="S23" s="11"/>
    </row>
    <row r="24" spans="1:19" ht="12.75" customHeight="1">
      <c r="A24" s="11">
        <v>8877</v>
      </c>
      <c r="B24" s="11">
        <f t="shared" si="0"/>
        <v>10</v>
      </c>
      <c r="C24" s="11"/>
      <c r="D24" s="11">
        <f>'[1]промежуточная копия'!B14</f>
        <v>10</v>
      </c>
      <c r="E24" s="12" t="str">
        <f>'[1]промежуточная копия'!C14</f>
        <v>Резник</v>
      </c>
      <c r="F24" s="12" t="str">
        <f>'[1]промежуточная копия'!D14</f>
        <v>Сергей</v>
      </c>
      <c r="G24" s="11">
        <f>'[1]промежуточная копия'!E14</f>
        <v>1961</v>
      </c>
      <c r="H24" s="12" t="str">
        <f>'[1]промежуточная копия'!F14</f>
        <v>Раменское</v>
      </c>
      <c r="I24" s="12"/>
      <c r="J24" s="11">
        <f>'[1]промежуточная копия'!A14</f>
        <v>5</v>
      </c>
      <c r="K24" s="13">
        <f>'[1]промежуточная копия'!BG14</f>
        <v>0.01533564814814814</v>
      </c>
      <c r="L24" s="11"/>
      <c r="M24" s="11" t="str">
        <f>'[1]промежуточная копия'!H14</f>
        <v>Мужской</v>
      </c>
      <c r="N24" s="11"/>
      <c r="O24" s="11"/>
      <c r="P24" s="11"/>
      <c r="Q24" s="11"/>
      <c r="R24" s="11"/>
      <c r="S24" s="11"/>
    </row>
    <row r="25" spans="1:19" ht="12.75" customHeight="1">
      <c r="A25" s="11">
        <v>8877</v>
      </c>
      <c r="B25" s="11">
        <f t="shared" si="0"/>
        <v>11</v>
      </c>
      <c r="C25" s="11"/>
      <c r="D25" s="11">
        <f>'[1]промежуточная копия'!B15</f>
        <v>11</v>
      </c>
      <c r="E25" s="12" t="str">
        <f>'[1]промежуточная копия'!C15</f>
        <v>Булавин</v>
      </c>
      <c r="F25" s="12" t="str">
        <f>'[1]промежуточная копия'!D15</f>
        <v>Михаил</v>
      </c>
      <c r="G25" s="11">
        <f>'[1]промежуточная копия'!E15</f>
        <v>1982</v>
      </c>
      <c r="H25" s="12" t="str">
        <f>'[1]промежуточная копия'!F15</f>
        <v>Москва</v>
      </c>
      <c r="I25" s="12"/>
      <c r="J25" s="11">
        <f>'[1]промежуточная копия'!A15</f>
        <v>5</v>
      </c>
      <c r="K25" s="13">
        <f>'[1]промежуточная копия'!BG15</f>
        <v>0.014826388888888875</v>
      </c>
      <c r="L25" s="11"/>
      <c r="M25" s="11" t="str">
        <f>'[1]промежуточная копия'!H15</f>
        <v>Мужской</v>
      </c>
      <c r="N25" s="11"/>
      <c r="O25" s="11"/>
      <c r="P25" s="11"/>
      <c r="Q25" s="11"/>
      <c r="R25" s="11"/>
      <c r="S25" s="11"/>
    </row>
    <row r="26" spans="1:19" ht="12.75" customHeight="1">
      <c r="A26" s="11">
        <v>8877</v>
      </c>
      <c r="B26" s="11">
        <f t="shared" si="0"/>
        <v>12</v>
      </c>
      <c r="C26" s="11"/>
      <c r="D26" s="11">
        <f>'[1]промежуточная копия'!B16</f>
        <v>12</v>
      </c>
      <c r="E26" s="12" t="str">
        <f>'[1]промежуточная копия'!C16</f>
        <v>Полякова</v>
      </c>
      <c r="F26" s="12" t="str">
        <f>'[1]промежуточная копия'!D16</f>
        <v>Марина</v>
      </c>
      <c r="G26" s="11">
        <f>'[1]промежуточная копия'!E16</f>
        <v>1977</v>
      </c>
      <c r="H26" s="12" t="str">
        <f>'[1]промежуточная копия'!F16</f>
        <v>Железнодорожный</v>
      </c>
      <c r="I26" s="12" t="str">
        <f>'[1]промежуточная копия'!G16</f>
        <v>Иван Сусанин</v>
      </c>
      <c r="J26" s="11">
        <f>'[1]промежуточная копия'!A16</f>
        <v>5</v>
      </c>
      <c r="K26" s="13">
        <f>'[1]промежуточная копия'!BG16</f>
        <v>0.0219907407407407</v>
      </c>
      <c r="L26" s="11"/>
      <c r="M26" s="11" t="str">
        <f>'[1]промежуточная копия'!H16</f>
        <v>Женский</v>
      </c>
      <c r="N26" s="11"/>
      <c r="O26" s="11"/>
      <c r="P26" s="11"/>
      <c r="Q26" s="11"/>
      <c r="R26" s="11"/>
      <c r="S26" s="11"/>
    </row>
    <row r="27" spans="1:19" ht="12.75" customHeight="1">
      <c r="A27" s="11">
        <v>8877</v>
      </c>
      <c r="B27" s="11">
        <f t="shared" si="0"/>
        <v>13</v>
      </c>
      <c r="C27" s="11"/>
      <c r="D27" s="11">
        <f>'[1]промежуточная копия'!B17</f>
        <v>13</v>
      </c>
      <c r="E27" s="12" t="str">
        <f>'[1]промежуточная копия'!C17</f>
        <v>Шамин</v>
      </c>
      <c r="F27" s="12" t="str">
        <f>'[1]промежуточная копия'!D17</f>
        <v>Кирилл</v>
      </c>
      <c r="G27" s="11">
        <f>'[1]промежуточная копия'!E17</f>
        <v>2003</v>
      </c>
      <c r="H27" s="12" t="str">
        <f>'[1]промежуточная копия'!F17</f>
        <v>Москва</v>
      </c>
      <c r="I27" s="12" t="str">
        <f>'[1]промежуточная копия'!G17</f>
        <v>ХК Вымпел</v>
      </c>
      <c r="J27" s="11">
        <f>'[1]промежуточная копия'!A17</f>
        <v>5</v>
      </c>
      <c r="K27" s="13">
        <f>'[1]промежуточная копия'!BG17</f>
        <v>0.017175925925925872</v>
      </c>
      <c r="L27" s="11"/>
      <c r="M27" s="11" t="str">
        <f>'[1]промежуточная копия'!H17</f>
        <v>Мужской</v>
      </c>
      <c r="N27" s="11"/>
      <c r="O27" s="11"/>
      <c r="P27" s="11"/>
      <c r="Q27" s="11"/>
      <c r="R27" s="11"/>
      <c r="S27" s="11"/>
    </row>
    <row r="28" spans="1:19" ht="12.75" customHeight="1">
      <c r="A28" s="11">
        <v>8877</v>
      </c>
      <c r="B28" s="11">
        <f t="shared" si="0"/>
        <v>14</v>
      </c>
      <c r="C28" s="11"/>
      <c r="D28" s="11">
        <f>'[1]промежуточная копия'!B18</f>
        <v>20</v>
      </c>
      <c r="E28" s="12" t="str">
        <f>'[1]промежуточная копия'!C18</f>
        <v>Петухова</v>
      </c>
      <c r="F28" s="12" t="str">
        <f>'[1]промежуточная копия'!D18</f>
        <v>Татьяна</v>
      </c>
      <c r="G28" s="11">
        <f>'[1]промежуточная копия'!E18</f>
        <v>1990</v>
      </c>
      <c r="H28" s="12" t="str">
        <f>'[1]промежуточная копия'!F18</f>
        <v>Люберцы</v>
      </c>
      <c r="I28" s="12"/>
      <c r="J28" s="11">
        <f>'[1]промежуточная копия'!A18</f>
        <v>10</v>
      </c>
      <c r="K28" s="13">
        <f>'[1]промежуточная копия'!BG18</f>
        <v>0.039594907407407454</v>
      </c>
      <c r="L28" s="11"/>
      <c r="M28" s="11" t="str">
        <f>'[1]промежуточная копия'!H18</f>
        <v>Женский</v>
      </c>
      <c r="N28" s="11"/>
      <c r="O28" s="11"/>
      <c r="P28" s="11"/>
      <c r="Q28" s="11"/>
      <c r="R28" s="11"/>
      <c r="S28" s="11"/>
    </row>
    <row r="29" spans="1:19" ht="12.75" customHeight="1">
      <c r="A29" s="11">
        <v>8877</v>
      </c>
      <c r="B29" s="11">
        <f t="shared" si="0"/>
        <v>15</v>
      </c>
      <c r="C29" s="11"/>
      <c r="D29" s="11">
        <f>'[1]промежуточная копия'!B19</f>
        <v>21</v>
      </c>
      <c r="E29" s="12" t="str">
        <f>'[1]промежуточная копия'!C19</f>
        <v>Muyldermans</v>
      </c>
      <c r="F29" s="12" t="str">
        <f>'[1]промежуточная копия'!D19</f>
        <v>Anja</v>
      </c>
      <c r="G29" s="11">
        <f>'[1]промежуточная копия'!E19</f>
        <v>1971</v>
      </c>
      <c r="H29" s="12" t="str">
        <f>'[1]промежуточная копия'!F19</f>
        <v>Москва</v>
      </c>
      <c r="I29" s="12"/>
      <c r="J29" s="11">
        <f>'[1]промежуточная копия'!A19</f>
        <v>10</v>
      </c>
      <c r="K29" s="13">
        <f>'[1]промежуточная копия'!BG19</f>
        <v>0.042731481481481426</v>
      </c>
      <c r="L29" s="11"/>
      <c r="M29" s="11" t="str">
        <f>'[1]промежуточная копия'!H19</f>
        <v>Женский</v>
      </c>
      <c r="N29" s="11"/>
      <c r="O29" s="11"/>
      <c r="P29" s="11"/>
      <c r="Q29" s="11"/>
      <c r="R29" s="11"/>
      <c r="S29" s="11"/>
    </row>
    <row r="30" spans="1:19" ht="12.75" customHeight="1">
      <c r="A30" s="11">
        <v>8877</v>
      </c>
      <c r="B30" s="11">
        <f t="shared" si="0"/>
        <v>16</v>
      </c>
      <c r="C30" s="11"/>
      <c r="D30" s="11">
        <f>'[1]промежуточная копия'!B20</f>
        <v>22</v>
      </c>
      <c r="E30" s="12" t="str">
        <f>'[1]промежуточная копия'!C20</f>
        <v>Поляков</v>
      </c>
      <c r="F30" s="12" t="str">
        <f>'[1]промежуточная копия'!D20</f>
        <v>Родион</v>
      </c>
      <c r="G30" s="11">
        <f>'[1]промежуточная копия'!E20</f>
        <v>1975</v>
      </c>
      <c r="H30" s="12" t="str">
        <f>'[1]промежуточная копия'!F20</f>
        <v>Железнодорожный</v>
      </c>
      <c r="I30" s="12" t="str">
        <f>'[1]промежуточная копия'!G20</f>
        <v>Иван Сусанин</v>
      </c>
      <c r="J30" s="11">
        <f>'[1]промежуточная копия'!A20</f>
        <v>15</v>
      </c>
      <c r="K30" s="13">
        <f>'[1]промежуточная копия'!BG20</f>
        <v>0.03793981481481484</v>
      </c>
      <c r="L30" s="11"/>
      <c r="M30" s="11" t="str">
        <f>'[1]промежуточная копия'!H20</f>
        <v>Мужской</v>
      </c>
      <c r="N30" s="11"/>
      <c r="O30" s="11"/>
      <c r="P30" s="11"/>
      <c r="Q30" s="11"/>
      <c r="R30" s="11"/>
      <c r="S30" s="11"/>
    </row>
    <row r="31" spans="1:19" ht="12.75" customHeight="1">
      <c r="A31" s="11">
        <v>8877</v>
      </c>
      <c r="B31" s="11">
        <f t="shared" si="0"/>
        <v>17</v>
      </c>
      <c r="C31" s="11"/>
      <c r="D31" s="11">
        <f>'[1]промежуточная копия'!B21</f>
        <v>23</v>
      </c>
      <c r="E31" s="12" t="str">
        <f>'[1]промежуточная копия'!C21</f>
        <v>Меркушин</v>
      </c>
      <c r="F31" s="12" t="str">
        <f>'[1]промежуточная копия'!D21</f>
        <v>Борис</v>
      </c>
      <c r="G31" s="11">
        <f>'[1]промежуточная копия'!E21</f>
        <v>1977</v>
      </c>
      <c r="H31" s="12" t="str">
        <f>'[1]промежуточная копия'!F21</f>
        <v>Москва</v>
      </c>
      <c r="I31" s="12"/>
      <c r="J31" s="11">
        <f>'[1]промежуточная копия'!A21</f>
        <v>10</v>
      </c>
      <c r="K31" s="13">
        <f>'[1]промежуточная копия'!BG21</f>
        <v>0.03273148148148153</v>
      </c>
      <c r="L31" s="11"/>
      <c r="M31" s="11" t="str">
        <f>'[1]промежуточная копия'!H21</f>
        <v>Мужской</v>
      </c>
      <c r="N31" s="11"/>
      <c r="O31" s="11"/>
      <c r="P31" s="11"/>
      <c r="Q31" s="11"/>
      <c r="R31" s="11"/>
      <c r="S31" s="11"/>
    </row>
    <row r="32" spans="1:19" ht="12.75" customHeight="1">
      <c r="A32" s="11">
        <v>8877</v>
      </c>
      <c r="B32" s="11">
        <f t="shared" si="0"/>
        <v>18</v>
      </c>
      <c r="C32" s="11"/>
      <c r="D32" s="11">
        <f>'[1]промежуточная копия'!B22</f>
        <v>24</v>
      </c>
      <c r="E32" s="12" t="str">
        <f>'[1]промежуточная копия'!C22</f>
        <v>Бутузов</v>
      </c>
      <c r="F32" s="12" t="str">
        <f>'[1]промежуточная копия'!D22</f>
        <v>Кирилл</v>
      </c>
      <c r="G32" s="11">
        <f>'[1]промежуточная копия'!E22</f>
        <v>1983</v>
      </c>
      <c r="H32" s="12" t="str">
        <f>'[1]промежуточная копия'!F22</f>
        <v>Железнодорожный</v>
      </c>
      <c r="I32" s="12"/>
      <c r="J32" s="11">
        <f>'[1]промежуточная копия'!A22</f>
        <v>10</v>
      </c>
      <c r="K32" s="13">
        <f>'[1]промежуточная копия'!BG22</f>
        <v>0.026018518518518552</v>
      </c>
      <c r="L32" s="11"/>
      <c r="M32" s="11" t="str">
        <f>'[1]промежуточная копия'!H22</f>
        <v>Мужской</v>
      </c>
      <c r="N32" s="11"/>
      <c r="O32" s="11"/>
      <c r="P32" s="11"/>
      <c r="Q32" s="11"/>
      <c r="R32" s="11"/>
      <c r="S32" s="11"/>
    </row>
    <row r="33" spans="1:19" ht="12.75" customHeight="1">
      <c r="A33" s="11">
        <v>8877</v>
      </c>
      <c r="B33" s="11">
        <f t="shared" si="0"/>
        <v>19</v>
      </c>
      <c r="C33" s="11"/>
      <c r="D33" s="11">
        <f>'[1]промежуточная копия'!B23</f>
        <v>25</v>
      </c>
      <c r="E33" s="12" t="str">
        <f>'[1]промежуточная копия'!C23</f>
        <v>Волгов</v>
      </c>
      <c r="F33" s="12" t="str">
        <f>'[1]промежуточная копия'!D23</f>
        <v>Алексей</v>
      </c>
      <c r="G33" s="11">
        <f>'[1]промежуточная копия'!E23</f>
        <v>1980</v>
      </c>
      <c r="H33" s="12" t="str">
        <f>'[1]промежуточная копия'!F23</f>
        <v>Москва</v>
      </c>
      <c r="I33" s="12" t="str">
        <f>'[1]промежуточная копия'!G23</f>
        <v>Олень и Тюлень</v>
      </c>
      <c r="J33" s="11">
        <f>'[1]промежуточная копия'!A23</f>
        <v>10</v>
      </c>
      <c r="K33" s="13">
        <f>'[1]промежуточная копия'!BG23</f>
        <v>0.034768518518518476</v>
      </c>
      <c r="L33" s="11"/>
      <c r="M33" s="11" t="str">
        <f>'[1]промежуточная копия'!H23</f>
        <v>Мужской</v>
      </c>
      <c r="N33" s="11"/>
      <c r="O33" s="11"/>
      <c r="P33" s="11"/>
      <c r="Q33" s="11"/>
      <c r="R33" s="11"/>
      <c r="S33" s="11"/>
    </row>
    <row r="34" spans="1:19" ht="12.75" customHeight="1">
      <c r="A34" s="11">
        <v>8877</v>
      </c>
      <c r="B34" s="11">
        <f t="shared" si="0"/>
        <v>20</v>
      </c>
      <c r="C34" s="11"/>
      <c r="D34" s="11">
        <f>'[1]промежуточная копия'!B24</f>
        <v>26</v>
      </c>
      <c r="E34" s="12" t="str">
        <f>'[1]промежуточная копия'!C24</f>
        <v>Латышев</v>
      </c>
      <c r="F34" s="12" t="str">
        <f>'[1]промежуточная копия'!D24</f>
        <v>Петр</v>
      </c>
      <c r="G34" s="11">
        <f>'[1]промежуточная копия'!E24</f>
        <v>1988</v>
      </c>
      <c r="H34" s="12" t="str">
        <f>'[1]промежуточная копия'!F24</f>
        <v>Железнодорожный</v>
      </c>
      <c r="I34" s="12"/>
      <c r="J34" s="11">
        <f>'[1]промежуточная копия'!A24</f>
        <v>10</v>
      </c>
      <c r="K34" s="13">
        <f>'[1]промежуточная копия'!BG24</f>
        <v>0.036944444444444446</v>
      </c>
      <c r="L34" s="11"/>
      <c r="M34" s="11" t="str">
        <f>'[1]промежуточная копия'!H24</f>
        <v>Мужской</v>
      </c>
      <c r="N34" s="11"/>
      <c r="O34" s="11"/>
      <c r="P34" s="11"/>
      <c r="Q34" s="11"/>
      <c r="R34" s="11"/>
      <c r="S34" s="11"/>
    </row>
    <row r="35" spans="1:19" ht="12.75" customHeight="1">
      <c r="A35" s="11">
        <v>8877</v>
      </c>
      <c r="B35" s="11">
        <f t="shared" si="0"/>
        <v>21</v>
      </c>
      <c r="C35" s="11"/>
      <c r="D35" s="11">
        <f>'[1]промежуточная копия'!B25</f>
        <v>27</v>
      </c>
      <c r="E35" s="12" t="str">
        <f>'[1]промежуточная копия'!C25</f>
        <v>Гасанов</v>
      </c>
      <c r="F35" s="12" t="str">
        <f>'[1]промежуточная копия'!D25</f>
        <v>Арслан</v>
      </c>
      <c r="G35" s="11">
        <f>'[1]промежуточная копия'!E25</f>
        <v>1993</v>
      </c>
      <c r="H35" s="12" t="str">
        <f>'[1]промежуточная копия'!F25</f>
        <v>Москва</v>
      </c>
      <c r="I35" s="12"/>
      <c r="J35" s="11">
        <f>'[1]промежуточная копия'!A25</f>
        <v>10</v>
      </c>
      <c r="K35" s="13">
        <f>'[1]промежуточная копия'!BG25</f>
        <v>0.03266203703703707</v>
      </c>
      <c r="L35" s="11"/>
      <c r="M35" s="11" t="str">
        <f>'[1]промежуточная копия'!H25</f>
        <v>Мужской</v>
      </c>
      <c r="N35" s="11"/>
      <c r="O35" s="11"/>
      <c r="P35" s="11"/>
      <c r="Q35" s="11"/>
      <c r="R35" s="11"/>
      <c r="S35" s="11"/>
    </row>
    <row r="36" spans="1:19" ht="12.75" customHeight="1">
      <c r="A36" s="11">
        <v>8877</v>
      </c>
      <c r="B36" s="11">
        <f t="shared" si="0"/>
        <v>22</v>
      </c>
      <c r="C36" s="11"/>
      <c r="D36" s="11">
        <f>'[1]промежуточная копия'!B26</f>
        <v>28</v>
      </c>
      <c r="E36" s="12" t="str">
        <f>'[1]промежуточная копия'!C26</f>
        <v>Ковалева</v>
      </c>
      <c r="F36" s="12" t="str">
        <f>'[1]промежуточная копия'!D26</f>
        <v>Ксения</v>
      </c>
      <c r="G36" s="11">
        <f>'[1]промежуточная копия'!E26</f>
        <v>1986</v>
      </c>
      <c r="H36" s="12" t="str">
        <f>'[1]промежуточная копия'!F26</f>
        <v>Одинцово</v>
      </c>
      <c r="I36" s="12"/>
      <c r="J36" s="11">
        <f>'[1]промежуточная копия'!A26</f>
        <v>10</v>
      </c>
      <c r="K36" s="13">
        <f>'[1]промежуточная копия'!BG26</f>
        <v>0.04350694444444442</v>
      </c>
      <c r="L36" s="11"/>
      <c r="M36" s="11" t="str">
        <f>'[1]промежуточная копия'!H26</f>
        <v>Женский</v>
      </c>
      <c r="N36" s="11"/>
      <c r="O36" s="11"/>
      <c r="P36" s="11"/>
      <c r="Q36" s="11"/>
      <c r="R36" s="11"/>
      <c r="S36" s="11"/>
    </row>
    <row r="37" spans="1:19" ht="12.75" customHeight="1">
      <c r="A37" s="11">
        <v>8877</v>
      </c>
      <c r="B37" s="11">
        <f t="shared" si="0"/>
        <v>23</v>
      </c>
      <c r="C37" s="11"/>
      <c r="D37" s="11">
        <f>'[1]промежуточная копия'!B27</f>
        <v>29</v>
      </c>
      <c r="E37" s="12" t="str">
        <f>'[1]промежуточная копия'!C27</f>
        <v>Ефимов</v>
      </c>
      <c r="F37" s="12" t="str">
        <f>'[1]промежуточная копия'!D27</f>
        <v>Александр</v>
      </c>
      <c r="G37" s="11">
        <f>'[1]промежуточная копия'!E27</f>
        <v>1986</v>
      </c>
      <c r="H37" s="12" t="str">
        <f>'[1]промежуточная копия'!F27</f>
        <v>Курск</v>
      </c>
      <c r="I37" s="12"/>
      <c r="J37" s="11">
        <f>'[1]промежуточная копия'!A27</f>
        <v>10</v>
      </c>
      <c r="K37" s="13">
        <f>'[1]промежуточная копия'!BG27</f>
        <v>0.03916666666666668</v>
      </c>
      <c r="L37" s="11"/>
      <c r="M37" s="11" t="str">
        <f>'[1]промежуточная копия'!H27</f>
        <v>Мужской</v>
      </c>
      <c r="N37" s="11"/>
      <c r="O37" s="11"/>
      <c r="P37" s="11"/>
      <c r="Q37" s="11"/>
      <c r="R37" s="11"/>
      <c r="S37" s="11"/>
    </row>
    <row r="38" spans="1:19" ht="12.75" customHeight="1">
      <c r="A38" s="11">
        <v>8877</v>
      </c>
      <c r="B38" s="11">
        <f t="shared" si="0"/>
        <v>24</v>
      </c>
      <c r="C38" s="11"/>
      <c r="D38" s="11">
        <f>'[1]промежуточная копия'!B28</f>
        <v>30</v>
      </c>
      <c r="E38" s="12" t="str">
        <f>'[1]промежуточная копия'!C28</f>
        <v>Рощин</v>
      </c>
      <c r="F38" s="12" t="str">
        <f>'[1]промежуточная копия'!D28</f>
        <v>Дмитрий</v>
      </c>
      <c r="G38" s="11">
        <f>'[1]промежуточная копия'!E28</f>
        <v>1991</v>
      </c>
      <c r="H38" s="12" t="str">
        <f>'[1]промежуточная копия'!F28</f>
        <v>Тверь</v>
      </c>
      <c r="I38" s="12"/>
      <c r="J38" s="11">
        <f>'[1]промежуточная копия'!A28</f>
        <v>10</v>
      </c>
      <c r="K38" s="13">
        <f>'[1]промежуточная копия'!BG28</f>
        <v>0.03445601851851848</v>
      </c>
      <c r="L38" s="11"/>
      <c r="M38" s="11" t="str">
        <f>'[1]промежуточная копия'!H28</f>
        <v>Мужской</v>
      </c>
      <c r="N38" s="11"/>
      <c r="O38" s="11"/>
      <c r="P38" s="11"/>
      <c r="Q38" s="11"/>
      <c r="R38" s="11"/>
      <c r="S38" s="11"/>
    </row>
    <row r="39" spans="1:19" ht="12.75" customHeight="1">
      <c r="A39" s="11">
        <v>8877</v>
      </c>
      <c r="B39" s="11">
        <f t="shared" si="0"/>
        <v>25</v>
      </c>
      <c r="C39" s="11"/>
      <c r="D39" s="11">
        <f>'[1]промежуточная копия'!B29</f>
        <v>31</v>
      </c>
      <c r="E39" s="12" t="str">
        <f>'[1]промежуточная копия'!C29</f>
        <v>Егоров</v>
      </c>
      <c r="F39" s="12" t="str">
        <f>'[1]промежуточная копия'!D29</f>
        <v>Михаил</v>
      </c>
      <c r="G39" s="11">
        <f>'[1]промежуточная копия'!E29</f>
        <v>1974</v>
      </c>
      <c r="H39" s="12"/>
      <c r="I39" s="12"/>
      <c r="J39" s="11">
        <f>'[1]промежуточная копия'!A29</f>
        <v>15</v>
      </c>
      <c r="K39" s="13">
        <f>'[1]промежуточная копия'!BG29</f>
        <v>0.05003472222222227</v>
      </c>
      <c r="L39" s="11"/>
      <c r="M39" s="11" t="str">
        <f>'[1]промежуточная копия'!H29</f>
        <v>Мужской</v>
      </c>
      <c r="N39" s="11"/>
      <c r="O39" s="11"/>
      <c r="P39" s="11"/>
      <c r="Q39" s="11"/>
      <c r="R39" s="11"/>
      <c r="S39" s="11"/>
    </row>
    <row r="40" spans="1:19" ht="12.75" customHeight="1">
      <c r="A40" s="11">
        <v>8877</v>
      </c>
      <c r="B40" s="11">
        <f t="shared" si="0"/>
        <v>26</v>
      </c>
      <c r="C40" s="11"/>
      <c r="D40" s="11">
        <f>'[1]промежуточная копия'!B30</f>
        <v>32</v>
      </c>
      <c r="E40" s="12" t="str">
        <f>'[1]промежуточная копия'!C30</f>
        <v>Морозов</v>
      </c>
      <c r="F40" s="12" t="str">
        <f>'[1]промежуточная копия'!D30</f>
        <v>Дмитрий</v>
      </c>
      <c r="G40" s="11">
        <f>'[1]промежуточная копия'!E30</f>
        <v>1968</v>
      </c>
      <c r="H40" s="12" t="str">
        <f>'[1]промежуточная копия'!F30</f>
        <v>Жуков</v>
      </c>
      <c r="I40" s="12" t="str">
        <f>'[1]промежуточная копия'!G30</f>
        <v>КЛБ Протва</v>
      </c>
      <c r="J40" s="11">
        <f>'[1]промежуточная копия'!A30</f>
        <v>15</v>
      </c>
      <c r="K40" s="13">
        <f>'[1]промежуточная копия'!BG30</f>
        <v>0.04263888888888889</v>
      </c>
      <c r="L40" s="11"/>
      <c r="M40" s="11" t="str">
        <f>'[1]промежуточная копия'!H30</f>
        <v>Мужской</v>
      </c>
      <c r="N40" s="11"/>
      <c r="O40" s="11"/>
      <c r="P40" s="11"/>
      <c r="Q40" s="11"/>
      <c r="R40" s="11"/>
      <c r="S40" s="11"/>
    </row>
    <row r="41" spans="1:19" ht="12.75" customHeight="1">
      <c r="A41" s="11">
        <v>8877</v>
      </c>
      <c r="B41" s="11">
        <f t="shared" si="0"/>
        <v>27</v>
      </c>
      <c r="C41" s="11"/>
      <c r="D41" s="11">
        <f>'[1]промежуточная копия'!B31</f>
        <v>45</v>
      </c>
      <c r="E41" s="12" t="str">
        <f>'[1]промежуточная копия'!C31</f>
        <v>Пурбе</v>
      </c>
      <c r="F41" s="12" t="str">
        <f>'[1]промежуточная копия'!D31</f>
        <v>Лоран</v>
      </c>
      <c r="G41" s="11">
        <f>'[1]промежуточная копия'!E31</f>
        <v>1966</v>
      </c>
      <c r="H41" s="12" t="str">
        <f>'[1]промежуточная копия'!F31</f>
        <v>Москва</v>
      </c>
      <c r="I41" s="12"/>
      <c r="J41" s="11">
        <f>'[1]промежуточная копия'!A31</f>
        <v>21</v>
      </c>
      <c r="K41" s="13">
        <f>'[1]промежуточная копия'!BG31</f>
        <v>0.06954861111111105</v>
      </c>
      <c r="L41" s="11"/>
      <c r="M41" s="11" t="str">
        <f>'[1]промежуточная копия'!H31</f>
        <v>Мужской</v>
      </c>
      <c r="N41" s="11"/>
      <c r="O41" s="11"/>
      <c r="P41" s="11"/>
      <c r="Q41" s="11"/>
      <c r="R41" s="11"/>
      <c r="S41" s="11"/>
    </row>
    <row r="42" spans="1:19" ht="12.75" customHeight="1">
      <c r="A42" s="11">
        <v>8877</v>
      </c>
      <c r="B42" s="11">
        <f t="shared" si="0"/>
        <v>28</v>
      </c>
      <c r="C42" s="11"/>
      <c r="D42" s="11">
        <f>'[1]промежуточная копия'!B32</f>
        <v>46</v>
      </c>
      <c r="E42" s="12" t="str">
        <f>'[1]промежуточная копия'!C32</f>
        <v>Делефосс</v>
      </c>
      <c r="F42" s="12" t="str">
        <f>'[1]промежуточная копия'!D32</f>
        <v>Гийом</v>
      </c>
      <c r="G42" s="11">
        <f>'[1]промежуточная копия'!E32</f>
        <v>1972</v>
      </c>
      <c r="H42" s="12" t="str">
        <f>'[1]промежуточная копия'!F32</f>
        <v>Москва</v>
      </c>
      <c r="I42" s="12" t="str">
        <f>'[1]промежуточная копия'!G32</f>
        <v>Soviet Runners</v>
      </c>
      <c r="J42" s="11">
        <f>'[1]промежуточная копия'!A32</f>
        <v>21</v>
      </c>
      <c r="K42" s="13">
        <f>'[1]промежуточная копия'!BG32</f>
        <v>0.08714120370370365</v>
      </c>
      <c r="L42" s="11"/>
      <c r="M42" s="11" t="str">
        <f>'[1]промежуточная копия'!H32</f>
        <v>Мужской</v>
      </c>
      <c r="N42" s="11"/>
      <c r="O42" s="11"/>
      <c r="P42" s="11"/>
      <c r="Q42" s="11"/>
      <c r="R42" s="11"/>
      <c r="S42" s="11"/>
    </row>
    <row r="43" spans="1:19" ht="12.75" customHeight="1">
      <c r="A43" s="11">
        <v>8877</v>
      </c>
      <c r="B43" s="11">
        <f t="shared" si="0"/>
        <v>29</v>
      </c>
      <c r="C43" s="11"/>
      <c r="D43" s="11">
        <f>'[1]промежуточная копия'!B33</f>
        <v>47</v>
      </c>
      <c r="E43" s="12" t="str">
        <f>'[1]промежуточная копия'!C33</f>
        <v>Делефосс</v>
      </c>
      <c r="F43" s="12" t="str">
        <f>'[1]промежуточная копия'!D33</f>
        <v>Анн</v>
      </c>
      <c r="G43" s="11">
        <f>'[1]промежуточная копия'!E33</f>
        <v>1971</v>
      </c>
      <c r="H43" s="12" t="str">
        <f>'[1]промежуточная копия'!F33</f>
        <v>Москва</v>
      </c>
      <c r="I43" s="12" t="str">
        <f>'[1]промежуточная копия'!G33</f>
        <v>Soviet Runners</v>
      </c>
      <c r="J43" s="11">
        <f>'[1]промежуточная копия'!A33</f>
        <v>21</v>
      </c>
      <c r="K43" s="13">
        <f>'[1]промежуточная копия'!BG33</f>
        <v>0.0871527777777778</v>
      </c>
      <c r="L43" s="11"/>
      <c r="M43" s="11" t="str">
        <f>'[1]промежуточная копия'!H33</f>
        <v>Женский</v>
      </c>
      <c r="N43" s="11"/>
      <c r="O43" s="11"/>
      <c r="P43" s="11"/>
      <c r="Q43" s="11"/>
      <c r="R43" s="11"/>
      <c r="S43" s="11"/>
    </row>
    <row r="44" spans="1:19" ht="12.75" customHeight="1">
      <c r="A44" s="11">
        <v>8877</v>
      </c>
      <c r="B44" s="11">
        <f t="shared" si="0"/>
        <v>30</v>
      </c>
      <c r="C44" s="11"/>
      <c r="D44" s="11">
        <f>'[1]промежуточная копия'!B34</f>
        <v>48</v>
      </c>
      <c r="E44" s="12" t="str">
        <f>'[1]промежуточная копия'!C34</f>
        <v>Оглоблина</v>
      </c>
      <c r="F44" s="12" t="str">
        <f>'[1]промежуточная копия'!D34</f>
        <v>Дарья</v>
      </c>
      <c r="G44" s="11">
        <f>'[1]промежуточная копия'!E34</f>
        <v>1991</v>
      </c>
      <c r="H44" s="12" t="str">
        <f>'[1]промежуточная копия'!F34</f>
        <v>Москва</v>
      </c>
      <c r="I44" s="12"/>
      <c r="J44" s="11">
        <f>'[1]промежуточная копия'!A34</f>
        <v>21</v>
      </c>
      <c r="K44" s="13">
        <f>'[1]промежуточная копия'!BG34</f>
        <v>0.08930555555555558</v>
      </c>
      <c r="L44" s="11"/>
      <c r="M44" s="11" t="str">
        <f>'[1]промежуточная копия'!H34</f>
        <v>Женский</v>
      </c>
      <c r="N44" s="11"/>
      <c r="O44" s="11"/>
      <c r="P44" s="11"/>
      <c r="Q44" s="11"/>
      <c r="R44" s="11"/>
      <c r="S44" s="11"/>
    </row>
    <row r="45" spans="1:19" ht="12.75" customHeight="1">
      <c r="A45" s="11">
        <v>8877</v>
      </c>
      <c r="B45" s="11">
        <f t="shared" si="0"/>
        <v>31</v>
      </c>
      <c r="C45" s="11"/>
      <c r="D45" s="11">
        <f>'[1]промежуточная копия'!B35</f>
        <v>49</v>
      </c>
      <c r="E45" s="12" t="str">
        <f>'[1]промежуточная копия'!C35</f>
        <v>Черемхин</v>
      </c>
      <c r="F45" s="12" t="str">
        <f>'[1]промежуточная копия'!D35</f>
        <v>Александр</v>
      </c>
      <c r="G45" s="11">
        <f>'[1]промежуточная копия'!E35</f>
        <v>1985</v>
      </c>
      <c r="H45" s="12" t="str">
        <f>'[1]промежуточная копия'!F35</f>
        <v>Москва</v>
      </c>
      <c r="I45" s="12"/>
      <c r="J45" s="11">
        <f>'[1]промежуточная копия'!A35</f>
        <v>21</v>
      </c>
      <c r="K45" s="13">
        <f>'[1]промежуточная копия'!BG35</f>
        <v>0.06928240740740738</v>
      </c>
      <c r="L45" s="11"/>
      <c r="M45" s="11" t="str">
        <f>'[1]промежуточная копия'!H35</f>
        <v>Мужской</v>
      </c>
      <c r="N45" s="11"/>
      <c r="O45" s="11"/>
      <c r="P45" s="11"/>
      <c r="Q45" s="11"/>
      <c r="R45" s="11"/>
      <c r="S45" s="11"/>
    </row>
    <row r="46" spans="1:19" ht="12.75" customHeight="1">
      <c r="A46" s="11">
        <v>8877</v>
      </c>
      <c r="B46" s="11">
        <f t="shared" si="0"/>
        <v>32</v>
      </c>
      <c r="C46" s="11"/>
      <c r="D46" s="11">
        <f>'[1]промежуточная копия'!B36</f>
        <v>50</v>
      </c>
      <c r="E46" s="12" t="str">
        <f>'[1]промежуточная копия'!C36</f>
        <v>Бондарева</v>
      </c>
      <c r="F46" s="12" t="str">
        <f>'[1]промежуточная копия'!D36</f>
        <v>Татьяна</v>
      </c>
      <c r="G46" s="11">
        <f>'[1]промежуточная копия'!E36</f>
        <v>1983</v>
      </c>
      <c r="H46" s="12" t="str">
        <f>'[1]промежуточная копия'!F36</f>
        <v>Москва</v>
      </c>
      <c r="I46" s="12"/>
      <c r="J46" s="11">
        <f>'[1]промежуточная копия'!A36</f>
        <v>21</v>
      </c>
      <c r="K46" s="13">
        <f>'[1]промежуточная копия'!BG36</f>
        <v>0.08541666666666664</v>
      </c>
      <c r="L46" s="11"/>
      <c r="M46" s="11" t="str">
        <f>'[1]промежуточная копия'!H36</f>
        <v>Женский</v>
      </c>
      <c r="N46" s="11"/>
      <c r="O46" s="11"/>
      <c r="P46" s="11"/>
      <c r="Q46" s="11"/>
      <c r="R46" s="11"/>
      <c r="S46" s="11"/>
    </row>
    <row r="47" spans="1:19" ht="12.75" customHeight="1">
      <c r="A47" s="11">
        <v>8877</v>
      </c>
      <c r="B47" s="11">
        <f t="shared" si="0"/>
        <v>33</v>
      </c>
      <c r="C47" s="11"/>
      <c r="D47" s="11">
        <f>'[1]промежуточная копия'!B37</f>
        <v>130</v>
      </c>
      <c r="E47" s="12" t="str">
        <f>'[1]промежуточная копия'!C37</f>
        <v>Боссерт</v>
      </c>
      <c r="F47" s="12" t="str">
        <f>'[1]промежуточная копия'!D37</f>
        <v>Игорь</v>
      </c>
      <c r="G47" s="11">
        <f>'[1]промежуточная копия'!E37</f>
        <v>1939</v>
      </c>
      <c r="H47" s="12" t="str">
        <f>'[1]промежуточная копия'!F37</f>
        <v>Жуков</v>
      </c>
      <c r="I47" s="12" t="str">
        <f>'[1]промежуточная копия'!G37</f>
        <v>КЛБ Протва</v>
      </c>
      <c r="J47" s="11">
        <f>'[1]промежуточная копия'!A37</f>
        <v>30</v>
      </c>
      <c r="K47" s="13">
        <f>'[1]промежуточная копия'!BG37</f>
        <v>0.11844907407407407</v>
      </c>
      <c r="L47" s="11"/>
      <c r="M47" s="11" t="str">
        <f>'[1]промежуточная копия'!H37</f>
        <v>Мужской</v>
      </c>
      <c r="N47" s="11"/>
      <c r="O47" s="11"/>
      <c r="P47" s="11"/>
      <c r="Q47" s="11"/>
      <c r="R47" s="11"/>
      <c r="S47" s="11"/>
    </row>
    <row r="48" spans="1:19" ht="12.75" customHeight="1">
      <c r="A48" s="11">
        <v>8877</v>
      </c>
      <c r="B48" s="11">
        <f t="shared" si="0"/>
        <v>34</v>
      </c>
      <c r="C48" s="11"/>
      <c r="D48" s="11">
        <f>'[1]промежуточная копия'!B38</f>
        <v>191</v>
      </c>
      <c r="E48" s="12" t="str">
        <f>'[1]промежуточная копия'!C38</f>
        <v>Гордюшенко</v>
      </c>
      <c r="F48" s="12" t="str">
        <f>'[1]промежуточная копия'!D38</f>
        <v>Виктор</v>
      </c>
      <c r="G48" s="11">
        <f>'[1]промежуточная копия'!E38</f>
        <v>1957</v>
      </c>
      <c r="H48" s="12" t="str">
        <f>'[1]промежуточная копия'!F38</f>
        <v>Москва</v>
      </c>
      <c r="I48" s="12" t="str">
        <f>'[1]промежуточная копия'!G38</f>
        <v>парсек</v>
      </c>
      <c r="J48" s="11">
        <f>'[1]промежуточная копия'!A38</f>
        <v>42</v>
      </c>
      <c r="K48" s="13">
        <f>'[1]промежуточная копия'!BG38</f>
        <v>0.1693518518518518</v>
      </c>
      <c r="L48" s="11"/>
      <c r="M48" s="11" t="str">
        <f>'[1]промежуточная копия'!H38</f>
        <v>Мужской</v>
      </c>
      <c r="N48" s="11"/>
      <c r="O48" s="11"/>
      <c r="P48" s="11"/>
      <c r="Q48" s="11"/>
      <c r="R48" s="11"/>
      <c r="S48" s="11"/>
    </row>
    <row r="49" spans="1:19" ht="12.75" customHeight="1">
      <c r="A49" s="11">
        <v>8877</v>
      </c>
      <c r="B49" s="11">
        <f t="shared" si="0"/>
        <v>35</v>
      </c>
      <c r="C49" s="11"/>
      <c r="D49" s="11">
        <f>'[1]промежуточная копия'!B39</f>
        <v>192</v>
      </c>
      <c r="E49" s="12" t="str">
        <f>'[1]промежуточная копия'!C39</f>
        <v>Зверев</v>
      </c>
      <c r="F49" s="12" t="str">
        <f>'[1]промежуточная копия'!D39</f>
        <v>Вячеслав</v>
      </c>
      <c r="G49" s="11">
        <f>'[1]промежуточная копия'!E39</f>
        <v>1960</v>
      </c>
      <c r="H49" s="12" t="str">
        <f>'[1]промежуточная копия'!F39</f>
        <v>Егорьевск</v>
      </c>
      <c r="I49" s="12" t="str">
        <f>'[1]промежуточная копия'!G39</f>
        <v>Мещера</v>
      </c>
      <c r="J49" s="11">
        <f>'[1]промежуточная копия'!A39</f>
        <v>42</v>
      </c>
      <c r="K49" s="13">
        <f>'[1]промежуточная копия'!BG39</f>
        <v>0.15104166666666669</v>
      </c>
      <c r="L49" s="11"/>
      <c r="M49" s="11" t="str">
        <f>'[1]промежуточная копия'!H39</f>
        <v>Мужской</v>
      </c>
      <c r="N49" s="11"/>
      <c r="O49" s="11"/>
      <c r="P49" s="11"/>
      <c r="Q49" s="11"/>
      <c r="R49" s="11"/>
      <c r="S49" s="11"/>
    </row>
    <row r="50" spans="1:19" ht="12.75" customHeight="1">
      <c r="A50" s="11">
        <v>8877</v>
      </c>
      <c r="B50" s="11">
        <f t="shared" si="0"/>
        <v>36</v>
      </c>
      <c r="C50" s="11"/>
      <c r="D50" s="11">
        <f>'[1]промежуточная копия'!B40</f>
        <v>194</v>
      </c>
      <c r="E50" s="12" t="str">
        <f>'[1]промежуточная копия'!C40</f>
        <v>Куприянов</v>
      </c>
      <c r="F50" s="12" t="str">
        <f>'[1]промежуточная копия'!D40</f>
        <v>Михаил</v>
      </c>
      <c r="G50" s="11">
        <f>'[1]промежуточная копия'!E40</f>
        <v>1966</v>
      </c>
      <c r="H50" s="12" t="str">
        <f>'[1]промежуточная копия'!F40</f>
        <v>Торжок</v>
      </c>
      <c r="I50" s="12" t="str">
        <f>'[1]промежуточная копия'!G40</f>
        <v>Новотор</v>
      </c>
      <c r="J50" s="11">
        <f>'[1]промежуточная копия'!A40</f>
        <v>42</v>
      </c>
      <c r="K50" s="13">
        <f>'[1]промежуточная копия'!BG40</f>
        <v>0.16339120370370372</v>
      </c>
      <c r="L50" s="11"/>
      <c r="M50" s="11" t="str">
        <f>'[1]промежуточная копия'!H40</f>
        <v>Мужской</v>
      </c>
      <c r="N50" s="11"/>
      <c r="O50" s="11"/>
      <c r="P50" s="11"/>
      <c r="Q50" s="11"/>
      <c r="R50" s="11"/>
      <c r="S50" s="11"/>
    </row>
    <row r="51" spans="1:19" ht="12.75" customHeight="1">
      <c r="A51" s="11">
        <v>8877</v>
      </c>
      <c r="B51" s="11">
        <f t="shared" si="0"/>
        <v>37</v>
      </c>
      <c r="C51" s="11"/>
      <c r="D51" s="11">
        <f>'[1]промежуточная копия'!B41</f>
        <v>195</v>
      </c>
      <c r="E51" s="12" t="str">
        <f>'[1]промежуточная копия'!C41</f>
        <v>Брсоян</v>
      </c>
      <c r="F51" s="12" t="str">
        <f>'[1]промежуточная копия'!D41</f>
        <v>Мушег</v>
      </c>
      <c r="G51" s="11">
        <f>'[1]промежуточная копия'!E41</f>
        <v>1954</v>
      </c>
      <c r="H51" s="12" t="str">
        <f>'[1]промежуточная копия'!F41</f>
        <v>Подольск</v>
      </c>
      <c r="I51" s="12" t="str">
        <f>'[1]промежуточная копия'!G41</f>
        <v>парсек</v>
      </c>
      <c r="J51" s="11">
        <f>'[1]промежуточная копия'!A41</f>
        <v>42</v>
      </c>
      <c r="K51" s="13">
        <f>'[1]промежуточная копия'!BG41</f>
        <v>0.23016203703703708</v>
      </c>
      <c r="L51" s="11"/>
      <c r="M51" s="11" t="str">
        <f>'[1]промежуточная копия'!H41</f>
        <v>Мужской</v>
      </c>
      <c r="N51" s="11"/>
      <c r="O51" s="11"/>
      <c r="P51" s="11"/>
      <c r="Q51" s="11"/>
      <c r="R51" s="11"/>
      <c r="S51" s="11"/>
    </row>
    <row r="52" spans="1:19" ht="12.75" customHeight="1">
      <c r="A52" s="11">
        <v>8877</v>
      </c>
      <c r="B52" s="14">
        <f t="shared" si="0"/>
        <v>38</v>
      </c>
      <c r="C52" s="14"/>
      <c r="D52" s="14">
        <f>'[1]промежуточная копия'!B42</f>
        <v>196</v>
      </c>
      <c r="E52" s="15" t="str">
        <f>'[1]промежуточная копия'!C42</f>
        <v>Корочков</v>
      </c>
      <c r="F52" s="15" t="str">
        <f>'[1]промежуточная копия'!D42</f>
        <v>Александр</v>
      </c>
      <c r="G52" s="14">
        <f>'[1]промежуточная копия'!E42</f>
        <v>1951</v>
      </c>
      <c r="H52" s="15" t="str">
        <f>'[1]промежуточная копия'!F42</f>
        <v>Жуков</v>
      </c>
      <c r="I52" s="12" t="str">
        <f>'[1]промежуточная копия'!G42</f>
        <v>Протва</v>
      </c>
      <c r="J52" s="14">
        <f>'[1]промежуточная копия'!A42</f>
        <v>42</v>
      </c>
      <c r="K52" s="16">
        <f>'[1]промежуточная копия'!BG42</f>
        <v>0.15643518518518512</v>
      </c>
      <c r="L52" s="14"/>
      <c r="M52" s="14" t="str">
        <f>'[1]промежуточная копия'!H42</f>
        <v>Мужской</v>
      </c>
      <c r="N52" s="14"/>
      <c r="O52" s="14"/>
      <c r="P52" s="14"/>
      <c r="Q52" s="14"/>
      <c r="R52" s="14"/>
      <c r="S52" s="14"/>
    </row>
    <row r="53" spans="1:19" ht="12.75" customHeight="1">
      <c r="A53" s="11">
        <v>8877</v>
      </c>
      <c r="B53" s="17">
        <f t="shared" si="0"/>
        <v>39</v>
      </c>
      <c r="C53" s="17"/>
      <c r="D53" s="17">
        <f>'[1]промежуточная копия'!B43</f>
        <v>295</v>
      </c>
      <c r="E53" s="18" t="str">
        <f>'[1]промежуточная копия'!C43</f>
        <v>Шашков</v>
      </c>
      <c r="F53" s="18" t="str">
        <f>'[1]промежуточная копия'!D43</f>
        <v>Владимир</v>
      </c>
      <c r="G53" s="17">
        <f>'[1]промежуточная копия'!E43</f>
        <v>1957</v>
      </c>
      <c r="H53" s="18" t="str">
        <f>'[1]промежуточная копия'!F43</f>
        <v>Москва</v>
      </c>
      <c r="I53" s="12" t="str">
        <f>'[1]промежуточная копия'!G43</f>
        <v>парсек</v>
      </c>
      <c r="J53" s="17">
        <f>'[1]промежуточная копия'!A43</f>
        <v>50</v>
      </c>
      <c r="K53" s="19">
        <f>'[1]промежуточная копия'!BG43</f>
        <v>0.301875</v>
      </c>
      <c r="L53" s="17"/>
      <c r="M53" s="17" t="str">
        <f>'[1]промежуточная копия'!H43</f>
        <v>Мужской</v>
      </c>
      <c r="N53" s="17"/>
      <c r="O53" s="17"/>
      <c r="P53" s="17"/>
      <c r="Q53" s="17"/>
      <c r="R53" s="17"/>
      <c r="S53" s="17"/>
    </row>
    <row r="54" spans="1:19" ht="12.75" customHeight="1">
      <c r="A54" s="20"/>
      <c r="B54" s="20"/>
      <c r="C54" s="20"/>
      <c r="D54" s="20"/>
      <c r="E54" s="21"/>
      <c r="F54" s="21"/>
      <c r="G54" s="20"/>
      <c r="H54" s="21"/>
      <c r="I54" s="21"/>
      <c r="J54" s="20"/>
      <c r="K54" s="22"/>
      <c r="L54" s="20"/>
      <c r="M54" s="20"/>
      <c r="N54" s="20"/>
      <c r="O54" s="20"/>
      <c r="P54" s="20"/>
      <c r="Q54" s="20"/>
      <c r="R54" s="20"/>
      <c r="S54" s="20"/>
    </row>
    <row r="55" spans="1:19" ht="12.75" customHeight="1">
      <c r="A55" s="20" t="s">
        <v>210</v>
      </c>
      <c r="B55" s="23" t="s">
        <v>192</v>
      </c>
      <c r="C55" s="20"/>
      <c r="D55" s="20"/>
      <c r="E55" s="21"/>
      <c r="F55" s="21"/>
      <c r="G55" s="20"/>
      <c r="H55" s="21"/>
      <c r="I55" s="21"/>
      <c r="J55" s="20"/>
      <c r="K55" s="22"/>
      <c r="L55" s="20"/>
      <c r="M55" s="20"/>
      <c r="N55" s="20"/>
      <c r="O55" s="20"/>
      <c r="P55" s="20"/>
      <c r="Q55" s="20"/>
      <c r="R55" s="20"/>
      <c r="S55" s="20"/>
    </row>
  </sheetData>
  <sheetProtection/>
  <mergeCells count="13">
    <mergeCell ref="B1:I1"/>
    <mergeCell ref="B3:L3"/>
    <mergeCell ref="B4:L4"/>
    <mergeCell ref="B5:C5"/>
    <mergeCell ref="D5:E5"/>
    <mergeCell ref="F5:G5"/>
    <mergeCell ref="B10:C10"/>
    <mergeCell ref="B6:C6"/>
    <mergeCell ref="D6:E6"/>
    <mergeCell ref="F6:G6"/>
    <mergeCell ref="B7:E7"/>
    <mergeCell ref="B8:E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slastennikov</dc:creator>
  <cp:keywords/>
  <dc:description/>
  <cp:lastModifiedBy>sXXXe</cp:lastModifiedBy>
  <dcterms:created xsi:type="dcterms:W3CDTF">2015-11-02T10:26:20Z</dcterms:created>
  <dcterms:modified xsi:type="dcterms:W3CDTF">2015-11-02T21:57:50Z</dcterms:modified>
  <cp:category/>
  <cp:version/>
  <cp:contentType/>
  <cp:contentStatus/>
</cp:coreProperties>
</file>