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7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6" Type="http://schemas.openxmlformats.org/package/2006/relationships/metadata/core-properties" Target="docProps/core.xml"/><Relationship Id="rId5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25" yWindow="555" windowWidth="15600" windowHeight="5505"/>
  </bookViews>
  <sheets>
    <sheet name="24ч " sheetId="4" r:id="rId1"/>
  </sheets>
  <calcPr calcId="124519"/>
</workbook>
</file>

<file path=xl/calcChain.xml><?xml version="1.0" encoding="utf-8"?>
<calcChain xmlns="http://schemas.openxmlformats.org/spreadsheetml/2006/main">
  <c r="I157" i="4"/>
  <c r="I155"/>
  <c r="I153"/>
  <c r="I151"/>
  <c r="I149"/>
  <c r="I147"/>
  <c r="I145"/>
  <c r="I143"/>
  <c r="I141"/>
  <c r="I139"/>
  <c r="I137"/>
  <c r="I135"/>
  <c r="D135"/>
  <c r="I133"/>
  <c r="D133"/>
  <c r="I131"/>
  <c r="D131"/>
  <c r="I129"/>
  <c r="H129"/>
  <c r="G129"/>
  <c r="F129"/>
  <c r="E129"/>
  <c r="D129"/>
  <c r="I127"/>
  <c r="H127"/>
  <c r="G127"/>
  <c r="F127"/>
  <c r="E127"/>
  <c r="D127"/>
  <c r="I125"/>
  <c r="H125"/>
  <c r="G125"/>
  <c r="F125"/>
  <c r="E125"/>
  <c r="D125"/>
  <c r="I123"/>
  <c r="H123"/>
  <c r="G123"/>
  <c r="F123"/>
  <c r="E123"/>
  <c r="D123"/>
  <c r="I121"/>
  <c r="H121"/>
  <c r="G121"/>
  <c r="F121"/>
  <c r="E121"/>
  <c r="D121"/>
  <c r="I119"/>
  <c r="H119"/>
  <c r="G119"/>
  <c r="F119"/>
  <c r="E119"/>
  <c r="D119"/>
  <c r="I117"/>
  <c r="H117"/>
  <c r="G117"/>
  <c r="F117"/>
  <c r="E117"/>
  <c r="D117"/>
  <c r="I115"/>
  <c r="H115"/>
  <c r="G115"/>
  <c r="F115"/>
  <c r="E115"/>
  <c r="D115"/>
  <c r="I113"/>
  <c r="H113"/>
  <c r="G113"/>
  <c r="F113"/>
  <c r="E113"/>
  <c r="D113"/>
  <c r="I111"/>
  <c r="H111"/>
  <c r="G111"/>
  <c r="F111"/>
  <c r="E111"/>
  <c r="D111"/>
  <c r="I109"/>
  <c r="H109"/>
  <c r="G109"/>
  <c r="F109"/>
  <c r="E109"/>
  <c r="D109"/>
  <c r="I107"/>
  <c r="H107"/>
  <c r="G107"/>
  <c r="F107"/>
  <c r="E107"/>
  <c r="D107"/>
  <c r="I105"/>
  <c r="H105"/>
  <c r="G105"/>
  <c r="F105"/>
  <c r="E105"/>
  <c r="D105"/>
  <c r="I103"/>
  <c r="H103"/>
  <c r="G103"/>
  <c r="F103"/>
  <c r="E103"/>
  <c r="D103"/>
  <c r="I100"/>
  <c r="H100"/>
  <c r="H102" s="1"/>
  <c r="G100"/>
  <c r="F100"/>
  <c r="E100"/>
  <c r="D100"/>
  <c r="I97"/>
  <c r="H97"/>
  <c r="G97"/>
  <c r="F97"/>
  <c r="E97"/>
  <c r="D97"/>
  <c r="I94"/>
  <c r="H94"/>
  <c r="G94"/>
  <c r="F94"/>
  <c r="E94"/>
  <c r="D94"/>
  <c r="I91"/>
  <c r="H91"/>
  <c r="G91"/>
  <c r="F91"/>
  <c r="E91"/>
  <c r="D91"/>
  <c r="D89"/>
  <c r="D88" s="1"/>
  <c r="D87" s="1"/>
  <c r="D86" s="1"/>
  <c r="D85" s="1"/>
  <c r="D84" s="1"/>
  <c r="I88"/>
  <c r="I86"/>
  <c r="I84"/>
  <c r="I82"/>
  <c r="H82"/>
  <c r="G82"/>
  <c r="F82"/>
  <c r="E82"/>
  <c r="D82"/>
  <c r="I80"/>
  <c r="H80"/>
  <c r="G80"/>
  <c r="F80"/>
  <c r="E80"/>
  <c r="D80"/>
  <c r="I78"/>
  <c r="H78"/>
  <c r="G78"/>
  <c r="F78"/>
  <c r="E78"/>
  <c r="D78"/>
  <c r="I76"/>
  <c r="H76"/>
  <c r="G76"/>
  <c r="F76"/>
  <c r="E76"/>
  <c r="D76"/>
  <c r="I74"/>
  <c r="H74"/>
  <c r="G74"/>
  <c r="F74"/>
  <c r="E74"/>
  <c r="D74"/>
  <c r="I72"/>
  <c r="H72"/>
  <c r="G72"/>
  <c r="F72"/>
  <c r="E72"/>
  <c r="D72"/>
  <c r="I70"/>
  <c r="H70"/>
  <c r="G70"/>
  <c r="F70"/>
  <c r="E70"/>
  <c r="D70"/>
  <c r="I68"/>
  <c r="H68"/>
  <c r="G68"/>
  <c r="F68"/>
  <c r="E68"/>
  <c r="D68"/>
  <c r="I66"/>
  <c r="H66"/>
  <c r="G66"/>
  <c r="F66"/>
  <c r="E66"/>
  <c r="D66"/>
  <c r="I64"/>
  <c r="H64"/>
  <c r="G64"/>
  <c r="F64"/>
  <c r="E64"/>
  <c r="D64"/>
  <c r="I62"/>
  <c r="H62"/>
  <c r="G62"/>
  <c r="F62"/>
  <c r="E62"/>
  <c r="D62"/>
  <c r="I60"/>
  <c r="H60"/>
  <c r="G60"/>
  <c r="F60"/>
  <c r="E60"/>
  <c r="D60"/>
  <c r="I58"/>
  <c r="H58"/>
  <c r="G58"/>
  <c r="F58"/>
  <c r="E58"/>
  <c r="D58"/>
  <c r="I56"/>
  <c r="H56"/>
  <c r="G56"/>
  <c r="F56"/>
  <c r="E56"/>
  <c r="D56"/>
  <c r="I54"/>
  <c r="H54"/>
  <c r="G54"/>
  <c r="F54"/>
  <c r="E54"/>
  <c r="D54"/>
  <c r="I52"/>
  <c r="H52"/>
  <c r="G52"/>
  <c r="F52"/>
  <c r="E52"/>
  <c r="D52"/>
  <c r="I49"/>
  <c r="I51" s="1"/>
  <c r="H49"/>
  <c r="G49"/>
  <c r="F49"/>
  <c r="E49"/>
  <c r="E51" s="1"/>
  <c r="D49"/>
  <c r="I46"/>
  <c r="H46"/>
  <c r="G46"/>
  <c r="F46"/>
  <c r="E46"/>
  <c r="D46"/>
  <c r="I43"/>
  <c r="I45" s="1"/>
  <c r="H43"/>
  <c r="G43"/>
  <c r="F43"/>
  <c r="E43"/>
  <c r="E45" s="1"/>
  <c r="D43"/>
  <c r="I40"/>
  <c r="H40"/>
  <c r="G40"/>
  <c r="F40"/>
  <c r="E40"/>
  <c r="D40"/>
  <c r="I37"/>
  <c r="I39" s="1"/>
  <c r="H37"/>
  <c r="G37"/>
  <c r="F37"/>
  <c r="E37"/>
  <c r="E39" s="1"/>
  <c r="D37"/>
  <c r="I34"/>
  <c r="H34"/>
  <c r="G34"/>
  <c r="F34"/>
  <c r="E34"/>
  <c r="D34"/>
  <c r="I31"/>
  <c r="I33" s="1"/>
  <c r="H31"/>
  <c r="G31"/>
  <c r="F31"/>
  <c r="E31"/>
  <c r="E33" s="1"/>
  <c r="D31"/>
  <c r="I28"/>
  <c r="H28"/>
  <c r="G28"/>
  <c r="F28"/>
  <c r="E28"/>
  <c r="D28"/>
  <c r="I25"/>
  <c r="I27" s="1"/>
  <c r="H25"/>
  <c r="G25"/>
  <c r="F25"/>
  <c r="E25"/>
  <c r="D25"/>
  <c r="I22"/>
  <c r="H22"/>
  <c r="G22"/>
  <c r="F22"/>
  <c r="F24" s="1"/>
  <c r="E22"/>
  <c r="D22"/>
  <c r="I19"/>
  <c r="H19"/>
  <c r="G19"/>
  <c r="F19"/>
  <c r="E19"/>
  <c r="D19"/>
  <c r="I16"/>
  <c r="H16"/>
  <c r="G16"/>
  <c r="F16"/>
  <c r="F18" s="1"/>
  <c r="E16"/>
  <c r="D16"/>
  <c r="I13"/>
  <c r="I15" s="1"/>
  <c r="H13"/>
  <c r="G13"/>
  <c r="F13"/>
  <c r="E13"/>
  <c r="E15" s="1"/>
  <c r="D13"/>
  <c r="I10"/>
  <c r="H10"/>
  <c r="G10"/>
  <c r="G12" s="1"/>
  <c r="F10"/>
  <c r="F12" s="1"/>
  <c r="E10"/>
  <c r="D10"/>
  <c r="E12" s="1"/>
  <c r="I7"/>
  <c r="I9" s="1"/>
  <c r="H7"/>
  <c r="G7"/>
  <c r="F7"/>
  <c r="E7"/>
  <c r="E9" s="1"/>
  <c r="D7"/>
  <c r="H12" l="1"/>
  <c r="F15"/>
  <c r="H18"/>
  <c r="H24"/>
  <c r="H30"/>
  <c r="H36"/>
  <c r="F96"/>
  <c r="F102"/>
  <c r="E96"/>
  <c r="E102"/>
  <c r="G15"/>
  <c r="G21"/>
  <c r="G33"/>
  <c r="G39"/>
  <c r="G45"/>
  <c r="G51"/>
  <c r="E30"/>
  <c r="E36"/>
  <c r="E42"/>
  <c r="H42"/>
  <c r="E48"/>
  <c r="H48"/>
  <c r="G93"/>
  <c r="G99"/>
  <c r="H96"/>
  <c r="G24"/>
  <c r="E18"/>
  <c r="E24"/>
  <c r="G9"/>
  <c r="E21"/>
  <c r="I21"/>
  <c r="F30"/>
  <c r="F36"/>
  <c r="F42"/>
  <c r="F48"/>
  <c r="E93"/>
  <c r="I93"/>
  <c r="E99"/>
  <c r="I99"/>
  <c r="G159"/>
  <c r="H9"/>
  <c r="I18"/>
  <c r="H21"/>
  <c r="F9"/>
  <c r="I12"/>
  <c r="H15"/>
  <c r="G18"/>
  <c r="F21"/>
  <c r="I24"/>
  <c r="E27"/>
  <c r="F27"/>
  <c r="G27"/>
  <c r="H27"/>
  <c r="G30"/>
  <c r="I30"/>
  <c r="F33"/>
  <c r="H33"/>
  <c r="G36"/>
  <c r="I36"/>
  <c r="F39"/>
  <c r="H39"/>
  <c r="G42"/>
  <c r="I42"/>
  <c r="F45"/>
  <c r="H45"/>
  <c r="G48"/>
  <c r="I48"/>
  <c r="F51"/>
  <c r="H51"/>
  <c r="F93"/>
  <c r="H93"/>
  <c r="G96"/>
  <c r="I96"/>
  <c r="F99"/>
  <c r="H99"/>
  <c r="G102"/>
  <c r="I102"/>
</calcChain>
</file>

<file path=xl/sharedStrings.xml><?xml version="1.0" encoding="utf-8"?>
<sst xmlns="http://schemas.openxmlformats.org/spreadsheetml/2006/main" count="367" uniqueCount="133">
  <si>
    <t>ПРОТОКОЛ</t>
  </si>
  <si>
    <r>
      <t>V сверхмарафона "Иркутские сутки-2001" (</t>
    </r>
    <r>
      <rPr>
        <b/>
        <sz val="8"/>
        <rFont val="Times New Roman Cyr"/>
        <family val="1"/>
        <charset val="204"/>
      </rPr>
      <t>24-часовой бег</t>
    </r>
    <r>
      <rPr>
        <sz val="8"/>
        <rFont val="Times New Roman Cyr"/>
        <family val="1"/>
        <charset val="204"/>
      </rPr>
      <t xml:space="preserve">) под девизом "Испытай себя", посвященного Деню физкультурника. </t>
    </r>
  </si>
  <si>
    <t>Стадион "Труд". 2-я суббота августа, Старт -10-15 (11.08.2001) - финиш -10-15 (11.08.2001). Ясно, жарко, тихо, +20*С, гроза перед финишем.</t>
  </si>
  <si>
    <t>Место</t>
  </si>
  <si>
    <t>Ф.И.О.</t>
  </si>
  <si>
    <t>Команда</t>
  </si>
  <si>
    <t>Расстояние</t>
  </si>
  <si>
    <t>по</t>
  </si>
  <si>
    <t xml:space="preserve">отрезкам 4 часа,    </t>
  </si>
  <si>
    <t>Время марафона и 100км</t>
  </si>
  <si>
    <t>год рожд.</t>
  </si>
  <si>
    <t>КЛБ</t>
  </si>
  <si>
    <t>4 часа</t>
  </si>
  <si>
    <t>8 часов</t>
  </si>
  <si>
    <t>12 часов</t>
  </si>
  <si>
    <t>16 часов</t>
  </si>
  <si>
    <t>20 часов</t>
  </si>
  <si>
    <t>24 часа</t>
  </si>
  <si>
    <t>42.195км</t>
  </si>
  <si>
    <t>100км</t>
  </si>
  <si>
    <t>Мужчины</t>
  </si>
  <si>
    <t>Сафронов.В.Т</t>
  </si>
  <si>
    <t>Пенсионер</t>
  </si>
  <si>
    <t>км</t>
  </si>
  <si>
    <t>.</t>
  </si>
  <si>
    <t>Старт</t>
  </si>
  <si>
    <t>кругов</t>
  </si>
  <si>
    <t>км за 4 часа</t>
  </si>
  <si>
    <t>Китов.А.Д.</t>
  </si>
  <si>
    <t>ИГ СО РАН</t>
  </si>
  <si>
    <t>Эол</t>
  </si>
  <si>
    <t>Будажапов С.Ч.</t>
  </si>
  <si>
    <t>Кяхта</t>
  </si>
  <si>
    <t>Огонек</t>
  </si>
  <si>
    <t>Гула А.В.</t>
  </si>
  <si>
    <t>Аэропорт</t>
  </si>
  <si>
    <t>Коваленко.С.Н.</t>
  </si>
  <si>
    <t>ИЗК</t>
  </si>
  <si>
    <t>Деревнин А.А.</t>
  </si>
  <si>
    <t>ИГЭА</t>
  </si>
  <si>
    <t>Галаюда В.С.</t>
  </si>
  <si>
    <t>ВЭС</t>
  </si>
  <si>
    <t>Изохватов Е.А.</t>
  </si>
  <si>
    <t>Красноярск</t>
  </si>
  <si>
    <t>Тохметов Т.М.</t>
  </si>
  <si>
    <t>Улан-Удэ</t>
  </si>
  <si>
    <t>Мармушев Г.П.</t>
  </si>
  <si>
    <t>Гусиноозерск</t>
  </si>
  <si>
    <t>Корнеев Б.М.</t>
  </si>
  <si>
    <t>Строитель</t>
  </si>
  <si>
    <t>БегМира</t>
  </si>
  <si>
    <t>Соловьев В.Н.</t>
  </si>
  <si>
    <t>Кулыгин Ю.Н.</t>
  </si>
  <si>
    <t>Чернов.Ю.И.</t>
  </si>
  <si>
    <t>ВСЖД</t>
  </si>
  <si>
    <t>Петрушев В.А.</t>
  </si>
  <si>
    <t>Веселов Ю.П.</t>
  </si>
  <si>
    <t>Фермер</t>
  </si>
  <si>
    <t>Иванов Максим В.</t>
  </si>
  <si>
    <t>Школа</t>
  </si>
  <si>
    <t>Митин Б.П.</t>
  </si>
  <si>
    <t>МЧС</t>
  </si>
  <si>
    <t>Победа</t>
  </si>
  <si>
    <t>Ковацкий А.А.</t>
  </si>
  <si>
    <t>ГАИ</t>
  </si>
  <si>
    <t>Голубь А.В.</t>
  </si>
  <si>
    <t>Меб.фаб.</t>
  </si>
  <si>
    <t>Булышев Ю.С.</t>
  </si>
  <si>
    <t>БТУ</t>
  </si>
  <si>
    <t>Башкатов О.И.</t>
  </si>
  <si>
    <t>Коваленко М.С.</t>
  </si>
  <si>
    <t>Ганюшкин В.Я.</t>
  </si>
  <si>
    <t>Коваленко А.С.</t>
  </si>
  <si>
    <t>Сыромятников В.</t>
  </si>
  <si>
    <t>Б.Луг</t>
  </si>
  <si>
    <t>Алькор</t>
  </si>
  <si>
    <t>Уланов Илья</t>
  </si>
  <si>
    <t>Бекарев А.В.</t>
  </si>
  <si>
    <t>Филиппов В.С.</t>
  </si>
  <si>
    <t>Хавин Борис Л.</t>
  </si>
  <si>
    <t>ак1880</t>
  </si>
  <si>
    <t>Сафронов.А.В.</t>
  </si>
  <si>
    <t>Тренр</t>
  </si>
  <si>
    <t>Морозов С.А.</t>
  </si>
  <si>
    <t>Теплосч</t>
  </si>
  <si>
    <t>Трофимчук А.И.</t>
  </si>
  <si>
    <t>Балдин В.Г.</t>
  </si>
  <si>
    <t>Женщины</t>
  </si>
  <si>
    <t>Язева М.А.</t>
  </si>
  <si>
    <t>Детсад</t>
  </si>
  <si>
    <t>Кырова О.А.</t>
  </si>
  <si>
    <t>ИСХИ</t>
  </si>
  <si>
    <t>Пашинова Мар.Домбаевна</t>
  </si>
  <si>
    <t>Коваленко Л.И.</t>
  </si>
  <si>
    <t>Иванова Г.С</t>
  </si>
  <si>
    <t>Каргина Т.В.</t>
  </si>
  <si>
    <t>Митина Н.П.</t>
  </si>
  <si>
    <t>СЭС</t>
  </si>
  <si>
    <t>Коваленко О.С.</t>
  </si>
  <si>
    <t>Щепелина Н.А.</t>
  </si>
  <si>
    <t>Бузенкова И.Л.</t>
  </si>
  <si>
    <t>Ангарск</t>
  </si>
  <si>
    <t>Уланова Г.Л.</t>
  </si>
  <si>
    <t>Сиротинина Е.Л.</t>
  </si>
  <si>
    <t>Булышева Т.И.</t>
  </si>
  <si>
    <t>Выборова А.В.</t>
  </si>
  <si>
    <t>Роевская А.Ю.</t>
  </si>
  <si>
    <t>Галкина Н.Г.</t>
  </si>
  <si>
    <t>Бокунь О.Г.</t>
  </si>
  <si>
    <t>Коношевич Наталья</t>
  </si>
  <si>
    <t>Деревнина М.В.</t>
  </si>
  <si>
    <t>Китова О.В.</t>
  </si>
  <si>
    <t>Федотова Е.Н.</t>
  </si>
  <si>
    <t>Морозова Т.В.</t>
  </si>
  <si>
    <t>Поликлиника</t>
  </si>
  <si>
    <t>1.6км</t>
  </si>
  <si>
    <t>Мишустина Е.С.</t>
  </si>
  <si>
    <t>ИГУ</t>
  </si>
  <si>
    <t>Деревнина Т.А.</t>
  </si>
  <si>
    <t>Крюкова И.Г.</t>
  </si>
  <si>
    <t>Федотова Е.В.</t>
  </si>
  <si>
    <t>Балдина З.И.</t>
  </si>
  <si>
    <t>Русских Н.А.</t>
  </si>
  <si>
    <t>Почта</t>
  </si>
  <si>
    <t>Латышева А.В.</t>
  </si>
  <si>
    <t>Александрова М.</t>
  </si>
  <si>
    <t>Морозова А.С.</t>
  </si>
  <si>
    <t xml:space="preserve">В семейном зачете победительница семья Коваленко - </t>
  </si>
  <si>
    <t>Всего 52 участника (31муж, 21жен)</t>
  </si>
  <si>
    <t>Организатор-секретарь: А.Китов</t>
  </si>
  <si>
    <t>Гл.Судья: О.Китова</t>
  </si>
  <si>
    <t>Организаторы: Иркутский областной союз любителей бега,</t>
  </si>
  <si>
    <t>Администрация стадиона "Труд", Иркутский городской и областной комитеты по физкультуре и спорту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</si>
</sst>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name val="Arial"/>
      <family val="1"/>
    </font>
    <font>
      <sz val="11"/>
      <name val="Arial"/>
      <family val="1"/>
    </font>
    <font>
      <b/>
      <sz val="8"/>
      <name val="Times New Roman Cyr"/>
      <family val="1"/>
      <charset val="204"/>
    </font>
    <font>
      <sz val="8"/>
      <name val="Times New Roman Cyr"/>
      <family val="1"/>
      <charset val="204"/>
    </font>
    <font>
      <sz val="10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3" xfId="0" quotePrefix="1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/>
    <xf numFmtId="0" fontId="3" fillId="0" borderId="6" xfId="0" quotePrefix="1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quotePrefix="1" applyFont="1" applyBorder="1" applyAlignment="1">
      <alignment horizontal="center"/>
    </xf>
    <xf numFmtId="0" fontId="3" fillId="0" borderId="9" xfId="0" quotePrefix="1" applyFont="1" applyBorder="1" applyAlignment="1">
      <alignment horizontal="center"/>
    </xf>
    <xf numFmtId="0" fontId="3" fillId="0" borderId="10" xfId="0" applyFont="1" applyBorder="1" applyAlignment="1">
      <alignment horizontal="centerContinuous"/>
    </xf>
    <xf numFmtId="0" fontId="3" fillId="0" borderId="11" xfId="0" quotePrefix="1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10" xfId="0" applyFont="1" applyBorder="1"/>
    <xf numFmtId="0" fontId="3" fillId="0" borderId="10" xfId="0" quotePrefix="1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2" fontId="3" fillId="0" borderId="10" xfId="0" applyNumberFormat="1" applyFont="1" applyBorder="1"/>
    <xf numFmtId="21" fontId="3" fillId="0" borderId="10" xfId="0" applyNumberFormat="1" applyFont="1" applyBorder="1"/>
    <xf numFmtId="21" fontId="3" fillId="0" borderId="13" xfId="0" applyNumberFormat="1" applyFont="1" applyBorder="1"/>
    <xf numFmtId="0" fontId="3" fillId="0" borderId="10" xfId="0" applyNumberFormat="1" applyFont="1" applyBorder="1"/>
    <xf numFmtId="1" fontId="3" fillId="0" borderId="10" xfId="0" applyNumberFormat="1" applyFont="1" applyBorder="1"/>
    <xf numFmtId="0" fontId="3" fillId="0" borderId="10" xfId="0" applyFont="1" applyBorder="1" applyAlignment="1">
      <alignment horizontal="left"/>
    </xf>
    <xf numFmtId="0" fontId="3" fillId="0" borderId="13" xfId="0" quotePrefix="1" applyFont="1" applyBorder="1" applyAlignment="1">
      <alignment horizontal="center"/>
    </xf>
    <xf numFmtId="0" fontId="4" fillId="0" borderId="0" xfId="0" applyFont="1"/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0" fontId="3" fillId="0" borderId="14" xfId="0" applyNumberFormat="1" applyFont="1" applyBorder="1"/>
    <xf numFmtId="0" fontId="4" fillId="0" borderId="10" xfId="0" applyFont="1" applyBorder="1"/>
    <xf numFmtId="2" fontId="3" fillId="0" borderId="14" xfId="0" applyNumberFormat="1" applyFont="1" applyBorder="1"/>
    <xf numFmtId="0" fontId="4" fillId="0" borderId="13" xfId="0" applyFont="1" applyBorder="1"/>
    <xf numFmtId="0" fontId="3" fillId="0" borderId="13" xfId="0" applyFont="1" applyBorder="1"/>
    <xf numFmtId="2" fontId="3" fillId="0" borderId="16" xfId="0" applyNumberFormat="1" applyFont="1" applyBorder="1"/>
    <xf numFmtId="21" fontId="3" fillId="0" borderId="10" xfId="0" quotePrefix="1" applyNumberFormat="1" applyFont="1" applyBorder="1" applyAlignment="1">
      <alignment horizontal="left"/>
    </xf>
    <xf numFmtId="1" fontId="3" fillId="0" borderId="10" xfId="0" applyNumberFormat="1" applyFont="1" applyBorder="1" applyAlignment="1">
      <alignment horizontal="right"/>
    </xf>
    <xf numFmtId="21" fontId="3" fillId="0" borderId="13" xfId="0" quotePrefix="1" applyNumberFormat="1" applyFont="1" applyBorder="1" applyAlignment="1">
      <alignment horizontal="left"/>
    </xf>
    <xf numFmtId="164" fontId="3" fillId="0" borderId="10" xfId="0" applyNumberFormat="1" applyFont="1" applyBorder="1"/>
    <xf numFmtId="0" fontId="3" fillId="0" borderId="10" xfId="0" quotePrefix="1" applyFont="1" applyBorder="1" applyAlignment="1">
      <alignment horizontal="centerContinuous"/>
    </xf>
    <xf numFmtId="0" fontId="3" fillId="0" borderId="17" xfId="0" applyFont="1" applyBorder="1" applyAlignment="1">
      <alignment horizontal="centerContinuous"/>
    </xf>
    <xf numFmtId="0" fontId="3" fillId="0" borderId="16" xfId="0" quotePrefix="1" applyFont="1" applyBorder="1" applyAlignment="1">
      <alignment horizontal="centerContinuous"/>
    </xf>
    <xf numFmtId="0" fontId="3" fillId="0" borderId="13" xfId="0" quotePrefix="1" applyFont="1" applyBorder="1" applyAlignment="1">
      <alignment horizontal="centerContinuous"/>
    </xf>
    <xf numFmtId="0" fontId="3" fillId="0" borderId="10" xfId="0" applyFont="1" applyBorder="1" applyAlignment="1">
      <alignment horizontal="center"/>
    </xf>
    <xf numFmtId="21" fontId="3" fillId="0" borderId="0" xfId="0" applyNumberFormat="1" applyFont="1" applyBorder="1"/>
    <xf numFmtId="0" fontId="3" fillId="0" borderId="0" xfId="0" applyFont="1" applyAlignment="1">
      <alignment horizontal="left"/>
    </xf>
    <xf numFmtId="0" fontId="3" fillId="0" borderId="10" xfId="0" quotePrefix="1" applyFont="1" applyBorder="1" applyAlignment="1"/>
    <xf numFmtId="0" fontId="3" fillId="0" borderId="12" xfId="0" applyFont="1" applyBorder="1" applyAlignment="1">
      <alignment horizontal="center"/>
    </xf>
    <xf numFmtId="164" fontId="4" fillId="0" borderId="0" xfId="0" applyNumberFormat="1" applyFont="1"/>
    <xf numFmtId="0" fontId="3" fillId="0" borderId="0" xfId="0" applyFont="1" applyBorder="1"/>
    <xf numFmtId="0" fontId="3" fillId="0" borderId="0" xfId="0" quotePrefix="1" applyFont="1" applyBorder="1" applyAlignment="1">
      <alignment horizontal="left"/>
    </xf>
    <xf numFmtId="0" fontId="3" fillId="0" borderId="0" xfId="0" quotePrefix="1" applyFont="1" applyBorder="1" applyAlignment="1"/>
    <xf numFmtId="0" fontId="4" fillId="0" borderId="0" xfId="0" quotePrefix="1" applyFont="1" applyAlignment="1">
      <alignment horizontal="left"/>
    </xf>
    <xf numFmtId="21" fontId="3" fillId="0" borderId="0" xfId="0" quotePrefix="1" applyNumberFormat="1" applyFont="1" applyBorder="1" applyAlignment="1">
      <alignment horizontal="left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3"/>
  <sheetViews>
    <sheetView tabSelected="1" workbookViewId="0">
      <selection activeCell="M5" sqref="M5"/>
    </sheetView>
  </sheetViews>
  <sheetFormatPr defaultRowHeight="14.25"/>
  <cols>
    <col min="1" max="1" width="4.75" customWidth="1"/>
    <col min="2" max="2" width="11.75" customWidth="1"/>
    <col min="4" max="4" width="6.25" customWidth="1"/>
    <col min="5" max="5" width="7" customWidth="1"/>
    <col min="6" max="6" width="6.875" customWidth="1"/>
    <col min="7" max="7" width="7.375" customWidth="1"/>
    <col min="8" max="8" width="7.125" customWidth="1"/>
    <col min="9" max="9" width="7" customWidth="1"/>
  </cols>
  <sheetData>
    <row r="1" spans="1:14" s="2" customFormat="1" ht="1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s="4" customFormat="1" ht="11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4" s="4" customFormat="1" ht="12" thickBo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4" s="4" customFormat="1" ht="12" thickBot="1">
      <c r="A4" s="5" t="s">
        <v>3</v>
      </c>
      <c r="B4" s="5" t="s">
        <v>4</v>
      </c>
      <c r="C4" s="6" t="s">
        <v>5</v>
      </c>
      <c r="D4" s="7" t="s">
        <v>6</v>
      </c>
      <c r="E4" s="8"/>
      <c r="F4" s="8"/>
      <c r="G4" s="8" t="s">
        <v>7</v>
      </c>
      <c r="H4" s="9" t="s">
        <v>8</v>
      </c>
      <c r="I4" s="8"/>
      <c r="J4" s="8" t="s">
        <v>9</v>
      </c>
      <c r="K4" s="8"/>
      <c r="L4" s="10"/>
    </row>
    <row r="5" spans="1:14" s="4" customFormat="1" ht="12" thickBot="1">
      <c r="A5" s="11"/>
      <c r="B5" s="12" t="s">
        <v>10</v>
      </c>
      <c r="C5" s="13" t="s">
        <v>11</v>
      </c>
      <c r="D5" s="14" t="s">
        <v>12</v>
      </c>
      <c r="E5" s="15" t="s">
        <v>13</v>
      </c>
      <c r="F5" s="15" t="s">
        <v>14</v>
      </c>
      <c r="G5" s="15" t="s">
        <v>15</v>
      </c>
      <c r="H5" s="15" t="s">
        <v>16</v>
      </c>
      <c r="I5" s="16" t="s">
        <v>17</v>
      </c>
      <c r="J5" s="16"/>
      <c r="K5" s="16" t="s">
        <v>18</v>
      </c>
      <c r="L5" s="16" t="s">
        <v>19</v>
      </c>
    </row>
    <row r="6" spans="1:14" s="4" customFormat="1" ht="10.15" customHeight="1">
      <c r="A6" s="17" t="s">
        <v>20</v>
      </c>
      <c r="B6" s="18"/>
      <c r="C6" s="19"/>
      <c r="D6" s="18"/>
      <c r="E6" s="18"/>
      <c r="F6" s="18"/>
      <c r="G6" s="18"/>
      <c r="H6" s="18"/>
      <c r="I6" s="18"/>
      <c r="J6" s="18"/>
      <c r="K6" s="18"/>
      <c r="L6" s="18"/>
    </row>
    <row r="7" spans="1:14" s="4" customFormat="1" ht="10.15" customHeight="1">
      <c r="A7" s="20">
        <v>1</v>
      </c>
      <c r="B7" s="21" t="s">
        <v>21</v>
      </c>
      <c r="C7" s="22" t="s">
        <v>22</v>
      </c>
      <c r="D7" s="23">
        <f t="shared" ref="D7:I7" si="0">D8*0.4</f>
        <v>43.2</v>
      </c>
      <c r="E7" s="23">
        <f t="shared" si="0"/>
        <v>76</v>
      </c>
      <c r="F7" s="23">
        <f t="shared" si="0"/>
        <v>114.80000000000001</v>
      </c>
      <c r="G7" s="23">
        <f t="shared" si="0"/>
        <v>145.20000000000002</v>
      </c>
      <c r="H7" s="23">
        <f t="shared" si="0"/>
        <v>172.4</v>
      </c>
      <c r="I7" s="23">
        <f t="shared" si="0"/>
        <v>180</v>
      </c>
      <c r="J7" s="24" t="s">
        <v>23</v>
      </c>
      <c r="K7" s="24">
        <v>0.16319444444444445</v>
      </c>
      <c r="L7" s="25">
        <v>0.43263888888888885</v>
      </c>
      <c r="N7" s="23"/>
    </row>
    <row r="8" spans="1:14" s="4" customFormat="1" ht="8.4499999999999993" customHeight="1">
      <c r="A8" s="20" t="s">
        <v>24</v>
      </c>
      <c r="B8" s="20">
        <v>1941</v>
      </c>
      <c r="C8" s="22" t="s">
        <v>25</v>
      </c>
      <c r="D8" s="26">
        <v>108</v>
      </c>
      <c r="E8" s="26">
        <v>190</v>
      </c>
      <c r="F8" s="26">
        <v>287</v>
      </c>
      <c r="G8" s="26">
        <v>363</v>
      </c>
      <c r="H8" s="26">
        <v>431</v>
      </c>
      <c r="I8" s="27">
        <v>450</v>
      </c>
      <c r="J8" s="24" t="s">
        <v>26</v>
      </c>
      <c r="K8" s="28"/>
      <c r="L8" s="25"/>
    </row>
    <row r="9" spans="1:14" s="4" customFormat="1" ht="8.4499999999999993" customHeight="1">
      <c r="A9" s="20"/>
      <c r="B9" s="20"/>
      <c r="C9" s="22"/>
      <c r="D9" s="23"/>
      <c r="E9" s="23">
        <f>E7-D7</f>
        <v>32.799999999999997</v>
      </c>
      <c r="F9" s="23">
        <f>F7-E7</f>
        <v>38.800000000000011</v>
      </c>
      <c r="G9" s="23">
        <f>G7-F7</f>
        <v>30.400000000000006</v>
      </c>
      <c r="H9" s="23">
        <f>H7-G7</f>
        <v>27.199999999999989</v>
      </c>
      <c r="I9" s="23">
        <f>I7-H7</f>
        <v>7.5999999999999943</v>
      </c>
      <c r="J9" s="24" t="s">
        <v>27</v>
      </c>
      <c r="K9" s="28"/>
      <c r="L9" s="25"/>
    </row>
    <row r="10" spans="1:14" s="4" customFormat="1" ht="10.15" customHeight="1">
      <c r="A10" s="20">
        <v>2</v>
      </c>
      <c r="B10" s="20" t="s">
        <v>28</v>
      </c>
      <c r="C10" s="29" t="s">
        <v>29</v>
      </c>
      <c r="D10" s="23">
        <f t="shared" ref="D10:I10" si="1">D11*0.4</f>
        <v>41.2</v>
      </c>
      <c r="E10" s="23">
        <f t="shared" si="1"/>
        <v>70.8</v>
      </c>
      <c r="F10" s="23">
        <f t="shared" si="1"/>
        <v>100.4</v>
      </c>
      <c r="G10" s="23">
        <f t="shared" si="1"/>
        <v>130</v>
      </c>
      <c r="H10" s="23">
        <f t="shared" si="1"/>
        <v>148.80000000000001</v>
      </c>
      <c r="I10" s="23">
        <f t="shared" si="1"/>
        <v>164.4</v>
      </c>
      <c r="J10" s="24" t="s">
        <v>23</v>
      </c>
      <c r="K10" s="24">
        <v>0.17013888888888887</v>
      </c>
      <c r="L10" s="25">
        <v>0.49791666666666662</v>
      </c>
    </row>
    <row r="11" spans="1:14" s="4" customFormat="1" ht="10.15" customHeight="1">
      <c r="A11" s="20"/>
      <c r="B11" s="20">
        <v>1951</v>
      </c>
      <c r="C11" s="22" t="s">
        <v>30</v>
      </c>
      <c r="D11" s="26">
        <v>103</v>
      </c>
      <c r="E11" s="26">
        <v>177</v>
      </c>
      <c r="F11" s="26">
        <v>251</v>
      </c>
      <c r="G11" s="26">
        <v>325</v>
      </c>
      <c r="H11" s="26">
        <v>372</v>
      </c>
      <c r="I11" s="27">
        <v>411</v>
      </c>
      <c r="J11" s="24" t="s">
        <v>26</v>
      </c>
      <c r="K11" s="24"/>
      <c r="L11" s="25"/>
    </row>
    <row r="12" spans="1:14" s="4" customFormat="1" ht="10.15" customHeight="1">
      <c r="A12" s="20"/>
      <c r="B12" s="20"/>
      <c r="C12" s="22"/>
      <c r="D12" s="26"/>
      <c r="E12" s="23">
        <f>E10-D10</f>
        <v>29.599999999999994</v>
      </c>
      <c r="F12" s="23">
        <f>F10-E10</f>
        <v>29.600000000000009</v>
      </c>
      <c r="G12" s="23">
        <f>G10-F10</f>
        <v>29.599999999999994</v>
      </c>
      <c r="H12" s="23">
        <f>H10-G10</f>
        <v>18.800000000000011</v>
      </c>
      <c r="I12" s="23">
        <f>I10-H10</f>
        <v>15.599999999999994</v>
      </c>
      <c r="J12" s="24"/>
      <c r="K12" s="24"/>
      <c r="L12" s="25"/>
    </row>
    <row r="13" spans="1:14" s="30" customFormat="1" ht="10.15" customHeight="1">
      <c r="A13" s="20">
        <v>3</v>
      </c>
      <c r="B13" s="28" t="s">
        <v>31</v>
      </c>
      <c r="C13" s="22" t="s">
        <v>32</v>
      </c>
      <c r="D13" s="23">
        <f t="shared" ref="D13:I13" si="2">D14*0.4</f>
        <v>40</v>
      </c>
      <c r="E13" s="23">
        <f t="shared" si="2"/>
        <v>76</v>
      </c>
      <c r="F13" s="23">
        <f t="shared" si="2"/>
        <v>106</v>
      </c>
      <c r="G13" s="23">
        <f t="shared" si="2"/>
        <v>129.20000000000002</v>
      </c>
      <c r="H13" s="23">
        <f t="shared" si="2"/>
        <v>146</v>
      </c>
      <c r="I13" s="23">
        <f t="shared" si="2"/>
        <v>159.20000000000002</v>
      </c>
      <c r="J13" s="24" t="s">
        <v>23</v>
      </c>
      <c r="K13" s="24">
        <v>0.1763888888888889</v>
      </c>
      <c r="L13" s="25">
        <v>0.47083333333333338</v>
      </c>
    </row>
    <row r="14" spans="1:14" s="30" customFormat="1" ht="10.15" customHeight="1">
      <c r="A14" s="20"/>
      <c r="B14" s="31">
        <v>1950</v>
      </c>
      <c r="C14" s="32" t="s">
        <v>33</v>
      </c>
      <c r="D14" s="26">
        <v>100</v>
      </c>
      <c r="E14" s="33">
        <v>190</v>
      </c>
      <c r="F14" s="26">
        <v>265</v>
      </c>
      <c r="G14" s="26">
        <v>323</v>
      </c>
      <c r="H14" s="26">
        <v>365</v>
      </c>
      <c r="I14" s="27">
        <v>398</v>
      </c>
      <c r="J14" s="24" t="s">
        <v>26</v>
      </c>
      <c r="K14" s="20"/>
      <c r="L14" s="34"/>
    </row>
    <row r="15" spans="1:14" s="30" customFormat="1" ht="10.15" customHeight="1">
      <c r="A15" s="20"/>
      <c r="B15" s="31"/>
      <c r="C15" s="32"/>
      <c r="D15" s="26"/>
      <c r="E15" s="35">
        <f>E13-D13</f>
        <v>36</v>
      </c>
      <c r="F15" s="35">
        <f>F13-E13</f>
        <v>30</v>
      </c>
      <c r="G15" s="35">
        <f>G13-F13</f>
        <v>23.200000000000017</v>
      </c>
      <c r="H15" s="35">
        <f>H13-G13</f>
        <v>16.799999999999983</v>
      </c>
      <c r="I15" s="35">
        <f>I13-H13</f>
        <v>13.200000000000017</v>
      </c>
      <c r="J15" s="24"/>
      <c r="K15" s="20"/>
      <c r="L15" s="36"/>
    </row>
    <row r="16" spans="1:14" s="4" customFormat="1" ht="10.15" customHeight="1">
      <c r="A16" s="20">
        <v>4</v>
      </c>
      <c r="B16" s="28" t="s">
        <v>34</v>
      </c>
      <c r="C16" s="22" t="s">
        <v>35</v>
      </c>
      <c r="D16" s="23">
        <f t="shared" ref="D16:I16" si="3">D17*0.4</f>
        <v>36.800000000000004</v>
      </c>
      <c r="E16" s="23">
        <f t="shared" si="3"/>
        <v>58</v>
      </c>
      <c r="F16" s="23">
        <f t="shared" si="3"/>
        <v>83.600000000000009</v>
      </c>
      <c r="G16" s="23">
        <f t="shared" si="3"/>
        <v>106</v>
      </c>
      <c r="H16" s="23">
        <f t="shared" si="3"/>
        <v>130</v>
      </c>
      <c r="I16" s="23">
        <f t="shared" si="3"/>
        <v>150</v>
      </c>
      <c r="J16" s="24" t="s">
        <v>23</v>
      </c>
      <c r="K16" s="24">
        <v>0.21527777777777779</v>
      </c>
      <c r="L16" s="25">
        <v>0.62430555555555556</v>
      </c>
    </row>
    <row r="17" spans="1:12" s="4" customFormat="1" ht="10.15" customHeight="1">
      <c r="A17" s="20" t="s">
        <v>24</v>
      </c>
      <c r="B17" s="20">
        <v>1964</v>
      </c>
      <c r="C17" s="22" t="s">
        <v>30</v>
      </c>
      <c r="D17" s="26">
        <v>92</v>
      </c>
      <c r="E17" s="26">
        <v>145</v>
      </c>
      <c r="F17" s="26">
        <v>209</v>
      </c>
      <c r="G17" s="26">
        <v>265</v>
      </c>
      <c r="H17" s="26">
        <v>325</v>
      </c>
      <c r="I17" s="27">
        <v>375</v>
      </c>
      <c r="J17" s="24" t="s">
        <v>26</v>
      </c>
      <c r="K17" s="20"/>
      <c r="L17" s="37"/>
    </row>
    <row r="18" spans="1:12" s="4" customFormat="1" ht="10.15" customHeight="1">
      <c r="A18" s="20"/>
      <c r="B18" s="20"/>
      <c r="C18" s="22"/>
      <c r="D18" s="26"/>
      <c r="E18" s="23">
        <f>E16-D16</f>
        <v>21.199999999999996</v>
      </c>
      <c r="F18" s="23">
        <f>F16-E16</f>
        <v>25.600000000000009</v>
      </c>
      <c r="G18" s="23">
        <f>G16-F16</f>
        <v>22.399999999999991</v>
      </c>
      <c r="H18" s="23">
        <f>H16-G16</f>
        <v>24</v>
      </c>
      <c r="I18" s="23">
        <f>I16-H16</f>
        <v>20</v>
      </c>
      <c r="J18" s="24"/>
      <c r="K18" s="20"/>
      <c r="L18" s="37"/>
    </row>
    <row r="19" spans="1:12" s="4" customFormat="1" ht="10.15" customHeight="1">
      <c r="A19" s="20">
        <v>5</v>
      </c>
      <c r="B19" s="21" t="s">
        <v>36</v>
      </c>
      <c r="C19" s="22" t="s">
        <v>37</v>
      </c>
      <c r="D19" s="23">
        <f t="shared" ref="D19:I19" si="4">D20*0.4</f>
        <v>31.200000000000003</v>
      </c>
      <c r="E19" s="23">
        <f t="shared" si="4"/>
        <v>60</v>
      </c>
      <c r="F19" s="23">
        <f t="shared" si="4"/>
        <v>88</v>
      </c>
      <c r="G19" s="23">
        <f t="shared" si="4"/>
        <v>104</v>
      </c>
      <c r="H19" s="23">
        <f t="shared" si="4"/>
        <v>124</v>
      </c>
      <c r="I19" s="23">
        <f t="shared" si="4"/>
        <v>143.6</v>
      </c>
      <c r="J19" s="24" t="s">
        <v>23</v>
      </c>
      <c r="K19" s="24">
        <v>0.23263888888888887</v>
      </c>
      <c r="L19" s="25">
        <v>0.59097222222222223</v>
      </c>
    </row>
    <row r="20" spans="1:12" s="4" customFormat="1" ht="10.15" customHeight="1">
      <c r="A20" s="20" t="s">
        <v>24</v>
      </c>
      <c r="B20" s="20">
        <v>1954</v>
      </c>
      <c r="C20" s="22" t="s">
        <v>30</v>
      </c>
      <c r="D20" s="23">
        <v>78</v>
      </c>
      <c r="E20" s="23">
        <v>150</v>
      </c>
      <c r="F20" s="38">
        <v>220</v>
      </c>
      <c r="G20" s="38">
        <v>260</v>
      </c>
      <c r="H20" s="38">
        <v>310</v>
      </c>
      <c r="I20" s="27">
        <v>359</v>
      </c>
      <c r="J20" s="24" t="s">
        <v>26</v>
      </c>
      <c r="K20" s="24"/>
      <c r="L20" s="24"/>
    </row>
    <row r="21" spans="1:12" s="4" customFormat="1" ht="10.15" customHeight="1">
      <c r="A21" s="20"/>
      <c r="B21" s="20"/>
      <c r="C21" s="22"/>
      <c r="D21" s="23"/>
      <c r="E21" s="23">
        <f>E19-D19</f>
        <v>28.799999999999997</v>
      </c>
      <c r="F21" s="23">
        <f>F19-E19</f>
        <v>28</v>
      </c>
      <c r="G21" s="23">
        <f>G19-F19</f>
        <v>16</v>
      </c>
      <c r="H21" s="23">
        <f>H19-G19</f>
        <v>20</v>
      </c>
      <c r="I21" s="23">
        <f>I19-H19</f>
        <v>19.599999999999994</v>
      </c>
      <c r="J21" s="24"/>
      <c r="K21" s="24"/>
      <c r="L21" s="25"/>
    </row>
    <row r="22" spans="1:12" s="4" customFormat="1" ht="10.15" customHeight="1">
      <c r="A22" s="20">
        <v>6</v>
      </c>
      <c r="B22" s="28" t="s">
        <v>38</v>
      </c>
      <c r="C22" s="22" t="s">
        <v>39</v>
      </c>
      <c r="D22" s="23">
        <f t="shared" ref="D22:I22" si="5">D23*0.4</f>
        <v>40.400000000000006</v>
      </c>
      <c r="E22" s="23">
        <f t="shared" si="5"/>
        <v>63.2</v>
      </c>
      <c r="F22" s="23">
        <f t="shared" si="5"/>
        <v>82</v>
      </c>
      <c r="G22" s="23">
        <f t="shared" si="5"/>
        <v>94</v>
      </c>
      <c r="H22" s="23">
        <f t="shared" si="5"/>
        <v>106</v>
      </c>
      <c r="I22" s="23">
        <f t="shared" si="5"/>
        <v>128.4</v>
      </c>
      <c r="J22" s="24" t="s">
        <v>23</v>
      </c>
      <c r="K22" s="24">
        <v>0.18055555555555555</v>
      </c>
      <c r="L22" s="25">
        <v>0.73333333333333339</v>
      </c>
    </row>
    <row r="23" spans="1:12" s="4" customFormat="1" ht="10.15" customHeight="1">
      <c r="A23" s="20" t="s">
        <v>24</v>
      </c>
      <c r="B23" s="20">
        <v>1952</v>
      </c>
      <c r="C23" s="22" t="s">
        <v>30</v>
      </c>
      <c r="D23" s="26">
        <v>101</v>
      </c>
      <c r="E23" s="26">
        <v>158</v>
      </c>
      <c r="F23" s="26">
        <v>205</v>
      </c>
      <c r="G23" s="26">
        <v>235</v>
      </c>
      <c r="H23" s="26">
        <v>265</v>
      </c>
      <c r="I23" s="27">
        <v>321</v>
      </c>
      <c r="J23" s="24" t="s">
        <v>26</v>
      </c>
      <c r="K23" s="20"/>
      <c r="L23" s="37"/>
    </row>
    <row r="24" spans="1:12" s="4" customFormat="1" ht="10.15" customHeight="1">
      <c r="A24" s="20"/>
      <c r="B24" s="20"/>
      <c r="C24" s="22"/>
      <c r="D24" s="26"/>
      <c r="E24" s="23">
        <f>E22-D22</f>
        <v>22.799999999999997</v>
      </c>
      <c r="F24" s="23">
        <f>F22-E22</f>
        <v>18.799999999999997</v>
      </c>
      <c r="G24" s="23">
        <f>G22-F22</f>
        <v>12</v>
      </c>
      <c r="H24" s="23">
        <f>H22-G22</f>
        <v>12</v>
      </c>
      <c r="I24" s="23">
        <f>I22-H22</f>
        <v>22.400000000000006</v>
      </c>
      <c r="J24" s="24"/>
      <c r="K24" s="20"/>
      <c r="L24" s="37"/>
    </row>
    <row r="25" spans="1:12" s="30" customFormat="1" ht="10.15" customHeight="1">
      <c r="A25" s="20">
        <v>7</v>
      </c>
      <c r="B25" s="28" t="s">
        <v>40</v>
      </c>
      <c r="C25" s="22" t="s">
        <v>41</v>
      </c>
      <c r="D25" s="23">
        <f t="shared" ref="D25:I25" si="6">D26*0.4</f>
        <v>32</v>
      </c>
      <c r="E25" s="23">
        <f t="shared" si="6"/>
        <v>48.800000000000004</v>
      </c>
      <c r="F25" s="23">
        <f t="shared" si="6"/>
        <v>70</v>
      </c>
      <c r="G25" s="23">
        <f t="shared" si="6"/>
        <v>86</v>
      </c>
      <c r="H25" s="23">
        <f t="shared" si="6"/>
        <v>102.80000000000001</v>
      </c>
      <c r="I25" s="23">
        <f t="shared" si="6"/>
        <v>120</v>
      </c>
      <c r="J25" s="24" t="s">
        <v>23</v>
      </c>
      <c r="K25" s="24">
        <v>0.24305555555555555</v>
      </c>
      <c r="L25" s="25">
        <v>0.79027777777777775</v>
      </c>
    </row>
    <row r="26" spans="1:12" s="30" customFormat="1" ht="10.15" customHeight="1">
      <c r="A26" s="20" t="s">
        <v>24</v>
      </c>
      <c r="B26" s="20">
        <v>1950</v>
      </c>
      <c r="C26" s="22" t="s">
        <v>30</v>
      </c>
      <c r="D26" s="26">
        <v>80</v>
      </c>
      <c r="E26" s="26">
        <v>122</v>
      </c>
      <c r="F26" s="26">
        <v>175</v>
      </c>
      <c r="G26" s="26">
        <v>215</v>
      </c>
      <c r="H26" s="26">
        <v>257</v>
      </c>
      <c r="I26" s="27">
        <v>300</v>
      </c>
      <c r="J26" s="24" t="s">
        <v>26</v>
      </c>
      <c r="K26" s="24"/>
      <c r="L26" s="39"/>
    </row>
    <row r="27" spans="1:12" s="30" customFormat="1" ht="10.15" customHeight="1">
      <c r="A27" s="20"/>
      <c r="B27" s="20"/>
      <c r="C27" s="22"/>
      <c r="D27" s="26"/>
      <c r="E27" s="23">
        <f>E25-D25</f>
        <v>16.800000000000004</v>
      </c>
      <c r="F27" s="23">
        <f>F25-E25</f>
        <v>21.199999999999996</v>
      </c>
      <c r="G27" s="23">
        <f>G25-F25</f>
        <v>16</v>
      </c>
      <c r="H27" s="23">
        <f>H25-G25</f>
        <v>16.800000000000011</v>
      </c>
      <c r="I27" s="23">
        <f>I25-H25</f>
        <v>17.199999999999989</v>
      </c>
      <c r="J27" s="24"/>
    </row>
    <row r="28" spans="1:12" s="30" customFormat="1" ht="10.15" customHeight="1">
      <c r="A28" s="20">
        <v>8</v>
      </c>
      <c r="B28" s="28" t="s">
        <v>42</v>
      </c>
      <c r="C28" s="22" t="s">
        <v>43</v>
      </c>
      <c r="D28" s="23">
        <f t="shared" ref="D28:I28" si="7">D29*0.4</f>
        <v>30</v>
      </c>
      <c r="E28" s="23">
        <f t="shared" si="7"/>
        <v>58.800000000000004</v>
      </c>
      <c r="F28" s="23">
        <f t="shared" si="7"/>
        <v>83.600000000000009</v>
      </c>
      <c r="G28" s="23">
        <f t="shared" si="7"/>
        <v>98</v>
      </c>
      <c r="H28" s="23">
        <f t="shared" si="7"/>
        <v>108</v>
      </c>
      <c r="I28" s="23">
        <f t="shared" si="7"/>
        <v>109.60000000000001</v>
      </c>
      <c r="J28" s="24" t="s">
        <v>23</v>
      </c>
      <c r="K28" s="24">
        <v>0.21319444444444444</v>
      </c>
      <c r="L28" s="25">
        <v>0.70347222222222217</v>
      </c>
    </row>
    <row r="29" spans="1:12" s="30" customFormat="1" ht="10.15" customHeight="1">
      <c r="A29" s="20" t="s">
        <v>24</v>
      </c>
      <c r="B29" s="20">
        <v>1960</v>
      </c>
      <c r="C29" s="22" t="s">
        <v>43</v>
      </c>
      <c r="D29" s="26">
        <v>75</v>
      </c>
      <c r="E29" s="26">
        <v>147</v>
      </c>
      <c r="F29" s="26">
        <v>209</v>
      </c>
      <c r="G29" s="26">
        <v>245</v>
      </c>
      <c r="H29" s="26">
        <v>270</v>
      </c>
      <c r="I29" s="27">
        <v>274</v>
      </c>
      <c r="J29" s="24" t="s">
        <v>26</v>
      </c>
      <c r="K29" s="24"/>
      <c r="L29" s="39"/>
    </row>
    <row r="30" spans="1:12" s="30" customFormat="1" ht="10.15" customHeight="1">
      <c r="A30" s="20"/>
      <c r="B30" s="20"/>
      <c r="C30" s="22"/>
      <c r="D30" s="26"/>
      <c r="E30" s="23">
        <f>E28-D28</f>
        <v>28.800000000000004</v>
      </c>
      <c r="F30" s="23">
        <f>F28-E28</f>
        <v>24.800000000000004</v>
      </c>
      <c r="G30" s="23">
        <f>G28-F28</f>
        <v>14.399999999999991</v>
      </c>
      <c r="H30" s="23">
        <f>H28-G28</f>
        <v>10</v>
      </c>
      <c r="I30" s="23">
        <f>I28-H28</f>
        <v>1.6000000000000085</v>
      </c>
      <c r="J30" s="24"/>
      <c r="K30" s="24"/>
      <c r="L30" s="39"/>
    </row>
    <row r="31" spans="1:12" s="30" customFormat="1" ht="10.15" customHeight="1">
      <c r="A31" s="20">
        <v>9</v>
      </c>
      <c r="B31" s="28" t="s">
        <v>44</v>
      </c>
      <c r="C31" s="22" t="s">
        <v>45</v>
      </c>
      <c r="D31" s="23">
        <f t="shared" ref="D31:I31" si="8">D32*0.4</f>
        <v>30</v>
      </c>
      <c r="E31" s="23">
        <f t="shared" si="8"/>
        <v>44</v>
      </c>
      <c r="F31" s="23">
        <f t="shared" si="8"/>
        <v>56</v>
      </c>
      <c r="G31" s="23">
        <f t="shared" si="8"/>
        <v>89.600000000000009</v>
      </c>
      <c r="H31" s="23">
        <f t="shared" si="8"/>
        <v>92</v>
      </c>
      <c r="I31" s="23">
        <f t="shared" si="8"/>
        <v>97.2</v>
      </c>
      <c r="J31" s="24" t="s">
        <v>23</v>
      </c>
      <c r="K31" s="24">
        <v>0.23958333333333334</v>
      </c>
      <c r="L31" s="25"/>
    </row>
    <row r="32" spans="1:12" s="30" customFormat="1" ht="10.15" customHeight="1">
      <c r="A32" s="20" t="s">
        <v>24</v>
      </c>
      <c r="B32" s="20">
        <v>1956</v>
      </c>
      <c r="C32" s="22" t="s">
        <v>33</v>
      </c>
      <c r="D32" s="26">
        <v>75</v>
      </c>
      <c r="E32" s="26">
        <v>110</v>
      </c>
      <c r="F32" s="26">
        <v>140</v>
      </c>
      <c r="G32" s="26">
        <v>224</v>
      </c>
      <c r="H32" s="26">
        <v>230</v>
      </c>
      <c r="I32" s="40">
        <v>243</v>
      </c>
      <c r="J32" s="24" t="s">
        <v>26</v>
      </c>
      <c r="K32" s="24"/>
      <c r="L32" s="39"/>
    </row>
    <row r="33" spans="1:12" s="30" customFormat="1" ht="10.15" customHeight="1">
      <c r="A33" s="20"/>
      <c r="B33" s="20"/>
      <c r="C33" s="22"/>
      <c r="D33" s="26"/>
      <c r="E33" s="23">
        <f>E31-D31</f>
        <v>14</v>
      </c>
      <c r="F33" s="23">
        <f>F31-E31</f>
        <v>12</v>
      </c>
      <c r="G33" s="23">
        <f>G31-F31</f>
        <v>33.600000000000009</v>
      </c>
      <c r="H33" s="23">
        <f>H31-G31</f>
        <v>2.3999999999999915</v>
      </c>
      <c r="I33" s="23">
        <f>I31-H31</f>
        <v>5.2000000000000028</v>
      </c>
      <c r="J33" s="24"/>
      <c r="K33" s="24"/>
      <c r="L33" s="39"/>
    </row>
    <row r="34" spans="1:12" s="30" customFormat="1" ht="10.15" customHeight="1">
      <c r="A34" s="20">
        <v>10</v>
      </c>
      <c r="B34" s="28" t="s">
        <v>46</v>
      </c>
      <c r="C34" s="22" t="s">
        <v>47</v>
      </c>
      <c r="D34" s="23">
        <f t="shared" ref="D34:I34" si="9">D35*0.4</f>
        <v>36</v>
      </c>
      <c r="E34" s="23">
        <f t="shared" si="9"/>
        <v>62</v>
      </c>
      <c r="F34" s="23">
        <f t="shared" si="9"/>
        <v>84</v>
      </c>
      <c r="G34" s="23">
        <f t="shared" si="9"/>
        <v>88</v>
      </c>
      <c r="H34" s="23">
        <f t="shared" si="9"/>
        <v>92</v>
      </c>
      <c r="I34" s="23">
        <f t="shared" si="9"/>
        <v>95.600000000000009</v>
      </c>
      <c r="J34" s="24" t="s">
        <v>23</v>
      </c>
      <c r="K34" s="24">
        <v>0.19444444444444445</v>
      </c>
      <c r="L34" s="24"/>
    </row>
    <row r="35" spans="1:12" s="30" customFormat="1" ht="10.15" customHeight="1">
      <c r="A35" s="20" t="s">
        <v>24</v>
      </c>
      <c r="B35" s="20">
        <v>1949</v>
      </c>
      <c r="C35" s="22" t="s">
        <v>33</v>
      </c>
      <c r="D35" s="26">
        <v>90</v>
      </c>
      <c r="E35" s="26">
        <v>155</v>
      </c>
      <c r="F35" s="26">
        <v>210</v>
      </c>
      <c r="G35" s="26">
        <v>220</v>
      </c>
      <c r="H35" s="26">
        <v>230</v>
      </c>
      <c r="I35" s="40">
        <v>239</v>
      </c>
      <c r="J35" s="24" t="s">
        <v>26</v>
      </c>
      <c r="K35" s="24"/>
      <c r="L35" s="39"/>
    </row>
    <row r="36" spans="1:12" s="30" customFormat="1" ht="10.15" customHeight="1">
      <c r="A36" s="20"/>
      <c r="B36" s="20"/>
      <c r="C36" s="22"/>
      <c r="D36" s="26"/>
      <c r="E36" s="23">
        <f>E34-D34</f>
        <v>26</v>
      </c>
      <c r="F36" s="23">
        <f>F34-E34</f>
        <v>22</v>
      </c>
      <c r="G36" s="23">
        <f>G34-F34</f>
        <v>4</v>
      </c>
      <c r="H36" s="23">
        <f>H34-G34</f>
        <v>4</v>
      </c>
      <c r="I36" s="23">
        <f>I34-H34</f>
        <v>3.6000000000000085</v>
      </c>
      <c r="J36" s="24"/>
      <c r="K36" s="24"/>
      <c r="L36" s="39"/>
    </row>
    <row r="37" spans="1:12" s="30" customFormat="1" ht="10.15" customHeight="1">
      <c r="A37" s="20">
        <v>11</v>
      </c>
      <c r="B37" s="28" t="s">
        <v>48</v>
      </c>
      <c r="C37" s="22" t="s">
        <v>49</v>
      </c>
      <c r="D37" s="23">
        <f t="shared" ref="D37:I37" si="10">D38*0.4</f>
        <v>22</v>
      </c>
      <c r="E37" s="23">
        <f t="shared" si="10"/>
        <v>36</v>
      </c>
      <c r="F37" s="23">
        <f t="shared" si="10"/>
        <v>52</v>
      </c>
      <c r="G37" s="23">
        <f t="shared" si="10"/>
        <v>66</v>
      </c>
      <c r="H37" s="23">
        <f t="shared" si="10"/>
        <v>78</v>
      </c>
      <c r="I37" s="23">
        <f t="shared" si="10"/>
        <v>91.600000000000009</v>
      </c>
      <c r="J37" s="24" t="s">
        <v>23</v>
      </c>
      <c r="K37" s="24">
        <v>0.39583333333333331</v>
      </c>
      <c r="L37" s="24"/>
    </row>
    <row r="38" spans="1:12" s="30" customFormat="1" ht="10.15" customHeight="1">
      <c r="A38" s="20" t="s">
        <v>24</v>
      </c>
      <c r="B38" s="20">
        <v>1943</v>
      </c>
      <c r="C38" s="22" t="s">
        <v>50</v>
      </c>
      <c r="D38" s="26">
        <v>55</v>
      </c>
      <c r="E38" s="26">
        <v>90</v>
      </c>
      <c r="F38" s="26">
        <v>130</v>
      </c>
      <c r="G38" s="26">
        <v>165</v>
      </c>
      <c r="H38" s="26">
        <v>195</v>
      </c>
      <c r="I38" s="40">
        <v>229</v>
      </c>
      <c r="J38" s="24" t="s">
        <v>26</v>
      </c>
      <c r="K38" s="24"/>
      <c r="L38" s="39"/>
    </row>
    <row r="39" spans="1:12" s="30" customFormat="1" ht="10.15" customHeight="1">
      <c r="A39" s="20"/>
      <c r="B39" s="20"/>
      <c r="C39" s="22"/>
      <c r="D39" s="26"/>
      <c r="E39" s="23">
        <f>E37-D37</f>
        <v>14</v>
      </c>
      <c r="F39" s="23">
        <f>F37-E37</f>
        <v>16</v>
      </c>
      <c r="G39" s="23">
        <f>G37-F37</f>
        <v>14</v>
      </c>
      <c r="H39" s="23">
        <f>H37-G37</f>
        <v>12</v>
      </c>
      <c r="I39" s="23">
        <f>I37-H37</f>
        <v>13.600000000000009</v>
      </c>
      <c r="J39" s="24"/>
      <c r="K39" s="24"/>
      <c r="L39" s="39"/>
    </row>
    <row r="40" spans="1:12" s="30" customFormat="1" ht="10.15" customHeight="1">
      <c r="A40" s="20">
        <v>12</v>
      </c>
      <c r="B40" s="28" t="s">
        <v>51</v>
      </c>
      <c r="C40" s="22" t="s">
        <v>49</v>
      </c>
      <c r="D40" s="23">
        <f t="shared" ref="D40:I40" si="11">D41*0.4</f>
        <v>25.6</v>
      </c>
      <c r="E40" s="23">
        <f t="shared" si="11"/>
        <v>42.400000000000006</v>
      </c>
      <c r="F40" s="23">
        <f t="shared" si="11"/>
        <v>42.400000000000006</v>
      </c>
      <c r="G40" s="23">
        <f t="shared" si="11"/>
        <v>44</v>
      </c>
      <c r="H40" s="23">
        <f t="shared" si="11"/>
        <v>68</v>
      </c>
      <c r="I40" s="23">
        <f t="shared" si="11"/>
        <v>89.2</v>
      </c>
      <c r="J40" s="24" t="s">
        <v>23</v>
      </c>
      <c r="K40" s="24">
        <v>0.29166666666666669</v>
      </c>
      <c r="L40" s="24"/>
    </row>
    <row r="41" spans="1:12" s="30" customFormat="1" ht="10.15" customHeight="1">
      <c r="A41" s="20"/>
      <c r="B41" s="31">
        <v>1956</v>
      </c>
      <c r="C41" s="32" t="s">
        <v>50</v>
      </c>
      <c r="D41" s="26">
        <v>64</v>
      </c>
      <c r="E41" s="26">
        <v>106</v>
      </c>
      <c r="F41" s="26">
        <v>106</v>
      </c>
      <c r="G41" s="26">
        <v>110</v>
      </c>
      <c r="H41" s="26">
        <v>170</v>
      </c>
      <c r="I41" s="27">
        <v>223</v>
      </c>
      <c r="J41" s="24" t="s">
        <v>26</v>
      </c>
      <c r="K41" s="20"/>
      <c r="L41" s="34"/>
    </row>
    <row r="42" spans="1:12" s="30" customFormat="1" ht="10.15" customHeight="1">
      <c r="A42" s="20"/>
      <c r="B42" s="31"/>
      <c r="C42" s="32"/>
      <c r="D42" s="26"/>
      <c r="E42" s="23">
        <f>E40-D40</f>
        <v>16.800000000000004</v>
      </c>
      <c r="F42" s="23">
        <f>F40-E40</f>
        <v>0</v>
      </c>
      <c r="G42" s="23">
        <f>G40-F40</f>
        <v>1.5999999999999943</v>
      </c>
      <c r="H42" s="23">
        <f>H40-G40</f>
        <v>24</v>
      </c>
      <c r="I42" s="23">
        <f>I40-H40</f>
        <v>21.200000000000003</v>
      </c>
      <c r="J42" s="24"/>
      <c r="K42" s="20"/>
      <c r="L42" s="34"/>
    </row>
    <row r="43" spans="1:12" s="4" customFormat="1" ht="9" customHeight="1">
      <c r="A43" s="20">
        <v>13</v>
      </c>
      <c r="B43" s="21" t="s">
        <v>52</v>
      </c>
      <c r="C43" s="22" t="s">
        <v>22</v>
      </c>
      <c r="D43" s="23">
        <f t="shared" ref="D43:I43" si="12">D44*0.4</f>
        <v>28</v>
      </c>
      <c r="E43" s="23">
        <f t="shared" si="12"/>
        <v>42.400000000000006</v>
      </c>
      <c r="F43" s="23">
        <f t="shared" si="12"/>
        <v>56</v>
      </c>
      <c r="G43" s="23">
        <f t="shared" si="12"/>
        <v>62</v>
      </c>
      <c r="H43" s="23">
        <f t="shared" si="12"/>
        <v>66</v>
      </c>
      <c r="I43" s="23">
        <f t="shared" si="12"/>
        <v>84.4</v>
      </c>
      <c r="J43" s="24" t="s">
        <v>23</v>
      </c>
      <c r="K43" s="24">
        <v>0.33333333333333331</v>
      </c>
      <c r="L43" s="24"/>
    </row>
    <row r="44" spans="1:12" s="30" customFormat="1" ht="10.15" customHeight="1">
      <c r="A44" s="20" t="s">
        <v>24</v>
      </c>
      <c r="B44" s="20">
        <v>1937</v>
      </c>
      <c r="C44" s="22" t="s">
        <v>25</v>
      </c>
      <c r="D44" s="26">
        <v>70</v>
      </c>
      <c r="E44" s="26">
        <v>106</v>
      </c>
      <c r="F44" s="26">
        <v>140</v>
      </c>
      <c r="G44" s="26">
        <v>155</v>
      </c>
      <c r="H44" s="26">
        <v>165</v>
      </c>
      <c r="I44" s="27">
        <v>211</v>
      </c>
      <c r="J44" s="24" t="s">
        <v>26</v>
      </c>
      <c r="K44" s="24"/>
      <c r="L44" s="39"/>
    </row>
    <row r="45" spans="1:12" s="30" customFormat="1" ht="10.15" customHeight="1">
      <c r="A45" s="20"/>
      <c r="B45" s="20"/>
      <c r="C45" s="22"/>
      <c r="D45" s="26"/>
      <c r="E45" s="23">
        <f>E43-D43</f>
        <v>14.400000000000006</v>
      </c>
      <c r="F45" s="23">
        <f>F43-E43</f>
        <v>13.599999999999994</v>
      </c>
      <c r="G45" s="23">
        <f>G43-F43</f>
        <v>6</v>
      </c>
      <c r="H45" s="23">
        <f>H43-G43</f>
        <v>4</v>
      </c>
      <c r="I45" s="23">
        <f>I43-H43</f>
        <v>18.400000000000006</v>
      </c>
      <c r="J45" s="24"/>
      <c r="K45" s="24"/>
      <c r="L45" s="41"/>
    </row>
    <row r="46" spans="1:12" s="30" customFormat="1" ht="10.15" customHeight="1">
      <c r="A46" s="20">
        <v>14</v>
      </c>
      <c r="B46" s="20" t="s">
        <v>53</v>
      </c>
      <c r="C46" s="22" t="s">
        <v>54</v>
      </c>
      <c r="D46" s="23">
        <f t="shared" ref="D46:I46" si="13">D47*0.4</f>
        <v>34.4</v>
      </c>
      <c r="E46" s="23">
        <f t="shared" si="13"/>
        <v>42.400000000000006</v>
      </c>
      <c r="F46" s="23">
        <f t="shared" si="13"/>
        <v>42.400000000000006</v>
      </c>
      <c r="G46" s="23">
        <f t="shared" si="13"/>
        <v>42.400000000000006</v>
      </c>
      <c r="H46" s="23">
        <f t="shared" si="13"/>
        <v>44</v>
      </c>
      <c r="I46" s="23">
        <f t="shared" si="13"/>
        <v>73.2</v>
      </c>
      <c r="J46" s="24" t="s">
        <v>23</v>
      </c>
      <c r="K46" s="24">
        <v>0.33333333333333331</v>
      </c>
      <c r="L46" s="25">
        <v>0.48958333333333331</v>
      </c>
    </row>
    <row r="47" spans="1:12" s="30" customFormat="1" ht="10.15" customHeight="1">
      <c r="A47" s="20" t="s">
        <v>24</v>
      </c>
      <c r="B47" s="20">
        <v>1944</v>
      </c>
      <c r="C47" s="22" t="s">
        <v>25</v>
      </c>
      <c r="D47" s="26">
        <v>86</v>
      </c>
      <c r="E47" s="26">
        <v>106</v>
      </c>
      <c r="F47" s="26">
        <v>106</v>
      </c>
      <c r="G47" s="26">
        <v>106</v>
      </c>
      <c r="H47" s="26">
        <v>110</v>
      </c>
      <c r="I47" s="27">
        <v>183</v>
      </c>
      <c r="J47" s="24" t="s">
        <v>26</v>
      </c>
      <c r="K47" s="24"/>
      <c r="L47" s="36"/>
    </row>
    <row r="48" spans="1:12" s="30" customFormat="1" ht="10.15" customHeight="1">
      <c r="A48" s="20"/>
      <c r="B48" s="20"/>
      <c r="C48" s="22"/>
      <c r="D48" s="26"/>
      <c r="E48" s="23">
        <f>E46-D46</f>
        <v>8.0000000000000071</v>
      </c>
      <c r="F48" s="23">
        <f>F46-E46</f>
        <v>0</v>
      </c>
      <c r="G48" s="23">
        <f>G46-F46</f>
        <v>0</v>
      </c>
      <c r="H48" s="23">
        <f>H46-G46</f>
        <v>1.5999999999999943</v>
      </c>
      <c r="I48" s="23">
        <f>I46-H46</f>
        <v>29.200000000000003</v>
      </c>
      <c r="J48" s="24"/>
      <c r="K48" s="24"/>
      <c r="L48" s="36"/>
    </row>
    <row r="49" spans="1:12" s="4" customFormat="1" ht="10.15" customHeight="1">
      <c r="A49" s="20">
        <v>15</v>
      </c>
      <c r="B49" s="20" t="s">
        <v>55</v>
      </c>
      <c r="C49" s="22" t="s">
        <v>39</v>
      </c>
      <c r="D49" s="23">
        <f t="shared" ref="D49:I49" si="14">D50*0.4</f>
        <v>28.8</v>
      </c>
      <c r="E49" s="23">
        <f t="shared" si="14"/>
        <v>44</v>
      </c>
      <c r="F49" s="23">
        <f t="shared" si="14"/>
        <v>44</v>
      </c>
      <c r="G49" s="23">
        <f t="shared" si="14"/>
        <v>44</v>
      </c>
      <c r="H49" s="23">
        <f t="shared" si="14"/>
        <v>46</v>
      </c>
      <c r="I49" s="23">
        <f t="shared" si="14"/>
        <v>62</v>
      </c>
      <c r="J49" s="24" t="s">
        <v>23</v>
      </c>
      <c r="K49" s="24">
        <v>0.33333333333333331</v>
      </c>
      <c r="L49" s="24"/>
    </row>
    <row r="50" spans="1:12" s="4" customFormat="1" ht="10.15" customHeight="1">
      <c r="A50" s="20" t="s">
        <v>24</v>
      </c>
      <c r="B50" s="20">
        <v>1948</v>
      </c>
      <c r="C50" s="22" t="s">
        <v>30</v>
      </c>
      <c r="D50" s="26">
        <v>72</v>
      </c>
      <c r="E50" s="26">
        <v>110</v>
      </c>
      <c r="F50" s="26">
        <v>110</v>
      </c>
      <c r="G50" s="26">
        <v>110</v>
      </c>
      <c r="H50" s="26">
        <v>115</v>
      </c>
      <c r="I50" s="27">
        <v>155</v>
      </c>
      <c r="J50" s="24" t="s">
        <v>26</v>
      </c>
      <c r="K50" s="20"/>
      <c r="L50" s="24"/>
    </row>
    <row r="51" spans="1:12" s="4" customFormat="1" ht="10.15" customHeight="1">
      <c r="A51" s="20"/>
      <c r="B51" s="20"/>
      <c r="C51" s="22"/>
      <c r="D51" s="26"/>
      <c r="E51" s="23">
        <f>E49-D49</f>
        <v>15.2</v>
      </c>
      <c r="F51" s="23">
        <f>F49-E49</f>
        <v>0</v>
      </c>
      <c r="G51" s="23">
        <f>G49-F49</f>
        <v>0</v>
      </c>
      <c r="H51" s="23">
        <f>H49-G49</f>
        <v>2</v>
      </c>
      <c r="I51" s="23">
        <f>I49-H49</f>
        <v>16</v>
      </c>
      <c r="J51" s="24"/>
      <c r="K51" s="20"/>
      <c r="L51" s="24"/>
    </row>
    <row r="52" spans="1:12" s="30" customFormat="1" ht="10.15" customHeight="1">
      <c r="A52" s="20">
        <v>16</v>
      </c>
      <c r="B52" s="28" t="s">
        <v>56</v>
      </c>
      <c r="C52" s="22" t="s">
        <v>57</v>
      </c>
      <c r="D52" s="23">
        <f t="shared" ref="D52:I52" si="15">D53*0.4</f>
        <v>30.400000000000002</v>
      </c>
      <c r="E52" s="23">
        <f t="shared" si="15"/>
        <v>48</v>
      </c>
      <c r="F52" s="23">
        <f t="shared" si="15"/>
        <v>54</v>
      </c>
      <c r="G52" s="23">
        <f t="shared" si="15"/>
        <v>56</v>
      </c>
      <c r="H52" s="23">
        <f t="shared" si="15"/>
        <v>56</v>
      </c>
      <c r="I52" s="23">
        <f t="shared" si="15"/>
        <v>56.400000000000006</v>
      </c>
      <c r="J52" s="24" t="s">
        <v>23</v>
      </c>
      <c r="K52" s="24">
        <v>0.33333333333333331</v>
      </c>
      <c r="L52" s="24"/>
    </row>
    <row r="53" spans="1:12" s="30" customFormat="1" ht="10.15" customHeight="1">
      <c r="A53" s="20"/>
      <c r="B53" s="31">
        <v>1955</v>
      </c>
      <c r="C53" s="32" t="s">
        <v>25</v>
      </c>
      <c r="D53" s="26">
        <v>76</v>
      </c>
      <c r="E53" s="26">
        <v>120</v>
      </c>
      <c r="F53" s="26">
        <v>135</v>
      </c>
      <c r="G53" s="26">
        <v>140</v>
      </c>
      <c r="H53" s="26">
        <v>140</v>
      </c>
      <c r="I53" s="27">
        <v>141</v>
      </c>
      <c r="J53" s="24" t="s">
        <v>26</v>
      </c>
      <c r="K53" s="20"/>
      <c r="L53" s="34"/>
    </row>
    <row r="54" spans="1:12" s="30" customFormat="1" ht="10.15" customHeight="1">
      <c r="A54" s="20">
        <v>17</v>
      </c>
      <c r="B54" s="28" t="s">
        <v>58</v>
      </c>
      <c r="C54" s="22" t="s">
        <v>59</v>
      </c>
      <c r="D54" s="23">
        <f t="shared" ref="D54:I54" si="16">D55*0.4</f>
        <v>24</v>
      </c>
      <c r="E54" s="23">
        <f t="shared" si="16"/>
        <v>42.400000000000006</v>
      </c>
      <c r="F54" s="23">
        <f t="shared" si="16"/>
        <v>53.6</v>
      </c>
      <c r="G54" s="23">
        <f t="shared" si="16"/>
        <v>53.6</v>
      </c>
      <c r="H54" s="23">
        <f t="shared" si="16"/>
        <v>53.6</v>
      </c>
      <c r="I54" s="23">
        <f t="shared" si="16"/>
        <v>53.6</v>
      </c>
      <c r="J54" s="24" t="s">
        <v>23</v>
      </c>
      <c r="K54" s="24">
        <v>0.33333333333333331</v>
      </c>
      <c r="L54" s="24"/>
    </row>
    <row r="55" spans="1:12" s="30" customFormat="1" ht="10.15" customHeight="1">
      <c r="A55" s="20" t="s">
        <v>24</v>
      </c>
      <c r="B55" s="20">
        <v>1983</v>
      </c>
      <c r="C55" s="22" t="s">
        <v>50</v>
      </c>
      <c r="D55" s="26">
        <v>60</v>
      </c>
      <c r="E55" s="26">
        <v>106</v>
      </c>
      <c r="F55" s="26">
        <v>134</v>
      </c>
      <c r="G55" s="26">
        <v>134</v>
      </c>
      <c r="H55" s="26">
        <v>134</v>
      </c>
      <c r="I55" s="40">
        <v>134</v>
      </c>
      <c r="J55" s="24" t="s">
        <v>26</v>
      </c>
      <c r="K55" s="24"/>
      <c r="L55" s="39"/>
    </row>
    <row r="56" spans="1:12" s="30" customFormat="1" ht="10.15" customHeight="1">
      <c r="A56" s="20">
        <v>18</v>
      </c>
      <c r="B56" s="28" t="s">
        <v>60</v>
      </c>
      <c r="C56" s="22" t="s">
        <v>61</v>
      </c>
      <c r="D56" s="23">
        <f t="shared" ref="D56:I56" si="17">D57*0.4</f>
        <v>18.400000000000002</v>
      </c>
      <c r="E56" s="23">
        <f t="shared" si="17"/>
        <v>18.400000000000002</v>
      </c>
      <c r="F56" s="23">
        <f t="shared" si="17"/>
        <v>32</v>
      </c>
      <c r="G56" s="23">
        <f t="shared" si="17"/>
        <v>32</v>
      </c>
      <c r="H56" s="23">
        <f t="shared" si="17"/>
        <v>36</v>
      </c>
      <c r="I56" s="23">
        <f t="shared" si="17"/>
        <v>51.2</v>
      </c>
      <c r="J56" s="24" t="s">
        <v>23</v>
      </c>
      <c r="K56" s="39"/>
      <c r="L56" s="24"/>
    </row>
    <row r="57" spans="1:12" s="30" customFormat="1" ht="10.15" customHeight="1">
      <c r="A57" s="20" t="s">
        <v>24</v>
      </c>
      <c r="B57" s="20">
        <v>1942</v>
      </c>
      <c r="C57" s="22" t="s">
        <v>62</v>
      </c>
      <c r="D57" s="26">
        <v>46</v>
      </c>
      <c r="E57" s="26">
        <v>46</v>
      </c>
      <c r="F57" s="26">
        <v>80</v>
      </c>
      <c r="G57" s="26">
        <v>80</v>
      </c>
      <c r="H57" s="26">
        <v>90</v>
      </c>
      <c r="I57" s="40">
        <v>128</v>
      </c>
      <c r="J57" s="24" t="s">
        <v>26</v>
      </c>
      <c r="K57" s="24"/>
      <c r="L57" s="39"/>
    </row>
    <row r="58" spans="1:12" s="4" customFormat="1" ht="10.15" customHeight="1">
      <c r="A58" s="20">
        <v>19</v>
      </c>
      <c r="B58" s="28" t="s">
        <v>63</v>
      </c>
      <c r="C58" s="22" t="s">
        <v>64</v>
      </c>
      <c r="D58" s="23">
        <f t="shared" ref="D58:I58" si="18">D59*0.4</f>
        <v>32.4</v>
      </c>
      <c r="E58" s="23">
        <f t="shared" si="18"/>
        <v>42.400000000000006</v>
      </c>
      <c r="F58" s="23">
        <f t="shared" si="18"/>
        <v>42.400000000000006</v>
      </c>
      <c r="G58" s="23">
        <f t="shared" si="18"/>
        <v>42.400000000000006</v>
      </c>
      <c r="H58" s="23">
        <f t="shared" si="18"/>
        <v>44</v>
      </c>
      <c r="I58" s="23">
        <f t="shared" si="18"/>
        <v>50.400000000000006</v>
      </c>
      <c r="J58" s="24" t="s">
        <v>23</v>
      </c>
      <c r="K58" s="24">
        <v>0.19097222222222221</v>
      </c>
      <c r="L58" s="24"/>
    </row>
    <row r="59" spans="1:12" s="4" customFormat="1" ht="10.15" customHeight="1">
      <c r="A59" s="20" t="s">
        <v>24</v>
      </c>
      <c r="B59" s="20">
        <v>1973</v>
      </c>
      <c r="C59" s="22" t="s">
        <v>50</v>
      </c>
      <c r="D59" s="26">
        <v>81</v>
      </c>
      <c r="E59" s="26">
        <v>106</v>
      </c>
      <c r="F59" s="26">
        <v>106</v>
      </c>
      <c r="G59" s="26">
        <v>106</v>
      </c>
      <c r="H59" s="26">
        <v>110</v>
      </c>
      <c r="I59" s="27">
        <v>126</v>
      </c>
      <c r="J59" s="24" t="s">
        <v>26</v>
      </c>
      <c r="K59" s="24"/>
      <c r="L59" s="39"/>
    </row>
    <row r="60" spans="1:12" s="4" customFormat="1" ht="10.15" customHeight="1">
      <c r="A60" s="20">
        <v>20</v>
      </c>
      <c r="B60" s="20" t="s">
        <v>65</v>
      </c>
      <c r="C60" s="22" t="s">
        <v>66</v>
      </c>
      <c r="D60" s="23">
        <f t="shared" ref="D60:I60" si="19">D61*0.4</f>
        <v>33.200000000000003</v>
      </c>
      <c r="E60" s="23">
        <f t="shared" si="19"/>
        <v>42.400000000000006</v>
      </c>
      <c r="F60" s="23">
        <f t="shared" si="19"/>
        <v>42.400000000000006</v>
      </c>
      <c r="G60" s="23">
        <f t="shared" si="19"/>
        <v>42.400000000000006</v>
      </c>
      <c r="H60" s="23">
        <f t="shared" si="19"/>
        <v>42.400000000000006</v>
      </c>
      <c r="I60" s="23">
        <f t="shared" si="19"/>
        <v>46</v>
      </c>
      <c r="J60" s="24" t="s">
        <v>23</v>
      </c>
      <c r="K60" s="24">
        <v>0.19444444444444445</v>
      </c>
      <c r="L60" s="24"/>
    </row>
    <row r="61" spans="1:12" s="4" customFormat="1" ht="10.15" customHeight="1">
      <c r="A61" s="20" t="s">
        <v>24</v>
      </c>
      <c r="B61" s="20">
        <v>1962</v>
      </c>
      <c r="C61" s="22" t="s">
        <v>30</v>
      </c>
      <c r="D61" s="26">
        <v>83</v>
      </c>
      <c r="E61" s="26">
        <v>106</v>
      </c>
      <c r="F61" s="26">
        <v>106</v>
      </c>
      <c r="G61" s="26">
        <v>106</v>
      </c>
      <c r="H61" s="26">
        <v>106</v>
      </c>
      <c r="I61" s="27">
        <v>115</v>
      </c>
      <c r="J61" s="24" t="s">
        <v>26</v>
      </c>
      <c r="K61" s="20"/>
      <c r="L61" s="24"/>
    </row>
    <row r="62" spans="1:12" s="30" customFormat="1" ht="10.15" customHeight="1">
      <c r="A62" s="20">
        <v>21</v>
      </c>
      <c r="B62" s="28" t="s">
        <v>67</v>
      </c>
      <c r="C62" s="22" t="s">
        <v>68</v>
      </c>
      <c r="D62" s="23">
        <f t="shared" ref="D62:I62" si="20">D63*0.4</f>
        <v>31.200000000000003</v>
      </c>
      <c r="E62" s="23">
        <f t="shared" si="20"/>
        <v>44</v>
      </c>
      <c r="F62" s="23">
        <f t="shared" si="20"/>
        <v>44</v>
      </c>
      <c r="G62" s="23">
        <f t="shared" si="20"/>
        <v>44</v>
      </c>
      <c r="H62" s="23">
        <f t="shared" si="20"/>
        <v>44</v>
      </c>
      <c r="I62" s="23">
        <f t="shared" si="20"/>
        <v>44</v>
      </c>
      <c r="J62" s="24" t="s">
        <v>23</v>
      </c>
      <c r="K62" s="24">
        <v>0.1875</v>
      </c>
      <c r="L62" s="24"/>
    </row>
    <row r="63" spans="1:12" s="30" customFormat="1" ht="10.15" customHeight="1">
      <c r="A63" s="20" t="s">
        <v>24</v>
      </c>
      <c r="B63" s="20">
        <v>1953</v>
      </c>
      <c r="C63" s="22" t="s">
        <v>50</v>
      </c>
      <c r="D63" s="26">
        <v>78</v>
      </c>
      <c r="E63" s="26">
        <v>110</v>
      </c>
      <c r="F63" s="26">
        <v>110</v>
      </c>
      <c r="G63" s="26">
        <v>110</v>
      </c>
      <c r="H63" s="26">
        <v>110</v>
      </c>
      <c r="I63" s="27">
        <v>110</v>
      </c>
      <c r="J63" s="24" t="s">
        <v>26</v>
      </c>
      <c r="K63" s="24"/>
      <c r="L63" s="34"/>
    </row>
    <row r="64" spans="1:12" s="30" customFormat="1" ht="10.15" customHeight="1">
      <c r="A64" s="20">
        <v>22</v>
      </c>
      <c r="B64" s="28" t="s">
        <v>69</v>
      </c>
      <c r="C64" s="22"/>
      <c r="D64" s="23">
        <f>D65*0.4</f>
        <v>42.400000000000006</v>
      </c>
      <c r="E64" s="23">
        <f>E65*0.4</f>
        <v>42.400000000000006</v>
      </c>
      <c r="F64" s="23">
        <f>F65*0.4</f>
        <v>42.400000000000006</v>
      </c>
      <c r="G64" s="23">
        <f>G65*0.4</f>
        <v>42.400000000000006</v>
      </c>
      <c r="H64" s="23">
        <f>H65*0.4</f>
        <v>42.400000000000006</v>
      </c>
      <c r="I64" s="42">
        <f>I65*$K$8</f>
        <v>0</v>
      </c>
      <c r="J64" s="24" t="s">
        <v>23</v>
      </c>
      <c r="K64" s="24">
        <v>0.15972222222222224</v>
      </c>
      <c r="L64" s="24"/>
    </row>
    <row r="65" spans="1:12" s="30" customFormat="1" ht="10.15" customHeight="1">
      <c r="A65" s="20" t="s">
        <v>24</v>
      </c>
      <c r="B65" s="20">
        <v>1959</v>
      </c>
      <c r="C65" s="22" t="s">
        <v>30</v>
      </c>
      <c r="D65" s="26">
        <v>106</v>
      </c>
      <c r="E65" s="26">
        <v>106</v>
      </c>
      <c r="F65" s="26">
        <v>106</v>
      </c>
      <c r="G65" s="26">
        <v>106</v>
      </c>
      <c r="H65" s="26">
        <v>106</v>
      </c>
      <c r="I65" s="27">
        <v>106</v>
      </c>
      <c r="J65" s="24" t="s">
        <v>26</v>
      </c>
      <c r="K65" s="24"/>
      <c r="L65" s="39"/>
    </row>
    <row r="66" spans="1:12" s="30" customFormat="1" ht="10.15" customHeight="1">
      <c r="A66" s="20">
        <v>23</v>
      </c>
      <c r="B66" s="28" t="s">
        <v>70</v>
      </c>
      <c r="C66" s="22"/>
      <c r="D66" s="23">
        <f>D67*0.4</f>
        <v>0</v>
      </c>
      <c r="E66" s="23">
        <f>E67*0.4</f>
        <v>0</v>
      </c>
      <c r="F66" s="23">
        <f>F67*0.4</f>
        <v>4</v>
      </c>
      <c r="G66" s="23">
        <f>G67*0.4</f>
        <v>20</v>
      </c>
      <c r="H66" s="23">
        <f>H67*0.4</f>
        <v>32</v>
      </c>
      <c r="I66" s="42">
        <f>I67*$K$8</f>
        <v>0</v>
      </c>
      <c r="J66" s="24" t="s">
        <v>23</v>
      </c>
      <c r="K66" s="39"/>
      <c r="L66" s="24"/>
    </row>
    <row r="67" spans="1:12" s="30" customFormat="1" ht="10.15" customHeight="1">
      <c r="A67" s="20" t="s">
        <v>24</v>
      </c>
      <c r="B67" s="20">
        <v>1979</v>
      </c>
      <c r="C67" s="22" t="s">
        <v>30</v>
      </c>
      <c r="D67" s="26">
        <v>0</v>
      </c>
      <c r="E67" s="26">
        <v>0</v>
      </c>
      <c r="F67" s="26">
        <v>10</v>
      </c>
      <c r="G67" s="26">
        <v>50</v>
      </c>
      <c r="H67" s="26">
        <v>80</v>
      </c>
      <c r="I67" s="40">
        <v>80</v>
      </c>
      <c r="J67" s="24" t="s">
        <v>26</v>
      </c>
      <c r="K67" s="24"/>
      <c r="L67" s="39"/>
    </row>
    <row r="68" spans="1:12" s="30" customFormat="1" ht="10.15" customHeight="1">
      <c r="A68" s="20">
        <v>24</v>
      </c>
      <c r="B68" s="28" t="s">
        <v>71</v>
      </c>
      <c r="C68" s="22" t="s">
        <v>22</v>
      </c>
      <c r="D68" s="23">
        <f t="shared" ref="D68:I68" si="21">D69*0.4</f>
        <v>8.8000000000000007</v>
      </c>
      <c r="E68" s="23">
        <f t="shared" si="21"/>
        <v>8.8000000000000007</v>
      </c>
      <c r="F68" s="23">
        <f t="shared" si="21"/>
        <v>8.8000000000000007</v>
      </c>
      <c r="G68" s="23">
        <f t="shared" si="21"/>
        <v>8.8000000000000007</v>
      </c>
      <c r="H68" s="23">
        <f t="shared" si="21"/>
        <v>12</v>
      </c>
      <c r="I68" s="23">
        <f t="shared" si="21"/>
        <v>28.400000000000002</v>
      </c>
      <c r="J68" s="24" t="s">
        <v>23</v>
      </c>
      <c r="K68" s="39"/>
      <c r="L68" s="24"/>
    </row>
    <row r="69" spans="1:12" s="30" customFormat="1" ht="10.15" customHeight="1">
      <c r="A69" s="20" t="s">
        <v>24</v>
      </c>
      <c r="B69" s="20">
        <v>1939</v>
      </c>
      <c r="C69" s="22" t="s">
        <v>62</v>
      </c>
      <c r="D69" s="26">
        <v>22</v>
      </c>
      <c r="E69" s="26">
        <v>22</v>
      </c>
      <c r="F69" s="26">
        <v>22</v>
      </c>
      <c r="G69" s="26">
        <v>22</v>
      </c>
      <c r="H69" s="26">
        <v>30</v>
      </c>
      <c r="I69" s="40">
        <v>71</v>
      </c>
      <c r="J69" s="24" t="s">
        <v>26</v>
      </c>
      <c r="K69" s="24"/>
      <c r="L69" s="39"/>
    </row>
    <row r="70" spans="1:12" s="30" customFormat="1" ht="10.15" customHeight="1">
      <c r="A70" s="20">
        <v>25</v>
      </c>
      <c r="B70" s="28" t="s">
        <v>72</v>
      </c>
      <c r="C70" s="22" t="s">
        <v>59</v>
      </c>
      <c r="D70" s="23">
        <f t="shared" ref="D70:I70" si="22">D71*0.4</f>
        <v>16</v>
      </c>
      <c r="E70" s="23">
        <f t="shared" si="22"/>
        <v>24</v>
      </c>
      <c r="F70" s="23">
        <f t="shared" si="22"/>
        <v>24</v>
      </c>
      <c r="G70" s="23">
        <f t="shared" si="22"/>
        <v>24</v>
      </c>
      <c r="H70" s="23">
        <f t="shared" si="22"/>
        <v>24</v>
      </c>
      <c r="I70" s="23">
        <f t="shared" si="22"/>
        <v>27.200000000000003</v>
      </c>
      <c r="J70" s="24" t="s">
        <v>23</v>
      </c>
      <c r="K70" s="39"/>
      <c r="L70" s="24"/>
    </row>
    <row r="71" spans="1:12" s="30" customFormat="1" ht="10.15" customHeight="1">
      <c r="A71" s="20" t="s">
        <v>24</v>
      </c>
      <c r="B71" s="20">
        <v>1982</v>
      </c>
      <c r="C71" s="22" t="s">
        <v>30</v>
      </c>
      <c r="D71" s="26">
        <v>40</v>
      </c>
      <c r="E71" s="26">
        <v>60</v>
      </c>
      <c r="F71" s="26">
        <v>60</v>
      </c>
      <c r="G71" s="26">
        <v>60</v>
      </c>
      <c r="H71" s="26">
        <v>60</v>
      </c>
      <c r="I71" s="40">
        <v>68</v>
      </c>
      <c r="J71" s="24" t="s">
        <v>26</v>
      </c>
      <c r="K71" s="24"/>
      <c r="L71" s="39"/>
    </row>
    <row r="72" spans="1:12" s="30" customFormat="1" ht="10.15" customHeight="1">
      <c r="A72" s="20">
        <v>26</v>
      </c>
      <c r="B72" s="28" t="s">
        <v>73</v>
      </c>
      <c r="C72" s="22" t="s">
        <v>74</v>
      </c>
      <c r="D72" s="23">
        <f t="shared" ref="D72:I72" si="23">D73*0.4</f>
        <v>0</v>
      </c>
      <c r="E72" s="23">
        <f t="shared" si="23"/>
        <v>4</v>
      </c>
      <c r="F72" s="23">
        <f t="shared" si="23"/>
        <v>24</v>
      </c>
      <c r="G72" s="23">
        <f t="shared" si="23"/>
        <v>24</v>
      </c>
      <c r="H72" s="23">
        <f t="shared" si="23"/>
        <v>24</v>
      </c>
      <c r="I72" s="23">
        <f t="shared" si="23"/>
        <v>24.8</v>
      </c>
      <c r="J72" s="24" t="s">
        <v>23</v>
      </c>
      <c r="K72" s="39"/>
      <c r="L72" s="24"/>
    </row>
    <row r="73" spans="1:12" s="30" customFormat="1" ht="10.15" customHeight="1">
      <c r="A73" s="20" t="s">
        <v>24</v>
      </c>
      <c r="B73" s="20">
        <v>1945</v>
      </c>
      <c r="C73" s="22" t="s">
        <v>75</v>
      </c>
      <c r="D73" s="26">
        <v>0</v>
      </c>
      <c r="E73" s="26">
        <v>10</v>
      </c>
      <c r="F73" s="26">
        <v>60</v>
      </c>
      <c r="G73" s="26">
        <v>60</v>
      </c>
      <c r="H73" s="26">
        <v>60</v>
      </c>
      <c r="I73" s="40">
        <v>62</v>
      </c>
      <c r="J73" s="24" t="s">
        <v>26</v>
      </c>
      <c r="K73" s="24"/>
      <c r="L73" s="39"/>
    </row>
    <row r="74" spans="1:12" s="30" customFormat="1" ht="10.15" customHeight="1">
      <c r="A74" s="20">
        <v>27</v>
      </c>
      <c r="B74" s="28" t="s">
        <v>76</v>
      </c>
      <c r="C74" s="22" t="s">
        <v>59</v>
      </c>
      <c r="D74" s="23">
        <f t="shared" ref="D74:I74" si="24">D75*0.4</f>
        <v>16</v>
      </c>
      <c r="E74" s="23">
        <f t="shared" si="24"/>
        <v>16</v>
      </c>
      <c r="F74" s="23">
        <f t="shared" si="24"/>
        <v>16</v>
      </c>
      <c r="G74" s="23">
        <f t="shared" si="24"/>
        <v>16</v>
      </c>
      <c r="H74" s="23">
        <f t="shared" si="24"/>
        <v>16</v>
      </c>
      <c r="I74" s="23">
        <f t="shared" si="24"/>
        <v>23.200000000000003</v>
      </c>
      <c r="J74" s="24" t="s">
        <v>23</v>
      </c>
      <c r="K74" s="39"/>
      <c r="L74" s="24"/>
    </row>
    <row r="75" spans="1:12" s="30" customFormat="1" ht="10.15" customHeight="1">
      <c r="A75" s="20" t="s">
        <v>24</v>
      </c>
      <c r="B75" s="20">
        <v>1992</v>
      </c>
      <c r="C75" s="22" t="s">
        <v>50</v>
      </c>
      <c r="D75" s="26">
        <v>40</v>
      </c>
      <c r="E75" s="26">
        <v>40</v>
      </c>
      <c r="F75" s="26">
        <v>40</v>
      </c>
      <c r="G75" s="26">
        <v>40</v>
      </c>
      <c r="H75" s="26">
        <v>40</v>
      </c>
      <c r="I75" s="40">
        <v>58</v>
      </c>
      <c r="J75" s="24" t="s">
        <v>26</v>
      </c>
      <c r="K75" s="24"/>
      <c r="L75" s="39"/>
    </row>
    <row r="76" spans="1:12" s="30" customFormat="1" ht="10.15" customHeight="1">
      <c r="A76" s="20">
        <v>28</v>
      </c>
      <c r="B76" s="28" t="s">
        <v>77</v>
      </c>
      <c r="C76" s="22"/>
      <c r="D76" s="23">
        <f t="shared" ref="D76:I76" si="25">D77*0.4</f>
        <v>20.400000000000002</v>
      </c>
      <c r="E76" s="23">
        <f t="shared" si="25"/>
        <v>20.400000000000002</v>
      </c>
      <c r="F76" s="23">
        <f t="shared" si="25"/>
        <v>20.400000000000002</v>
      </c>
      <c r="G76" s="23">
        <f t="shared" si="25"/>
        <v>20.400000000000002</v>
      </c>
      <c r="H76" s="23">
        <f t="shared" si="25"/>
        <v>20.400000000000002</v>
      </c>
      <c r="I76" s="23">
        <f t="shared" si="25"/>
        <v>20.400000000000002</v>
      </c>
      <c r="J76" s="24" t="s">
        <v>23</v>
      </c>
      <c r="K76" s="39"/>
      <c r="L76" s="24"/>
    </row>
    <row r="77" spans="1:12" s="30" customFormat="1" ht="10.15" customHeight="1">
      <c r="A77" s="20" t="s">
        <v>24</v>
      </c>
      <c r="B77" s="20">
        <v>1956</v>
      </c>
      <c r="C77" s="22" t="s">
        <v>30</v>
      </c>
      <c r="D77" s="26">
        <v>51</v>
      </c>
      <c r="E77" s="26">
        <v>51</v>
      </c>
      <c r="F77" s="26">
        <v>51</v>
      </c>
      <c r="G77" s="26">
        <v>51</v>
      </c>
      <c r="H77" s="26">
        <v>51</v>
      </c>
      <c r="I77" s="26">
        <v>51</v>
      </c>
      <c r="J77" s="24" t="s">
        <v>26</v>
      </c>
      <c r="K77" s="24"/>
      <c r="L77" s="39"/>
    </row>
    <row r="78" spans="1:12" s="30" customFormat="1" ht="10.15" customHeight="1">
      <c r="A78" s="20">
        <v>29</v>
      </c>
      <c r="B78" s="28" t="s">
        <v>78</v>
      </c>
      <c r="C78" s="22" t="s">
        <v>49</v>
      </c>
      <c r="D78" s="23">
        <f t="shared" ref="D78:I78" si="26">D79*0.4</f>
        <v>0</v>
      </c>
      <c r="E78" s="23">
        <f t="shared" si="26"/>
        <v>4</v>
      </c>
      <c r="F78" s="23">
        <f t="shared" si="26"/>
        <v>16</v>
      </c>
      <c r="G78" s="23">
        <f t="shared" si="26"/>
        <v>16</v>
      </c>
      <c r="H78" s="23">
        <f t="shared" si="26"/>
        <v>16</v>
      </c>
      <c r="I78" s="23">
        <f t="shared" si="26"/>
        <v>16</v>
      </c>
      <c r="J78" s="24" t="s">
        <v>23</v>
      </c>
      <c r="K78" s="39"/>
      <c r="L78" s="24"/>
    </row>
    <row r="79" spans="1:12" s="30" customFormat="1" ht="10.15" customHeight="1">
      <c r="A79" s="20" t="s">
        <v>24</v>
      </c>
      <c r="B79" s="20">
        <v>1947</v>
      </c>
      <c r="C79" s="22" t="s">
        <v>62</v>
      </c>
      <c r="D79" s="26">
        <v>0</v>
      </c>
      <c r="E79" s="26">
        <v>10</v>
      </c>
      <c r="F79" s="26">
        <v>40</v>
      </c>
      <c r="G79" s="26">
        <v>40</v>
      </c>
      <c r="H79" s="26">
        <v>40</v>
      </c>
      <c r="I79" s="26">
        <v>40</v>
      </c>
      <c r="J79" s="24" t="s">
        <v>26</v>
      </c>
      <c r="K79" s="24"/>
      <c r="L79" s="39"/>
    </row>
    <row r="80" spans="1:12" s="30" customFormat="1" ht="10.15" customHeight="1">
      <c r="A80" s="20">
        <v>30</v>
      </c>
      <c r="B80" s="28" t="s">
        <v>79</v>
      </c>
      <c r="C80" s="22" t="s">
        <v>80</v>
      </c>
      <c r="D80" s="23">
        <f t="shared" ref="D80:I80" si="27">D81*0.4</f>
        <v>8</v>
      </c>
      <c r="E80" s="23">
        <f t="shared" si="27"/>
        <v>8</v>
      </c>
      <c r="F80" s="23">
        <f t="shared" si="27"/>
        <v>8</v>
      </c>
      <c r="G80" s="23">
        <f t="shared" si="27"/>
        <v>8</v>
      </c>
      <c r="H80" s="23">
        <f t="shared" si="27"/>
        <v>8</v>
      </c>
      <c r="I80" s="23">
        <f t="shared" si="27"/>
        <v>8</v>
      </c>
      <c r="J80" s="24" t="s">
        <v>23</v>
      </c>
      <c r="K80" s="39"/>
      <c r="L80" s="24"/>
    </row>
    <row r="81" spans="1:12" s="30" customFormat="1" ht="10.15" customHeight="1">
      <c r="A81" s="20" t="s">
        <v>24</v>
      </c>
      <c r="B81" s="20">
        <v>1935</v>
      </c>
      <c r="C81" s="22" t="s">
        <v>62</v>
      </c>
      <c r="D81" s="26">
        <v>20</v>
      </c>
      <c r="E81" s="26">
        <v>20</v>
      </c>
      <c r="F81" s="26">
        <v>20</v>
      </c>
      <c r="G81" s="26">
        <v>20</v>
      </c>
      <c r="H81" s="26">
        <v>20</v>
      </c>
      <c r="I81" s="26">
        <v>20</v>
      </c>
      <c r="J81" s="24" t="s">
        <v>26</v>
      </c>
      <c r="K81" s="24"/>
      <c r="L81" s="39"/>
    </row>
    <row r="82" spans="1:12" s="30" customFormat="1" ht="10.15" customHeight="1">
      <c r="A82" s="20">
        <v>31</v>
      </c>
      <c r="B82" s="28" t="s">
        <v>81</v>
      </c>
      <c r="C82" s="22" t="s">
        <v>82</v>
      </c>
      <c r="D82" s="23">
        <f t="shared" ref="D82:I82" si="28">D83*0.4</f>
        <v>0.8</v>
      </c>
      <c r="E82" s="23">
        <f t="shared" si="28"/>
        <v>0.8</v>
      </c>
      <c r="F82" s="23">
        <f t="shared" si="28"/>
        <v>0.8</v>
      </c>
      <c r="G82" s="23">
        <f t="shared" si="28"/>
        <v>0.8</v>
      </c>
      <c r="H82" s="23">
        <f t="shared" si="28"/>
        <v>0.8</v>
      </c>
      <c r="I82" s="23">
        <f t="shared" si="28"/>
        <v>0.8</v>
      </c>
      <c r="J82" s="24" t="s">
        <v>23</v>
      </c>
      <c r="K82" s="39"/>
      <c r="L82" s="24"/>
    </row>
    <row r="83" spans="1:12" s="30" customFormat="1" ht="10.15" customHeight="1">
      <c r="A83" s="20" t="s">
        <v>24</v>
      </c>
      <c r="B83" s="20">
        <v>1974</v>
      </c>
      <c r="C83" s="22" t="s">
        <v>25</v>
      </c>
      <c r="D83" s="26">
        <v>2</v>
      </c>
      <c r="E83" s="26">
        <v>2</v>
      </c>
      <c r="F83" s="26">
        <v>2</v>
      </c>
      <c r="G83" s="26">
        <v>2</v>
      </c>
      <c r="H83" s="26">
        <v>2</v>
      </c>
      <c r="I83" s="26">
        <v>2</v>
      </c>
      <c r="J83" s="24" t="s">
        <v>26</v>
      </c>
      <c r="K83" s="24"/>
      <c r="L83" s="39"/>
    </row>
    <row r="84" spans="1:12" s="30" customFormat="1" ht="10.15" hidden="1" customHeight="1">
      <c r="A84" s="20">
        <v>32</v>
      </c>
      <c r="B84" s="28" t="s">
        <v>83</v>
      </c>
      <c r="C84" s="22" t="s">
        <v>84</v>
      </c>
      <c r="D84" s="23">
        <f t="shared" ref="D84:D89" si="29">D85*0.4</f>
        <v>0</v>
      </c>
      <c r="E84" s="39"/>
      <c r="F84" s="34"/>
      <c r="G84" s="34"/>
      <c r="H84" s="21"/>
      <c r="I84" s="42">
        <f>I85*$K$8</f>
        <v>0</v>
      </c>
      <c r="J84" s="24" t="s">
        <v>23</v>
      </c>
      <c r="K84" s="39"/>
      <c r="L84" s="24"/>
    </row>
    <row r="85" spans="1:12" s="30" customFormat="1" ht="10.15" hidden="1" customHeight="1">
      <c r="A85" s="20" t="s">
        <v>24</v>
      </c>
      <c r="B85" s="20">
        <v>1952</v>
      </c>
      <c r="C85" s="22" t="s">
        <v>30</v>
      </c>
      <c r="D85" s="23">
        <f t="shared" si="29"/>
        <v>0</v>
      </c>
      <c r="E85" s="24"/>
      <c r="F85" s="39"/>
      <c r="G85" s="34"/>
      <c r="H85" s="20"/>
      <c r="I85" s="40">
        <v>1</v>
      </c>
      <c r="J85" s="24" t="s">
        <v>26</v>
      </c>
      <c r="K85" s="24"/>
      <c r="L85" s="39"/>
    </row>
    <row r="86" spans="1:12" s="30" customFormat="1" ht="10.15" hidden="1" customHeight="1">
      <c r="A86" s="20">
        <v>33</v>
      </c>
      <c r="B86" s="28" t="s">
        <v>85</v>
      </c>
      <c r="C86" s="22" t="s">
        <v>59</v>
      </c>
      <c r="D86" s="23">
        <f t="shared" si="29"/>
        <v>0</v>
      </c>
      <c r="E86" s="39"/>
      <c r="F86" s="34"/>
      <c r="G86" s="34"/>
      <c r="H86" s="21"/>
      <c r="I86" s="42">
        <f>I87*$K$8</f>
        <v>0</v>
      </c>
      <c r="J86" s="24" t="s">
        <v>23</v>
      </c>
      <c r="K86" s="39"/>
      <c r="L86" s="24"/>
    </row>
    <row r="87" spans="1:12" s="30" customFormat="1" ht="10.15" hidden="1" customHeight="1">
      <c r="A87" s="20" t="s">
        <v>24</v>
      </c>
      <c r="B87" s="20">
        <v>1983</v>
      </c>
      <c r="C87" s="22" t="s">
        <v>30</v>
      </c>
      <c r="D87" s="23">
        <f t="shared" si="29"/>
        <v>0</v>
      </c>
      <c r="E87" s="24"/>
      <c r="F87" s="39"/>
      <c r="G87" s="34"/>
      <c r="H87" s="20"/>
      <c r="I87" s="40">
        <v>1</v>
      </c>
      <c r="J87" s="24" t="s">
        <v>26</v>
      </c>
      <c r="K87" s="24"/>
      <c r="L87" s="39"/>
    </row>
    <row r="88" spans="1:12" s="30" customFormat="1" ht="10.15" hidden="1" customHeight="1">
      <c r="A88" s="20">
        <v>34</v>
      </c>
      <c r="B88" s="28" t="s">
        <v>86</v>
      </c>
      <c r="C88" s="22" t="s">
        <v>22</v>
      </c>
      <c r="D88" s="23">
        <f t="shared" si="29"/>
        <v>0</v>
      </c>
      <c r="E88" s="39"/>
      <c r="F88" s="34"/>
      <c r="G88" s="34"/>
      <c r="H88" s="21"/>
      <c r="I88" s="42">
        <f>I89*$K$8</f>
        <v>0</v>
      </c>
      <c r="J88" s="24" t="s">
        <v>23</v>
      </c>
      <c r="K88" s="39"/>
      <c r="L88" s="24"/>
    </row>
    <row r="89" spans="1:12" s="30" customFormat="1" ht="10.15" hidden="1" customHeight="1">
      <c r="A89" s="20" t="s">
        <v>24</v>
      </c>
      <c r="B89" s="20">
        <v>1929</v>
      </c>
      <c r="C89" s="22" t="s">
        <v>30</v>
      </c>
      <c r="D89" s="23">
        <f t="shared" si="29"/>
        <v>0</v>
      </c>
      <c r="E89" s="24"/>
      <c r="F89" s="39"/>
      <c r="G89" s="34"/>
      <c r="H89" s="20"/>
      <c r="I89" s="40">
        <v>1</v>
      </c>
      <c r="J89" s="24" t="s">
        <v>26</v>
      </c>
      <c r="K89" s="24"/>
      <c r="L89" s="39"/>
    </row>
    <row r="90" spans="1:12" s="4" customFormat="1" ht="10.15" customHeight="1">
      <c r="A90" s="17" t="s">
        <v>87</v>
      </c>
      <c r="B90" s="43"/>
      <c r="C90" s="44"/>
      <c r="D90" s="23"/>
      <c r="E90" s="43"/>
      <c r="F90" s="43"/>
      <c r="G90" s="43"/>
      <c r="H90" s="43"/>
      <c r="I90" s="45"/>
      <c r="J90" s="45"/>
      <c r="K90" s="43"/>
      <c r="L90" s="46"/>
    </row>
    <row r="91" spans="1:12" s="30" customFormat="1" ht="10.15" customHeight="1">
      <c r="A91" s="20">
        <v>1</v>
      </c>
      <c r="B91" s="28" t="s">
        <v>88</v>
      </c>
      <c r="C91" s="47" t="s">
        <v>89</v>
      </c>
      <c r="D91" s="23">
        <f t="shared" ref="D91:I91" si="30">D92*0.4</f>
        <v>34</v>
      </c>
      <c r="E91" s="23">
        <f t="shared" si="30"/>
        <v>55.2</v>
      </c>
      <c r="F91" s="23">
        <f t="shared" si="30"/>
        <v>80</v>
      </c>
      <c r="G91" s="23">
        <f t="shared" si="30"/>
        <v>99.600000000000009</v>
      </c>
      <c r="H91" s="23">
        <f t="shared" si="30"/>
        <v>122</v>
      </c>
      <c r="I91" s="23">
        <f t="shared" si="30"/>
        <v>142</v>
      </c>
      <c r="J91" s="24" t="s">
        <v>23</v>
      </c>
      <c r="K91" s="24">
        <v>0.20833333333333334</v>
      </c>
      <c r="L91" s="24">
        <v>0.6694444444444444</v>
      </c>
    </row>
    <row r="92" spans="1:12" s="30" customFormat="1" ht="10.15" customHeight="1">
      <c r="A92" s="20" t="s">
        <v>24</v>
      </c>
      <c r="B92" s="20">
        <v>1963</v>
      </c>
      <c r="C92" s="47" t="s">
        <v>30</v>
      </c>
      <c r="D92" s="26">
        <v>85</v>
      </c>
      <c r="E92" s="26">
        <v>138</v>
      </c>
      <c r="F92" s="26">
        <v>200</v>
      </c>
      <c r="G92" s="26">
        <v>249</v>
      </c>
      <c r="H92" s="26">
        <v>305</v>
      </c>
      <c r="I92" s="20">
        <v>355</v>
      </c>
      <c r="J92" s="24" t="s">
        <v>26</v>
      </c>
      <c r="K92" s="34"/>
      <c r="L92" s="34"/>
    </row>
    <row r="93" spans="1:12" s="30" customFormat="1" ht="10.15" customHeight="1">
      <c r="A93" s="20"/>
      <c r="B93" s="20"/>
      <c r="C93" s="47"/>
      <c r="D93" s="26"/>
      <c r="E93" s="23">
        <f>E91-D91</f>
        <v>21.200000000000003</v>
      </c>
      <c r="F93" s="23">
        <f>F91-E91</f>
        <v>24.799999999999997</v>
      </c>
      <c r="G93" s="23">
        <f>G91-F91</f>
        <v>19.600000000000009</v>
      </c>
      <c r="H93" s="23">
        <f>H91-G91</f>
        <v>22.399999999999991</v>
      </c>
      <c r="I93" s="23">
        <f>I91-H91</f>
        <v>20</v>
      </c>
      <c r="J93" s="48"/>
      <c r="K93" s="34"/>
      <c r="L93" s="34"/>
    </row>
    <row r="94" spans="1:12" s="30" customFormat="1" ht="10.15" customHeight="1">
      <c r="A94" s="20">
        <v>2</v>
      </c>
      <c r="B94" s="28" t="s">
        <v>90</v>
      </c>
      <c r="C94" s="47" t="s">
        <v>91</v>
      </c>
      <c r="D94" s="23">
        <f t="shared" ref="D94:I94" si="31">D95*0.4</f>
        <v>32</v>
      </c>
      <c r="E94" s="23">
        <f t="shared" si="31"/>
        <v>58</v>
      </c>
      <c r="F94" s="23">
        <f t="shared" si="31"/>
        <v>78</v>
      </c>
      <c r="G94" s="23">
        <f t="shared" si="31"/>
        <v>98</v>
      </c>
      <c r="H94" s="23">
        <f t="shared" si="31"/>
        <v>118</v>
      </c>
      <c r="I94" s="23">
        <f t="shared" si="31"/>
        <v>138.80000000000001</v>
      </c>
      <c r="J94" s="49" t="s">
        <v>23</v>
      </c>
      <c r="K94" s="24">
        <v>0.21180555555555555</v>
      </c>
      <c r="L94" s="24">
        <v>0.67500000000000004</v>
      </c>
    </row>
    <row r="95" spans="1:12" s="30" customFormat="1" ht="10.15" customHeight="1">
      <c r="A95" s="20" t="s">
        <v>24</v>
      </c>
      <c r="B95" s="20">
        <v>1957</v>
      </c>
      <c r="C95" s="47" t="s">
        <v>30</v>
      </c>
      <c r="D95" s="26">
        <v>80</v>
      </c>
      <c r="E95" s="26">
        <v>145</v>
      </c>
      <c r="F95" s="26">
        <v>195</v>
      </c>
      <c r="G95" s="26">
        <v>245</v>
      </c>
      <c r="H95" s="26">
        <v>295</v>
      </c>
      <c r="I95" s="20">
        <v>347</v>
      </c>
      <c r="J95" s="4" t="s">
        <v>26</v>
      </c>
      <c r="K95" s="28">
        <v>0.4</v>
      </c>
      <c r="L95" s="34"/>
    </row>
    <row r="96" spans="1:12" s="30" customFormat="1" ht="10.15" customHeight="1">
      <c r="A96" s="20"/>
      <c r="B96" s="20"/>
      <c r="C96" s="47"/>
      <c r="D96" s="26"/>
      <c r="E96" s="23">
        <f>E94-D94</f>
        <v>26</v>
      </c>
      <c r="F96" s="23">
        <f>F94-E94</f>
        <v>20</v>
      </c>
      <c r="G96" s="23">
        <f>G94-F94</f>
        <v>20</v>
      </c>
      <c r="H96" s="23">
        <f>H94-G94</f>
        <v>20</v>
      </c>
      <c r="I96" s="23">
        <f>I94-H94</f>
        <v>20.800000000000011</v>
      </c>
      <c r="J96" s="4"/>
      <c r="K96" s="28"/>
      <c r="L96" s="34"/>
    </row>
    <row r="97" spans="1:12" s="4" customFormat="1" ht="10.15" customHeight="1">
      <c r="A97" s="20">
        <v>3</v>
      </c>
      <c r="B97" s="20" t="s">
        <v>92</v>
      </c>
      <c r="C97" s="47" t="s">
        <v>45</v>
      </c>
      <c r="D97" s="23">
        <f t="shared" ref="D97:I97" si="32">D98*0.4</f>
        <v>4</v>
      </c>
      <c r="E97" s="23">
        <f t="shared" si="32"/>
        <v>16</v>
      </c>
      <c r="F97" s="23">
        <f t="shared" si="32"/>
        <v>28</v>
      </c>
      <c r="G97" s="23">
        <f t="shared" si="32"/>
        <v>42.400000000000006</v>
      </c>
      <c r="H97" s="23">
        <f t="shared" si="32"/>
        <v>50</v>
      </c>
      <c r="I97" s="23">
        <f t="shared" si="32"/>
        <v>56.800000000000004</v>
      </c>
      <c r="J97" s="28" t="s">
        <v>23</v>
      </c>
      <c r="K97" s="24">
        <v>0.50347222222222221</v>
      </c>
      <c r="L97" s="20"/>
    </row>
    <row r="98" spans="1:12" s="4" customFormat="1" ht="10.15" customHeight="1">
      <c r="A98" s="20"/>
      <c r="B98" s="20">
        <v>1969</v>
      </c>
      <c r="C98" s="47" t="s">
        <v>50</v>
      </c>
      <c r="D98" s="26">
        <v>10</v>
      </c>
      <c r="E98" s="26">
        <v>40</v>
      </c>
      <c r="F98" s="26">
        <v>70</v>
      </c>
      <c r="G98" s="26">
        <v>106</v>
      </c>
      <c r="H98" s="26">
        <v>125</v>
      </c>
      <c r="I98" s="20">
        <v>142</v>
      </c>
      <c r="J98" s="20"/>
      <c r="K98" s="20"/>
      <c r="L98" s="50"/>
    </row>
    <row r="99" spans="1:12" s="4" customFormat="1" ht="10.15" customHeight="1">
      <c r="A99" s="20"/>
      <c r="B99" s="20"/>
      <c r="C99" s="47"/>
      <c r="D99" s="26"/>
      <c r="E99" s="23">
        <f>E97-D97</f>
        <v>12</v>
      </c>
      <c r="F99" s="23">
        <f>F97-E97</f>
        <v>12</v>
      </c>
      <c r="G99" s="23">
        <f>G97-F97</f>
        <v>14.400000000000006</v>
      </c>
      <c r="H99" s="23">
        <f>H97-G97</f>
        <v>7.5999999999999943</v>
      </c>
      <c r="I99" s="23">
        <f>I97-H97</f>
        <v>6.8000000000000043</v>
      </c>
      <c r="J99" s="20"/>
      <c r="K99" s="20"/>
      <c r="L99" s="50"/>
    </row>
    <row r="100" spans="1:12" s="4" customFormat="1" ht="10.15" customHeight="1">
      <c r="A100" s="20">
        <v>4</v>
      </c>
      <c r="B100" s="20" t="s">
        <v>93</v>
      </c>
      <c r="C100" s="47" t="s">
        <v>37</v>
      </c>
      <c r="D100" s="23">
        <f t="shared" ref="D100:I100" si="33">D101*0.4</f>
        <v>4</v>
      </c>
      <c r="E100" s="23">
        <f t="shared" si="33"/>
        <v>16</v>
      </c>
      <c r="F100" s="23">
        <f t="shared" si="33"/>
        <v>24</v>
      </c>
      <c r="G100" s="23">
        <f t="shared" si="33"/>
        <v>36</v>
      </c>
      <c r="H100" s="23">
        <f t="shared" si="33"/>
        <v>42.400000000000006</v>
      </c>
      <c r="I100" s="23">
        <f t="shared" si="33"/>
        <v>51.6</v>
      </c>
      <c r="J100" s="28" t="s">
        <v>23</v>
      </c>
      <c r="K100" s="24">
        <v>0.83680555555555547</v>
      </c>
      <c r="L100" s="20"/>
    </row>
    <row r="101" spans="1:12" s="4" customFormat="1" ht="10.15" customHeight="1">
      <c r="A101" s="20"/>
      <c r="B101" s="20">
        <v>1954</v>
      </c>
      <c r="C101" s="47" t="s">
        <v>30</v>
      </c>
      <c r="D101" s="26">
        <v>10</v>
      </c>
      <c r="E101" s="26">
        <v>40</v>
      </c>
      <c r="F101" s="26">
        <v>60</v>
      </c>
      <c r="G101" s="26">
        <v>90</v>
      </c>
      <c r="H101" s="26">
        <v>106</v>
      </c>
      <c r="I101" s="20">
        <v>129</v>
      </c>
      <c r="J101" s="20"/>
      <c r="K101" s="20"/>
      <c r="L101" s="50"/>
    </row>
    <row r="102" spans="1:12" s="4" customFormat="1" ht="10.15" customHeight="1">
      <c r="A102" s="20"/>
      <c r="B102" s="20"/>
      <c r="C102" s="22"/>
      <c r="D102" s="26"/>
      <c r="E102" s="23">
        <f>E100-D100</f>
        <v>12</v>
      </c>
      <c r="F102" s="23">
        <f>F100-E100</f>
        <v>8</v>
      </c>
      <c r="G102" s="23">
        <f>G100-F100</f>
        <v>12</v>
      </c>
      <c r="H102" s="23">
        <f>H100-G100</f>
        <v>6.4000000000000057</v>
      </c>
      <c r="I102" s="23">
        <f>I100-H100</f>
        <v>9.1999999999999957</v>
      </c>
      <c r="J102" s="20"/>
      <c r="K102" s="20"/>
      <c r="L102" s="50"/>
    </row>
    <row r="103" spans="1:12" s="4" customFormat="1" ht="10.15" customHeight="1">
      <c r="A103" s="20">
        <v>5</v>
      </c>
      <c r="B103" s="28" t="s">
        <v>94</v>
      </c>
      <c r="C103" s="22"/>
      <c r="D103" s="23">
        <f t="shared" ref="D103:I103" si="34">D104*0.4</f>
        <v>24</v>
      </c>
      <c r="E103" s="23">
        <f t="shared" si="34"/>
        <v>42.400000000000006</v>
      </c>
      <c r="F103" s="23">
        <f t="shared" si="34"/>
        <v>42.400000000000006</v>
      </c>
      <c r="G103" s="23">
        <f t="shared" si="34"/>
        <v>42.400000000000006</v>
      </c>
      <c r="H103" s="23">
        <f t="shared" si="34"/>
        <v>42.400000000000006</v>
      </c>
      <c r="I103" s="23">
        <f t="shared" si="34"/>
        <v>42.400000000000006</v>
      </c>
      <c r="J103" s="28" t="s">
        <v>23</v>
      </c>
      <c r="K103" s="24">
        <v>0.2951388888888889</v>
      </c>
      <c r="L103" s="20"/>
    </row>
    <row r="104" spans="1:12" s="4" customFormat="1" ht="10.15" customHeight="1">
      <c r="A104" s="20" t="s">
        <v>24</v>
      </c>
      <c r="B104" s="20">
        <v>1958</v>
      </c>
      <c r="C104" s="22" t="s">
        <v>50</v>
      </c>
      <c r="D104" s="26">
        <v>60</v>
      </c>
      <c r="E104" s="26">
        <v>106</v>
      </c>
      <c r="F104" s="26">
        <v>106</v>
      </c>
      <c r="G104" s="26">
        <v>106</v>
      </c>
      <c r="H104" s="26">
        <v>106</v>
      </c>
      <c r="I104" s="26">
        <v>106</v>
      </c>
      <c r="J104" s="28"/>
      <c r="K104" s="20"/>
      <c r="L104" s="20"/>
    </row>
    <row r="105" spans="1:12" s="4" customFormat="1" ht="10.15" customHeight="1">
      <c r="A105" s="20">
        <v>6</v>
      </c>
      <c r="B105" s="20" t="s">
        <v>95</v>
      </c>
      <c r="C105" s="47" t="s">
        <v>59</v>
      </c>
      <c r="D105" s="23">
        <f t="shared" ref="D105:I105" si="35">D106*0.4</f>
        <v>26</v>
      </c>
      <c r="E105" s="23">
        <f t="shared" si="35"/>
        <v>42.400000000000006</v>
      </c>
      <c r="F105" s="23">
        <f t="shared" si="35"/>
        <v>42.400000000000006</v>
      </c>
      <c r="G105" s="23">
        <f t="shared" si="35"/>
        <v>42.400000000000006</v>
      </c>
      <c r="H105" s="23">
        <f t="shared" si="35"/>
        <v>42.400000000000006</v>
      </c>
      <c r="I105" s="23">
        <f t="shared" si="35"/>
        <v>42.400000000000006</v>
      </c>
      <c r="J105" s="28" t="s">
        <v>23</v>
      </c>
      <c r="K105" s="24">
        <v>0.33333333333333331</v>
      </c>
      <c r="L105" s="20"/>
    </row>
    <row r="106" spans="1:12" s="4" customFormat="1" ht="10.15" customHeight="1">
      <c r="A106" s="20"/>
      <c r="B106" s="20">
        <v>1983</v>
      </c>
      <c r="C106" s="47" t="s">
        <v>50</v>
      </c>
      <c r="D106" s="26">
        <v>65</v>
      </c>
      <c r="E106" s="26">
        <v>106</v>
      </c>
      <c r="F106" s="26">
        <v>106</v>
      </c>
      <c r="G106" s="26">
        <v>106</v>
      </c>
      <c r="H106" s="26">
        <v>106</v>
      </c>
      <c r="I106" s="26">
        <v>106</v>
      </c>
      <c r="J106" s="20"/>
      <c r="K106" s="20"/>
      <c r="L106" s="50"/>
    </row>
    <row r="107" spans="1:12" s="4" customFormat="1" ht="10.15" customHeight="1">
      <c r="A107" s="20">
        <v>7</v>
      </c>
      <c r="B107" s="20" t="s">
        <v>96</v>
      </c>
      <c r="C107" s="47" t="s">
        <v>97</v>
      </c>
      <c r="D107" s="23">
        <f t="shared" ref="D107:I107" si="36">D108*0.4</f>
        <v>12</v>
      </c>
      <c r="E107" s="23">
        <f t="shared" si="36"/>
        <v>12</v>
      </c>
      <c r="F107" s="23">
        <f t="shared" si="36"/>
        <v>20</v>
      </c>
      <c r="G107" s="23">
        <f t="shared" si="36"/>
        <v>20</v>
      </c>
      <c r="H107" s="23">
        <f t="shared" si="36"/>
        <v>24</v>
      </c>
      <c r="I107" s="23">
        <f t="shared" si="36"/>
        <v>36.800000000000004</v>
      </c>
      <c r="J107" s="28" t="s">
        <v>23</v>
      </c>
      <c r="K107" s="20"/>
      <c r="L107" s="20"/>
    </row>
    <row r="108" spans="1:12" s="4" customFormat="1" ht="10.15" customHeight="1">
      <c r="A108" s="20"/>
      <c r="B108" s="20">
        <v>1942</v>
      </c>
      <c r="C108" s="47" t="s">
        <v>62</v>
      </c>
      <c r="D108" s="26">
        <v>30</v>
      </c>
      <c r="E108" s="26">
        <v>30</v>
      </c>
      <c r="F108" s="26">
        <v>50</v>
      </c>
      <c r="G108" s="26">
        <v>50</v>
      </c>
      <c r="H108" s="26">
        <v>60</v>
      </c>
      <c r="I108" s="20">
        <v>92</v>
      </c>
      <c r="J108" s="20"/>
      <c r="K108" s="20"/>
      <c r="L108" s="50"/>
    </row>
    <row r="109" spans="1:12" s="4" customFormat="1" ht="10.15" customHeight="1">
      <c r="A109" s="20">
        <v>8</v>
      </c>
      <c r="B109" s="20" t="s">
        <v>98</v>
      </c>
      <c r="C109" s="47" t="s">
        <v>59</v>
      </c>
      <c r="D109" s="23">
        <f t="shared" ref="D109:I109" si="37">D110*0.4</f>
        <v>0</v>
      </c>
      <c r="E109" s="23">
        <f t="shared" si="37"/>
        <v>0</v>
      </c>
      <c r="F109" s="23">
        <f t="shared" si="37"/>
        <v>12</v>
      </c>
      <c r="G109" s="23">
        <f t="shared" si="37"/>
        <v>20</v>
      </c>
      <c r="H109" s="23">
        <f t="shared" si="37"/>
        <v>28</v>
      </c>
      <c r="I109" s="23">
        <f t="shared" si="37"/>
        <v>29.200000000000003</v>
      </c>
      <c r="J109" s="28" t="s">
        <v>23</v>
      </c>
      <c r="K109" s="20"/>
      <c r="L109" s="20"/>
    </row>
    <row r="110" spans="1:12" s="4" customFormat="1" ht="10.15" customHeight="1">
      <c r="A110" s="20"/>
      <c r="B110" s="20">
        <v>1984</v>
      </c>
      <c r="C110" s="47" t="s">
        <v>30</v>
      </c>
      <c r="D110" s="26">
        <v>0</v>
      </c>
      <c r="E110" s="26">
        <v>0</v>
      </c>
      <c r="F110" s="26">
        <v>30</v>
      </c>
      <c r="G110" s="26">
        <v>50</v>
      </c>
      <c r="H110" s="26">
        <v>70</v>
      </c>
      <c r="I110" s="20">
        <v>73</v>
      </c>
      <c r="J110" s="20"/>
      <c r="K110" s="20"/>
      <c r="L110" s="50"/>
    </row>
    <row r="111" spans="1:12" s="30" customFormat="1" ht="10.15" customHeight="1">
      <c r="A111" s="20">
        <v>9</v>
      </c>
      <c r="B111" s="28" t="s">
        <v>99</v>
      </c>
      <c r="C111" s="47"/>
      <c r="D111" s="23">
        <f t="shared" ref="D111:I111" si="38">D112*0.4</f>
        <v>22</v>
      </c>
      <c r="E111" s="23">
        <f t="shared" si="38"/>
        <v>28</v>
      </c>
      <c r="F111" s="23">
        <f t="shared" si="38"/>
        <v>28</v>
      </c>
      <c r="G111" s="23">
        <f t="shared" si="38"/>
        <v>28</v>
      </c>
      <c r="H111" s="23">
        <f t="shared" si="38"/>
        <v>28</v>
      </c>
      <c r="I111" s="23">
        <f t="shared" si="38"/>
        <v>28</v>
      </c>
      <c r="J111" s="28" t="s">
        <v>23</v>
      </c>
      <c r="K111" s="24">
        <v>0.49965277777777778</v>
      </c>
      <c r="L111" s="34"/>
    </row>
    <row r="112" spans="1:12" s="30" customFormat="1" ht="10.15" customHeight="1">
      <c r="A112" s="20" t="s">
        <v>24</v>
      </c>
      <c r="B112" s="20">
        <v>1964</v>
      </c>
      <c r="C112" s="47" t="s">
        <v>50</v>
      </c>
      <c r="D112" s="26">
        <v>55</v>
      </c>
      <c r="E112" s="26">
        <v>70</v>
      </c>
      <c r="F112" s="26">
        <v>70</v>
      </c>
      <c r="G112" s="26">
        <v>70</v>
      </c>
      <c r="H112" s="26">
        <v>70</v>
      </c>
      <c r="I112" s="26">
        <v>70</v>
      </c>
      <c r="J112" s="28"/>
      <c r="K112" s="34"/>
      <c r="L112" s="34"/>
    </row>
    <row r="113" spans="1:12" s="4" customFormat="1" ht="10.15" customHeight="1">
      <c r="A113" s="20">
        <v>10</v>
      </c>
      <c r="B113" s="20" t="s">
        <v>100</v>
      </c>
      <c r="C113" s="47" t="s">
        <v>101</v>
      </c>
      <c r="D113" s="23">
        <f t="shared" ref="D113:I113" si="39">D114*0.4</f>
        <v>18</v>
      </c>
      <c r="E113" s="23">
        <f t="shared" si="39"/>
        <v>26</v>
      </c>
      <c r="F113" s="23">
        <f t="shared" si="39"/>
        <v>26</v>
      </c>
      <c r="G113" s="23">
        <f t="shared" si="39"/>
        <v>26</v>
      </c>
      <c r="H113" s="23">
        <f t="shared" si="39"/>
        <v>26</v>
      </c>
      <c r="I113" s="23">
        <f t="shared" si="39"/>
        <v>26</v>
      </c>
      <c r="J113" s="28" t="s">
        <v>23</v>
      </c>
      <c r="K113" s="20"/>
      <c r="L113" s="20"/>
    </row>
    <row r="114" spans="1:12" s="4" customFormat="1" ht="10.15" customHeight="1">
      <c r="A114" s="20"/>
      <c r="B114" s="20">
        <v>1959</v>
      </c>
      <c r="C114" s="47" t="s">
        <v>50</v>
      </c>
      <c r="D114" s="26">
        <v>45</v>
      </c>
      <c r="E114" s="26">
        <v>65</v>
      </c>
      <c r="F114" s="26">
        <v>65</v>
      </c>
      <c r="G114" s="26">
        <v>65</v>
      </c>
      <c r="H114" s="26">
        <v>65</v>
      </c>
      <c r="I114" s="26">
        <v>65</v>
      </c>
      <c r="J114" s="20"/>
      <c r="K114" s="20"/>
      <c r="L114" s="50"/>
    </row>
    <row r="115" spans="1:12" s="4" customFormat="1" ht="10.15" customHeight="1">
      <c r="A115" s="20">
        <v>11</v>
      </c>
      <c r="B115" s="20" t="s">
        <v>102</v>
      </c>
      <c r="C115" s="47"/>
      <c r="D115" s="23">
        <f t="shared" ref="D115:I115" si="40">D116*0.4</f>
        <v>18</v>
      </c>
      <c r="E115" s="23">
        <f t="shared" si="40"/>
        <v>24.400000000000002</v>
      </c>
      <c r="F115" s="23">
        <f t="shared" si="40"/>
        <v>24.400000000000002</v>
      </c>
      <c r="G115" s="23">
        <f t="shared" si="40"/>
        <v>24.400000000000002</v>
      </c>
      <c r="H115" s="23">
        <f t="shared" si="40"/>
        <v>24.400000000000002</v>
      </c>
      <c r="I115" s="23">
        <f t="shared" si="40"/>
        <v>24.400000000000002</v>
      </c>
      <c r="J115" s="28" t="s">
        <v>23</v>
      </c>
      <c r="K115" s="20"/>
      <c r="L115" s="20"/>
    </row>
    <row r="116" spans="1:12" s="4" customFormat="1" ht="10.15" customHeight="1">
      <c r="A116" s="20"/>
      <c r="B116" s="20">
        <v>1963</v>
      </c>
      <c r="C116" s="47" t="s">
        <v>50</v>
      </c>
      <c r="D116" s="26">
        <v>45</v>
      </c>
      <c r="E116" s="26">
        <v>61</v>
      </c>
      <c r="F116" s="26">
        <v>61</v>
      </c>
      <c r="G116" s="26">
        <v>61</v>
      </c>
      <c r="H116" s="26">
        <v>61</v>
      </c>
      <c r="I116" s="26">
        <v>61</v>
      </c>
      <c r="J116" s="20"/>
      <c r="K116" s="20"/>
      <c r="L116" s="50"/>
    </row>
    <row r="117" spans="1:12" s="4" customFormat="1" ht="10.15" customHeight="1">
      <c r="A117" s="20">
        <v>12</v>
      </c>
      <c r="B117" s="20" t="s">
        <v>103</v>
      </c>
      <c r="C117" s="47" t="s">
        <v>59</v>
      </c>
      <c r="D117" s="23">
        <f t="shared" ref="D117:I117" si="41">D118*0.4</f>
        <v>21.6</v>
      </c>
      <c r="E117" s="23">
        <f t="shared" si="41"/>
        <v>21.6</v>
      </c>
      <c r="F117" s="23">
        <f t="shared" si="41"/>
        <v>21.6</v>
      </c>
      <c r="G117" s="23">
        <f t="shared" si="41"/>
        <v>21.6</v>
      </c>
      <c r="H117" s="23">
        <f t="shared" si="41"/>
        <v>21.6</v>
      </c>
      <c r="I117" s="23">
        <f t="shared" si="41"/>
        <v>21.6</v>
      </c>
      <c r="J117" s="28" t="s">
        <v>23</v>
      </c>
      <c r="K117" s="20"/>
      <c r="L117" s="20"/>
    </row>
    <row r="118" spans="1:12" s="4" customFormat="1" ht="10.15" customHeight="1">
      <c r="A118" s="20"/>
      <c r="B118" s="20">
        <v>1986</v>
      </c>
      <c r="C118" s="47" t="s">
        <v>50</v>
      </c>
      <c r="D118" s="26">
        <v>54</v>
      </c>
      <c r="E118" s="26">
        <v>54</v>
      </c>
      <c r="F118" s="26">
        <v>54</v>
      </c>
      <c r="G118" s="26">
        <v>54</v>
      </c>
      <c r="H118" s="26">
        <v>54</v>
      </c>
      <c r="I118" s="26">
        <v>54</v>
      </c>
      <c r="J118" s="20"/>
      <c r="K118" s="20"/>
      <c r="L118" s="50"/>
    </row>
    <row r="119" spans="1:12" s="4" customFormat="1" ht="10.15" customHeight="1">
      <c r="A119" s="20">
        <v>13</v>
      </c>
      <c r="B119" s="20" t="s">
        <v>104</v>
      </c>
      <c r="C119" s="47" t="s">
        <v>68</v>
      </c>
      <c r="D119" s="23">
        <f t="shared" ref="D119:I119" si="42">D120*0.4</f>
        <v>21.200000000000003</v>
      </c>
      <c r="E119" s="23">
        <f t="shared" si="42"/>
        <v>21.200000000000003</v>
      </c>
      <c r="F119" s="23">
        <f t="shared" si="42"/>
        <v>21.200000000000003</v>
      </c>
      <c r="G119" s="23">
        <f t="shared" si="42"/>
        <v>21.200000000000003</v>
      </c>
      <c r="H119" s="23">
        <f t="shared" si="42"/>
        <v>21.200000000000003</v>
      </c>
      <c r="I119" s="23">
        <f t="shared" si="42"/>
        <v>21.200000000000003</v>
      </c>
      <c r="J119" s="28" t="s">
        <v>23</v>
      </c>
      <c r="K119" s="20"/>
      <c r="L119" s="20"/>
    </row>
    <row r="120" spans="1:12" s="4" customFormat="1" ht="10.15" customHeight="1">
      <c r="A120" s="20"/>
      <c r="B120" s="20">
        <v>1954</v>
      </c>
      <c r="C120" s="47" t="s">
        <v>50</v>
      </c>
      <c r="D120" s="26">
        <v>53</v>
      </c>
      <c r="E120" s="26">
        <v>53</v>
      </c>
      <c r="F120" s="26">
        <v>53</v>
      </c>
      <c r="G120" s="26">
        <v>53</v>
      </c>
      <c r="H120" s="26">
        <v>53</v>
      </c>
      <c r="I120" s="26">
        <v>53</v>
      </c>
      <c r="J120" s="20"/>
      <c r="K120" s="20"/>
      <c r="L120" s="50"/>
    </row>
    <row r="121" spans="1:12" s="4" customFormat="1" ht="10.15" customHeight="1">
      <c r="A121" s="20">
        <v>14</v>
      </c>
      <c r="B121" s="20" t="s">
        <v>105</v>
      </c>
      <c r="C121" s="47"/>
      <c r="D121" s="23">
        <f t="shared" ref="D121:I121" si="43">D122*0.4</f>
        <v>12</v>
      </c>
      <c r="E121" s="23">
        <f t="shared" si="43"/>
        <v>12</v>
      </c>
      <c r="F121" s="23">
        <f t="shared" si="43"/>
        <v>12</v>
      </c>
      <c r="G121" s="23">
        <f t="shared" si="43"/>
        <v>12</v>
      </c>
      <c r="H121" s="23">
        <f t="shared" si="43"/>
        <v>12</v>
      </c>
      <c r="I121" s="23">
        <f t="shared" si="43"/>
        <v>12</v>
      </c>
      <c r="J121" s="28" t="s">
        <v>23</v>
      </c>
      <c r="K121" s="20"/>
      <c r="L121" s="20"/>
    </row>
    <row r="122" spans="1:12" s="4" customFormat="1" ht="10.15" customHeight="1">
      <c r="A122" s="20"/>
      <c r="B122" s="20">
        <v>1951</v>
      </c>
      <c r="C122" s="47" t="s">
        <v>50</v>
      </c>
      <c r="D122" s="26">
        <v>30</v>
      </c>
      <c r="E122" s="26">
        <v>30</v>
      </c>
      <c r="F122" s="26">
        <v>30</v>
      </c>
      <c r="G122" s="26">
        <v>30</v>
      </c>
      <c r="H122" s="26">
        <v>30</v>
      </c>
      <c r="I122" s="26">
        <v>30</v>
      </c>
      <c r="J122" s="20"/>
      <c r="K122" s="20"/>
      <c r="L122" s="50"/>
    </row>
    <row r="123" spans="1:12" s="4" customFormat="1" ht="10.15" customHeight="1">
      <c r="A123" s="20">
        <v>15</v>
      </c>
      <c r="B123" s="28" t="s">
        <v>106</v>
      </c>
      <c r="C123" s="51"/>
      <c r="D123" s="23">
        <f t="shared" ref="D123:I123" si="44">D124*0.4</f>
        <v>10.8</v>
      </c>
      <c r="E123" s="23">
        <f t="shared" si="44"/>
        <v>10.8</v>
      </c>
      <c r="F123" s="23">
        <f t="shared" si="44"/>
        <v>10.8</v>
      </c>
      <c r="G123" s="23">
        <f t="shared" si="44"/>
        <v>10.8</v>
      </c>
      <c r="H123" s="23">
        <f t="shared" si="44"/>
        <v>10.8</v>
      </c>
      <c r="I123" s="23">
        <f t="shared" si="44"/>
        <v>10.8</v>
      </c>
      <c r="J123" s="28" t="s">
        <v>23</v>
      </c>
      <c r="K123" s="24">
        <v>0.49965277777777778</v>
      </c>
      <c r="L123" s="20"/>
    </row>
    <row r="124" spans="1:12" s="4" customFormat="1" ht="10.15" customHeight="1">
      <c r="A124" s="20" t="s">
        <v>24</v>
      </c>
      <c r="B124" s="20">
        <v>1964</v>
      </c>
      <c r="C124" s="22" t="s">
        <v>50</v>
      </c>
      <c r="D124" s="26">
        <v>27</v>
      </c>
      <c r="E124" s="26">
        <v>27</v>
      </c>
      <c r="F124" s="26">
        <v>27</v>
      </c>
      <c r="G124" s="26">
        <v>27</v>
      </c>
      <c r="H124" s="26">
        <v>27</v>
      </c>
      <c r="I124" s="26">
        <v>27</v>
      </c>
      <c r="J124" s="28"/>
      <c r="K124" s="20"/>
      <c r="L124" s="20"/>
    </row>
    <row r="125" spans="1:12" s="4" customFormat="1" ht="10.15" customHeight="1">
      <c r="A125" s="20">
        <v>16</v>
      </c>
      <c r="B125" s="28" t="s">
        <v>107</v>
      </c>
      <c r="C125" s="22" t="s">
        <v>22</v>
      </c>
      <c r="D125" s="23">
        <f t="shared" ref="D125:I125" si="45">D126*0.4</f>
        <v>10.8</v>
      </c>
      <c r="E125" s="23">
        <f t="shared" si="45"/>
        <v>10.8</v>
      </c>
      <c r="F125" s="23">
        <f t="shared" si="45"/>
        <v>10.8</v>
      </c>
      <c r="G125" s="23">
        <f t="shared" si="45"/>
        <v>10.8</v>
      </c>
      <c r="H125" s="23">
        <f t="shared" si="45"/>
        <v>10.8</v>
      </c>
      <c r="I125" s="23">
        <f t="shared" si="45"/>
        <v>10.8</v>
      </c>
      <c r="J125" s="28" t="s">
        <v>23</v>
      </c>
      <c r="K125" s="24"/>
      <c r="L125" s="20"/>
    </row>
    <row r="126" spans="1:12" s="4" customFormat="1" ht="10.15" customHeight="1">
      <c r="A126" s="20" t="s">
        <v>24</v>
      </c>
      <c r="B126" s="20">
        <v>1934</v>
      </c>
      <c r="C126" s="22" t="s">
        <v>50</v>
      </c>
      <c r="D126" s="26">
        <v>27</v>
      </c>
      <c r="E126" s="26">
        <v>27</v>
      </c>
      <c r="F126" s="26">
        <v>27</v>
      </c>
      <c r="G126" s="26">
        <v>27</v>
      </c>
      <c r="H126" s="26">
        <v>27</v>
      </c>
      <c r="I126" s="26">
        <v>27</v>
      </c>
      <c r="J126" s="28"/>
      <c r="K126" s="20"/>
      <c r="L126" s="20"/>
    </row>
    <row r="127" spans="1:12" s="4" customFormat="1" ht="10.15" customHeight="1">
      <c r="A127" s="20">
        <v>17</v>
      </c>
      <c r="B127" s="20" t="s">
        <v>108</v>
      </c>
      <c r="C127" s="47"/>
      <c r="D127" s="23">
        <f t="shared" ref="D127:I127" si="46">D128*0.4</f>
        <v>9.6000000000000014</v>
      </c>
      <c r="E127" s="23">
        <f t="shared" si="46"/>
        <v>9.6000000000000014</v>
      </c>
      <c r="F127" s="23">
        <f t="shared" si="46"/>
        <v>9.6000000000000014</v>
      </c>
      <c r="G127" s="23">
        <f t="shared" si="46"/>
        <v>9.6000000000000014</v>
      </c>
      <c r="H127" s="23">
        <f t="shared" si="46"/>
        <v>9.6000000000000014</v>
      </c>
      <c r="I127" s="23">
        <f t="shared" si="46"/>
        <v>9.6000000000000014</v>
      </c>
      <c r="J127" s="28" t="s">
        <v>23</v>
      </c>
      <c r="K127" s="20"/>
      <c r="L127" s="20"/>
    </row>
    <row r="128" spans="1:12" s="4" customFormat="1" ht="10.15" customHeight="1">
      <c r="A128" s="20"/>
      <c r="B128" s="20">
        <v>1951</v>
      </c>
      <c r="C128" s="47" t="s">
        <v>50</v>
      </c>
      <c r="D128" s="26">
        <v>24</v>
      </c>
      <c r="E128" s="26">
        <v>24</v>
      </c>
      <c r="F128" s="26">
        <v>24</v>
      </c>
      <c r="G128" s="26">
        <v>24</v>
      </c>
      <c r="H128" s="26">
        <v>24</v>
      </c>
      <c r="I128" s="26">
        <v>24</v>
      </c>
      <c r="J128" s="20"/>
      <c r="K128" s="20"/>
      <c r="L128" s="50"/>
    </row>
    <row r="129" spans="1:12" s="4" customFormat="1" ht="10.15" customHeight="1">
      <c r="A129" s="20">
        <v>18</v>
      </c>
      <c r="B129" s="20" t="s">
        <v>109</v>
      </c>
      <c r="C129" s="47" t="s">
        <v>59</v>
      </c>
      <c r="D129" s="23">
        <f t="shared" ref="D129:I129" si="47">D130*0.4</f>
        <v>7.6000000000000005</v>
      </c>
      <c r="E129" s="23">
        <f t="shared" si="47"/>
        <v>7.6000000000000005</v>
      </c>
      <c r="F129" s="23">
        <f t="shared" si="47"/>
        <v>7.6000000000000005</v>
      </c>
      <c r="G129" s="23">
        <f t="shared" si="47"/>
        <v>7.6000000000000005</v>
      </c>
      <c r="H129" s="23">
        <f t="shared" si="47"/>
        <v>7.6000000000000005</v>
      </c>
      <c r="I129" s="23">
        <f t="shared" si="47"/>
        <v>7.6000000000000005</v>
      </c>
      <c r="J129" s="28" t="s">
        <v>23</v>
      </c>
      <c r="K129" s="20"/>
      <c r="L129" s="20"/>
    </row>
    <row r="130" spans="1:12" s="4" customFormat="1" ht="10.15" customHeight="1">
      <c r="A130" s="20"/>
      <c r="B130" s="20">
        <v>1984</v>
      </c>
      <c r="C130" s="47" t="s">
        <v>50</v>
      </c>
      <c r="D130" s="26">
        <v>19</v>
      </c>
      <c r="E130" s="26">
        <v>19</v>
      </c>
      <c r="F130" s="26">
        <v>19</v>
      </c>
      <c r="G130" s="26">
        <v>19</v>
      </c>
      <c r="H130" s="26">
        <v>19</v>
      </c>
      <c r="I130" s="26">
        <v>19</v>
      </c>
      <c r="J130" s="20"/>
      <c r="K130" s="20"/>
      <c r="L130" s="50"/>
    </row>
    <row r="131" spans="1:12" s="4" customFormat="1" ht="10.15" customHeight="1">
      <c r="A131" s="20">
        <v>19</v>
      </c>
      <c r="B131" s="20" t="s">
        <v>110</v>
      </c>
      <c r="C131" s="47" t="s">
        <v>54</v>
      </c>
      <c r="D131" s="23">
        <f>D132*0.4</f>
        <v>0</v>
      </c>
      <c r="E131" s="20"/>
      <c r="F131" s="20"/>
      <c r="G131" s="20"/>
      <c r="H131" s="20"/>
      <c r="I131" s="20">
        <f>I132*$K$95</f>
        <v>3.6</v>
      </c>
      <c r="J131" s="28" t="s">
        <v>23</v>
      </c>
      <c r="K131" s="20"/>
      <c r="L131" s="20"/>
    </row>
    <row r="132" spans="1:12" s="4" customFormat="1" ht="10.15" customHeight="1">
      <c r="A132" s="20"/>
      <c r="B132" s="20">
        <v>1952</v>
      </c>
      <c r="C132" s="47" t="s">
        <v>30</v>
      </c>
      <c r="D132" s="23">
        <v>0</v>
      </c>
      <c r="E132" s="20"/>
      <c r="F132" s="20"/>
      <c r="G132" s="24"/>
      <c r="H132" s="20"/>
      <c r="I132" s="20">
        <v>9</v>
      </c>
      <c r="J132" s="20"/>
      <c r="K132" s="20"/>
      <c r="L132" s="50"/>
    </row>
    <row r="133" spans="1:12" s="4" customFormat="1" ht="10.15" customHeight="1">
      <c r="A133" s="20">
        <v>20</v>
      </c>
      <c r="B133" s="20" t="s">
        <v>111</v>
      </c>
      <c r="C133" s="47" t="s">
        <v>37</v>
      </c>
      <c r="D133" s="23">
        <f>D134*0.4</f>
        <v>0.8</v>
      </c>
      <c r="E133" s="20"/>
      <c r="F133" s="20"/>
      <c r="G133" s="20"/>
      <c r="H133" s="20"/>
      <c r="I133" s="20">
        <f>I134*$K$95</f>
        <v>0.8</v>
      </c>
      <c r="J133" s="28" t="s">
        <v>23</v>
      </c>
      <c r="K133" s="20"/>
      <c r="L133" s="20"/>
    </row>
    <row r="134" spans="1:12" s="4" customFormat="1" ht="10.15" customHeight="1">
      <c r="A134" s="20"/>
      <c r="B134" s="20">
        <v>1954</v>
      </c>
      <c r="C134" s="47" t="s">
        <v>30</v>
      </c>
      <c r="D134" s="23">
        <v>2</v>
      </c>
      <c r="E134" s="20"/>
      <c r="F134" s="20"/>
      <c r="G134" s="24"/>
      <c r="H134" s="20"/>
      <c r="I134" s="20">
        <v>2</v>
      </c>
      <c r="J134" s="20"/>
      <c r="K134" s="20"/>
      <c r="L134" s="50"/>
    </row>
    <row r="135" spans="1:12" s="4" customFormat="1" ht="10.15" customHeight="1">
      <c r="A135" s="20">
        <v>21</v>
      </c>
      <c r="B135" s="20" t="s">
        <v>112</v>
      </c>
      <c r="C135" s="47"/>
      <c r="D135" s="23">
        <f>D136*0.4</f>
        <v>0.8</v>
      </c>
      <c r="E135" s="20"/>
      <c r="F135" s="20"/>
      <c r="G135" s="20"/>
      <c r="H135" s="20"/>
      <c r="I135" s="20">
        <f>I136*$K$95</f>
        <v>0.8</v>
      </c>
      <c r="J135" s="28" t="s">
        <v>23</v>
      </c>
      <c r="K135" s="20"/>
      <c r="L135" s="20"/>
    </row>
    <row r="136" spans="1:12" s="4" customFormat="1" ht="10.15" customHeight="1">
      <c r="A136" s="20"/>
      <c r="B136" s="20">
        <v>1960</v>
      </c>
      <c r="C136" s="47" t="s">
        <v>30</v>
      </c>
      <c r="D136" s="23">
        <v>2</v>
      </c>
      <c r="E136" s="20"/>
      <c r="F136" s="20"/>
      <c r="G136" s="24"/>
      <c r="H136" s="20"/>
      <c r="I136" s="20">
        <v>2</v>
      </c>
      <c r="J136" s="20"/>
      <c r="K136" s="20"/>
      <c r="L136" s="50"/>
    </row>
    <row r="137" spans="1:12" s="4" customFormat="1" ht="10.15" hidden="1" customHeight="1">
      <c r="A137" s="20">
        <v>22</v>
      </c>
      <c r="B137" s="20" t="s">
        <v>113</v>
      </c>
      <c r="C137" s="47" t="s">
        <v>114</v>
      </c>
      <c r="D137" s="20" t="s">
        <v>115</v>
      </c>
      <c r="E137" s="20"/>
      <c r="F137" s="20"/>
      <c r="G137" s="20"/>
      <c r="H137" s="20"/>
      <c r="I137" s="20">
        <f>I138*$K$95</f>
        <v>0.4</v>
      </c>
      <c r="J137" s="28" t="s">
        <v>23</v>
      </c>
      <c r="K137" s="20"/>
      <c r="L137" s="20"/>
    </row>
    <row r="138" spans="1:12" s="4" customFormat="1" ht="10.15" hidden="1" customHeight="1">
      <c r="A138" s="20"/>
      <c r="B138" s="20">
        <v>1952</v>
      </c>
      <c r="C138" s="47" t="s">
        <v>30</v>
      </c>
      <c r="D138" s="24">
        <v>5.5555555555555558E-3</v>
      </c>
      <c r="E138" s="20"/>
      <c r="F138" s="20"/>
      <c r="G138" s="24"/>
      <c r="H138" s="20"/>
      <c r="I138" s="20">
        <v>1</v>
      </c>
      <c r="J138" s="20"/>
      <c r="K138" s="20"/>
      <c r="L138" s="50"/>
    </row>
    <row r="139" spans="1:12" s="4" customFormat="1" ht="10.15" hidden="1" customHeight="1">
      <c r="A139" s="20">
        <v>23</v>
      </c>
      <c r="B139" s="20" t="s">
        <v>116</v>
      </c>
      <c r="C139" s="47" t="s">
        <v>117</v>
      </c>
      <c r="D139" s="20" t="s">
        <v>115</v>
      </c>
      <c r="E139" s="20"/>
      <c r="F139" s="20"/>
      <c r="G139" s="20"/>
      <c r="H139" s="20"/>
      <c r="I139" s="20">
        <f>I140*$K$95</f>
        <v>0.4</v>
      </c>
      <c r="J139" s="28" t="s">
        <v>23</v>
      </c>
      <c r="K139" s="20"/>
      <c r="L139" s="20"/>
    </row>
    <row r="140" spans="1:12" s="4" customFormat="1" ht="10.15" hidden="1" customHeight="1">
      <c r="A140" s="20"/>
      <c r="B140" s="20">
        <v>1979</v>
      </c>
      <c r="C140" s="47" t="s">
        <v>30</v>
      </c>
      <c r="D140" s="24">
        <v>5.5555555555555558E-3</v>
      </c>
      <c r="E140" s="20"/>
      <c r="F140" s="20"/>
      <c r="G140" s="24"/>
      <c r="H140" s="20"/>
      <c r="I140" s="20">
        <v>1</v>
      </c>
      <c r="J140" s="20"/>
      <c r="K140" s="20"/>
      <c r="L140" s="50"/>
    </row>
    <row r="141" spans="1:12" s="4" customFormat="1" ht="10.15" hidden="1" customHeight="1">
      <c r="A141" s="20">
        <v>24</v>
      </c>
      <c r="B141" s="20" t="s">
        <v>118</v>
      </c>
      <c r="C141" s="47" t="s">
        <v>39</v>
      </c>
      <c r="D141" s="20" t="s">
        <v>115</v>
      </c>
      <c r="E141" s="20"/>
      <c r="F141" s="20"/>
      <c r="G141" s="20"/>
      <c r="H141" s="20"/>
      <c r="I141" s="20">
        <f>I142*$K$95</f>
        <v>0.4</v>
      </c>
      <c r="J141" s="28" t="s">
        <v>23</v>
      </c>
      <c r="K141" s="20"/>
      <c r="L141" s="20"/>
    </row>
    <row r="142" spans="1:12" s="4" customFormat="1" ht="10.15" hidden="1" customHeight="1">
      <c r="A142" s="20"/>
      <c r="B142" s="20">
        <v>1979</v>
      </c>
      <c r="C142" s="47" t="s">
        <v>30</v>
      </c>
      <c r="D142" s="24">
        <v>5.5555555555555558E-3</v>
      </c>
      <c r="E142" s="20"/>
      <c r="F142" s="20"/>
      <c r="G142" s="24"/>
      <c r="H142" s="20"/>
      <c r="I142" s="20">
        <v>1</v>
      </c>
      <c r="J142" s="20"/>
      <c r="K142" s="20"/>
      <c r="L142" s="50"/>
    </row>
    <row r="143" spans="1:12" s="4" customFormat="1" ht="10.15" hidden="1" customHeight="1">
      <c r="A143" s="20">
        <v>25</v>
      </c>
      <c r="B143" s="20" t="s">
        <v>119</v>
      </c>
      <c r="C143" s="47" t="s">
        <v>37</v>
      </c>
      <c r="D143" s="20" t="s">
        <v>115</v>
      </c>
      <c r="E143" s="20"/>
      <c r="F143" s="20"/>
      <c r="G143" s="20"/>
      <c r="H143" s="20"/>
      <c r="I143" s="20">
        <f>I144*$K$95</f>
        <v>0.4</v>
      </c>
      <c r="J143" s="28" t="s">
        <v>23</v>
      </c>
      <c r="K143" s="20"/>
      <c r="L143" s="20"/>
    </row>
    <row r="144" spans="1:12" s="4" customFormat="1" ht="10.15" hidden="1" customHeight="1">
      <c r="A144" s="20"/>
      <c r="B144" s="20">
        <v>1957</v>
      </c>
      <c r="C144" s="47" t="s">
        <v>30</v>
      </c>
      <c r="D144" s="24">
        <v>5.5555555555555558E-3</v>
      </c>
      <c r="E144" s="20"/>
      <c r="F144" s="20"/>
      <c r="G144" s="24"/>
      <c r="H144" s="20"/>
      <c r="I144" s="20">
        <v>1</v>
      </c>
      <c r="J144" s="20"/>
      <c r="K144" s="20"/>
      <c r="L144" s="50"/>
    </row>
    <row r="145" spans="1:12" s="4" customFormat="1" ht="10.15" hidden="1" customHeight="1">
      <c r="A145" s="20">
        <v>26</v>
      </c>
      <c r="B145" s="20" t="s">
        <v>120</v>
      </c>
      <c r="C145" s="47" t="s">
        <v>59</v>
      </c>
      <c r="D145" s="20" t="s">
        <v>115</v>
      </c>
      <c r="E145" s="20"/>
      <c r="F145" s="20"/>
      <c r="G145" s="20"/>
      <c r="H145" s="20"/>
      <c r="I145" s="20">
        <f>I146*$K$95</f>
        <v>0.4</v>
      </c>
      <c r="J145" s="28" t="s">
        <v>23</v>
      </c>
      <c r="K145" s="20"/>
      <c r="L145" s="20"/>
    </row>
    <row r="146" spans="1:12" s="4" customFormat="1" ht="10.15" hidden="1" customHeight="1">
      <c r="A146" s="20"/>
      <c r="B146" s="20">
        <v>1981</v>
      </c>
      <c r="C146" s="47" t="s">
        <v>30</v>
      </c>
      <c r="D146" s="24">
        <v>5.5555555555555558E-3</v>
      </c>
      <c r="E146" s="20"/>
      <c r="F146" s="20"/>
      <c r="G146" s="24"/>
      <c r="H146" s="20"/>
      <c r="I146" s="20">
        <v>1</v>
      </c>
      <c r="J146" s="20"/>
      <c r="K146" s="20"/>
      <c r="L146" s="50"/>
    </row>
    <row r="147" spans="1:12" s="4" customFormat="1" ht="10.15" hidden="1" customHeight="1">
      <c r="A147" s="20">
        <v>27</v>
      </c>
      <c r="B147" s="20" t="s">
        <v>121</v>
      </c>
      <c r="C147" s="47" t="s">
        <v>22</v>
      </c>
      <c r="D147" s="20" t="s">
        <v>115</v>
      </c>
      <c r="E147" s="20"/>
      <c r="F147" s="20"/>
      <c r="G147" s="20"/>
      <c r="H147" s="20"/>
      <c r="I147" s="20">
        <f>I148*$K$95</f>
        <v>0.4</v>
      </c>
      <c r="J147" s="28" t="s">
        <v>23</v>
      </c>
      <c r="K147" s="20"/>
      <c r="L147" s="20"/>
    </row>
    <row r="148" spans="1:12" s="4" customFormat="1" ht="10.15" hidden="1" customHeight="1">
      <c r="A148" s="20"/>
      <c r="B148" s="20">
        <v>1930</v>
      </c>
      <c r="C148" s="47" t="s">
        <v>30</v>
      </c>
      <c r="D148" s="24">
        <v>5.5555555555555558E-3</v>
      </c>
      <c r="E148" s="20"/>
      <c r="F148" s="20"/>
      <c r="G148" s="24"/>
      <c r="H148" s="20"/>
      <c r="I148" s="20">
        <v>1</v>
      </c>
      <c r="J148" s="20"/>
      <c r="K148" s="20"/>
      <c r="L148" s="50"/>
    </row>
    <row r="149" spans="1:12" s="4" customFormat="1" ht="10.15" hidden="1" customHeight="1">
      <c r="A149" s="20">
        <v>28</v>
      </c>
      <c r="B149" s="20" t="s">
        <v>122</v>
      </c>
      <c r="C149" s="47" t="s">
        <v>123</v>
      </c>
      <c r="D149" s="20" t="s">
        <v>115</v>
      </c>
      <c r="E149" s="20"/>
      <c r="F149" s="20"/>
      <c r="G149" s="20"/>
      <c r="H149" s="20"/>
      <c r="I149" s="20">
        <f>I150*$K$95</f>
        <v>0.4</v>
      </c>
      <c r="J149" s="28" t="s">
        <v>23</v>
      </c>
      <c r="K149" s="20"/>
      <c r="L149" s="20"/>
    </row>
    <row r="150" spans="1:12" s="4" customFormat="1" ht="10.15" hidden="1" customHeight="1">
      <c r="A150" s="20"/>
      <c r="B150" s="20">
        <v>1960</v>
      </c>
      <c r="C150" s="47" t="s">
        <v>30</v>
      </c>
      <c r="D150" s="24">
        <v>5.5555555555555558E-3</v>
      </c>
      <c r="E150" s="20"/>
      <c r="F150" s="20"/>
      <c r="G150" s="24"/>
      <c r="H150" s="20"/>
      <c r="I150" s="20">
        <v>1</v>
      </c>
      <c r="J150" s="20"/>
      <c r="K150" s="20"/>
      <c r="L150" s="50"/>
    </row>
    <row r="151" spans="1:12" s="4" customFormat="1" ht="10.15" hidden="1" customHeight="1">
      <c r="A151" s="20">
        <v>29</v>
      </c>
      <c r="B151" s="20" t="s">
        <v>70</v>
      </c>
      <c r="C151" s="47" t="s">
        <v>59</v>
      </c>
      <c r="D151" s="20" t="s">
        <v>115</v>
      </c>
      <c r="E151" s="20"/>
      <c r="F151" s="20"/>
      <c r="G151" s="20"/>
      <c r="H151" s="20"/>
      <c r="I151" s="20">
        <f>I152*$K$95</f>
        <v>0.4</v>
      </c>
      <c r="J151" s="28" t="s">
        <v>23</v>
      </c>
      <c r="K151" s="20"/>
      <c r="L151" s="20"/>
    </row>
    <row r="152" spans="1:12" s="4" customFormat="1" ht="10.15" hidden="1" customHeight="1">
      <c r="A152" s="20"/>
      <c r="B152" s="20">
        <v>1986</v>
      </c>
      <c r="C152" s="47" t="s">
        <v>30</v>
      </c>
      <c r="D152" s="24">
        <v>5.5555555555555558E-3</v>
      </c>
      <c r="E152" s="20"/>
      <c r="F152" s="20"/>
      <c r="G152" s="24"/>
      <c r="H152" s="20"/>
      <c r="I152" s="20">
        <v>1</v>
      </c>
      <c r="J152" s="20"/>
      <c r="K152" s="20"/>
      <c r="L152" s="50"/>
    </row>
    <row r="153" spans="1:12" s="4" customFormat="1" ht="10.15" hidden="1" customHeight="1">
      <c r="A153" s="20">
        <v>30</v>
      </c>
      <c r="B153" s="20" t="s">
        <v>124</v>
      </c>
      <c r="C153" s="47" t="s">
        <v>117</v>
      </c>
      <c r="D153" s="20" t="s">
        <v>115</v>
      </c>
      <c r="E153" s="20"/>
      <c r="F153" s="20"/>
      <c r="G153" s="20"/>
      <c r="H153" s="20"/>
      <c r="I153" s="20">
        <f>I154*$K$95</f>
        <v>0.4</v>
      </c>
      <c r="J153" s="28" t="s">
        <v>23</v>
      </c>
      <c r="K153" s="20"/>
      <c r="L153" s="20"/>
    </row>
    <row r="154" spans="1:12" s="4" customFormat="1" ht="10.15" hidden="1" customHeight="1">
      <c r="A154" s="20"/>
      <c r="B154" s="20">
        <v>1979</v>
      </c>
      <c r="C154" s="47" t="s">
        <v>30</v>
      </c>
      <c r="D154" s="24">
        <v>5.5555555555555558E-3</v>
      </c>
      <c r="E154" s="20"/>
      <c r="F154" s="20"/>
      <c r="G154" s="24"/>
      <c r="H154" s="20"/>
      <c r="I154" s="20">
        <v>1</v>
      </c>
      <c r="J154" s="20"/>
      <c r="K154" s="20"/>
      <c r="L154" s="50"/>
    </row>
    <row r="155" spans="1:12" s="4" customFormat="1" ht="10.15" hidden="1" customHeight="1">
      <c r="A155" s="20">
        <v>31</v>
      </c>
      <c r="B155" s="20" t="s">
        <v>125</v>
      </c>
      <c r="C155" s="47" t="s">
        <v>114</v>
      </c>
      <c r="D155" s="20" t="s">
        <v>115</v>
      </c>
      <c r="E155" s="20"/>
      <c r="F155" s="20"/>
      <c r="G155" s="20"/>
      <c r="H155" s="20"/>
      <c r="I155" s="20">
        <f>I156*$K$95</f>
        <v>0.4</v>
      </c>
      <c r="J155" s="28" t="s">
        <v>23</v>
      </c>
      <c r="K155" s="20"/>
      <c r="L155" s="20"/>
    </row>
    <row r="156" spans="1:12" s="4" customFormat="1" ht="10.15" hidden="1" customHeight="1">
      <c r="A156" s="20"/>
      <c r="B156" s="20">
        <v>1966</v>
      </c>
      <c r="C156" s="47" t="s">
        <v>30</v>
      </c>
      <c r="D156" s="24">
        <v>5.5555555555555558E-3</v>
      </c>
      <c r="E156" s="20"/>
      <c r="F156" s="20"/>
      <c r="G156" s="24"/>
      <c r="H156" s="20"/>
      <c r="I156" s="20">
        <v>1</v>
      </c>
      <c r="J156" s="20"/>
      <c r="K156" s="20"/>
      <c r="L156" s="50"/>
    </row>
    <row r="157" spans="1:12" s="4" customFormat="1" ht="10.15" hidden="1" customHeight="1">
      <c r="A157" s="20">
        <v>32</v>
      </c>
      <c r="B157" s="20" t="s">
        <v>126</v>
      </c>
      <c r="C157" s="47" t="s">
        <v>37</v>
      </c>
      <c r="D157" s="20" t="s">
        <v>115</v>
      </c>
      <c r="E157" s="20"/>
      <c r="F157" s="20"/>
      <c r="G157" s="20"/>
      <c r="H157" s="20"/>
      <c r="I157" s="20">
        <f>I158*$K$95</f>
        <v>0.4</v>
      </c>
      <c r="J157" s="28" t="s">
        <v>23</v>
      </c>
      <c r="K157" s="20"/>
      <c r="L157" s="20"/>
    </row>
    <row r="158" spans="1:12" s="4" customFormat="1" ht="10.15" hidden="1" customHeight="1">
      <c r="A158" s="20"/>
      <c r="B158" s="20">
        <v>1978</v>
      </c>
      <c r="C158" s="47" t="s">
        <v>30</v>
      </c>
      <c r="D158" s="24">
        <v>5.5555555555555558E-3</v>
      </c>
      <c r="E158" s="20"/>
      <c r="F158" s="20"/>
      <c r="G158" s="24"/>
      <c r="H158" s="20"/>
      <c r="I158" s="20">
        <v>1</v>
      </c>
      <c r="J158" s="20"/>
      <c r="K158" s="20"/>
      <c r="L158" s="50"/>
    </row>
    <row r="159" spans="1:12" s="30" customFormat="1" ht="10.15" customHeight="1">
      <c r="A159" s="30" t="s">
        <v>127</v>
      </c>
      <c r="G159" s="52">
        <f>I100+I109+I66+I19+I70</f>
        <v>251.60000000000002</v>
      </c>
      <c r="H159" s="30" t="s">
        <v>23</v>
      </c>
      <c r="I159" s="30" t="s">
        <v>128</v>
      </c>
    </row>
    <row r="160" spans="1:12" s="4" customFormat="1" ht="10.15" customHeight="1">
      <c r="A160" s="53"/>
      <c r="B160" s="54" t="s">
        <v>129</v>
      </c>
      <c r="C160" s="53"/>
      <c r="D160" s="53"/>
      <c r="E160" s="53"/>
      <c r="F160" s="53"/>
      <c r="G160" s="55"/>
      <c r="H160" s="55"/>
      <c r="I160" s="55"/>
      <c r="J160" s="55"/>
    </row>
    <row r="161" spans="1:4" s="4" customFormat="1" ht="10.15" customHeight="1">
      <c r="A161" s="54"/>
      <c r="B161" s="53" t="s">
        <v>130</v>
      </c>
      <c r="C161" s="53"/>
      <c r="D161" s="48"/>
    </row>
    <row r="162" spans="1:4" s="30" customFormat="1" ht="10.15" customHeight="1">
      <c r="A162" s="56"/>
      <c r="B162" s="54" t="s">
        <v>131</v>
      </c>
    </row>
    <row r="163" spans="1:4" s="30" customFormat="1" ht="10.15" customHeight="1">
      <c r="A163" s="56"/>
      <c r="B163" s="57" t="s">
        <v>132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24ч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ййй</cp:lastModifiedBy>
  <cp:lastPrinted>2017-01-06T19:37:17Z</cp:lastPrinted>
  <dcterms:created xsi:type="dcterms:W3CDTF">2017-01-06T17:03:30Z</dcterms:created>
  <dcterms:modified xsi:type="dcterms:W3CDTF">2017-04-22T09:13:48Z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2017-01-06T18:01:46Z</dcterms:created>
  <cp:revision>0</cp:revision>
</cp:coreProperties>
</file>