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hernov\YandexDisk\Документы\Rundata\protocols\Заграница\"/>
    </mc:Choice>
  </mc:AlternateContent>
  <bookViews>
    <workbookView xWindow="240" yWindow="96" windowWidth="16608" windowHeight="7428"/>
  </bookViews>
  <sheets>
    <sheet name="абсолют" sheetId="1" r:id="rId1"/>
    <sheet name="мужчины" sheetId="2" r:id="rId2"/>
    <sheet name="женщины" sheetId="3" r:id="rId3"/>
    <sheet name="клубы" sheetId="4" r:id="rId4"/>
  </sheets>
  <externalReferences>
    <externalReference r:id="rId5"/>
  </externalReferences>
  <definedNames>
    <definedName name="_xlnm._FilterDatabase" localSheetId="0" hidden="1">абсолют!$A$3:$U$111</definedName>
    <definedName name="_xlnm._FilterDatabase" localSheetId="2" hidden="1">женщины!$A$3:$U$3</definedName>
    <definedName name="_xlnm._FilterDatabase" localSheetId="1" hidden="1">мужчины!$A$3:$U$96</definedName>
    <definedName name="_xlnm.Print_Area" localSheetId="0">абсолют!$A$1:$U$111</definedName>
    <definedName name="_xlnm.Print_Area" localSheetId="2">женщины!$A$1:$U$18</definedName>
    <definedName name="_xlnm.Print_Area" localSheetId="1">мужчины!$A$1:$U$96</definedName>
  </definedNames>
  <calcPr calcId="152511" calcMode="autoNoTable"/>
</workbook>
</file>

<file path=xl/calcChain.xml><?xml version="1.0" encoding="utf-8"?>
<calcChain xmlns="http://schemas.openxmlformats.org/spreadsheetml/2006/main">
  <c r="D33" i="4" l="1"/>
  <c r="D30" i="4"/>
  <c r="D27" i="4"/>
  <c r="D24" i="4"/>
  <c r="D21" i="4"/>
  <c r="D18" i="4"/>
  <c r="D15" i="4"/>
  <c r="D12" i="4"/>
  <c r="D9" i="4"/>
  <c r="D6" i="4"/>
  <c r="L18" i="3"/>
  <c r="L17" i="3"/>
  <c r="L16" i="3"/>
  <c r="L15" i="3"/>
  <c r="L14" i="3"/>
  <c r="M14" i="3"/>
  <c r="L13" i="3"/>
  <c r="L12" i="3"/>
  <c r="L11" i="3"/>
  <c r="L10" i="3"/>
  <c r="L9" i="3"/>
  <c r="M9" i="3" s="1"/>
  <c r="L8" i="3"/>
  <c r="L7" i="3"/>
  <c r="L6" i="3"/>
  <c r="M6" i="3" s="1"/>
  <c r="L5" i="3"/>
  <c r="L4" i="3"/>
  <c r="L96" i="2"/>
  <c r="L95" i="2"/>
  <c r="M95" i="2" s="1"/>
  <c r="L94" i="2"/>
  <c r="L93" i="2"/>
  <c r="L92" i="2"/>
  <c r="M92" i="2" s="1"/>
  <c r="L91" i="2"/>
  <c r="M91" i="2"/>
  <c r="L90" i="2"/>
  <c r="L89" i="2"/>
  <c r="M89" i="2"/>
  <c r="L88" i="2"/>
  <c r="M88" i="2" s="1"/>
  <c r="L87" i="2"/>
  <c r="L86" i="2"/>
  <c r="L85" i="2"/>
  <c r="M85" i="2" s="1"/>
  <c r="L84" i="2"/>
  <c r="L83" i="2"/>
  <c r="M83" i="2" s="1"/>
  <c r="L82" i="2"/>
  <c r="M82" i="2" s="1"/>
  <c r="L81" i="2"/>
  <c r="M81" i="2" s="1"/>
  <c r="L80" i="2"/>
  <c r="M80" i="2" s="1"/>
  <c r="L79" i="2"/>
  <c r="M79" i="2" s="1"/>
  <c r="L78" i="2"/>
  <c r="M78" i="2" s="1"/>
  <c r="L77" i="2"/>
  <c r="M77" i="2" s="1"/>
  <c r="L76" i="2"/>
  <c r="L75" i="2"/>
  <c r="L74" i="2"/>
  <c r="M74" i="2" s="1"/>
  <c r="L73" i="2"/>
  <c r="M73" i="2" s="1"/>
  <c r="L72" i="2"/>
  <c r="L71" i="2"/>
  <c r="M71" i="2" s="1"/>
  <c r="L70" i="2"/>
  <c r="M70" i="2"/>
  <c r="L69" i="2"/>
  <c r="M69" i="2" s="1"/>
  <c r="L68" i="2"/>
  <c r="M68" i="2"/>
  <c r="L67" i="2"/>
  <c r="M67" i="2" s="1"/>
  <c r="L66" i="2"/>
  <c r="L65" i="2"/>
  <c r="M65" i="2"/>
  <c r="L64" i="2"/>
  <c r="M64" i="2" s="1"/>
  <c r="L63" i="2"/>
  <c r="M63" i="2"/>
  <c r="L62" i="2"/>
  <c r="M62" i="2" s="1"/>
  <c r="L61" i="2"/>
  <c r="M61" i="2"/>
  <c r="L60" i="2"/>
  <c r="M60" i="2" s="1"/>
  <c r="L59" i="2"/>
  <c r="M59" i="2"/>
  <c r="L58" i="2"/>
  <c r="L57" i="2"/>
  <c r="M57" i="2"/>
  <c r="L56" i="2"/>
  <c r="M56" i="2" s="1"/>
  <c r="L55" i="2"/>
  <c r="M55" i="2"/>
  <c r="L54" i="2"/>
  <c r="M54" i="2" s="1"/>
  <c r="L53" i="2"/>
  <c r="L52" i="2"/>
  <c r="M52" i="2"/>
  <c r="L51" i="2"/>
  <c r="M51" i="2" s="1"/>
  <c r="L50" i="2"/>
  <c r="M50" i="2"/>
  <c r="L49" i="2"/>
  <c r="M49" i="2" s="1"/>
  <c r="L48" i="2"/>
  <c r="M48" i="2"/>
  <c r="L47" i="2"/>
  <c r="M47" i="2"/>
  <c r="L46" i="2"/>
  <c r="L45" i="2"/>
  <c r="M45" i="2" s="1"/>
  <c r="L44" i="2"/>
  <c r="M44" i="2"/>
  <c r="L43" i="2"/>
  <c r="M43" i="2" s="1"/>
  <c r="L42" i="2"/>
  <c r="M42" i="2"/>
  <c r="L41" i="2"/>
  <c r="M41" i="2" s="1"/>
  <c r="L40" i="2"/>
  <c r="M40" i="2"/>
  <c r="L39" i="2"/>
  <c r="L38" i="2"/>
  <c r="M38" i="2"/>
  <c r="L37" i="2"/>
  <c r="M37" i="2"/>
  <c r="L36" i="2"/>
  <c r="M36" i="2"/>
  <c r="L35" i="2"/>
  <c r="L34" i="2"/>
  <c r="M34" i="2" s="1"/>
  <c r="L33" i="2"/>
  <c r="M33" i="2"/>
  <c r="L32" i="2"/>
  <c r="L31" i="2"/>
  <c r="M31" i="2"/>
  <c r="L30" i="2"/>
  <c r="M30" i="2"/>
  <c r="L29" i="2"/>
  <c r="M29" i="2"/>
  <c r="L28" i="2"/>
  <c r="M28" i="2"/>
  <c r="L27" i="2"/>
  <c r="M27" i="2"/>
  <c r="L26" i="2"/>
  <c r="L25" i="2"/>
  <c r="M25" i="2" s="1"/>
  <c r="L24" i="2"/>
  <c r="M24" i="2"/>
  <c r="L23" i="2"/>
  <c r="M23" i="2" s="1"/>
  <c r="L22" i="2"/>
  <c r="M22" i="2"/>
  <c r="L21" i="2"/>
  <c r="L20" i="2"/>
  <c r="L19" i="2"/>
  <c r="M19" i="2"/>
  <c r="L18" i="2"/>
  <c r="L17" i="2"/>
  <c r="M17" i="2" s="1"/>
  <c r="L16" i="2"/>
  <c r="M16" i="2" s="1"/>
  <c r="L15" i="2"/>
  <c r="M15" i="2" s="1"/>
  <c r="L14" i="2"/>
  <c r="M14" i="2" s="1"/>
  <c r="L13" i="2"/>
  <c r="L12" i="2"/>
  <c r="M12" i="2"/>
  <c r="L11" i="2"/>
  <c r="M11" i="2" s="1"/>
  <c r="L10" i="2"/>
  <c r="M10" i="2"/>
  <c r="L9" i="2"/>
  <c r="M9" i="2" s="1"/>
  <c r="L8" i="2"/>
  <c r="M8" i="2"/>
  <c r="L7" i="2"/>
  <c r="L6" i="2"/>
  <c r="M6" i="2"/>
  <c r="L5" i="2"/>
  <c r="M5" i="2"/>
  <c r="L4" i="2"/>
  <c r="M4" i="2"/>
  <c r="L111" i="1"/>
  <c r="L110" i="1"/>
  <c r="L109" i="1"/>
  <c r="L108" i="1"/>
  <c r="M108" i="1"/>
  <c r="L107" i="1"/>
  <c r="L106" i="1"/>
  <c r="L105" i="1"/>
  <c r="L104" i="1"/>
  <c r="M104" i="1" s="1"/>
  <c r="L103" i="1"/>
  <c r="M103" i="1" s="1"/>
  <c r="L102" i="1"/>
  <c r="L101" i="1"/>
  <c r="M101" i="1" s="1"/>
  <c r="L100" i="1"/>
  <c r="M100" i="1"/>
  <c r="L99" i="1"/>
  <c r="L98" i="1"/>
  <c r="L97" i="1"/>
  <c r="M97" i="1"/>
  <c r="L96" i="1"/>
  <c r="L95" i="1"/>
  <c r="M95" i="1"/>
  <c r="L94" i="1"/>
  <c r="L93" i="1"/>
  <c r="M93" i="1" s="1"/>
  <c r="L92" i="1"/>
  <c r="M92" i="1"/>
  <c r="L91" i="1"/>
  <c r="M91" i="1" s="1"/>
  <c r="L90" i="1"/>
  <c r="M90" i="1"/>
  <c r="L89" i="1"/>
  <c r="M89" i="1" s="1"/>
  <c r="L88" i="1"/>
  <c r="M88" i="1"/>
  <c r="L87" i="1"/>
  <c r="M87" i="1" s="1"/>
  <c r="L86" i="1"/>
  <c r="L85" i="1"/>
  <c r="L84" i="1"/>
  <c r="M84" i="1" s="1"/>
  <c r="L83" i="1"/>
  <c r="M83" i="1"/>
  <c r="L82" i="1"/>
  <c r="L81" i="1"/>
  <c r="M81" i="1" s="1"/>
  <c r="L80" i="1"/>
  <c r="M80" i="1" s="1"/>
  <c r="L79" i="1"/>
  <c r="M79" i="1" s="1"/>
  <c r="L78" i="1"/>
  <c r="M78" i="1" s="1"/>
  <c r="L77" i="1"/>
  <c r="L76" i="1"/>
  <c r="M76" i="1"/>
  <c r="L75" i="1"/>
  <c r="L74" i="1"/>
  <c r="L73" i="1"/>
  <c r="M73" i="1"/>
  <c r="L72" i="1"/>
  <c r="M72" i="1" s="1"/>
  <c r="L71" i="1"/>
  <c r="M71" i="1"/>
  <c r="L70" i="1"/>
  <c r="M70" i="1" s="1"/>
  <c r="L69" i="1"/>
  <c r="L68" i="1"/>
  <c r="M68" i="1"/>
  <c r="L67" i="1"/>
  <c r="M67" i="1"/>
  <c r="L66" i="1"/>
  <c r="M66" i="1"/>
  <c r="L65" i="1"/>
  <c r="L64" i="1"/>
  <c r="M64" i="1"/>
  <c r="L63" i="1"/>
  <c r="L62" i="1"/>
  <c r="M62" i="1" s="1"/>
  <c r="L61" i="1"/>
  <c r="M61" i="1" s="1"/>
  <c r="L60" i="1"/>
  <c r="M60" i="1" s="1"/>
  <c r="L59" i="1"/>
  <c r="L58" i="1"/>
  <c r="M58" i="1" s="1"/>
  <c r="L57" i="1"/>
  <c r="M57" i="1"/>
  <c r="L56" i="1"/>
  <c r="M56" i="1" s="1"/>
  <c r="L55" i="1"/>
  <c r="M55" i="1"/>
  <c r="L54" i="1"/>
  <c r="M54" i="1" s="1"/>
  <c r="L53" i="1"/>
  <c r="M53" i="1"/>
  <c r="L52" i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L43" i="1"/>
  <c r="M43" i="1" s="1"/>
  <c r="L42" i="1"/>
  <c r="M42" i="1"/>
  <c r="L41" i="1"/>
  <c r="M41" i="1" s="1"/>
  <c r="L40" i="1"/>
  <c r="L39" i="1"/>
  <c r="M39" i="1"/>
  <c r="L38" i="1"/>
  <c r="L37" i="1"/>
  <c r="M37" i="1"/>
  <c r="L36" i="1"/>
  <c r="L35" i="1"/>
  <c r="M35" i="1" s="1"/>
  <c r="L34" i="1"/>
  <c r="L33" i="1"/>
  <c r="M33" i="1" s="1"/>
  <c r="L32" i="1"/>
  <c r="M32" i="1"/>
  <c r="L31" i="1"/>
  <c r="M31" i="1" s="1"/>
  <c r="L30" i="1"/>
  <c r="M30" i="1"/>
  <c r="L29" i="1"/>
  <c r="L28" i="1"/>
  <c r="M28" i="1" s="1"/>
  <c r="L27" i="1"/>
  <c r="M27" i="1" s="1"/>
  <c r="L26" i="1"/>
  <c r="M26" i="1" s="1"/>
  <c r="L25" i="1"/>
  <c r="M25" i="1" s="1"/>
  <c r="L24" i="1"/>
  <c r="L23" i="1"/>
  <c r="M23" i="1"/>
  <c r="L22" i="1"/>
  <c r="L21" i="1"/>
  <c r="L20" i="1"/>
  <c r="M20" i="1"/>
  <c r="L19" i="1"/>
  <c r="L18" i="1"/>
  <c r="M18" i="1" s="1"/>
  <c r="L17" i="1"/>
  <c r="M17" i="1" s="1"/>
  <c r="L16" i="1"/>
  <c r="M16" i="1" s="1"/>
  <c r="L15" i="1"/>
  <c r="M15" i="1" s="1"/>
  <c r="L14" i="1"/>
  <c r="L13" i="1"/>
  <c r="L12" i="1"/>
  <c r="M12" i="1" s="1"/>
  <c r="L11" i="1"/>
  <c r="M11" i="1" s="1"/>
  <c r="L10" i="1"/>
  <c r="M10" i="1" s="1"/>
  <c r="L9" i="1"/>
  <c r="M9" i="1" s="1"/>
  <c r="L8" i="1"/>
  <c r="M8" i="1" s="1"/>
  <c r="L7" i="1"/>
  <c r="L6" i="1"/>
  <c r="M6" i="1"/>
  <c r="L5" i="1"/>
  <c r="M5" i="1" s="1"/>
  <c r="L4" i="1"/>
  <c r="M4" i="1"/>
</calcChain>
</file>

<file path=xl/sharedStrings.xml><?xml version="1.0" encoding="utf-8"?>
<sst xmlns="http://schemas.openxmlformats.org/spreadsheetml/2006/main" count="1809" uniqueCount="611">
  <si>
    <t xml:space="preserve">TARPTAUTINIS DRAUGYSTĖS MARATONAS ''DRUSKININKAI-GARDINAS 2016 "                                                                                                                                                                                                                    VI МЕЖДУНАРОДНЫЙ МАРАФОН ДРУЖБЫ "ДРУСКИНИНКАЙ-ГРОДНО 2016"             </t>
  </si>
  <si>
    <t xml:space="preserve"> </t>
  </si>
  <si>
    <t>Place</t>
  </si>
  <si>
    <t>sexs</t>
  </si>
  <si>
    <t>starting number</t>
  </si>
  <si>
    <t>Vardas, Pavardė</t>
  </si>
  <si>
    <t>Pilietybė</t>
  </si>
  <si>
    <t>City</t>
  </si>
  <si>
    <t>Gimimo data</t>
  </si>
  <si>
    <t>Group</t>
  </si>
  <si>
    <t>Klubas</t>
  </si>
  <si>
    <t>21,1km</t>
  </si>
  <si>
    <t>30km</t>
  </si>
  <si>
    <t>absolute</t>
  </si>
  <si>
    <t>Place in  the group</t>
  </si>
  <si>
    <t>Result</t>
  </si>
  <si>
    <t>м</t>
  </si>
  <si>
    <r>
      <t xml:space="preserve">Sergii Ukrainets                         </t>
    </r>
    <r>
      <rPr>
        <i/>
        <sz val="10"/>
        <rFont val="Arial"/>
        <family val="2"/>
        <charset val="204"/>
      </rPr>
      <t>Сергей Украинец</t>
    </r>
  </si>
  <si>
    <t>Ukraina</t>
  </si>
  <si>
    <t>Rivno</t>
  </si>
  <si>
    <t>Sk. "Kovel"</t>
  </si>
  <si>
    <t>1:13.12</t>
  </si>
  <si>
    <t>1:44.40</t>
  </si>
  <si>
    <t>2:30.21</t>
  </si>
  <si>
    <r>
      <t xml:space="preserve">Yury Kaptserau                                       </t>
    </r>
    <r>
      <rPr>
        <i/>
        <sz val="10"/>
        <rFont val="Arial"/>
        <family val="2"/>
        <charset val="204"/>
      </rPr>
      <t xml:space="preserve"> Юрий Каптеров  </t>
    </r>
  </si>
  <si>
    <t>BLR</t>
  </si>
  <si>
    <t xml:space="preserve">Mahiliou </t>
  </si>
  <si>
    <t>Mahiliou  COR</t>
  </si>
  <si>
    <t>1:17.32</t>
  </si>
  <si>
    <t>1:50.55</t>
  </si>
  <si>
    <t>2:37.06</t>
  </si>
  <si>
    <r>
      <t xml:space="preserve"> Henadzi Zhauronak                 </t>
    </r>
    <r>
      <rPr>
        <i/>
        <sz val="10"/>
        <rFont val="Arial"/>
        <family val="2"/>
        <charset val="204"/>
      </rPr>
      <t xml:space="preserve"> Геннадий Жавронок</t>
    </r>
  </si>
  <si>
    <t>Berezino</t>
  </si>
  <si>
    <t>Viktoriya</t>
  </si>
  <si>
    <t>1:19.40</t>
  </si>
  <si>
    <t>1:52.20</t>
  </si>
  <si>
    <t>2:37.24</t>
  </si>
  <si>
    <r>
      <t xml:space="preserve"> Ihar Tsetserukou                                    </t>
    </r>
    <r>
      <rPr>
        <i/>
        <sz val="10"/>
        <color indexed="8"/>
        <rFont val="Arial"/>
        <family val="2"/>
        <charset val="204"/>
      </rPr>
      <t xml:space="preserve"> Игорь Тетерюков</t>
    </r>
  </si>
  <si>
    <t>Grodno</t>
  </si>
  <si>
    <t>М</t>
  </si>
  <si>
    <t>Grodnooblsport</t>
  </si>
  <si>
    <t>2:37.54</t>
  </si>
  <si>
    <r>
      <t xml:space="preserve">Vasili Lialeka                          </t>
    </r>
    <r>
      <rPr>
        <i/>
        <sz val="10"/>
        <rFont val="Arial"/>
        <family val="2"/>
        <charset val="204"/>
      </rPr>
      <t xml:space="preserve">Василий Лялеко </t>
    </r>
  </si>
  <si>
    <t>Minsk</t>
  </si>
  <si>
    <t>1:51.15</t>
  </si>
  <si>
    <t>2:42.21</t>
  </si>
  <si>
    <t xml:space="preserve">Aliaksei Chamadanau           Алексей Чемоданов                    </t>
  </si>
  <si>
    <t>Run4Fun</t>
  </si>
  <si>
    <t>1:24.22</t>
  </si>
  <si>
    <t>2:00.00</t>
  </si>
  <si>
    <t>2:49.54</t>
  </si>
  <si>
    <r>
      <t xml:space="preserve">Egidijus Juzonis                                  </t>
    </r>
    <r>
      <rPr>
        <i/>
        <sz val="10"/>
        <rFont val="Arial"/>
        <family val="2"/>
        <charset val="204"/>
      </rPr>
      <t xml:space="preserve"> Егидиюс Юзонис</t>
    </r>
  </si>
  <si>
    <t>Lietuva</t>
  </si>
  <si>
    <t>Vilnius</t>
  </si>
  <si>
    <t>"Na, pagauк"</t>
  </si>
  <si>
    <t>2:00.07</t>
  </si>
  <si>
    <t>2:50.40</t>
  </si>
  <si>
    <r>
      <t xml:space="preserve">Kastytis Petkevicus               </t>
    </r>
    <r>
      <rPr>
        <i/>
        <sz val="10"/>
        <rFont val="Arial"/>
        <family val="2"/>
        <charset val="204"/>
      </rPr>
      <t xml:space="preserve">  Кастутис Петкевичюс</t>
    </r>
  </si>
  <si>
    <t>Trakai</t>
  </si>
  <si>
    <t>Sostines Olimpas</t>
  </si>
  <si>
    <t>1:24.33</t>
  </si>
  <si>
    <t>2:01.10</t>
  </si>
  <si>
    <t>2:53.21</t>
  </si>
  <si>
    <r>
      <t xml:space="preserve">Ihar Dolbik                                       </t>
    </r>
    <r>
      <rPr>
        <i/>
        <sz val="10"/>
        <rFont val="Arial"/>
        <family val="2"/>
        <charset val="204"/>
      </rPr>
      <t xml:space="preserve"> Игорь Долбик</t>
    </r>
  </si>
  <si>
    <t>2:00.09</t>
  </si>
  <si>
    <t>2:54.37</t>
  </si>
  <si>
    <t>ж</t>
  </si>
  <si>
    <r>
      <t xml:space="preserve">Kryststina Rulkevich       </t>
    </r>
    <r>
      <rPr>
        <i/>
        <sz val="10"/>
        <rFont val="Arial"/>
        <family val="2"/>
        <charset val="204"/>
      </rPr>
      <t xml:space="preserve"> Кристина Рулевич  </t>
    </r>
  </si>
  <si>
    <t>Ж</t>
  </si>
  <si>
    <t>1:26.22</t>
  </si>
  <si>
    <t>2:03.50</t>
  </si>
  <si>
    <t>2:57.20</t>
  </si>
  <si>
    <r>
      <t xml:space="preserve">Ian J Berry                                        </t>
    </r>
    <r>
      <rPr>
        <i/>
        <sz val="10"/>
        <color indexed="8"/>
        <rFont val="Arial"/>
        <family val="2"/>
        <charset val="204"/>
      </rPr>
      <t xml:space="preserve">  Ян Бери        </t>
    </r>
    <r>
      <rPr>
        <sz val="10"/>
        <color indexed="8"/>
        <rFont val="Arial"/>
        <family val="2"/>
        <charset val="186"/>
      </rPr>
      <t xml:space="preserve">                                   </t>
    </r>
  </si>
  <si>
    <t>GRB</t>
  </si>
  <si>
    <t>Winchester</t>
  </si>
  <si>
    <t xml:space="preserve">М 40 </t>
  </si>
  <si>
    <t xml:space="preserve">Winchester k District AC </t>
  </si>
  <si>
    <t>1:27.15</t>
  </si>
  <si>
    <t>2:04.55</t>
  </si>
  <si>
    <t>2:57.27</t>
  </si>
  <si>
    <r>
      <t xml:space="preserve"> Yury Kalasouski                              </t>
    </r>
    <r>
      <rPr>
        <i/>
        <sz val="10"/>
        <rFont val="Arial"/>
        <family val="2"/>
        <charset val="204"/>
      </rPr>
      <t>Юрий Колосовский</t>
    </r>
  </si>
  <si>
    <t>Amatar</t>
  </si>
  <si>
    <t>1:26.50</t>
  </si>
  <si>
    <t>2:03.25</t>
  </si>
  <si>
    <t>2:57.53</t>
  </si>
  <si>
    <r>
      <t xml:space="preserve">Yury Salodku                    </t>
    </r>
    <r>
      <rPr>
        <i/>
        <sz val="10"/>
        <rFont val="Arial"/>
        <family val="2"/>
        <charset val="204"/>
      </rPr>
      <t xml:space="preserve"> Юрий Солодкий</t>
    </r>
  </si>
  <si>
    <t>1:26.31</t>
  </si>
  <si>
    <t>3:00.47</t>
  </si>
  <si>
    <r>
      <t xml:space="preserve">Baryslau Yaravy                                          </t>
    </r>
    <r>
      <rPr>
        <i/>
        <sz val="10"/>
        <rFont val="Arial"/>
        <family val="2"/>
        <charset val="204"/>
      </rPr>
      <t xml:space="preserve"> Борислав Яровой </t>
    </r>
  </si>
  <si>
    <t>2:02.50</t>
  </si>
  <si>
    <t>3:02.25</t>
  </si>
  <si>
    <r>
      <t xml:space="preserve"> Maksim Remezau           </t>
    </r>
    <r>
      <rPr>
        <i/>
        <sz val="10"/>
        <rFont val="Arial"/>
        <family val="2"/>
        <charset val="204"/>
      </rPr>
      <t xml:space="preserve"> Максим Ремезов</t>
    </r>
  </si>
  <si>
    <t>1:27.05</t>
  </si>
  <si>
    <t>2:05.40</t>
  </si>
  <si>
    <t>3:04.21</t>
  </si>
  <si>
    <r>
      <t xml:space="preserve">Marcin Palacz                                        </t>
    </r>
    <r>
      <rPr>
        <i/>
        <sz val="10"/>
        <color indexed="8"/>
        <rFont val="Arial"/>
        <family val="2"/>
        <charset val="204"/>
      </rPr>
      <t xml:space="preserve"> Мартин Палач </t>
    </r>
  </si>
  <si>
    <t>Polskie</t>
  </si>
  <si>
    <t>Brzeg</t>
  </si>
  <si>
    <t>Optima Cardio</t>
  </si>
  <si>
    <t>1:30.00</t>
  </si>
  <si>
    <t>2:09.28</t>
  </si>
  <si>
    <t>3:05.31</t>
  </si>
  <si>
    <r>
      <t xml:space="preserve">Aleh Andreichyk                </t>
    </r>
    <r>
      <rPr>
        <i/>
        <sz val="10"/>
        <rFont val="Arial"/>
        <family val="2"/>
        <charset val="204"/>
      </rPr>
      <t xml:space="preserve"> Олег Андрейчик</t>
    </r>
  </si>
  <si>
    <t>1:33.39</t>
  </si>
  <si>
    <t>2:13.07</t>
  </si>
  <si>
    <t>3:06.45</t>
  </si>
  <si>
    <r>
      <t xml:space="preserve">Robert Michalski                     </t>
    </r>
    <r>
      <rPr>
        <i/>
        <sz val="10"/>
        <color indexed="8"/>
        <rFont val="Arial"/>
        <family val="2"/>
        <charset val="204"/>
      </rPr>
      <t>Роберт Михальски</t>
    </r>
  </si>
  <si>
    <t>Warszawa</t>
  </si>
  <si>
    <t>12TRI.PL</t>
  </si>
  <si>
    <t>1:32.35</t>
  </si>
  <si>
    <t>2:12.10</t>
  </si>
  <si>
    <t>3:07.14</t>
  </si>
  <si>
    <r>
      <t xml:space="preserve">Zydrunas Baltrusaitis                            </t>
    </r>
    <r>
      <rPr>
        <i/>
        <sz val="10"/>
        <color indexed="8"/>
        <rFont val="Arial"/>
        <family val="2"/>
        <charset val="204"/>
      </rPr>
      <t xml:space="preserve"> Жидрунас Балтрушайтис</t>
    </r>
  </si>
  <si>
    <t>1:35.10</t>
  </si>
  <si>
    <t>2:14.50</t>
  </si>
  <si>
    <t>3:09.03</t>
  </si>
  <si>
    <r>
      <t xml:space="preserve">Marek Ratynski                     </t>
    </r>
    <r>
      <rPr>
        <i/>
        <sz val="10"/>
        <rFont val="Arial"/>
        <family val="2"/>
        <charset val="204"/>
      </rPr>
      <t xml:space="preserve">  Марек Ратинский </t>
    </r>
  </si>
  <si>
    <t>1:31.40</t>
  </si>
  <si>
    <t>2:11.28</t>
  </si>
  <si>
    <t>3:10.13</t>
  </si>
  <si>
    <r>
      <t xml:space="preserve">Alena Shumik                          </t>
    </r>
    <r>
      <rPr>
        <i/>
        <sz val="10"/>
        <rFont val="Arial"/>
        <family val="2"/>
        <charset val="204"/>
      </rPr>
      <t xml:space="preserve"> Елена Шумик </t>
    </r>
  </si>
  <si>
    <t>Brest</t>
  </si>
  <si>
    <t>3:10.28</t>
  </si>
  <si>
    <r>
      <t xml:space="preserve">Mitka Deimantas                                 </t>
    </r>
    <r>
      <rPr>
        <i/>
        <sz val="10"/>
        <rFont val="Arial"/>
        <family val="2"/>
        <charset val="204"/>
      </rPr>
      <t xml:space="preserve">Митка Деймантас </t>
    </r>
  </si>
  <si>
    <t>2:14.53</t>
  </si>
  <si>
    <t>3:10.36</t>
  </si>
  <si>
    <r>
      <t xml:space="preserve">Natallia Malinouskaya   </t>
    </r>
    <r>
      <rPr>
        <i/>
        <sz val="10"/>
        <color indexed="8"/>
        <rFont val="Arial"/>
        <family val="2"/>
        <charset val="204"/>
      </rPr>
      <t xml:space="preserve">  Наталья Малиновская  </t>
    </r>
  </si>
  <si>
    <t>1:33.30</t>
  </si>
  <si>
    <t>2:14.15</t>
  </si>
  <si>
    <t>3:13.39</t>
  </si>
  <si>
    <r>
      <t xml:space="preserve">Edvard Junda                           </t>
    </r>
    <r>
      <rPr>
        <i/>
        <sz val="10"/>
        <rFont val="Arial"/>
        <family val="2"/>
        <charset val="204"/>
      </rPr>
      <t xml:space="preserve">  Эдвард Юнда</t>
    </r>
  </si>
  <si>
    <t>Sviesos Кarioi</t>
  </si>
  <si>
    <t>1:37.45</t>
  </si>
  <si>
    <t>2:18.15</t>
  </si>
  <si>
    <t>3:14.06</t>
  </si>
  <si>
    <r>
      <t xml:space="preserve">Mikalai Valodchanka      </t>
    </r>
    <r>
      <rPr>
        <i/>
        <sz val="10"/>
        <rFont val="Arial"/>
        <family val="2"/>
        <charset val="204"/>
      </rPr>
      <t>Николай Володченко</t>
    </r>
    <r>
      <rPr>
        <sz val="10"/>
        <rFont val="Arial"/>
        <family val="2"/>
        <charset val="204"/>
      </rPr>
      <t xml:space="preserve">               </t>
    </r>
  </si>
  <si>
    <t>1:36.40</t>
  </si>
  <si>
    <t>2:17.23</t>
  </si>
  <si>
    <t>3:16.35</t>
  </si>
  <si>
    <r>
      <t xml:space="preserve">Mikalai Salanovich     </t>
    </r>
    <r>
      <rPr>
        <i/>
        <sz val="10"/>
        <color indexed="8"/>
        <rFont val="Arial"/>
        <family val="2"/>
        <charset val="204"/>
      </rPr>
      <t xml:space="preserve"> Николай Солонович </t>
    </r>
  </si>
  <si>
    <t>Bobruisk</t>
  </si>
  <si>
    <t>М 50</t>
  </si>
  <si>
    <t>1:37.30</t>
  </si>
  <si>
    <t>2:18.28</t>
  </si>
  <si>
    <t>3:16.44</t>
  </si>
  <si>
    <r>
      <t xml:space="preserve">Bollsun Viktar                             </t>
    </r>
    <r>
      <rPr>
        <i/>
        <sz val="10"/>
        <rFont val="Arial"/>
        <family val="2"/>
        <charset val="204"/>
      </rPr>
      <t xml:space="preserve"> Болсун Виктор</t>
    </r>
  </si>
  <si>
    <t>Чечерск</t>
  </si>
  <si>
    <t>Регион</t>
  </si>
  <si>
    <t>1:32.45</t>
  </si>
  <si>
    <t>2:16.38</t>
  </si>
  <si>
    <t>3:20.08</t>
  </si>
  <si>
    <r>
      <t xml:space="preserve">Maksim Znak                            </t>
    </r>
    <r>
      <rPr>
        <i/>
        <sz val="10"/>
        <rFont val="Arial"/>
        <family val="2"/>
        <charset val="204"/>
      </rPr>
      <t xml:space="preserve"> Максим Знак</t>
    </r>
  </si>
  <si>
    <t>2:14.54</t>
  </si>
  <si>
    <t>3:20.17</t>
  </si>
  <si>
    <t xml:space="preserve"> Ivan Iakovykh                               Иван Яковых</t>
  </si>
  <si>
    <t>RUS</t>
  </si>
  <si>
    <t>Kaliningrad</t>
  </si>
  <si>
    <t>Amberman</t>
  </si>
  <si>
    <t>2:18.45</t>
  </si>
  <si>
    <t>3:22.28</t>
  </si>
  <si>
    <r>
      <t xml:space="preserve">Yavheni Shunkevich     </t>
    </r>
    <r>
      <rPr>
        <i/>
        <sz val="10"/>
        <rFont val="Arial"/>
        <family val="2"/>
        <charset val="204"/>
      </rPr>
      <t xml:space="preserve">Евгений Шункевич </t>
    </r>
  </si>
  <si>
    <t>2:17.40</t>
  </si>
  <si>
    <t>3:22.53</t>
  </si>
  <si>
    <r>
      <t xml:space="preserve">Sviatlana  Lenkavets                 </t>
    </r>
    <r>
      <rPr>
        <i/>
        <sz val="10"/>
        <rFont val="Arial"/>
        <family val="2"/>
        <charset val="204"/>
      </rPr>
      <t xml:space="preserve">  Светлана Ленковец</t>
    </r>
  </si>
  <si>
    <t>Ж 40</t>
  </si>
  <si>
    <t>1:38.10</t>
  </si>
  <si>
    <t>2:20.36</t>
  </si>
  <si>
    <t>3:23.27</t>
  </si>
  <si>
    <r>
      <t xml:space="preserve">Aliaksandr Lukyanenka    </t>
    </r>
    <r>
      <rPr>
        <i/>
        <sz val="10"/>
        <rFont val="Arial"/>
        <family val="2"/>
        <charset val="204"/>
      </rPr>
      <t xml:space="preserve">Александр  Лукьяненко </t>
    </r>
  </si>
  <si>
    <t>3:24.01</t>
  </si>
  <si>
    <r>
      <t xml:space="preserve"> Andrei Sidorenko                       </t>
    </r>
    <r>
      <rPr>
        <i/>
        <sz val="10"/>
        <color indexed="8"/>
        <rFont val="Arial"/>
        <family val="2"/>
        <charset val="204"/>
      </rPr>
      <t xml:space="preserve"> Андрей Сидоренко  </t>
    </r>
  </si>
  <si>
    <t>М 40</t>
  </si>
  <si>
    <t>1:34.00</t>
  </si>
  <si>
    <t>2:17.53</t>
  </si>
  <si>
    <t>3:24.20</t>
  </si>
  <si>
    <r>
      <t xml:space="preserve">Konstantin Novlyanskiy  </t>
    </r>
    <r>
      <rPr>
        <i/>
        <sz val="10"/>
        <rFont val="Arial"/>
        <family val="2"/>
        <charset val="204"/>
      </rPr>
      <t>Константин Новлянский</t>
    </r>
  </si>
  <si>
    <t>Jus+Tri</t>
  </si>
  <si>
    <t>1:41.05</t>
  </si>
  <si>
    <t>2:22.43</t>
  </si>
  <si>
    <t>3:25.28</t>
  </si>
  <si>
    <r>
      <t xml:space="preserve">Natallia Andreichyk      </t>
    </r>
    <r>
      <rPr>
        <i/>
        <sz val="10"/>
        <rFont val="Arial"/>
        <family val="2"/>
        <charset val="204"/>
      </rPr>
      <t xml:space="preserve">Наталья Андрейчик  </t>
    </r>
  </si>
  <si>
    <t>1:42.42</t>
  </si>
  <si>
    <t>2:26.26</t>
  </si>
  <si>
    <t>3:28.28</t>
  </si>
  <si>
    <r>
      <t xml:space="preserve">Arvudas Jurgecevicius       </t>
    </r>
    <r>
      <rPr>
        <i/>
        <sz val="10"/>
        <rFont val="Arial"/>
        <family val="2"/>
        <charset val="204"/>
      </rPr>
      <t xml:space="preserve"> Арвидас Артелявичюс</t>
    </r>
  </si>
  <si>
    <t>Visaginas</t>
  </si>
  <si>
    <t>1:40.45</t>
  </si>
  <si>
    <t>2:25.33</t>
  </si>
  <si>
    <t>3:29.43</t>
  </si>
  <si>
    <r>
      <t xml:space="preserve"> Siarhei Andrushkevich                </t>
    </r>
    <r>
      <rPr>
        <i/>
        <sz val="10"/>
        <color indexed="8"/>
        <rFont val="Arial"/>
        <family val="2"/>
        <charset val="204"/>
      </rPr>
      <t>Сергей Андрушкевич</t>
    </r>
  </si>
  <si>
    <t>1:39.45</t>
  </si>
  <si>
    <t>3:30.27</t>
  </si>
  <si>
    <r>
      <t xml:space="preserve">Yauheni Kandakou                  </t>
    </r>
    <r>
      <rPr>
        <i/>
        <sz val="10"/>
        <rFont val="Arial"/>
        <family val="2"/>
        <charset val="204"/>
      </rPr>
      <t xml:space="preserve"> Евгений Кондаков</t>
    </r>
  </si>
  <si>
    <t>tri.by</t>
  </si>
  <si>
    <t>3:31.18</t>
  </si>
  <si>
    <r>
      <t xml:space="preserve">Artur Venis                              </t>
    </r>
    <r>
      <rPr>
        <i/>
        <sz val="10"/>
        <rFont val="Arial"/>
        <family val="2"/>
        <charset val="204"/>
      </rPr>
      <t xml:space="preserve">   Артур Венис </t>
    </r>
  </si>
  <si>
    <t>1:44.20</t>
  </si>
  <si>
    <t>2:28.12</t>
  </si>
  <si>
    <t>3:31.28</t>
  </si>
  <si>
    <r>
      <t xml:space="preserve">Saulius Litvinavicuis                   </t>
    </r>
    <r>
      <rPr>
        <i/>
        <sz val="10"/>
        <rFont val="Arial"/>
        <family val="2"/>
        <charset val="204"/>
      </rPr>
      <t xml:space="preserve">     Саулюс Литвинавичюс</t>
    </r>
  </si>
  <si>
    <t>Jonava</t>
  </si>
  <si>
    <t xml:space="preserve"> Marathonas   </t>
  </si>
  <si>
    <t>2:21.45</t>
  </si>
  <si>
    <t>3:34.17</t>
  </si>
  <si>
    <r>
      <t xml:space="preserve">Rimantas Ramanauskas                 </t>
    </r>
    <r>
      <rPr>
        <i/>
        <sz val="10"/>
        <rFont val="Arial"/>
        <family val="2"/>
        <charset val="204"/>
      </rPr>
      <t xml:space="preserve">Римантас Раманаускас </t>
    </r>
  </si>
  <si>
    <t>Vilkavisckis</t>
  </si>
  <si>
    <t>М 60</t>
  </si>
  <si>
    <t>RK6</t>
  </si>
  <si>
    <t>1:42.50</t>
  </si>
  <si>
    <t>2:29.53</t>
  </si>
  <si>
    <t>3:38.58</t>
  </si>
  <si>
    <r>
      <t xml:space="preserve"> Aliaksei Siarhutsin                    </t>
    </r>
    <r>
      <rPr>
        <i/>
        <sz val="10"/>
        <rFont val="Arial"/>
        <family val="2"/>
        <charset val="204"/>
      </rPr>
      <t xml:space="preserve"> Алексей Сергутин</t>
    </r>
  </si>
  <si>
    <t>1:44.25</t>
  </si>
  <si>
    <t>2:28.35</t>
  </si>
  <si>
    <t>3:38.59</t>
  </si>
  <si>
    <r>
      <t xml:space="preserve">Andrei Pantsevich          </t>
    </r>
    <r>
      <rPr>
        <i/>
        <sz val="10"/>
        <rFont val="Arial"/>
        <family val="2"/>
        <charset val="204"/>
      </rPr>
      <t xml:space="preserve"> Андрей Панцевич </t>
    </r>
  </si>
  <si>
    <t>1:42.20</t>
  </si>
  <si>
    <t>3:40.10</t>
  </si>
  <si>
    <r>
      <t xml:space="preserve"> Aleh Safronau                            </t>
    </r>
    <r>
      <rPr>
        <i/>
        <sz val="10"/>
        <rFont val="Arial"/>
        <family val="2"/>
        <charset val="204"/>
      </rPr>
      <t xml:space="preserve">  Олег Сафронов</t>
    </r>
  </si>
  <si>
    <t>Baranovichi</t>
  </si>
  <si>
    <t>1:45.00</t>
  </si>
  <si>
    <t>2:30.25</t>
  </si>
  <si>
    <t>3:40.57</t>
  </si>
  <si>
    <r>
      <t xml:space="preserve">Edvardas Linkevicius      </t>
    </r>
    <r>
      <rPr>
        <i/>
        <sz val="10"/>
        <rFont val="Arial"/>
        <family val="2"/>
        <charset val="204"/>
      </rPr>
      <t xml:space="preserve">Эдвардас Минкевичюс </t>
    </r>
  </si>
  <si>
    <t>Kaunas</t>
  </si>
  <si>
    <t>Jonavos Maratonas</t>
  </si>
  <si>
    <t>1:47.05</t>
  </si>
  <si>
    <t>2:33.23</t>
  </si>
  <si>
    <t>3:41.37</t>
  </si>
  <si>
    <r>
      <t xml:space="preserve">Aliaksandr Hodkin                   </t>
    </r>
    <r>
      <rPr>
        <i/>
        <sz val="10"/>
        <rFont val="Arial"/>
        <family val="2"/>
        <charset val="204"/>
      </rPr>
      <t xml:space="preserve"> Александр Годкин</t>
    </r>
  </si>
  <si>
    <t>1:28.42</t>
  </si>
  <si>
    <t>2:12.33</t>
  </si>
  <si>
    <t>3:43.30</t>
  </si>
  <si>
    <r>
      <t xml:space="preserve"> Valdas Smaizys                 </t>
    </r>
    <r>
      <rPr>
        <i/>
        <sz val="10"/>
        <rFont val="Arial"/>
        <family val="2"/>
        <charset val="204"/>
      </rPr>
      <t>Валдас Шмайжис</t>
    </r>
  </si>
  <si>
    <t>Klaipeda</t>
  </si>
  <si>
    <t xml:space="preserve">Begimo Klubas </t>
  </si>
  <si>
    <t>1:44.10</t>
  </si>
  <si>
    <t>2:31.33</t>
  </si>
  <si>
    <t>3:43.54</t>
  </si>
  <si>
    <r>
      <t xml:space="preserve">Giedre Kubiliute                       </t>
    </r>
    <r>
      <rPr>
        <i/>
        <sz val="10"/>
        <color indexed="8"/>
        <rFont val="Arial"/>
        <family val="2"/>
        <charset val="204"/>
      </rPr>
      <t xml:space="preserve">      Гедря Кубилюте</t>
    </r>
  </si>
  <si>
    <t>RKG</t>
  </si>
  <si>
    <t>2:39.05</t>
  </si>
  <si>
    <t>3:46.10</t>
  </si>
  <si>
    <r>
      <t xml:space="preserve">Borys Platokhin                           </t>
    </r>
    <r>
      <rPr>
        <i/>
        <sz val="10"/>
        <color indexed="8"/>
        <rFont val="Arial"/>
        <family val="2"/>
        <charset val="204"/>
      </rPr>
      <t>Борис Платотин</t>
    </r>
  </si>
  <si>
    <t>Chernaucy</t>
  </si>
  <si>
    <t>1:47.12</t>
  </si>
  <si>
    <t>2:34.30</t>
  </si>
  <si>
    <t>3:47.42</t>
  </si>
  <si>
    <r>
      <t xml:space="preserve">Yauheni  Malkou           </t>
    </r>
    <r>
      <rPr>
        <i/>
        <sz val="10"/>
        <rFont val="Arial"/>
        <family val="2"/>
        <charset val="204"/>
      </rPr>
      <t xml:space="preserve"> Евгений Малков</t>
    </r>
  </si>
  <si>
    <t>Run</t>
  </si>
  <si>
    <t>1:42.15</t>
  </si>
  <si>
    <t>2:27.23</t>
  </si>
  <si>
    <t>3:47.53</t>
  </si>
  <si>
    <r>
      <t xml:space="preserve">Aliaksei Drozd                       </t>
    </r>
    <r>
      <rPr>
        <i/>
        <sz val="10"/>
        <rFont val="Arial"/>
        <family val="2"/>
        <charset val="204"/>
      </rPr>
      <t xml:space="preserve">  Алексей Дрозд</t>
    </r>
  </si>
  <si>
    <t>Mozyr</t>
  </si>
  <si>
    <t>2:35.40</t>
  </si>
  <si>
    <t>3:51.45</t>
  </si>
  <si>
    <r>
      <t xml:space="preserve">Dzmitry Kaprusynka                                </t>
    </r>
    <r>
      <rPr>
        <i/>
        <sz val="10"/>
        <rFont val="Arial"/>
        <family val="2"/>
        <charset val="204"/>
      </rPr>
      <t xml:space="preserve"> Дмитрий Капрусынко </t>
    </r>
  </si>
  <si>
    <t>1:45.27</t>
  </si>
  <si>
    <t>2:35.50</t>
  </si>
  <si>
    <t>3:51.51</t>
  </si>
  <si>
    <t xml:space="preserve">Pavel Strashnov                                   Павел Страшнов </t>
  </si>
  <si>
    <t>Saratov</t>
  </si>
  <si>
    <t>1:44.50</t>
  </si>
  <si>
    <t>2:35.15</t>
  </si>
  <si>
    <t>3:53.50</t>
  </si>
  <si>
    <r>
      <t xml:space="preserve">Constantin Koleda                           </t>
    </r>
    <r>
      <rPr>
        <i/>
        <sz val="10"/>
        <rFont val="Arial"/>
        <family val="2"/>
        <charset val="204"/>
      </rPr>
      <t>Константин Коледа</t>
    </r>
  </si>
  <si>
    <t>1:41.35</t>
  </si>
  <si>
    <t>2:31.00</t>
  </si>
  <si>
    <t>3:56.26</t>
  </si>
  <si>
    <r>
      <t xml:space="preserve">Arunas Dubinskas                        </t>
    </r>
    <r>
      <rPr>
        <i/>
        <sz val="10"/>
        <rFont val="Arial"/>
        <family val="2"/>
        <charset val="204"/>
      </rPr>
      <t xml:space="preserve"> Арунас Дубинскас</t>
    </r>
  </si>
  <si>
    <t>2:49.03</t>
  </si>
  <si>
    <t>3:57.59</t>
  </si>
  <si>
    <r>
      <t xml:space="preserve">Piotr Silkin                                    </t>
    </r>
    <r>
      <rPr>
        <i/>
        <sz val="10"/>
        <color indexed="8"/>
        <rFont val="Arial"/>
        <family val="2"/>
        <charset val="204"/>
      </rPr>
      <t xml:space="preserve"> Петр Силкин</t>
    </r>
  </si>
  <si>
    <t>Kretinga</t>
  </si>
  <si>
    <t>1:59.30</t>
  </si>
  <si>
    <t>2:49.00</t>
  </si>
  <si>
    <t>3:58.56</t>
  </si>
  <si>
    <r>
      <t xml:space="preserve">Andrei Shalahinau                </t>
    </r>
    <r>
      <rPr>
        <i/>
        <sz val="10"/>
        <rFont val="Arial"/>
        <family val="2"/>
        <charset val="204"/>
      </rPr>
      <t>Андрей  Шалагинов</t>
    </r>
  </si>
  <si>
    <t>1:56.10</t>
  </si>
  <si>
    <t>2:45.02</t>
  </si>
  <si>
    <t>3:59.05</t>
  </si>
  <si>
    <r>
      <t xml:space="preserve">Algirdas  Dziaugys                </t>
    </r>
    <r>
      <rPr>
        <i/>
        <sz val="10"/>
        <rFont val="Arial"/>
        <family val="2"/>
        <charset val="204"/>
      </rPr>
      <t xml:space="preserve"> Алгирдас Дзяугас </t>
    </r>
  </si>
  <si>
    <t>Lietuvos Kariuomene</t>
  </si>
  <si>
    <t>3:59.36</t>
  </si>
  <si>
    <r>
      <t xml:space="preserve">Modestas Gardziulevicius </t>
    </r>
    <r>
      <rPr>
        <i/>
        <sz val="10"/>
        <rFont val="Arial"/>
        <family val="2"/>
        <charset val="204"/>
      </rPr>
      <t xml:space="preserve">Модест Гардилевичюс </t>
    </r>
  </si>
  <si>
    <t>Lazdijai</t>
  </si>
  <si>
    <t>2:00.55</t>
  </si>
  <si>
    <t>2:50.59</t>
  </si>
  <si>
    <t>4:01.48</t>
  </si>
  <si>
    <r>
      <t xml:space="preserve">Marina Vnukova                 Марина </t>
    </r>
    <r>
      <rPr>
        <i/>
        <sz val="10"/>
        <rFont val="Arial"/>
        <family val="2"/>
        <charset val="204"/>
      </rPr>
      <t xml:space="preserve">Внукова </t>
    </r>
  </si>
  <si>
    <t xml:space="preserve"> RUS</t>
  </si>
  <si>
    <t>Moscow</t>
  </si>
  <si>
    <t>Ж 50</t>
  </si>
  <si>
    <t>Senez</t>
  </si>
  <si>
    <t>1:54.00</t>
  </si>
  <si>
    <t>2:46.00</t>
  </si>
  <si>
    <t>4:05.02</t>
  </si>
  <si>
    <r>
      <rPr>
        <sz val="10"/>
        <rFont val="Arial"/>
        <family val="2"/>
        <charset val="204"/>
      </rPr>
      <t>Aliaksandr Salanovich</t>
    </r>
    <r>
      <rPr>
        <i/>
        <sz val="10"/>
        <rFont val="Arial"/>
        <family val="2"/>
        <charset val="204"/>
      </rPr>
      <t xml:space="preserve"> Александр Солонович</t>
    </r>
  </si>
  <si>
    <t>Bobryisk</t>
  </si>
  <si>
    <t>2:52.20</t>
  </si>
  <si>
    <t>4:05.32</t>
  </si>
  <si>
    <r>
      <t xml:space="preserve">Andrei Malyshka                           </t>
    </r>
    <r>
      <rPr>
        <i/>
        <sz val="10"/>
        <color indexed="8"/>
        <rFont val="Arial"/>
        <family val="2"/>
        <charset val="204"/>
      </rPr>
      <t xml:space="preserve"> Андрей Малышко</t>
    </r>
  </si>
  <si>
    <t>GrodnoRun</t>
  </si>
  <si>
    <t>1:57.37</t>
  </si>
  <si>
    <t>2:48.33</t>
  </si>
  <si>
    <t>4:06.03</t>
  </si>
  <si>
    <r>
      <t xml:space="preserve">Tomas Miliauskas                      </t>
    </r>
    <r>
      <rPr>
        <i/>
        <sz val="10"/>
        <rFont val="Arial"/>
        <family val="2"/>
        <charset val="204"/>
      </rPr>
      <t xml:space="preserve"> Томас Миляускас</t>
    </r>
  </si>
  <si>
    <t xml:space="preserve">Vilniaustlk </t>
  </si>
  <si>
    <t>4:07.06</t>
  </si>
  <si>
    <r>
      <t xml:space="preserve">Maksim Orlov                      </t>
    </r>
    <r>
      <rPr>
        <i/>
        <sz val="10"/>
        <rFont val="Arial"/>
        <family val="2"/>
        <charset val="204"/>
      </rPr>
      <t xml:space="preserve"> Максим Орлов</t>
    </r>
  </si>
  <si>
    <t>MinskRun</t>
  </si>
  <si>
    <t>1:58.10</t>
  </si>
  <si>
    <t>2:48.45</t>
  </si>
  <si>
    <t>4:07.40</t>
  </si>
  <si>
    <r>
      <t xml:space="preserve">Aliaksei Radchanka         </t>
    </r>
    <r>
      <rPr>
        <i/>
        <sz val="10"/>
        <rFont val="Arial"/>
        <family val="2"/>
        <charset val="204"/>
      </rPr>
      <t xml:space="preserve">Алексей Радченко </t>
    </r>
  </si>
  <si>
    <t>Zvezda</t>
  </si>
  <si>
    <t>1:54.52</t>
  </si>
  <si>
    <t>4:08.48</t>
  </si>
  <si>
    <r>
      <t xml:space="preserve">Volga Radchanka             </t>
    </r>
    <r>
      <rPr>
        <i/>
        <sz val="10"/>
        <rFont val="Arial"/>
        <family val="2"/>
        <charset val="204"/>
      </rPr>
      <t>Ольга Радченко</t>
    </r>
  </si>
  <si>
    <t>2:49.02</t>
  </si>
  <si>
    <r>
      <t xml:space="preserve">Jurgen Sinthofen                        </t>
    </r>
    <r>
      <rPr>
        <i/>
        <sz val="10"/>
        <rFont val="Arial"/>
        <family val="2"/>
        <charset val="204"/>
      </rPr>
      <t>Юрген    Синхофен</t>
    </r>
  </si>
  <si>
    <t>Germanу</t>
  </si>
  <si>
    <t>1:58.35</t>
  </si>
  <si>
    <t>2:51.30</t>
  </si>
  <si>
    <t>4:08.49</t>
  </si>
  <si>
    <r>
      <t xml:space="preserve">Alifksandr Simahastsitski    </t>
    </r>
    <r>
      <rPr>
        <i/>
        <sz val="10"/>
        <rFont val="Arial"/>
        <family val="2"/>
        <charset val="204"/>
      </rPr>
      <t xml:space="preserve"> Александр Симогостицкий </t>
    </r>
  </si>
  <si>
    <t>Nike Run Club</t>
  </si>
  <si>
    <t>1:57.45</t>
  </si>
  <si>
    <t>2:46.53</t>
  </si>
  <si>
    <t>4:12.13</t>
  </si>
  <si>
    <r>
      <t xml:space="preserve">Viachaslav Hurau                           </t>
    </r>
    <r>
      <rPr>
        <i/>
        <sz val="10"/>
        <rFont val="Arial"/>
        <family val="2"/>
        <charset val="204"/>
      </rPr>
      <t>Вячеслав Гураль</t>
    </r>
  </si>
  <si>
    <t>BERUNNER</t>
  </si>
  <si>
    <t>1:54.30</t>
  </si>
  <si>
    <t>2:46.25</t>
  </si>
  <si>
    <t>4:13.21</t>
  </si>
  <si>
    <r>
      <t xml:space="preserve"> Raman Asayevich                 </t>
    </r>
    <r>
      <rPr>
        <i/>
        <sz val="10"/>
        <rFont val="Arial"/>
        <family val="2"/>
        <charset val="204"/>
      </rPr>
      <t xml:space="preserve">  Роман Асаевич</t>
    </r>
  </si>
  <si>
    <t>1:59.15</t>
  </si>
  <si>
    <t>2:56.00</t>
  </si>
  <si>
    <t>4:14.30</t>
  </si>
  <si>
    <r>
      <t xml:space="preserve">Dovydas Sankavskas                     </t>
    </r>
    <r>
      <rPr>
        <i/>
        <sz val="10"/>
        <color indexed="8"/>
        <rFont val="Arial"/>
        <family val="2"/>
        <charset val="204"/>
      </rPr>
      <t xml:space="preserve"> Довидас Санкаускас </t>
    </r>
  </si>
  <si>
    <t>2:57.55</t>
  </si>
  <si>
    <t>4:16.06</t>
  </si>
  <si>
    <r>
      <t xml:space="preserve">Natalia   Morozova                    Наталья    </t>
    </r>
    <r>
      <rPr>
        <i/>
        <sz val="10"/>
        <rFont val="Arial"/>
        <family val="2"/>
        <charset val="204"/>
      </rPr>
      <t xml:space="preserve">Морозова </t>
    </r>
  </si>
  <si>
    <t>1:55.20</t>
  </si>
  <si>
    <t>2:47.55</t>
  </si>
  <si>
    <t>4:16.25</t>
  </si>
  <si>
    <r>
      <t xml:space="preserve">Igor Zinoviev                             </t>
    </r>
    <r>
      <rPr>
        <i/>
        <sz val="10"/>
        <rFont val="Arial"/>
        <family val="2"/>
        <charset val="204"/>
      </rPr>
      <t xml:space="preserve">  Игорь Зиновьев </t>
    </r>
  </si>
  <si>
    <t>2:53.27</t>
  </si>
  <si>
    <t>4:16.43</t>
  </si>
  <si>
    <r>
      <t xml:space="preserve">Volha  Bartashevich         Ольга </t>
    </r>
    <r>
      <rPr>
        <i/>
        <sz val="10"/>
        <rFont val="Arial"/>
        <family val="2"/>
        <charset val="204"/>
      </rPr>
      <t xml:space="preserve">Барташевич  </t>
    </r>
    <r>
      <rPr>
        <sz val="10"/>
        <rFont val="Arial"/>
        <family val="2"/>
        <charset val="204"/>
      </rPr>
      <t xml:space="preserve">                     </t>
    </r>
  </si>
  <si>
    <t>2:04.12</t>
  </si>
  <si>
    <t>2:58.45</t>
  </si>
  <si>
    <t>4:17.53</t>
  </si>
  <si>
    <r>
      <t xml:space="preserve">David Darton                                </t>
    </r>
    <r>
      <rPr>
        <i/>
        <sz val="10"/>
        <rFont val="Arial"/>
        <family val="2"/>
        <charset val="204"/>
      </rPr>
      <t>Давид Дартон</t>
    </r>
  </si>
  <si>
    <t>York</t>
  </si>
  <si>
    <t>York Ravesmike Harriers</t>
  </si>
  <si>
    <t>1:56.50</t>
  </si>
  <si>
    <t>2:47.15</t>
  </si>
  <si>
    <t>4:18.17</t>
  </si>
  <si>
    <r>
      <t xml:space="preserve"> Ihar Zaneuski                             </t>
    </r>
    <r>
      <rPr>
        <i/>
        <sz val="10"/>
        <rFont val="Arial"/>
        <family val="2"/>
        <charset val="204"/>
      </rPr>
      <t xml:space="preserve">  Игорь Заневский </t>
    </r>
  </si>
  <si>
    <t>2:03.40</t>
  </si>
  <si>
    <t>2:58.00</t>
  </si>
  <si>
    <t>4:18.40</t>
  </si>
  <si>
    <r>
      <t xml:space="preserve">Aliaksandr Artsikhovich                                      </t>
    </r>
    <r>
      <rPr>
        <i/>
        <sz val="10"/>
        <rFont val="Arial"/>
        <family val="2"/>
        <charset val="204"/>
      </rPr>
      <t xml:space="preserve">Александр Артихович </t>
    </r>
  </si>
  <si>
    <t>2:59.50</t>
  </si>
  <si>
    <t>4:20.36</t>
  </si>
  <si>
    <r>
      <t xml:space="preserve">Melnikas Rimantas                   </t>
    </r>
    <r>
      <rPr>
        <i/>
        <sz val="10"/>
        <rFont val="Arial"/>
        <family val="2"/>
        <charset val="204"/>
      </rPr>
      <t xml:space="preserve"> Мельникас Римантас</t>
    </r>
  </si>
  <si>
    <t>J.Gygo akademija</t>
  </si>
  <si>
    <t>2:00.10</t>
  </si>
  <si>
    <t>2:55.20</t>
  </si>
  <si>
    <t>4:21.53</t>
  </si>
  <si>
    <r>
      <t xml:space="preserve">Dzmitriy Yarashevich        </t>
    </r>
    <r>
      <rPr>
        <i/>
        <sz val="10"/>
        <rFont val="Arial"/>
        <family val="2"/>
        <charset val="204"/>
      </rPr>
      <t xml:space="preserve">Дмитрий Ярошевич </t>
    </r>
  </si>
  <si>
    <t>Pinsk</t>
  </si>
  <si>
    <t>2:44.25</t>
  </si>
  <si>
    <t>4:24.32</t>
  </si>
  <si>
    <r>
      <t xml:space="preserve">Vadzim Stalbouski                     </t>
    </r>
    <r>
      <rPr>
        <i/>
        <sz val="10"/>
        <rFont val="Arial"/>
        <family val="2"/>
        <charset val="204"/>
      </rPr>
      <t xml:space="preserve"> Вадим Стальбовский </t>
    </r>
  </si>
  <si>
    <t>4:24.40</t>
  </si>
  <si>
    <r>
      <t xml:space="preserve">Aliaksandr Apishay   </t>
    </r>
    <r>
      <rPr>
        <i/>
        <sz val="10"/>
        <rFont val="Arial"/>
        <family val="2"/>
        <charset val="204"/>
      </rPr>
      <t>Александр Апишев</t>
    </r>
  </si>
  <si>
    <t>Dubrovno</t>
  </si>
  <si>
    <t>1:38.00</t>
  </si>
  <si>
    <t>4:25.47</t>
  </si>
  <si>
    <r>
      <t xml:space="preserve">Siarhei Abidziyentau            </t>
    </r>
    <r>
      <rPr>
        <i/>
        <sz val="10"/>
        <color indexed="8"/>
        <rFont val="Arial"/>
        <family val="2"/>
        <charset val="204"/>
      </rPr>
      <t xml:space="preserve"> Сергей Обидиентов</t>
    </r>
  </si>
  <si>
    <t>M.Gorka</t>
  </si>
  <si>
    <t>1:53.15</t>
  </si>
  <si>
    <t>4:25.48</t>
  </si>
  <si>
    <t xml:space="preserve">Dmitrii Marchenko                 Дмитрий Марченко      </t>
  </si>
  <si>
    <t>1:57.30</t>
  </si>
  <si>
    <t>2:51.15</t>
  </si>
  <si>
    <t>4:27.30</t>
  </si>
  <si>
    <r>
      <t xml:space="preserve">Peter Zsolt Dragoman         </t>
    </r>
    <r>
      <rPr>
        <i/>
        <sz val="10"/>
        <rFont val="Arial"/>
        <family val="2"/>
        <charset val="204"/>
      </rPr>
      <t xml:space="preserve"> Питер Солт Драгоман</t>
    </r>
  </si>
  <si>
    <t>Hun</t>
  </si>
  <si>
    <t>Budapest</t>
  </si>
  <si>
    <t>CMC</t>
  </si>
  <si>
    <t>2:59.55</t>
  </si>
  <si>
    <t>4:31.47</t>
  </si>
  <si>
    <r>
      <t xml:space="preserve">Janos Kis                                                      </t>
    </r>
    <r>
      <rPr>
        <i/>
        <sz val="10"/>
        <rFont val="Arial"/>
        <family val="2"/>
        <charset val="204"/>
      </rPr>
      <t xml:space="preserve">  Янос Кис</t>
    </r>
  </si>
  <si>
    <t>Hodmezovasarhely</t>
  </si>
  <si>
    <t>2:03.05</t>
  </si>
  <si>
    <t>2:59.00</t>
  </si>
  <si>
    <r>
      <t xml:space="preserve">Aliaksandr Yerafeyeu             </t>
    </r>
    <r>
      <rPr>
        <i/>
        <sz val="10"/>
        <rFont val="Arial"/>
        <family val="2"/>
        <charset val="204"/>
      </rPr>
      <t xml:space="preserve"> Александр Ерофеев</t>
    </r>
  </si>
  <si>
    <t>Gomel</t>
  </si>
  <si>
    <t>4:36.42</t>
  </si>
  <si>
    <r>
      <t xml:space="preserve">Maksim Shukailau                    </t>
    </r>
    <r>
      <rPr>
        <i/>
        <sz val="10"/>
        <rFont val="Arial"/>
        <family val="2"/>
        <charset val="204"/>
      </rPr>
      <t xml:space="preserve">  Максим Шукайлов</t>
    </r>
  </si>
  <si>
    <t>2:05.45</t>
  </si>
  <si>
    <t>3:05.40</t>
  </si>
  <si>
    <t>4:36.48</t>
  </si>
  <si>
    <r>
      <t xml:space="preserve">Ryszard Boron                          </t>
    </r>
    <r>
      <rPr>
        <i/>
        <sz val="10"/>
        <rFont val="Arial"/>
        <family val="2"/>
        <charset val="204"/>
      </rPr>
      <t xml:space="preserve">  Ричард Борон</t>
    </r>
  </si>
  <si>
    <t>Nowa Iwiczna</t>
  </si>
  <si>
    <t>2:06.25</t>
  </si>
  <si>
    <t>3:04.15</t>
  </si>
  <si>
    <t>4:38.54</t>
  </si>
  <si>
    <r>
      <t xml:space="preserve">Siarhei Vasiukovich                    </t>
    </r>
    <r>
      <rPr>
        <i/>
        <sz val="10"/>
        <rFont val="Arial"/>
        <family val="2"/>
        <charset val="204"/>
      </rPr>
      <t xml:space="preserve">   Сергей Васюкевич </t>
    </r>
  </si>
  <si>
    <t>3:01.45</t>
  </si>
  <si>
    <t>4:41.38</t>
  </si>
  <si>
    <r>
      <t xml:space="preserve">Volha Butrymava                </t>
    </r>
    <r>
      <rPr>
        <i/>
        <sz val="10"/>
        <rFont val="Arial"/>
        <family val="2"/>
        <charset val="204"/>
      </rPr>
      <t xml:space="preserve"> Ольга Бутримова</t>
    </r>
  </si>
  <si>
    <t xml:space="preserve">Region </t>
  </si>
  <si>
    <t>2:00.28</t>
  </si>
  <si>
    <t>3:01.10</t>
  </si>
  <si>
    <t>4:42.08</t>
  </si>
  <si>
    <r>
      <t xml:space="preserve">Kristina Kubilienie       </t>
    </r>
    <r>
      <rPr>
        <i/>
        <sz val="10"/>
        <rFont val="Arial"/>
        <family val="2"/>
        <charset val="204"/>
      </rPr>
      <t>Кристина Кубилене</t>
    </r>
  </si>
  <si>
    <t>2:05.10</t>
  </si>
  <si>
    <t>3:04.25</t>
  </si>
  <si>
    <t>4:45.26</t>
  </si>
  <si>
    <r>
      <t xml:space="preserve"> Povilas Ramocka                         </t>
    </r>
    <r>
      <rPr>
        <i/>
        <sz val="10"/>
        <rFont val="Arial"/>
        <family val="2"/>
        <charset val="204"/>
      </rPr>
      <t xml:space="preserve"> Повилас Рамошка</t>
    </r>
  </si>
  <si>
    <t>2:16.10</t>
  </si>
  <si>
    <t>3:17.33</t>
  </si>
  <si>
    <t>4:45.31</t>
  </si>
  <si>
    <r>
      <t xml:space="preserve">Hartmann Stamrter                  </t>
    </r>
    <r>
      <rPr>
        <i/>
        <sz val="10"/>
        <rFont val="Arial"/>
        <family val="2"/>
        <charset val="204"/>
      </rPr>
      <t>Хартмен Стамфе</t>
    </r>
  </si>
  <si>
    <t>Italy</t>
  </si>
  <si>
    <t xml:space="preserve">М 50 </t>
  </si>
  <si>
    <t>Stampfer.org</t>
  </si>
  <si>
    <t>2:08.00</t>
  </si>
  <si>
    <t>3:08.20</t>
  </si>
  <si>
    <t>4:45.59</t>
  </si>
  <si>
    <r>
      <t xml:space="preserve"> Algimantas Kartocius     </t>
    </r>
    <r>
      <rPr>
        <i/>
        <sz val="10"/>
        <rFont val="Arial"/>
        <family val="2"/>
        <charset val="204"/>
      </rPr>
      <t xml:space="preserve">  Алгимантас Карточюс</t>
    </r>
  </si>
  <si>
    <t>2:24.50</t>
  </si>
  <si>
    <t>3:27.40</t>
  </si>
  <si>
    <t>4:52.40</t>
  </si>
  <si>
    <r>
      <t xml:space="preserve">Gediminas Kinderis                 </t>
    </r>
    <r>
      <rPr>
        <i/>
        <sz val="10"/>
        <rFont val="Arial"/>
        <family val="2"/>
        <charset val="204"/>
      </rPr>
      <t xml:space="preserve"> Гедеминас Киндерис</t>
    </r>
  </si>
  <si>
    <t>BMK</t>
  </si>
  <si>
    <t>2:09.50</t>
  </si>
  <si>
    <t>4:53.31</t>
  </si>
  <si>
    <r>
      <t xml:space="preserve">Vladzimir Paddubny                </t>
    </r>
    <r>
      <rPr>
        <i/>
        <sz val="10"/>
        <color indexed="8"/>
        <rFont val="Arial"/>
        <family val="2"/>
        <charset val="204"/>
      </rPr>
      <t xml:space="preserve">  Владимир Поддубный</t>
    </r>
  </si>
  <si>
    <t>2:00.50</t>
  </si>
  <si>
    <t>3:00.40</t>
  </si>
  <si>
    <t>4:53.37</t>
  </si>
  <si>
    <r>
      <t xml:space="preserve">Colin Lea                                      </t>
    </r>
    <r>
      <rPr>
        <i/>
        <sz val="10"/>
        <rFont val="Arial"/>
        <family val="2"/>
        <charset val="204"/>
      </rPr>
      <t xml:space="preserve">     Колин Лиа</t>
    </r>
  </si>
  <si>
    <t>2:05.55</t>
  </si>
  <si>
    <t>3:16.55</t>
  </si>
  <si>
    <t>4:53.41</t>
  </si>
  <si>
    <r>
      <rPr>
        <sz val="10"/>
        <rFont val="Arial"/>
        <family val="2"/>
        <charset val="204"/>
      </rPr>
      <t xml:space="preserve">Giedrius Daugmaudis </t>
    </r>
    <r>
      <rPr>
        <i/>
        <sz val="10"/>
        <rFont val="Arial"/>
        <family val="2"/>
        <charset val="204"/>
      </rPr>
      <t xml:space="preserve">              Гедриус Даугмадис </t>
    </r>
  </si>
  <si>
    <t>3:12.40</t>
  </si>
  <si>
    <t>4:54.41</t>
  </si>
  <si>
    <r>
      <t xml:space="preserve">Dan Micola                                           </t>
    </r>
    <r>
      <rPr>
        <i/>
        <sz val="10"/>
        <color indexed="8"/>
        <rFont val="Arial"/>
        <family val="2"/>
        <charset val="204"/>
      </rPr>
      <t xml:space="preserve"> Дэн Микола</t>
    </r>
  </si>
  <si>
    <t xml:space="preserve">Dunstable </t>
  </si>
  <si>
    <t>DUNSTABLE ROAD RUNNNERS</t>
  </si>
  <si>
    <t>3:32.50</t>
  </si>
  <si>
    <t>5:02.27</t>
  </si>
  <si>
    <r>
      <rPr>
        <sz val="10"/>
        <rFont val="Arial"/>
        <family val="2"/>
        <charset val="204"/>
      </rPr>
      <t>Aleksandr   Simukhin</t>
    </r>
    <r>
      <rPr>
        <i/>
        <sz val="10"/>
        <rFont val="Arial"/>
        <family val="2"/>
        <charset val="204"/>
      </rPr>
      <t xml:space="preserve">                                  Александр Семухин </t>
    </r>
  </si>
  <si>
    <t>1:48.20</t>
  </si>
  <si>
    <t>2:56.12</t>
  </si>
  <si>
    <t>5:09.25</t>
  </si>
  <si>
    <r>
      <t xml:space="preserve">Anton Mihai                   </t>
    </r>
    <r>
      <rPr>
        <i/>
        <sz val="10"/>
        <rFont val="Arial"/>
        <family val="2"/>
        <charset val="204"/>
      </rPr>
      <t xml:space="preserve"> Антон Михай </t>
    </r>
  </si>
  <si>
    <t>Svetlagorsk</t>
  </si>
  <si>
    <t>2:06.50</t>
  </si>
  <si>
    <t>3:20.50</t>
  </si>
  <si>
    <r>
      <t xml:space="preserve">Aksana Zavaliuk                        </t>
    </r>
    <r>
      <rPr>
        <i/>
        <sz val="10"/>
        <rFont val="Arial"/>
        <family val="2"/>
        <charset val="204"/>
      </rPr>
      <t xml:space="preserve"> Оксана Завалюк</t>
    </r>
  </si>
  <si>
    <t>2:33.15</t>
  </si>
  <si>
    <t>3:38.45</t>
  </si>
  <si>
    <t>5:17.37</t>
  </si>
  <si>
    <t xml:space="preserve"> м</t>
  </si>
  <si>
    <r>
      <t xml:space="preserve">Ihar Biziuk                                  </t>
    </r>
    <r>
      <rPr>
        <i/>
        <sz val="10"/>
        <rFont val="Arial"/>
        <family val="2"/>
        <charset val="204"/>
      </rPr>
      <t xml:space="preserve"> Игорь Бизюк </t>
    </r>
  </si>
  <si>
    <t>2:20.20</t>
  </si>
  <si>
    <t>5:37.35</t>
  </si>
  <si>
    <t>Siarhei Filchuk                               Сергей Фильчук</t>
  </si>
  <si>
    <t>2:24.45</t>
  </si>
  <si>
    <t>DNF</t>
  </si>
  <si>
    <r>
      <t xml:space="preserve"> Harald Otto Libic                     </t>
    </r>
    <r>
      <rPr>
        <i/>
        <sz val="10"/>
        <rFont val="Arial"/>
        <family val="2"/>
        <charset val="204"/>
      </rPr>
      <t xml:space="preserve">   Гарольд Отто Либич</t>
    </r>
  </si>
  <si>
    <t>NOR</t>
  </si>
  <si>
    <t>Stavanger</t>
  </si>
  <si>
    <t>GTI/Kongsgaard</t>
  </si>
  <si>
    <t>Vladas Nikolskis                       Владас Никольскис</t>
  </si>
  <si>
    <t>Druskinin</t>
  </si>
  <si>
    <t xml:space="preserve">М 60 </t>
  </si>
  <si>
    <r>
      <t xml:space="preserve">Alena Paliashchuk                               </t>
    </r>
    <r>
      <rPr>
        <i/>
        <sz val="10"/>
        <rFont val="Arial"/>
        <family val="2"/>
        <charset val="204"/>
      </rPr>
      <t xml:space="preserve">  Елена Полищук </t>
    </r>
  </si>
  <si>
    <t>2:33.40</t>
  </si>
  <si>
    <r>
      <t xml:space="preserve">Lena Liebic                      </t>
    </r>
    <r>
      <rPr>
        <i/>
        <sz val="10"/>
        <rFont val="Arial"/>
        <family val="2"/>
        <charset val="204"/>
      </rPr>
      <t xml:space="preserve">   Лена Либич  </t>
    </r>
  </si>
  <si>
    <t xml:space="preserve">Ж 50 </t>
  </si>
  <si>
    <t xml:space="preserve">TARPTAUTINIS DRAUGYSTĖS MARATONAS ''DRUSKININKA-GARDINASI 2016 "                                                                                                                                                                                                                    VI МЕЖДУНАРОДНЫЙ МАРАФОН ДРУЖБЫ "ДРУСКИНИНКАЙ-ГРОДНО 2016"             </t>
  </si>
  <si>
    <t>лучший клуб</t>
  </si>
  <si>
    <t>10 июля 2016 года</t>
  </si>
  <si>
    <t>клуб</t>
  </si>
  <si>
    <t>Фамилия, имя</t>
  </si>
  <si>
    <t>результат</t>
  </si>
  <si>
    <t>сумма</t>
  </si>
  <si>
    <t>место</t>
  </si>
  <si>
    <t>СШ-3</t>
  </si>
  <si>
    <t>Игорь Тетерюков</t>
  </si>
  <si>
    <t>Олег Андрейчик</t>
  </si>
  <si>
    <t>Светлана Ленковец</t>
  </si>
  <si>
    <t>Василий Лялеко</t>
  </si>
  <si>
    <t xml:space="preserve">Геннадий Жавронок </t>
  </si>
  <si>
    <t>Наталья Малиновская</t>
  </si>
  <si>
    <t>Алексей Чемоданов</t>
  </si>
  <si>
    <t>Борислав Яровой</t>
  </si>
  <si>
    <t>Завалюк Оксана</t>
  </si>
  <si>
    <t>Юрий Колосовский</t>
  </si>
  <si>
    <t>Николай Солонович</t>
  </si>
  <si>
    <t xml:space="preserve"> -</t>
  </si>
  <si>
    <t>Сергей Обидиентов</t>
  </si>
  <si>
    <t>Звезда</t>
  </si>
  <si>
    <t>Алексей Радченко</t>
  </si>
  <si>
    <t>Ольга Радченко</t>
  </si>
  <si>
    <t>Болсун Виктор</t>
  </si>
  <si>
    <t>Ольга Бутримова</t>
  </si>
  <si>
    <t>СШ-38</t>
  </si>
  <si>
    <t>Сергей Украинец</t>
  </si>
  <si>
    <t>Юрий Каптеров</t>
  </si>
  <si>
    <t>Геннадий Жавронок</t>
  </si>
  <si>
    <t>Егидиюс Юзонис</t>
  </si>
  <si>
    <t>Кастутис Петкевичюс</t>
  </si>
  <si>
    <t>Игорь Долбик</t>
  </si>
  <si>
    <t>Кристина Рулевич</t>
  </si>
  <si>
    <t>Ян Бери</t>
  </si>
  <si>
    <t>Юрий Солодкий</t>
  </si>
  <si>
    <t>Максим Ремезов</t>
  </si>
  <si>
    <t>Мартин Палач</t>
  </si>
  <si>
    <t>Роберт Михальски</t>
  </si>
  <si>
    <t>Жидрунас Балтрушайтис</t>
  </si>
  <si>
    <t>Марек Ратинский</t>
  </si>
  <si>
    <t>Елена Шумик</t>
  </si>
  <si>
    <t>Митка Деймантас</t>
  </si>
  <si>
    <t>Эдвард Юнда</t>
  </si>
  <si>
    <t>Николай Володченко</t>
  </si>
  <si>
    <t>Максим Знак</t>
  </si>
  <si>
    <t>Иван Яковых</t>
  </si>
  <si>
    <t>Евгений Шункевич</t>
  </si>
  <si>
    <t>Александр Лукьяненко</t>
  </si>
  <si>
    <t>Андрей Сидоренко</t>
  </si>
  <si>
    <t>Константин Новлянский</t>
  </si>
  <si>
    <t>Наталья Андрейчик</t>
  </si>
  <si>
    <t>Арвидас Артелявичюс</t>
  </si>
  <si>
    <t>Сергей Андрушкевич</t>
  </si>
  <si>
    <t>Евгений Кондаков</t>
  </si>
  <si>
    <t>Артур Венис</t>
  </si>
  <si>
    <t>Саулюс Литвинавичюс</t>
  </si>
  <si>
    <t>Римантас Раманаускас</t>
  </si>
  <si>
    <t>Алексей Сергутин</t>
  </si>
  <si>
    <t>Андрей Панцевич</t>
  </si>
  <si>
    <t>Олег Сафронов</t>
  </si>
  <si>
    <t>Эдвардас Минкевичюс</t>
  </si>
  <si>
    <t>Александр Годкин</t>
  </si>
  <si>
    <t>Валдас Шмайжис</t>
  </si>
  <si>
    <t>Гедря Кубилюте</t>
  </si>
  <si>
    <t>Борис Платотин</t>
  </si>
  <si>
    <t>Евгений Малков</t>
  </si>
  <si>
    <t>Алексей Дрозд</t>
  </si>
  <si>
    <t>Дмитрий Капрусынко</t>
  </si>
  <si>
    <t>Павел Страшнов</t>
  </si>
  <si>
    <t>Константин Коледа</t>
  </si>
  <si>
    <t>Арунас Дубинскас</t>
  </si>
  <si>
    <t>Петр Силкин</t>
  </si>
  <si>
    <t>Андрей Шалагинов</t>
  </si>
  <si>
    <t>Алгирдас Дзяугас</t>
  </si>
  <si>
    <t>Модест Гардилевичюс</t>
  </si>
  <si>
    <t>Марина Внукова</t>
  </si>
  <si>
    <t>Александр Солонович</t>
  </si>
  <si>
    <t>Андрей Малышко</t>
  </si>
  <si>
    <t>Томас Миляускас</t>
  </si>
  <si>
    <t>Максим Орлов</t>
  </si>
  <si>
    <t>Юрген Синхофен</t>
  </si>
  <si>
    <t>Александр Симогостицкий</t>
  </si>
  <si>
    <t>Вячеслав Гураль</t>
  </si>
  <si>
    <t>Роман Асаевич</t>
  </si>
  <si>
    <t>Довидас Санкаускас</t>
  </si>
  <si>
    <t>Наталья Морозова</t>
  </si>
  <si>
    <t>Игорь Зиновьев</t>
  </si>
  <si>
    <t>Ольга Барташевич</t>
  </si>
  <si>
    <t>Давид Дартон</t>
  </si>
  <si>
    <t>Игорь Заневский</t>
  </si>
  <si>
    <t>Александр Артихович</t>
  </si>
  <si>
    <t>Мельникас Римантас</t>
  </si>
  <si>
    <t>Дмитрий Ярошевич</t>
  </si>
  <si>
    <t>Вадим Стальбовский</t>
  </si>
  <si>
    <t>Александр Апишев</t>
  </si>
  <si>
    <t>Дмитрий Марченко</t>
  </si>
  <si>
    <t>Питер Солт Драгоман</t>
  </si>
  <si>
    <t>Янос Кис</t>
  </si>
  <si>
    <t>Александр Ерофеев</t>
  </si>
  <si>
    <t>Максим Шукайлов</t>
  </si>
  <si>
    <t>Ричард Борон</t>
  </si>
  <si>
    <t>Сергей Васюкевич</t>
  </si>
  <si>
    <t>Кристина Кубилене</t>
  </si>
  <si>
    <t>Повилас Рамошка</t>
  </si>
  <si>
    <t>Хартмен Стамфе</t>
  </si>
  <si>
    <t>Алгимантас Карточюс</t>
  </si>
  <si>
    <t>Гедеминас Киндерис</t>
  </si>
  <si>
    <t>Владимир Поддубный</t>
  </si>
  <si>
    <t>Колин Лиа</t>
  </si>
  <si>
    <t>Гедриус Даугмадис</t>
  </si>
  <si>
    <t>Дэн Микола</t>
  </si>
  <si>
    <t>Александр Семухин</t>
  </si>
  <si>
    <t>Антон Михай</t>
  </si>
  <si>
    <t>Оксана Завалюк</t>
  </si>
  <si>
    <t>Игорь Бизюк</t>
  </si>
  <si>
    <t>Сергей Фильчук</t>
  </si>
  <si>
    <t>Гарольд Отто Либич</t>
  </si>
  <si>
    <t>Владас Никольскис</t>
  </si>
  <si>
    <t>Елена Полищук</t>
  </si>
  <si>
    <t>Лена Либич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</si>
</sst>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yy"/>
    <numFmt numFmtId="173" formatCode="mm:ss.0;@"/>
    <numFmt numFmtId="174" formatCode="0.0"/>
  </numFmts>
  <fonts count="3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186"/>
    </font>
    <font>
      <sz val="12"/>
      <name val="Arial"/>
      <family val="2"/>
      <charset val="186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Arial"/>
      <family val="2"/>
      <charset val="204"/>
    </font>
    <font>
      <sz val="10"/>
      <name val="Arial"/>
      <family val="2"/>
      <charset val="186"/>
    </font>
    <font>
      <i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186"/>
    </font>
    <font>
      <i/>
      <sz val="10"/>
      <color indexed="8"/>
      <name val="Arial"/>
      <family val="2"/>
      <charset val="204"/>
    </font>
    <font>
      <sz val="10"/>
      <color indexed="63"/>
      <name val="Arial"/>
      <family val="2"/>
      <charset val="186"/>
    </font>
    <font>
      <sz val="8"/>
      <name val="Arial"/>
      <family val="2"/>
      <charset val="186"/>
    </font>
    <font>
      <sz val="11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name val="Arial"/>
      <charset val="186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186"/>
    </font>
    <font>
      <sz val="8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0" fillId="0" borderId="0"/>
    <xf numFmtId="0" fontId="19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wrapText="1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72" fontId="7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174" fontId="6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173" fontId="0" fillId="0" borderId="1" xfId="0" applyNumberForma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23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 wrapText="1"/>
    </xf>
    <xf numFmtId="14" fontId="9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vertical="center"/>
    </xf>
    <xf numFmtId="1" fontId="9" fillId="2" borderId="3" xfId="0" applyNumberFormat="1" applyFont="1" applyFill="1" applyBorder="1" applyAlignment="1">
      <alignment horizontal="center" vertical="center"/>
    </xf>
    <xf numFmtId="172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/>
    </xf>
    <xf numFmtId="173" fontId="0" fillId="0" borderId="4" xfId="0" applyNumberForma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9" fillId="0" borderId="3" xfId="0" applyFont="1" applyBorder="1" applyAlignment="1">
      <alignment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3" xfId="1" applyFont="1" applyFill="1" applyBorder="1" applyAlignment="1" applyProtection="1">
      <alignment horizontal="center" vertical="center"/>
    </xf>
    <xf numFmtId="173" fontId="21" fillId="2" borderId="4" xfId="1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173" fontId="0" fillId="2" borderId="4" xfId="0" applyNumberFormat="1" applyFill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173" fontId="8" fillId="2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4" fillId="0" borderId="3" xfId="4" applyFont="1" applyBorder="1" applyAlignment="1">
      <alignment horizontal="left" vertical="center" wrapText="1"/>
    </xf>
    <xf numFmtId="0" fontId="25" fillId="2" borderId="3" xfId="0" applyFont="1" applyFill="1" applyBorder="1" applyAlignment="1">
      <alignment vertical="center"/>
    </xf>
    <xf numFmtId="1" fontId="0" fillId="2" borderId="3" xfId="0" applyNumberFormat="1" applyFill="1" applyBorder="1" applyAlignment="1">
      <alignment vertical="center"/>
    </xf>
    <xf numFmtId="0" fontId="14" fillId="2" borderId="3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vertical="center"/>
    </xf>
    <xf numFmtId="0" fontId="26" fillId="0" borderId="3" xfId="0" applyFont="1" applyBorder="1" applyAlignment="1">
      <alignment vertical="center" wrapText="1"/>
    </xf>
    <xf numFmtId="14" fontId="0" fillId="0" borderId="3" xfId="0" applyNumberForma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172" fontId="9" fillId="2" borderId="6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21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26" fillId="0" borderId="3" xfId="0" applyFont="1" applyBorder="1" applyAlignment="1">
      <alignment horizontal="left" vertical="center" wrapText="1"/>
    </xf>
    <xf numFmtId="0" fontId="27" fillId="2" borderId="3" xfId="0" applyFont="1" applyFill="1" applyBorder="1" applyAlignment="1">
      <alignment vertical="center"/>
    </xf>
    <xf numFmtId="0" fontId="28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20" fillId="0" borderId="3" xfId="4" applyBorder="1" applyAlignment="1">
      <alignment vertical="center"/>
    </xf>
    <xf numFmtId="0" fontId="0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left" vertical="center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16" fillId="0" borderId="0" xfId="0" applyFont="1" applyAlignment="1">
      <alignment vertical="center" wrapText="1"/>
    </xf>
    <xf numFmtId="0" fontId="19" fillId="0" borderId="0" xfId="5"/>
    <xf numFmtId="21" fontId="19" fillId="0" borderId="0" xfId="5" applyNumberFormat="1"/>
    <xf numFmtId="0" fontId="19" fillId="0" borderId="0" xfId="5" applyNumberFormat="1" applyAlignment="1">
      <alignment horizontal="center"/>
    </xf>
    <xf numFmtId="21" fontId="19" fillId="0" borderId="0" xfId="5" applyNumberFormat="1" applyAlignment="1">
      <alignment horizontal="center"/>
    </xf>
    <xf numFmtId="0" fontId="19" fillId="0" borderId="10" xfId="5" applyBorder="1" applyAlignment="1">
      <alignment horizontal="center" vertical="center" wrapText="1"/>
    </xf>
    <xf numFmtId="0" fontId="19" fillId="0" borderId="11" xfId="5" applyBorder="1" applyAlignment="1">
      <alignment horizontal="center" vertical="center" wrapText="1"/>
    </xf>
    <xf numFmtId="21" fontId="19" fillId="0" borderId="11" xfId="5" applyNumberFormat="1" applyBorder="1" applyAlignment="1">
      <alignment horizontal="center" vertical="center" wrapText="1"/>
    </xf>
    <xf numFmtId="0" fontId="19" fillId="0" borderId="12" xfId="5" applyNumberFormat="1" applyBorder="1" applyAlignment="1">
      <alignment horizontal="center" vertical="center" wrapText="1"/>
    </xf>
    <xf numFmtId="0" fontId="19" fillId="0" borderId="13" xfId="5" applyBorder="1"/>
    <xf numFmtId="0" fontId="19" fillId="0" borderId="14" xfId="5" applyBorder="1"/>
    <xf numFmtId="21" fontId="19" fillId="0" borderId="15" xfId="5" applyNumberFormat="1" applyBorder="1" applyAlignment="1">
      <alignment horizontal="center"/>
    </xf>
    <xf numFmtId="21" fontId="19" fillId="0" borderId="16" xfId="5" applyNumberFormat="1" applyBorder="1"/>
    <xf numFmtId="0" fontId="19" fillId="0" borderId="17" xfId="5" applyNumberFormat="1" applyBorder="1" applyAlignment="1">
      <alignment horizontal="center"/>
    </xf>
    <xf numFmtId="0" fontId="19" fillId="0" borderId="18" xfId="5" applyBorder="1"/>
    <xf numFmtId="21" fontId="19" fillId="0" borderId="19" xfId="5" applyNumberFormat="1" applyBorder="1" applyAlignment="1">
      <alignment horizontal="center"/>
    </xf>
    <xf numFmtId="21" fontId="19" fillId="3" borderId="2" xfId="5" applyNumberFormat="1" applyFill="1" applyBorder="1"/>
    <xf numFmtId="0" fontId="19" fillId="0" borderId="20" xfId="5" applyBorder="1"/>
    <xf numFmtId="21" fontId="19" fillId="0" borderId="21" xfId="5" applyNumberFormat="1" applyBorder="1" applyAlignment="1">
      <alignment horizontal="center"/>
    </xf>
    <xf numFmtId="21" fontId="19" fillId="0" borderId="22" xfId="5" applyNumberFormat="1" applyBorder="1"/>
    <xf numFmtId="0" fontId="19" fillId="2" borderId="17" xfId="5" applyNumberFormat="1" applyFill="1" applyBorder="1" applyAlignment="1">
      <alignment horizontal="center"/>
    </xf>
    <xf numFmtId="0" fontId="19" fillId="0" borderId="23" xfId="5" applyBorder="1"/>
    <xf numFmtId="21" fontId="19" fillId="0" borderId="24" xfId="5" applyNumberFormat="1" applyBorder="1" applyAlignment="1">
      <alignment horizontal="center"/>
    </xf>
    <xf numFmtId="21" fontId="19" fillId="0" borderId="2" xfId="5" applyNumberFormat="1" applyBorder="1"/>
    <xf numFmtId="0" fontId="19" fillId="0" borderId="25" xfId="5" applyNumberFormat="1" applyBorder="1" applyAlignment="1">
      <alignment horizontal="center"/>
    </xf>
    <xf numFmtId="0" fontId="19" fillId="0" borderId="26" xfId="5" applyBorder="1"/>
    <xf numFmtId="0" fontId="19" fillId="0" borderId="14" xfId="5" applyFont="1" applyBorder="1"/>
    <xf numFmtId="21" fontId="19" fillId="0" borderId="15" xfId="5" applyNumberFormat="1" applyFont="1" applyBorder="1" applyAlignment="1">
      <alignment horizontal="center"/>
    </xf>
    <xf numFmtId="0" fontId="19" fillId="0" borderId="27" xfId="5" applyNumberForma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19" fillId="0" borderId="19" xfId="5" applyFont="1" applyBorder="1"/>
    <xf numFmtId="0" fontId="19" fillId="0" borderId="28" xfId="5" applyBorder="1"/>
    <xf numFmtId="0" fontId="19" fillId="0" borderId="29" xfId="5" applyFont="1" applyBorder="1"/>
    <xf numFmtId="21" fontId="19" fillId="0" borderId="30" xfId="5" applyNumberFormat="1" applyBorder="1" applyAlignment="1">
      <alignment horizontal="center"/>
    </xf>
    <xf numFmtId="0" fontId="19" fillId="2" borderId="28" xfId="5" applyNumberFormat="1" applyFill="1" applyBorder="1" applyAlignment="1">
      <alignment horizontal="center"/>
    </xf>
    <xf numFmtId="0" fontId="19" fillId="0" borderId="27" xfId="5" applyBorder="1"/>
    <xf numFmtId="0" fontId="19" fillId="0" borderId="31" xfId="5" applyFont="1" applyBorder="1"/>
    <xf numFmtId="21" fontId="19" fillId="0" borderId="32" xfId="5" applyNumberFormat="1" applyBorder="1" applyAlignment="1">
      <alignment horizontal="center"/>
    </xf>
    <xf numFmtId="0" fontId="19" fillId="0" borderId="18" xfId="5" applyFont="1" applyBorder="1"/>
    <xf numFmtId="0" fontId="19" fillId="0" borderId="28" xfId="5" applyNumberFormat="1" applyBorder="1" applyAlignment="1">
      <alignment horizontal="center"/>
    </xf>
    <xf numFmtId="0" fontId="19" fillId="0" borderId="27" xfId="5" applyNumberFormat="1" applyFont="1" applyBorder="1" applyAlignment="1">
      <alignment horizontal="center"/>
    </xf>
    <xf numFmtId="0" fontId="19" fillId="0" borderId="29" xfId="5" applyBorder="1"/>
    <xf numFmtId="0" fontId="19" fillId="0" borderId="27" xfId="5" applyFont="1" applyBorder="1" applyAlignment="1">
      <alignment horizontal="center"/>
    </xf>
    <xf numFmtId="0" fontId="19" fillId="0" borderId="31" xfId="5" applyBorder="1"/>
    <xf numFmtId="0" fontId="19" fillId="0" borderId="33" xfId="5" applyBorder="1"/>
    <xf numFmtId="0" fontId="2" fillId="0" borderId="0" xfId="0" applyFont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9" fillId="0" borderId="0" xfId="5" applyFont="1" applyAlignment="1">
      <alignment horizontal="center" vertical="center"/>
    </xf>
  </cellXfs>
  <cellStyles count="6">
    <cellStyle name="Гиперссылка" xfId="1" builtinId="8"/>
    <cellStyle name="Гиперссылка 2" xfId="2"/>
    <cellStyle name="Обычный" xfId="0" builtinId="0"/>
    <cellStyle name="Обычный 2" xfId="3"/>
    <cellStyle name="Обычный 3" xfId="4"/>
    <cellStyle name="Обычный 4" xfId="5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___marat-2014_&#1080;&#1090;&#1086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_14 (2)"/>
      <sheetName val="итог_14"/>
      <sheetName val="2013"/>
      <sheetName val="2014"/>
      <sheetName val="2014-BLR"/>
      <sheetName val="BLR viza"/>
      <sheetName val="2014-RU"/>
      <sheetName val="LT viza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>
            <v>18</v>
          </cell>
          <cell r="B2" t="str">
            <v>М</v>
          </cell>
          <cell r="D2">
            <v>18</v>
          </cell>
          <cell r="E2" t="str">
            <v>Ж</v>
          </cell>
        </row>
        <row r="3">
          <cell r="A3">
            <v>19</v>
          </cell>
          <cell r="B3" t="str">
            <v>М</v>
          </cell>
          <cell r="D3">
            <v>19</v>
          </cell>
          <cell r="E3" t="str">
            <v>Ж</v>
          </cell>
        </row>
        <row r="4">
          <cell r="A4">
            <v>20</v>
          </cell>
          <cell r="B4" t="str">
            <v>М</v>
          </cell>
          <cell r="D4">
            <v>20</v>
          </cell>
          <cell r="E4" t="str">
            <v>Ж</v>
          </cell>
        </row>
        <row r="5">
          <cell r="A5">
            <v>21</v>
          </cell>
          <cell r="B5" t="str">
            <v>М</v>
          </cell>
          <cell r="D5">
            <v>21</v>
          </cell>
          <cell r="E5" t="str">
            <v>Ж</v>
          </cell>
        </row>
        <row r="6">
          <cell r="A6">
            <v>22</v>
          </cell>
          <cell r="B6" t="str">
            <v>М</v>
          </cell>
          <cell r="D6">
            <v>22</v>
          </cell>
          <cell r="E6" t="str">
            <v>Ж</v>
          </cell>
        </row>
        <row r="7">
          <cell r="A7">
            <v>23</v>
          </cell>
          <cell r="B7" t="str">
            <v>М</v>
          </cell>
          <cell r="D7">
            <v>23</v>
          </cell>
          <cell r="E7" t="str">
            <v>Ж</v>
          </cell>
        </row>
        <row r="8">
          <cell r="A8">
            <v>24</v>
          </cell>
          <cell r="B8" t="str">
            <v>М</v>
          </cell>
          <cell r="D8">
            <v>24</v>
          </cell>
          <cell r="E8" t="str">
            <v>Ж</v>
          </cell>
        </row>
        <row r="9">
          <cell r="A9">
            <v>25</v>
          </cell>
          <cell r="B9" t="str">
            <v>М</v>
          </cell>
          <cell r="D9">
            <v>25</v>
          </cell>
          <cell r="E9" t="str">
            <v>Ж</v>
          </cell>
        </row>
        <row r="10">
          <cell r="A10">
            <v>26</v>
          </cell>
          <cell r="B10" t="str">
            <v>М</v>
          </cell>
          <cell r="D10">
            <v>26</v>
          </cell>
          <cell r="E10" t="str">
            <v>Ж</v>
          </cell>
        </row>
        <row r="11">
          <cell r="A11">
            <v>27</v>
          </cell>
          <cell r="B11" t="str">
            <v>М</v>
          </cell>
          <cell r="D11">
            <v>27</v>
          </cell>
          <cell r="E11" t="str">
            <v>Ж</v>
          </cell>
        </row>
        <row r="12">
          <cell r="A12">
            <v>28</v>
          </cell>
          <cell r="B12" t="str">
            <v>М</v>
          </cell>
          <cell r="D12">
            <v>28</v>
          </cell>
          <cell r="E12" t="str">
            <v>Ж</v>
          </cell>
        </row>
        <row r="13">
          <cell r="A13">
            <v>29</v>
          </cell>
          <cell r="B13" t="str">
            <v>М</v>
          </cell>
          <cell r="D13">
            <v>29</v>
          </cell>
          <cell r="E13" t="str">
            <v>Ж</v>
          </cell>
        </row>
        <row r="14">
          <cell r="A14">
            <v>30</v>
          </cell>
          <cell r="B14" t="str">
            <v>М</v>
          </cell>
          <cell r="D14">
            <v>30</v>
          </cell>
          <cell r="E14" t="str">
            <v>Ж</v>
          </cell>
        </row>
        <row r="15">
          <cell r="A15">
            <v>31</v>
          </cell>
          <cell r="B15" t="str">
            <v>М</v>
          </cell>
          <cell r="D15">
            <v>31</v>
          </cell>
          <cell r="E15" t="str">
            <v>Ж</v>
          </cell>
        </row>
        <row r="16">
          <cell r="A16">
            <v>32</v>
          </cell>
          <cell r="B16" t="str">
            <v>М</v>
          </cell>
          <cell r="D16">
            <v>32</v>
          </cell>
          <cell r="E16" t="str">
            <v>Ж</v>
          </cell>
        </row>
        <row r="17">
          <cell r="A17">
            <v>33</v>
          </cell>
          <cell r="B17" t="str">
            <v>М</v>
          </cell>
          <cell r="D17">
            <v>33</v>
          </cell>
          <cell r="E17" t="str">
            <v>Ж</v>
          </cell>
        </row>
        <row r="18">
          <cell r="A18">
            <v>34</v>
          </cell>
          <cell r="B18" t="str">
            <v>М</v>
          </cell>
          <cell r="D18">
            <v>34</v>
          </cell>
          <cell r="E18" t="str">
            <v>Ж</v>
          </cell>
        </row>
        <row r="19">
          <cell r="A19">
            <v>35</v>
          </cell>
          <cell r="B19" t="str">
            <v>М</v>
          </cell>
          <cell r="D19">
            <v>35</v>
          </cell>
          <cell r="E19" t="str">
            <v>Ж</v>
          </cell>
        </row>
        <row r="20">
          <cell r="A20">
            <v>36</v>
          </cell>
          <cell r="B20" t="str">
            <v>М</v>
          </cell>
          <cell r="D20">
            <v>36</v>
          </cell>
          <cell r="E20" t="str">
            <v>Ж</v>
          </cell>
        </row>
        <row r="21">
          <cell r="A21">
            <v>37</v>
          </cell>
          <cell r="B21" t="str">
            <v>М</v>
          </cell>
          <cell r="D21">
            <v>37</v>
          </cell>
          <cell r="E21" t="str">
            <v>Ж</v>
          </cell>
        </row>
        <row r="22">
          <cell r="A22">
            <v>38</v>
          </cell>
          <cell r="B22" t="str">
            <v>М</v>
          </cell>
          <cell r="D22">
            <v>38</v>
          </cell>
          <cell r="E22" t="str">
            <v>Ж</v>
          </cell>
        </row>
        <row r="23">
          <cell r="A23">
            <v>39</v>
          </cell>
          <cell r="B23" t="str">
            <v>М</v>
          </cell>
          <cell r="D23">
            <v>39</v>
          </cell>
          <cell r="E23" t="str">
            <v>Ж</v>
          </cell>
        </row>
        <row r="24">
          <cell r="A24">
            <v>40</v>
          </cell>
          <cell r="B24" t="str">
            <v>М 40</v>
          </cell>
          <cell r="D24">
            <v>40</v>
          </cell>
          <cell r="E24" t="str">
            <v xml:space="preserve">Ж 40 </v>
          </cell>
        </row>
        <row r="25">
          <cell r="A25">
            <v>41</v>
          </cell>
          <cell r="B25" t="str">
            <v>М 40</v>
          </cell>
          <cell r="D25">
            <v>41</v>
          </cell>
          <cell r="E25" t="str">
            <v>Ж 40</v>
          </cell>
        </row>
        <row r="26">
          <cell r="A26">
            <v>42</v>
          </cell>
          <cell r="B26" t="str">
            <v>М 40</v>
          </cell>
          <cell r="D26">
            <v>42</v>
          </cell>
          <cell r="E26" t="str">
            <v>Ж 40</v>
          </cell>
        </row>
        <row r="27">
          <cell r="A27">
            <v>43</v>
          </cell>
          <cell r="B27" t="str">
            <v>М 40</v>
          </cell>
          <cell r="D27">
            <v>43</v>
          </cell>
          <cell r="E27" t="str">
            <v>Ж 40</v>
          </cell>
        </row>
        <row r="28">
          <cell r="A28">
            <v>44</v>
          </cell>
          <cell r="B28" t="str">
            <v>М 40</v>
          </cell>
          <cell r="D28">
            <v>44</v>
          </cell>
          <cell r="E28" t="str">
            <v>Ж 40</v>
          </cell>
        </row>
        <row r="29">
          <cell r="A29">
            <v>45</v>
          </cell>
          <cell r="B29" t="str">
            <v>М 40</v>
          </cell>
          <cell r="D29">
            <v>45</v>
          </cell>
          <cell r="E29" t="str">
            <v>Ж 40</v>
          </cell>
        </row>
        <row r="30">
          <cell r="A30">
            <v>46</v>
          </cell>
          <cell r="B30" t="str">
            <v>М 40</v>
          </cell>
          <cell r="D30">
            <v>46</v>
          </cell>
          <cell r="E30" t="str">
            <v>Ж 40</v>
          </cell>
        </row>
        <row r="31">
          <cell r="A31">
            <v>47</v>
          </cell>
          <cell r="B31" t="str">
            <v>М 40</v>
          </cell>
          <cell r="D31">
            <v>47</v>
          </cell>
          <cell r="E31" t="str">
            <v>Ж 40</v>
          </cell>
        </row>
        <row r="32">
          <cell r="A32">
            <v>48</v>
          </cell>
          <cell r="B32" t="str">
            <v>М 40</v>
          </cell>
          <cell r="D32">
            <v>48</v>
          </cell>
          <cell r="E32" t="str">
            <v>Ж 40</v>
          </cell>
        </row>
        <row r="33">
          <cell r="A33">
            <v>49</v>
          </cell>
          <cell r="B33" t="str">
            <v>М 40</v>
          </cell>
          <cell r="D33">
            <v>49</v>
          </cell>
          <cell r="E33" t="str">
            <v>Ж 40</v>
          </cell>
        </row>
        <row r="34">
          <cell r="A34">
            <v>50</v>
          </cell>
          <cell r="B34" t="str">
            <v>М 50</v>
          </cell>
          <cell r="D34">
            <v>50</v>
          </cell>
          <cell r="E34" t="str">
            <v>Ж 50</v>
          </cell>
        </row>
        <row r="35">
          <cell r="A35">
            <v>51</v>
          </cell>
          <cell r="B35" t="str">
            <v>М 50</v>
          </cell>
          <cell r="D35">
            <v>51</v>
          </cell>
          <cell r="E35" t="str">
            <v>Ж 50</v>
          </cell>
        </row>
        <row r="36">
          <cell r="A36">
            <v>52</v>
          </cell>
          <cell r="B36" t="str">
            <v>М 50</v>
          </cell>
          <cell r="D36">
            <v>52</v>
          </cell>
          <cell r="E36" t="str">
            <v>Ж 50</v>
          </cell>
        </row>
        <row r="37">
          <cell r="A37">
            <v>53</v>
          </cell>
          <cell r="B37" t="str">
            <v>М 50</v>
          </cell>
          <cell r="D37">
            <v>53</v>
          </cell>
          <cell r="E37" t="str">
            <v>Ж 50</v>
          </cell>
        </row>
        <row r="38">
          <cell r="A38">
            <v>54</v>
          </cell>
          <cell r="B38" t="str">
            <v>М 50</v>
          </cell>
          <cell r="D38">
            <v>54</v>
          </cell>
          <cell r="E38" t="str">
            <v>Ж 50</v>
          </cell>
        </row>
        <row r="39">
          <cell r="A39">
            <v>55</v>
          </cell>
          <cell r="B39" t="str">
            <v>М 50</v>
          </cell>
          <cell r="D39">
            <v>55</v>
          </cell>
          <cell r="E39" t="str">
            <v>Ж 50</v>
          </cell>
        </row>
        <row r="40">
          <cell r="A40">
            <v>56</v>
          </cell>
          <cell r="B40" t="str">
            <v>М 50</v>
          </cell>
          <cell r="D40">
            <v>56</v>
          </cell>
          <cell r="E40" t="str">
            <v>Ж 50</v>
          </cell>
        </row>
        <row r="41">
          <cell r="A41">
            <v>57</v>
          </cell>
          <cell r="B41" t="str">
            <v>М 50</v>
          </cell>
          <cell r="D41">
            <v>57</v>
          </cell>
          <cell r="E41" t="str">
            <v>Ж 50</v>
          </cell>
        </row>
        <row r="42">
          <cell r="A42">
            <v>58</v>
          </cell>
          <cell r="B42" t="str">
            <v>М 50</v>
          </cell>
          <cell r="D42">
            <v>58</v>
          </cell>
          <cell r="E42" t="str">
            <v>Ж 50</v>
          </cell>
        </row>
        <row r="43">
          <cell r="A43">
            <v>59</v>
          </cell>
          <cell r="B43" t="str">
            <v>М 50</v>
          </cell>
          <cell r="D43">
            <v>59</v>
          </cell>
          <cell r="E43" t="str">
            <v>Ж 50</v>
          </cell>
        </row>
        <row r="44">
          <cell r="A44">
            <v>60</v>
          </cell>
          <cell r="B44" t="str">
            <v>М 60</v>
          </cell>
          <cell r="D44">
            <v>60</v>
          </cell>
          <cell r="E44" t="str">
            <v>Ж 60</v>
          </cell>
        </row>
        <row r="45">
          <cell r="A45">
            <v>61</v>
          </cell>
          <cell r="B45" t="str">
            <v>М 60</v>
          </cell>
          <cell r="D45">
            <v>61</v>
          </cell>
          <cell r="E45" t="str">
            <v>Ж 60</v>
          </cell>
        </row>
        <row r="46">
          <cell r="A46">
            <v>62</v>
          </cell>
          <cell r="B46" t="str">
            <v>М 60</v>
          </cell>
          <cell r="D46">
            <v>62</v>
          </cell>
          <cell r="E46" t="str">
            <v>Ж 60</v>
          </cell>
        </row>
        <row r="47">
          <cell r="A47">
            <v>63</v>
          </cell>
          <cell r="B47" t="str">
            <v>М 60</v>
          </cell>
          <cell r="D47">
            <v>63</v>
          </cell>
          <cell r="E47" t="str">
            <v>Ж 60</v>
          </cell>
        </row>
        <row r="48">
          <cell r="A48">
            <v>64</v>
          </cell>
          <cell r="B48" t="str">
            <v>М 60</v>
          </cell>
          <cell r="D48">
            <v>64</v>
          </cell>
          <cell r="E48" t="str">
            <v>Ж 60</v>
          </cell>
        </row>
        <row r="49">
          <cell r="A49">
            <v>65</v>
          </cell>
          <cell r="B49" t="str">
            <v>М 60</v>
          </cell>
          <cell r="D49">
            <v>65</v>
          </cell>
          <cell r="E49" t="str">
            <v>Ж 60</v>
          </cell>
        </row>
        <row r="50">
          <cell r="A50">
            <v>66</v>
          </cell>
          <cell r="B50" t="str">
            <v>М 60</v>
          </cell>
          <cell r="D50">
            <v>66</v>
          </cell>
          <cell r="E50" t="str">
            <v>Ж 60</v>
          </cell>
        </row>
        <row r="51">
          <cell r="A51">
            <v>67</v>
          </cell>
          <cell r="B51" t="str">
            <v>М 60</v>
          </cell>
          <cell r="D51">
            <v>67</v>
          </cell>
          <cell r="E51" t="str">
            <v>Ж 60</v>
          </cell>
        </row>
        <row r="52">
          <cell r="A52">
            <v>68</v>
          </cell>
          <cell r="B52" t="str">
            <v>М 60</v>
          </cell>
          <cell r="D52">
            <v>68</v>
          </cell>
          <cell r="E52" t="str">
            <v>Ж 60</v>
          </cell>
        </row>
        <row r="53">
          <cell r="A53">
            <v>69</v>
          </cell>
          <cell r="B53" t="str">
            <v>М 60</v>
          </cell>
          <cell r="D53">
            <v>69</v>
          </cell>
          <cell r="E53" t="str">
            <v>Ж 60</v>
          </cell>
        </row>
        <row r="54">
          <cell r="A54">
            <v>70</v>
          </cell>
          <cell r="B54" t="str">
            <v>М 60</v>
          </cell>
          <cell r="D54">
            <v>70</v>
          </cell>
          <cell r="E54" t="str">
            <v>Ж 60</v>
          </cell>
        </row>
        <row r="55">
          <cell r="A55">
            <v>71</v>
          </cell>
          <cell r="B55" t="str">
            <v>М 60</v>
          </cell>
          <cell r="D55">
            <v>71</v>
          </cell>
          <cell r="E55" t="str">
            <v>Ж 60</v>
          </cell>
        </row>
        <row r="56">
          <cell r="A56">
            <v>72</v>
          </cell>
          <cell r="B56" t="str">
            <v>М 60</v>
          </cell>
          <cell r="D56">
            <v>72</v>
          </cell>
          <cell r="E56" t="str">
            <v>Ж 60</v>
          </cell>
        </row>
        <row r="57">
          <cell r="A57">
            <v>73</v>
          </cell>
          <cell r="B57" t="str">
            <v>М 60</v>
          </cell>
          <cell r="D57">
            <v>73</v>
          </cell>
          <cell r="E57" t="str">
            <v>Ж 60</v>
          </cell>
        </row>
        <row r="58">
          <cell r="A58">
            <v>74</v>
          </cell>
          <cell r="B58" t="str">
            <v>М 60</v>
          </cell>
          <cell r="D58">
            <v>74</v>
          </cell>
          <cell r="E58" t="str">
            <v>Ж 60</v>
          </cell>
        </row>
        <row r="59">
          <cell r="A59">
            <v>75</v>
          </cell>
          <cell r="B59" t="str">
            <v>М 60</v>
          </cell>
          <cell r="D59">
            <v>75</v>
          </cell>
          <cell r="E59" t="str">
            <v>Ж 60</v>
          </cell>
        </row>
        <row r="60">
          <cell r="A60">
            <v>76</v>
          </cell>
          <cell r="B60" t="str">
            <v>М 60</v>
          </cell>
          <cell r="D60">
            <v>76</v>
          </cell>
          <cell r="E60" t="str">
            <v>Ж 60</v>
          </cell>
        </row>
        <row r="61">
          <cell r="A61">
            <v>77</v>
          </cell>
          <cell r="B61" t="str">
            <v>М 60</v>
          </cell>
          <cell r="D61">
            <v>77</v>
          </cell>
          <cell r="E61" t="str">
            <v>Ж 60</v>
          </cell>
        </row>
        <row r="62">
          <cell r="A62">
            <v>78</v>
          </cell>
          <cell r="B62" t="str">
            <v>М 60</v>
          </cell>
          <cell r="D62">
            <v>78</v>
          </cell>
          <cell r="E62" t="str">
            <v>Ж 60</v>
          </cell>
        </row>
        <row r="63">
          <cell r="A63">
            <v>79</v>
          </cell>
          <cell r="B63" t="str">
            <v>М 60</v>
          </cell>
          <cell r="D63">
            <v>79</v>
          </cell>
          <cell r="E63" t="str">
            <v>Ж 60</v>
          </cell>
        </row>
        <row r="64">
          <cell r="A64">
            <v>80</v>
          </cell>
          <cell r="B64" t="str">
            <v>М 60</v>
          </cell>
          <cell r="D64">
            <v>80</v>
          </cell>
          <cell r="E64" t="str">
            <v>Ж 60</v>
          </cell>
        </row>
        <row r="65">
          <cell r="A65">
            <v>81</v>
          </cell>
          <cell r="B65" t="str">
            <v>М 60</v>
          </cell>
          <cell r="D65">
            <v>81</v>
          </cell>
          <cell r="E65" t="str">
            <v>Ж 60</v>
          </cell>
        </row>
        <row r="66">
          <cell r="A66">
            <v>82</v>
          </cell>
          <cell r="B66" t="str">
            <v>М 60</v>
          </cell>
          <cell r="D66">
            <v>82</v>
          </cell>
          <cell r="E66" t="str">
            <v>Ж 60</v>
          </cell>
        </row>
        <row r="67">
          <cell r="A67">
            <v>83</v>
          </cell>
          <cell r="B67" t="str">
            <v>М 60</v>
          </cell>
          <cell r="D67">
            <v>83</v>
          </cell>
          <cell r="E67" t="str">
            <v>Ж 60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tabSelected="1" view="pageBreakPreview" topLeftCell="A97" zoomScale="80" zoomScaleNormal="90" zoomScaleSheetLayoutView="80" workbookViewId="0">
      <selection activeCell="E4" sqref="E4:E111"/>
    </sheetView>
  </sheetViews>
  <sheetFormatPr defaultRowHeight="13.2" x14ac:dyDescent="0.25"/>
  <cols>
    <col min="1" max="1" width="5.109375" style="1" customWidth="1"/>
    <col min="2" max="2" width="3.33203125" style="12" customWidth="1"/>
    <col min="3" max="3" width="6" style="12" customWidth="1"/>
    <col min="4" max="4" width="4.33203125" style="12" hidden="1" customWidth="1"/>
    <col min="5" max="5" width="26.6640625" customWidth="1"/>
    <col min="6" max="6" width="16" customWidth="1"/>
    <col min="7" max="7" width="2.5546875" customWidth="1"/>
    <col min="8" max="8" width="15.5546875" style="6" customWidth="1"/>
    <col min="9" max="9" width="17.33203125" style="1" customWidth="1"/>
    <col min="10" max="10" width="9.109375" style="7" hidden="1" customWidth="1"/>
    <col min="11" max="11" width="10.6640625" style="7" hidden="1" customWidth="1"/>
    <col min="12" max="12" width="9.33203125" style="8" hidden="1" customWidth="1"/>
    <col min="13" max="13" width="17.33203125" style="9" customWidth="1"/>
    <col min="14" max="14" width="19" style="91" customWidth="1"/>
    <col min="15" max="15" width="5.44140625" style="10" customWidth="1"/>
    <col min="16" max="16" width="7.6640625" style="11" customWidth="1"/>
    <col min="17" max="17" width="4.88671875" style="10" customWidth="1"/>
    <col min="18" max="18" width="7.33203125" style="11" customWidth="1"/>
    <col min="19" max="19" width="4.88671875" style="92" customWidth="1"/>
    <col min="20" max="20" width="4.44140625" style="12" customWidth="1"/>
    <col min="21" max="21" width="10.6640625" style="13" customWidth="1"/>
  </cols>
  <sheetData>
    <row r="1" spans="1:22" ht="51.75" customHeight="1" x14ac:dyDescent="0.25"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2"/>
      <c r="P1" s="2"/>
      <c r="Q1" s="2"/>
      <c r="R1" s="2"/>
      <c r="S1" s="3"/>
      <c r="T1" s="2"/>
      <c r="U1" s="2"/>
    </row>
    <row r="2" spans="1:22" ht="21" customHeight="1" x14ac:dyDescent="0.25">
      <c r="B2" s="4"/>
      <c r="C2" s="4"/>
      <c r="D2" s="4"/>
      <c r="E2" s="5" t="s">
        <v>491</v>
      </c>
      <c r="N2" s="145"/>
      <c r="O2" s="145"/>
      <c r="P2" s="145"/>
      <c r="S2" s="4" t="s">
        <v>1</v>
      </c>
    </row>
    <row r="3" spans="1:22" ht="72.75" customHeight="1" x14ac:dyDescent="0.25">
      <c r="A3" s="14" t="s">
        <v>2</v>
      </c>
      <c r="B3" s="15" t="s">
        <v>3</v>
      </c>
      <c r="C3" s="16" t="s">
        <v>4</v>
      </c>
      <c r="D3" s="17"/>
      <c r="E3" s="18" t="s">
        <v>5</v>
      </c>
      <c r="F3" s="18" t="s">
        <v>6</v>
      </c>
      <c r="G3" s="18"/>
      <c r="H3" s="19" t="s">
        <v>7</v>
      </c>
      <c r="I3" s="20" t="s">
        <v>8</v>
      </c>
      <c r="J3" s="21"/>
      <c r="K3" s="21">
        <v>2016</v>
      </c>
      <c r="L3" s="21"/>
      <c r="M3" s="22" t="s">
        <v>9</v>
      </c>
      <c r="N3" s="23" t="s">
        <v>10</v>
      </c>
      <c r="O3" s="24"/>
      <c r="P3" s="25" t="s">
        <v>11</v>
      </c>
      <c r="Q3" s="24"/>
      <c r="R3" s="26" t="s">
        <v>12</v>
      </c>
      <c r="S3" s="27" t="s">
        <v>13</v>
      </c>
      <c r="T3" s="28" t="s">
        <v>14</v>
      </c>
      <c r="U3" s="29" t="s">
        <v>15</v>
      </c>
    </row>
    <row r="4" spans="1:22" s="44" customFormat="1" ht="28.5" customHeight="1" x14ac:dyDescent="0.25">
      <c r="A4" s="30">
        <v>1</v>
      </c>
      <c r="B4" s="31" t="s">
        <v>16</v>
      </c>
      <c r="C4" s="31">
        <v>25</v>
      </c>
      <c r="D4" s="31"/>
      <c r="E4" s="32" t="s">
        <v>517</v>
      </c>
      <c r="F4" s="33" t="s">
        <v>18</v>
      </c>
      <c r="G4" s="34"/>
      <c r="H4" s="35" t="s">
        <v>19</v>
      </c>
      <c r="I4" s="36">
        <v>33229</v>
      </c>
      <c r="J4" s="37">
        <v>1990</v>
      </c>
      <c r="K4" s="37">
        <v>2016</v>
      </c>
      <c r="L4" s="38">
        <f t="shared" ref="L4:L35" si="0">K4-J4</f>
        <v>26</v>
      </c>
      <c r="M4" s="39" t="str">
        <f>IF(L4="","",VLOOKUP(L4,[1]Лист1!$A$2:$B$70,2,TRUE))</f>
        <v>М</v>
      </c>
      <c r="N4" s="40" t="s">
        <v>20</v>
      </c>
      <c r="O4" s="41">
        <v>1</v>
      </c>
      <c r="P4" s="34" t="s">
        <v>21</v>
      </c>
      <c r="Q4" s="41">
        <v>1</v>
      </c>
      <c r="R4" s="34" t="s">
        <v>22</v>
      </c>
      <c r="S4" s="42">
        <v>1</v>
      </c>
      <c r="T4" s="30"/>
      <c r="U4" s="43" t="s">
        <v>23</v>
      </c>
    </row>
    <row r="5" spans="1:22" s="44" customFormat="1" ht="28.5" customHeight="1" x14ac:dyDescent="0.25">
      <c r="A5" s="30">
        <v>2</v>
      </c>
      <c r="B5" s="31" t="s">
        <v>16</v>
      </c>
      <c r="C5" s="31">
        <v>3</v>
      </c>
      <c r="D5" s="31"/>
      <c r="E5" s="32" t="s">
        <v>518</v>
      </c>
      <c r="F5" s="45" t="s">
        <v>25</v>
      </c>
      <c r="G5" s="34"/>
      <c r="H5" s="35" t="s">
        <v>26</v>
      </c>
      <c r="I5" s="36">
        <v>32043</v>
      </c>
      <c r="J5" s="37">
        <v>1987</v>
      </c>
      <c r="K5" s="37">
        <v>2016</v>
      </c>
      <c r="L5" s="38">
        <f t="shared" si="0"/>
        <v>29</v>
      </c>
      <c r="M5" s="39" t="str">
        <f>IF(L5="","",VLOOKUP(L5,[1]Лист1!$A$2:$B$70,2,TRUE))</f>
        <v>М</v>
      </c>
      <c r="N5" s="46" t="s">
        <v>27</v>
      </c>
      <c r="O5" s="41">
        <v>2</v>
      </c>
      <c r="P5" s="34" t="s">
        <v>28</v>
      </c>
      <c r="Q5" s="41">
        <v>2</v>
      </c>
      <c r="R5" s="34" t="s">
        <v>29</v>
      </c>
      <c r="S5" s="42">
        <v>2</v>
      </c>
      <c r="T5" s="47"/>
      <c r="U5" s="48" t="s">
        <v>30</v>
      </c>
      <c r="V5" s="11"/>
    </row>
    <row r="6" spans="1:22" s="11" customFormat="1" ht="28.5" customHeight="1" x14ac:dyDescent="0.25">
      <c r="A6" s="30">
        <v>3</v>
      </c>
      <c r="B6" s="31" t="s">
        <v>16</v>
      </c>
      <c r="C6" s="31">
        <v>59</v>
      </c>
      <c r="D6" s="31"/>
      <c r="E6" s="32" t="s">
        <v>519</v>
      </c>
      <c r="F6" s="45" t="s">
        <v>25</v>
      </c>
      <c r="G6" s="34"/>
      <c r="H6" s="35" t="s">
        <v>32</v>
      </c>
      <c r="I6" s="36">
        <v>26562</v>
      </c>
      <c r="J6" s="37">
        <v>1972</v>
      </c>
      <c r="K6" s="37">
        <v>2016</v>
      </c>
      <c r="L6" s="38">
        <f t="shared" si="0"/>
        <v>44</v>
      </c>
      <c r="M6" s="39" t="str">
        <f>IF(L6="","",VLOOKUP(L6,[1]Лист1!$A$2:$B$70,2,TRUE))</f>
        <v>М 40</v>
      </c>
      <c r="N6" s="40" t="s">
        <v>33</v>
      </c>
      <c r="O6" s="41">
        <v>5</v>
      </c>
      <c r="P6" s="34" t="s">
        <v>34</v>
      </c>
      <c r="Q6" s="41">
        <v>5</v>
      </c>
      <c r="R6" s="34" t="s">
        <v>35</v>
      </c>
      <c r="S6" s="42">
        <v>3</v>
      </c>
      <c r="T6" s="49"/>
      <c r="U6" s="50" t="s">
        <v>36</v>
      </c>
    </row>
    <row r="7" spans="1:22" s="11" customFormat="1" ht="28.5" customHeight="1" x14ac:dyDescent="0.25">
      <c r="A7" s="30">
        <v>4</v>
      </c>
      <c r="B7" s="31" t="s">
        <v>16</v>
      </c>
      <c r="C7" s="49">
        <v>2</v>
      </c>
      <c r="D7" s="31"/>
      <c r="E7" s="51" t="s">
        <v>498</v>
      </c>
      <c r="F7" s="45" t="s">
        <v>25</v>
      </c>
      <c r="G7" s="34"/>
      <c r="H7" s="35" t="s">
        <v>38</v>
      </c>
      <c r="I7" s="52">
        <v>28697</v>
      </c>
      <c r="J7" s="37">
        <v>1978</v>
      </c>
      <c r="K7" s="37">
        <v>2016</v>
      </c>
      <c r="L7" s="38">
        <f t="shared" si="0"/>
        <v>38</v>
      </c>
      <c r="M7" s="39" t="s">
        <v>39</v>
      </c>
      <c r="N7" s="40" t="s">
        <v>40</v>
      </c>
      <c r="O7" s="41">
        <v>2</v>
      </c>
      <c r="P7" s="34" t="s">
        <v>28</v>
      </c>
      <c r="Q7" s="41">
        <v>2</v>
      </c>
      <c r="R7" s="34" t="s">
        <v>29</v>
      </c>
      <c r="S7" s="42">
        <v>4</v>
      </c>
      <c r="T7" s="49"/>
      <c r="U7" s="50" t="s">
        <v>41</v>
      </c>
      <c r="V7" s="44"/>
    </row>
    <row r="8" spans="1:22" s="44" customFormat="1" ht="28.5" customHeight="1" x14ac:dyDescent="0.25">
      <c r="A8" s="30">
        <v>5</v>
      </c>
      <c r="B8" s="31" t="s">
        <v>16</v>
      </c>
      <c r="C8" s="31">
        <v>31</v>
      </c>
      <c r="D8" s="31"/>
      <c r="E8" s="32" t="s">
        <v>501</v>
      </c>
      <c r="F8" s="45" t="s">
        <v>25</v>
      </c>
      <c r="G8" s="34"/>
      <c r="H8" s="35" t="s">
        <v>43</v>
      </c>
      <c r="I8" s="36">
        <v>30316</v>
      </c>
      <c r="J8" s="37">
        <v>1982</v>
      </c>
      <c r="K8" s="37">
        <v>2016</v>
      </c>
      <c r="L8" s="38">
        <f t="shared" si="0"/>
        <v>34</v>
      </c>
      <c r="M8" s="39" t="str">
        <f>IF(L8="","",VLOOKUP(L8,[1]Лист1!$A$2:$B$70,2,TRUE))</f>
        <v>М</v>
      </c>
      <c r="N8" s="40" t="s">
        <v>33</v>
      </c>
      <c r="O8" s="41">
        <v>2</v>
      </c>
      <c r="P8" s="34" t="s">
        <v>28</v>
      </c>
      <c r="Q8" s="41">
        <v>4</v>
      </c>
      <c r="R8" s="34" t="s">
        <v>44</v>
      </c>
      <c r="S8" s="42">
        <v>5</v>
      </c>
      <c r="T8" s="30"/>
      <c r="U8" s="53" t="s">
        <v>45</v>
      </c>
      <c r="V8" s="11"/>
    </row>
    <row r="9" spans="1:22" s="11" customFormat="1" ht="28.5" customHeight="1" x14ac:dyDescent="0.25">
      <c r="A9" s="30">
        <v>6</v>
      </c>
      <c r="B9" s="31" t="s">
        <v>16</v>
      </c>
      <c r="C9" s="31">
        <v>19</v>
      </c>
      <c r="D9" s="31"/>
      <c r="E9" s="32" t="s">
        <v>504</v>
      </c>
      <c r="F9" s="45" t="s">
        <v>25</v>
      </c>
      <c r="G9" s="34"/>
      <c r="H9" s="35" t="s">
        <v>38</v>
      </c>
      <c r="I9" s="36">
        <v>30546</v>
      </c>
      <c r="J9" s="37">
        <v>1983</v>
      </c>
      <c r="K9" s="37">
        <v>2016</v>
      </c>
      <c r="L9" s="38">
        <f t="shared" si="0"/>
        <v>33</v>
      </c>
      <c r="M9" s="39" t="str">
        <f>IF(L9="","",VLOOKUP(L9,[1]Лист1!$A$2:$B$70,2,TRUE))</f>
        <v>М</v>
      </c>
      <c r="N9" s="40" t="s">
        <v>47</v>
      </c>
      <c r="O9" s="41">
        <v>6</v>
      </c>
      <c r="P9" s="34" t="s">
        <v>48</v>
      </c>
      <c r="Q9" s="41">
        <v>6</v>
      </c>
      <c r="R9" s="34" t="s">
        <v>49</v>
      </c>
      <c r="S9" s="42">
        <v>6</v>
      </c>
      <c r="T9" s="30"/>
      <c r="U9" s="43" t="s">
        <v>50</v>
      </c>
      <c r="V9" s="44"/>
    </row>
    <row r="10" spans="1:22" s="44" customFormat="1" ht="28.5" customHeight="1" x14ac:dyDescent="0.25">
      <c r="A10" s="30">
        <v>7</v>
      </c>
      <c r="B10" s="31" t="s">
        <v>16</v>
      </c>
      <c r="C10" s="31">
        <v>96</v>
      </c>
      <c r="D10" s="31"/>
      <c r="E10" s="32" t="s">
        <v>520</v>
      </c>
      <c r="F10" s="54" t="s">
        <v>52</v>
      </c>
      <c r="G10" s="34"/>
      <c r="H10" s="35" t="s">
        <v>53</v>
      </c>
      <c r="I10" s="36">
        <v>30579</v>
      </c>
      <c r="J10" s="37">
        <v>1983</v>
      </c>
      <c r="K10" s="37">
        <v>2016</v>
      </c>
      <c r="L10" s="38">
        <f t="shared" si="0"/>
        <v>33</v>
      </c>
      <c r="M10" s="39" t="str">
        <f>IF(L10="","",VLOOKUP(L10,[1]Лист1!$A$2:$B$70,2,TRUE))</f>
        <v>М</v>
      </c>
      <c r="N10" s="40" t="s">
        <v>54</v>
      </c>
      <c r="O10" s="41">
        <v>6</v>
      </c>
      <c r="P10" s="34" t="s">
        <v>48</v>
      </c>
      <c r="Q10" s="41">
        <v>7</v>
      </c>
      <c r="R10" s="34" t="s">
        <v>55</v>
      </c>
      <c r="S10" s="55">
        <v>7</v>
      </c>
      <c r="T10" s="49">
        <v>1</v>
      </c>
      <c r="U10" s="43" t="s">
        <v>56</v>
      </c>
    </row>
    <row r="11" spans="1:22" s="44" customFormat="1" ht="28.5" customHeight="1" x14ac:dyDescent="0.25">
      <c r="A11" s="30">
        <v>8</v>
      </c>
      <c r="B11" s="49" t="s">
        <v>16</v>
      </c>
      <c r="C11" s="56">
        <v>78</v>
      </c>
      <c r="D11" s="56"/>
      <c r="E11" s="32" t="s">
        <v>521</v>
      </c>
      <c r="F11" s="33" t="s">
        <v>52</v>
      </c>
      <c r="G11" s="34"/>
      <c r="H11" s="35" t="s">
        <v>58</v>
      </c>
      <c r="I11" s="36">
        <v>28691</v>
      </c>
      <c r="J11" s="37">
        <v>1978</v>
      </c>
      <c r="K11" s="37">
        <v>2016</v>
      </c>
      <c r="L11" s="38">
        <f t="shared" si="0"/>
        <v>38</v>
      </c>
      <c r="M11" s="39" t="str">
        <f>IF(L11="","",VLOOKUP(L11,[1]Лист1!$A$2:$B$70,2,TRUE))</f>
        <v>М</v>
      </c>
      <c r="N11" s="40" t="s">
        <v>59</v>
      </c>
      <c r="O11" s="41">
        <v>9</v>
      </c>
      <c r="P11" s="34" t="s">
        <v>60</v>
      </c>
      <c r="Q11" s="41">
        <v>9</v>
      </c>
      <c r="R11" s="34" t="s">
        <v>61</v>
      </c>
      <c r="S11" s="55">
        <v>8</v>
      </c>
      <c r="T11" s="49">
        <v>2</v>
      </c>
      <c r="U11" s="50" t="s">
        <v>62</v>
      </c>
    </row>
    <row r="12" spans="1:22" s="11" customFormat="1" ht="28.5" customHeight="1" x14ac:dyDescent="0.25">
      <c r="A12" s="30">
        <v>9</v>
      </c>
      <c r="B12" s="31" t="s">
        <v>16</v>
      </c>
      <c r="C12" s="31">
        <v>60</v>
      </c>
      <c r="D12" s="31"/>
      <c r="E12" s="32" t="s">
        <v>522</v>
      </c>
      <c r="F12" s="45" t="s">
        <v>25</v>
      </c>
      <c r="G12" s="34"/>
      <c r="H12" s="35" t="s">
        <v>43</v>
      </c>
      <c r="I12" s="36">
        <v>21478</v>
      </c>
      <c r="J12" s="37">
        <v>1958</v>
      </c>
      <c r="K12" s="37">
        <v>2016</v>
      </c>
      <c r="L12" s="38">
        <f t="shared" si="0"/>
        <v>58</v>
      </c>
      <c r="M12" s="39" t="str">
        <f>IF(L12="","",VLOOKUP(L12,[1]Лист1!$A$2:$B$70,2,TRUE))</f>
        <v>М 50</v>
      </c>
      <c r="N12" s="40" t="s">
        <v>33</v>
      </c>
      <c r="O12" s="41">
        <v>6</v>
      </c>
      <c r="P12" s="34" t="s">
        <v>48</v>
      </c>
      <c r="Q12" s="41">
        <v>8</v>
      </c>
      <c r="R12" s="34" t="s">
        <v>64</v>
      </c>
      <c r="S12" s="55">
        <v>9</v>
      </c>
      <c r="T12" s="49">
        <v>1</v>
      </c>
      <c r="U12" s="50" t="s">
        <v>65</v>
      </c>
      <c r="V12" s="44"/>
    </row>
    <row r="13" spans="1:22" s="44" customFormat="1" ht="28.5" customHeight="1" x14ac:dyDescent="0.25">
      <c r="A13" s="30">
        <v>10</v>
      </c>
      <c r="B13" s="31" t="s">
        <v>66</v>
      </c>
      <c r="C13" s="31">
        <v>48</v>
      </c>
      <c r="D13" s="31"/>
      <c r="E13" s="32" t="s">
        <v>523</v>
      </c>
      <c r="F13" s="45" t="s">
        <v>25</v>
      </c>
      <c r="G13" s="34"/>
      <c r="H13" s="35" t="s">
        <v>43</v>
      </c>
      <c r="I13" s="36">
        <v>33551</v>
      </c>
      <c r="J13" s="37">
        <v>1991</v>
      </c>
      <c r="K13" s="37">
        <v>2016</v>
      </c>
      <c r="L13" s="38">
        <f t="shared" si="0"/>
        <v>25</v>
      </c>
      <c r="M13" s="39" t="s">
        <v>68</v>
      </c>
      <c r="N13" s="40"/>
      <c r="O13" s="41">
        <v>10</v>
      </c>
      <c r="P13" s="34" t="s">
        <v>69</v>
      </c>
      <c r="Q13" s="41">
        <v>12</v>
      </c>
      <c r="R13" s="34" t="s">
        <v>70</v>
      </c>
      <c r="S13" s="57">
        <v>10</v>
      </c>
      <c r="T13" s="49"/>
      <c r="U13" s="50" t="s">
        <v>71</v>
      </c>
    </row>
    <row r="14" spans="1:22" s="44" customFormat="1" ht="28.5" customHeight="1" x14ac:dyDescent="0.25">
      <c r="A14" s="30">
        <v>11</v>
      </c>
      <c r="B14" s="58" t="s">
        <v>16</v>
      </c>
      <c r="C14" s="56">
        <v>51</v>
      </c>
      <c r="D14" s="58"/>
      <c r="E14" s="59" t="s">
        <v>524</v>
      </c>
      <c r="F14" s="45" t="s">
        <v>73</v>
      </c>
      <c r="G14" s="60"/>
      <c r="H14" s="35" t="s">
        <v>74</v>
      </c>
      <c r="I14" s="52">
        <v>26485</v>
      </c>
      <c r="J14" s="61">
        <v>1972</v>
      </c>
      <c r="K14" s="37">
        <v>2016</v>
      </c>
      <c r="L14" s="38">
        <f t="shared" si="0"/>
        <v>44</v>
      </c>
      <c r="M14" s="39" t="s">
        <v>75</v>
      </c>
      <c r="N14" s="46" t="s">
        <v>76</v>
      </c>
      <c r="O14" s="41">
        <v>15</v>
      </c>
      <c r="P14" s="34" t="s">
        <v>77</v>
      </c>
      <c r="Q14" s="41">
        <v>14</v>
      </c>
      <c r="R14" s="34" t="s">
        <v>78</v>
      </c>
      <c r="S14" s="55">
        <v>11</v>
      </c>
      <c r="T14" s="49">
        <v>1</v>
      </c>
      <c r="U14" s="50" t="s">
        <v>79</v>
      </c>
    </row>
    <row r="15" spans="1:22" s="44" customFormat="1" ht="28.5" customHeight="1" x14ac:dyDescent="0.25">
      <c r="A15" s="30">
        <v>12</v>
      </c>
      <c r="B15" s="31" t="s">
        <v>16</v>
      </c>
      <c r="C15" s="31">
        <v>95</v>
      </c>
      <c r="D15" s="31"/>
      <c r="E15" s="32" t="s">
        <v>507</v>
      </c>
      <c r="F15" s="45" t="s">
        <v>25</v>
      </c>
      <c r="G15" s="34"/>
      <c r="H15" s="35" t="s">
        <v>26</v>
      </c>
      <c r="I15" s="36">
        <v>29940</v>
      </c>
      <c r="J15" s="37">
        <v>1981</v>
      </c>
      <c r="K15" s="37">
        <v>2016</v>
      </c>
      <c r="L15" s="38">
        <f t="shared" si="0"/>
        <v>35</v>
      </c>
      <c r="M15" s="39" t="str">
        <f>IF(L15="","",VLOOKUP(L15,[1]Лист1!$A$2:$B$70,2,TRUE))</f>
        <v>М</v>
      </c>
      <c r="N15" s="40" t="s">
        <v>81</v>
      </c>
      <c r="O15" s="62">
        <v>12</v>
      </c>
      <c r="P15" s="63" t="s">
        <v>82</v>
      </c>
      <c r="Q15" s="62">
        <v>11</v>
      </c>
      <c r="R15" s="34" t="s">
        <v>83</v>
      </c>
      <c r="S15" s="55">
        <v>12</v>
      </c>
      <c r="T15" s="49">
        <v>3</v>
      </c>
      <c r="U15" s="50" t="s">
        <v>84</v>
      </c>
    </row>
    <row r="16" spans="1:22" s="11" customFormat="1" ht="28.5" customHeight="1" x14ac:dyDescent="0.25">
      <c r="A16" s="30">
        <v>13</v>
      </c>
      <c r="B16" s="31" t="s">
        <v>16</v>
      </c>
      <c r="C16" s="31">
        <v>32</v>
      </c>
      <c r="D16" s="31"/>
      <c r="E16" s="32" t="s">
        <v>525</v>
      </c>
      <c r="F16" s="45" t="s">
        <v>25</v>
      </c>
      <c r="G16" s="34"/>
      <c r="H16" s="35" t="s">
        <v>43</v>
      </c>
      <c r="I16" s="36">
        <v>23503</v>
      </c>
      <c r="J16" s="37">
        <v>1964</v>
      </c>
      <c r="K16" s="37">
        <v>2016</v>
      </c>
      <c r="L16" s="38">
        <f t="shared" si="0"/>
        <v>52</v>
      </c>
      <c r="M16" s="39" t="str">
        <f>IF(L16="","",VLOOKUP(L16,[1]Лист1!$A$2:$B$70,2,TRUE))</f>
        <v>М 50</v>
      </c>
      <c r="N16" s="40" t="s">
        <v>33</v>
      </c>
      <c r="O16" s="41">
        <v>11</v>
      </c>
      <c r="P16" s="34" t="s">
        <v>86</v>
      </c>
      <c r="Q16" s="41">
        <v>12</v>
      </c>
      <c r="R16" s="34" t="s">
        <v>70</v>
      </c>
      <c r="S16" s="55">
        <v>13</v>
      </c>
      <c r="T16" s="30">
        <v>2</v>
      </c>
      <c r="U16" s="53" t="s">
        <v>87</v>
      </c>
    </row>
    <row r="17" spans="1:22" s="11" customFormat="1" ht="28.5" customHeight="1" x14ac:dyDescent="0.25">
      <c r="A17" s="30">
        <v>14</v>
      </c>
      <c r="B17" s="49" t="s">
        <v>16</v>
      </c>
      <c r="C17" s="56">
        <v>94</v>
      </c>
      <c r="D17" s="56"/>
      <c r="E17" s="32" t="s">
        <v>505</v>
      </c>
      <c r="F17" s="45" t="s">
        <v>25</v>
      </c>
      <c r="G17" s="34"/>
      <c r="H17" s="35" t="s">
        <v>38</v>
      </c>
      <c r="I17" s="36">
        <v>31245</v>
      </c>
      <c r="J17" s="37">
        <v>1985</v>
      </c>
      <c r="K17" s="37">
        <v>2016</v>
      </c>
      <c r="L17" s="38">
        <f t="shared" si="0"/>
        <v>31</v>
      </c>
      <c r="M17" s="39" t="str">
        <f>IF(L17="","",VLOOKUP(L17,[1]Лист1!$A$2:$B$70,2,TRUE))</f>
        <v>М</v>
      </c>
      <c r="N17" s="40" t="s">
        <v>47</v>
      </c>
      <c r="O17" s="62">
        <v>12</v>
      </c>
      <c r="P17" s="63" t="s">
        <v>82</v>
      </c>
      <c r="Q17" s="41">
        <v>10</v>
      </c>
      <c r="R17" s="34" t="s">
        <v>89</v>
      </c>
      <c r="S17" s="55">
        <v>14</v>
      </c>
      <c r="T17" s="49">
        <v>4</v>
      </c>
      <c r="U17" s="50" t="s">
        <v>90</v>
      </c>
      <c r="V17" s="44"/>
    </row>
    <row r="18" spans="1:22" s="11" customFormat="1" ht="28.5" customHeight="1" x14ac:dyDescent="0.25">
      <c r="A18" s="30">
        <v>15</v>
      </c>
      <c r="B18" s="31" t="s">
        <v>16</v>
      </c>
      <c r="C18" s="31">
        <v>35</v>
      </c>
      <c r="D18" s="31"/>
      <c r="E18" s="32" t="s">
        <v>526</v>
      </c>
      <c r="F18" s="45" t="s">
        <v>25</v>
      </c>
      <c r="G18" s="34"/>
      <c r="H18" s="35" t="s">
        <v>43</v>
      </c>
      <c r="I18" s="36">
        <v>29481</v>
      </c>
      <c r="J18" s="37">
        <v>1980</v>
      </c>
      <c r="K18" s="37">
        <v>2016</v>
      </c>
      <c r="L18" s="38">
        <f t="shared" si="0"/>
        <v>36</v>
      </c>
      <c r="M18" s="39" t="str">
        <f>IF(L18="","",VLOOKUP(L18,[1]Лист1!$A$2:$B$70,2,TRUE))</f>
        <v>М</v>
      </c>
      <c r="N18" s="40" t="s">
        <v>33</v>
      </c>
      <c r="O18" s="41">
        <v>14</v>
      </c>
      <c r="P18" s="34" t="s">
        <v>92</v>
      </c>
      <c r="Q18" s="41">
        <v>15</v>
      </c>
      <c r="R18" s="34" t="s">
        <v>93</v>
      </c>
      <c r="S18" s="55">
        <v>15</v>
      </c>
      <c r="T18" s="49">
        <v>5</v>
      </c>
      <c r="U18" s="50" t="s">
        <v>94</v>
      </c>
    </row>
    <row r="19" spans="1:22" s="11" customFormat="1" ht="28.5" customHeight="1" x14ac:dyDescent="0.25">
      <c r="A19" s="30">
        <v>16</v>
      </c>
      <c r="B19" s="31" t="s">
        <v>16</v>
      </c>
      <c r="C19" s="56">
        <v>103</v>
      </c>
      <c r="D19" s="31"/>
      <c r="E19" s="51" t="s">
        <v>527</v>
      </c>
      <c r="F19" s="33" t="s">
        <v>96</v>
      </c>
      <c r="G19" s="60"/>
      <c r="H19" s="35" t="s">
        <v>97</v>
      </c>
      <c r="I19" s="52">
        <v>28288</v>
      </c>
      <c r="J19" s="37">
        <v>1977</v>
      </c>
      <c r="K19" s="37">
        <v>2016</v>
      </c>
      <c r="L19" s="38">
        <f t="shared" si="0"/>
        <v>39</v>
      </c>
      <c r="M19" s="39" t="s">
        <v>39</v>
      </c>
      <c r="N19" s="40" t="s">
        <v>98</v>
      </c>
      <c r="O19" s="41">
        <v>17</v>
      </c>
      <c r="P19" s="34" t="s">
        <v>99</v>
      </c>
      <c r="Q19" s="41">
        <v>16</v>
      </c>
      <c r="R19" s="34" t="s">
        <v>100</v>
      </c>
      <c r="S19" s="55">
        <v>16</v>
      </c>
      <c r="T19" s="49">
        <v>6</v>
      </c>
      <c r="U19" s="50" t="s">
        <v>101</v>
      </c>
      <c r="V19" s="44"/>
    </row>
    <row r="20" spans="1:22" s="11" customFormat="1" ht="28.5" customHeight="1" x14ac:dyDescent="0.25">
      <c r="A20" s="30">
        <v>17</v>
      </c>
      <c r="B20" s="49" t="s">
        <v>16</v>
      </c>
      <c r="C20" s="56">
        <v>1</v>
      </c>
      <c r="D20" s="56"/>
      <c r="E20" s="32" t="s">
        <v>499</v>
      </c>
      <c r="F20" s="45" t="s">
        <v>25</v>
      </c>
      <c r="G20" s="60"/>
      <c r="H20" s="35" t="s">
        <v>38</v>
      </c>
      <c r="I20" s="36">
        <v>26766</v>
      </c>
      <c r="J20" s="37">
        <v>1973</v>
      </c>
      <c r="K20" s="37">
        <v>2016</v>
      </c>
      <c r="L20" s="38">
        <f t="shared" si="0"/>
        <v>43</v>
      </c>
      <c r="M20" s="39" t="str">
        <f>IF(L20="","",VLOOKUP(L20,[1]Лист1!$A$2:$B$70,2,TRUE))</f>
        <v>М 40</v>
      </c>
      <c r="N20" s="40" t="s">
        <v>40</v>
      </c>
      <c r="O20" s="41">
        <v>24</v>
      </c>
      <c r="P20" s="34" t="s">
        <v>103</v>
      </c>
      <c r="Q20" s="41">
        <v>20</v>
      </c>
      <c r="R20" s="34" t="s">
        <v>104</v>
      </c>
      <c r="S20" s="55">
        <v>17</v>
      </c>
      <c r="T20" s="49">
        <v>2</v>
      </c>
      <c r="U20" s="50" t="s">
        <v>105</v>
      </c>
    </row>
    <row r="21" spans="1:22" s="44" customFormat="1" ht="28.5" customHeight="1" x14ac:dyDescent="0.25">
      <c r="A21" s="30">
        <v>18</v>
      </c>
      <c r="B21" s="31" t="s">
        <v>16</v>
      </c>
      <c r="C21" s="31">
        <v>91</v>
      </c>
      <c r="D21" s="31"/>
      <c r="E21" s="64" t="s">
        <v>528</v>
      </c>
      <c r="F21" s="33" t="s">
        <v>96</v>
      </c>
      <c r="G21" s="60"/>
      <c r="H21" s="35" t="s">
        <v>107</v>
      </c>
      <c r="I21" s="65">
        <v>30261</v>
      </c>
      <c r="J21" s="37">
        <v>1982</v>
      </c>
      <c r="K21" s="37">
        <v>2016</v>
      </c>
      <c r="L21" s="38">
        <f t="shared" si="0"/>
        <v>34</v>
      </c>
      <c r="M21" s="39" t="s">
        <v>39</v>
      </c>
      <c r="N21" s="40" t="s">
        <v>108</v>
      </c>
      <c r="O21" s="41">
        <v>19</v>
      </c>
      <c r="P21" s="34" t="s">
        <v>109</v>
      </c>
      <c r="Q21" s="41">
        <v>18</v>
      </c>
      <c r="R21" s="34" t="s">
        <v>110</v>
      </c>
      <c r="S21" s="55">
        <v>18</v>
      </c>
      <c r="T21" s="49">
        <v>7</v>
      </c>
      <c r="U21" s="43" t="s">
        <v>111</v>
      </c>
    </row>
    <row r="22" spans="1:22" s="11" customFormat="1" ht="28.5" customHeight="1" x14ac:dyDescent="0.25">
      <c r="A22" s="30">
        <v>19</v>
      </c>
      <c r="B22" s="31" t="s">
        <v>16</v>
      </c>
      <c r="C22" s="56">
        <v>93</v>
      </c>
      <c r="D22" s="31"/>
      <c r="E22" s="51" t="s">
        <v>529</v>
      </c>
      <c r="F22" s="54" t="s">
        <v>52</v>
      </c>
      <c r="G22" s="34"/>
      <c r="H22" s="35" t="s">
        <v>53</v>
      </c>
      <c r="I22" s="52">
        <v>27533</v>
      </c>
      <c r="J22" s="37">
        <v>1975</v>
      </c>
      <c r="K22" s="37">
        <v>2016</v>
      </c>
      <c r="L22" s="38">
        <f t="shared" si="0"/>
        <v>41</v>
      </c>
      <c r="M22" s="39" t="s">
        <v>75</v>
      </c>
      <c r="N22" s="40" t="s">
        <v>54</v>
      </c>
      <c r="O22" s="41">
        <v>27</v>
      </c>
      <c r="P22" s="34" t="s">
        <v>113</v>
      </c>
      <c r="Q22" s="41">
        <v>24</v>
      </c>
      <c r="R22" s="34" t="s">
        <v>114</v>
      </c>
      <c r="S22" s="55">
        <v>19</v>
      </c>
      <c r="T22" s="49">
        <v>3</v>
      </c>
      <c r="U22" s="43" t="s">
        <v>115</v>
      </c>
      <c r="V22" s="44"/>
    </row>
    <row r="23" spans="1:22" s="44" customFormat="1" ht="28.5" customHeight="1" x14ac:dyDescent="0.25">
      <c r="A23" s="30">
        <v>20</v>
      </c>
      <c r="B23" s="31" t="s">
        <v>16</v>
      </c>
      <c r="C23" s="31">
        <v>101</v>
      </c>
      <c r="D23" s="31"/>
      <c r="E23" s="32" t="s">
        <v>530</v>
      </c>
      <c r="F23" s="33" t="s">
        <v>96</v>
      </c>
      <c r="G23" s="34"/>
      <c r="H23" s="35" t="s">
        <v>107</v>
      </c>
      <c r="I23" s="36">
        <v>27953</v>
      </c>
      <c r="J23" s="37">
        <v>1976</v>
      </c>
      <c r="K23" s="37">
        <v>2016</v>
      </c>
      <c r="L23" s="38">
        <f t="shared" si="0"/>
        <v>40</v>
      </c>
      <c r="M23" s="39" t="str">
        <f>IF(L23="","",VLOOKUP(L23,[1]Лист1!$A$2:$B$70,2,TRUE))</f>
        <v>М 40</v>
      </c>
      <c r="N23" s="40"/>
      <c r="O23" s="62">
        <v>18</v>
      </c>
      <c r="P23" s="63" t="s">
        <v>117</v>
      </c>
      <c r="Q23" s="62">
        <v>17</v>
      </c>
      <c r="R23" s="63" t="s">
        <v>118</v>
      </c>
      <c r="S23" s="55">
        <v>20</v>
      </c>
      <c r="T23" s="56">
        <v>4</v>
      </c>
      <c r="U23" s="50" t="s">
        <v>119</v>
      </c>
      <c r="V23" s="11"/>
    </row>
    <row r="24" spans="1:22" s="44" customFormat="1" ht="28.5" customHeight="1" x14ac:dyDescent="0.25">
      <c r="A24" s="30">
        <v>21</v>
      </c>
      <c r="B24" s="49" t="s">
        <v>66</v>
      </c>
      <c r="C24" s="56">
        <v>64</v>
      </c>
      <c r="D24" s="56"/>
      <c r="E24" s="32" t="s">
        <v>531</v>
      </c>
      <c r="F24" s="45" t="s">
        <v>25</v>
      </c>
      <c r="G24" s="34"/>
      <c r="H24" s="35" t="s">
        <v>121</v>
      </c>
      <c r="I24" s="36">
        <v>31285</v>
      </c>
      <c r="J24" s="37">
        <v>1985</v>
      </c>
      <c r="K24" s="37">
        <v>2016</v>
      </c>
      <c r="L24" s="38">
        <f t="shared" si="0"/>
        <v>31</v>
      </c>
      <c r="M24" s="39" t="s">
        <v>68</v>
      </c>
      <c r="N24" s="40"/>
      <c r="O24" s="41">
        <v>24</v>
      </c>
      <c r="P24" s="34" t="s">
        <v>103</v>
      </c>
      <c r="Q24" s="41">
        <v>20</v>
      </c>
      <c r="R24" s="34" t="s">
        <v>104</v>
      </c>
      <c r="S24" s="57">
        <v>21</v>
      </c>
      <c r="T24" s="49"/>
      <c r="U24" s="50" t="s">
        <v>122</v>
      </c>
      <c r="V24" s="11"/>
    </row>
    <row r="25" spans="1:22" s="44" customFormat="1" ht="28.5" customHeight="1" x14ac:dyDescent="0.25">
      <c r="A25" s="30">
        <v>22</v>
      </c>
      <c r="B25" s="31" t="s">
        <v>16</v>
      </c>
      <c r="C25" s="31">
        <v>97</v>
      </c>
      <c r="D25" s="31"/>
      <c r="E25" s="32" t="s">
        <v>532</v>
      </c>
      <c r="F25" s="54" t="s">
        <v>52</v>
      </c>
      <c r="G25" s="34"/>
      <c r="H25" s="35" t="s">
        <v>53</v>
      </c>
      <c r="I25" s="36">
        <v>26377</v>
      </c>
      <c r="J25" s="37">
        <v>1972</v>
      </c>
      <c r="K25" s="37">
        <v>2016</v>
      </c>
      <c r="L25" s="38">
        <f t="shared" si="0"/>
        <v>44</v>
      </c>
      <c r="M25" s="39" t="str">
        <f>IF(L25="","",VLOOKUP(L25,[1]Лист1!$A$2:$B$70,2,TRUE))</f>
        <v>М 40</v>
      </c>
      <c r="N25" s="40" t="s">
        <v>54</v>
      </c>
      <c r="O25" s="41">
        <v>27</v>
      </c>
      <c r="P25" s="34" t="s">
        <v>113</v>
      </c>
      <c r="Q25" s="41">
        <v>25</v>
      </c>
      <c r="R25" s="34" t="s">
        <v>124</v>
      </c>
      <c r="S25" s="55">
        <v>22</v>
      </c>
      <c r="T25" s="49">
        <v>5</v>
      </c>
      <c r="U25" s="50" t="s">
        <v>125</v>
      </c>
      <c r="V25" s="11"/>
    </row>
    <row r="26" spans="1:22" s="44" customFormat="1" ht="28.5" customHeight="1" x14ac:dyDescent="0.25">
      <c r="A26" s="30">
        <v>23</v>
      </c>
      <c r="B26" s="31" t="s">
        <v>66</v>
      </c>
      <c r="C26" s="56">
        <v>30</v>
      </c>
      <c r="D26" s="31"/>
      <c r="E26" s="51" t="s">
        <v>503</v>
      </c>
      <c r="F26" s="45" t="s">
        <v>25</v>
      </c>
      <c r="G26" s="34"/>
      <c r="H26" s="35" t="s">
        <v>43</v>
      </c>
      <c r="I26" s="52">
        <v>26987</v>
      </c>
      <c r="J26" s="37">
        <v>1973</v>
      </c>
      <c r="K26" s="37">
        <v>2016</v>
      </c>
      <c r="L26" s="38">
        <f t="shared" si="0"/>
        <v>43</v>
      </c>
      <c r="M26" s="39" t="str">
        <f>IF(L26="","",VLOOKUP(L26,[1]Лист1!$D$2:$E$70,2,TRUE))</f>
        <v>Ж 40</v>
      </c>
      <c r="N26" s="40" t="s">
        <v>33</v>
      </c>
      <c r="O26" s="41">
        <v>21</v>
      </c>
      <c r="P26" s="34" t="s">
        <v>127</v>
      </c>
      <c r="Q26" s="41">
        <v>22</v>
      </c>
      <c r="R26" s="34" t="s">
        <v>128</v>
      </c>
      <c r="S26" s="57">
        <v>23</v>
      </c>
      <c r="T26" s="49"/>
      <c r="U26" s="50" t="s">
        <v>129</v>
      </c>
    </row>
    <row r="27" spans="1:22" s="44" customFormat="1" ht="28.5" customHeight="1" x14ac:dyDescent="0.25">
      <c r="A27" s="30">
        <v>24</v>
      </c>
      <c r="B27" s="31" t="s">
        <v>16</v>
      </c>
      <c r="C27" s="31">
        <v>56</v>
      </c>
      <c r="D27" s="31"/>
      <c r="E27" s="32" t="s">
        <v>533</v>
      </c>
      <c r="F27" s="33" t="s">
        <v>52</v>
      </c>
      <c r="G27" s="60"/>
      <c r="H27" s="35" t="s">
        <v>53</v>
      </c>
      <c r="I27" s="36">
        <v>26990</v>
      </c>
      <c r="J27" s="37">
        <v>1973</v>
      </c>
      <c r="K27" s="37">
        <v>2016</v>
      </c>
      <c r="L27" s="38">
        <f t="shared" si="0"/>
        <v>43</v>
      </c>
      <c r="M27" s="39" t="str">
        <f>IF(L27="","",VLOOKUP(L27,[1]Лист1!$A$2:$B$70,2,TRUE))</f>
        <v>М 40</v>
      </c>
      <c r="N27" s="40" t="s">
        <v>131</v>
      </c>
      <c r="O27" s="41">
        <v>34</v>
      </c>
      <c r="P27" s="34" t="s">
        <v>132</v>
      </c>
      <c r="Q27" s="41">
        <v>31</v>
      </c>
      <c r="R27" s="34" t="s">
        <v>133</v>
      </c>
      <c r="S27" s="55">
        <v>24</v>
      </c>
      <c r="T27" s="49">
        <v>6</v>
      </c>
      <c r="U27" s="50" t="s">
        <v>134</v>
      </c>
    </row>
    <row r="28" spans="1:22" s="44" customFormat="1" ht="28.5" customHeight="1" x14ac:dyDescent="0.25">
      <c r="A28" s="30">
        <v>25</v>
      </c>
      <c r="B28" s="31" t="s">
        <v>16</v>
      </c>
      <c r="C28" s="56">
        <v>23</v>
      </c>
      <c r="D28" s="56"/>
      <c r="E28" s="32" t="s">
        <v>534</v>
      </c>
      <c r="F28" s="45" t="s">
        <v>25</v>
      </c>
      <c r="G28" s="34"/>
      <c r="H28" s="35" t="s">
        <v>43</v>
      </c>
      <c r="I28" s="36">
        <v>22132</v>
      </c>
      <c r="J28" s="37">
        <v>1960</v>
      </c>
      <c r="K28" s="37">
        <v>2016</v>
      </c>
      <c r="L28" s="38">
        <f t="shared" si="0"/>
        <v>56</v>
      </c>
      <c r="M28" s="39" t="str">
        <f>IF(L28="","",VLOOKUP(L28,[1]Лист1!$A$2:$B$70,2,TRUE))</f>
        <v>М 50</v>
      </c>
      <c r="N28" s="40" t="s">
        <v>33</v>
      </c>
      <c r="O28" s="41">
        <v>30</v>
      </c>
      <c r="P28" s="34" t="s">
        <v>136</v>
      </c>
      <c r="Q28" s="41">
        <v>28</v>
      </c>
      <c r="R28" s="34" t="s">
        <v>137</v>
      </c>
      <c r="S28" s="55">
        <v>25</v>
      </c>
      <c r="T28" s="49">
        <v>3</v>
      </c>
      <c r="U28" s="50" t="s">
        <v>138</v>
      </c>
    </row>
    <row r="29" spans="1:22" s="44" customFormat="1" ht="28.5" customHeight="1" x14ac:dyDescent="0.25">
      <c r="A29" s="30">
        <v>26</v>
      </c>
      <c r="B29" s="58" t="s">
        <v>16</v>
      </c>
      <c r="C29" s="31">
        <v>22</v>
      </c>
      <c r="D29" s="58"/>
      <c r="E29" s="51" t="s">
        <v>508</v>
      </c>
      <c r="F29" s="45" t="s">
        <v>25</v>
      </c>
      <c r="G29" s="34"/>
      <c r="H29" s="35" t="s">
        <v>140</v>
      </c>
      <c r="I29" s="52">
        <v>23153</v>
      </c>
      <c r="J29" s="37">
        <v>1963</v>
      </c>
      <c r="K29" s="37">
        <v>2016</v>
      </c>
      <c r="L29" s="38">
        <f t="shared" si="0"/>
        <v>53</v>
      </c>
      <c r="M29" s="39" t="s">
        <v>141</v>
      </c>
      <c r="N29" s="40" t="s">
        <v>81</v>
      </c>
      <c r="O29" s="41">
        <v>31</v>
      </c>
      <c r="P29" s="34" t="s">
        <v>142</v>
      </c>
      <c r="Q29" s="41">
        <v>32</v>
      </c>
      <c r="R29" s="34" t="s">
        <v>143</v>
      </c>
      <c r="S29" s="55">
        <v>26</v>
      </c>
      <c r="T29" s="49">
        <v>4</v>
      </c>
      <c r="U29" s="50" t="s">
        <v>144</v>
      </c>
    </row>
    <row r="30" spans="1:22" s="44" customFormat="1" ht="28.5" customHeight="1" x14ac:dyDescent="0.25">
      <c r="A30" s="30">
        <v>27</v>
      </c>
      <c r="B30" s="31" t="s">
        <v>16</v>
      </c>
      <c r="C30" s="31">
        <v>108</v>
      </c>
      <c r="D30" s="31"/>
      <c r="E30" s="32" t="s">
        <v>514</v>
      </c>
      <c r="F30" s="45" t="s">
        <v>25</v>
      </c>
      <c r="G30" s="34"/>
      <c r="H30" s="35" t="s">
        <v>146</v>
      </c>
      <c r="I30" s="36">
        <v>26722</v>
      </c>
      <c r="J30" s="37">
        <v>1973</v>
      </c>
      <c r="K30" s="37">
        <v>2016</v>
      </c>
      <c r="L30" s="38">
        <f t="shared" si="0"/>
        <v>43</v>
      </c>
      <c r="M30" s="39" t="str">
        <f>IF(L30="","",VLOOKUP(L30,[1]Лист1!$A$2:$B$70,2,TRUE))</f>
        <v>М 40</v>
      </c>
      <c r="N30" s="66" t="s">
        <v>147</v>
      </c>
      <c r="O30" s="41">
        <v>20</v>
      </c>
      <c r="P30" s="34" t="s">
        <v>148</v>
      </c>
      <c r="Q30" s="41">
        <v>27</v>
      </c>
      <c r="R30" s="34" t="s">
        <v>149</v>
      </c>
      <c r="S30" s="55">
        <v>27</v>
      </c>
      <c r="T30" s="49">
        <v>7</v>
      </c>
      <c r="U30" s="50" t="s">
        <v>150</v>
      </c>
      <c r="V30" s="11"/>
    </row>
    <row r="31" spans="1:22" s="44" customFormat="1" ht="28.5" customHeight="1" x14ac:dyDescent="0.25">
      <c r="A31" s="30">
        <v>28</v>
      </c>
      <c r="B31" s="31" t="s">
        <v>16</v>
      </c>
      <c r="C31" s="31">
        <v>47</v>
      </c>
      <c r="D31" s="31"/>
      <c r="E31" s="32" t="s">
        <v>535</v>
      </c>
      <c r="F31" s="45" t="s">
        <v>25</v>
      </c>
      <c r="G31" s="34"/>
      <c r="H31" s="35" t="s">
        <v>43</v>
      </c>
      <c r="I31" s="36">
        <v>29833</v>
      </c>
      <c r="J31" s="37">
        <v>1981</v>
      </c>
      <c r="K31" s="37">
        <v>2016</v>
      </c>
      <c r="L31" s="38">
        <f t="shared" si="0"/>
        <v>35</v>
      </c>
      <c r="M31" s="67" t="str">
        <f>IF(L31="","",VLOOKUP(L31,[1]Лист1!$A$2:$B$70,2,TRUE))</f>
        <v>М</v>
      </c>
      <c r="N31" s="40" t="s">
        <v>33</v>
      </c>
      <c r="O31" s="68">
        <v>21</v>
      </c>
      <c r="P31" s="34" t="s">
        <v>127</v>
      </c>
      <c r="Q31" s="41">
        <v>26</v>
      </c>
      <c r="R31" s="34" t="s">
        <v>152</v>
      </c>
      <c r="S31" s="55">
        <v>28</v>
      </c>
      <c r="T31" s="49">
        <v>8</v>
      </c>
      <c r="U31" s="53" t="s">
        <v>153</v>
      </c>
    </row>
    <row r="32" spans="1:22" s="44" customFormat="1" ht="28.5" customHeight="1" x14ac:dyDescent="0.25">
      <c r="A32" s="30">
        <v>29</v>
      </c>
      <c r="B32" s="49" t="s">
        <v>16</v>
      </c>
      <c r="C32" s="56">
        <v>44</v>
      </c>
      <c r="D32" s="56"/>
      <c r="E32" s="32" t="s">
        <v>536</v>
      </c>
      <c r="F32" s="33" t="s">
        <v>155</v>
      </c>
      <c r="G32" s="60"/>
      <c r="H32" s="35" t="s">
        <v>156</v>
      </c>
      <c r="I32" s="36">
        <v>31577</v>
      </c>
      <c r="J32" s="37">
        <v>1986</v>
      </c>
      <c r="K32" s="37">
        <v>2016</v>
      </c>
      <c r="L32" s="38">
        <f t="shared" si="0"/>
        <v>30</v>
      </c>
      <c r="M32" s="67" t="str">
        <f>IF(L32="","",VLOOKUP(L32,[1]Лист1!$A$2:$B$70,2,TRUE))</f>
        <v>М</v>
      </c>
      <c r="N32" s="40" t="s">
        <v>157</v>
      </c>
      <c r="O32" s="41">
        <v>31</v>
      </c>
      <c r="P32" s="34" t="s">
        <v>142</v>
      </c>
      <c r="Q32" s="41">
        <v>33</v>
      </c>
      <c r="R32" s="34" t="s">
        <v>158</v>
      </c>
      <c r="S32" s="55">
        <v>29</v>
      </c>
      <c r="T32" s="49">
        <v>9</v>
      </c>
      <c r="U32" s="50" t="s">
        <v>159</v>
      </c>
      <c r="V32" s="11"/>
    </row>
    <row r="33" spans="1:22" s="44" customFormat="1" ht="28.5" customHeight="1" x14ac:dyDescent="0.25">
      <c r="A33" s="30">
        <v>30</v>
      </c>
      <c r="B33" s="49" t="s">
        <v>16</v>
      </c>
      <c r="C33" s="56">
        <v>34</v>
      </c>
      <c r="D33" s="56"/>
      <c r="E33" s="32" t="s">
        <v>537</v>
      </c>
      <c r="F33" s="45" t="s">
        <v>25</v>
      </c>
      <c r="G33" s="34"/>
      <c r="H33" s="35" t="s">
        <v>43</v>
      </c>
      <c r="I33" s="36">
        <v>28894</v>
      </c>
      <c r="J33" s="37">
        <v>1979</v>
      </c>
      <c r="K33" s="37">
        <v>2016</v>
      </c>
      <c r="L33" s="38">
        <f t="shared" si="0"/>
        <v>37</v>
      </c>
      <c r="M33" s="39" t="str">
        <f>IF(L33="","",VLOOKUP(L33,[1]Лист1!$A$2:$B$70,2,TRUE))</f>
        <v>М</v>
      </c>
      <c r="N33" s="69" t="s">
        <v>33</v>
      </c>
      <c r="O33" s="41">
        <v>31</v>
      </c>
      <c r="P33" s="34" t="s">
        <v>142</v>
      </c>
      <c r="Q33" s="41">
        <v>29</v>
      </c>
      <c r="R33" s="34" t="s">
        <v>161</v>
      </c>
      <c r="S33" s="55">
        <v>30</v>
      </c>
      <c r="T33" s="49">
        <v>10</v>
      </c>
      <c r="U33" s="43" t="s">
        <v>162</v>
      </c>
    </row>
    <row r="34" spans="1:22" s="44" customFormat="1" ht="28.5" customHeight="1" x14ac:dyDescent="0.25">
      <c r="A34" s="30">
        <v>31</v>
      </c>
      <c r="B34" s="31" t="s">
        <v>66</v>
      </c>
      <c r="C34" s="31">
        <v>9</v>
      </c>
      <c r="D34" s="31"/>
      <c r="E34" s="32" t="s">
        <v>500</v>
      </c>
      <c r="F34" s="45" t="s">
        <v>25</v>
      </c>
      <c r="G34" s="34"/>
      <c r="H34" s="35" t="s">
        <v>38</v>
      </c>
      <c r="I34" s="36">
        <v>25651</v>
      </c>
      <c r="J34" s="37">
        <v>1970</v>
      </c>
      <c r="K34" s="37">
        <v>2016</v>
      </c>
      <c r="L34" s="38">
        <f t="shared" si="0"/>
        <v>46</v>
      </c>
      <c r="M34" s="39" t="s">
        <v>164</v>
      </c>
      <c r="N34" s="40" t="s">
        <v>40</v>
      </c>
      <c r="O34" s="41">
        <v>36</v>
      </c>
      <c r="P34" s="34" t="s">
        <v>165</v>
      </c>
      <c r="Q34" s="41">
        <v>34</v>
      </c>
      <c r="R34" s="34" t="s">
        <v>166</v>
      </c>
      <c r="S34" s="57">
        <v>31</v>
      </c>
      <c r="T34" s="49"/>
      <c r="U34" s="50" t="s">
        <v>167</v>
      </c>
      <c r="V34" s="11"/>
    </row>
    <row r="35" spans="1:22" s="44" customFormat="1" ht="28.5" customHeight="1" x14ac:dyDescent="0.25">
      <c r="A35" s="30">
        <v>32</v>
      </c>
      <c r="B35" s="31" t="s">
        <v>16</v>
      </c>
      <c r="C35" s="31">
        <v>33</v>
      </c>
      <c r="D35" s="31"/>
      <c r="E35" s="32" t="s">
        <v>538</v>
      </c>
      <c r="F35" s="45" t="s">
        <v>25</v>
      </c>
      <c r="G35" s="34"/>
      <c r="H35" s="35" t="s">
        <v>121</v>
      </c>
      <c r="I35" s="36">
        <v>30929</v>
      </c>
      <c r="J35" s="37">
        <v>1984</v>
      </c>
      <c r="K35" s="37">
        <v>2016</v>
      </c>
      <c r="L35" s="38">
        <f t="shared" si="0"/>
        <v>32</v>
      </c>
      <c r="M35" s="39" t="str">
        <f>IF(L35="","",VLOOKUP(L35,[1]Лист1!$A$2:$B$70,2,TRUE))</f>
        <v>М</v>
      </c>
      <c r="N35" s="40" t="s">
        <v>81</v>
      </c>
      <c r="O35" s="41">
        <v>21</v>
      </c>
      <c r="P35" s="34" t="s">
        <v>127</v>
      </c>
      <c r="Q35" s="41">
        <v>22</v>
      </c>
      <c r="R35" s="34" t="s">
        <v>128</v>
      </c>
      <c r="S35" s="55">
        <v>32</v>
      </c>
      <c r="T35" s="49">
        <v>11</v>
      </c>
      <c r="U35" s="50" t="s">
        <v>169</v>
      </c>
      <c r="V35" s="11"/>
    </row>
    <row r="36" spans="1:22" s="44" customFormat="1" ht="28.5" customHeight="1" x14ac:dyDescent="0.25">
      <c r="A36" s="30">
        <v>33</v>
      </c>
      <c r="B36" s="70" t="s">
        <v>16</v>
      </c>
      <c r="C36" s="56">
        <v>50</v>
      </c>
      <c r="D36" s="70"/>
      <c r="E36" s="64" t="s">
        <v>539</v>
      </c>
      <c r="F36" s="33" t="s">
        <v>155</v>
      </c>
      <c r="G36" s="60"/>
      <c r="H36" s="35" t="s">
        <v>156</v>
      </c>
      <c r="I36" s="52">
        <v>27920</v>
      </c>
      <c r="J36" s="37">
        <v>1976</v>
      </c>
      <c r="K36" s="37">
        <v>2016</v>
      </c>
      <c r="L36" s="38">
        <f t="shared" ref="L36:L67" si="1">K36-J36</f>
        <v>40</v>
      </c>
      <c r="M36" s="39" t="s">
        <v>171</v>
      </c>
      <c r="N36" s="40"/>
      <c r="O36" s="41">
        <v>26</v>
      </c>
      <c r="P36" s="34" t="s">
        <v>172</v>
      </c>
      <c r="Q36" s="41">
        <v>30</v>
      </c>
      <c r="R36" s="34" t="s">
        <v>173</v>
      </c>
      <c r="S36" s="55">
        <v>33</v>
      </c>
      <c r="T36" s="49">
        <v>8</v>
      </c>
      <c r="U36" s="50" t="s">
        <v>174</v>
      </c>
    </row>
    <row r="37" spans="1:22" s="44" customFormat="1" ht="28.5" customHeight="1" x14ac:dyDescent="0.25">
      <c r="A37" s="30">
        <v>34</v>
      </c>
      <c r="B37" s="49" t="s">
        <v>16</v>
      </c>
      <c r="C37" s="56">
        <v>45</v>
      </c>
      <c r="D37" s="56"/>
      <c r="E37" s="32" t="s">
        <v>540</v>
      </c>
      <c r="F37" s="33" t="s">
        <v>155</v>
      </c>
      <c r="G37" s="60"/>
      <c r="H37" s="35" t="s">
        <v>156</v>
      </c>
      <c r="I37" s="36">
        <v>30839</v>
      </c>
      <c r="J37" s="37">
        <v>1984</v>
      </c>
      <c r="K37" s="37">
        <v>2016</v>
      </c>
      <c r="L37" s="38">
        <f t="shared" si="1"/>
        <v>32</v>
      </c>
      <c r="M37" s="39" t="str">
        <f>IF(L37="","",VLOOKUP(L37,[1]Лист1!$A$2:$B$70,2,TRUE))</f>
        <v>М</v>
      </c>
      <c r="N37" s="40" t="s">
        <v>176</v>
      </c>
      <c r="O37" s="41">
        <v>40</v>
      </c>
      <c r="P37" s="34" t="s">
        <v>177</v>
      </c>
      <c r="Q37" s="41">
        <v>36</v>
      </c>
      <c r="R37" s="34" t="s">
        <v>178</v>
      </c>
      <c r="S37" s="55">
        <v>34</v>
      </c>
      <c r="T37" s="49">
        <v>12</v>
      </c>
      <c r="U37" s="50" t="s">
        <v>179</v>
      </c>
    </row>
    <row r="38" spans="1:22" s="44" customFormat="1" ht="28.5" customHeight="1" x14ac:dyDescent="0.25">
      <c r="A38" s="30">
        <v>35</v>
      </c>
      <c r="B38" s="31" t="s">
        <v>66</v>
      </c>
      <c r="C38" s="31">
        <v>42</v>
      </c>
      <c r="D38" s="31"/>
      <c r="E38" s="32" t="s">
        <v>541</v>
      </c>
      <c r="F38" s="45" t="s">
        <v>25</v>
      </c>
      <c r="G38" s="60"/>
      <c r="H38" s="35" t="s">
        <v>38</v>
      </c>
      <c r="I38" s="36">
        <v>26897</v>
      </c>
      <c r="J38" s="37">
        <v>1973</v>
      </c>
      <c r="K38" s="37">
        <v>2016</v>
      </c>
      <c r="L38" s="38">
        <f t="shared" si="1"/>
        <v>43</v>
      </c>
      <c r="M38" s="39" t="s">
        <v>164</v>
      </c>
      <c r="N38" s="40" t="s">
        <v>40</v>
      </c>
      <c r="O38" s="41">
        <v>44</v>
      </c>
      <c r="P38" s="34" t="s">
        <v>181</v>
      </c>
      <c r="Q38" s="41">
        <v>40</v>
      </c>
      <c r="R38" s="34" t="s">
        <v>182</v>
      </c>
      <c r="S38" s="57">
        <v>35</v>
      </c>
      <c r="T38" s="49"/>
      <c r="U38" s="50" t="s">
        <v>183</v>
      </c>
    </row>
    <row r="39" spans="1:22" s="44" customFormat="1" ht="28.5" customHeight="1" x14ac:dyDescent="0.25">
      <c r="A39" s="30">
        <v>36</v>
      </c>
      <c r="B39" s="31" t="s">
        <v>16</v>
      </c>
      <c r="C39" s="31">
        <v>80</v>
      </c>
      <c r="D39" s="31"/>
      <c r="E39" s="32" t="s">
        <v>542</v>
      </c>
      <c r="F39" s="33" t="s">
        <v>52</v>
      </c>
      <c r="G39" s="34"/>
      <c r="H39" s="35" t="s">
        <v>185</v>
      </c>
      <c r="I39" s="36">
        <v>26791</v>
      </c>
      <c r="J39" s="37">
        <v>1973</v>
      </c>
      <c r="K39" s="37">
        <v>2016</v>
      </c>
      <c r="L39" s="38">
        <f t="shared" si="1"/>
        <v>43</v>
      </c>
      <c r="M39" s="39" t="str">
        <f>IF(L39="","",VLOOKUP(L39,[1]Лист1!$A$2:$B$70,2,TRUE))</f>
        <v>М 40</v>
      </c>
      <c r="N39" s="40"/>
      <c r="O39" s="41">
        <v>39</v>
      </c>
      <c r="P39" s="34" t="s">
        <v>186</v>
      </c>
      <c r="Q39" s="62">
        <v>37</v>
      </c>
      <c r="R39" s="63" t="s">
        <v>187</v>
      </c>
      <c r="S39" s="55">
        <v>36</v>
      </c>
      <c r="T39" s="49">
        <v>9</v>
      </c>
      <c r="U39" s="43" t="s">
        <v>188</v>
      </c>
      <c r="V39" s="11"/>
    </row>
    <row r="40" spans="1:22" s="44" customFormat="1" ht="28.5" customHeight="1" x14ac:dyDescent="0.25">
      <c r="A40" s="30">
        <v>37</v>
      </c>
      <c r="B40" s="31" t="s">
        <v>16</v>
      </c>
      <c r="C40" s="56">
        <v>38</v>
      </c>
      <c r="D40" s="31"/>
      <c r="E40" s="64" t="s">
        <v>543</v>
      </c>
      <c r="F40" s="45" t="s">
        <v>25</v>
      </c>
      <c r="G40" s="60"/>
      <c r="H40" s="35" t="s">
        <v>38</v>
      </c>
      <c r="I40" s="52">
        <v>24193</v>
      </c>
      <c r="J40" s="37">
        <v>1966</v>
      </c>
      <c r="K40" s="37">
        <v>2016</v>
      </c>
      <c r="L40" s="38">
        <f t="shared" si="1"/>
        <v>50</v>
      </c>
      <c r="M40" s="39" t="s">
        <v>141</v>
      </c>
      <c r="N40" s="40" t="s">
        <v>47</v>
      </c>
      <c r="O40" s="62">
        <v>37</v>
      </c>
      <c r="P40" s="63" t="s">
        <v>190</v>
      </c>
      <c r="Q40" s="62">
        <v>37</v>
      </c>
      <c r="R40" s="63" t="s">
        <v>187</v>
      </c>
      <c r="S40" s="55">
        <v>37</v>
      </c>
      <c r="T40" s="49">
        <v>5</v>
      </c>
      <c r="U40" s="43" t="s">
        <v>191</v>
      </c>
    </row>
    <row r="41" spans="1:22" s="44" customFormat="1" ht="28.5" customHeight="1" x14ac:dyDescent="0.25">
      <c r="A41" s="30">
        <v>38</v>
      </c>
      <c r="B41" s="31" t="s">
        <v>16</v>
      </c>
      <c r="C41" s="31">
        <v>92</v>
      </c>
      <c r="D41" s="31"/>
      <c r="E41" s="32" t="s">
        <v>544</v>
      </c>
      <c r="F41" s="45" t="s">
        <v>25</v>
      </c>
      <c r="G41" s="34"/>
      <c r="H41" s="35" t="s">
        <v>38</v>
      </c>
      <c r="I41" s="36">
        <v>26972</v>
      </c>
      <c r="J41" s="37">
        <v>1973</v>
      </c>
      <c r="K41" s="37">
        <v>2016</v>
      </c>
      <c r="L41" s="38">
        <f t="shared" si="1"/>
        <v>43</v>
      </c>
      <c r="M41" s="39" t="str">
        <f>IF(L41="","",VLOOKUP(L41,[1]Лист1!$A$2:$B$70,2,TRUE))</f>
        <v>М 40</v>
      </c>
      <c r="N41" s="40" t="s">
        <v>193</v>
      </c>
      <c r="O41" s="62">
        <v>37</v>
      </c>
      <c r="P41" s="63" t="s">
        <v>190</v>
      </c>
      <c r="Q41" s="62">
        <v>37</v>
      </c>
      <c r="R41" s="63" t="s">
        <v>187</v>
      </c>
      <c r="S41" s="55">
        <v>38</v>
      </c>
      <c r="T41" s="49">
        <v>10</v>
      </c>
      <c r="U41" s="43" t="s">
        <v>194</v>
      </c>
      <c r="V41" s="11"/>
    </row>
    <row r="42" spans="1:22" s="44" customFormat="1" ht="28.5" customHeight="1" x14ac:dyDescent="0.25">
      <c r="A42" s="30">
        <v>39</v>
      </c>
      <c r="B42" s="31" t="s">
        <v>16</v>
      </c>
      <c r="C42" s="31">
        <v>36</v>
      </c>
      <c r="D42" s="31"/>
      <c r="E42" s="71" t="s">
        <v>545</v>
      </c>
      <c r="F42" s="45" t="s">
        <v>25</v>
      </c>
      <c r="G42" s="34"/>
      <c r="H42" s="35" t="s">
        <v>121</v>
      </c>
      <c r="I42" s="36">
        <v>32603</v>
      </c>
      <c r="J42" s="37">
        <v>1989</v>
      </c>
      <c r="K42" s="37">
        <v>2016</v>
      </c>
      <c r="L42" s="38">
        <f t="shared" si="1"/>
        <v>27</v>
      </c>
      <c r="M42" s="39" t="str">
        <f>IF(L42="","",VLOOKUP(L42,[1]Лист1!$A$2:$B$70,2,TRUE))</f>
        <v>М</v>
      </c>
      <c r="N42" s="40" t="s">
        <v>81</v>
      </c>
      <c r="O42" s="41">
        <v>48</v>
      </c>
      <c r="P42" s="34" t="s">
        <v>196</v>
      </c>
      <c r="Q42" s="41">
        <v>43</v>
      </c>
      <c r="R42" s="34" t="s">
        <v>197</v>
      </c>
      <c r="S42" s="55">
        <v>39</v>
      </c>
      <c r="T42" s="49">
        <v>13</v>
      </c>
      <c r="U42" s="50" t="s">
        <v>198</v>
      </c>
      <c r="V42" s="11"/>
    </row>
    <row r="43" spans="1:22" s="44" customFormat="1" ht="28.5" customHeight="1" x14ac:dyDescent="0.25">
      <c r="A43" s="30">
        <v>40</v>
      </c>
      <c r="B43" s="49" t="s">
        <v>16</v>
      </c>
      <c r="C43" s="56">
        <v>79</v>
      </c>
      <c r="D43" s="72"/>
      <c r="E43" s="73" t="s">
        <v>546</v>
      </c>
      <c r="F43" s="74" t="s">
        <v>52</v>
      </c>
      <c r="G43" s="34"/>
      <c r="H43" s="35" t="s">
        <v>200</v>
      </c>
      <c r="I43" s="36">
        <v>26913</v>
      </c>
      <c r="J43" s="37">
        <v>1973</v>
      </c>
      <c r="K43" s="37">
        <v>2016</v>
      </c>
      <c r="L43" s="38">
        <f t="shared" si="1"/>
        <v>43</v>
      </c>
      <c r="M43" s="39" t="str">
        <f>IF(L43="","",VLOOKUP(L43,[1]Лист1!$A$2:$B$70,2,TRUE))</f>
        <v>М 40</v>
      </c>
      <c r="N43" s="40" t="s">
        <v>201</v>
      </c>
      <c r="O43" s="41">
        <v>27</v>
      </c>
      <c r="P43" s="34" t="s">
        <v>113</v>
      </c>
      <c r="Q43" s="41">
        <v>35</v>
      </c>
      <c r="R43" s="34" t="s">
        <v>202</v>
      </c>
      <c r="S43" s="55">
        <v>40</v>
      </c>
      <c r="T43" s="49">
        <v>11</v>
      </c>
      <c r="U43" s="43" t="s">
        <v>203</v>
      </c>
    </row>
    <row r="44" spans="1:22" s="44" customFormat="1" ht="28.5" customHeight="1" x14ac:dyDescent="0.25">
      <c r="A44" s="30">
        <v>41</v>
      </c>
      <c r="B44" s="58" t="s">
        <v>16</v>
      </c>
      <c r="C44" s="56">
        <v>74</v>
      </c>
      <c r="D44" s="58"/>
      <c r="E44" s="75" t="s">
        <v>547</v>
      </c>
      <c r="F44" s="33" t="s">
        <v>52</v>
      </c>
      <c r="G44" s="34"/>
      <c r="H44" s="35" t="s">
        <v>205</v>
      </c>
      <c r="I44" s="65">
        <v>19893</v>
      </c>
      <c r="J44" s="37">
        <v>1954</v>
      </c>
      <c r="K44" s="37">
        <v>2016</v>
      </c>
      <c r="L44" s="38">
        <f t="shared" si="1"/>
        <v>62</v>
      </c>
      <c r="M44" s="39" t="s">
        <v>206</v>
      </c>
      <c r="N44" s="40" t="s">
        <v>207</v>
      </c>
      <c r="O44" s="41">
        <v>45</v>
      </c>
      <c r="P44" s="34" t="s">
        <v>208</v>
      </c>
      <c r="Q44" s="41">
        <v>45</v>
      </c>
      <c r="R44" s="34" t="s">
        <v>209</v>
      </c>
      <c r="S44" s="55">
        <v>41</v>
      </c>
      <c r="T44" s="49">
        <v>1</v>
      </c>
      <c r="U44" s="50" t="s">
        <v>210</v>
      </c>
    </row>
    <row r="45" spans="1:22" s="44" customFormat="1" ht="28.5" customHeight="1" x14ac:dyDescent="0.25">
      <c r="A45" s="30">
        <v>42</v>
      </c>
      <c r="B45" s="31" t="s">
        <v>16</v>
      </c>
      <c r="C45" s="31">
        <v>63</v>
      </c>
      <c r="D45" s="31"/>
      <c r="E45" s="32" t="s">
        <v>548</v>
      </c>
      <c r="F45" s="45" t="s">
        <v>25</v>
      </c>
      <c r="G45" s="34"/>
      <c r="H45" s="35" t="s">
        <v>43</v>
      </c>
      <c r="I45" s="36">
        <v>29346</v>
      </c>
      <c r="J45" s="37">
        <v>1980</v>
      </c>
      <c r="K45" s="37">
        <v>2016</v>
      </c>
      <c r="L45" s="38">
        <f t="shared" si="1"/>
        <v>36</v>
      </c>
      <c r="M45" s="39" t="str">
        <f>IF(L45="","",VLOOKUP(L45,[1]Лист1!$A$2:$B$70,2,TRUE))</f>
        <v>М</v>
      </c>
      <c r="N45" s="40" t="s">
        <v>33</v>
      </c>
      <c r="O45" s="41">
        <v>49</v>
      </c>
      <c r="P45" s="34" t="s">
        <v>212</v>
      </c>
      <c r="Q45" s="41">
        <v>44</v>
      </c>
      <c r="R45" s="34" t="s">
        <v>213</v>
      </c>
      <c r="S45" s="55">
        <v>42</v>
      </c>
      <c r="T45" s="49">
        <v>14</v>
      </c>
      <c r="U45" s="43" t="s">
        <v>214</v>
      </c>
    </row>
    <row r="46" spans="1:22" s="44" customFormat="1" ht="28.5" customHeight="1" x14ac:dyDescent="0.25">
      <c r="A46" s="30">
        <v>43</v>
      </c>
      <c r="B46" s="49" t="s">
        <v>16</v>
      </c>
      <c r="C46" s="56">
        <v>43</v>
      </c>
      <c r="D46" s="56"/>
      <c r="E46" s="32" t="s">
        <v>549</v>
      </c>
      <c r="F46" s="45" t="s">
        <v>25</v>
      </c>
      <c r="G46" s="60"/>
      <c r="H46" s="35" t="s">
        <v>38</v>
      </c>
      <c r="I46" s="36">
        <v>24370</v>
      </c>
      <c r="J46" s="37">
        <v>1966</v>
      </c>
      <c r="K46" s="37">
        <v>2016</v>
      </c>
      <c r="L46" s="38">
        <f t="shared" si="1"/>
        <v>50</v>
      </c>
      <c r="M46" s="39" t="str">
        <f>IF(L46="","",VLOOKUP(L46,[1]Лист1!$A$2:$B$70,2,TRUE))</f>
        <v>М 50</v>
      </c>
      <c r="N46" s="40" t="s">
        <v>40</v>
      </c>
      <c r="O46" s="41">
        <v>43</v>
      </c>
      <c r="P46" s="34" t="s">
        <v>216</v>
      </c>
      <c r="Q46" s="41">
        <v>40</v>
      </c>
      <c r="R46" s="34" t="s">
        <v>182</v>
      </c>
      <c r="S46" s="55">
        <v>43</v>
      </c>
      <c r="T46" s="49">
        <v>6</v>
      </c>
      <c r="U46" s="50" t="s">
        <v>217</v>
      </c>
    </row>
    <row r="47" spans="1:22" s="44" customFormat="1" ht="28.5" customHeight="1" x14ac:dyDescent="0.25">
      <c r="A47" s="30">
        <v>44</v>
      </c>
      <c r="B47" s="31" t="s">
        <v>16</v>
      </c>
      <c r="C47" s="31">
        <v>17</v>
      </c>
      <c r="D47" s="31"/>
      <c r="E47" s="32" t="s">
        <v>550</v>
      </c>
      <c r="F47" s="45" t="s">
        <v>25</v>
      </c>
      <c r="G47" s="34"/>
      <c r="H47" s="35" t="s">
        <v>219</v>
      </c>
      <c r="I47" s="36">
        <v>23564</v>
      </c>
      <c r="J47" s="37">
        <v>1964</v>
      </c>
      <c r="K47" s="37">
        <v>2016</v>
      </c>
      <c r="L47" s="38">
        <f t="shared" si="1"/>
        <v>52</v>
      </c>
      <c r="M47" s="39" t="str">
        <f>IF(L47="","",VLOOKUP(L47,[1]Лист1!$A$2:$B$70,2,TRUE))</f>
        <v>М 50</v>
      </c>
      <c r="N47" s="46"/>
      <c r="O47" s="41">
        <v>53</v>
      </c>
      <c r="P47" s="34" t="s">
        <v>220</v>
      </c>
      <c r="Q47" s="41">
        <v>46</v>
      </c>
      <c r="R47" s="34" t="s">
        <v>221</v>
      </c>
      <c r="S47" s="55">
        <v>44</v>
      </c>
      <c r="T47" s="49">
        <v>7</v>
      </c>
      <c r="U47" s="43" t="s">
        <v>222</v>
      </c>
    </row>
    <row r="48" spans="1:22" s="44" customFormat="1" ht="28.5" customHeight="1" x14ac:dyDescent="0.25">
      <c r="A48" s="30">
        <v>45</v>
      </c>
      <c r="B48" s="49" t="s">
        <v>16</v>
      </c>
      <c r="C48" s="56">
        <v>104</v>
      </c>
      <c r="D48" s="56"/>
      <c r="E48" s="32" t="s">
        <v>551</v>
      </c>
      <c r="F48" s="54" t="s">
        <v>52</v>
      </c>
      <c r="G48" s="60"/>
      <c r="H48" s="35" t="s">
        <v>224</v>
      </c>
      <c r="I48" s="36">
        <v>23058</v>
      </c>
      <c r="J48" s="37">
        <v>1963</v>
      </c>
      <c r="K48" s="37">
        <v>2016</v>
      </c>
      <c r="L48" s="38">
        <f t="shared" si="1"/>
        <v>53</v>
      </c>
      <c r="M48" s="39" t="str">
        <f>IF(L48="","",VLOOKUP(L48,[1]Лист1!$A$2:$B$70,2,TRUE))</f>
        <v>М 50</v>
      </c>
      <c r="N48" s="40" t="s">
        <v>225</v>
      </c>
      <c r="O48" s="41">
        <v>57</v>
      </c>
      <c r="P48" s="34" t="s">
        <v>226</v>
      </c>
      <c r="Q48" s="41">
        <v>51</v>
      </c>
      <c r="R48" s="34" t="s">
        <v>227</v>
      </c>
      <c r="S48" s="55">
        <v>45</v>
      </c>
      <c r="T48" s="30">
        <v>8</v>
      </c>
      <c r="U48" s="43" t="s">
        <v>228</v>
      </c>
    </row>
    <row r="49" spans="1:22" s="44" customFormat="1" ht="28.5" customHeight="1" x14ac:dyDescent="0.25">
      <c r="A49" s="30">
        <v>46</v>
      </c>
      <c r="B49" s="31" t="s">
        <v>16</v>
      </c>
      <c r="C49" s="31">
        <v>65</v>
      </c>
      <c r="D49" s="31"/>
      <c r="E49" s="32" t="s">
        <v>552</v>
      </c>
      <c r="F49" s="45" t="s">
        <v>25</v>
      </c>
      <c r="G49" s="34"/>
      <c r="H49" s="35" t="s">
        <v>43</v>
      </c>
      <c r="I49" s="36">
        <v>31624</v>
      </c>
      <c r="J49" s="37">
        <v>1986</v>
      </c>
      <c r="K49" s="37">
        <v>2016</v>
      </c>
      <c r="L49" s="38">
        <f t="shared" si="1"/>
        <v>30</v>
      </c>
      <c r="M49" s="39" t="str">
        <f>IF(L49="","",VLOOKUP(L49,[1]Лист1!$A$2:$B$70,2,TRUE))</f>
        <v>М</v>
      </c>
      <c r="N49" s="40"/>
      <c r="O49" s="41">
        <v>16</v>
      </c>
      <c r="P49" s="34" t="s">
        <v>230</v>
      </c>
      <c r="Q49" s="41">
        <v>19</v>
      </c>
      <c r="R49" s="34" t="s">
        <v>231</v>
      </c>
      <c r="S49" s="55">
        <v>46</v>
      </c>
      <c r="T49" s="49">
        <v>15</v>
      </c>
      <c r="U49" s="43" t="s">
        <v>232</v>
      </c>
    </row>
    <row r="50" spans="1:22" s="44" customFormat="1" ht="28.5" customHeight="1" x14ac:dyDescent="0.25">
      <c r="A50" s="30">
        <v>47</v>
      </c>
      <c r="B50" s="31" t="s">
        <v>16</v>
      </c>
      <c r="C50" s="31">
        <v>4</v>
      </c>
      <c r="D50" s="31"/>
      <c r="E50" s="32" t="s">
        <v>553</v>
      </c>
      <c r="F50" s="54" t="s">
        <v>52</v>
      </c>
      <c r="G50" s="34"/>
      <c r="H50" s="35" t="s">
        <v>234</v>
      </c>
      <c r="I50" s="36">
        <v>27134</v>
      </c>
      <c r="J50" s="37">
        <v>1974</v>
      </c>
      <c r="K50" s="37">
        <v>2016</v>
      </c>
      <c r="L50" s="38">
        <f t="shared" si="1"/>
        <v>42</v>
      </c>
      <c r="M50" s="39" t="str">
        <f>IF(L50="","",VLOOKUP(L50,[1]Лист1!$A$2:$B$70,2,TRUE))</f>
        <v>М 40</v>
      </c>
      <c r="N50" s="40" t="s">
        <v>235</v>
      </c>
      <c r="O50" s="41">
        <v>46</v>
      </c>
      <c r="P50" s="34" t="s">
        <v>236</v>
      </c>
      <c r="Q50" s="41">
        <v>48</v>
      </c>
      <c r="R50" s="34" t="s">
        <v>237</v>
      </c>
      <c r="S50" s="55">
        <v>47</v>
      </c>
      <c r="T50" s="49">
        <v>12</v>
      </c>
      <c r="U50" s="43" t="s">
        <v>238</v>
      </c>
    </row>
    <row r="51" spans="1:22" s="44" customFormat="1" ht="28.5" customHeight="1" x14ac:dyDescent="0.25">
      <c r="A51" s="30">
        <v>48</v>
      </c>
      <c r="B51" s="58" t="s">
        <v>66</v>
      </c>
      <c r="C51" s="76">
        <v>70</v>
      </c>
      <c r="D51" s="58"/>
      <c r="E51" s="51" t="s">
        <v>554</v>
      </c>
      <c r="F51" s="33" t="s">
        <v>52</v>
      </c>
      <c r="G51" s="34"/>
      <c r="H51" s="35" t="s">
        <v>205</v>
      </c>
      <c r="I51" s="52">
        <v>35240</v>
      </c>
      <c r="J51" s="37">
        <v>1996</v>
      </c>
      <c r="K51" s="37">
        <v>2016</v>
      </c>
      <c r="L51" s="38">
        <f t="shared" si="1"/>
        <v>20</v>
      </c>
      <c r="M51" s="39" t="str">
        <f>IF(L51="","",VLOOKUP(L51,[1]Лист1!$D$2:$E$70,2,TRUE))</f>
        <v>Ж</v>
      </c>
      <c r="N51" s="40" t="s">
        <v>240</v>
      </c>
      <c r="O51" s="41">
        <v>46</v>
      </c>
      <c r="P51" s="34" t="s">
        <v>236</v>
      </c>
      <c r="Q51" s="41">
        <v>49</v>
      </c>
      <c r="R51" s="34" t="s">
        <v>241</v>
      </c>
      <c r="S51" s="57">
        <v>48</v>
      </c>
      <c r="T51" s="49"/>
      <c r="U51" s="50" t="s">
        <v>242</v>
      </c>
      <c r="V51" s="11"/>
    </row>
    <row r="52" spans="1:22" s="44" customFormat="1" ht="28.5" customHeight="1" x14ac:dyDescent="0.25">
      <c r="A52" s="30">
        <v>49</v>
      </c>
      <c r="B52" s="31" t="s">
        <v>16</v>
      </c>
      <c r="C52" s="56">
        <v>98</v>
      </c>
      <c r="D52" s="31"/>
      <c r="E52" s="51" t="s">
        <v>555</v>
      </c>
      <c r="F52" s="45" t="s">
        <v>18</v>
      </c>
      <c r="G52" s="34"/>
      <c r="H52" s="35" t="s">
        <v>244</v>
      </c>
      <c r="I52" s="52">
        <v>27750</v>
      </c>
      <c r="J52" s="37">
        <v>1975</v>
      </c>
      <c r="K52" s="37">
        <v>2016</v>
      </c>
      <c r="L52" s="38">
        <f t="shared" si="1"/>
        <v>41</v>
      </c>
      <c r="M52" s="39" t="s">
        <v>171</v>
      </c>
      <c r="N52" s="40"/>
      <c r="O52" s="41">
        <v>58</v>
      </c>
      <c r="P52" s="34" t="s">
        <v>245</v>
      </c>
      <c r="Q52" s="41">
        <v>52</v>
      </c>
      <c r="R52" s="34" t="s">
        <v>246</v>
      </c>
      <c r="S52" s="55">
        <v>49</v>
      </c>
      <c r="T52" s="49">
        <v>13</v>
      </c>
      <c r="U52" s="53" t="s">
        <v>247</v>
      </c>
    </row>
    <row r="53" spans="1:22" s="44" customFormat="1" ht="28.5" customHeight="1" x14ac:dyDescent="0.25">
      <c r="A53" s="30">
        <v>50</v>
      </c>
      <c r="B53" s="31" t="s">
        <v>16</v>
      </c>
      <c r="C53" s="31">
        <v>87</v>
      </c>
      <c r="D53" s="31"/>
      <c r="E53" s="32" t="s">
        <v>556</v>
      </c>
      <c r="F53" s="45" t="s">
        <v>25</v>
      </c>
      <c r="G53" s="34"/>
      <c r="H53" s="35" t="s">
        <v>38</v>
      </c>
      <c r="I53" s="36">
        <v>30637</v>
      </c>
      <c r="J53" s="37">
        <v>1983</v>
      </c>
      <c r="K53" s="37">
        <v>2016</v>
      </c>
      <c r="L53" s="38">
        <f t="shared" si="1"/>
        <v>33</v>
      </c>
      <c r="M53" s="39" t="str">
        <f>IF(L53="","",VLOOKUP(L53,[1]Лист1!$A$2:$B$70,2,TRUE))</f>
        <v>М</v>
      </c>
      <c r="N53" s="40" t="s">
        <v>249</v>
      </c>
      <c r="O53" s="41">
        <v>42</v>
      </c>
      <c r="P53" s="34" t="s">
        <v>250</v>
      </c>
      <c r="Q53" s="41">
        <v>42</v>
      </c>
      <c r="R53" s="34" t="s">
        <v>251</v>
      </c>
      <c r="S53" s="55">
        <v>50</v>
      </c>
      <c r="T53" s="49">
        <v>16</v>
      </c>
      <c r="U53" s="50" t="s">
        <v>252</v>
      </c>
    </row>
    <row r="54" spans="1:22" s="44" customFormat="1" ht="28.5" customHeight="1" x14ac:dyDescent="0.25">
      <c r="A54" s="30">
        <v>51</v>
      </c>
      <c r="B54" s="31" t="s">
        <v>16</v>
      </c>
      <c r="C54" s="31">
        <v>15</v>
      </c>
      <c r="D54" s="31"/>
      <c r="E54" s="32" t="s">
        <v>557</v>
      </c>
      <c r="F54" s="45" t="s">
        <v>25</v>
      </c>
      <c r="G54" s="34"/>
      <c r="H54" s="35" t="s">
        <v>254</v>
      </c>
      <c r="I54" s="36">
        <v>30725</v>
      </c>
      <c r="J54" s="37">
        <v>1984</v>
      </c>
      <c r="K54" s="37">
        <v>2016</v>
      </c>
      <c r="L54" s="38">
        <f t="shared" si="1"/>
        <v>32</v>
      </c>
      <c r="M54" s="39" t="str">
        <f>IF(L54="","",VLOOKUP(L54,[1]Лист1!$A$2:$B$70,2,TRUE))</f>
        <v>М</v>
      </c>
      <c r="N54" s="40" t="s">
        <v>47</v>
      </c>
      <c r="O54" s="41">
        <v>50</v>
      </c>
      <c r="P54" s="34" t="s">
        <v>22</v>
      </c>
      <c r="Q54" s="41">
        <v>54</v>
      </c>
      <c r="R54" s="34" t="s">
        <v>255</v>
      </c>
      <c r="S54" s="55">
        <v>51</v>
      </c>
      <c r="T54" s="49">
        <v>17</v>
      </c>
      <c r="U54" s="50" t="s">
        <v>256</v>
      </c>
      <c r="V54" s="11"/>
    </row>
    <row r="55" spans="1:22" s="44" customFormat="1" ht="28.5" customHeight="1" x14ac:dyDescent="0.25">
      <c r="A55" s="30">
        <v>52</v>
      </c>
      <c r="B55" s="31" t="s">
        <v>16</v>
      </c>
      <c r="C55" s="31">
        <v>68</v>
      </c>
      <c r="D55" s="31"/>
      <c r="E55" s="32" t="s">
        <v>558</v>
      </c>
      <c r="F55" s="45" t="s">
        <v>25</v>
      </c>
      <c r="G55" s="34"/>
      <c r="H55" s="35" t="s">
        <v>43</v>
      </c>
      <c r="I55" s="36">
        <v>31445</v>
      </c>
      <c r="J55" s="37">
        <v>1986</v>
      </c>
      <c r="K55" s="37">
        <v>2016</v>
      </c>
      <c r="L55" s="38">
        <f t="shared" si="1"/>
        <v>30</v>
      </c>
      <c r="M55" s="39" t="str">
        <f>IF(L55="","",VLOOKUP(L55,[1]Лист1!$A$2:$B$70,2,TRUE))</f>
        <v>М</v>
      </c>
      <c r="N55" s="40" t="s">
        <v>43</v>
      </c>
      <c r="O55" s="41">
        <v>54</v>
      </c>
      <c r="P55" s="34" t="s">
        <v>258</v>
      </c>
      <c r="Q55" s="41">
        <v>55</v>
      </c>
      <c r="R55" s="34" t="s">
        <v>259</v>
      </c>
      <c r="S55" s="55">
        <v>52</v>
      </c>
      <c r="T55" s="49">
        <v>18</v>
      </c>
      <c r="U55" s="50" t="s">
        <v>260</v>
      </c>
    </row>
    <row r="56" spans="1:22" s="44" customFormat="1" ht="28.5" customHeight="1" x14ac:dyDescent="0.25">
      <c r="A56" s="30">
        <v>53</v>
      </c>
      <c r="B56" s="31" t="s">
        <v>16</v>
      </c>
      <c r="C56" s="31">
        <v>58</v>
      </c>
      <c r="D56" s="31"/>
      <c r="E56" s="32" t="s">
        <v>559</v>
      </c>
      <c r="F56" s="33" t="s">
        <v>155</v>
      </c>
      <c r="G56" s="34"/>
      <c r="H56" s="35" t="s">
        <v>262</v>
      </c>
      <c r="I56" s="36">
        <v>32731</v>
      </c>
      <c r="J56" s="37">
        <v>1989</v>
      </c>
      <c r="K56" s="37">
        <v>2016</v>
      </c>
      <c r="L56" s="38">
        <f t="shared" si="1"/>
        <v>27</v>
      </c>
      <c r="M56" s="39" t="str">
        <f>IF(L56="","",VLOOKUP(L56,[1]Лист1!$A$2:$B$70,2,TRUE))</f>
        <v>М</v>
      </c>
      <c r="N56" s="40"/>
      <c r="O56" s="41">
        <v>52</v>
      </c>
      <c r="P56" s="34" t="s">
        <v>263</v>
      </c>
      <c r="Q56" s="41">
        <v>53</v>
      </c>
      <c r="R56" s="34" t="s">
        <v>264</v>
      </c>
      <c r="S56" s="55">
        <v>53</v>
      </c>
      <c r="T56" s="49">
        <v>19</v>
      </c>
      <c r="U56" s="50" t="s">
        <v>265</v>
      </c>
    </row>
    <row r="57" spans="1:22" s="44" customFormat="1" ht="28.5" customHeight="1" x14ac:dyDescent="0.25">
      <c r="A57" s="30">
        <v>54</v>
      </c>
      <c r="B57" s="31" t="s">
        <v>16</v>
      </c>
      <c r="C57" s="31">
        <v>20</v>
      </c>
      <c r="D57" s="31"/>
      <c r="E57" s="32" t="s">
        <v>560</v>
      </c>
      <c r="F57" s="45" t="s">
        <v>25</v>
      </c>
      <c r="G57" s="34"/>
      <c r="H57" s="35" t="s">
        <v>43</v>
      </c>
      <c r="I57" s="36">
        <v>27917</v>
      </c>
      <c r="J57" s="37">
        <v>1976</v>
      </c>
      <c r="K57" s="37">
        <v>2016</v>
      </c>
      <c r="L57" s="38">
        <f t="shared" si="1"/>
        <v>40</v>
      </c>
      <c r="M57" s="39" t="str">
        <f>IF(L57="","",VLOOKUP(L57,[1]Лист1!$A$2:$B$70,2,TRUE))</f>
        <v>М 40</v>
      </c>
      <c r="N57" s="40" t="s">
        <v>33</v>
      </c>
      <c r="O57" s="41">
        <v>41</v>
      </c>
      <c r="P57" s="34" t="s">
        <v>267</v>
      </c>
      <c r="Q57" s="41">
        <v>47</v>
      </c>
      <c r="R57" s="34" t="s">
        <v>268</v>
      </c>
      <c r="S57" s="55">
        <v>54</v>
      </c>
      <c r="T57" s="49">
        <v>14</v>
      </c>
      <c r="U57" s="50" t="s">
        <v>269</v>
      </c>
    </row>
    <row r="58" spans="1:22" s="44" customFormat="1" ht="28.5" customHeight="1" x14ac:dyDescent="0.25">
      <c r="A58" s="30">
        <v>55</v>
      </c>
      <c r="B58" s="49" t="s">
        <v>16</v>
      </c>
      <c r="C58" s="56">
        <v>57</v>
      </c>
      <c r="D58" s="56"/>
      <c r="E58" s="32" t="s">
        <v>561</v>
      </c>
      <c r="F58" s="33" t="s">
        <v>52</v>
      </c>
      <c r="G58" s="60"/>
      <c r="H58" s="35" t="s">
        <v>53</v>
      </c>
      <c r="I58" s="36">
        <v>27262</v>
      </c>
      <c r="J58" s="37">
        <v>1974</v>
      </c>
      <c r="K58" s="37">
        <v>2016</v>
      </c>
      <c r="L58" s="38">
        <f t="shared" si="1"/>
        <v>42</v>
      </c>
      <c r="M58" s="39" t="str">
        <f>IF(L58="","",VLOOKUP(L58,[1]Лист1!$A$2:$B$70,2,TRUE))</f>
        <v>М 40</v>
      </c>
      <c r="N58" s="40" t="s">
        <v>131</v>
      </c>
      <c r="O58" s="41">
        <v>77</v>
      </c>
      <c r="P58" s="34" t="s">
        <v>49</v>
      </c>
      <c r="Q58" s="41">
        <v>70</v>
      </c>
      <c r="R58" s="34" t="s">
        <v>271</v>
      </c>
      <c r="S58" s="55">
        <v>55</v>
      </c>
      <c r="T58" s="49">
        <v>15</v>
      </c>
      <c r="U58" s="50" t="s">
        <v>272</v>
      </c>
    </row>
    <row r="59" spans="1:22" s="44" customFormat="1" ht="28.5" customHeight="1" x14ac:dyDescent="0.25">
      <c r="A59" s="30">
        <v>56</v>
      </c>
      <c r="B59" s="31" t="s">
        <v>16</v>
      </c>
      <c r="C59" s="56">
        <v>72</v>
      </c>
      <c r="D59" s="31"/>
      <c r="E59" s="51" t="s">
        <v>562</v>
      </c>
      <c r="F59" s="33" t="s">
        <v>52</v>
      </c>
      <c r="G59" s="34"/>
      <c r="H59" s="35" t="s">
        <v>274</v>
      </c>
      <c r="I59" s="52">
        <v>15194</v>
      </c>
      <c r="J59" s="37">
        <v>1941</v>
      </c>
      <c r="K59" s="37">
        <v>2016</v>
      </c>
      <c r="L59" s="38">
        <f t="shared" si="1"/>
        <v>75</v>
      </c>
      <c r="M59" s="39" t="s">
        <v>206</v>
      </c>
      <c r="N59" s="40"/>
      <c r="O59" s="41">
        <v>76</v>
      </c>
      <c r="P59" s="34" t="s">
        <v>275</v>
      </c>
      <c r="Q59" s="41">
        <v>68</v>
      </c>
      <c r="R59" s="34" t="s">
        <v>276</v>
      </c>
      <c r="S59" s="55">
        <v>56</v>
      </c>
      <c r="T59" s="30">
        <v>2</v>
      </c>
      <c r="U59" s="53" t="s">
        <v>277</v>
      </c>
    </row>
    <row r="60" spans="1:22" s="44" customFormat="1" ht="28.5" customHeight="1" x14ac:dyDescent="0.25">
      <c r="A60" s="30">
        <v>57</v>
      </c>
      <c r="B60" s="31" t="s">
        <v>16</v>
      </c>
      <c r="C60" s="31">
        <v>77</v>
      </c>
      <c r="D60" s="31"/>
      <c r="E60" s="32" t="s">
        <v>563</v>
      </c>
      <c r="F60" s="45" t="s">
        <v>25</v>
      </c>
      <c r="G60" s="60"/>
      <c r="H60" s="35" t="s">
        <v>38</v>
      </c>
      <c r="I60" s="36">
        <v>29925</v>
      </c>
      <c r="J60" s="37">
        <v>1981</v>
      </c>
      <c r="K60" s="37">
        <v>2016</v>
      </c>
      <c r="L60" s="38">
        <f t="shared" si="1"/>
        <v>35</v>
      </c>
      <c r="M60" s="39" t="str">
        <f>IF(L60="","",VLOOKUP(L60,[1]Лист1!$A$2:$B$70,2,TRUE))</f>
        <v>М</v>
      </c>
      <c r="N60" s="40"/>
      <c r="O60" s="41">
        <v>67</v>
      </c>
      <c r="P60" s="34" t="s">
        <v>279</v>
      </c>
      <c r="Q60" s="41">
        <v>59</v>
      </c>
      <c r="R60" s="34" t="s">
        <v>280</v>
      </c>
      <c r="S60" s="55">
        <v>57</v>
      </c>
      <c r="T60" s="49">
        <v>20</v>
      </c>
      <c r="U60" s="50" t="s">
        <v>281</v>
      </c>
      <c r="V60" s="11"/>
    </row>
    <row r="61" spans="1:22" s="44" customFormat="1" ht="28.5" customHeight="1" x14ac:dyDescent="0.25">
      <c r="A61" s="30">
        <v>58</v>
      </c>
      <c r="B61" s="31" t="s">
        <v>16</v>
      </c>
      <c r="C61" s="31">
        <v>10</v>
      </c>
      <c r="D61" s="31"/>
      <c r="E61" s="32" t="s">
        <v>564</v>
      </c>
      <c r="F61" s="54" t="s">
        <v>52</v>
      </c>
      <c r="G61" s="60"/>
      <c r="H61" s="35" t="s">
        <v>224</v>
      </c>
      <c r="I61" s="36">
        <v>26510</v>
      </c>
      <c r="J61" s="37">
        <v>1972</v>
      </c>
      <c r="K61" s="37">
        <v>2016</v>
      </c>
      <c r="L61" s="38">
        <f t="shared" si="1"/>
        <v>44</v>
      </c>
      <c r="M61" s="39" t="str">
        <f>IF(L61="","",VLOOKUP(L61,[1]Лист1!$A$2:$B$70,2,TRUE))</f>
        <v>М 40</v>
      </c>
      <c r="N61" s="54" t="s">
        <v>283</v>
      </c>
      <c r="O61" s="41">
        <v>50</v>
      </c>
      <c r="P61" s="34" t="s">
        <v>22</v>
      </c>
      <c r="Q61" s="41">
        <v>55</v>
      </c>
      <c r="R61" s="34" t="s">
        <v>259</v>
      </c>
      <c r="S61" s="55">
        <v>58</v>
      </c>
      <c r="T61" s="49">
        <v>16</v>
      </c>
      <c r="U61" s="50" t="s">
        <v>284</v>
      </c>
      <c r="V61" s="11"/>
    </row>
    <row r="62" spans="1:22" s="44" customFormat="1" ht="28.5" customHeight="1" x14ac:dyDescent="0.25">
      <c r="A62" s="30">
        <v>59</v>
      </c>
      <c r="B62" s="31" t="s">
        <v>16</v>
      </c>
      <c r="C62" s="31">
        <v>6</v>
      </c>
      <c r="D62" s="31"/>
      <c r="E62" s="32" t="s">
        <v>565</v>
      </c>
      <c r="F62" s="54" t="s">
        <v>52</v>
      </c>
      <c r="G62" s="34"/>
      <c r="H62" s="35" t="s">
        <v>286</v>
      </c>
      <c r="I62" s="36">
        <v>31778</v>
      </c>
      <c r="J62" s="37">
        <v>1987</v>
      </c>
      <c r="K62" s="37">
        <v>2016</v>
      </c>
      <c r="L62" s="38">
        <f t="shared" si="1"/>
        <v>29</v>
      </c>
      <c r="M62" s="39" t="str">
        <f>IF(L62="","",VLOOKUP(L62,[1]Лист1!$A$2:$B$70,2,TRUE))</f>
        <v>М</v>
      </c>
      <c r="N62" s="40"/>
      <c r="O62" s="41">
        <v>83</v>
      </c>
      <c r="P62" s="34" t="s">
        <v>287</v>
      </c>
      <c r="Q62" s="41">
        <v>74</v>
      </c>
      <c r="R62" s="34" t="s">
        <v>288</v>
      </c>
      <c r="S62" s="55">
        <v>59</v>
      </c>
      <c r="T62" s="49">
        <v>21</v>
      </c>
      <c r="U62" s="50" t="s">
        <v>289</v>
      </c>
    </row>
    <row r="63" spans="1:22" s="44" customFormat="1" ht="28.5" customHeight="1" x14ac:dyDescent="0.25">
      <c r="A63" s="30">
        <v>60</v>
      </c>
      <c r="B63" s="49" t="s">
        <v>66</v>
      </c>
      <c r="C63" s="56">
        <v>13</v>
      </c>
      <c r="D63" s="56"/>
      <c r="E63" s="32" t="s">
        <v>566</v>
      </c>
      <c r="F63" s="77" t="s">
        <v>291</v>
      </c>
      <c r="G63" s="34"/>
      <c r="H63" s="35" t="s">
        <v>292</v>
      </c>
      <c r="I63" s="36">
        <v>22359</v>
      </c>
      <c r="J63" s="37">
        <v>1961</v>
      </c>
      <c r="K63" s="37">
        <v>2016</v>
      </c>
      <c r="L63" s="38">
        <f t="shared" si="1"/>
        <v>55</v>
      </c>
      <c r="M63" s="39" t="s">
        <v>293</v>
      </c>
      <c r="N63" s="40" t="s">
        <v>294</v>
      </c>
      <c r="O63" s="41">
        <v>61</v>
      </c>
      <c r="P63" s="34" t="s">
        <v>295</v>
      </c>
      <c r="Q63" s="41">
        <v>60</v>
      </c>
      <c r="R63" s="34" t="s">
        <v>296</v>
      </c>
      <c r="S63" s="55">
        <v>60</v>
      </c>
      <c r="T63" s="49">
        <v>1</v>
      </c>
      <c r="U63" s="50" t="s">
        <v>297</v>
      </c>
    </row>
    <row r="64" spans="1:22" s="44" customFormat="1" ht="28.5" customHeight="1" x14ac:dyDescent="0.25">
      <c r="A64" s="30">
        <v>61</v>
      </c>
      <c r="B64" s="49" t="s">
        <v>16</v>
      </c>
      <c r="C64" s="56">
        <v>21</v>
      </c>
      <c r="D64" s="56"/>
      <c r="E64" s="78" t="s">
        <v>567</v>
      </c>
      <c r="F64" s="45" t="s">
        <v>25</v>
      </c>
      <c r="G64" s="60"/>
      <c r="H64" s="35" t="s">
        <v>299</v>
      </c>
      <c r="I64" s="36">
        <v>31887</v>
      </c>
      <c r="J64" s="37">
        <v>1987</v>
      </c>
      <c r="K64" s="37">
        <v>2016</v>
      </c>
      <c r="L64" s="38">
        <f t="shared" si="1"/>
        <v>29</v>
      </c>
      <c r="M64" s="39" t="str">
        <f>IF(L64="","",VLOOKUP(L64,[1]Лист1!$A$2:$B$70,2,TRUE))</f>
        <v>М</v>
      </c>
      <c r="N64" s="40" t="s">
        <v>81</v>
      </c>
      <c r="O64" s="41">
        <v>77</v>
      </c>
      <c r="P64" s="34" t="s">
        <v>49</v>
      </c>
      <c r="Q64" s="41">
        <v>77</v>
      </c>
      <c r="R64" s="34" t="s">
        <v>300</v>
      </c>
      <c r="S64" s="55">
        <v>61</v>
      </c>
      <c r="T64" s="49">
        <v>22</v>
      </c>
      <c r="U64" s="50" t="s">
        <v>301</v>
      </c>
    </row>
    <row r="65" spans="1:22" s="44" customFormat="1" ht="28.5" customHeight="1" x14ac:dyDescent="0.25">
      <c r="A65" s="30">
        <v>62</v>
      </c>
      <c r="B65" s="79" t="s">
        <v>16</v>
      </c>
      <c r="C65" s="56">
        <v>90</v>
      </c>
      <c r="D65" s="79"/>
      <c r="E65" s="51" t="s">
        <v>568</v>
      </c>
      <c r="F65" s="45" t="s">
        <v>25</v>
      </c>
      <c r="G65" s="34"/>
      <c r="H65" s="35" t="s">
        <v>38</v>
      </c>
      <c r="I65" s="52">
        <v>32968</v>
      </c>
      <c r="J65" s="37">
        <v>1990</v>
      </c>
      <c r="K65" s="37">
        <v>2016</v>
      </c>
      <c r="L65" s="38">
        <f t="shared" si="1"/>
        <v>26</v>
      </c>
      <c r="M65" s="39" t="s">
        <v>39</v>
      </c>
      <c r="N65" s="40" t="s">
        <v>303</v>
      </c>
      <c r="O65" s="41">
        <v>71</v>
      </c>
      <c r="P65" s="34" t="s">
        <v>304</v>
      </c>
      <c r="Q65" s="41">
        <v>66</v>
      </c>
      <c r="R65" s="34" t="s">
        <v>305</v>
      </c>
      <c r="S65" s="55">
        <v>62</v>
      </c>
      <c r="T65" s="49">
        <v>23</v>
      </c>
      <c r="U65" s="50" t="s">
        <v>306</v>
      </c>
      <c r="V65" s="11"/>
    </row>
    <row r="66" spans="1:22" s="44" customFormat="1" ht="28.5" customHeight="1" x14ac:dyDescent="0.25">
      <c r="A66" s="30">
        <v>63</v>
      </c>
      <c r="B66" s="31" t="s">
        <v>16</v>
      </c>
      <c r="C66" s="31">
        <v>8</v>
      </c>
      <c r="D66" s="31"/>
      <c r="E66" s="32" t="s">
        <v>569</v>
      </c>
      <c r="F66" s="54" t="s">
        <v>52</v>
      </c>
      <c r="G66" s="34"/>
      <c r="H66" s="35" t="s">
        <v>53</v>
      </c>
      <c r="I66" s="36">
        <v>30671</v>
      </c>
      <c r="J66" s="37">
        <v>1983</v>
      </c>
      <c r="K66" s="37">
        <v>2016</v>
      </c>
      <c r="L66" s="38">
        <f t="shared" si="1"/>
        <v>33</v>
      </c>
      <c r="M66" s="39" t="str">
        <f>IF(L66="","",VLOOKUP(L66,[1]Лист1!$A$2:$B$70,2,TRUE))</f>
        <v>М</v>
      </c>
      <c r="N66" s="40" t="s">
        <v>308</v>
      </c>
      <c r="O66" s="41">
        <v>67</v>
      </c>
      <c r="P66" s="34" t="s">
        <v>279</v>
      </c>
      <c r="Q66" s="41">
        <v>70</v>
      </c>
      <c r="R66" s="34" t="s">
        <v>271</v>
      </c>
      <c r="S66" s="55">
        <v>63</v>
      </c>
      <c r="T66" s="49">
        <v>24</v>
      </c>
      <c r="U66" s="50" t="s">
        <v>309</v>
      </c>
    </row>
    <row r="67" spans="1:22" s="44" customFormat="1" ht="28.5" customHeight="1" x14ac:dyDescent="0.25">
      <c r="A67" s="30">
        <v>64</v>
      </c>
      <c r="B67" s="31" t="s">
        <v>16</v>
      </c>
      <c r="C67" s="31">
        <v>66</v>
      </c>
      <c r="D67" s="31"/>
      <c r="E67" s="32" t="s">
        <v>570</v>
      </c>
      <c r="F67" s="45" t="s">
        <v>25</v>
      </c>
      <c r="G67" s="34"/>
      <c r="H67" s="35" t="s">
        <v>43</v>
      </c>
      <c r="I67" s="36">
        <v>32756</v>
      </c>
      <c r="J67" s="37">
        <v>1989</v>
      </c>
      <c r="K67" s="37">
        <v>2016</v>
      </c>
      <c r="L67" s="38">
        <f t="shared" si="1"/>
        <v>27</v>
      </c>
      <c r="M67" s="39" t="str">
        <f>IF(L67="","",VLOOKUP(L67,[1]Лист1!$A$2:$B$70,2,TRUE))</f>
        <v>М</v>
      </c>
      <c r="N67" s="40" t="s">
        <v>311</v>
      </c>
      <c r="O67" s="34">
        <v>73</v>
      </c>
      <c r="P67" s="35" t="s">
        <v>312</v>
      </c>
      <c r="Q67" s="41">
        <v>67</v>
      </c>
      <c r="R67" s="34" t="s">
        <v>313</v>
      </c>
      <c r="S67" s="55">
        <v>64</v>
      </c>
      <c r="T67" s="49">
        <v>25</v>
      </c>
      <c r="U67" s="53" t="s">
        <v>314</v>
      </c>
      <c r="V67" s="11"/>
    </row>
    <row r="68" spans="1:22" s="44" customFormat="1" ht="28.5" customHeight="1" x14ac:dyDescent="0.25">
      <c r="A68" s="30">
        <v>65</v>
      </c>
      <c r="B68" s="31" t="s">
        <v>16</v>
      </c>
      <c r="C68" s="31">
        <v>27</v>
      </c>
      <c r="D68" s="31"/>
      <c r="E68" s="32" t="s">
        <v>512</v>
      </c>
      <c r="F68" s="45" t="s">
        <v>25</v>
      </c>
      <c r="G68" s="34"/>
      <c r="H68" s="35" t="s">
        <v>254</v>
      </c>
      <c r="I68" s="36">
        <v>28788</v>
      </c>
      <c r="J68" s="37">
        <v>1978</v>
      </c>
      <c r="K68" s="37">
        <v>2016</v>
      </c>
      <c r="L68" s="38">
        <f t="shared" ref="L68:L99" si="2">K68-J68</f>
        <v>38</v>
      </c>
      <c r="M68" s="39" t="str">
        <f>IF(L68="","",VLOOKUP(L68,[1]Лист1!$A$2:$B$70,2,TRUE))</f>
        <v>М</v>
      </c>
      <c r="N68" s="40" t="s">
        <v>316</v>
      </c>
      <c r="O68" s="41">
        <v>63</v>
      </c>
      <c r="P68" s="34" t="s">
        <v>317</v>
      </c>
      <c r="Q68" s="41">
        <v>70</v>
      </c>
      <c r="R68" s="34" t="s">
        <v>271</v>
      </c>
      <c r="S68" s="55">
        <v>65</v>
      </c>
      <c r="T68" s="49">
        <v>26</v>
      </c>
      <c r="U68" s="50" t="s">
        <v>318</v>
      </c>
    </row>
    <row r="69" spans="1:22" s="44" customFormat="1" ht="28.5" customHeight="1" x14ac:dyDescent="0.25">
      <c r="A69" s="30">
        <v>65</v>
      </c>
      <c r="B69" s="31" t="s">
        <v>66</v>
      </c>
      <c r="C69" s="31">
        <v>24</v>
      </c>
      <c r="D69" s="31"/>
      <c r="E69" s="32" t="s">
        <v>513</v>
      </c>
      <c r="F69" s="45" t="s">
        <v>25</v>
      </c>
      <c r="G69" s="34"/>
      <c r="H69" s="35" t="s">
        <v>254</v>
      </c>
      <c r="I69" s="36">
        <v>29515</v>
      </c>
      <c r="J69" s="37">
        <v>1980</v>
      </c>
      <c r="K69" s="37">
        <v>2016</v>
      </c>
      <c r="L69" s="38">
        <f t="shared" si="2"/>
        <v>36</v>
      </c>
      <c r="M69" s="39" t="s">
        <v>68</v>
      </c>
      <c r="N69" s="40" t="s">
        <v>316</v>
      </c>
      <c r="O69" s="41">
        <v>63</v>
      </c>
      <c r="P69" s="34" t="s">
        <v>317</v>
      </c>
      <c r="Q69" s="41">
        <v>69</v>
      </c>
      <c r="R69" s="34" t="s">
        <v>320</v>
      </c>
      <c r="S69" s="55">
        <v>65</v>
      </c>
      <c r="T69" s="49">
        <v>1</v>
      </c>
      <c r="U69" s="50" t="s">
        <v>318</v>
      </c>
    </row>
    <row r="70" spans="1:22" s="44" customFormat="1" ht="28.5" customHeight="1" x14ac:dyDescent="0.25">
      <c r="A70" s="30">
        <v>67</v>
      </c>
      <c r="B70" s="49" t="s">
        <v>16</v>
      </c>
      <c r="C70" s="56">
        <v>76</v>
      </c>
      <c r="D70" s="56"/>
      <c r="E70" s="32" t="s">
        <v>571</v>
      </c>
      <c r="F70" s="33" t="s">
        <v>322</v>
      </c>
      <c r="G70" s="34"/>
      <c r="H70" s="35"/>
      <c r="I70" s="36">
        <v>20362</v>
      </c>
      <c r="J70" s="37">
        <v>1955</v>
      </c>
      <c r="K70" s="37">
        <v>2016</v>
      </c>
      <c r="L70" s="38">
        <f t="shared" si="2"/>
        <v>61</v>
      </c>
      <c r="M70" s="39" t="str">
        <f>IF(L70="","",VLOOKUP(L70,[1]Лист1!$A$2:$B$70,2,TRUE))</f>
        <v>М 60</v>
      </c>
      <c r="N70" s="40"/>
      <c r="O70" s="41">
        <v>74</v>
      </c>
      <c r="P70" s="34" t="s">
        <v>323</v>
      </c>
      <c r="Q70" s="41">
        <v>76</v>
      </c>
      <c r="R70" s="34" t="s">
        <v>324</v>
      </c>
      <c r="S70" s="55">
        <v>67</v>
      </c>
      <c r="T70" s="49">
        <v>3</v>
      </c>
      <c r="U70" s="50" t="s">
        <v>325</v>
      </c>
    </row>
    <row r="71" spans="1:22" s="44" customFormat="1" ht="28.5" customHeight="1" x14ac:dyDescent="0.25">
      <c r="A71" s="30">
        <v>68</v>
      </c>
      <c r="B71" s="49" t="s">
        <v>16</v>
      </c>
      <c r="C71" s="56">
        <v>67</v>
      </c>
      <c r="D71" s="56"/>
      <c r="E71" s="32" t="s">
        <v>572</v>
      </c>
      <c r="F71" s="45" t="s">
        <v>25</v>
      </c>
      <c r="G71" s="34"/>
      <c r="H71" s="35" t="s">
        <v>43</v>
      </c>
      <c r="I71" s="36">
        <v>32073</v>
      </c>
      <c r="J71" s="37">
        <v>1987</v>
      </c>
      <c r="K71" s="37">
        <v>2016</v>
      </c>
      <c r="L71" s="38">
        <f t="shared" si="2"/>
        <v>29</v>
      </c>
      <c r="M71" s="39" t="str">
        <f>IF(L71="","",VLOOKUP(L71,[1]Лист1!$A$2:$B$70,2,TRUE))</f>
        <v>М</v>
      </c>
      <c r="N71" s="40" t="s">
        <v>327</v>
      </c>
      <c r="O71" s="41">
        <v>72</v>
      </c>
      <c r="P71" s="34" t="s">
        <v>328</v>
      </c>
      <c r="Q71" s="41">
        <v>62</v>
      </c>
      <c r="R71" s="34" t="s">
        <v>329</v>
      </c>
      <c r="S71" s="55">
        <v>68</v>
      </c>
      <c r="T71" s="49">
        <v>27</v>
      </c>
      <c r="U71" s="50" t="s">
        <v>330</v>
      </c>
    </row>
    <row r="72" spans="1:22" s="44" customFormat="1" ht="28.5" customHeight="1" x14ac:dyDescent="0.25">
      <c r="A72" s="30">
        <v>69</v>
      </c>
      <c r="B72" s="31" t="s">
        <v>16</v>
      </c>
      <c r="C72" s="31">
        <v>86</v>
      </c>
      <c r="D72" s="31"/>
      <c r="E72" s="32" t="s">
        <v>573</v>
      </c>
      <c r="F72" s="45" t="s">
        <v>25</v>
      </c>
      <c r="G72" s="34"/>
      <c r="H72" s="35" t="s">
        <v>43</v>
      </c>
      <c r="I72" s="36">
        <v>27555</v>
      </c>
      <c r="J72" s="37">
        <v>1975</v>
      </c>
      <c r="K72" s="37">
        <v>2016</v>
      </c>
      <c r="L72" s="38">
        <f t="shared" si="2"/>
        <v>41</v>
      </c>
      <c r="M72" s="39" t="str">
        <f>IF(L72="","",VLOOKUP(L72,[1]Лист1!$A$2:$B$70,2,TRUE))</f>
        <v>М 40</v>
      </c>
      <c r="N72" s="40" t="s">
        <v>332</v>
      </c>
      <c r="O72" s="41">
        <v>62</v>
      </c>
      <c r="P72" s="34" t="s">
        <v>333</v>
      </c>
      <c r="Q72" s="41">
        <v>61</v>
      </c>
      <c r="R72" s="34" t="s">
        <v>334</v>
      </c>
      <c r="S72" s="55">
        <v>69</v>
      </c>
      <c r="T72" s="49">
        <v>17</v>
      </c>
      <c r="U72" s="50" t="s">
        <v>335</v>
      </c>
    </row>
    <row r="73" spans="1:22" s="44" customFormat="1" ht="28.5" customHeight="1" x14ac:dyDescent="0.25">
      <c r="A73" s="30">
        <v>70</v>
      </c>
      <c r="B73" s="49" t="s">
        <v>16</v>
      </c>
      <c r="C73" s="56">
        <v>62</v>
      </c>
      <c r="D73" s="56"/>
      <c r="E73" s="32" t="s">
        <v>574</v>
      </c>
      <c r="F73" s="45" t="s">
        <v>25</v>
      </c>
      <c r="G73" s="34"/>
      <c r="H73" s="35" t="s">
        <v>43</v>
      </c>
      <c r="I73" s="36">
        <v>23441</v>
      </c>
      <c r="J73" s="37">
        <v>1964</v>
      </c>
      <c r="K73" s="37">
        <v>2016</v>
      </c>
      <c r="L73" s="38">
        <f t="shared" si="2"/>
        <v>52</v>
      </c>
      <c r="M73" s="39" t="str">
        <f>IF(L73="","",VLOOKUP(L73,[1]Лист1!$A$2:$B$70,2,TRUE))</f>
        <v>М 50</v>
      </c>
      <c r="N73" s="40" t="s">
        <v>81</v>
      </c>
      <c r="O73" s="41">
        <v>75</v>
      </c>
      <c r="P73" s="34" t="s">
        <v>337</v>
      </c>
      <c r="Q73" s="41">
        <v>80</v>
      </c>
      <c r="R73" s="34" t="s">
        <v>338</v>
      </c>
      <c r="S73" s="55">
        <v>70</v>
      </c>
      <c r="T73" s="49">
        <v>9</v>
      </c>
      <c r="U73" s="50" t="s">
        <v>339</v>
      </c>
      <c r="V73" s="11"/>
    </row>
    <row r="74" spans="1:22" s="44" customFormat="1" ht="28.5" customHeight="1" x14ac:dyDescent="0.25">
      <c r="A74" s="30">
        <v>71</v>
      </c>
      <c r="B74" s="31" t="s">
        <v>16</v>
      </c>
      <c r="C74" s="31">
        <v>99</v>
      </c>
      <c r="D74" s="31"/>
      <c r="E74" s="51" t="s">
        <v>575</v>
      </c>
      <c r="F74" s="54" t="s">
        <v>52</v>
      </c>
      <c r="G74" s="34"/>
      <c r="H74" s="35" t="s">
        <v>53</v>
      </c>
      <c r="I74" s="52">
        <v>28776</v>
      </c>
      <c r="J74" s="37">
        <v>1978</v>
      </c>
      <c r="K74" s="37">
        <v>2016</v>
      </c>
      <c r="L74" s="38">
        <f t="shared" si="2"/>
        <v>38</v>
      </c>
      <c r="M74" s="39" t="s">
        <v>39</v>
      </c>
      <c r="N74" s="80"/>
      <c r="O74" s="41">
        <v>84</v>
      </c>
      <c r="P74" s="34" t="s">
        <v>61</v>
      </c>
      <c r="Q74" s="41">
        <v>82</v>
      </c>
      <c r="R74" s="34" t="s">
        <v>341</v>
      </c>
      <c r="S74" s="55">
        <v>71</v>
      </c>
      <c r="T74" s="49">
        <v>28</v>
      </c>
      <c r="U74" s="50" t="s">
        <v>342</v>
      </c>
    </row>
    <row r="75" spans="1:22" s="44" customFormat="1" ht="28.5" customHeight="1" x14ac:dyDescent="0.25">
      <c r="A75" s="30">
        <v>72</v>
      </c>
      <c r="B75" s="31" t="s">
        <v>66</v>
      </c>
      <c r="C75" s="31">
        <v>11</v>
      </c>
      <c r="D75" s="31"/>
      <c r="E75" s="32" t="s">
        <v>576</v>
      </c>
      <c r="F75" s="33" t="s">
        <v>25</v>
      </c>
      <c r="G75" s="34"/>
      <c r="H75" s="35" t="s">
        <v>38</v>
      </c>
      <c r="I75" s="36">
        <v>24476</v>
      </c>
      <c r="J75" s="37">
        <v>1967</v>
      </c>
      <c r="K75" s="37">
        <v>2016</v>
      </c>
      <c r="L75" s="38">
        <f t="shared" si="2"/>
        <v>49</v>
      </c>
      <c r="M75" s="39" t="s">
        <v>164</v>
      </c>
      <c r="N75" s="40" t="s">
        <v>33</v>
      </c>
      <c r="O75" s="41">
        <v>66</v>
      </c>
      <c r="P75" s="34" t="s">
        <v>344</v>
      </c>
      <c r="Q75" s="41">
        <v>64</v>
      </c>
      <c r="R75" s="34" t="s">
        <v>345</v>
      </c>
      <c r="S75" s="55">
        <v>72</v>
      </c>
      <c r="T75" s="49">
        <v>1</v>
      </c>
      <c r="U75" s="50" t="s">
        <v>346</v>
      </c>
    </row>
    <row r="76" spans="1:22" s="44" customFormat="1" ht="28.5" customHeight="1" x14ac:dyDescent="0.25">
      <c r="A76" s="30">
        <v>73</v>
      </c>
      <c r="B76" s="49" t="s">
        <v>16</v>
      </c>
      <c r="C76" s="49">
        <v>88</v>
      </c>
      <c r="D76" s="49"/>
      <c r="E76" s="32" t="s">
        <v>577</v>
      </c>
      <c r="F76" s="45" t="s">
        <v>25</v>
      </c>
      <c r="G76" s="34"/>
      <c r="H76" s="35" t="s">
        <v>43</v>
      </c>
      <c r="I76" s="36">
        <v>24430</v>
      </c>
      <c r="J76" s="37">
        <v>1966</v>
      </c>
      <c r="K76" s="37">
        <v>2016</v>
      </c>
      <c r="L76" s="38">
        <f t="shared" si="2"/>
        <v>50</v>
      </c>
      <c r="M76" s="39" t="str">
        <f>IF(L76="","",VLOOKUP(L76,[1]Лист1!$A$2:$B$70,2,TRUE))</f>
        <v>М 50</v>
      </c>
      <c r="N76" s="40"/>
      <c r="O76" s="41">
        <v>77</v>
      </c>
      <c r="P76" s="34" t="s">
        <v>49</v>
      </c>
      <c r="Q76" s="41">
        <v>78</v>
      </c>
      <c r="R76" s="34" t="s">
        <v>348</v>
      </c>
      <c r="S76" s="55">
        <v>73</v>
      </c>
      <c r="T76" s="30">
        <v>10</v>
      </c>
      <c r="U76" s="43" t="s">
        <v>349</v>
      </c>
      <c r="V76" s="11"/>
    </row>
    <row r="77" spans="1:22" s="44" customFormat="1" ht="28.5" customHeight="1" x14ac:dyDescent="0.25">
      <c r="A77" s="30">
        <v>74</v>
      </c>
      <c r="B77" s="31" t="s">
        <v>66</v>
      </c>
      <c r="C77" s="31">
        <v>12</v>
      </c>
      <c r="D77" s="31"/>
      <c r="E77" s="32" t="s">
        <v>578</v>
      </c>
      <c r="F77" s="45" t="s">
        <v>25</v>
      </c>
      <c r="G77" s="34"/>
      <c r="H77" s="35" t="s">
        <v>43</v>
      </c>
      <c r="I77" s="36">
        <v>34565</v>
      </c>
      <c r="J77" s="37">
        <v>1994</v>
      </c>
      <c r="K77" s="37">
        <v>2016</v>
      </c>
      <c r="L77" s="38">
        <f t="shared" si="2"/>
        <v>22</v>
      </c>
      <c r="M77" s="39" t="s">
        <v>68</v>
      </c>
      <c r="N77" s="40"/>
      <c r="O77" s="41">
        <v>90</v>
      </c>
      <c r="P77" s="34" t="s">
        <v>351</v>
      </c>
      <c r="Q77" s="41">
        <v>84</v>
      </c>
      <c r="R77" s="34" t="s">
        <v>352</v>
      </c>
      <c r="S77" s="55">
        <v>74</v>
      </c>
      <c r="T77" s="49">
        <v>2</v>
      </c>
      <c r="U77" s="43" t="s">
        <v>353</v>
      </c>
      <c r="V77" s="11"/>
    </row>
    <row r="78" spans="1:22" s="44" customFormat="1" ht="28.5" customHeight="1" x14ac:dyDescent="0.25">
      <c r="A78" s="30">
        <v>75</v>
      </c>
      <c r="B78" s="49" t="s">
        <v>16</v>
      </c>
      <c r="C78" s="56">
        <v>73</v>
      </c>
      <c r="D78" s="56"/>
      <c r="E78" s="32" t="s">
        <v>579</v>
      </c>
      <c r="F78" s="45" t="s">
        <v>73</v>
      </c>
      <c r="G78" s="34"/>
      <c r="H78" s="35" t="s">
        <v>355</v>
      </c>
      <c r="I78" s="36">
        <v>21394</v>
      </c>
      <c r="J78" s="37">
        <v>1958</v>
      </c>
      <c r="K78" s="37">
        <v>2016</v>
      </c>
      <c r="L78" s="38">
        <f t="shared" si="2"/>
        <v>58</v>
      </c>
      <c r="M78" s="39" t="str">
        <f>IF(L78="","",VLOOKUP(L78,[1]Лист1!$A$2:$B$70,2,TRUE))</f>
        <v>М 50</v>
      </c>
      <c r="N78" s="46" t="s">
        <v>356</v>
      </c>
      <c r="O78" s="41">
        <v>69</v>
      </c>
      <c r="P78" s="34" t="s">
        <v>357</v>
      </c>
      <c r="Q78" s="41">
        <v>63</v>
      </c>
      <c r="R78" s="34" t="s">
        <v>358</v>
      </c>
      <c r="S78" s="55">
        <v>75</v>
      </c>
      <c r="T78" s="49">
        <v>11</v>
      </c>
      <c r="U78" s="50" t="s">
        <v>359</v>
      </c>
    </row>
    <row r="79" spans="1:22" s="44" customFormat="1" ht="28.5" customHeight="1" x14ac:dyDescent="0.25">
      <c r="A79" s="30">
        <v>76</v>
      </c>
      <c r="B79" s="31" t="s">
        <v>16</v>
      </c>
      <c r="C79" s="31">
        <v>81</v>
      </c>
      <c r="D79" s="31"/>
      <c r="E79" s="32" t="s">
        <v>580</v>
      </c>
      <c r="F79" s="45" t="s">
        <v>25</v>
      </c>
      <c r="G79" s="60"/>
      <c r="H79" s="35" t="s">
        <v>38</v>
      </c>
      <c r="I79" s="36">
        <v>30175</v>
      </c>
      <c r="J79" s="37">
        <v>1982</v>
      </c>
      <c r="K79" s="37">
        <v>2016</v>
      </c>
      <c r="L79" s="38">
        <f t="shared" si="2"/>
        <v>34</v>
      </c>
      <c r="M79" s="39" t="str">
        <f>IF(L79="","",VLOOKUP(L79,[1]Лист1!$A$2:$B$70,2,TRUE))</f>
        <v>М</v>
      </c>
      <c r="N79" s="40"/>
      <c r="O79" s="41">
        <v>89</v>
      </c>
      <c r="P79" s="34" t="s">
        <v>361</v>
      </c>
      <c r="Q79" s="41">
        <v>83</v>
      </c>
      <c r="R79" s="34" t="s">
        <v>362</v>
      </c>
      <c r="S79" s="55">
        <v>76</v>
      </c>
      <c r="T79" s="49">
        <v>29</v>
      </c>
      <c r="U79" s="50" t="s">
        <v>363</v>
      </c>
    </row>
    <row r="80" spans="1:22" s="44" customFormat="1" ht="28.5" customHeight="1" x14ac:dyDescent="0.25">
      <c r="A80" s="30">
        <v>77</v>
      </c>
      <c r="B80" s="31" t="s">
        <v>16</v>
      </c>
      <c r="C80" s="31">
        <v>61</v>
      </c>
      <c r="D80" s="31"/>
      <c r="E80" s="32" t="s">
        <v>581</v>
      </c>
      <c r="F80" s="45" t="s">
        <v>25</v>
      </c>
      <c r="G80" s="34"/>
      <c r="H80" s="35" t="s">
        <v>43</v>
      </c>
      <c r="I80" s="36">
        <v>26380</v>
      </c>
      <c r="J80" s="37">
        <v>1972</v>
      </c>
      <c r="K80" s="37">
        <v>2016</v>
      </c>
      <c r="L80" s="38">
        <f t="shared" si="2"/>
        <v>44</v>
      </c>
      <c r="M80" s="39" t="str">
        <f>IF(L80="","",VLOOKUP(L80,[1]Лист1!$A$2:$B$70,2,TRUE))</f>
        <v>М 40</v>
      </c>
      <c r="N80" s="40" t="s">
        <v>81</v>
      </c>
      <c r="O80" s="41">
        <v>86</v>
      </c>
      <c r="P80" s="34" t="s">
        <v>83</v>
      </c>
      <c r="Q80" s="41">
        <v>86</v>
      </c>
      <c r="R80" s="34" t="s">
        <v>365</v>
      </c>
      <c r="S80" s="55">
        <v>77</v>
      </c>
      <c r="T80" s="49">
        <v>18</v>
      </c>
      <c r="U80" s="43" t="s">
        <v>366</v>
      </c>
    </row>
    <row r="81" spans="1:22" s="44" customFormat="1" ht="28.5" customHeight="1" x14ac:dyDescent="0.25">
      <c r="A81" s="30">
        <v>78</v>
      </c>
      <c r="B81" s="31" t="s">
        <v>16</v>
      </c>
      <c r="C81" s="31">
        <v>54</v>
      </c>
      <c r="D81" s="31"/>
      <c r="E81" s="32" t="s">
        <v>582</v>
      </c>
      <c r="F81" s="33" t="s">
        <v>52</v>
      </c>
      <c r="G81" s="60"/>
      <c r="H81" s="35" t="s">
        <v>53</v>
      </c>
      <c r="I81" s="36">
        <v>20211</v>
      </c>
      <c r="J81" s="37">
        <v>1955</v>
      </c>
      <c r="K81" s="37">
        <v>2016</v>
      </c>
      <c r="L81" s="38">
        <f t="shared" si="2"/>
        <v>61</v>
      </c>
      <c r="M81" s="39" t="str">
        <f>IF(L81="","",VLOOKUP(L81,[1]Лист1!$A$2:$B$70,2,TRUE))</f>
        <v>М 60</v>
      </c>
      <c r="N81" s="40" t="s">
        <v>368</v>
      </c>
      <c r="O81" s="41">
        <v>80</v>
      </c>
      <c r="P81" s="34" t="s">
        <v>369</v>
      </c>
      <c r="Q81" s="41">
        <v>79</v>
      </c>
      <c r="R81" s="34" t="s">
        <v>370</v>
      </c>
      <c r="S81" s="55">
        <v>78</v>
      </c>
      <c r="T81" s="49">
        <v>4</v>
      </c>
      <c r="U81" s="50" t="s">
        <v>371</v>
      </c>
    </row>
    <row r="82" spans="1:22" s="44" customFormat="1" ht="28.5" customHeight="1" x14ac:dyDescent="0.25">
      <c r="A82" s="30">
        <v>79</v>
      </c>
      <c r="B82" s="81" t="s">
        <v>16</v>
      </c>
      <c r="C82" s="49">
        <v>29</v>
      </c>
      <c r="D82" s="81"/>
      <c r="E82" s="82" t="s">
        <v>583</v>
      </c>
      <c r="F82" s="45" t="s">
        <v>25</v>
      </c>
      <c r="G82" s="34"/>
      <c r="H82" s="35" t="s">
        <v>373</v>
      </c>
      <c r="I82" s="52">
        <v>31260</v>
      </c>
      <c r="J82" s="37">
        <v>1985</v>
      </c>
      <c r="K82" s="37">
        <v>2016</v>
      </c>
      <c r="L82" s="38">
        <f t="shared" si="2"/>
        <v>31</v>
      </c>
      <c r="M82" s="39" t="s">
        <v>39</v>
      </c>
      <c r="N82" s="40" t="s">
        <v>47</v>
      </c>
      <c r="O82" s="41">
        <v>54</v>
      </c>
      <c r="P82" s="34" t="s">
        <v>258</v>
      </c>
      <c r="Q82" s="41">
        <v>58</v>
      </c>
      <c r="R82" s="34" t="s">
        <v>374</v>
      </c>
      <c r="S82" s="55">
        <v>79</v>
      </c>
      <c r="T82" s="49">
        <v>30</v>
      </c>
      <c r="U82" s="50" t="s">
        <v>375</v>
      </c>
    </row>
    <row r="83" spans="1:22" s="44" customFormat="1" ht="28.5" customHeight="1" x14ac:dyDescent="0.25">
      <c r="A83" s="30">
        <v>80</v>
      </c>
      <c r="B83" s="31" t="s">
        <v>16</v>
      </c>
      <c r="C83" s="31">
        <v>69</v>
      </c>
      <c r="D83" s="31"/>
      <c r="E83" s="32" t="s">
        <v>584</v>
      </c>
      <c r="F83" s="45" t="s">
        <v>25</v>
      </c>
      <c r="G83" s="34"/>
      <c r="H83" s="35" t="s">
        <v>43</v>
      </c>
      <c r="I83" s="36">
        <v>32074</v>
      </c>
      <c r="J83" s="37">
        <v>1987</v>
      </c>
      <c r="K83" s="37">
        <v>2016</v>
      </c>
      <c r="L83" s="38">
        <f t="shared" si="2"/>
        <v>29</v>
      </c>
      <c r="M83" s="39" t="str">
        <f>IF(L83="","",VLOOKUP(L83,[1]Лист1!$A$2:$B$70,2,TRUE))</f>
        <v>М</v>
      </c>
      <c r="N83" s="40"/>
      <c r="O83" s="41">
        <v>54</v>
      </c>
      <c r="P83" s="34" t="s">
        <v>258</v>
      </c>
      <c r="Q83" s="41">
        <v>55</v>
      </c>
      <c r="R83" s="34" t="s">
        <v>259</v>
      </c>
      <c r="S83" s="55">
        <v>80</v>
      </c>
      <c r="T83" s="49">
        <v>31</v>
      </c>
      <c r="U83" s="50" t="s">
        <v>377</v>
      </c>
      <c r="V83" s="11"/>
    </row>
    <row r="84" spans="1:22" s="44" customFormat="1" ht="28.5" customHeight="1" x14ac:dyDescent="0.25">
      <c r="A84" s="30">
        <v>81</v>
      </c>
      <c r="B84" s="31" t="s">
        <v>16</v>
      </c>
      <c r="C84" s="31">
        <v>26</v>
      </c>
      <c r="D84" s="31"/>
      <c r="E84" s="32" t="s">
        <v>585</v>
      </c>
      <c r="F84" s="45" t="s">
        <v>25</v>
      </c>
      <c r="G84" s="34"/>
      <c r="H84" s="35" t="s">
        <v>379</v>
      </c>
      <c r="I84" s="36">
        <v>31990</v>
      </c>
      <c r="J84" s="37">
        <v>1987</v>
      </c>
      <c r="K84" s="37">
        <v>2016</v>
      </c>
      <c r="L84" s="38">
        <f t="shared" si="2"/>
        <v>29</v>
      </c>
      <c r="M84" s="39" t="str">
        <f>IF(L84="","",VLOOKUP(L84,[1]Лист1!$A$2:$B$70,2,TRUE))</f>
        <v>М</v>
      </c>
      <c r="N84" s="40" t="s">
        <v>47</v>
      </c>
      <c r="O84" s="41">
        <v>35</v>
      </c>
      <c r="P84" s="34" t="s">
        <v>380</v>
      </c>
      <c r="Q84" s="41">
        <v>49</v>
      </c>
      <c r="R84" s="34" t="s">
        <v>241</v>
      </c>
      <c r="S84" s="55">
        <v>81</v>
      </c>
      <c r="T84" s="49">
        <v>32</v>
      </c>
      <c r="U84" s="43" t="s">
        <v>381</v>
      </c>
      <c r="V84" s="11"/>
    </row>
    <row r="85" spans="1:22" s="44" customFormat="1" ht="28.5" customHeight="1" x14ac:dyDescent="0.25">
      <c r="A85" s="30">
        <v>82</v>
      </c>
      <c r="B85" s="31" t="s">
        <v>16</v>
      </c>
      <c r="C85" s="56">
        <v>28</v>
      </c>
      <c r="D85" s="31"/>
      <c r="E85" s="83" t="s">
        <v>510</v>
      </c>
      <c r="F85" s="45" t="s">
        <v>25</v>
      </c>
      <c r="G85" s="34"/>
      <c r="H85" s="35" t="s">
        <v>383</v>
      </c>
      <c r="I85" s="52">
        <v>19682</v>
      </c>
      <c r="J85" s="37">
        <v>1953</v>
      </c>
      <c r="K85" s="37">
        <v>2016</v>
      </c>
      <c r="L85" s="38">
        <f t="shared" si="2"/>
        <v>63</v>
      </c>
      <c r="M85" s="39" t="s">
        <v>206</v>
      </c>
      <c r="N85" s="40" t="s">
        <v>316</v>
      </c>
      <c r="O85" s="41">
        <v>60</v>
      </c>
      <c r="P85" s="34" t="s">
        <v>384</v>
      </c>
      <c r="Q85" s="41">
        <v>64</v>
      </c>
      <c r="R85" s="34" t="s">
        <v>345</v>
      </c>
      <c r="S85" s="55">
        <v>82</v>
      </c>
      <c r="T85" s="49">
        <v>5</v>
      </c>
      <c r="U85" s="50" t="s">
        <v>385</v>
      </c>
    </row>
    <row r="86" spans="1:22" s="44" customFormat="1" ht="28.5" customHeight="1" x14ac:dyDescent="0.25">
      <c r="A86" s="30">
        <v>83</v>
      </c>
      <c r="B86" s="49" t="s">
        <v>16</v>
      </c>
      <c r="C86" s="56">
        <v>46</v>
      </c>
      <c r="D86" s="31"/>
      <c r="E86" s="51" t="s">
        <v>586</v>
      </c>
      <c r="F86" s="33" t="s">
        <v>155</v>
      </c>
      <c r="G86" s="60"/>
      <c r="H86" s="35" t="s">
        <v>156</v>
      </c>
      <c r="I86" s="52">
        <v>29814</v>
      </c>
      <c r="J86" s="37">
        <v>1981</v>
      </c>
      <c r="K86" s="37">
        <v>2016</v>
      </c>
      <c r="L86" s="38">
        <f t="shared" si="2"/>
        <v>35</v>
      </c>
      <c r="M86" s="39" t="s">
        <v>39</v>
      </c>
      <c r="N86" s="40" t="s">
        <v>157</v>
      </c>
      <c r="O86" s="41">
        <v>70</v>
      </c>
      <c r="P86" s="34" t="s">
        <v>387</v>
      </c>
      <c r="Q86" s="41">
        <v>75</v>
      </c>
      <c r="R86" s="34" t="s">
        <v>388</v>
      </c>
      <c r="S86" s="55">
        <v>83</v>
      </c>
      <c r="T86" s="49">
        <v>33</v>
      </c>
      <c r="U86" s="50" t="s">
        <v>389</v>
      </c>
      <c r="V86" s="11"/>
    </row>
    <row r="87" spans="1:22" s="44" customFormat="1" ht="28.5" customHeight="1" x14ac:dyDescent="0.25">
      <c r="A87" s="30">
        <v>84</v>
      </c>
      <c r="B87" s="49" t="s">
        <v>16</v>
      </c>
      <c r="C87" s="56">
        <v>83</v>
      </c>
      <c r="D87" s="56"/>
      <c r="E87" s="32" t="s">
        <v>587</v>
      </c>
      <c r="F87" s="84" t="s">
        <v>391</v>
      </c>
      <c r="G87" s="34"/>
      <c r="H87" s="35" t="s">
        <v>392</v>
      </c>
      <c r="I87" s="36">
        <v>22908</v>
      </c>
      <c r="J87" s="37">
        <v>1962</v>
      </c>
      <c r="K87" s="37">
        <v>2016</v>
      </c>
      <c r="L87" s="38">
        <f t="shared" si="2"/>
        <v>54</v>
      </c>
      <c r="M87" s="39" t="str">
        <f>IF(L87="","",VLOOKUP(L87,[1]Лист1!$A$2:$B$70,2,TRUE))</f>
        <v>М 50</v>
      </c>
      <c r="N87" s="40" t="s">
        <v>393</v>
      </c>
      <c r="O87" s="41">
        <v>86</v>
      </c>
      <c r="P87" s="34" t="s">
        <v>83</v>
      </c>
      <c r="Q87" s="41">
        <v>87</v>
      </c>
      <c r="R87" s="34" t="s">
        <v>394</v>
      </c>
      <c r="S87" s="55">
        <v>84</v>
      </c>
      <c r="T87" s="30">
        <v>12</v>
      </c>
      <c r="U87" s="50" t="s">
        <v>395</v>
      </c>
    </row>
    <row r="88" spans="1:22" s="44" customFormat="1" ht="28.5" customHeight="1" x14ac:dyDescent="0.25">
      <c r="A88" s="30">
        <v>84</v>
      </c>
      <c r="B88" s="49" t="s">
        <v>16</v>
      </c>
      <c r="C88" s="56">
        <v>82</v>
      </c>
      <c r="D88" s="56"/>
      <c r="E88" s="32" t="s">
        <v>588</v>
      </c>
      <c r="F88" s="84" t="s">
        <v>391</v>
      </c>
      <c r="G88" s="34"/>
      <c r="H88" s="85" t="s">
        <v>397</v>
      </c>
      <c r="I88" s="36">
        <v>23552</v>
      </c>
      <c r="J88" s="37">
        <v>1964</v>
      </c>
      <c r="K88" s="37">
        <v>2016</v>
      </c>
      <c r="L88" s="38">
        <f t="shared" si="2"/>
        <v>52</v>
      </c>
      <c r="M88" s="39" t="str">
        <f>IF(L88="","",VLOOKUP(L88,[1]Лист1!$A$2:$B$70,2,TRUE))</f>
        <v>М 50</v>
      </c>
      <c r="N88" s="40" t="s">
        <v>393</v>
      </c>
      <c r="O88" s="41">
        <v>85</v>
      </c>
      <c r="P88" s="34" t="s">
        <v>398</v>
      </c>
      <c r="Q88" s="41">
        <v>85</v>
      </c>
      <c r="R88" s="34" t="s">
        <v>399</v>
      </c>
      <c r="S88" s="55">
        <v>84</v>
      </c>
      <c r="T88" s="49">
        <v>13</v>
      </c>
      <c r="U88" s="50" t="s">
        <v>395</v>
      </c>
    </row>
    <row r="89" spans="1:22" s="44" customFormat="1" ht="28.5" customHeight="1" x14ac:dyDescent="0.25">
      <c r="A89" s="30">
        <v>86</v>
      </c>
      <c r="B89" s="49" t="s">
        <v>16</v>
      </c>
      <c r="C89" s="56">
        <v>39</v>
      </c>
      <c r="D89" s="56"/>
      <c r="E89" s="32" t="s">
        <v>589</v>
      </c>
      <c r="F89" s="45" t="s">
        <v>25</v>
      </c>
      <c r="G89" s="60"/>
      <c r="H89" s="35" t="s">
        <v>401</v>
      </c>
      <c r="I89" s="36">
        <v>28348</v>
      </c>
      <c r="J89" s="37">
        <v>1977</v>
      </c>
      <c r="K89" s="37">
        <v>2016</v>
      </c>
      <c r="L89" s="38">
        <f t="shared" si="2"/>
        <v>39</v>
      </c>
      <c r="M89" s="39" t="str">
        <f>IF(L89="","",VLOOKUP(L89,[1]Лист1!$A$2:$B$70,2,TRUE))</f>
        <v>М</v>
      </c>
      <c r="N89" s="40"/>
      <c r="O89" s="41">
        <v>63</v>
      </c>
      <c r="P89" s="34" t="s">
        <v>317</v>
      </c>
      <c r="Q89" s="41">
        <v>73</v>
      </c>
      <c r="R89" s="34" t="s">
        <v>56</v>
      </c>
      <c r="S89" s="55">
        <v>86</v>
      </c>
      <c r="T89" s="49">
        <v>34</v>
      </c>
      <c r="U89" s="43" t="s">
        <v>402</v>
      </c>
    </row>
    <row r="90" spans="1:22" s="44" customFormat="1" ht="28.5" customHeight="1" x14ac:dyDescent="0.25">
      <c r="A90" s="30">
        <v>87</v>
      </c>
      <c r="B90" s="49" t="s">
        <v>16</v>
      </c>
      <c r="C90" s="56">
        <v>55</v>
      </c>
      <c r="D90" s="56"/>
      <c r="E90" s="32" t="s">
        <v>590</v>
      </c>
      <c r="F90" s="45" t="s">
        <v>25</v>
      </c>
      <c r="G90" s="34"/>
      <c r="H90" s="35" t="s">
        <v>43</v>
      </c>
      <c r="I90" s="36">
        <v>32474</v>
      </c>
      <c r="J90" s="37">
        <v>1988</v>
      </c>
      <c r="K90" s="37">
        <v>2016</v>
      </c>
      <c r="L90" s="38">
        <f t="shared" si="2"/>
        <v>28</v>
      </c>
      <c r="M90" s="39" t="str">
        <f>IF(L90="","",VLOOKUP(L90,[1]Лист1!$A$2:$B$70,2,TRUE))</f>
        <v>М</v>
      </c>
      <c r="N90" s="40" t="s">
        <v>81</v>
      </c>
      <c r="O90" s="41">
        <v>92</v>
      </c>
      <c r="P90" s="34" t="s">
        <v>404</v>
      </c>
      <c r="Q90" s="41">
        <v>93</v>
      </c>
      <c r="R90" s="34" t="s">
        <v>405</v>
      </c>
      <c r="S90" s="55">
        <v>87</v>
      </c>
      <c r="T90" s="49">
        <v>35</v>
      </c>
      <c r="U90" s="50" t="s">
        <v>406</v>
      </c>
    </row>
    <row r="91" spans="1:22" s="44" customFormat="1" ht="28.5" customHeight="1" x14ac:dyDescent="0.25">
      <c r="A91" s="30">
        <v>88</v>
      </c>
      <c r="B91" s="31" t="s">
        <v>16</v>
      </c>
      <c r="C91" s="31">
        <v>102</v>
      </c>
      <c r="D91" s="31"/>
      <c r="E91" s="32" t="s">
        <v>591</v>
      </c>
      <c r="F91" s="33" t="s">
        <v>96</v>
      </c>
      <c r="G91" s="60"/>
      <c r="H91" s="35" t="s">
        <v>408</v>
      </c>
      <c r="I91" s="36">
        <v>22007</v>
      </c>
      <c r="J91" s="37">
        <v>1960</v>
      </c>
      <c r="K91" s="37">
        <v>2016</v>
      </c>
      <c r="L91" s="38">
        <f t="shared" si="2"/>
        <v>56</v>
      </c>
      <c r="M91" s="39" t="str">
        <f>IF(L91="","",VLOOKUP(L91,[1]Лист1!$A$2:$B$70,2,TRUE))</f>
        <v>М 50</v>
      </c>
      <c r="N91" s="80"/>
      <c r="O91" s="41">
        <v>94</v>
      </c>
      <c r="P91" s="34" t="s">
        <v>409</v>
      </c>
      <c r="Q91" s="41">
        <v>91</v>
      </c>
      <c r="R91" s="34" t="s">
        <v>410</v>
      </c>
      <c r="S91" s="55">
        <v>88</v>
      </c>
      <c r="T91" s="30">
        <v>14</v>
      </c>
      <c r="U91" s="43" t="s">
        <v>411</v>
      </c>
    </row>
    <row r="92" spans="1:22" s="44" customFormat="1" ht="28.5" customHeight="1" x14ac:dyDescent="0.25">
      <c r="A92" s="30">
        <v>89</v>
      </c>
      <c r="B92" s="49" t="s">
        <v>16</v>
      </c>
      <c r="C92" s="56">
        <v>105</v>
      </c>
      <c r="D92" s="56"/>
      <c r="E92" s="32" t="s">
        <v>592</v>
      </c>
      <c r="F92" s="45" t="s">
        <v>25</v>
      </c>
      <c r="G92" s="34"/>
      <c r="H92" s="35" t="s">
        <v>43</v>
      </c>
      <c r="I92" s="36">
        <v>26777</v>
      </c>
      <c r="J92" s="37">
        <v>1973</v>
      </c>
      <c r="K92" s="37">
        <v>2016</v>
      </c>
      <c r="L92" s="38">
        <f t="shared" si="2"/>
        <v>43</v>
      </c>
      <c r="M92" s="39" t="str">
        <f>IF(L92="","",VLOOKUP(L92,[1]Лист1!$A$2:$B$70,2,TRUE))</f>
        <v>М 40</v>
      </c>
      <c r="N92" s="40"/>
      <c r="O92" s="41">
        <v>86</v>
      </c>
      <c r="P92" s="34" t="s">
        <v>83</v>
      </c>
      <c r="Q92" s="41">
        <v>90</v>
      </c>
      <c r="R92" s="34" t="s">
        <v>413</v>
      </c>
      <c r="S92" s="55">
        <v>89</v>
      </c>
      <c r="T92" s="49">
        <v>19</v>
      </c>
      <c r="U92" s="50" t="s">
        <v>414</v>
      </c>
    </row>
    <row r="93" spans="1:22" s="44" customFormat="1" ht="28.5" customHeight="1" x14ac:dyDescent="0.25">
      <c r="A93" s="30">
        <v>90</v>
      </c>
      <c r="B93" s="49" t="s">
        <v>66</v>
      </c>
      <c r="C93" s="56">
        <v>5</v>
      </c>
      <c r="D93" s="56"/>
      <c r="E93" s="32" t="s">
        <v>515</v>
      </c>
      <c r="F93" s="45" t="s">
        <v>25</v>
      </c>
      <c r="G93" s="34"/>
      <c r="H93" s="35" t="s">
        <v>38</v>
      </c>
      <c r="I93" s="36">
        <v>27834</v>
      </c>
      <c r="J93" s="37">
        <v>1976</v>
      </c>
      <c r="K93" s="37">
        <v>2016</v>
      </c>
      <c r="L93" s="38">
        <f t="shared" si="2"/>
        <v>40</v>
      </c>
      <c r="M93" s="39" t="str">
        <f>IF(L93="","",VLOOKUP(L93,[1]Лист1!$D$2:$E$70,2,TRUE))</f>
        <v xml:space="preserve">Ж 40 </v>
      </c>
      <c r="N93" s="40" t="s">
        <v>416</v>
      </c>
      <c r="O93" s="41">
        <v>81</v>
      </c>
      <c r="P93" s="34" t="s">
        <v>417</v>
      </c>
      <c r="Q93" s="41">
        <v>89</v>
      </c>
      <c r="R93" s="34" t="s">
        <v>418</v>
      </c>
      <c r="S93" s="55">
        <v>90</v>
      </c>
      <c r="T93" s="49">
        <v>2</v>
      </c>
      <c r="U93" s="50" t="s">
        <v>419</v>
      </c>
    </row>
    <row r="94" spans="1:22" s="44" customFormat="1" ht="28.5" customHeight="1" x14ac:dyDescent="0.25">
      <c r="A94" s="30">
        <v>91</v>
      </c>
      <c r="B94" s="31" t="s">
        <v>66</v>
      </c>
      <c r="C94" s="31">
        <v>71</v>
      </c>
      <c r="D94" s="31"/>
      <c r="E94" s="32" t="s">
        <v>593</v>
      </c>
      <c r="F94" s="33" t="s">
        <v>52</v>
      </c>
      <c r="G94" s="34"/>
      <c r="H94" s="35" t="s">
        <v>205</v>
      </c>
      <c r="I94" s="36">
        <v>24697</v>
      </c>
      <c r="J94" s="37">
        <v>1967</v>
      </c>
      <c r="K94" s="37">
        <v>2016</v>
      </c>
      <c r="L94" s="38">
        <f t="shared" si="2"/>
        <v>49</v>
      </c>
      <c r="M94" s="39" t="s">
        <v>68</v>
      </c>
      <c r="N94" s="40" t="s">
        <v>240</v>
      </c>
      <c r="O94" s="41">
        <v>91</v>
      </c>
      <c r="P94" s="34" t="s">
        <v>421</v>
      </c>
      <c r="Q94" s="41">
        <v>92</v>
      </c>
      <c r="R94" s="34" t="s">
        <v>422</v>
      </c>
      <c r="S94" s="55">
        <v>91</v>
      </c>
      <c r="T94" s="49">
        <v>3</v>
      </c>
      <c r="U94" s="50" t="s">
        <v>423</v>
      </c>
      <c r="V94" s="11"/>
    </row>
    <row r="95" spans="1:22" s="44" customFormat="1" ht="28.5" customHeight="1" x14ac:dyDescent="0.25">
      <c r="A95" s="30">
        <v>92</v>
      </c>
      <c r="B95" s="49" t="s">
        <v>16</v>
      </c>
      <c r="C95" s="56">
        <v>53</v>
      </c>
      <c r="D95" s="56"/>
      <c r="E95" s="32" t="s">
        <v>594</v>
      </c>
      <c r="F95" s="33" t="s">
        <v>52</v>
      </c>
      <c r="G95" s="60"/>
      <c r="H95" s="35" t="s">
        <v>53</v>
      </c>
      <c r="I95" s="36">
        <v>21001</v>
      </c>
      <c r="J95" s="37">
        <v>1957</v>
      </c>
      <c r="K95" s="37">
        <v>2016</v>
      </c>
      <c r="L95" s="38">
        <f t="shared" si="2"/>
        <v>59</v>
      </c>
      <c r="M95" s="39" t="str">
        <f>IF(L95="","",VLOOKUP(L95,[1]Лист1!$A$2:$B$70,2,TRUE))</f>
        <v>М 50</v>
      </c>
      <c r="N95" s="40" t="s">
        <v>131</v>
      </c>
      <c r="O95" s="41">
        <v>99</v>
      </c>
      <c r="P95" s="34" t="s">
        <v>425</v>
      </c>
      <c r="Q95" s="41">
        <v>98</v>
      </c>
      <c r="R95" s="34" t="s">
        <v>426</v>
      </c>
      <c r="S95" s="55">
        <v>92</v>
      </c>
      <c r="T95" s="49">
        <v>15</v>
      </c>
      <c r="U95" s="50" t="s">
        <v>427</v>
      </c>
    </row>
    <row r="96" spans="1:22" s="44" customFormat="1" ht="28.5" customHeight="1" x14ac:dyDescent="0.25">
      <c r="A96" s="30">
        <v>93</v>
      </c>
      <c r="B96" s="49" t="s">
        <v>16</v>
      </c>
      <c r="C96" s="56">
        <v>100</v>
      </c>
      <c r="D96" s="56"/>
      <c r="E96" s="32" t="s">
        <v>595</v>
      </c>
      <c r="F96" s="33" t="s">
        <v>429</v>
      </c>
      <c r="G96" s="34"/>
      <c r="H96" s="35"/>
      <c r="I96" s="36">
        <v>22278</v>
      </c>
      <c r="J96" s="37">
        <v>1960</v>
      </c>
      <c r="K96" s="37">
        <v>2016</v>
      </c>
      <c r="L96" s="38">
        <f t="shared" si="2"/>
        <v>56</v>
      </c>
      <c r="M96" s="39" t="s">
        <v>430</v>
      </c>
      <c r="N96" s="40" t="s">
        <v>431</v>
      </c>
      <c r="O96" s="41">
        <v>96</v>
      </c>
      <c r="P96" s="34" t="s">
        <v>432</v>
      </c>
      <c r="Q96" s="41">
        <v>94</v>
      </c>
      <c r="R96" s="34" t="s">
        <v>433</v>
      </c>
      <c r="S96" s="55">
        <v>93</v>
      </c>
      <c r="T96" s="30">
        <v>16</v>
      </c>
      <c r="U96" s="43" t="s">
        <v>434</v>
      </c>
      <c r="V96" s="11"/>
    </row>
    <row r="97" spans="1:21" s="44" customFormat="1" ht="28.5" customHeight="1" x14ac:dyDescent="0.25">
      <c r="A97" s="30">
        <v>94</v>
      </c>
      <c r="B97" s="31" t="s">
        <v>16</v>
      </c>
      <c r="C97" s="31">
        <v>52</v>
      </c>
      <c r="D97" s="31"/>
      <c r="E97" s="32" t="s">
        <v>596</v>
      </c>
      <c r="F97" s="33" t="s">
        <v>52</v>
      </c>
      <c r="G97" s="60"/>
      <c r="H97" s="35" t="s">
        <v>53</v>
      </c>
      <c r="I97" s="36">
        <v>18573</v>
      </c>
      <c r="J97" s="37">
        <v>1950</v>
      </c>
      <c r="K97" s="37">
        <v>2016</v>
      </c>
      <c r="L97" s="38">
        <f t="shared" si="2"/>
        <v>66</v>
      </c>
      <c r="M97" s="39" t="str">
        <f>IF(L97="","",VLOOKUP(L97,[1]Лист1!$A$2:$B$70,2,TRUE))</f>
        <v>М 60</v>
      </c>
      <c r="N97" s="40" t="s">
        <v>131</v>
      </c>
      <c r="O97" s="41">
        <v>102</v>
      </c>
      <c r="P97" s="34" t="s">
        <v>436</v>
      </c>
      <c r="Q97" s="41">
        <v>100</v>
      </c>
      <c r="R97" s="34" t="s">
        <v>437</v>
      </c>
      <c r="S97" s="55">
        <v>94</v>
      </c>
      <c r="T97" s="49">
        <v>6</v>
      </c>
      <c r="U97" s="50" t="s">
        <v>438</v>
      </c>
    </row>
    <row r="98" spans="1:21" s="44" customFormat="1" ht="28.5" customHeight="1" x14ac:dyDescent="0.25">
      <c r="A98" s="30">
        <v>95</v>
      </c>
      <c r="B98" s="31" t="s">
        <v>16</v>
      </c>
      <c r="C98" s="56">
        <v>106</v>
      </c>
      <c r="D98" s="31"/>
      <c r="E98" s="82" t="s">
        <v>597</v>
      </c>
      <c r="F98" s="54" t="s">
        <v>52</v>
      </c>
      <c r="G98" s="60"/>
      <c r="H98" s="35" t="s">
        <v>224</v>
      </c>
      <c r="I98" s="52">
        <v>23143</v>
      </c>
      <c r="J98" s="37">
        <v>1963</v>
      </c>
      <c r="K98" s="37">
        <v>2016</v>
      </c>
      <c r="L98" s="38">
        <f t="shared" si="2"/>
        <v>53</v>
      </c>
      <c r="M98" s="39" t="s">
        <v>141</v>
      </c>
      <c r="N98" s="40" t="s">
        <v>440</v>
      </c>
      <c r="O98" s="41">
        <v>97</v>
      </c>
      <c r="P98" s="34" t="s">
        <v>441</v>
      </c>
      <c r="Q98" s="41">
        <v>96</v>
      </c>
      <c r="R98" s="34" t="s">
        <v>138</v>
      </c>
      <c r="S98" s="55">
        <v>95</v>
      </c>
      <c r="T98" s="49">
        <v>17</v>
      </c>
      <c r="U98" s="50" t="s">
        <v>442</v>
      </c>
    </row>
    <row r="99" spans="1:21" s="44" customFormat="1" ht="28.5" customHeight="1" x14ac:dyDescent="0.25">
      <c r="A99" s="30">
        <v>96</v>
      </c>
      <c r="B99" s="79" t="s">
        <v>16</v>
      </c>
      <c r="C99" s="56">
        <v>89</v>
      </c>
      <c r="D99" s="79"/>
      <c r="E99" s="64" t="s">
        <v>598</v>
      </c>
      <c r="F99" s="45" t="s">
        <v>25</v>
      </c>
      <c r="G99" s="34"/>
      <c r="H99" s="35" t="s">
        <v>43</v>
      </c>
      <c r="I99" s="52">
        <v>33237</v>
      </c>
      <c r="J99" s="37">
        <v>1990</v>
      </c>
      <c r="K99" s="37">
        <v>2016</v>
      </c>
      <c r="L99" s="38">
        <f t="shared" si="2"/>
        <v>26</v>
      </c>
      <c r="M99" s="39" t="s">
        <v>39</v>
      </c>
      <c r="N99" s="40"/>
      <c r="O99" s="41">
        <v>82</v>
      </c>
      <c r="P99" s="34" t="s">
        <v>444</v>
      </c>
      <c r="Q99" s="41">
        <v>88</v>
      </c>
      <c r="R99" s="34" t="s">
        <v>445</v>
      </c>
      <c r="S99" s="55">
        <v>96</v>
      </c>
      <c r="T99" s="49">
        <v>36</v>
      </c>
      <c r="U99" s="50" t="s">
        <v>446</v>
      </c>
    </row>
    <row r="100" spans="1:21" s="44" customFormat="1" ht="28.5" customHeight="1" x14ac:dyDescent="0.25">
      <c r="A100" s="30">
        <v>97</v>
      </c>
      <c r="B100" s="31" t="s">
        <v>16</v>
      </c>
      <c r="C100" s="31">
        <v>75</v>
      </c>
      <c r="D100" s="31"/>
      <c r="E100" s="32" t="s">
        <v>599</v>
      </c>
      <c r="F100" s="45" t="s">
        <v>73</v>
      </c>
      <c r="G100" s="34"/>
      <c r="H100" s="35" t="s">
        <v>355</v>
      </c>
      <c r="I100" s="36">
        <v>23939</v>
      </c>
      <c r="J100" s="37">
        <v>1965</v>
      </c>
      <c r="K100" s="37">
        <v>2016</v>
      </c>
      <c r="L100" s="38">
        <f t="shared" ref="L100:L111" si="3">K100-J100</f>
        <v>51</v>
      </c>
      <c r="M100" s="39" t="str">
        <f>IF(L100="","",VLOOKUP(L100,[1]Лист1!$A$2:$B$70,2,TRUE))</f>
        <v>М 50</v>
      </c>
      <c r="N100" s="46" t="s">
        <v>356</v>
      </c>
      <c r="O100" s="41">
        <v>93</v>
      </c>
      <c r="P100" s="34" t="s">
        <v>448</v>
      </c>
      <c r="Q100" s="41">
        <v>97</v>
      </c>
      <c r="R100" s="34" t="s">
        <v>449</v>
      </c>
      <c r="S100" s="55">
        <v>97</v>
      </c>
      <c r="T100" s="30">
        <v>18</v>
      </c>
      <c r="U100" s="50" t="s">
        <v>450</v>
      </c>
    </row>
    <row r="101" spans="1:21" s="44" customFormat="1" ht="28.5" customHeight="1" x14ac:dyDescent="0.25">
      <c r="A101" s="30">
        <v>98</v>
      </c>
      <c r="B101" s="49" t="s">
        <v>16</v>
      </c>
      <c r="C101" s="56">
        <v>107</v>
      </c>
      <c r="D101" s="56"/>
      <c r="E101" s="78" t="s">
        <v>600</v>
      </c>
      <c r="F101" s="54" t="s">
        <v>52</v>
      </c>
      <c r="G101" s="34"/>
      <c r="H101" s="35" t="s">
        <v>53</v>
      </c>
      <c r="I101" s="36">
        <v>30005</v>
      </c>
      <c r="J101" s="37">
        <v>1982</v>
      </c>
      <c r="K101" s="37">
        <v>2016</v>
      </c>
      <c r="L101" s="38">
        <f t="shared" si="3"/>
        <v>34</v>
      </c>
      <c r="M101" s="39" t="str">
        <f>IF(L101="","",VLOOKUP(L101,[1]Лист1!$A$2:$B$70,2,TRUE))</f>
        <v>М</v>
      </c>
      <c r="N101" s="40"/>
      <c r="O101" s="41">
        <v>97</v>
      </c>
      <c r="P101" s="34" t="s">
        <v>441</v>
      </c>
      <c r="Q101" s="41">
        <v>95</v>
      </c>
      <c r="R101" s="63" t="s">
        <v>452</v>
      </c>
      <c r="S101" s="55">
        <v>98</v>
      </c>
      <c r="T101" s="49">
        <v>37</v>
      </c>
      <c r="U101" s="50" t="s">
        <v>453</v>
      </c>
    </row>
    <row r="102" spans="1:21" s="44" customFormat="1" ht="28.5" customHeight="1" x14ac:dyDescent="0.25">
      <c r="A102" s="30">
        <v>99</v>
      </c>
      <c r="B102" s="79" t="s">
        <v>16</v>
      </c>
      <c r="C102" s="56">
        <v>49</v>
      </c>
      <c r="D102" s="79"/>
      <c r="E102" s="64" t="s">
        <v>601</v>
      </c>
      <c r="F102" s="45" t="s">
        <v>73</v>
      </c>
      <c r="G102" s="60"/>
      <c r="H102" s="35" t="s">
        <v>455</v>
      </c>
      <c r="I102" s="52">
        <v>26574</v>
      </c>
      <c r="J102" s="37">
        <v>1972</v>
      </c>
      <c r="K102" s="37">
        <v>2016</v>
      </c>
      <c r="L102" s="38">
        <f t="shared" si="3"/>
        <v>44</v>
      </c>
      <c r="M102" s="39" t="s">
        <v>75</v>
      </c>
      <c r="N102" s="86" t="s">
        <v>456</v>
      </c>
      <c r="O102" s="41">
        <v>103</v>
      </c>
      <c r="P102" s="34" t="s">
        <v>182</v>
      </c>
      <c r="Q102" s="41">
        <v>101</v>
      </c>
      <c r="R102" s="34" t="s">
        <v>457</v>
      </c>
      <c r="S102" s="55">
        <v>99</v>
      </c>
      <c r="T102" s="49">
        <v>20</v>
      </c>
      <c r="U102" s="50" t="s">
        <v>458</v>
      </c>
    </row>
    <row r="103" spans="1:21" s="44" customFormat="1" ht="28.5" customHeight="1" x14ac:dyDescent="0.25">
      <c r="A103" s="30">
        <v>100</v>
      </c>
      <c r="B103" s="49" t="s">
        <v>16</v>
      </c>
      <c r="C103" s="56">
        <v>18</v>
      </c>
      <c r="D103" s="56"/>
      <c r="E103" s="78" t="s">
        <v>602</v>
      </c>
      <c r="F103" s="45" t="s">
        <v>25</v>
      </c>
      <c r="G103" s="34"/>
      <c r="H103" s="35" t="s">
        <v>43</v>
      </c>
      <c r="I103" s="36">
        <v>30957</v>
      </c>
      <c r="J103" s="37">
        <v>1984</v>
      </c>
      <c r="K103" s="37">
        <v>2016</v>
      </c>
      <c r="L103" s="38">
        <f t="shared" si="3"/>
        <v>32</v>
      </c>
      <c r="M103" s="39" t="str">
        <f>IF(L103="","",VLOOKUP(L103,[1]Лист1!$A$2:$B$70,2,TRUE))</f>
        <v>М</v>
      </c>
      <c r="N103" s="40"/>
      <c r="O103" s="41">
        <v>59</v>
      </c>
      <c r="P103" s="34" t="s">
        <v>460</v>
      </c>
      <c r="Q103" s="41">
        <v>81</v>
      </c>
      <c r="R103" s="34" t="s">
        <v>461</v>
      </c>
      <c r="S103" s="55">
        <v>100</v>
      </c>
      <c r="T103" s="49">
        <v>38</v>
      </c>
      <c r="U103" s="43" t="s">
        <v>462</v>
      </c>
    </row>
    <row r="104" spans="1:21" s="44" customFormat="1" ht="28.5" customHeight="1" x14ac:dyDescent="0.25">
      <c r="A104" s="30">
        <v>100</v>
      </c>
      <c r="B104" s="31" t="s">
        <v>16</v>
      </c>
      <c r="C104" s="31">
        <v>16</v>
      </c>
      <c r="D104" s="31"/>
      <c r="E104" s="32" t="s">
        <v>603</v>
      </c>
      <c r="F104" s="45" t="s">
        <v>25</v>
      </c>
      <c r="G104" s="34"/>
      <c r="H104" s="35" t="s">
        <v>464</v>
      </c>
      <c r="I104" s="36">
        <v>34266</v>
      </c>
      <c r="J104" s="37">
        <v>1993</v>
      </c>
      <c r="K104" s="37">
        <v>2016</v>
      </c>
      <c r="L104" s="38">
        <f t="shared" si="3"/>
        <v>23</v>
      </c>
      <c r="M104" s="39" t="str">
        <f>IF(L104="","",VLOOKUP(L104,[1]Лист1!$A$2:$B$70,2,TRUE))</f>
        <v>М</v>
      </c>
      <c r="N104" s="40"/>
      <c r="O104" s="41">
        <v>95</v>
      </c>
      <c r="P104" s="34" t="s">
        <v>465</v>
      </c>
      <c r="Q104" s="41">
        <v>99</v>
      </c>
      <c r="R104" s="34" t="s">
        <v>466</v>
      </c>
      <c r="S104" s="55">
        <v>100</v>
      </c>
      <c r="T104" s="49">
        <v>39</v>
      </c>
      <c r="U104" s="50" t="s">
        <v>462</v>
      </c>
    </row>
    <row r="105" spans="1:21" s="44" customFormat="1" ht="28.5" customHeight="1" x14ac:dyDescent="0.25">
      <c r="A105" s="30">
        <v>102</v>
      </c>
      <c r="B105" s="49" t="s">
        <v>66</v>
      </c>
      <c r="C105" s="49">
        <v>84</v>
      </c>
      <c r="D105" s="49"/>
      <c r="E105" s="32" t="s">
        <v>604</v>
      </c>
      <c r="F105" s="45" t="s">
        <v>25</v>
      </c>
      <c r="G105" s="34"/>
      <c r="H105" s="35" t="s">
        <v>219</v>
      </c>
      <c r="I105" s="36">
        <v>25406</v>
      </c>
      <c r="J105" s="37">
        <v>1969</v>
      </c>
      <c r="K105" s="37">
        <v>2016</v>
      </c>
      <c r="L105" s="38">
        <f t="shared" si="3"/>
        <v>47</v>
      </c>
      <c r="M105" s="39" t="s">
        <v>164</v>
      </c>
      <c r="N105" s="40" t="s">
        <v>47</v>
      </c>
      <c r="O105" s="41">
        <v>104</v>
      </c>
      <c r="P105" s="34" t="s">
        <v>468</v>
      </c>
      <c r="Q105" s="41">
        <v>102</v>
      </c>
      <c r="R105" s="34" t="s">
        <v>469</v>
      </c>
      <c r="S105" s="55">
        <v>102</v>
      </c>
      <c r="T105" s="49">
        <v>3</v>
      </c>
      <c r="U105" s="43" t="s">
        <v>470</v>
      </c>
    </row>
    <row r="106" spans="1:21" s="44" customFormat="1" ht="28.5" customHeight="1" x14ac:dyDescent="0.25">
      <c r="A106" s="30">
        <v>103</v>
      </c>
      <c r="B106" s="31" t="s">
        <v>471</v>
      </c>
      <c r="C106" s="56">
        <v>37</v>
      </c>
      <c r="D106" s="31"/>
      <c r="E106" s="87" t="s">
        <v>605</v>
      </c>
      <c r="F106" s="45" t="s">
        <v>25</v>
      </c>
      <c r="G106" s="34"/>
      <c r="H106" s="35" t="s">
        <v>43</v>
      </c>
      <c r="I106" s="52">
        <v>20588</v>
      </c>
      <c r="J106" s="37">
        <v>1956</v>
      </c>
      <c r="K106" s="37">
        <v>2016</v>
      </c>
      <c r="L106" s="38">
        <f t="shared" si="3"/>
        <v>60</v>
      </c>
      <c r="M106" s="39" t="s">
        <v>206</v>
      </c>
      <c r="N106" s="40" t="s">
        <v>33</v>
      </c>
      <c r="O106" s="41">
        <v>100</v>
      </c>
      <c r="P106" s="34" t="s">
        <v>473</v>
      </c>
      <c r="Q106" s="41">
        <v>102</v>
      </c>
      <c r="R106" s="34" t="s">
        <v>469</v>
      </c>
      <c r="S106" s="55">
        <v>103</v>
      </c>
      <c r="T106" s="49">
        <v>7</v>
      </c>
      <c r="U106" s="50" t="s">
        <v>474</v>
      </c>
    </row>
    <row r="107" spans="1:21" s="44" customFormat="1" ht="28.5" customHeight="1" x14ac:dyDescent="0.25">
      <c r="A107" s="30"/>
      <c r="B107" s="58" t="s">
        <v>16</v>
      </c>
      <c r="C107" s="56">
        <v>14</v>
      </c>
      <c r="D107" s="58"/>
      <c r="E107" s="64" t="s">
        <v>606</v>
      </c>
      <c r="F107" s="45" t="s">
        <v>25</v>
      </c>
      <c r="G107" s="34"/>
      <c r="H107" s="35" t="s">
        <v>43</v>
      </c>
      <c r="I107" s="52">
        <v>32939</v>
      </c>
      <c r="J107" s="37">
        <v>1990</v>
      </c>
      <c r="K107" s="37">
        <v>2016</v>
      </c>
      <c r="L107" s="38">
        <f t="shared" si="3"/>
        <v>26</v>
      </c>
      <c r="M107" s="39" t="s">
        <v>39</v>
      </c>
      <c r="N107" s="40"/>
      <c r="O107" s="41">
        <v>101</v>
      </c>
      <c r="P107" s="34" t="s">
        <v>476</v>
      </c>
      <c r="Q107" s="41"/>
      <c r="R107" s="34"/>
      <c r="S107" s="55"/>
      <c r="T107" s="49"/>
      <c r="U107" s="50" t="s">
        <v>477</v>
      </c>
    </row>
    <row r="108" spans="1:21" s="44" customFormat="1" ht="28.5" customHeight="1" x14ac:dyDescent="0.25">
      <c r="A108" s="30"/>
      <c r="B108" s="31" t="s">
        <v>16</v>
      </c>
      <c r="C108" s="31">
        <v>41</v>
      </c>
      <c r="D108" s="31"/>
      <c r="E108" s="32" t="s">
        <v>607</v>
      </c>
      <c r="F108" s="33" t="s">
        <v>479</v>
      </c>
      <c r="G108" s="34"/>
      <c r="H108" s="35" t="s">
        <v>480</v>
      </c>
      <c r="I108" s="36">
        <v>18627</v>
      </c>
      <c r="J108" s="37">
        <v>1950</v>
      </c>
      <c r="K108" s="37">
        <v>2016</v>
      </c>
      <c r="L108" s="38">
        <f t="shared" si="3"/>
        <v>66</v>
      </c>
      <c r="M108" s="39" t="str">
        <f>IF(L108="","",VLOOKUP(L108,[1]Лист1!$A$2:$B$70,2,TRUE))</f>
        <v>М 60</v>
      </c>
      <c r="N108" s="88" t="s">
        <v>481</v>
      </c>
      <c r="O108" s="41"/>
      <c r="P108" s="34"/>
      <c r="Q108" s="41"/>
      <c r="R108" s="34"/>
      <c r="S108" s="55"/>
      <c r="T108" s="49"/>
      <c r="U108" s="50" t="s">
        <v>477</v>
      </c>
    </row>
    <row r="109" spans="1:21" s="44" customFormat="1" ht="28.5" customHeight="1" x14ac:dyDescent="0.25">
      <c r="A109" s="30"/>
      <c r="B109" s="31" t="s">
        <v>16</v>
      </c>
      <c r="C109" s="56">
        <v>7</v>
      </c>
      <c r="D109" s="31"/>
      <c r="E109" s="51" t="s">
        <v>608</v>
      </c>
      <c r="F109" s="54" t="s">
        <v>52</v>
      </c>
      <c r="G109" s="34"/>
      <c r="H109" s="35" t="s">
        <v>483</v>
      </c>
      <c r="I109" s="52">
        <v>19355</v>
      </c>
      <c r="J109" s="37">
        <v>1952</v>
      </c>
      <c r="K109" s="37">
        <v>2016</v>
      </c>
      <c r="L109" s="38">
        <f t="shared" si="3"/>
        <v>64</v>
      </c>
      <c r="M109" s="39" t="s">
        <v>484</v>
      </c>
      <c r="N109" s="40"/>
      <c r="O109" s="41"/>
      <c r="P109" s="34"/>
      <c r="Q109" s="41"/>
      <c r="R109" s="34"/>
      <c r="S109" s="55"/>
      <c r="T109" s="49"/>
      <c r="U109" s="50" t="s">
        <v>477</v>
      </c>
    </row>
    <row r="110" spans="1:21" s="44" customFormat="1" ht="28.5" customHeight="1" x14ac:dyDescent="0.25">
      <c r="A110" s="30"/>
      <c r="B110" s="31" t="s">
        <v>66</v>
      </c>
      <c r="C110" s="31">
        <v>85</v>
      </c>
      <c r="D110" s="31"/>
      <c r="E110" s="32" t="s">
        <v>609</v>
      </c>
      <c r="F110" s="45" t="s">
        <v>25</v>
      </c>
      <c r="G110" s="34"/>
      <c r="H110" s="35" t="s">
        <v>219</v>
      </c>
      <c r="I110" s="36">
        <v>30145</v>
      </c>
      <c r="J110" s="37">
        <v>1982</v>
      </c>
      <c r="K110" s="37">
        <v>2016</v>
      </c>
      <c r="L110" s="38">
        <f t="shared" si="3"/>
        <v>34</v>
      </c>
      <c r="M110" s="39" t="s">
        <v>68</v>
      </c>
      <c r="N110" s="40" t="s">
        <v>47</v>
      </c>
      <c r="O110" s="41">
        <v>105</v>
      </c>
      <c r="P110" s="34" t="s">
        <v>486</v>
      </c>
      <c r="Q110" s="41"/>
      <c r="R110" s="34"/>
      <c r="S110" s="55"/>
      <c r="T110" s="49"/>
      <c r="U110" s="50" t="s">
        <v>477</v>
      </c>
    </row>
    <row r="111" spans="1:21" s="44" customFormat="1" ht="28.5" customHeight="1" x14ac:dyDescent="0.25">
      <c r="A111" s="30"/>
      <c r="B111" s="31" t="s">
        <v>66</v>
      </c>
      <c r="C111" s="31">
        <v>40</v>
      </c>
      <c r="D111" s="31"/>
      <c r="E111" s="32" t="s">
        <v>610</v>
      </c>
      <c r="F111" s="33" t="s">
        <v>479</v>
      </c>
      <c r="G111" s="34"/>
      <c r="H111" s="35" t="s">
        <v>480</v>
      </c>
      <c r="I111" s="36">
        <v>23134</v>
      </c>
      <c r="J111" s="37">
        <v>1963</v>
      </c>
      <c r="K111" s="37">
        <v>2016</v>
      </c>
      <c r="L111" s="38">
        <f t="shared" si="3"/>
        <v>53</v>
      </c>
      <c r="M111" s="39" t="s">
        <v>488</v>
      </c>
      <c r="N111" s="88" t="s">
        <v>481</v>
      </c>
      <c r="O111" s="89"/>
      <c r="P111" s="90"/>
      <c r="Q111" s="89"/>
      <c r="R111" s="34"/>
      <c r="S111" s="55"/>
      <c r="T111" s="49"/>
      <c r="U111" s="43" t="s">
        <v>477</v>
      </c>
    </row>
    <row r="112" spans="1:21" x14ac:dyDescent="0.25">
      <c r="S112" s="4"/>
    </row>
    <row r="113" spans="19:19" x14ac:dyDescent="0.25">
      <c r="S113" s="4"/>
    </row>
    <row r="114" spans="19:19" x14ac:dyDescent="0.25">
      <c r="S114" s="4"/>
    </row>
    <row r="115" spans="19:19" x14ac:dyDescent="0.25">
      <c r="S115" s="4"/>
    </row>
    <row r="116" spans="19:19" x14ac:dyDescent="0.25">
      <c r="S116" s="4"/>
    </row>
    <row r="117" spans="19:19" x14ac:dyDescent="0.25">
      <c r="S117" s="4"/>
    </row>
  </sheetData>
  <mergeCells count="2">
    <mergeCell ref="B1:N1"/>
    <mergeCell ref="N2:P2"/>
  </mergeCells>
  <conditionalFormatting sqref="B2:D65536">
    <cfRule type="containsText" dxfId="8" priority="3" stopIfTrue="1" operator="containsText" text="ж">
      <formula>NOT(ISERROR(SEARCH("ж",B2)))</formula>
    </cfRule>
  </conditionalFormatting>
  <conditionalFormatting sqref="M2:M65536">
    <cfRule type="containsText" dxfId="7" priority="1" stopIfTrue="1" operator="containsText" text="Ж">
      <formula>NOT(ISERROR(SEARCH("Ж",M2)))</formula>
    </cfRule>
    <cfRule type="containsText" dxfId="6" priority="2" stopIfTrue="1" operator="containsText" text="Ж, Ж 40, Ж 50, Ж 60">
      <formula>NOT(ISERROR(SEARCH("Ж, Ж 40, Ж 50, Ж 60",M2)))</formula>
    </cfRule>
  </conditionalFormatting>
  <printOptions horizontalCentered="1"/>
  <pageMargins left="0.31496062992125984" right="0.11811023622047245" top="0.35433070866141736" bottom="0.35433070866141736" header="0.31496062992125984" footer="0.31496062992125984"/>
  <pageSetup paperSize="9" scale="83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view="pageBreakPreview" topLeftCell="A10" zoomScale="80" zoomScaleNormal="90" zoomScaleSheetLayoutView="80" workbookViewId="0">
      <selection activeCell="E3" sqref="E3"/>
    </sheetView>
  </sheetViews>
  <sheetFormatPr defaultRowHeight="13.2" x14ac:dyDescent="0.25"/>
  <cols>
    <col min="1" max="1" width="5.109375" style="1" customWidth="1"/>
    <col min="2" max="2" width="3.33203125" style="12" customWidth="1"/>
    <col min="3" max="3" width="6" style="12" customWidth="1"/>
    <col min="4" max="4" width="4.33203125" style="12" hidden="1" customWidth="1"/>
    <col min="5" max="5" width="26.6640625" customWidth="1"/>
    <col min="6" max="6" width="16" customWidth="1"/>
    <col min="7" max="7" width="2.5546875" customWidth="1"/>
    <col min="8" max="8" width="15.5546875" style="6" customWidth="1"/>
    <col min="9" max="9" width="17.33203125" style="1" customWidth="1"/>
    <col min="10" max="10" width="9.109375" style="7" hidden="1" customWidth="1"/>
    <col min="11" max="11" width="10.6640625" style="7" hidden="1" customWidth="1"/>
    <col min="12" max="12" width="9.33203125" style="8" hidden="1" customWidth="1"/>
    <col min="13" max="13" width="17.33203125" style="9" customWidth="1"/>
    <col min="14" max="14" width="19" style="91" customWidth="1"/>
    <col min="15" max="15" width="5.44140625" style="10" customWidth="1"/>
    <col min="16" max="16" width="7.6640625" style="11" customWidth="1"/>
    <col min="17" max="17" width="4.88671875" style="10" customWidth="1"/>
    <col min="18" max="18" width="7.33203125" style="11" customWidth="1"/>
    <col min="19" max="19" width="4.88671875" style="92" customWidth="1"/>
    <col min="20" max="20" width="4.44140625" style="12" customWidth="1"/>
    <col min="21" max="21" width="10.6640625" style="13" customWidth="1"/>
  </cols>
  <sheetData>
    <row r="1" spans="1:22" ht="51.75" customHeight="1" x14ac:dyDescent="0.25"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2"/>
      <c r="P1" s="2"/>
      <c r="Q1" s="2"/>
      <c r="R1" s="2"/>
      <c r="S1" s="3"/>
      <c r="T1" s="2"/>
      <c r="U1" s="2"/>
    </row>
    <row r="2" spans="1:22" ht="21" customHeight="1" x14ac:dyDescent="0.25">
      <c r="B2" s="4"/>
      <c r="C2" s="4"/>
      <c r="D2" s="4"/>
      <c r="E2" s="5" t="s">
        <v>491</v>
      </c>
      <c r="N2" s="145"/>
      <c r="O2" s="145"/>
      <c r="P2" s="145"/>
      <c r="S2" s="4" t="s">
        <v>1</v>
      </c>
    </row>
    <row r="3" spans="1:22" ht="72.75" customHeight="1" x14ac:dyDescent="0.25">
      <c r="A3" s="14" t="s">
        <v>2</v>
      </c>
      <c r="B3" s="15" t="s">
        <v>3</v>
      </c>
      <c r="C3" s="16" t="s">
        <v>4</v>
      </c>
      <c r="D3" s="17"/>
      <c r="E3" s="18" t="s">
        <v>5</v>
      </c>
      <c r="F3" s="18" t="s">
        <v>6</v>
      </c>
      <c r="G3" s="18"/>
      <c r="H3" s="19" t="s">
        <v>7</v>
      </c>
      <c r="I3" s="20" t="s">
        <v>8</v>
      </c>
      <c r="J3" s="21"/>
      <c r="K3" s="21">
        <v>2016</v>
      </c>
      <c r="L3" s="21"/>
      <c r="M3" s="22" t="s">
        <v>9</v>
      </c>
      <c r="N3" s="23" t="s">
        <v>10</v>
      </c>
      <c r="O3" s="24"/>
      <c r="P3" s="25" t="s">
        <v>11</v>
      </c>
      <c r="Q3" s="24"/>
      <c r="R3" s="26" t="s">
        <v>12</v>
      </c>
      <c r="S3" s="93" t="s">
        <v>13</v>
      </c>
      <c r="T3" s="28" t="s">
        <v>14</v>
      </c>
      <c r="U3" s="29" t="s">
        <v>15</v>
      </c>
    </row>
    <row r="4" spans="1:22" s="44" customFormat="1" ht="28.5" customHeight="1" x14ac:dyDescent="0.25">
      <c r="A4" s="30">
        <v>1</v>
      </c>
      <c r="B4" s="31" t="s">
        <v>16</v>
      </c>
      <c r="C4" s="31">
        <v>25</v>
      </c>
      <c r="D4" s="31"/>
      <c r="E4" s="32" t="s">
        <v>17</v>
      </c>
      <c r="F4" s="33" t="s">
        <v>18</v>
      </c>
      <c r="G4" s="34"/>
      <c r="H4" s="35" t="s">
        <v>19</v>
      </c>
      <c r="I4" s="36">
        <v>33229</v>
      </c>
      <c r="J4" s="37">
        <v>1990</v>
      </c>
      <c r="K4" s="37">
        <v>2016</v>
      </c>
      <c r="L4" s="38">
        <f t="shared" ref="L4:L35" si="0">K4-J4</f>
        <v>26</v>
      </c>
      <c r="M4" s="39" t="str">
        <f>IF(L4="","",VLOOKUP(L4,[1]Лист1!$A$2:$B$70,2,TRUE))</f>
        <v>М</v>
      </c>
      <c r="N4" s="40" t="s">
        <v>20</v>
      </c>
      <c r="O4" s="41">
        <v>1</v>
      </c>
      <c r="P4" s="34" t="s">
        <v>21</v>
      </c>
      <c r="Q4" s="41">
        <v>1</v>
      </c>
      <c r="R4" s="34" t="s">
        <v>22</v>
      </c>
      <c r="S4" s="42">
        <v>1</v>
      </c>
      <c r="T4" s="30"/>
      <c r="U4" s="43" t="s">
        <v>23</v>
      </c>
    </row>
    <row r="5" spans="1:22" s="44" customFormat="1" ht="28.5" customHeight="1" x14ac:dyDescent="0.25">
      <c r="A5" s="30">
        <v>2</v>
      </c>
      <c r="B5" s="31" t="s">
        <v>16</v>
      </c>
      <c r="C5" s="31">
        <v>3</v>
      </c>
      <c r="D5" s="31"/>
      <c r="E5" s="32" t="s">
        <v>24</v>
      </c>
      <c r="F5" s="45" t="s">
        <v>25</v>
      </c>
      <c r="G5" s="34"/>
      <c r="H5" s="35" t="s">
        <v>26</v>
      </c>
      <c r="I5" s="36">
        <v>32043</v>
      </c>
      <c r="J5" s="37">
        <v>1987</v>
      </c>
      <c r="K5" s="37">
        <v>2016</v>
      </c>
      <c r="L5" s="38">
        <f t="shared" si="0"/>
        <v>29</v>
      </c>
      <c r="M5" s="39" t="str">
        <f>IF(L5="","",VLOOKUP(L5,[1]Лист1!$A$2:$B$70,2,TRUE))</f>
        <v>М</v>
      </c>
      <c r="N5" s="46" t="s">
        <v>27</v>
      </c>
      <c r="O5" s="41">
        <v>2</v>
      </c>
      <c r="P5" s="34" t="s">
        <v>28</v>
      </c>
      <c r="Q5" s="41">
        <v>2</v>
      </c>
      <c r="R5" s="34" t="s">
        <v>29</v>
      </c>
      <c r="S5" s="42">
        <v>2</v>
      </c>
      <c r="T5" s="47"/>
      <c r="U5" s="48" t="s">
        <v>30</v>
      </c>
      <c r="V5" s="11"/>
    </row>
    <row r="6" spans="1:22" s="11" customFormat="1" ht="28.5" customHeight="1" x14ac:dyDescent="0.25">
      <c r="A6" s="30">
        <v>3</v>
      </c>
      <c r="B6" s="31" t="s">
        <v>16</v>
      </c>
      <c r="C6" s="31">
        <v>59</v>
      </c>
      <c r="D6" s="31"/>
      <c r="E6" s="32" t="s">
        <v>31</v>
      </c>
      <c r="F6" s="45" t="s">
        <v>25</v>
      </c>
      <c r="G6" s="34"/>
      <c r="H6" s="35" t="s">
        <v>32</v>
      </c>
      <c r="I6" s="36">
        <v>26562</v>
      </c>
      <c r="J6" s="37">
        <v>1972</v>
      </c>
      <c r="K6" s="37">
        <v>2016</v>
      </c>
      <c r="L6" s="38">
        <f t="shared" si="0"/>
        <v>44</v>
      </c>
      <c r="M6" s="39" t="str">
        <f>IF(L6="","",VLOOKUP(L6,[1]Лист1!$A$2:$B$70,2,TRUE))</f>
        <v>М 40</v>
      </c>
      <c r="N6" s="40" t="s">
        <v>33</v>
      </c>
      <c r="O6" s="41">
        <v>5</v>
      </c>
      <c r="P6" s="34" t="s">
        <v>34</v>
      </c>
      <c r="Q6" s="41">
        <v>5</v>
      </c>
      <c r="R6" s="34" t="s">
        <v>35</v>
      </c>
      <c r="S6" s="42">
        <v>3</v>
      </c>
      <c r="T6" s="49"/>
      <c r="U6" s="50" t="s">
        <v>36</v>
      </c>
    </row>
    <row r="7" spans="1:22" s="11" customFormat="1" ht="28.5" customHeight="1" x14ac:dyDescent="0.25">
      <c r="A7" s="30">
        <v>4</v>
      </c>
      <c r="B7" s="31" t="s">
        <v>16</v>
      </c>
      <c r="C7" s="49">
        <v>2</v>
      </c>
      <c r="D7" s="31"/>
      <c r="E7" s="51" t="s">
        <v>37</v>
      </c>
      <c r="F7" s="45" t="s">
        <v>25</v>
      </c>
      <c r="G7" s="34"/>
      <c r="H7" s="35" t="s">
        <v>38</v>
      </c>
      <c r="I7" s="52">
        <v>28697</v>
      </c>
      <c r="J7" s="37">
        <v>1978</v>
      </c>
      <c r="K7" s="37">
        <v>2016</v>
      </c>
      <c r="L7" s="38">
        <f t="shared" si="0"/>
        <v>38</v>
      </c>
      <c r="M7" s="39" t="s">
        <v>39</v>
      </c>
      <c r="N7" s="40" t="s">
        <v>40</v>
      </c>
      <c r="O7" s="41">
        <v>2</v>
      </c>
      <c r="P7" s="34" t="s">
        <v>28</v>
      </c>
      <c r="Q7" s="41">
        <v>2</v>
      </c>
      <c r="R7" s="34" t="s">
        <v>29</v>
      </c>
      <c r="S7" s="42">
        <v>4</v>
      </c>
      <c r="T7" s="49"/>
      <c r="U7" s="50" t="s">
        <v>41</v>
      </c>
      <c r="V7" s="44"/>
    </row>
    <row r="8" spans="1:22" s="44" customFormat="1" ht="28.5" customHeight="1" x14ac:dyDescent="0.25">
      <c r="A8" s="30">
        <v>5</v>
      </c>
      <c r="B8" s="31" t="s">
        <v>16</v>
      </c>
      <c r="C8" s="31">
        <v>31</v>
      </c>
      <c r="D8" s="31"/>
      <c r="E8" s="32" t="s">
        <v>42</v>
      </c>
      <c r="F8" s="45" t="s">
        <v>25</v>
      </c>
      <c r="G8" s="34"/>
      <c r="H8" s="35" t="s">
        <v>43</v>
      </c>
      <c r="I8" s="36">
        <v>30316</v>
      </c>
      <c r="J8" s="37">
        <v>1982</v>
      </c>
      <c r="K8" s="37">
        <v>2016</v>
      </c>
      <c r="L8" s="38">
        <f t="shared" si="0"/>
        <v>34</v>
      </c>
      <c r="M8" s="39" t="str">
        <f>IF(L8="","",VLOOKUP(L8,[1]Лист1!$A$2:$B$70,2,TRUE))</f>
        <v>М</v>
      </c>
      <c r="N8" s="40" t="s">
        <v>33</v>
      </c>
      <c r="O8" s="41">
        <v>2</v>
      </c>
      <c r="P8" s="34" t="s">
        <v>28</v>
      </c>
      <c r="Q8" s="41">
        <v>4</v>
      </c>
      <c r="R8" s="34" t="s">
        <v>44</v>
      </c>
      <c r="S8" s="42">
        <v>5</v>
      </c>
      <c r="T8" s="30"/>
      <c r="U8" s="53" t="s">
        <v>45</v>
      </c>
      <c r="V8" s="11"/>
    </row>
    <row r="9" spans="1:22" s="11" customFormat="1" ht="28.5" customHeight="1" x14ac:dyDescent="0.25">
      <c r="A9" s="30">
        <v>6</v>
      </c>
      <c r="B9" s="31" t="s">
        <v>16</v>
      </c>
      <c r="C9" s="31">
        <v>19</v>
      </c>
      <c r="D9" s="31"/>
      <c r="E9" s="32" t="s">
        <v>46</v>
      </c>
      <c r="F9" s="45" t="s">
        <v>25</v>
      </c>
      <c r="G9" s="34"/>
      <c r="H9" s="35" t="s">
        <v>38</v>
      </c>
      <c r="I9" s="36">
        <v>30546</v>
      </c>
      <c r="J9" s="37">
        <v>1983</v>
      </c>
      <c r="K9" s="37">
        <v>2016</v>
      </c>
      <c r="L9" s="38">
        <f t="shared" si="0"/>
        <v>33</v>
      </c>
      <c r="M9" s="39" t="str">
        <f>IF(L9="","",VLOOKUP(L9,[1]Лист1!$A$2:$B$70,2,TRUE))</f>
        <v>М</v>
      </c>
      <c r="N9" s="40" t="s">
        <v>47</v>
      </c>
      <c r="O9" s="41">
        <v>6</v>
      </c>
      <c r="P9" s="34" t="s">
        <v>48</v>
      </c>
      <c r="Q9" s="41">
        <v>6</v>
      </c>
      <c r="R9" s="34" t="s">
        <v>49</v>
      </c>
      <c r="S9" s="42">
        <v>6</v>
      </c>
      <c r="T9" s="30"/>
      <c r="U9" s="43" t="s">
        <v>50</v>
      </c>
      <c r="V9" s="44"/>
    </row>
    <row r="10" spans="1:22" s="44" customFormat="1" ht="28.5" customHeight="1" x14ac:dyDescent="0.25">
      <c r="A10" s="30">
        <v>7</v>
      </c>
      <c r="B10" s="31" t="s">
        <v>16</v>
      </c>
      <c r="C10" s="31">
        <v>96</v>
      </c>
      <c r="D10" s="31"/>
      <c r="E10" s="32" t="s">
        <v>51</v>
      </c>
      <c r="F10" s="54" t="s">
        <v>52</v>
      </c>
      <c r="G10" s="34"/>
      <c r="H10" s="35" t="s">
        <v>53</v>
      </c>
      <c r="I10" s="36">
        <v>30579</v>
      </c>
      <c r="J10" s="37">
        <v>1983</v>
      </c>
      <c r="K10" s="37">
        <v>2016</v>
      </c>
      <c r="L10" s="38">
        <f t="shared" si="0"/>
        <v>33</v>
      </c>
      <c r="M10" s="39" t="str">
        <f>IF(L10="","",VLOOKUP(L10,[1]Лист1!$A$2:$B$70,2,TRUE))</f>
        <v>М</v>
      </c>
      <c r="N10" s="40" t="s">
        <v>54</v>
      </c>
      <c r="O10" s="41">
        <v>6</v>
      </c>
      <c r="P10" s="34" t="s">
        <v>48</v>
      </c>
      <c r="Q10" s="41">
        <v>7</v>
      </c>
      <c r="R10" s="34" t="s">
        <v>55</v>
      </c>
      <c r="S10" s="55">
        <v>7</v>
      </c>
      <c r="T10" s="49">
        <v>1</v>
      </c>
      <c r="U10" s="43" t="s">
        <v>56</v>
      </c>
    </row>
    <row r="11" spans="1:22" s="44" customFormat="1" ht="28.5" customHeight="1" x14ac:dyDescent="0.25">
      <c r="A11" s="30">
        <v>8</v>
      </c>
      <c r="B11" s="49" t="s">
        <v>16</v>
      </c>
      <c r="C11" s="56">
        <v>78</v>
      </c>
      <c r="D11" s="56"/>
      <c r="E11" s="32" t="s">
        <v>57</v>
      </c>
      <c r="F11" s="33" t="s">
        <v>52</v>
      </c>
      <c r="G11" s="34"/>
      <c r="H11" s="35" t="s">
        <v>58</v>
      </c>
      <c r="I11" s="36">
        <v>28691</v>
      </c>
      <c r="J11" s="37">
        <v>1978</v>
      </c>
      <c r="K11" s="37">
        <v>2016</v>
      </c>
      <c r="L11" s="38">
        <f t="shared" si="0"/>
        <v>38</v>
      </c>
      <c r="M11" s="39" t="str">
        <f>IF(L11="","",VLOOKUP(L11,[1]Лист1!$A$2:$B$70,2,TRUE))</f>
        <v>М</v>
      </c>
      <c r="N11" s="40" t="s">
        <v>59</v>
      </c>
      <c r="O11" s="41">
        <v>9</v>
      </c>
      <c r="P11" s="34" t="s">
        <v>60</v>
      </c>
      <c r="Q11" s="41">
        <v>9</v>
      </c>
      <c r="R11" s="34" t="s">
        <v>61</v>
      </c>
      <c r="S11" s="55">
        <v>8</v>
      </c>
      <c r="T11" s="49">
        <v>2</v>
      </c>
      <c r="U11" s="50" t="s">
        <v>62</v>
      </c>
    </row>
    <row r="12" spans="1:22" s="11" customFormat="1" ht="28.5" customHeight="1" x14ac:dyDescent="0.25">
      <c r="A12" s="30">
        <v>9</v>
      </c>
      <c r="B12" s="31" t="s">
        <v>16</v>
      </c>
      <c r="C12" s="31">
        <v>60</v>
      </c>
      <c r="D12" s="31"/>
      <c r="E12" s="32" t="s">
        <v>63</v>
      </c>
      <c r="F12" s="45" t="s">
        <v>25</v>
      </c>
      <c r="G12" s="34"/>
      <c r="H12" s="35" t="s">
        <v>43</v>
      </c>
      <c r="I12" s="36">
        <v>21478</v>
      </c>
      <c r="J12" s="37">
        <v>1958</v>
      </c>
      <c r="K12" s="37">
        <v>2016</v>
      </c>
      <c r="L12" s="38">
        <f t="shared" si="0"/>
        <v>58</v>
      </c>
      <c r="M12" s="39" t="str">
        <f>IF(L12="","",VLOOKUP(L12,[1]Лист1!$A$2:$B$70,2,TRUE))</f>
        <v>М 50</v>
      </c>
      <c r="N12" s="40" t="s">
        <v>33</v>
      </c>
      <c r="O12" s="41">
        <v>6</v>
      </c>
      <c r="P12" s="34" t="s">
        <v>48</v>
      </c>
      <c r="Q12" s="41">
        <v>8</v>
      </c>
      <c r="R12" s="34" t="s">
        <v>64</v>
      </c>
      <c r="S12" s="55">
        <v>9</v>
      </c>
      <c r="T12" s="49">
        <v>1</v>
      </c>
      <c r="U12" s="50" t="s">
        <v>65</v>
      </c>
      <c r="V12" s="44"/>
    </row>
    <row r="13" spans="1:22" s="44" customFormat="1" ht="28.5" customHeight="1" x14ac:dyDescent="0.25">
      <c r="A13" s="30">
        <v>10</v>
      </c>
      <c r="B13" s="58" t="s">
        <v>16</v>
      </c>
      <c r="C13" s="56">
        <v>51</v>
      </c>
      <c r="D13" s="58"/>
      <c r="E13" s="59" t="s">
        <v>72</v>
      </c>
      <c r="F13" s="45" t="s">
        <v>73</v>
      </c>
      <c r="G13" s="60"/>
      <c r="H13" s="35" t="s">
        <v>74</v>
      </c>
      <c r="I13" s="52">
        <v>26485</v>
      </c>
      <c r="J13" s="61">
        <v>1972</v>
      </c>
      <c r="K13" s="37">
        <v>2016</v>
      </c>
      <c r="L13" s="38">
        <f t="shared" si="0"/>
        <v>44</v>
      </c>
      <c r="M13" s="39" t="s">
        <v>75</v>
      </c>
      <c r="N13" s="46" t="s">
        <v>76</v>
      </c>
      <c r="O13" s="41">
        <v>15</v>
      </c>
      <c r="P13" s="34" t="s">
        <v>77</v>
      </c>
      <c r="Q13" s="41">
        <v>14</v>
      </c>
      <c r="R13" s="34" t="s">
        <v>78</v>
      </c>
      <c r="S13" s="55">
        <v>11</v>
      </c>
      <c r="T13" s="49">
        <v>1</v>
      </c>
      <c r="U13" s="50" t="s">
        <v>79</v>
      </c>
    </row>
    <row r="14" spans="1:22" s="44" customFormat="1" ht="28.5" customHeight="1" x14ac:dyDescent="0.25">
      <c r="A14" s="30">
        <v>11</v>
      </c>
      <c r="B14" s="31" t="s">
        <v>16</v>
      </c>
      <c r="C14" s="31">
        <v>95</v>
      </c>
      <c r="D14" s="31"/>
      <c r="E14" s="32" t="s">
        <v>80</v>
      </c>
      <c r="F14" s="45" t="s">
        <v>25</v>
      </c>
      <c r="G14" s="34"/>
      <c r="H14" s="35" t="s">
        <v>26</v>
      </c>
      <c r="I14" s="36">
        <v>29940</v>
      </c>
      <c r="J14" s="37">
        <v>1981</v>
      </c>
      <c r="K14" s="37">
        <v>2016</v>
      </c>
      <c r="L14" s="38">
        <f t="shared" si="0"/>
        <v>35</v>
      </c>
      <c r="M14" s="39" t="str">
        <f>IF(L14="","",VLOOKUP(L14,[1]Лист1!$A$2:$B$70,2,TRUE))</f>
        <v>М</v>
      </c>
      <c r="N14" s="40" t="s">
        <v>81</v>
      </c>
      <c r="O14" s="62">
        <v>12</v>
      </c>
      <c r="P14" s="63" t="s">
        <v>82</v>
      </c>
      <c r="Q14" s="62">
        <v>11</v>
      </c>
      <c r="R14" s="34" t="s">
        <v>83</v>
      </c>
      <c r="S14" s="55">
        <v>12</v>
      </c>
      <c r="T14" s="49">
        <v>3</v>
      </c>
      <c r="U14" s="50" t="s">
        <v>84</v>
      </c>
    </row>
    <row r="15" spans="1:22" s="44" customFormat="1" ht="28.5" customHeight="1" x14ac:dyDescent="0.25">
      <c r="A15" s="30">
        <v>12</v>
      </c>
      <c r="B15" s="31" t="s">
        <v>16</v>
      </c>
      <c r="C15" s="31">
        <v>32</v>
      </c>
      <c r="D15" s="31"/>
      <c r="E15" s="32" t="s">
        <v>85</v>
      </c>
      <c r="F15" s="45" t="s">
        <v>25</v>
      </c>
      <c r="G15" s="34"/>
      <c r="H15" s="35" t="s">
        <v>43</v>
      </c>
      <c r="I15" s="36">
        <v>23503</v>
      </c>
      <c r="J15" s="37">
        <v>1964</v>
      </c>
      <c r="K15" s="37">
        <v>2016</v>
      </c>
      <c r="L15" s="38">
        <f t="shared" si="0"/>
        <v>52</v>
      </c>
      <c r="M15" s="39" t="str">
        <f>IF(L15="","",VLOOKUP(L15,[1]Лист1!$A$2:$B$70,2,TRUE))</f>
        <v>М 50</v>
      </c>
      <c r="N15" s="40" t="s">
        <v>33</v>
      </c>
      <c r="O15" s="41">
        <v>11</v>
      </c>
      <c r="P15" s="34" t="s">
        <v>86</v>
      </c>
      <c r="Q15" s="41">
        <v>12</v>
      </c>
      <c r="R15" s="34" t="s">
        <v>70</v>
      </c>
      <c r="S15" s="55">
        <v>13</v>
      </c>
      <c r="T15" s="30">
        <v>2</v>
      </c>
      <c r="U15" s="53" t="s">
        <v>87</v>
      </c>
    </row>
    <row r="16" spans="1:22" s="11" customFormat="1" ht="28.5" customHeight="1" x14ac:dyDescent="0.25">
      <c r="A16" s="30">
        <v>13</v>
      </c>
      <c r="B16" s="49" t="s">
        <v>16</v>
      </c>
      <c r="C16" s="56">
        <v>94</v>
      </c>
      <c r="D16" s="56"/>
      <c r="E16" s="32" t="s">
        <v>88</v>
      </c>
      <c r="F16" s="45" t="s">
        <v>25</v>
      </c>
      <c r="G16" s="34"/>
      <c r="H16" s="35" t="s">
        <v>38</v>
      </c>
      <c r="I16" s="36">
        <v>31245</v>
      </c>
      <c r="J16" s="37">
        <v>1985</v>
      </c>
      <c r="K16" s="37">
        <v>2016</v>
      </c>
      <c r="L16" s="38">
        <f t="shared" si="0"/>
        <v>31</v>
      </c>
      <c r="M16" s="39" t="str">
        <f>IF(L16="","",VLOOKUP(L16,[1]Лист1!$A$2:$B$70,2,TRUE))</f>
        <v>М</v>
      </c>
      <c r="N16" s="40" t="s">
        <v>47</v>
      </c>
      <c r="O16" s="62">
        <v>12</v>
      </c>
      <c r="P16" s="63" t="s">
        <v>82</v>
      </c>
      <c r="Q16" s="41">
        <v>10</v>
      </c>
      <c r="R16" s="34" t="s">
        <v>89</v>
      </c>
      <c r="S16" s="55">
        <v>14</v>
      </c>
      <c r="T16" s="49">
        <v>4</v>
      </c>
      <c r="U16" s="50" t="s">
        <v>90</v>
      </c>
    </row>
    <row r="17" spans="1:22" s="11" customFormat="1" ht="28.5" customHeight="1" x14ac:dyDescent="0.25">
      <c r="A17" s="30">
        <v>14</v>
      </c>
      <c r="B17" s="31" t="s">
        <v>16</v>
      </c>
      <c r="C17" s="31">
        <v>35</v>
      </c>
      <c r="D17" s="31"/>
      <c r="E17" s="32" t="s">
        <v>91</v>
      </c>
      <c r="F17" s="45" t="s">
        <v>25</v>
      </c>
      <c r="G17" s="34"/>
      <c r="H17" s="35" t="s">
        <v>43</v>
      </c>
      <c r="I17" s="36">
        <v>29481</v>
      </c>
      <c r="J17" s="37">
        <v>1980</v>
      </c>
      <c r="K17" s="37">
        <v>2016</v>
      </c>
      <c r="L17" s="38">
        <f t="shared" si="0"/>
        <v>36</v>
      </c>
      <c r="M17" s="39" t="str">
        <f>IF(L17="","",VLOOKUP(L17,[1]Лист1!$A$2:$B$70,2,TRUE))</f>
        <v>М</v>
      </c>
      <c r="N17" s="40" t="s">
        <v>33</v>
      </c>
      <c r="O17" s="41">
        <v>14</v>
      </c>
      <c r="P17" s="34" t="s">
        <v>92</v>
      </c>
      <c r="Q17" s="41">
        <v>15</v>
      </c>
      <c r="R17" s="34" t="s">
        <v>93</v>
      </c>
      <c r="S17" s="55">
        <v>15</v>
      </c>
      <c r="T17" s="49">
        <v>5</v>
      </c>
      <c r="U17" s="50" t="s">
        <v>94</v>
      </c>
      <c r="V17" s="44"/>
    </row>
    <row r="18" spans="1:22" s="11" customFormat="1" ht="28.5" customHeight="1" x14ac:dyDescent="0.25">
      <c r="A18" s="30">
        <v>15</v>
      </c>
      <c r="B18" s="31" t="s">
        <v>16</v>
      </c>
      <c r="C18" s="56">
        <v>103</v>
      </c>
      <c r="D18" s="31"/>
      <c r="E18" s="51" t="s">
        <v>95</v>
      </c>
      <c r="F18" s="33" t="s">
        <v>96</v>
      </c>
      <c r="G18" s="60"/>
      <c r="H18" s="35" t="s">
        <v>97</v>
      </c>
      <c r="I18" s="52">
        <v>28288</v>
      </c>
      <c r="J18" s="37">
        <v>1977</v>
      </c>
      <c r="K18" s="37">
        <v>2016</v>
      </c>
      <c r="L18" s="38">
        <f t="shared" si="0"/>
        <v>39</v>
      </c>
      <c r="M18" s="39" t="s">
        <v>39</v>
      </c>
      <c r="N18" s="40" t="s">
        <v>98</v>
      </c>
      <c r="O18" s="41">
        <v>17</v>
      </c>
      <c r="P18" s="34" t="s">
        <v>99</v>
      </c>
      <c r="Q18" s="41">
        <v>16</v>
      </c>
      <c r="R18" s="34" t="s">
        <v>100</v>
      </c>
      <c r="S18" s="55">
        <v>16</v>
      </c>
      <c r="T18" s="49">
        <v>6</v>
      </c>
      <c r="U18" s="50" t="s">
        <v>101</v>
      </c>
    </row>
    <row r="19" spans="1:22" s="11" customFormat="1" ht="28.5" customHeight="1" x14ac:dyDescent="0.25">
      <c r="A19" s="30">
        <v>16</v>
      </c>
      <c r="B19" s="49" t="s">
        <v>16</v>
      </c>
      <c r="C19" s="56">
        <v>1</v>
      </c>
      <c r="D19" s="56"/>
      <c r="E19" s="32" t="s">
        <v>102</v>
      </c>
      <c r="F19" s="45" t="s">
        <v>25</v>
      </c>
      <c r="G19" s="60"/>
      <c r="H19" s="35" t="s">
        <v>38</v>
      </c>
      <c r="I19" s="36">
        <v>26766</v>
      </c>
      <c r="J19" s="37">
        <v>1973</v>
      </c>
      <c r="K19" s="37">
        <v>2016</v>
      </c>
      <c r="L19" s="38">
        <f t="shared" si="0"/>
        <v>43</v>
      </c>
      <c r="M19" s="39" t="str">
        <f>IF(L19="","",VLOOKUP(L19,[1]Лист1!$A$2:$B$70,2,TRUE))</f>
        <v>М 40</v>
      </c>
      <c r="N19" s="40" t="s">
        <v>40</v>
      </c>
      <c r="O19" s="41">
        <v>24</v>
      </c>
      <c r="P19" s="34" t="s">
        <v>103</v>
      </c>
      <c r="Q19" s="41">
        <v>20</v>
      </c>
      <c r="R19" s="34" t="s">
        <v>104</v>
      </c>
      <c r="S19" s="55">
        <v>17</v>
      </c>
      <c r="T19" s="49">
        <v>2</v>
      </c>
      <c r="U19" s="50" t="s">
        <v>105</v>
      </c>
      <c r="V19" s="44"/>
    </row>
    <row r="20" spans="1:22" s="11" customFormat="1" ht="28.5" customHeight="1" x14ac:dyDescent="0.25">
      <c r="A20" s="30">
        <v>17</v>
      </c>
      <c r="B20" s="31" t="s">
        <v>16</v>
      </c>
      <c r="C20" s="31">
        <v>91</v>
      </c>
      <c r="D20" s="31"/>
      <c r="E20" s="64" t="s">
        <v>106</v>
      </c>
      <c r="F20" s="33" t="s">
        <v>96</v>
      </c>
      <c r="G20" s="60"/>
      <c r="H20" s="35" t="s">
        <v>107</v>
      </c>
      <c r="I20" s="65">
        <v>30261</v>
      </c>
      <c r="J20" s="37">
        <v>1982</v>
      </c>
      <c r="K20" s="37">
        <v>2016</v>
      </c>
      <c r="L20" s="38">
        <f t="shared" si="0"/>
        <v>34</v>
      </c>
      <c r="M20" s="39" t="s">
        <v>39</v>
      </c>
      <c r="N20" s="40" t="s">
        <v>108</v>
      </c>
      <c r="O20" s="41">
        <v>19</v>
      </c>
      <c r="P20" s="34" t="s">
        <v>109</v>
      </c>
      <c r="Q20" s="41">
        <v>18</v>
      </c>
      <c r="R20" s="34" t="s">
        <v>110</v>
      </c>
      <c r="S20" s="55">
        <v>18</v>
      </c>
      <c r="T20" s="49">
        <v>7</v>
      </c>
      <c r="U20" s="43" t="s">
        <v>111</v>
      </c>
    </row>
    <row r="21" spans="1:22" s="44" customFormat="1" ht="28.5" customHeight="1" x14ac:dyDescent="0.25">
      <c r="A21" s="30">
        <v>18</v>
      </c>
      <c r="B21" s="31" t="s">
        <v>16</v>
      </c>
      <c r="C21" s="56">
        <v>93</v>
      </c>
      <c r="D21" s="31"/>
      <c r="E21" s="51" t="s">
        <v>112</v>
      </c>
      <c r="F21" s="54" t="s">
        <v>52</v>
      </c>
      <c r="G21" s="34"/>
      <c r="H21" s="35" t="s">
        <v>53</v>
      </c>
      <c r="I21" s="52">
        <v>27533</v>
      </c>
      <c r="J21" s="37">
        <v>1975</v>
      </c>
      <c r="K21" s="37">
        <v>2016</v>
      </c>
      <c r="L21" s="38">
        <f t="shared" si="0"/>
        <v>41</v>
      </c>
      <c r="M21" s="39" t="s">
        <v>75</v>
      </c>
      <c r="N21" s="40" t="s">
        <v>54</v>
      </c>
      <c r="O21" s="41">
        <v>27</v>
      </c>
      <c r="P21" s="34" t="s">
        <v>113</v>
      </c>
      <c r="Q21" s="41">
        <v>24</v>
      </c>
      <c r="R21" s="34" t="s">
        <v>114</v>
      </c>
      <c r="S21" s="55">
        <v>19</v>
      </c>
      <c r="T21" s="49">
        <v>3</v>
      </c>
      <c r="U21" s="43" t="s">
        <v>115</v>
      </c>
    </row>
    <row r="22" spans="1:22" s="11" customFormat="1" ht="28.5" customHeight="1" x14ac:dyDescent="0.25">
      <c r="A22" s="30">
        <v>19</v>
      </c>
      <c r="B22" s="31" t="s">
        <v>16</v>
      </c>
      <c r="C22" s="31">
        <v>101</v>
      </c>
      <c r="D22" s="31"/>
      <c r="E22" s="32" t="s">
        <v>116</v>
      </c>
      <c r="F22" s="33" t="s">
        <v>96</v>
      </c>
      <c r="G22" s="34"/>
      <c r="H22" s="35" t="s">
        <v>107</v>
      </c>
      <c r="I22" s="36">
        <v>27953</v>
      </c>
      <c r="J22" s="37">
        <v>1976</v>
      </c>
      <c r="K22" s="37">
        <v>2016</v>
      </c>
      <c r="L22" s="38">
        <f t="shared" si="0"/>
        <v>40</v>
      </c>
      <c r="M22" s="39" t="str">
        <f>IF(L22="","",VLOOKUP(L22,[1]Лист1!$A$2:$B$70,2,TRUE))</f>
        <v>М 40</v>
      </c>
      <c r="N22" s="40"/>
      <c r="O22" s="62">
        <v>18</v>
      </c>
      <c r="P22" s="63" t="s">
        <v>117</v>
      </c>
      <c r="Q22" s="62">
        <v>17</v>
      </c>
      <c r="R22" s="63" t="s">
        <v>118</v>
      </c>
      <c r="S22" s="55">
        <v>20</v>
      </c>
      <c r="T22" s="56">
        <v>4</v>
      </c>
      <c r="U22" s="50" t="s">
        <v>119</v>
      </c>
      <c r="V22" s="44"/>
    </row>
    <row r="23" spans="1:22" s="44" customFormat="1" ht="28.5" customHeight="1" x14ac:dyDescent="0.25">
      <c r="A23" s="30">
        <v>20</v>
      </c>
      <c r="B23" s="31" t="s">
        <v>16</v>
      </c>
      <c r="C23" s="31">
        <v>97</v>
      </c>
      <c r="D23" s="31"/>
      <c r="E23" s="32" t="s">
        <v>123</v>
      </c>
      <c r="F23" s="54" t="s">
        <v>52</v>
      </c>
      <c r="G23" s="34"/>
      <c r="H23" s="35" t="s">
        <v>53</v>
      </c>
      <c r="I23" s="36">
        <v>26377</v>
      </c>
      <c r="J23" s="37">
        <v>1972</v>
      </c>
      <c r="K23" s="37">
        <v>2016</v>
      </c>
      <c r="L23" s="38">
        <f t="shared" si="0"/>
        <v>44</v>
      </c>
      <c r="M23" s="39" t="str">
        <f>IF(L23="","",VLOOKUP(L23,[1]Лист1!$A$2:$B$70,2,TRUE))</f>
        <v>М 40</v>
      </c>
      <c r="N23" s="40" t="s">
        <v>54</v>
      </c>
      <c r="O23" s="41">
        <v>27</v>
      </c>
      <c r="P23" s="34" t="s">
        <v>113</v>
      </c>
      <c r="Q23" s="41">
        <v>25</v>
      </c>
      <c r="R23" s="34" t="s">
        <v>124</v>
      </c>
      <c r="S23" s="55">
        <v>22</v>
      </c>
      <c r="T23" s="49">
        <v>5</v>
      </c>
      <c r="U23" s="50" t="s">
        <v>125</v>
      </c>
      <c r="V23" s="11"/>
    </row>
    <row r="24" spans="1:22" s="44" customFormat="1" ht="28.5" customHeight="1" x14ac:dyDescent="0.25">
      <c r="A24" s="30">
        <v>21</v>
      </c>
      <c r="B24" s="31" t="s">
        <v>16</v>
      </c>
      <c r="C24" s="31">
        <v>56</v>
      </c>
      <c r="D24" s="31"/>
      <c r="E24" s="32" t="s">
        <v>130</v>
      </c>
      <c r="F24" s="33" t="s">
        <v>52</v>
      </c>
      <c r="G24" s="60"/>
      <c r="H24" s="35" t="s">
        <v>53</v>
      </c>
      <c r="I24" s="36">
        <v>26990</v>
      </c>
      <c r="J24" s="37">
        <v>1973</v>
      </c>
      <c r="K24" s="37">
        <v>2016</v>
      </c>
      <c r="L24" s="38">
        <f t="shared" si="0"/>
        <v>43</v>
      </c>
      <c r="M24" s="39" t="str">
        <f>IF(L24="","",VLOOKUP(L24,[1]Лист1!$A$2:$B$70,2,TRUE))</f>
        <v>М 40</v>
      </c>
      <c r="N24" s="40" t="s">
        <v>131</v>
      </c>
      <c r="O24" s="41">
        <v>34</v>
      </c>
      <c r="P24" s="34" t="s">
        <v>132</v>
      </c>
      <c r="Q24" s="41">
        <v>31</v>
      </c>
      <c r="R24" s="34" t="s">
        <v>133</v>
      </c>
      <c r="S24" s="55">
        <v>24</v>
      </c>
      <c r="T24" s="49">
        <v>6</v>
      </c>
      <c r="U24" s="50" t="s">
        <v>134</v>
      </c>
      <c r="V24" s="11"/>
    </row>
    <row r="25" spans="1:22" s="44" customFormat="1" ht="28.5" customHeight="1" x14ac:dyDescent="0.25">
      <c r="A25" s="30">
        <v>22</v>
      </c>
      <c r="B25" s="31" t="s">
        <v>16</v>
      </c>
      <c r="C25" s="56">
        <v>23</v>
      </c>
      <c r="D25" s="56"/>
      <c r="E25" s="32" t="s">
        <v>135</v>
      </c>
      <c r="F25" s="45" t="s">
        <v>25</v>
      </c>
      <c r="G25" s="34"/>
      <c r="H25" s="35" t="s">
        <v>43</v>
      </c>
      <c r="I25" s="36">
        <v>22132</v>
      </c>
      <c r="J25" s="37">
        <v>1960</v>
      </c>
      <c r="K25" s="37">
        <v>2016</v>
      </c>
      <c r="L25" s="38">
        <f t="shared" si="0"/>
        <v>56</v>
      </c>
      <c r="M25" s="39" t="str">
        <f>IF(L25="","",VLOOKUP(L25,[1]Лист1!$A$2:$B$70,2,TRUE))</f>
        <v>М 50</v>
      </c>
      <c r="N25" s="40" t="s">
        <v>33</v>
      </c>
      <c r="O25" s="41">
        <v>30</v>
      </c>
      <c r="P25" s="34" t="s">
        <v>136</v>
      </c>
      <c r="Q25" s="41">
        <v>28</v>
      </c>
      <c r="R25" s="34" t="s">
        <v>137</v>
      </c>
      <c r="S25" s="55">
        <v>25</v>
      </c>
      <c r="T25" s="49">
        <v>3</v>
      </c>
      <c r="U25" s="50" t="s">
        <v>138</v>
      </c>
      <c r="V25" s="11"/>
    </row>
    <row r="26" spans="1:22" s="44" customFormat="1" ht="28.5" customHeight="1" x14ac:dyDescent="0.25">
      <c r="A26" s="30">
        <v>23</v>
      </c>
      <c r="B26" s="58" t="s">
        <v>16</v>
      </c>
      <c r="C26" s="31">
        <v>22</v>
      </c>
      <c r="D26" s="58"/>
      <c r="E26" s="51" t="s">
        <v>139</v>
      </c>
      <c r="F26" s="45" t="s">
        <v>25</v>
      </c>
      <c r="G26" s="34"/>
      <c r="H26" s="35" t="s">
        <v>140</v>
      </c>
      <c r="I26" s="52">
        <v>23153</v>
      </c>
      <c r="J26" s="37">
        <v>1963</v>
      </c>
      <c r="K26" s="37">
        <v>2016</v>
      </c>
      <c r="L26" s="38">
        <f t="shared" si="0"/>
        <v>53</v>
      </c>
      <c r="M26" s="39" t="s">
        <v>141</v>
      </c>
      <c r="N26" s="40" t="s">
        <v>81</v>
      </c>
      <c r="O26" s="41">
        <v>31</v>
      </c>
      <c r="P26" s="34" t="s">
        <v>142</v>
      </c>
      <c r="Q26" s="41">
        <v>32</v>
      </c>
      <c r="R26" s="34" t="s">
        <v>143</v>
      </c>
      <c r="S26" s="55">
        <v>26</v>
      </c>
      <c r="T26" s="49">
        <v>4</v>
      </c>
      <c r="U26" s="50" t="s">
        <v>144</v>
      </c>
    </row>
    <row r="27" spans="1:22" s="44" customFormat="1" ht="28.5" customHeight="1" x14ac:dyDescent="0.25">
      <c r="A27" s="30">
        <v>24</v>
      </c>
      <c r="B27" s="31" t="s">
        <v>16</v>
      </c>
      <c r="C27" s="31">
        <v>108</v>
      </c>
      <c r="D27" s="31"/>
      <c r="E27" s="32" t="s">
        <v>145</v>
      </c>
      <c r="F27" s="45" t="s">
        <v>25</v>
      </c>
      <c r="G27" s="34"/>
      <c r="H27" s="35" t="s">
        <v>146</v>
      </c>
      <c r="I27" s="36">
        <v>26722</v>
      </c>
      <c r="J27" s="37">
        <v>1973</v>
      </c>
      <c r="K27" s="37">
        <v>2016</v>
      </c>
      <c r="L27" s="38">
        <f t="shared" si="0"/>
        <v>43</v>
      </c>
      <c r="M27" s="39" t="str">
        <f>IF(L27="","",VLOOKUP(L27,[1]Лист1!$A$2:$B$70,2,TRUE))</f>
        <v>М 40</v>
      </c>
      <c r="N27" s="40" t="s">
        <v>147</v>
      </c>
      <c r="O27" s="41">
        <v>20</v>
      </c>
      <c r="P27" s="34" t="s">
        <v>148</v>
      </c>
      <c r="Q27" s="41">
        <v>27</v>
      </c>
      <c r="R27" s="34" t="s">
        <v>149</v>
      </c>
      <c r="S27" s="55">
        <v>27</v>
      </c>
      <c r="T27" s="49">
        <v>7</v>
      </c>
      <c r="U27" s="50" t="s">
        <v>150</v>
      </c>
    </row>
    <row r="28" spans="1:22" s="44" customFormat="1" ht="28.5" customHeight="1" x14ac:dyDescent="0.25">
      <c r="A28" s="30">
        <v>25</v>
      </c>
      <c r="B28" s="31" t="s">
        <v>16</v>
      </c>
      <c r="C28" s="31">
        <v>47</v>
      </c>
      <c r="D28" s="31"/>
      <c r="E28" s="32" t="s">
        <v>151</v>
      </c>
      <c r="F28" s="45" t="s">
        <v>25</v>
      </c>
      <c r="G28" s="34"/>
      <c r="H28" s="35" t="s">
        <v>43</v>
      </c>
      <c r="I28" s="36">
        <v>29833</v>
      </c>
      <c r="J28" s="37">
        <v>1981</v>
      </c>
      <c r="K28" s="37">
        <v>2016</v>
      </c>
      <c r="L28" s="38">
        <f t="shared" si="0"/>
        <v>35</v>
      </c>
      <c r="M28" s="39" t="str">
        <f>IF(L28="","",VLOOKUP(L28,[1]Лист1!$A$2:$B$70,2,TRUE))</f>
        <v>М</v>
      </c>
      <c r="N28" s="40" t="s">
        <v>33</v>
      </c>
      <c r="O28" s="41">
        <v>21</v>
      </c>
      <c r="P28" s="34" t="s">
        <v>127</v>
      </c>
      <c r="Q28" s="41">
        <v>26</v>
      </c>
      <c r="R28" s="34" t="s">
        <v>152</v>
      </c>
      <c r="S28" s="55">
        <v>28</v>
      </c>
      <c r="T28" s="49">
        <v>8</v>
      </c>
      <c r="U28" s="53" t="s">
        <v>153</v>
      </c>
    </row>
    <row r="29" spans="1:22" s="44" customFormat="1" ht="28.5" customHeight="1" x14ac:dyDescent="0.25">
      <c r="A29" s="30">
        <v>26</v>
      </c>
      <c r="B29" s="49" t="s">
        <v>16</v>
      </c>
      <c r="C29" s="56">
        <v>44</v>
      </c>
      <c r="D29" s="56"/>
      <c r="E29" s="32" t="s">
        <v>154</v>
      </c>
      <c r="F29" s="33" t="s">
        <v>155</v>
      </c>
      <c r="G29" s="60"/>
      <c r="H29" s="35" t="s">
        <v>156</v>
      </c>
      <c r="I29" s="36">
        <v>31577</v>
      </c>
      <c r="J29" s="37">
        <v>1986</v>
      </c>
      <c r="K29" s="37">
        <v>2016</v>
      </c>
      <c r="L29" s="38">
        <f t="shared" si="0"/>
        <v>30</v>
      </c>
      <c r="M29" s="39" t="str">
        <f>IF(L29="","",VLOOKUP(L29,[1]Лист1!$A$2:$B$70,2,TRUE))</f>
        <v>М</v>
      </c>
      <c r="N29" s="40" t="s">
        <v>157</v>
      </c>
      <c r="O29" s="41">
        <v>31</v>
      </c>
      <c r="P29" s="34" t="s">
        <v>142</v>
      </c>
      <c r="Q29" s="41">
        <v>33</v>
      </c>
      <c r="R29" s="34" t="s">
        <v>158</v>
      </c>
      <c r="S29" s="55">
        <v>29</v>
      </c>
      <c r="T29" s="49">
        <v>9</v>
      </c>
      <c r="U29" s="50" t="s">
        <v>159</v>
      </c>
    </row>
    <row r="30" spans="1:22" s="44" customFormat="1" ht="28.5" customHeight="1" x14ac:dyDescent="0.25">
      <c r="A30" s="30">
        <v>27</v>
      </c>
      <c r="B30" s="49" t="s">
        <v>16</v>
      </c>
      <c r="C30" s="56">
        <v>34</v>
      </c>
      <c r="D30" s="56"/>
      <c r="E30" s="32" t="s">
        <v>160</v>
      </c>
      <c r="F30" s="45" t="s">
        <v>25</v>
      </c>
      <c r="G30" s="34"/>
      <c r="H30" s="35" t="s">
        <v>43</v>
      </c>
      <c r="I30" s="36">
        <v>28894</v>
      </c>
      <c r="J30" s="37">
        <v>1979</v>
      </c>
      <c r="K30" s="37">
        <v>2016</v>
      </c>
      <c r="L30" s="38">
        <f t="shared" si="0"/>
        <v>37</v>
      </c>
      <c r="M30" s="39" t="str">
        <f>IF(L30="","",VLOOKUP(L30,[1]Лист1!$A$2:$B$70,2,TRUE))</f>
        <v>М</v>
      </c>
      <c r="N30" s="66" t="s">
        <v>33</v>
      </c>
      <c r="O30" s="41">
        <v>31</v>
      </c>
      <c r="P30" s="34" t="s">
        <v>142</v>
      </c>
      <c r="Q30" s="41">
        <v>29</v>
      </c>
      <c r="R30" s="34" t="s">
        <v>161</v>
      </c>
      <c r="S30" s="55">
        <v>30</v>
      </c>
      <c r="T30" s="49">
        <v>10</v>
      </c>
      <c r="U30" s="43" t="s">
        <v>162</v>
      </c>
      <c r="V30" s="11"/>
    </row>
    <row r="31" spans="1:22" s="44" customFormat="1" ht="28.5" customHeight="1" x14ac:dyDescent="0.25">
      <c r="A31" s="30">
        <v>28</v>
      </c>
      <c r="B31" s="31" t="s">
        <v>16</v>
      </c>
      <c r="C31" s="31">
        <v>33</v>
      </c>
      <c r="D31" s="31"/>
      <c r="E31" s="32" t="s">
        <v>168</v>
      </c>
      <c r="F31" s="45" t="s">
        <v>25</v>
      </c>
      <c r="G31" s="34"/>
      <c r="H31" s="35" t="s">
        <v>121</v>
      </c>
      <c r="I31" s="36">
        <v>30929</v>
      </c>
      <c r="J31" s="37">
        <v>1984</v>
      </c>
      <c r="K31" s="37">
        <v>2016</v>
      </c>
      <c r="L31" s="38">
        <f t="shared" si="0"/>
        <v>32</v>
      </c>
      <c r="M31" s="67" t="str">
        <f>IF(L31="","",VLOOKUP(L31,[1]Лист1!$A$2:$B$70,2,TRUE))</f>
        <v>М</v>
      </c>
      <c r="N31" s="40" t="s">
        <v>81</v>
      </c>
      <c r="O31" s="68">
        <v>21</v>
      </c>
      <c r="P31" s="34" t="s">
        <v>127</v>
      </c>
      <c r="Q31" s="41">
        <v>22</v>
      </c>
      <c r="R31" s="34" t="s">
        <v>128</v>
      </c>
      <c r="S31" s="55">
        <v>32</v>
      </c>
      <c r="T31" s="49">
        <v>11</v>
      </c>
      <c r="U31" s="50" t="s">
        <v>169</v>
      </c>
    </row>
    <row r="32" spans="1:22" s="44" customFormat="1" ht="28.5" customHeight="1" x14ac:dyDescent="0.25">
      <c r="A32" s="30">
        <v>29</v>
      </c>
      <c r="B32" s="70" t="s">
        <v>16</v>
      </c>
      <c r="C32" s="56">
        <v>50</v>
      </c>
      <c r="D32" s="70"/>
      <c r="E32" s="64" t="s">
        <v>170</v>
      </c>
      <c r="F32" s="33" t="s">
        <v>155</v>
      </c>
      <c r="G32" s="60"/>
      <c r="H32" s="35" t="s">
        <v>156</v>
      </c>
      <c r="I32" s="52">
        <v>27920</v>
      </c>
      <c r="J32" s="37">
        <v>1976</v>
      </c>
      <c r="K32" s="37">
        <v>2016</v>
      </c>
      <c r="L32" s="38">
        <f t="shared" si="0"/>
        <v>40</v>
      </c>
      <c r="M32" s="67" t="s">
        <v>171</v>
      </c>
      <c r="N32" s="40"/>
      <c r="O32" s="41">
        <v>26</v>
      </c>
      <c r="P32" s="34" t="s">
        <v>172</v>
      </c>
      <c r="Q32" s="41">
        <v>30</v>
      </c>
      <c r="R32" s="34" t="s">
        <v>173</v>
      </c>
      <c r="S32" s="55">
        <v>33</v>
      </c>
      <c r="T32" s="49">
        <v>8</v>
      </c>
      <c r="U32" s="50" t="s">
        <v>174</v>
      </c>
      <c r="V32" s="11"/>
    </row>
    <row r="33" spans="1:22" s="44" customFormat="1" ht="28.5" customHeight="1" x14ac:dyDescent="0.25">
      <c r="A33" s="30">
        <v>30</v>
      </c>
      <c r="B33" s="49" t="s">
        <v>16</v>
      </c>
      <c r="C33" s="56">
        <v>45</v>
      </c>
      <c r="D33" s="56"/>
      <c r="E33" s="32" t="s">
        <v>175</v>
      </c>
      <c r="F33" s="33" t="s">
        <v>155</v>
      </c>
      <c r="G33" s="60"/>
      <c r="H33" s="35" t="s">
        <v>156</v>
      </c>
      <c r="I33" s="36">
        <v>30839</v>
      </c>
      <c r="J33" s="37">
        <v>1984</v>
      </c>
      <c r="K33" s="37">
        <v>2016</v>
      </c>
      <c r="L33" s="38">
        <f t="shared" si="0"/>
        <v>32</v>
      </c>
      <c r="M33" s="39" t="str">
        <f>IF(L33="","",VLOOKUP(L33,[1]Лист1!$A$2:$B$70,2,TRUE))</f>
        <v>М</v>
      </c>
      <c r="N33" s="69" t="s">
        <v>176</v>
      </c>
      <c r="O33" s="41">
        <v>40</v>
      </c>
      <c r="P33" s="34" t="s">
        <v>177</v>
      </c>
      <c r="Q33" s="41">
        <v>36</v>
      </c>
      <c r="R33" s="34" t="s">
        <v>178</v>
      </c>
      <c r="S33" s="55">
        <v>34</v>
      </c>
      <c r="T33" s="49">
        <v>12</v>
      </c>
      <c r="U33" s="50" t="s">
        <v>179</v>
      </c>
    </row>
    <row r="34" spans="1:22" s="44" customFormat="1" ht="28.5" customHeight="1" x14ac:dyDescent="0.25">
      <c r="A34" s="30">
        <v>31</v>
      </c>
      <c r="B34" s="31" t="s">
        <v>16</v>
      </c>
      <c r="C34" s="31">
        <v>80</v>
      </c>
      <c r="D34" s="31"/>
      <c r="E34" s="32" t="s">
        <v>184</v>
      </c>
      <c r="F34" s="33" t="s">
        <v>52</v>
      </c>
      <c r="G34" s="34"/>
      <c r="H34" s="35" t="s">
        <v>185</v>
      </c>
      <c r="I34" s="36">
        <v>26791</v>
      </c>
      <c r="J34" s="37">
        <v>1973</v>
      </c>
      <c r="K34" s="37">
        <v>2016</v>
      </c>
      <c r="L34" s="38">
        <f t="shared" si="0"/>
        <v>43</v>
      </c>
      <c r="M34" s="39" t="str">
        <f>IF(L34="","",VLOOKUP(L34,[1]Лист1!$A$2:$B$70,2,TRUE))</f>
        <v>М 40</v>
      </c>
      <c r="N34" s="40"/>
      <c r="O34" s="41">
        <v>39</v>
      </c>
      <c r="P34" s="34" t="s">
        <v>186</v>
      </c>
      <c r="Q34" s="62">
        <v>37</v>
      </c>
      <c r="R34" s="63" t="s">
        <v>187</v>
      </c>
      <c r="S34" s="55">
        <v>36</v>
      </c>
      <c r="T34" s="49">
        <v>9</v>
      </c>
      <c r="U34" s="43" t="s">
        <v>188</v>
      </c>
      <c r="V34" s="11"/>
    </row>
    <row r="35" spans="1:22" s="44" customFormat="1" ht="28.5" customHeight="1" x14ac:dyDescent="0.25">
      <c r="A35" s="30">
        <v>32</v>
      </c>
      <c r="B35" s="31" t="s">
        <v>16</v>
      </c>
      <c r="C35" s="56">
        <v>38</v>
      </c>
      <c r="D35" s="31"/>
      <c r="E35" s="64" t="s">
        <v>189</v>
      </c>
      <c r="F35" s="45" t="s">
        <v>25</v>
      </c>
      <c r="G35" s="60"/>
      <c r="H35" s="35" t="s">
        <v>38</v>
      </c>
      <c r="I35" s="52">
        <v>24193</v>
      </c>
      <c r="J35" s="37">
        <v>1966</v>
      </c>
      <c r="K35" s="37">
        <v>2016</v>
      </c>
      <c r="L35" s="38">
        <f t="shared" si="0"/>
        <v>50</v>
      </c>
      <c r="M35" s="39" t="s">
        <v>141</v>
      </c>
      <c r="N35" s="40" t="s">
        <v>47</v>
      </c>
      <c r="O35" s="62">
        <v>37</v>
      </c>
      <c r="P35" s="63" t="s">
        <v>190</v>
      </c>
      <c r="Q35" s="62">
        <v>37</v>
      </c>
      <c r="R35" s="63" t="s">
        <v>187</v>
      </c>
      <c r="S35" s="55">
        <v>37</v>
      </c>
      <c r="T35" s="49">
        <v>5</v>
      </c>
      <c r="U35" s="43" t="s">
        <v>191</v>
      </c>
      <c r="V35" s="11"/>
    </row>
    <row r="36" spans="1:22" s="44" customFormat="1" ht="28.5" customHeight="1" x14ac:dyDescent="0.25">
      <c r="A36" s="30">
        <v>33</v>
      </c>
      <c r="B36" s="31" t="s">
        <v>16</v>
      </c>
      <c r="C36" s="31">
        <v>92</v>
      </c>
      <c r="D36" s="31"/>
      <c r="E36" s="32" t="s">
        <v>192</v>
      </c>
      <c r="F36" s="45" t="s">
        <v>25</v>
      </c>
      <c r="G36" s="34"/>
      <c r="H36" s="35" t="s">
        <v>38</v>
      </c>
      <c r="I36" s="36">
        <v>26972</v>
      </c>
      <c r="J36" s="37">
        <v>1973</v>
      </c>
      <c r="K36" s="37">
        <v>2016</v>
      </c>
      <c r="L36" s="38">
        <f t="shared" ref="L36:L67" si="1">K36-J36</f>
        <v>43</v>
      </c>
      <c r="M36" s="39" t="str">
        <f>IF(L36="","",VLOOKUP(L36,[1]Лист1!$A$2:$B$70,2,TRUE))</f>
        <v>М 40</v>
      </c>
      <c r="N36" s="40" t="s">
        <v>193</v>
      </c>
      <c r="O36" s="62">
        <v>37</v>
      </c>
      <c r="P36" s="63" t="s">
        <v>190</v>
      </c>
      <c r="Q36" s="62">
        <v>37</v>
      </c>
      <c r="R36" s="63" t="s">
        <v>187</v>
      </c>
      <c r="S36" s="55">
        <v>38</v>
      </c>
      <c r="T36" s="49">
        <v>10</v>
      </c>
      <c r="U36" s="43" t="s">
        <v>194</v>
      </c>
    </row>
    <row r="37" spans="1:22" s="44" customFormat="1" ht="28.5" customHeight="1" x14ac:dyDescent="0.25">
      <c r="A37" s="30">
        <v>34</v>
      </c>
      <c r="B37" s="31" t="s">
        <v>16</v>
      </c>
      <c r="C37" s="31">
        <v>36</v>
      </c>
      <c r="D37" s="31"/>
      <c r="E37" s="32" t="s">
        <v>195</v>
      </c>
      <c r="F37" s="45" t="s">
        <v>25</v>
      </c>
      <c r="G37" s="34"/>
      <c r="H37" s="35" t="s">
        <v>121</v>
      </c>
      <c r="I37" s="36">
        <v>32603</v>
      </c>
      <c r="J37" s="37">
        <v>1989</v>
      </c>
      <c r="K37" s="37">
        <v>2016</v>
      </c>
      <c r="L37" s="38">
        <f t="shared" si="1"/>
        <v>27</v>
      </c>
      <c r="M37" s="39" t="str">
        <f>IF(L37="","",VLOOKUP(L37,[1]Лист1!$A$2:$B$70,2,TRUE))</f>
        <v>М</v>
      </c>
      <c r="N37" s="40" t="s">
        <v>81</v>
      </c>
      <c r="O37" s="41">
        <v>48</v>
      </c>
      <c r="P37" s="34" t="s">
        <v>196</v>
      </c>
      <c r="Q37" s="41">
        <v>43</v>
      </c>
      <c r="R37" s="34" t="s">
        <v>197</v>
      </c>
      <c r="S37" s="55">
        <v>39</v>
      </c>
      <c r="T37" s="49">
        <v>13</v>
      </c>
      <c r="U37" s="50" t="s">
        <v>198</v>
      </c>
    </row>
    <row r="38" spans="1:22" s="44" customFormat="1" ht="28.5" customHeight="1" x14ac:dyDescent="0.25">
      <c r="A38" s="30">
        <v>35</v>
      </c>
      <c r="B38" s="49" t="s">
        <v>16</v>
      </c>
      <c r="C38" s="56">
        <v>79</v>
      </c>
      <c r="D38" s="56"/>
      <c r="E38" s="73" t="s">
        <v>199</v>
      </c>
      <c r="F38" s="33" t="s">
        <v>52</v>
      </c>
      <c r="G38" s="34"/>
      <c r="H38" s="35" t="s">
        <v>200</v>
      </c>
      <c r="I38" s="36">
        <v>26913</v>
      </c>
      <c r="J38" s="37">
        <v>1973</v>
      </c>
      <c r="K38" s="37">
        <v>2016</v>
      </c>
      <c r="L38" s="38">
        <f t="shared" si="1"/>
        <v>43</v>
      </c>
      <c r="M38" s="39" t="str">
        <f>IF(L38="","",VLOOKUP(L38,[1]Лист1!$A$2:$B$70,2,TRUE))</f>
        <v>М 40</v>
      </c>
      <c r="N38" s="40" t="s">
        <v>201</v>
      </c>
      <c r="O38" s="41">
        <v>27</v>
      </c>
      <c r="P38" s="34" t="s">
        <v>113</v>
      </c>
      <c r="Q38" s="41">
        <v>35</v>
      </c>
      <c r="R38" s="34" t="s">
        <v>202</v>
      </c>
      <c r="S38" s="55">
        <v>40</v>
      </c>
      <c r="T38" s="49">
        <v>11</v>
      </c>
      <c r="U38" s="43" t="s">
        <v>203</v>
      </c>
    </row>
    <row r="39" spans="1:22" s="44" customFormat="1" ht="28.5" customHeight="1" x14ac:dyDescent="0.25">
      <c r="A39" s="30">
        <v>36</v>
      </c>
      <c r="B39" s="58" t="s">
        <v>16</v>
      </c>
      <c r="C39" s="56">
        <v>74</v>
      </c>
      <c r="D39" s="58"/>
      <c r="E39" s="87" t="s">
        <v>204</v>
      </c>
      <c r="F39" s="33" t="s">
        <v>52</v>
      </c>
      <c r="G39" s="34"/>
      <c r="H39" s="35" t="s">
        <v>205</v>
      </c>
      <c r="I39" s="65">
        <v>19893</v>
      </c>
      <c r="J39" s="37">
        <v>1954</v>
      </c>
      <c r="K39" s="37">
        <v>2016</v>
      </c>
      <c r="L39" s="38">
        <f t="shared" si="1"/>
        <v>62</v>
      </c>
      <c r="M39" s="39" t="s">
        <v>206</v>
      </c>
      <c r="N39" s="40" t="s">
        <v>207</v>
      </c>
      <c r="O39" s="41">
        <v>45</v>
      </c>
      <c r="P39" s="34" t="s">
        <v>208</v>
      </c>
      <c r="Q39" s="41">
        <v>45</v>
      </c>
      <c r="R39" s="34" t="s">
        <v>209</v>
      </c>
      <c r="S39" s="55">
        <v>41</v>
      </c>
      <c r="T39" s="49">
        <v>1</v>
      </c>
      <c r="U39" s="50" t="s">
        <v>210</v>
      </c>
      <c r="V39" s="11"/>
    </row>
    <row r="40" spans="1:22" s="44" customFormat="1" ht="28.5" customHeight="1" x14ac:dyDescent="0.25">
      <c r="A40" s="30">
        <v>37</v>
      </c>
      <c r="B40" s="31" t="s">
        <v>16</v>
      </c>
      <c r="C40" s="31">
        <v>63</v>
      </c>
      <c r="D40" s="31"/>
      <c r="E40" s="32" t="s">
        <v>211</v>
      </c>
      <c r="F40" s="45" t="s">
        <v>25</v>
      </c>
      <c r="G40" s="34"/>
      <c r="H40" s="35" t="s">
        <v>43</v>
      </c>
      <c r="I40" s="36">
        <v>29346</v>
      </c>
      <c r="J40" s="37">
        <v>1980</v>
      </c>
      <c r="K40" s="37">
        <v>2016</v>
      </c>
      <c r="L40" s="38">
        <f t="shared" si="1"/>
        <v>36</v>
      </c>
      <c r="M40" s="39" t="str">
        <f>IF(L40="","",VLOOKUP(L40,[1]Лист1!$A$2:$B$70,2,TRUE))</f>
        <v>М</v>
      </c>
      <c r="N40" s="40" t="s">
        <v>33</v>
      </c>
      <c r="O40" s="41">
        <v>49</v>
      </c>
      <c r="P40" s="34" t="s">
        <v>212</v>
      </c>
      <c r="Q40" s="41">
        <v>44</v>
      </c>
      <c r="R40" s="34" t="s">
        <v>213</v>
      </c>
      <c r="S40" s="55">
        <v>42</v>
      </c>
      <c r="T40" s="49">
        <v>14</v>
      </c>
      <c r="U40" s="43" t="s">
        <v>214</v>
      </c>
    </row>
    <row r="41" spans="1:22" s="44" customFormat="1" ht="28.5" customHeight="1" x14ac:dyDescent="0.25">
      <c r="A41" s="30">
        <v>38</v>
      </c>
      <c r="B41" s="49" t="s">
        <v>16</v>
      </c>
      <c r="C41" s="56">
        <v>43</v>
      </c>
      <c r="D41" s="56"/>
      <c r="E41" s="32" t="s">
        <v>215</v>
      </c>
      <c r="F41" s="45" t="s">
        <v>25</v>
      </c>
      <c r="G41" s="60"/>
      <c r="H41" s="35" t="s">
        <v>38</v>
      </c>
      <c r="I41" s="36">
        <v>24370</v>
      </c>
      <c r="J41" s="37">
        <v>1966</v>
      </c>
      <c r="K41" s="37">
        <v>2016</v>
      </c>
      <c r="L41" s="38">
        <f t="shared" si="1"/>
        <v>50</v>
      </c>
      <c r="M41" s="39" t="str">
        <f>IF(L41="","",VLOOKUP(L41,[1]Лист1!$A$2:$B$70,2,TRUE))</f>
        <v>М 50</v>
      </c>
      <c r="N41" s="40" t="s">
        <v>40</v>
      </c>
      <c r="O41" s="41">
        <v>43</v>
      </c>
      <c r="P41" s="34" t="s">
        <v>216</v>
      </c>
      <c r="Q41" s="41">
        <v>40</v>
      </c>
      <c r="R41" s="34" t="s">
        <v>182</v>
      </c>
      <c r="S41" s="55">
        <v>43</v>
      </c>
      <c r="T41" s="49">
        <v>6</v>
      </c>
      <c r="U41" s="50" t="s">
        <v>217</v>
      </c>
      <c r="V41" s="11"/>
    </row>
    <row r="42" spans="1:22" s="44" customFormat="1" ht="28.5" customHeight="1" x14ac:dyDescent="0.25">
      <c r="A42" s="30">
        <v>39</v>
      </c>
      <c r="B42" s="31" t="s">
        <v>16</v>
      </c>
      <c r="C42" s="31">
        <v>17</v>
      </c>
      <c r="D42" s="31"/>
      <c r="E42" s="71" t="s">
        <v>218</v>
      </c>
      <c r="F42" s="45" t="s">
        <v>25</v>
      </c>
      <c r="G42" s="34"/>
      <c r="H42" s="35" t="s">
        <v>219</v>
      </c>
      <c r="I42" s="36">
        <v>23564</v>
      </c>
      <c r="J42" s="37">
        <v>1964</v>
      </c>
      <c r="K42" s="37">
        <v>2016</v>
      </c>
      <c r="L42" s="38">
        <f t="shared" si="1"/>
        <v>52</v>
      </c>
      <c r="M42" s="39" t="str">
        <f>IF(L42="","",VLOOKUP(L42,[1]Лист1!$A$2:$B$70,2,TRUE))</f>
        <v>М 50</v>
      </c>
      <c r="N42" s="46"/>
      <c r="O42" s="41">
        <v>53</v>
      </c>
      <c r="P42" s="34" t="s">
        <v>220</v>
      </c>
      <c r="Q42" s="41">
        <v>46</v>
      </c>
      <c r="R42" s="34" t="s">
        <v>221</v>
      </c>
      <c r="S42" s="55">
        <v>44</v>
      </c>
      <c r="T42" s="49">
        <v>7</v>
      </c>
      <c r="U42" s="43" t="s">
        <v>222</v>
      </c>
      <c r="V42" s="11"/>
    </row>
    <row r="43" spans="1:22" s="44" customFormat="1" ht="28.5" customHeight="1" x14ac:dyDescent="0.25">
      <c r="A43" s="30">
        <v>40</v>
      </c>
      <c r="B43" s="49" t="s">
        <v>16</v>
      </c>
      <c r="C43" s="56">
        <v>104</v>
      </c>
      <c r="D43" s="72"/>
      <c r="E43" s="32" t="s">
        <v>223</v>
      </c>
      <c r="F43" s="94" t="s">
        <v>52</v>
      </c>
      <c r="G43" s="60"/>
      <c r="H43" s="35" t="s">
        <v>224</v>
      </c>
      <c r="I43" s="36">
        <v>23058</v>
      </c>
      <c r="J43" s="37">
        <v>1963</v>
      </c>
      <c r="K43" s="37">
        <v>2016</v>
      </c>
      <c r="L43" s="38">
        <f t="shared" si="1"/>
        <v>53</v>
      </c>
      <c r="M43" s="39" t="str">
        <f>IF(L43="","",VLOOKUP(L43,[1]Лист1!$A$2:$B$70,2,TRUE))</f>
        <v>М 50</v>
      </c>
      <c r="N43" s="40" t="s">
        <v>225</v>
      </c>
      <c r="O43" s="41">
        <v>57</v>
      </c>
      <c r="P43" s="34" t="s">
        <v>226</v>
      </c>
      <c r="Q43" s="41">
        <v>51</v>
      </c>
      <c r="R43" s="34" t="s">
        <v>227</v>
      </c>
      <c r="S43" s="55">
        <v>45</v>
      </c>
      <c r="T43" s="30">
        <v>8</v>
      </c>
      <c r="U43" s="43" t="s">
        <v>228</v>
      </c>
    </row>
    <row r="44" spans="1:22" s="44" customFormat="1" ht="28.5" customHeight="1" x14ac:dyDescent="0.25">
      <c r="A44" s="30">
        <v>41</v>
      </c>
      <c r="B44" s="31" t="s">
        <v>16</v>
      </c>
      <c r="C44" s="31">
        <v>65</v>
      </c>
      <c r="D44" s="31"/>
      <c r="E44" s="95" t="s">
        <v>229</v>
      </c>
      <c r="F44" s="45" t="s">
        <v>25</v>
      </c>
      <c r="G44" s="34"/>
      <c r="H44" s="35" t="s">
        <v>43</v>
      </c>
      <c r="I44" s="36">
        <v>31624</v>
      </c>
      <c r="J44" s="37">
        <v>1986</v>
      </c>
      <c r="K44" s="37">
        <v>2016</v>
      </c>
      <c r="L44" s="38">
        <f t="shared" si="1"/>
        <v>30</v>
      </c>
      <c r="M44" s="39" t="str">
        <f>IF(L44="","",VLOOKUP(L44,[1]Лист1!$A$2:$B$70,2,TRUE))</f>
        <v>М</v>
      </c>
      <c r="N44" s="40"/>
      <c r="O44" s="41">
        <v>16</v>
      </c>
      <c r="P44" s="34" t="s">
        <v>230</v>
      </c>
      <c r="Q44" s="41">
        <v>19</v>
      </c>
      <c r="R44" s="34" t="s">
        <v>231</v>
      </c>
      <c r="S44" s="55">
        <v>46</v>
      </c>
      <c r="T44" s="49">
        <v>15</v>
      </c>
      <c r="U44" s="43" t="s">
        <v>232</v>
      </c>
    </row>
    <row r="45" spans="1:22" s="44" customFormat="1" ht="28.5" customHeight="1" x14ac:dyDescent="0.25">
      <c r="A45" s="30">
        <v>42</v>
      </c>
      <c r="B45" s="31" t="s">
        <v>16</v>
      </c>
      <c r="C45" s="31">
        <v>4</v>
      </c>
      <c r="D45" s="31"/>
      <c r="E45" s="32" t="s">
        <v>233</v>
      </c>
      <c r="F45" s="54" t="s">
        <v>52</v>
      </c>
      <c r="G45" s="34"/>
      <c r="H45" s="35" t="s">
        <v>234</v>
      </c>
      <c r="I45" s="36">
        <v>27134</v>
      </c>
      <c r="J45" s="37">
        <v>1974</v>
      </c>
      <c r="K45" s="37">
        <v>2016</v>
      </c>
      <c r="L45" s="38">
        <f t="shared" si="1"/>
        <v>42</v>
      </c>
      <c r="M45" s="39" t="str">
        <f>IF(L45="","",VLOOKUP(L45,[1]Лист1!$A$2:$B$70,2,TRUE))</f>
        <v>М 40</v>
      </c>
      <c r="N45" s="40" t="s">
        <v>235</v>
      </c>
      <c r="O45" s="41">
        <v>46</v>
      </c>
      <c r="P45" s="34" t="s">
        <v>236</v>
      </c>
      <c r="Q45" s="41">
        <v>48</v>
      </c>
      <c r="R45" s="34" t="s">
        <v>237</v>
      </c>
      <c r="S45" s="55">
        <v>47</v>
      </c>
      <c r="T45" s="49">
        <v>12</v>
      </c>
      <c r="U45" s="43" t="s">
        <v>238</v>
      </c>
    </row>
    <row r="46" spans="1:22" s="44" customFormat="1" ht="28.5" customHeight="1" x14ac:dyDescent="0.25">
      <c r="A46" s="30">
        <v>43</v>
      </c>
      <c r="B46" s="31" t="s">
        <v>16</v>
      </c>
      <c r="C46" s="56">
        <v>98</v>
      </c>
      <c r="D46" s="31"/>
      <c r="E46" s="51" t="s">
        <v>243</v>
      </c>
      <c r="F46" s="45" t="s">
        <v>18</v>
      </c>
      <c r="G46" s="34"/>
      <c r="H46" s="35" t="s">
        <v>244</v>
      </c>
      <c r="I46" s="52">
        <v>27750</v>
      </c>
      <c r="J46" s="37">
        <v>1975</v>
      </c>
      <c r="K46" s="37">
        <v>2016</v>
      </c>
      <c r="L46" s="38">
        <f t="shared" si="1"/>
        <v>41</v>
      </c>
      <c r="M46" s="39" t="s">
        <v>171</v>
      </c>
      <c r="N46" s="40"/>
      <c r="O46" s="41">
        <v>58</v>
      </c>
      <c r="P46" s="34" t="s">
        <v>245</v>
      </c>
      <c r="Q46" s="41">
        <v>52</v>
      </c>
      <c r="R46" s="34" t="s">
        <v>246</v>
      </c>
      <c r="S46" s="55">
        <v>49</v>
      </c>
      <c r="T46" s="49">
        <v>13</v>
      </c>
      <c r="U46" s="53" t="s">
        <v>247</v>
      </c>
    </row>
    <row r="47" spans="1:22" s="44" customFormat="1" ht="28.5" customHeight="1" x14ac:dyDescent="0.25">
      <c r="A47" s="30">
        <v>44</v>
      </c>
      <c r="B47" s="31" t="s">
        <v>16</v>
      </c>
      <c r="C47" s="31">
        <v>87</v>
      </c>
      <c r="D47" s="31"/>
      <c r="E47" s="32" t="s">
        <v>248</v>
      </c>
      <c r="F47" s="45" t="s">
        <v>25</v>
      </c>
      <c r="G47" s="34"/>
      <c r="H47" s="35" t="s">
        <v>38</v>
      </c>
      <c r="I47" s="36">
        <v>30637</v>
      </c>
      <c r="J47" s="37">
        <v>1983</v>
      </c>
      <c r="K47" s="37">
        <v>2016</v>
      </c>
      <c r="L47" s="38">
        <f t="shared" si="1"/>
        <v>33</v>
      </c>
      <c r="M47" s="39" t="str">
        <f>IF(L47="","",VLOOKUP(L47,[1]Лист1!$A$2:$B$70,2,TRUE))</f>
        <v>М</v>
      </c>
      <c r="N47" s="40" t="s">
        <v>249</v>
      </c>
      <c r="O47" s="41">
        <v>42</v>
      </c>
      <c r="P47" s="34" t="s">
        <v>250</v>
      </c>
      <c r="Q47" s="41">
        <v>42</v>
      </c>
      <c r="R47" s="34" t="s">
        <v>251</v>
      </c>
      <c r="S47" s="55">
        <v>50</v>
      </c>
      <c r="T47" s="49">
        <v>16</v>
      </c>
      <c r="U47" s="50" t="s">
        <v>252</v>
      </c>
    </row>
    <row r="48" spans="1:22" s="44" customFormat="1" ht="28.5" customHeight="1" x14ac:dyDescent="0.25">
      <c r="A48" s="30">
        <v>45</v>
      </c>
      <c r="B48" s="31" t="s">
        <v>16</v>
      </c>
      <c r="C48" s="31">
        <v>15</v>
      </c>
      <c r="D48" s="31"/>
      <c r="E48" s="32" t="s">
        <v>253</v>
      </c>
      <c r="F48" s="45" t="s">
        <v>25</v>
      </c>
      <c r="G48" s="34"/>
      <c r="H48" s="35" t="s">
        <v>254</v>
      </c>
      <c r="I48" s="36">
        <v>30725</v>
      </c>
      <c r="J48" s="37">
        <v>1984</v>
      </c>
      <c r="K48" s="37">
        <v>2016</v>
      </c>
      <c r="L48" s="38">
        <f t="shared" si="1"/>
        <v>32</v>
      </c>
      <c r="M48" s="39" t="str">
        <f>IF(L48="","",VLOOKUP(L48,[1]Лист1!$A$2:$B$70,2,TRUE))</f>
        <v>М</v>
      </c>
      <c r="N48" s="40" t="s">
        <v>47</v>
      </c>
      <c r="O48" s="41">
        <v>50</v>
      </c>
      <c r="P48" s="34" t="s">
        <v>22</v>
      </c>
      <c r="Q48" s="41">
        <v>54</v>
      </c>
      <c r="R48" s="34" t="s">
        <v>255</v>
      </c>
      <c r="S48" s="55">
        <v>51</v>
      </c>
      <c r="T48" s="49">
        <v>17</v>
      </c>
      <c r="U48" s="50" t="s">
        <v>256</v>
      </c>
    </row>
    <row r="49" spans="1:22" s="44" customFormat="1" ht="28.5" customHeight="1" x14ac:dyDescent="0.25">
      <c r="A49" s="30">
        <v>46</v>
      </c>
      <c r="B49" s="31" t="s">
        <v>16</v>
      </c>
      <c r="C49" s="31">
        <v>68</v>
      </c>
      <c r="D49" s="31"/>
      <c r="E49" s="32" t="s">
        <v>257</v>
      </c>
      <c r="F49" s="45" t="s">
        <v>25</v>
      </c>
      <c r="G49" s="34"/>
      <c r="H49" s="35" t="s">
        <v>43</v>
      </c>
      <c r="I49" s="36">
        <v>31445</v>
      </c>
      <c r="J49" s="37">
        <v>1986</v>
      </c>
      <c r="K49" s="37">
        <v>2016</v>
      </c>
      <c r="L49" s="38">
        <f t="shared" si="1"/>
        <v>30</v>
      </c>
      <c r="M49" s="39" t="str">
        <f>IF(L49="","",VLOOKUP(L49,[1]Лист1!$A$2:$B$70,2,TRUE))</f>
        <v>М</v>
      </c>
      <c r="N49" s="40" t="s">
        <v>43</v>
      </c>
      <c r="O49" s="41">
        <v>54</v>
      </c>
      <c r="P49" s="34" t="s">
        <v>258</v>
      </c>
      <c r="Q49" s="41">
        <v>55</v>
      </c>
      <c r="R49" s="34" t="s">
        <v>259</v>
      </c>
      <c r="S49" s="55">
        <v>52</v>
      </c>
      <c r="T49" s="49">
        <v>18</v>
      </c>
      <c r="U49" s="50" t="s">
        <v>260</v>
      </c>
    </row>
    <row r="50" spans="1:22" s="44" customFormat="1" ht="28.5" customHeight="1" x14ac:dyDescent="0.25">
      <c r="A50" s="30">
        <v>47</v>
      </c>
      <c r="B50" s="31" t="s">
        <v>16</v>
      </c>
      <c r="C50" s="31">
        <v>58</v>
      </c>
      <c r="D50" s="31"/>
      <c r="E50" s="32" t="s">
        <v>261</v>
      </c>
      <c r="F50" s="33" t="s">
        <v>155</v>
      </c>
      <c r="G50" s="34"/>
      <c r="H50" s="35" t="s">
        <v>262</v>
      </c>
      <c r="I50" s="36">
        <v>32731</v>
      </c>
      <c r="J50" s="37">
        <v>1989</v>
      </c>
      <c r="K50" s="37">
        <v>2016</v>
      </c>
      <c r="L50" s="38">
        <f t="shared" si="1"/>
        <v>27</v>
      </c>
      <c r="M50" s="39" t="str">
        <f>IF(L50="","",VLOOKUP(L50,[1]Лист1!$A$2:$B$70,2,TRUE))</f>
        <v>М</v>
      </c>
      <c r="N50" s="40"/>
      <c r="O50" s="41">
        <v>52</v>
      </c>
      <c r="P50" s="34" t="s">
        <v>263</v>
      </c>
      <c r="Q50" s="41">
        <v>53</v>
      </c>
      <c r="R50" s="34" t="s">
        <v>264</v>
      </c>
      <c r="S50" s="55">
        <v>53</v>
      </c>
      <c r="T50" s="49">
        <v>19</v>
      </c>
      <c r="U50" s="50" t="s">
        <v>265</v>
      </c>
    </row>
    <row r="51" spans="1:22" s="44" customFormat="1" ht="28.5" customHeight="1" x14ac:dyDescent="0.25">
      <c r="A51" s="30">
        <v>48</v>
      </c>
      <c r="B51" s="31" t="s">
        <v>16</v>
      </c>
      <c r="C51" s="31">
        <v>20</v>
      </c>
      <c r="D51" s="31"/>
      <c r="E51" s="32" t="s">
        <v>266</v>
      </c>
      <c r="F51" s="45" t="s">
        <v>25</v>
      </c>
      <c r="G51" s="34"/>
      <c r="H51" s="35" t="s">
        <v>43</v>
      </c>
      <c r="I51" s="36">
        <v>27917</v>
      </c>
      <c r="J51" s="37">
        <v>1976</v>
      </c>
      <c r="K51" s="37">
        <v>2016</v>
      </c>
      <c r="L51" s="38">
        <f t="shared" si="1"/>
        <v>40</v>
      </c>
      <c r="M51" s="39" t="str">
        <f>IF(L51="","",VLOOKUP(L51,[1]Лист1!$A$2:$B$70,2,TRUE))</f>
        <v>М 40</v>
      </c>
      <c r="N51" s="40" t="s">
        <v>33</v>
      </c>
      <c r="O51" s="41">
        <v>41</v>
      </c>
      <c r="P51" s="34" t="s">
        <v>267</v>
      </c>
      <c r="Q51" s="41">
        <v>47</v>
      </c>
      <c r="R51" s="34" t="s">
        <v>268</v>
      </c>
      <c r="S51" s="55">
        <v>54</v>
      </c>
      <c r="T51" s="49">
        <v>14</v>
      </c>
      <c r="U51" s="50" t="s">
        <v>269</v>
      </c>
      <c r="V51" s="11"/>
    </row>
    <row r="52" spans="1:22" s="44" customFormat="1" ht="28.5" customHeight="1" x14ac:dyDescent="0.25">
      <c r="A52" s="30">
        <v>49</v>
      </c>
      <c r="B52" s="49" t="s">
        <v>16</v>
      </c>
      <c r="C52" s="56">
        <v>57</v>
      </c>
      <c r="D52" s="56"/>
      <c r="E52" s="32" t="s">
        <v>270</v>
      </c>
      <c r="F52" s="33" t="s">
        <v>52</v>
      </c>
      <c r="G52" s="60"/>
      <c r="H52" s="35" t="s">
        <v>53</v>
      </c>
      <c r="I52" s="36">
        <v>27262</v>
      </c>
      <c r="J52" s="37">
        <v>1974</v>
      </c>
      <c r="K52" s="37">
        <v>2016</v>
      </c>
      <c r="L52" s="38">
        <f t="shared" si="1"/>
        <v>42</v>
      </c>
      <c r="M52" s="39" t="str">
        <f>IF(L52="","",VLOOKUP(L52,[1]Лист1!$A$2:$B$70,2,TRUE))</f>
        <v>М 40</v>
      </c>
      <c r="N52" s="40" t="s">
        <v>131</v>
      </c>
      <c r="O52" s="41">
        <v>77</v>
      </c>
      <c r="P52" s="34" t="s">
        <v>49</v>
      </c>
      <c r="Q52" s="41">
        <v>70</v>
      </c>
      <c r="R52" s="34" t="s">
        <v>271</v>
      </c>
      <c r="S52" s="55">
        <v>55</v>
      </c>
      <c r="T52" s="49">
        <v>15</v>
      </c>
      <c r="U52" s="50" t="s">
        <v>272</v>
      </c>
    </row>
    <row r="53" spans="1:22" s="44" customFormat="1" ht="28.5" customHeight="1" x14ac:dyDescent="0.25">
      <c r="A53" s="30">
        <v>50</v>
      </c>
      <c r="B53" s="31" t="s">
        <v>16</v>
      </c>
      <c r="C53" s="56">
        <v>72</v>
      </c>
      <c r="D53" s="31"/>
      <c r="E53" s="51" t="s">
        <v>273</v>
      </c>
      <c r="F53" s="33" t="s">
        <v>52</v>
      </c>
      <c r="G53" s="34"/>
      <c r="H53" s="35" t="s">
        <v>274</v>
      </c>
      <c r="I53" s="52">
        <v>15194</v>
      </c>
      <c r="J53" s="37">
        <v>1941</v>
      </c>
      <c r="K53" s="37">
        <v>2016</v>
      </c>
      <c r="L53" s="38">
        <f t="shared" si="1"/>
        <v>75</v>
      </c>
      <c r="M53" s="39" t="s">
        <v>206</v>
      </c>
      <c r="N53" s="40"/>
      <c r="O53" s="41">
        <v>76</v>
      </c>
      <c r="P53" s="34" t="s">
        <v>275</v>
      </c>
      <c r="Q53" s="41">
        <v>68</v>
      </c>
      <c r="R53" s="34" t="s">
        <v>276</v>
      </c>
      <c r="S53" s="55">
        <v>56</v>
      </c>
      <c r="T53" s="30">
        <v>2</v>
      </c>
      <c r="U53" s="53" t="s">
        <v>277</v>
      </c>
    </row>
    <row r="54" spans="1:22" s="44" customFormat="1" ht="28.5" customHeight="1" x14ac:dyDescent="0.25">
      <c r="A54" s="30">
        <v>51</v>
      </c>
      <c r="B54" s="31" t="s">
        <v>16</v>
      </c>
      <c r="C54" s="31">
        <v>77</v>
      </c>
      <c r="D54" s="31"/>
      <c r="E54" s="32" t="s">
        <v>278</v>
      </c>
      <c r="F54" s="45" t="s">
        <v>25</v>
      </c>
      <c r="G54" s="60"/>
      <c r="H54" s="35" t="s">
        <v>38</v>
      </c>
      <c r="I54" s="36">
        <v>29925</v>
      </c>
      <c r="J54" s="37">
        <v>1981</v>
      </c>
      <c r="K54" s="37">
        <v>2016</v>
      </c>
      <c r="L54" s="38">
        <f t="shared" si="1"/>
        <v>35</v>
      </c>
      <c r="M54" s="39" t="str">
        <f>IF(L54="","",VLOOKUP(L54,[1]Лист1!$A$2:$B$70,2,TRUE))</f>
        <v>М</v>
      </c>
      <c r="N54" s="40"/>
      <c r="O54" s="41">
        <v>67</v>
      </c>
      <c r="P54" s="34" t="s">
        <v>279</v>
      </c>
      <c r="Q54" s="41">
        <v>59</v>
      </c>
      <c r="R54" s="34" t="s">
        <v>280</v>
      </c>
      <c r="S54" s="55">
        <v>57</v>
      </c>
      <c r="T54" s="49">
        <v>20</v>
      </c>
      <c r="U54" s="50" t="s">
        <v>281</v>
      </c>
      <c r="V54" s="11"/>
    </row>
    <row r="55" spans="1:22" s="44" customFormat="1" ht="28.5" customHeight="1" x14ac:dyDescent="0.25">
      <c r="A55" s="30">
        <v>52</v>
      </c>
      <c r="B55" s="31" t="s">
        <v>16</v>
      </c>
      <c r="C55" s="31">
        <v>10</v>
      </c>
      <c r="D55" s="31"/>
      <c r="E55" s="32" t="s">
        <v>282</v>
      </c>
      <c r="F55" s="54" t="s">
        <v>52</v>
      </c>
      <c r="G55" s="60"/>
      <c r="H55" s="35" t="s">
        <v>224</v>
      </c>
      <c r="I55" s="36">
        <v>26510</v>
      </c>
      <c r="J55" s="37">
        <v>1972</v>
      </c>
      <c r="K55" s="37">
        <v>2016</v>
      </c>
      <c r="L55" s="38">
        <f t="shared" si="1"/>
        <v>44</v>
      </c>
      <c r="M55" s="39" t="str">
        <f>IF(L55="","",VLOOKUP(L55,[1]Лист1!$A$2:$B$70,2,TRUE))</f>
        <v>М 40</v>
      </c>
      <c r="N55" s="54" t="s">
        <v>283</v>
      </c>
      <c r="O55" s="41">
        <v>50</v>
      </c>
      <c r="P55" s="34" t="s">
        <v>22</v>
      </c>
      <c r="Q55" s="41">
        <v>55</v>
      </c>
      <c r="R55" s="34" t="s">
        <v>259</v>
      </c>
      <c r="S55" s="55">
        <v>58</v>
      </c>
      <c r="T55" s="49">
        <v>16</v>
      </c>
      <c r="U55" s="50" t="s">
        <v>284</v>
      </c>
    </row>
    <row r="56" spans="1:22" s="44" customFormat="1" ht="28.5" customHeight="1" x14ac:dyDescent="0.25">
      <c r="A56" s="30">
        <v>53</v>
      </c>
      <c r="B56" s="31" t="s">
        <v>16</v>
      </c>
      <c r="C56" s="31">
        <v>6</v>
      </c>
      <c r="D56" s="31"/>
      <c r="E56" s="32" t="s">
        <v>285</v>
      </c>
      <c r="F56" s="54" t="s">
        <v>52</v>
      </c>
      <c r="G56" s="34"/>
      <c r="H56" s="35" t="s">
        <v>286</v>
      </c>
      <c r="I56" s="36">
        <v>31778</v>
      </c>
      <c r="J56" s="37">
        <v>1987</v>
      </c>
      <c r="K56" s="37">
        <v>2016</v>
      </c>
      <c r="L56" s="38">
        <f t="shared" si="1"/>
        <v>29</v>
      </c>
      <c r="M56" s="39" t="str">
        <f>IF(L56="","",VLOOKUP(L56,[1]Лист1!$A$2:$B$70,2,TRUE))</f>
        <v>М</v>
      </c>
      <c r="N56" s="40"/>
      <c r="O56" s="41">
        <v>83</v>
      </c>
      <c r="P56" s="34" t="s">
        <v>287</v>
      </c>
      <c r="Q56" s="41">
        <v>74</v>
      </c>
      <c r="R56" s="34" t="s">
        <v>288</v>
      </c>
      <c r="S56" s="55">
        <v>59</v>
      </c>
      <c r="T56" s="49">
        <v>21</v>
      </c>
      <c r="U56" s="50" t="s">
        <v>289</v>
      </c>
    </row>
    <row r="57" spans="1:22" s="44" customFormat="1" ht="28.5" customHeight="1" x14ac:dyDescent="0.25">
      <c r="A57" s="30">
        <v>54</v>
      </c>
      <c r="B57" s="49" t="s">
        <v>16</v>
      </c>
      <c r="C57" s="56">
        <v>21</v>
      </c>
      <c r="D57" s="56"/>
      <c r="E57" s="78" t="s">
        <v>298</v>
      </c>
      <c r="F57" s="45" t="s">
        <v>25</v>
      </c>
      <c r="G57" s="60"/>
      <c r="H57" s="35" t="s">
        <v>299</v>
      </c>
      <c r="I57" s="36">
        <v>31887</v>
      </c>
      <c r="J57" s="37">
        <v>1987</v>
      </c>
      <c r="K57" s="37">
        <v>2016</v>
      </c>
      <c r="L57" s="38">
        <f t="shared" si="1"/>
        <v>29</v>
      </c>
      <c r="M57" s="39" t="str">
        <f>IF(L57="","",VLOOKUP(L57,[1]Лист1!$A$2:$B$70,2,TRUE))</f>
        <v>М</v>
      </c>
      <c r="N57" s="40" t="s">
        <v>81</v>
      </c>
      <c r="O57" s="41">
        <v>77</v>
      </c>
      <c r="P57" s="34" t="s">
        <v>49</v>
      </c>
      <c r="Q57" s="41">
        <v>77</v>
      </c>
      <c r="R57" s="34" t="s">
        <v>300</v>
      </c>
      <c r="S57" s="55">
        <v>61</v>
      </c>
      <c r="T57" s="49">
        <v>22</v>
      </c>
      <c r="U57" s="50" t="s">
        <v>301</v>
      </c>
    </row>
    <row r="58" spans="1:22" s="44" customFormat="1" ht="28.5" customHeight="1" x14ac:dyDescent="0.25">
      <c r="A58" s="30">
        <v>55</v>
      </c>
      <c r="B58" s="79" t="s">
        <v>16</v>
      </c>
      <c r="C58" s="56">
        <v>90</v>
      </c>
      <c r="D58" s="79"/>
      <c r="E58" s="51" t="s">
        <v>302</v>
      </c>
      <c r="F58" s="45" t="s">
        <v>25</v>
      </c>
      <c r="G58" s="34"/>
      <c r="H58" s="35" t="s">
        <v>38</v>
      </c>
      <c r="I58" s="52">
        <v>32968</v>
      </c>
      <c r="J58" s="37">
        <v>1990</v>
      </c>
      <c r="K58" s="37">
        <v>2016</v>
      </c>
      <c r="L58" s="38">
        <f t="shared" si="1"/>
        <v>26</v>
      </c>
      <c r="M58" s="39" t="s">
        <v>39</v>
      </c>
      <c r="N58" s="40" t="s">
        <v>303</v>
      </c>
      <c r="O58" s="41">
        <v>71</v>
      </c>
      <c r="P58" s="34" t="s">
        <v>304</v>
      </c>
      <c r="Q58" s="41">
        <v>66</v>
      </c>
      <c r="R58" s="34" t="s">
        <v>305</v>
      </c>
      <c r="S58" s="55">
        <v>62</v>
      </c>
      <c r="T58" s="49">
        <v>23</v>
      </c>
      <c r="U58" s="50" t="s">
        <v>306</v>
      </c>
    </row>
    <row r="59" spans="1:22" s="44" customFormat="1" ht="28.5" customHeight="1" x14ac:dyDescent="0.25">
      <c r="A59" s="30">
        <v>56</v>
      </c>
      <c r="B59" s="31" t="s">
        <v>16</v>
      </c>
      <c r="C59" s="31">
        <v>8</v>
      </c>
      <c r="D59" s="31"/>
      <c r="E59" s="32" t="s">
        <v>307</v>
      </c>
      <c r="F59" s="54" t="s">
        <v>52</v>
      </c>
      <c r="G59" s="34"/>
      <c r="H59" s="35" t="s">
        <v>53</v>
      </c>
      <c r="I59" s="36">
        <v>30671</v>
      </c>
      <c r="J59" s="37">
        <v>1983</v>
      </c>
      <c r="K59" s="37">
        <v>2016</v>
      </c>
      <c r="L59" s="38">
        <f t="shared" si="1"/>
        <v>33</v>
      </c>
      <c r="M59" s="39" t="str">
        <f>IF(L59="","",VLOOKUP(L59,[1]Лист1!$A$2:$B$70,2,TRUE))</f>
        <v>М</v>
      </c>
      <c r="N59" s="40" t="s">
        <v>308</v>
      </c>
      <c r="O59" s="41">
        <v>67</v>
      </c>
      <c r="P59" s="34" t="s">
        <v>279</v>
      </c>
      <c r="Q59" s="41">
        <v>70</v>
      </c>
      <c r="R59" s="34" t="s">
        <v>271</v>
      </c>
      <c r="S59" s="55">
        <v>63</v>
      </c>
      <c r="T59" s="49">
        <v>24</v>
      </c>
      <c r="U59" s="50" t="s">
        <v>309</v>
      </c>
    </row>
    <row r="60" spans="1:22" s="44" customFormat="1" ht="28.5" customHeight="1" x14ac:dyDescent="0.25">
      <c r="A60" s="30">
        <v>57</v>
      </c>
      <c r="B60" s="31" t="s">
        <v>16</v>
      </c>
      <c r="C60" s="31">
        <v>66</v>
      </c>
      <c r="D60" s="31"/>
      <c r="E60" s="32" t="s">
        <v>310</v>
      </c>
      <c r="F60" s="45" t="s">
        <v>25</v>
      </c>
      <c r="G60" s="34"/>
      <c r="H60" s="35" t="s">
        <v>43</v>
      </c>
      <c r="I60" s="36">
        <v>32756</v>
      </c>
      <c r="J60" s="37">
        <v>1989</v>
      </c>
      <c r="K60" s="37">
        <v>2016</v>
      </c>
      <c r="L60" s="38">
        <f t="shared" si="1"/>
        <v>27</v>
      </c>
      <c r="M60" s="39" t="str">
        <f>IF(L60="","",VLOOKUP(L60,[1]Лист1!$A$2:$B$70,2,TRUE))</f>
        <v>М</v>
      </c>
      <c r="N60" s="40" t="s">
        <v>311</v>
      </c>
      <c r="O60" s="34">
        <v>73</v>
      </c>
      <c r="P60" s="35" t="s">
        <v>312</v>
      </c>
      <c r="Q60" s="41">
        <v>67</v>
      </c>
      <c r="R60" s="34" t="s">
        <v>313</v>
      </c>
      <c r="S60" s="55">
        <v>64</v>
      </c>
      <c r="T60" s="49">
        <v>25</v>
      </c>
      <c r="U60" s="53" t="s">
        <v>314</v>
      </c>
      <c r="V60" s="11"/>
    </row>
    <row r="61" spans="1:22" s="44" customFormat="1" ht="28.5" customHeight="1" x14ac:dyDescent="0.25">
      <c r="A61" s="30">
        <v>58</v>
      </c>
      <c r="B61" s="31" t="s">
        <v>16</v>
      </c>
      <c r="C61" s="31">
        <v>27</v>
      </c>
      <c r="D61" s="31"/>
      <c r="E61" s="32" t="s">
        <v>315</v>
      </c>
      <c r="F61" s="45" t="s">
        <v>25</v>
      </c>
      <c r="G61" s="34"/>
      <c r="H61" s="35" t="s">
        <v>254</v>
      </c>
      <c r="I61" s="36">
        <v>28788</v>
      </c>
      <c r="J61" s="37">
        <v>1978</v>
      </c>
      <c r="K61" s="37">
        <v>2016</v>
      </c>
      <c r="L61" s="38">
        <f t="shared" si="1"/>
        <v>38</v>
      </c>
      <c r="M61" s="39" t="str">
        <f>IF(L61="","",VLOOKUP(L61,[1]Лист1!$A$2:$B$70,2,TRUE))</f>
        <v>М</v>
      </c>
      <c r="N61" s="40" t="s">
        <v>316</v>
      </c>
      <c r="O61" s="41">
        <v>63</v>
      </c>
      <c r="P61" s="34" t="s">
        <v>317</v>
      </c>
      <c r="Q61" s="41">
        <v>70</v>
      </c>
      <c r="R61" s="34" t="s">
        <v>271</v>
      </c>
      <c r="S61" s="55">
        <v>65</v>
      </c>
      <c r="T61" s="49">
        <v>26</v>
      </c>
      <c r="U61" s="50" t="s">
        <v>318</v>
      </c>
      <c r="V61" s="11"/>
    </row>
    <row r="62" spans="1:22" s="44" customFormat="1" ht="28.5" customHeight="1" x14ac:dyDescent="0.25">
      <c r="A62" s="30">
        <v>59</v>
      </c>
      <c r="B62" s="49" t="s">
        <v>16</v>
      </c>
      <c r="C62" s="56">
        <v>76</v>
      </c>
      <c r="D62" s="56"/>
      <c r="E62" s="32" t="s">
        <v>321</v>
      </c>
      <c r="F62" s="33" t="s">
        <v>322</v>
      </c>
      <c r="G62" s="34"/>
      <c r="H62" s="35"/>
      <c r="I62" s="36">
        <v>20362</v>
      </c>
      <c r="J62" s="37">
        <v>1955</v>
      </c>
      <c r="K62" s="37">
        <v>2016</v>
      </c>
      <c r="L62" s="38">
        <f t="shared" si="1"/>
        <v>61</v>
      </c>
      <c r="M62" s="39" t="str">
        <f>IF(L62="","",VLOOKUP(L62,[1]Лист1!$A$2:$B$70,2,TRUE))</f>
        <v>М 60</v>
      </c>
      <c r="N62" s="40"/>
      <c r="O62" s="41">
        <v>74</v>
      </c>
      <c r="P62" s="34" t="s">
        <v>323</v>
      </c>
      <c r="Q62" s="41">
        <v>76</v>
      </c>
      <c r="R62" s="34" t="s">
        <v>324</v>
      </c>
      <c r="S62" s="55">
        <v>67</v>
      </c>
      <c r="T62" s="49">
        <v>3</v>
      </c>
      <c r="U62" s="50" t="s">
        <v>325</v>
      </c>
    </row>
    <row r="63" spans="1:22" s="44" customFormat="1" ht="28.5" customHeight="1" x14ac:dyDescent="0.25">
      <c r="A63" s="30">
        <v>60</v>
      </c>
      <c r="B63" s="49" t="s">
        <v>16</v>
      </c>
      <c r="C63" s="56">
        <v>67</v>
      </c>
      <c r="D63" s="56"/>
      <c r="E63" s="32" t="s">
        <v>326</v>
      </c>
      <c r="F63" s="45" t="s">
        <v>25</v>
      </c>
      <c r="G63" s="34"/>
      <c r="H63" s="35" t="s">
        <v>43</v>
      </c>
      <c r="I63" s="36">
        <v>32073</v>
      </c>
      <c r="J63" s="37">
        <v>1987</v>
      </c>
      <c r="K63" s="37">
        <v>2016</v>
      </c>
      <c r="L63" s="38">
        <f t="shared" si="1"/>
        <v>29</v>
      </c>
      <c r="M63" s="39" t="str">
        <f>IF(L63="","",VLOOKUP(L63,[1]Лист1!$A$2:$B$70,2,TRUE))</f>
        <v>М</v>
      </c>
      <c r="N63" s="40" t="s">
        <v>327</v>
      </c>
      <c r="O63" s="41">
        <v>72</v>
      </c>
      <c r="P63" s="34" t="s">
        <v>328</v>
      </c>
      <c r="Q63" s="41">
        <v>62</v>
      </c>
      <c r="R63" s="34" t="s">
        <v>329</v>
      </c>
      <c r="S63" s="55">
        <v>68</v>
      </c>
      <c r="T63" s="49">
        <v>27</v>
      </c>
      <c r="U63" s="50" t="s">
        <v>330</v>
      </c>
    </row>
    <row r="64" spans="1:22" s="44" customFormat="1" ht="28.5" customHeight="1" x14ac:dyDescent="0.25">
      <c r="A64" s="30">
        <v>61</v>
      </c>
      <c r="B64" s="31" t="s">
        <v>16</v>
      </c>
      <c r="C64" s="31">
        <v>86</v>
      </c>
      <c r="D64" s="31"/>
      <c r="E64" s="32" t="s">
        <v>331</v>
      </c>
      <c r="F64" s="45" t="s">
        <v>25</v>
      </c>
      <c r="G64" s="34"/>
      <c r="H64" s="35" t="s">
        <v>43</v>
      </c>
      <c r="I64" s="36">
        <v>27555</v>
      </c>
      <c r="J64" s="37">
        <v>1975</v>
      </c>
      <c r="K64" s="37">
        <v>2016</v>
      </c>
      <c r="L64" s="38">
        <f t="shared" si="1"/>
        <v>41</v>
      </c>
      <c r="M64" s="39" t="str">
        <f>IF(L64="","",VLOOKUP(L64,[1]Лист1!$A$2:$B$70,2,TRUE))</f>
        <v>М 40</v>
      </c>
      <c r="N64" s="40" t="s">
        <v>332</v>
      </c>
      <c r="O64" s="41">
        <v>62</v>
      </c>
      <c r="P64" s="34" t="s">
        <v>333</v>
      </c>
      <c r="Q64" s="41">
        <v>61</v>
      </c>
      <c r="R64" s="34" t="s">
        <v>334</v>
      </c>
      <c r="S64" s="55">
        <v>69</v>
      </c>
      <c r="T64" s="49">
        <v>17</v>
      </c>
      <c r="U64" s="50" t="s">
        <v>335</v>
      </c>
    </row>
    <row r="65" spans="1:22" s="44" customFormat="1" ht="28.5" customHeight="1" x14ac:dyDescent="0.25">
      <c r="A65" s="30">
        <v>62</v>
      </c>
      <c r="B65" s="49" t="s">
        <v>16</v>
      </c>
      <c r="C65" s="56">
        <v>62</v>
      </c>
      <c r="D65" s="56"/>
      <c r="E65" s="32" t="s">
        <v>336</v>
      </c>
      <c r="F65" s="45" t="s">
        <v>25</v>
      </c>
      <c r="G65" s="34"/>
      <c r="H65" s="35" t="s">
        <v>43</v>
      </c>
      <c r="I65" s="36">
        <v>23441</v>
      </c>
      <c r="J65" s="37">
        <v>1964</v>
      </c>
      <c r="K65" s="37">
        <v>2016</v>
      </c>
      <c r="L65" s="38">
        <f t="shared" si="1"/>
        <v>52</v>
      </c>
      <c r="M65" s="39" t="str">
        <f>IF(L65="","",VLOOKUP(L65,[1]Лист1!$A$2:$B$70,2,TRUE))</f>
        <v>М 50</v>
      </c>
      <c r="N65" s="40" t="s">
        <v>81</v>
      </c>
      <c r="O65" s="41">
        <v>75</v>
      </c>
      <c r="P65" s="34" t="s">
        <v>337</v>
      </c>
      <c r="Q65" s="41">
        <v>80</v>
      </c>
      <c r="R65" s="34" t="s">
        <v>338</v>
      </c>
      <c r="S65" s="55">
        <v>70</v>
      </c>
      <c r="T65" s="49">
        <v>9</v>
      </c>
      <c r="U65" s="50" t="s">
        <v>339</v>
      </c>
      <c r="V65" s="11"/>
    </row>
    <row r="66" spans="1:22" s="44" customFormat="1" ht="28.5" customHeight="1" x14ac:dyDescent="0.25">
      <c r="A66" s="30">
        <v>63</v>
      </c>
      <c r="B66" s="31" t="s">
        <v>16</v>
      </c>
      <c r="C66" s="31">
        <v>99</v>
      </c>
      <c r="D66" s="31"/>
      <c r="E66" s="51" t="s">
        <v>340</v>
      </c>
      <c r="F66" s="54" t="s">
        <v>52</v>
      </c>
      <c r="G66" s="34"/>
      <c r="H66" s="35" t="s">
        <v>53</v>
      </c>
      <c r="I66" s="52">
        <v>28776</v>
      </c>
      <c r="J66" s="37">
        <v>1978</v>
      </c>
      <c r="K66" s="37">
        <v>2016</v>
      </c>
      <c r="L66" s="38">
        <f t="shared" si="1"/>
        <v>38</v>
      </c>
      <c r="M66" s="39" t="s">
        <v>39</v>
      </c>
      <c r="N66" s="80"/>
      <c r="O66" s="41">
        <v>84</v>
      </c>
      <c r="P66" s="34" t="s">
        <v>61</v>
      </c>
      <c r="Q66" s="41">
        <v>82</v>
      </c>
      <c r="R66" s="34" t="s">
        <v>341</v>
      </c>
      <c r="S66" s="55">
        <v>71</v>
      </c>
      <c r="T66" s="49">
        <v>28</v>
      </c>
      <c r="U66" s="50" t="s">
        <v>342</v>
      </c>
    </row>
    <row r="67" spans="1:22" s="44" customFormat="1" ht="28.5" customHeight="1" x14ac:dyDescent="0.25">
      <c r="A67" s="30">
        <v>64</v>
      </c>
      <c r="B67" s="49" t="s">
        <v>16</v>
      </c>
      <c r="C67" s="49">
        <v>88</v>
      </c>
      <c r="D67" s="49"/>
      <c r="E67" s="32" t="s">
        <v>347</v>
      </c>
      <c r="F67" s="45" t="s">
        <v>25</v>
      </c>
      <c r="G67" s="34"/>
      <c r="H67" s="35" t="s">
        <v>43</v>
      </c>
      <c r="I67" s="36">
        <v>24430</v>
      </c>
      <c r="J67" s="37">
        <v>1966</v>
      </c>
      <c r="K67" s="37">
        <v>2016</v>
      </c>
      <c r="L67" s="38">
        <f t="shared" si="1"/>
        <v>50</v>
      </c>
      <c r="M67" s="39" t="str">
        <f>IF(L67="","",VLOOKUP(L67,[1]Лист1!$A$2:$B$70,2,TRUE))</f>
        <v>М 50</v>
      </c>
      <c r="N67" s="40"/>
      <c r="O67" s="41">
        <v>77</v>
      </c>
      <c r="P67" s="34" t="s">
        <v>49</v>
      </c>
      <c r="Q67" s="41">
        <v>78</v>
      </c>
      <c r="R67" s="34" t="s">
        <v>348</v>
      </c>
      <c r="S67" s="55">
        <v>73</v>
      </c>
      <c r="T67" s="30">
        <v>10</v>
      </c>
      <c r="U67" s="43" t="s">
        <v>349</v>
      </c>
      <c r="V67" s="11"/>
    </row>
    <row r="68" spans="1:22" s="44" customFormat="1" ht="28.5" customHeight="1" x14ac:dyDescent="0.25">
      <c r="A68" s="30">
        <v>65</v>
      </c>
      <c r="B68" s="49" t="s">
        <v>16</v>
      </c>
      <c r="C68" s="56">
        <v>73</v>
      </c>
      <c r="D68" s="56"/>
      <c r="E68" s="32" t="s">
        <v>354</v>
      </c>
      <c r="F68" s="45" t="s">
        <v>73</v>
      </c>
      <c r="G68" s="34"/>
      <c r="H68" s="35" t="s">
        <v>355</v>
      </c>
      <c r="I68" s="36">
        <v>21394</v>
      </c>
      <c r="J68" s="37">
        <v>1958</v>
      </c>
      <c r="K68" s="37">
        <v>2016</v>
      </c>
      <c r="L68" s="38">
        <f t="shared" ref="L68:L96" si="2">K68-J68</f>
        <v>58</v>
      </c>
      <c r="M68" s="39" t="str">
        <f>IF(L68="","",VLOOKUP(L68,[1]Лист1!$A$2:$B$70,2,TRUE))</f>
        <v>М 50</v>
      </c>
      <c r="N68" s="46" t="s">
        <v>356</v>
      </c>
      <c r="O68" s="41">
        <v>69</v>
      </c>
      <c r="P68" s="34" t="s">
        <v>357</v>
      </c>
      <c r="Q68" s="41">
        <v>63</v>
      </c>
      <c r="R68" s="34" t="s">
        <v>358</v>
      </c>
      <c r="S68" s="55">
        <v>75</v>
      </c>
      <c r="T68" s="49">
        <v>11</v>
      </c>
      <c r="U68" s="50" t="s">
        <v>359</v>
      </c>
    </row>
    <row r="69" spans="1:22" s="44" customFormat="1" ht="28.5" customHeight="1" x14ac:dyDescent="0.25">
      <c r="A69" s="30">
        <v>66</v>
      </c>
      <c r="B69" s="31" t="s">
        <v>16</v>
      </c>
      <c r="C69" s="31">
        <v>81</v>
      </c>
      <c r="D69" s="31"/>
      <c r="E69" s="32" t="s">
        <v>360</v>
      </c>
      <c r="F69" s="45" t="s">
        <v>25</v>
      </c>
      <c r="G69" s="60"/>
      <c r="H69" s="35" t="s">
        <v>38</v>
      </c>
      <c r="I69" s="36">
        <v>30175</v>
      </c>
      <c r="J69" s="37">
        <v>1982</v>
      </c>
      <c r="K69" s="37">
        <v>2016</v>
      </c>
      <c r="L69" s="38">
        <f t="shared" si="2"/>
        <v>34</v>
      </c>
      <c r="M69" s="39" t="str">
        <f>IF(L69="","",VLOOKUP(L69,[1]Лист1!$A$2:$B$70,2,TRUE))</f>
        <v>М</v>
      </c>
      <c r="N69" s="40"/>
      <c r="O69" s="41">
        <v>89</v>
      </c>
      <c r="P69" s="34" t="s">
        <v>361</v>
      </c>
      <c r="Q69" s="41">
        <v>83</v>
      </c>
      <c r="R69" s="34" t="s">
        <v>362</v>
      </c>
      <c r="S69" s="55">
        <v>76</v>
      </c>
      <c r="T69" s="49">
        <v>29</v>
      </c>
      <c r="U69" s="50" t="s">
        <v>363</v>
      </c>
    </row>
    <row r="70" spans="1:22" s="44" customFormat="1" ht="28.5" customHeight="1" x14ac:dyDescent="0.25">
      <c r="A70" s="30">
        <v>67</v>
      </c>
      <c r="B70" s="31" t="s">
        <v>16</v>
      </c>
      <c r="C70" s="31">
        <v>61</v>
      </c>
      <c r="D70" s="31"/>
      <c r="E70" s="32" t="s">
        <v>364</v>
      </c>
      <c r="F70" s="45" t="s">
        <v>25</v>
      </c>
      <c r="G70" s="34"/>
      <c r="H70" s="35" t="s">
        <v>43</v>
      </c>
      <c r="I70" s="36">
        <v>26380</v>
      </c>
      <c r="J70" s="37">
        <v>1972</v>
      </c>
      <c r="K70" s="37">
        <v>2016</v>
      </c>
      <c r="L70" s="38">
        <f t="shared" si="2"/>
        <v>44</v>
      </c>
      <c r="M70" s="39" t="str">
        <f>IF(L70="","",VLOOKUP(L70,[1]Лист1!$A$2:$B$70,2,TRUE))</f>
        <v>М 40</v>
      </c>
      <c r="N70" s="40" t="s">
        <v>81</v>
      </c>
      <c r="O70" s="41">
        <v>86</v>
      </c>
      <c r="P70" s="34" t="s">
        <v>83</v>
      </c>
      <c r="Q70" s="41">
        <v>86</v>
      </c>
      <c r="R70" s="34" t="s">
        <v>365</v>
      </c>
      <c r="S70" s="55">
        <v>77</v>
      </c>
      <c r="T70" s="49">
        <v>18</v>
      </c>
      <c r="U70" s="43" t="s">
        <v>366</v>
      </c>
    </row>
    <row r="71" spans="1:22" s="44" customFormat="1" ht="28.5" customHeight="1" x14ac:dyDescent="0.25">
      <c r="A71" s="30">
        <v>68</v>
      </c>
      <c r="B71" s="31" t="s">
        <v>16</v>
      </c>
      <c r="C71" s="31">
        <v>54</v>
      </c>
      <c r="D71" s="31"/>
      <c r="E71" s="32" t="s">
        <v>367</v>
      </c>
      <c r="F71" s="33" t="s">
        <v>52</v>
      </c>
      <c r="G71" s="60"/>
      <c r="H71" s="35" t="s">
        <v>53</v>
      </c>
      <c r="I71" s="36">
        <v>20211</v>
      </c>
      <c r="J71" s="37">
        <v>1955</v>
      </c>
      <c r="K71" s="37">
        <v>2016</v>
      </c>
      <c r="L71" s="38">
        <f t="shared" si="2"/>
        <v>61</v>
      </c>
      <c r="M71" s="39" t="str">
        <f>IF(L71="","",VLOOKUP(L71,[1]Лист1!$A$2:$B$70,2,TRUE))</f>
        <v>М 60</v>
      </c>
      <c r="N71" s="40" t="s">
        <v>368</v>
      </c>
      <c r="O71" s="41">
        <v>80</v>
      </c>
      <c r="P71" s="34" t="s">
        <v>369</v>
      </c>
      <c r="Q71" s="41">
        <v>79</v>
      </c>
      <c r="R71" s="34" t="s">
        <v>370</v>
      </c>
      <c r="S71" s="55">
        <v>78</v>
      </c>
      <c r="T71" s="49">
        <v>4</v>
      </c>
      <c r="U71" s="50" t="s">
        <v>371</v>
      </c>
    </row>
    <row r="72" spans="1:22" s="44" customFormat="1" ht="28.5" customHeight="1" x14ac:dyDescent="0.25">
      <c r="A72" s="30">
        <v>69</v>
      </c>
      <c r="B72" s="81" t="s">
        <v>16</v>
      </c>
      <c r="C72" s="49">
        <v>29</v>
      </c>
      <c r="D72" s="81"/>
      <c r="E72" s="82" t="s">
        <v>372</v>
      </c>
      <c r="F72" s="45" t="s">
        <v>25</v>
      </c>
      <c r="G72" s="34"/>
      <c r="H72" s="35" t="s">
        <v>373</v>
      </c>
      <c r="I72" s="52">
        <v>31260</v>
      </c>
      <c r="J72" s="37">
        <v>1985</v>
      </c>
      <c r="K72" s="37">
        <v>2016</v>
      </c>
      <c r="L72" s="38">
        <f t="shared" si="2"/>
        <v>31</v>
      </c>
      <c r="M72" s="39" t="s">
        <v>39</v>
      </c>
      <c r="N72" s="40" t="s">
        <v>47</v>
      </c>
      <c r="O72" s="41">
        <v>54</v>
      </c>
      <c r="P72" s="34" t="s">
        <v>258</v>
      </c>
      <c r="Q72" s="41">
        <v>58</v>
      </c>
      <c r="R72" s="34" t="s">
        <v>374</v>
      </c>
      <c r="S72" s="55">
        <v>79</v>
      </c>
      <c r="T72" s="49">
        <v>30</v>
      </c>
      <c r="U72" s="50" t="s">
        <v>375</v>
      </c>
    </row>
    <row r="73" spans="1:22" s="44" customFormat="1" ht="28.5" customHeight="1" x14ac:dyDescent="0.25">
      <c r="A73" s="30">
        <v>70</v>
      </c>
      <c r="B73" s="31" t="s">
        <v>16</v>
      </c>
      <c r="C73" s="31">
        <v>69</v>
      </c>
      <c r="D73" s="31"/>
      <c r="E73" s="32" t="s">
        <v>376</v>
      </c>
      <c r="F73" s="45" t="s">
        <v>25</v>
      </c>
      <c r="G73" s="34"/>
      <c r="H73" s="35" t="s">
        <v>43</v>
      </c>
      <c r="I73" s="36">
        <v>32074</v>
      </c>
      <c r="J73" s="37">
        <v>1987</v>
      </c>
      <c r="K73" s="37">
        <v>2016</v>
      </c>
      <c r="L73" s="38">
        <f t="shared" si="2"/>
        <v>29</v>
      </c>
      <c r="M73" s="39" t="str">
        <f>IF(L73="","",VLOOKUP(L73,[1]Лист1!$A$2:$B$70,2,TRUE))</f>
        <v>М</v>
      </c>
      <c r="N73" s="40"/>
      <c r="O73" s="41">
        <v>54</v>
      </c>
      <c r="P73" s="34" t="s">
        <v>258</v>
      </c>
      <c r="Q73" s="41">
        <v>55</v>
      </c>
      <c r="R73" s="34" t="s">
        <v>259</v>
      </c>
      <c r="S73" s="55">
        <v>80</v>
      </c>
      <c r="T73" s="49">
        <v>31</v>
      </c>
      <c r="U73" s="50" t="s">
        <v>377</v>
      </c>
      <c r="V73" s="11"/>
    </row>
    <row r="74" spans="1:22" s="44" customFormat="1" ht="28.5" customHeight="1" x14ac:dyDescent="0.25">
      <c r="A74" s="30">
        <v>71</v>
      </c>
      <c r="B74" s="31" t="s">
        <v>16</v>
      </c>
      <c r="C74" s="31">
        <v>26</v>
      </c>
      <c r="D74" s="31"/>
      <c r="E74" s="32" t="s">
        <v>378</v>
      </c>
      <c r="F74" s="45" t="s">
        <v>25</v>
      </c>
      <c r="G74" s="34"/>
      <c r="H74" s="35" t="s">
        <v>379</v>
      </c>
      <c r="I74" s="36">
        <v>31990</v>
      </c>
      <c r="J74" s="37">
        <v>1987</v>
      </c>
      <c r="K74" s="37">
        <v>2016</v>
      </c>
      <c r="L74" s="38">
        <f t="shared" si="2"/>
        <v>29</v>
      </c>
      <c r="M74" s="39" t="str">
        <f>IF(L74="","",VLOOKUP(L74,[1]Лист1!$A$2:$B$70,2,TRUE))</f>
        <v>М</v>
      </c>
      <c r="N74" s="40" t="s">
        <v>47</v>
      </c>
      <c r="O74" s="41">
        <v>35</v>
      </c>
      <c r="P74" s="34" t="s">
        <v>380</v>
      </c>
      <c r="Q74" s="41">
        <v>49</v>
      </c>
      <c r="R74" s="34" t="s">
        <v>241</v>
      </c>
      <c r="S74" s="55">
        <v>81</v>
      </c>
      <c r="T74" s="49">
        <v>32</v>
      </c>
      <c r="U74" s="43" t="s">
        <v>381</v>
      </c>
    </row>
    <row r="75" spans="1:22" s="44" customFormat="1" ht="28.5" customHeight="1" x14ac:dyDescent="0.25">
      <c r="A75" s="30">
        <v>72</v>
      </c>
      <c r="B75" s="31" t="s">
        <v>16</v>
      </c>
      <c r="C75" s="56">
        <v>28</v>
      </c>
      <c r="D75" s="31"/>
      <c r="E75" s="83" t="s">
        <v>382</v>
      </c>
      <c r="F75" s="45" t="s">
        <v>25</v>
      </c>
      <c r="G75" s="34"/>
      <c r="H75" s="35" t="s">
        <v>383</v>
      </c>
      <c r="I75" s="52">
        <v>19682</v>
      </c>
      <c r="J75" s="37">
        <v>1953</v>
      </c>
      <c r="K75" s="37">
        <v>2016</v>
      </c>
      <c r="L75" s="38">
        <f t="shared" si="2"/>
        <v>63</v>
      </c>
      <c r="M75" s="39" t="s">
        <v>206</v>
      </c>
      <c r="N75" s="40" t="s">
        <v>316</v>
      </c>
      <c r="O75" s="41">
        <v>60</v>
      </c>
      <c r="P75" s="34" t="s">
        <v>384</v>
      </c>
      <c r="Q75" s="41">
        <v>64</v>
      </c>
      <c r="R75" s="34" t="s">
        <v>345</v>
      </c>
      <c r="S75" s="55">
        <v>82</v>
      </c>
      <c r="T75" s="49">
        <v>5</v>
      </c>
      <c r="U75" s="50" t="s">
        <v>385</v>
      </c>
    </row>
    <row r="76" spans="1:22" s="44" customFormat="1" ht="28.5" customHeight="1" x14ac:dyDescent="0.25">
      <c r="A76" s="30">
        <v>73</v>
      </c>
      <c r="B76" s="49" t="s">
        <v>16</v>
      </c>
      <c r="C76" s="56">
        <v>46</v>
      </c>
      <c r="D76" s="31"/>
      <c r="E76" s="51" t="s">
        <v>386</v>
      </c>
      <c r="F76" s="33" t="s">
        <v>155</v>
      </c>
      <c r="G76" s="60"/>
      <c r="H76" s="35" t="s">
        <v>156</v>
      </c>
      <c r="I76" s="52">
        <v>29814</v>
      </c>
      <c r="J76" s="37">
        <v>1981</v>
      </c>
      <c r="K76" s="37">
        <v>2016</v>
      </c>
      <c r="L76" s="38">
        <f t="shared" si="2"/>
        <v>35</v>
      </c>
      <c r="M76" s="39" t="s">
        <v>39</v>
      </c>
      <c r="N76" s="40" t="s">
        <v>157</v>
      </c>
      <c r="O76" s="41">
        <v>70</v>
      </c>
      <c r="P76" s="34" t="s">
        <v>387</v>
      </c>
      <c r="Q76" s="41">
        <v>75</v>
      </c>
      <c r="R76" s="34" t="s">
        <v>388</v>
      </c>
      <c r="S76" s="55">
        <v>83</v>
      </c>
      <c r="T76" s="49">
        <v>33</v>
      </c>
      <c r="U76" s="50" t="s">
        <v>389</v>
      </c>
      <c r="V76" s="11"/>
    </row>
    <row r="77" spans="1:22" s="44" customFormat="1" ht="28.5" customHeight="1" x14ac:dyDescent="0.25">
      <c r="A77" s="30">
        <v>74</v>
      </c>
      <c r="B77" s="49" t="s">
        <v>16</v>
      </c>
      <c r="C77" s="56">
        <v>83</v>
      </c>
      <c r="D77" s="56"/>
      <c r="E77" s="32" t="s">
        <v>390</v>
      </c>
      <c r="F77" s="84" t="s">
        <v>391</v>
      </c>
      <c r="G77" s="34"/>
      <c r="H77" s="35" t="s">
        <v>392</v>
      </c>
      <c r="I77" s="36">
        <v>22908</v>
      </c>
      <c r="J77" s="37">
        <v>1962</v>
      </c>
      <c r="K77" s="37">
        <v>2016</v>
      </c>
      <c r="L77" s="38">
        <f t="shared" si="2"/>
        <v>54</v>
      </c>
      <c r="M77" s="39" t="str">
        <f>IF(L77="","",VLOOKUP(L77,[1]Лист1!$A$2:$B$70,2,TRUE))</f>
        <v>М 50</v>
      </c>
      <c r="N77" s="40" t="s">
        <v>393</v>
      </c>
      <c r="O77" s="41">
        <v>86</v>
      </c>
      <c r="P77" s="34" t="s">
        <v>83</v>
      </c>
      <c r="Q77" s="41">
        <v>87</v>
      </c>
      <c r="R77" s="34" t="s">
        <v>394</v>
      </c>
      <c r="S77" s="55">
        <v>84</v>
      </c>
      <c r="T77" s="30">
        <v>12</v>
      </c>
      <c r="U77" s="50" t="s">
        <v>395</v>
      </c>
      <c r="V77" s="11"/>
    </row>
    <row r="78" spans="1:22" s="44" customFormat="1" ht="28.5" customHeight="1" x14ac:dyDescent="0.25">
      <c r="A78" s="30">
        <v>75</v>
      </c>
      <c r="B78" s="49" t="s">
        <v>16</v>
      </c>
      <c r="C78" s="56">
        <v>82</v>
      </c>
      <c r="D78" s="56"/>
      <c r="E78" s="32" t="s">
        <v>396</v>
      </c>
      <c r="F78" s="84" t="s">
        <v>391</v>
      </c>
      <c r="G78" s="34"/>
      <c r="H78" s="85" t="s">
        <v>397</v>
      </c>
      <c r="I78" s="36">
        <v>23552</v>
      </c>
      <c r="J78" s="37">
        <v>1964</v>
      </c>
      <c r="K78" s="37">
        <v>2016</v>
      </c>
      <c r="L78" s="38">
        <f t="shared" si="2"/>
        <v>52</v>
      </c>
      <c r="M78" s="39" t="str">
        <f>IF(L78="","",VLOOKUP(L78,[1]Лист1!$A$2:$B$70,2,TRUE))</f>
        <v>М 50</v>
      </c>
      <c r="N78" s="40" t="s">
        <v>393</v>
      </c>
      <c r="O78" s="41">
        <v>85</v>
      </c>
      <c r="P78" s="34" t="s">
        <v>398</v>
      </c>
      <c r="Q78" s="41">
        <v>85</v>
      </c>
      <c r="R78" s="34" t="s">
        <v>399</v>
      </c>
      <c r="S78" s="55">
        <v>84</v>
      </c>
      <c r="T78" s="49">
        <v>13</v>
      </c>
      <c r="U78" s="50" t="s">
        <v>395</v>
      </c>
    </row>
    <row r="79" spans="1:22" s="44" customFormat="1" ht="28.5" customHeight="1" x14ac:dyDescent="0.25">
      <c r="A79" s="30">
        <v>76</v>
      </c>
      <c r="B79" s="49" t="s">
        <v>16</v>
      </c>
      <c r="C79" s="56">
        <v>39</v>
      </c>
      <c r="D79" s="56"/>
      <c r="E79" s="32" t="s">
        <v>400</v>
      </c>
      <c r="F79" s="45" t="s">
        <v>25</v>
      </c>
      <c r="G79" s="60"/>
      <c r="H79" s="35" t="s">
        <v>401</v>
      </c>
      <c r="I79" s="36">
        <v>28348</v>
      </c>
      <c r="J79" s="37">
        <v>1977</v>
      </c>
      <c r="K79" s="37">
        <v>2016</v>
      </c>
      <c r="L79" s="38">
        <f t="shared" si="2"/>
        <v>39</v>
      </c>
      <c r="M79" s="39" t="str">
        <f>IF(L79="","",VLOOKUP(L79,[1]Лист1!$A$2:$B$70,2,TRUE))</f>
        <v>М</v>
      </c>
      <c r="N79" s="40"/>
      <c r="O79" s="41">
        <v>63</v>
      </c>
      <c r="P79" s="34" t="s">
        <v>317</v>
      </c>
      <c r="Q79" s="41">
        <v>73</v>
      </c>
      <c r="R79" s="34" t="s">
        <v>56</v>
      </c>
      <c r="S79" s="55">
        <v>86</v>
      </c>
      <c r="T79" s="49">
        <v>34</v>
      </c>
      <c r="U79" s="43" t="s">
        <v>402</v>
      </c>
    </row>
    <row r="80" spans="1:22" s="44" customFormat="1" ht="28.5" customHeight="1" x14ac:dyDescent="0.25">
      <c r="A80" s="30">
        <v>77</v>
      </c>
      <c r="B80" s="49" t="s">
        <v>16</v>
      </c>
      <c r="C80" s="56">
        <v>55</v>
      </c>
      <c r="D80" s="56"/>
      <c r="E80" s="32" t="s">
        <v>403</v>
      </c>
      <c r="F80" s="45" t="s">
        <v>25</v>
      </c>
      <c r="G80" s="34"/>
      <c r="H80" s="35" t="s">
        <v>43</v>
      </c>
      <c r="I80" s="36">
        <v>32474</v>
      </c>
      <c r="J80" s="37">
        <v>1988</v>
      </c>
      <c r="K80" s="37">
        <v>2016</v>
      </c>
      <c r="L80" s="38">
        <f t="shared" si="2"/>
        <v>28</v>
      </c>
      <c r="M80" s="39" t="str">
        <f>IF(L80="","",VLOOKUP(L80,[1]Лист1!$A$2:$B$70,2,TRUE))</f>
        <v>М</v>
      </c>
      <c r="N80" s="40" t="s">
        <v>81</v>
      </c>
      <c r="O80" s="41">
        <v>92</v>
      </c>
      <c r="P80" s="34" t="s">
        <v>404</v>
      </c>
      <c r="Q80" s="41">
        <v>93</v>
      </c>
      <c r="R80" s="34" t="s">
        <v>405</v>
      </c>
      <c r="S80" s="55">
        <v>87</v>
      </c>
      <c r="T80" s="49">
        <v>35</v>
      </c>
      <c r="U80" s="50" t="s">
        <v>406</v>
      </c>
    </row>
    <row r="81" spans="1:22" s="44" customFormat="1" ht="28.5" customHeight="1" x14ac:dyDescent="0.25">
      <c r="A81" s="30">
        <v>78</v>
      </c>
      <c r="B81" s="31" t="s">
        <v>16</v>
      </c>
      <c r="C81" s="31">
        <v>102</v>
      </c>
      <c r="D81" s="31"/>
      <c r="E81" s="32" t="s">
        <v>407</v>
      </c>
      <c r="F81" s="33" t="s">
        <v>96</v>
      </c>
      <c r="G81" s="60"/>
      <c r="H81" s="35" t="s">
        <v>408</v>
      </c>
      <c r="I81" s="36">
        <v>22007</v>
      </c>
      <c r="J81" s="37">
        <v>1960</v>
      </c>
      <c r="K81" s="37">
        <v>2016</v>
      </c>
      <c r="L81" s="38">
        <f t="shared" si="2"/>
        <v>56</v>
      </c>
      <c r="M81" s="39" t="str">
        <f>IF(L81="","",VLOOKUP(L81,[1]Лист1!$A$2:$B$70,2,TRUE))</f>
        <v>М 50</v>
      </c>
      <c r="N81" s="80"/>
      <c r="O81" s="41">
        <v>94</v>
      </c>
      <c r="P81" s="34" t="s">
        <v>409</v>
      </c>
      <c r="Q81" s="41">
        <v>91</v>
      </c>
      <c r="R81" s="34" t="s">
        <v>410</v>
      </c>
      <c r="S81" s="55">
        <v>88</v>
      </c>
      <c r="T81" s="30">
        <v>14</v>
      </c>
      <c r="U81" s="43" t="s">
        <v>411</v>
      </c>
    </row>
    <row r="82" spans="1:22" s="44" customFormat="1" ht="28.5" customHeight="1" x14ac:dyDescent="0.25">
      <c r="A82" s="30">
        <v>79</v>
      </c>
      <c r="B82" s="49" t="s">
        <v>16</v>
      </c>
      <c r="C82" s="56">
        <v>105</v>
      </c>
      <c r="D82" s="56"/>
      <c r="E82" s="32" t="s">
        <v>412</v>
      </c>
      <c r="F82" s="45" t="s">
        <v>25</v>
      </c>
      <c r="G82" s="34"/>
      <c r="H82" s="35" t="s">
        <v>43</v>
      </c>
      <c r="I82" s="36">
        <v>26777</v>
      </c>
      <c r="J82" s="37">
        <v>1973</v>
      </c>
      <c r="K82" s="37">
        <v>2016</v>
      </c>
      <c r="L82" s="38">
        <f t="shared" si="2"/>
        <v>43</v>
      </c>
      <c r="M82" s="39" t="str">
        <f>IF(L82="","",VLOOKUP(L82,[1]Лист1!$A$2:$B$70,2,TRUE))</f>
        <v>М 40</v>
      </c>
      <c r="N82" s="40"/>
      <c r="O82" s="41">
        <v>86</v>
      </c>
      <c r="P82" s="34" t="s">
        <v>83</v>
      </c>
      <c r="Q82" s="41">
        <v>90</v>
      </c>
      <c r="R82" s="34" t="s">
        <v>413</v>
      </c>
      <c r="S82" s="55">
        <v>89</v>
      </c>
      <c r="T82" s="49">
        <v>19</v>
      </c>
      <c r="U82" s="50" t="s">
        <v>414</v>
      </c>
    </row>
    <row r="83" spans="1:22" s="44" customFormat="1" ht="28.5" customHeight="1" x14ac:dyDescent="0.25">
      <c r="A83" s="30">
        <v>80</v>
      </c>
      <c r="B83" s="49" t="s">
        <v>16</v>
      </c>
      <c r="C83" s="56">
        <v>53</v>
      </c>
      <c r="D83" s="56"/>
      <c r="E83" s="32" t="s">
        <v>424</v>
      </c>
      <c r="F83" s="33" t="s">
        <v>52</v>
      </c>
      <c r="G83" s="60"/>
      <c r="H83" s="35" t="s">
        <v>53</v>
      </c>
      <c r="I83" s="36">
        <v>21001</v>
      </c>
      <c r="J83" s="37">
        <v>1957</v>
      </c>
      <c r="K83" s="37">
        <v>2016</v>
      </c>
      <c r="L83" s="38">
        <f t="shared" si="2"/>
        <v>59</v>
      </c>
      <c r="M83" s="39" t="str">
        <f>IF(L83="","",VLOOKUP(L83,[1]Лист1!$A$2:$B$70,2,TRUE))</f>
        <v>М 50</v>
      </c>
      <c r="N83" s="40" t="s">
        <v>131</v>
      </c>
      <c r="O83" s="41">
        <v>99</v>
      </c>
      <c r="P83" s="34" t="s">
        <v>425</v>
      </c>
      <c r="Q83" s="41">
        <v>98</v>
      </c>
      <c r="R83" s="34" t="s">
        <v>426</v>
      </c>
      <c r="S83" s="55">
        <v>92</v>
      </c>
      <c r="T83" s="49">
        <v>15</v>
      </c>
      <c r="U83" s="50" t="s">
        <v>427</v>
      </c>
      <c r="V83" s="11"/>
    </row>
    <row r="84" spans="1:22" s="44" customFormat="1" ht="28.5" customHeight="1" x14ac:dyDescent="0.25">
      <c r="A84" s="30">
        <v>81</v>
      </c>
      <c r="B84" s="49" t="s">
        <v>16</v>
      </c>
      <c r="C84" s="56">
        <v>100</v>
      </c>
      <c r="D84" s="56"/>
      <c r="E84" s="32" t="s">
        <v>428</v>
      </c>
      <c r="F84" s="33" t="s">
        <v>429</v>
      </c>
      <c r="G84" s="34"/>
      <c r="H84" s="35"/>
      <c r="I84" s="36">
        <v>22278</v>
      </c>
      <c r="J84" s="37">
        <v>1960</v>
      </c>
      <c r="K84" s="37">
        <v>2016</v>
      </c>
      <c r="L84" s="38">
        <f t="shared" si="2"/>
        <v>56</v>
      </c>
      <c r="M84" s="39" t="s">
        <v>430</v>
      </c>
      <c r="N84" s="40" t="s">
        <v>431</v>
      </c>
      <c r="O84" s="41">
        <v>96</v>
      </c>
      <c r="P84" s="34" t="s">
        <v>432</v>
      </c>
      <c r="Q84" s="41">
        <v>94</v>
      </c>
      <c r="R84" s="34" t="s">
        <v>433</v>
      </c>
      <c r="S84" s="55">
        <v>93</v>
      </c>
      <c r="T84" s="30">
        <v>16</v>
      </c>
      <c r="U84" s="43" t="s">
        <v>434</v>
      </c>
      <c r="V84" s="11"/>
    </row>
    <row r="85" spans="1:22" s="44" customFormat="1" ht="28.5" customHeight="1" x14ac:dyDescent="0.25">
      <c r="A85" s="30">
        <v>82</v>
      </c>
      <c r="B85" s="31" t="s">
        <v>16</v>
      </c>
      <c r="C85" s="31">
        <v>52</v>
      </c>
      <c r="D85" s="31"/>
      <c r="E85" s="32" t="s">
        <v>435</v>
      </c>
      <c r="F85" s="33" t="s">
        <v>52</v>
      </c>
      <c r="G85" s="60"/>
      <c r="H85" s="35" t="s">
        <v>53</v>
      </c>
      <c r="I85" s="36">
        <v>18573</v>
      </c>
      <c r="J85" s="37">
        <v>1950</v>
      </c>
      <c r="K85" s="37">
        <v>2016</v>
      </c>
      <c r="L85" s="38">
        <f t="shared" si="2"/>
        <v>66</v>
      </c>
      <c r="M85" s="39" t="str">
        <f>IF(L85="","",VLOOKUP(L85,[1]Лист1!$A$2:$B$70,2,TRUE))</f>
        <v>М 60</v>
      </c>
      <c r="N85" s="40" t="s">
        <v>131</v>
      </c>
      <c r="O85" s="41">
        <v>102</v>
      </c>
      <c r="P85" s="34" t="s">
        <v>436</v>
      </c>
      <c r="Q85" s="41">
        <v>100</v>
      </c>
      <c r="R85" s="34" t="s">
        <v>437</v>
      </c>
      <c r="S85" s="55">
        <v>94</v>
      </c>
      <c r="T85" s="49">
        <v>6</v>
      </c>
      <c r="U85" s="50" t="s">
        <v>438</v>
      </c>
    </row>
    <row r="86" spans="1:22" s="44" customFormat="1" ht="28.5" customHeight="1" x14ac:dyDescent="0.25">
      <c r="A86" s="30">
        <v>83</v>
      </c>
      <c r="B86" s="31" t="s">
        <v>16</v>
      </c>
      <c r="C86" s="56">
        <v>106</v>
      </c>
      <c r="D86" s="31"/>
      <c r="E86" s="82" t="s">
        <v>439</v>
      </c>
      <c r="F86" s="54" t="s">
        <v>52</v>
      </c>
      <c r="G86" s="60"/>
      <c r="H86" s="35" t="s">
        <v>224</v>
      </c>
      <c r="I86" s="52">
        <v>23143</v>
      </c>
      <c r="J86" s="37">
        <v>1963</v>
      </c>
      <c r="K86" s="37">
        <v>2016</v>
      </c>
      <c r="L86" s="38">
        <f t="shared" si="2"/>
        <v>53</v>
      </c>
      <c r="M86" s="39" t="s">
        <v>141</v>
      </c>
      <c r="N86" s="40" t="s">
        <v>440</v>
      </c>
      <c r="O86" s="41">
        <v>97</v>
      </c>
      <c r="P86" s="34" t="s">
        <v>441</v>
      </c>
      <c r="Q86" s="41">
        <v>96</v>
      </c>
      <c r="R86" s="34" t="s">
        <v>138</v>
      </c>
      <c r="S86" s="55">
        <v>95</v>
      </c>
      <c r="T86" s="49">
        <v>17</v>
      </c>
      <c r="U86" s="50" t="s">
        <v>442</v>
      </c>
      <c r="V86" s="11"/>
    </row>
    <row r="87" spans="1:22" s="44" customFormat="1" ht="28.5" customHeight="1" x14ac:dyDescent="0.25">
      <c r="A87" s="30">
        <v>84</v>
      </c>
      <c r="B87" s="79" t="s">
        <v>16</v>
      </c>
      <c r="C87" s="56">
        <v>89</v>
      </c>
      <c r="D87" s="79"/>
      <c r="E87" s="64" t="s">
        <v>443</v>
      </c>
      <c r="F87" s="45" t="s">
        <v>25</v>
      </c>
      <c r="G87" s="34"/>
      <c r="H87" s="35" t="s">
        <v>43</v>
      </c>
      <c r="I87" s="52">
        <v>33237</v>
      </c>
      <c r="J87" s="37">
        <v>1990</v>
      </c>
      <c r="K87" s="37">
        <v>2016</v>
      </c>
      <c r="L87" s="38">
        <f t="shared" si="2"/>
        <v>26</v>
      </c>
      <c r="M87" s="39" t="s">
        <v>39</v>
      </c>
      <c r="N87" s="40"/>
      <c r="O87" s="41">
        <v>82</v>
      </c>
      <c r="P87" s="34" t="s">
        <v>444</v>
      </c>
      <c r="Q87" s="41">
        <v>88</v>
      </c>
      <c r="R87" s="34" t="s">
        <v>445</v>
      </c>
      <c r="S87" s="55">
        <v>96</v>
      </c>
      <c r="T87" s="49">
        <v>36</v>
      </c>
      <c r="U87" s="50" t="s">
        <v>446</v>
      </c>
    </row>
    <row r="88" spans="1:22" s="44" customFormat="1" ht="28.5" customHeight="1" x14ac:dyDescent="0.25">
      <c r="A88" s="30">
        <v>85</v>
      </c>
      <c r="B88" s="31" t="s">
        <v>16</v>
      </c>
      <c r="C88" s="31">
        <v>75</v>
      </c>
      <c r="D88" s="31"/>
      <c r="E88" s="32" t="s">
        <v>447</v>
      </c>
      <c r="F88" s="45" t="s">
        <v>73</v>
      </c>
      <c r="G88" s="34"/>
      <c r="H88" s="35" t="s">
        <v>355</v>
      </c>
      <c r="I88" s="36">
        <v>23939</v>
      </c>
      <c r="J88" s="37">
        <v>1965</v>
      </c>
      <c r="K88" s="37">
        <v>2016</v>
      </c>
      <c r="L88" s="38">
        <f t="shared" si="2"/>
        <v>51</v>
      </c>
      <c r="M88" s="39" t="str">
        <f>IF(L88="","",VLOOKUP(L88,[1]Лист1!$A$2:$B$70,2,TRUE))</f>
        <v>М 50</v>
      </c>
      <c r="N88" s="46" t="s">
        <v>356</v>
      </c>
      <c r="O88" s="41">
        <v>93</v>
      </c>
      <c r="P88" s="34" t="s">
        <v>448</v>
      </c>
      <c r="Q88" s="41">
        <v>97</v>
      </c>
      <c r="R88" s="34" t="s">
        <v>449</v>
      </c>
      <c r="S88" s="55">
        <v>97</v>
      </c>
      <c r="T88" s="30">
        <v>18</v>
      </c>
      <c r="U88" s="50" t="s">
        <v>450</v>
      </c>
    </row>
    <row r="89" spans="1:22" s="44" customFormat="1" ht="28.5" customHeight="1" x14ac:dyDescent="0.25">
      <c r="A89" s="30">
        <v>86</v>
      </c>
      <c r="B89" s="49" t="s">
        <v>16</v>
      </c>
      <c r="C89" s="56">
        <v>107</v>
      </c>
      <c r="D89" s="56"/>
      <c r="E89" s="78" t="s">
        <v>451</v>
      </c>
      <c r="F89" s="54" t="s">
        <v>52</v>
      </c>
      <c r="G89" s="34"/>
      <c r="H89" s="35" t="s">
        <v>53</v>
      </c>
      <c r="I89" s="36">
        <v>30005</v>
      </c>
      <c r="J89" s="37">
        <v>1982</v>
      </c>
      <c r="K89" s="37">
        <v>2016</v>
      </c>
      <c r="L89" s="38">
        <f t="shared" si="2"/>
        <v>34</v>
      </c>
      <c r="M89" s="39" t="str">
        <f>IF(L89="","",VLOOKUP(L89,[1]Лист1!$A$2:$B$70,2,TRUE))</f>
        <v>М</v>
      </c>
      <c r="N89" s="40"/>
      <c r="O89" s="41">
        <v>97</v>
      </c>
      <c r="P89" s="34" t="s">
        <v>441</v>
      </c>
      <c r="Q89" s="41">
        <v>95</v>
      </c>
      <c r="R89" s="63" t="s">
        <v>452</v>
      </c>
      <c r="S89" s="55">
        <v>98</v>
      </c>
      <c r="T89" s="49">
        <v>37</v>
      </c>
      <c r="U89" s="50" t="s">
        <v>453</v>
      </c>
    </row>
    <row r="90" spans="1:22" s="44" customFormat="1" ht="28.5" customHeight="1" x14ac:dyDescent="0.25">
      <c r="A90" s="30">
        <v>87</v>
      </c>
      <c r="B90" s="79" t="s">
        <v>16</v>
      </c>
      <c r="C90" s="56">
        <v>49</v>
      </c>
      <c r="D90" s="79"/>
      <c r="E90" s="64" t="s">
        <v>454</v>
      </c>
      <c r="F90" s="45" t="s">
        <v>73</v>
      </c>
      <c r="G90" s="60"/>
      <c r="H90" s="35" t="s">
        <v>455</v>
      </c>
      <c r="I90" s="52">
        <v>26574</v>
      </c>
      <c r="J90" s="37">
        <v>1972</v>
      </c>
      <c r="K90" s="37">
        <v>2016</v>
      </c>
      <c r="L90" s="38">
        <f t="shared" si="2"/>
        <v>44</v>
      </c>
      <c r="M90" s="39" t="s">
        <v>75</v>
      </c>
      <c r="N90" s="86" t="s">
        <v>456</v>
      </c>
      <c r="O90" s="41">
        <v>103</v>
      </c>
      <c r="P90" s="34" t="s">
        <v>182</v>
      </c>
      <c r="Q90" s="41">
        <v>101</v>
      </c>
      <c r="R90" s="34" t="s">
        <v>457</v>
      </c>
      <c r="S90" s="55">
        <v>99</v>
      </c>
      <c r="T90" s="49">
        <v>20</v>
      </c>
      <c r="U90" s="50" t="s">
        <v>458</v>
      </c>
    </row>
    <row r="91" spans="1:22" s="44" customFormat="1" ht="28.5" customHeight="1" x14ac:dyDescent="0.25">
      <c r="A91" s="30">
        <v>88</v>
      </c>
      <c r="B91" s="49" t="s">
        <v>16</v>
      </c>
      <c r="C91" s="56">
        <v>18</v>
      </c>
      <c r="D91" s="56"/>
      <c r="E91" s="78" t="s">
        <v>459</v>
      </c>
      <c r="F91" s="45" t="s">
        <v>25</v>
      </c>
      <c r="G91" s="34"/>
      <c r="H91" s="35" t="s">
        <v>43</v>
      </c>
      <c r="I91" s="36">
        <v>30957</v>
      </c>
      <c r="J91" s="37">
        <v>1984</v>
      </c>
      <c r="K91" s="37">
        <v>2016</v>
      </c>
      <c r="L91" s="38">
        <f t="shared" si="2"/>
        <v>32</v>
      </c>
      <c r="M91" s="39" t="str">
        <f>IF(L91="","",VLOOKUP(L91,[1]Лист1!$A$2:$B$70,2,TRUE))</f>
        <v>М</v>
      </c>
      <c r="N91" s="40"/>
      <c r="O91" s="41">
        <v>59</v>
      </c>
      <c r="P91" s="34" t="s">
        <v>460</v>
      </c>
      <c r="Q91" s="41">
        <v>81</v>
      </c>
      <c r="R91" s="34" t="s">
        <v>461</v>
      </c>
      <c r="S91" s="55">
        <v>100</v>
      </c>
      <c r="T91" s="49">
        <v>38</v>
      </c>
      <c r="U91" s="43" t="s">
        <v>462</v>
      </c>
    </row>
    <row r="92" spans="1:22" s="44" customFormat="1" ht="28.5" customHeight="1" x14ac:dyDescent="0.25">
      <c r="A92" s="30">
        <v>89</v>
      </c>
      <c r="B92" s="31" t="s">
        <v>16</v>
      </c>
      <c r="C92" s="31">
        <v>16</v>
      </c>
      <c r="D92" s="31"/>
      <c r="E92" s="32" t="s">
        <v>463</v>
      </c>
      <c r="F92" s="45" t="s">
        <v>25</v>
      </c>
      <c r="G92" s="34"/>
      <c r="H92" s="35" t="s">
        <v>464</v>
      </c>
      <c r="I92" s="36">
        <v>34266</v>
      </c>
      <c r="J92" s="37">
        <v>1993</v>
      </c>
      <c r="K92" s="37">
        <v>2016</v>
      </c>
      <c r="L92" s="38">
        <f t="shared" si="2"/>
        <v>23</v>
      </c>
      <c r="M92" s="39" t="str">
        <f>IF(L92="","",VLOOKUP(L92,[1]Лист1!$A$2:$B$70,2,TRUE))</f>
        <v>М</v>
      </c>
      <c r="N92" s="40"/>
      <c r="O92" s="41">
        <v>95</v>
      </c>
      <c r="P92" s="34" t="s">
        <v>465</v>
      </c>
      <c r="Q92" s="41">
        <v>99</v>
      </c>
      <c r="R92" s="34" t="s">
        <v>466</v>
      </c>
      <c r="S92" s="55">
        <v>100</v>
      </c>
      <c r="T92" s="49">
        <v>39</v>
      </c>
      <c r="U92" s="50" t="s">
        <v>462</v>
      </c>
    </row>
    <row r="93" spans="1:22" s="44" customFormat="1" ht="28.5" customHeight="1" x14ac:dyDescent="0.25">
      <c r="A93" s="30">
        <v>90</v>
      </c>
      <c r="B93" s="31" t="s">
        <v>471</v>
      </c>
      <c r="C93" s="56">
        <v>37</v>
      </c>
      <c r="D93" s="31"/>
      <c r="E93" s="87" t="s">
        <v>472</v>
      </c>
      <c r="F93" s="45" t="s">
        <v>25</v>
      </c>
      <c r="G93" s="34"/>
      <c r="H93" s="35" t="s">
        <v>43</v>
      </c>
      <c r="I93" s="52">
        <v>20588</v>
      </c>
      <c r="J93" s="37">
        <v>1956</v>
      </c>
      <c r="K93" s="37">
        <v>2016</v>
      </c>
      <c r="L93" s="38">
        <f t="shared" si="2"/>
        <v>60</v>
      </c>
      <c r="M93" s="39" t="s">
        <v>206</v>
      </c>
      <c r="N93" s="40" t="s">
        <v>33</v>
      </c>
      <c r="O93" s="41">
        <v>100</v>
      </c>
      <c r="P93" s="34" t="s">
        <v>473</v>
      </c>
      <c r="Q93" s="41">
        <v>102</v>
      </c>
      <c r="R93" s="34" t="s">
        <v>469</v>
      </c>
      <c r="S93" s="55">
        <v>103</v>
      </c>
      <c r="T93" s="49">
        <v>7</v>
      </c>
      <c r="U93" s="50" t="s">
        <v>474</v>
      </c>
    </row>
    <row r="94" spans="1:22" s="44" customFormat="1" ht="28.5" customHeight="1" x14ac:dyDescent="0.25">
      <c r="A94" s="30"/>
      <c r="B94" s="58" t="s">
        <v>16</v>
      </c>
      <c r="C94" s="56">
        <v>14</v>
      </c>
      <c r="D94" s="58"/>
      <c r="E94" s="64" t="s">
        <v>475</v>
      </c>
      <c r="F94" s="45" t="s">
        <v>25</v>
      </c>
      <c r="G94" s="34"/>
      <c r="H94" s="35" t="s">
        <v>43</v>
      </c>
      <c r="I94" s="52">
        <v>32939</v>
      </c>
      <c r="J94" s="37">
        <v>1990</v>
      </c>
      <c r="K94" s="37">
        <v>2016</v>
      </c>
      <c r="L94" s="38">
        <f t="shared" si="2"/>
        <v>26</v>
      </c>
      <c r="M94" s="39" t="s">
        <v>39</v>
      </c>
      <c r="N94" s="40"/>
      <c r="O94" s="41">
        <v>101</v>
      </c>
      <c r="P94" s="34" t="s">
        <v>476</v>
      </c>
      <c r="Q94" s="41"/>
      <c r="R94" s="34"/>
      <c r="S94" s="55"/>
      <c r="T94" s="49"/>
      <c r="U94" s="50" t="s">
        <v>477</v>
      </c>
      <c r="V94" s="11"/>
    </row>
    <row r="95" spans="1:22" s="44" customFormat="1" ht="28.5" customHeight="1" x14ac:dyDescent="0.25">
      <c r="A95" s="30"/>
      <c r="B95" s="31" t="s">
        <v>16</v>
      </c>
      <c r="C95" s="31">
        <v>41</v>
      </c>
      <c r="D95" s="31"/>
      <c r="E95" s="32" t="s">
        <v>478</v>
      </c>
      <c r="F95" s="33" t="s">
        <v>479</v>
      </c>
      <c r="G95" s="34"/>
      <c r="H95" s="35" t="s">
        <v>480</v>
      </c>
      <c r="I95" s="36">
        <v>18627</v>
      </c>
      <c r="J95" s="37">
        <v>1950</v>
      </c>
      <c r="K95" s="37">
        <v>2016</v>
      </c>
      <c r="L95" s="38">
        <f t="shared" si="2"/>
        <v>66</v>
      </c>
      <c r="M95" s="39" t="str">
        <f>IF(L95="","",VLOOKUP(L95,[1]Лист1!$A$2:$B$70,2,TRUE))</f>
        <v>М 60</v>
      </c>
      <c r="N95" s="88" t="s">
        <v>481</v>
      </c>
      <c r="O95" s="41"/>
      <c r="P95" s="34"/>
      <c r="Q95" s="41"/>
      <c r="R95" s="34"/>
      <c r="S95" s="55"/>
      <c r="T95" s="49"/>
      <c r="U95" s="50" t="s">
        <v>477</v>
      </c>
    </row>
    <row r="96" spans="1:22" s="44" customFormat="1" ht="28.5" customHeight="1" x14ac:dyDescent="0.25">
      <c r="A96" s="30"/>
      <c r="B96" s="31" t="s">
        <v>16</v>
      </c>
      <c r="C96" s="56">
        <v>7</v>
      </c>
      <c r="D96" s="31"/>
      <c r="E96" s="51" t="s">
        <v>482</v>
      </c>
      <c r="F96" s="54" t="s">
        <v>52</v>
      </c>
      <c r="G96" s="34"/>
      <c r="H96" s="35" t="s">
        <v>483</v>
      </c>
      <c r="I96" s="52">
        <v>19355</v>
      </c>
      <c r="J96" s="37">
        <v>1952</v>
      </c>
      <c r="K96" s="37">
        <v>2016</v>
      </c>
      <c r="L96" s="38">
        <f t="shared" si="2"/>
        <v>64</v>
      </c>
      <c r="M96" s="39" t="s">
        <v>484</v>
      </c>
      <c r="N96" s="40"/>
      <c r="O96" s="41"/>
      <c r="P96" s="34"/>
      <c r="Q96" s="41"/>
      <c r="R96" s="34"/>
      <c r="S96" s="55"/>
      <c r="T96" s="49"/>
      <c r="U96" s="50" t="s">
        <v>477</v>
      </c>
      <c r="V96" s="11"/>
    </row>
    <row r="97" spans="1:22" s="12" customFormat="1" x14ac:dyDescent="0.25">
      <c r="A97" s="1"/>
      <c r="E97"/>
      <c r="F97"/>
      <c r="G97"/>
      <c r="H97" s="6"/>
      <c r="I97" s="1"/>
      <c r="J97" s="7"/>
      <c r="K97" s="7"/>
      <c r="L97" s="8"/>
      <c r="M97" s="9"/>
      <c r="N97" s="91"/>
      <c r="O97" s="10"/>
      <c r="P97" s="11"/>
      <c r="Q97" s="10"/>
      <c r="R97" s="11"/>
      <c r="S97" s="4"/>
      <c r="U97" s="13"/>
      <c r="V97"/>
    </row>
    <row r="98" spans="1:22" s="12" customFormat="1" x14ac:dyDescent="0.25">
      <c r="A98" s="1"/>
      <c r="E98"/>
      <c r="F98"/>
      <c r="G98"/>
      <c r="H98" s="6"/>
      <c r="I98" s="1"/>
      <c r="J98" s="7"/>
      <c r="K98" s="7"/>
      <c r="L98" s="8"/>
      <c r="M98" s="9"/>
      <c r="N98" s="91"/>
      <c r="O98" s="10"/>
      <c r="P98" s="11"/>
      <c r="Q98" s="10"/>
      <c r="R98" s="11"/>
      <c r="S98" s="4"/>
      <c r="U98" s="13"/>
      <c r="V98"/>
    </row>
    <row r="99" spans="1:22" s="12" customFormat="1" x14ac:dyDescent="0.25">
      <c r="A99" s="1"/>
      <c r="E99"/>
      <c r="F99"/>
      <c r="G99"/>
      <c r="H99" s="6"/>
      <c r="I99" s="1"/>
      <c r="J99" s="7"/>
      <c r="K99" s="7"/>
      <c r="L99" s="8"/>
      <c r="M99" s="9"/>
      <c r="N99" s="91"/>
      <c r="O99" s="10"/>
      <c r="P99" s="11"/>
      <c r="Q99" s="10"/>
      <c r="R99" s="11"/>
      <c r="S99" s="4"/>
      <c r="U99" s="13"/>
      <c r="V99"/>
    </row>
    <row r="100" spans="1:22" s="12" customFormat="1" x14ac:dyDescent="0.25">
      <c r="A100" s="1"/>
      <c r="E100"/>
      <c r="F100"/>
      <c r="G100"/>
      <c r="H100" s="6"/>
      <c r="I100" s="1"/>
      <c r="J100" s="7"/>
      <c r="K100" s="7"/>
      <c r="L100" s="8"/>
      <c r="M100" s="9"/>
      <c r="N100" s="91"/>
      <c r="O100" s="10"/>
      <c r="P100" s="11"/>
      <c r="Q100" s="10"/>
      <c r="R100" s="11"/>
      <c r="S100" s="4"/>
      <c r="U100" s="13"/>
      <c r="V100"/>
    </row>
  </sheetData>
  <mergeCells count="2">
    <mergeCell ref="B1:N1"/>
    <mergeCell ref="N2:P2"/>
  </mergeCells>
  <conditionalFormatting sqref="B2:D65536">
    <cfRule type="containsText" dxfId="5" priority="3" stopIfTrue="1" operator="containsText" text="ж">
      <formula>NOT(ISERROR(SEARCH("ж",B2)))</formula>
    </cfRule>
  </conditionalFormatting>
  <conditionalFormatting sqref="M2:M65536">
    <cfRule type="containsText" dxfId="4" priority="1" stopIfTrue="1" operator="containsText" text="Ж">
      <formula>NOT(ISERROR(SEARCH("Ж",M2)))</formula>
    </cfRule>
    <cfRule type="containsText" dxfId="3" priority="2" stopIfTrue="1" operator="containsText" text="Ж, Ж 40, Ж 50, Ж 60">
      <formula>NOT(ISERROR(SEARCH("Ж, Ж 40, Ж 50, Ж 60",M2)))</formula>
    </cfRule>
  </conditionalFormatting>
  <printOptions horizontalCentered="1"/>
  <pageMargins left="0.31496062992125984" right="0.11811023622047245" top="0.35433070866141736" bottom="0" header="0.31496062992125984" footer="0.31496062992125984"/>
  <pageSetup paperSize="9" scale="77" orientation="landscape" verticalDpi="300" r:id="rId1"/>
  <rowBreaks count="1" manualBreakCount="1">
    <brk id="70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view="pageBreakPreview" topLeftCell="A10" zoomScale="80" zoomScaleNormal="90" zoomScaleSheetLayoutView="80" workbookViewId="0">
      <selection activeCell="E3" sqref="E3"/>
    </sheetView>
  </sheetViews>
  <sheetFormatPr defaultRowHeight="13.2" x14ac:dyDescent="0.25"/>
  <cols>
    <col min="1" max="1" width="5.109375" style="1" customWidth="1"/>
    <col min="2" max="2" width="3.33203125" style="12" customWidth="1"/>
    <col min="3" max="3" width="6" style="12" customWidth="1"/>
    <col min="4" max="4" width="4.33203125" style="12" hidden="1" customWidth="1"/>
    <col min="5" max="5" width="26.6640625" customWidth="1"/>
    <col min="6" max="6" width="16" customWidth="1"/>
    <col min="7" max="7" width="2.5546875" customWidth="1"/>
    <col min="8" max="8" width="15.5546875" style="6" customWidth="1"/>
    <col min="9" max="9" width="17.33203125" style="1" customWidth="1"/>
    <col min="10" max="10" width="9.109375" style="7" hidden="1" customWidth="1"/>
    <col min="11" max="11" width="10.6640625" style="7" hidden="1" customWidth="1"/>
    <col min="12" max="12" width="9.33203125" style="8" hidden="1" customWidth="1"/>
    <col min="13" max="13" width="17.33203125" style="9" customWidth="1"/>
    <col min="14" max="14" width="19" style="91" customWidth="1"/>
    <col min="15" max="15" width="5.44140625" style="10" customWidth="1"/>
    <col min="16" max="16" width="7.6640625" style="11" customWidth="1"/>
    <col min="17" max="17" width="4.88671875" style="10" customWidth="1"/>
    <col min="18" max="18" width="7.33203125" style="11" customWidth="1"/>
    <col min="19" max="19" width="4.88671875" style="92" customWidth="1"/>
    <col min="20" max="20" width="5.109375" style="12" customWidth="1"/>
    <col min="21" max="21" width="10.6640625" style="13" customWidth="1"/>
  </cols>
  <sheetData>
    <row r="1" spans="1:21" ht="51.75" customHeight="1" x14ac:dyDescent="0.25"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2"/>
      <c r="P1" s="2"/>
      <c r="Q1" s="2"/>
      <c r="R1" s="2"/>
      <c r="S1" s="3"/>
      <c r="T1" s="2"/>
      <c r="U1" s="2"/>
    </row>
    <row r="2" spans="1:21" ht="21" customHeight="1" x14ac:dyDescent="0.25">
      <c r="B2" s="4"/>
      <c r="C2" s="4"/>
      <c r="D2" s="4"/>
      <c r="E2" s="5" t="s">
        <v>491</v>
      </c>
      <c r="N2" s="145"/>
      <c r="O2" s="145"/>
      <c r="P2" s="145"/>
      <c r="S2" s="4" t="s">
        <v>1</v>
      </c>
    </row>
    <row r="3" spans="1:21" ht="72.75" customHeight="1" x14ac:dyDescent="0.25">
      <c r="A3" s="14" t="s">
        <v>2</v>
      </c>
      <c r="B3" s="15" t="s">
        <v>3</v>
      </c>
      <c r="C3" s="16" t="s">
        <v>4</v>
      </c>
      <c r="D3" s="17"/>
      <c r="E3" s="18" t="s">
        <v>5</v>
      </c>
      <c r="F3" s="18" t="s">
        <v>6</v>
      </c>
      <c r="G3" s="18"/>
      <c r="H3" s="19" t="s">
        <v>7</v>
      </c>
      <c r="I3" s="20" t="s">
        <v>8</v>
      </c>
      <c r="J3" s="21"/>
      <c r="K3" s="21">
        <v>2016</v>
      </c>
      <c r="L3" s="21"/>
      <c r="M3" s="22" t="s">
        <v>9</v>
      </c>
      <c r="N3" s="23" t="s">
        <v>10</v>
      </c>
      <c r="O3" s="24"/>
      <c r="P3" s="25" t="s">
        <v>11</v>
      </c>
      <c r="Q3" s="24"/>
      <c r="R3" s="26" t="s">
        <v>12</v>
      </c>
      <c r="S3" s="93" t="s">
        <v>13</v>
      </c>
      <c r="T3" s="28" t="s">
        <v>14</v>
      </c>
      <c r="U3" s="29" t="s">
        <v>15</v>
      </c>
    </row>
    <row r="4" spans="1:21" s="44" customFormat="1" ht="28.5" customHeight="1" x14ac:dyDescent="0.25">
      <c r="A4" s="96">
        <v>1</v>
      </c>
      <c r="B4" s="31" t="s">
        <v>66</v>
      </c>
      <c r="C4" s="31">
        <v>48</v>
      </c>
      <c r="D4" s="31"/>
      <c r="E4" s="32" t="s">
        <v>67</v>
      </c>
      <c r="F4" s="45" t="s">
        <v>25</v>
      </c>
      <c r="G4" s="34"/>
      <c r="H4" s="35" t="s">
        <v>43</v>
      </c>
      <c r="I4" s="36">
        <v>33551</v>
      </c>
      <c r="J4" s="37">
        <v>1991</v>
      </c>
      <c r="K4" s="37">
        <v>2016</v>
      </c>
      <c r="L4" s="38">
        <f t="shared" ref="L4:L18" si="0">K4-J4</f>
        <v>25</v>
      </c>
      <c r="M4" s="39" t="s">
        <v>68</v>
      </c>
      <c r="N4" s="40"/>
      <c r="O4" s="41">
        <v>10</v>
      </c>
      <c r="P4" s="34" t="s">
        <v>69</v>
      </c>
      <c r="Q4" s="41">
        <v>12</v>
      </c>
      <c r="R4" s="34" t="s">
        <v>70</v>
      </c>
      <c r="S4" s="57">
        <v>10</v>
      </c>
      <c r="T4" s="49"/>
      <c r="U4" s="50" t="s">
        <v>71</v>
      </c>
    </row>
    <row r="5" spans="1:21" s="11" customFormat="1" ht="28.5" customHeight="1" x14ac:dyDescent="0.25">
      <c r="A5" s="96">
        <v>2</v>
      </c>
      <c r="B5" s="49" t="s">
        <v>66</v>
      </c>
      <c r="C5" s="56">
        <v>64</v>
      </c>
      <c r="D5" s="56"/>
      <c r="E5" s="32" t="s">
        <v>120</v>
      </c>
      <c r="F5" s="45" t="s">
        <v>25</v>
      </c>
      <c r="G5" s="34"/>
      <c r="H5" s="35" t="s">
        <v>121</v>
      </c>
      <c r="I5" s="36">
        <v>31285</v>
      </c>
      <c r="J5" s="37">
        <v>1985</v>
      </c>
      <c r="K5" s="37">
        <v>2016</v>
      </c>
      <c r="L5" s="38">
        <f t="shared" si="0"/>
        <v>31</v>
      </c>
      <c r="M5" s="39" t="s">
        <v>68</v>
      </c>
      <c r="N5" s="40"/>
      <c r="O5" s="41">
        <v>24</v>
      </c>
      <c r="P5" s="34" t="s">
        <v>103</v>
      </c>
      <c r="Q5" s="41">
        <v>20</v>
      </c>
      <c r="R5" s="34" t="s">
        <v>104</v>
      </c>
      <c r="S5" s="57">
        <v>21</v>
      </c>
      <c r="T5" s="49"/>
      <c r="U5" s="50" t="s">
        <v>122</v>
      </c>
    </row>
    <row r="6" spans="1:21" s="11" customFormat="1" ht="28.5" customHeight="1" x14ac:dyDescent="0.25">
      <c r="A6" s="96">
        <v>3</v>
      </c>
      <c r="B6" s="31" t="s">
        <v>66</v>
      </c>
      <c r="C6" s="56">
        <v>30</v>
      </c>
      <c r="D6" s="31"/>
      <c r="E6" s="51" t="s">
        <v>126</v>
      </c>
      <c r="F6" s="45" t="s">
        <v>25</v>
      </c>
      <c r="G6" s="34"/>
      <c r="H6" s="35" t="s">
        <v>43</v>
      </c>
      <c r="I6" s="52">
        <v>26987</v>
      </c>
      <c r="J6" s="37">
        <v>1973</v>
      </c>
      <c r="K6" s="37">
        <v>2016</v>
      </c>
      <c r="L6" s="38">
        <f t="shared" si="0"/>
        <v>43</v>
      </c>
      <c r="M6" s="39" t="str">
        <f>IF(L6="","",VLOOKUP(L6,[1]Лист1!$D$2:$E$70,2,TRUE))</f>
        <v>Ж 40</v>
      </c>
      <c r="N6" s="40" t="s">
        <v>33</v>
      </c>
      <c r="O6" s="41">
        <v>21</v>
      </c>
      <c r="P6" s="34" t="s">
        <v>127</v>
      </c>
      <c r="Q6" s="41">
        <v>22</v>
      </c>
      <c r="R6" s="34" t="s">
        <v>128</v>
      </c>
      <c r="S6" s="57">
        <v>23</v>
      </c>
      <c r="T6" s="49"/>
      <c r="U6" s="50" t="s">
        <v>129</v>
      </c>
    </row>
    <row r="7" spans="1:21" s="44" customFormat="1" ht="28.5" customHeight="1" x14ac:dyDescent="0.25">
      <c r="A7" s="96">
        <v>4</v>
      </c>
      <c r="B7" s="31" t="s">
        <v>66</v>
      </c>
      <c r="C7" s="31">
        <v>9</v>
      </c>
      <c r="D7" s="31"/>
      <c r="E7" s="32" t="s">
        <v>163</v>
      </c>
      <c r="F7" s="45" t="s">
        <v>25</v>
      </c>
      <c r="G7" s="34"/>
      <c r="H7" s="35" t="s">
        <v>38</v>
      </c>
      <c r="I7" s="36">
        <v>25651</v>
      </c>
      <c r="J7" s="37">
        <v>1970</v>
      </c>
      <c r="K7" s="37">
        <v>2016</v>
      </c>
      <c r="L7" s="38">
        <f t="shared" si="0"/>
        <v>46</v>
      </c>
      <c r="M7" s="39" t="s">
        <v>164</v>
      </c>
      <c r="N7" s="40" t="s">
        <v>40</v>
      </c>
      <c r="O7" s="41">
        <v>36</v>
      </c>
      <c r="P7" s="34" t="s">
        <v>165</v>
      </c>
      <c r="Q7" s="41">
        <v>34</v>
      </c>
      <c r="R7" s="34" t="s">
        <v>166</v>
      </c>
      <c r="S7" s="57">
        <v>31</v>
      </c>
      <c r="T7" s="49"/>
      <c r="U7" s="50" t="s">
        <v>167</v>
      </c>
    </row>
    <row r="8" spans="1:21" s="11" customFormat="1" ht="28.5" customHeight="1" x14ac:dyDescent="0.25">
      <c r="A8" s="97">
        <v>5</v>
      </c>
      <c r="B8" s="31" t="s">
        <v>66</v>
      </c>
      <c r="C8" s="31">
        <v>42</v>
      </c>
      <c r="D8" s="31"/>
      <c r="E8" s="32" t="s">
        <v>180</v>
      </c>
      <c r="F8" s="45" t="s">
        <v>25</v>
      </c>
      <c r="G8" s="60"/>
      <c r="H8" s="35" t="s">
        <v>38</v>
      </c>
      <c r="I8" s="36">
        <v>26897</v>
      </c>
      <c r="J8" s="37">
        <v>1973</v>
      </c>
      <c r="K8" s="37">
        <v>2016</v>
      </c>
      <c r="L8" s="38">
        <f t="shared" si="0"/>
        <v>43</v>
      </c>
      <c r="M8" s="39" t="s">
        <v>164</v>
      </c>
      <c r="N8" s="40" t="s">
        <v>40</v>
      </c>
      <c r="O8" s="41">
        <v>44</v>
      </c>
      <c r="P8" s="34" t="s">
        <v>181</v>
      </c>
      <c r="Q8" s="41">
        <v>40</v>
      </c>
      <c r="R8" s="34" t="s">
        <v>182</v>
      </c>
      <c r="S8" s="57">
        <v>35</v>
      </c>
      <c r="T8" s="49"/>
      <c r="U8" s="50" t="s">
        <v>183</v>
      </c>
    </row>
    <row r="9" spans="1:21" s="44" customFormat="1" ht="28.5" customHeight="1" x14ac:dyDescent="0.25">
      <c r="A9" s="96">
        <v>6</v>
      </c>
      <c r="B9" s="58" t="s">
        <v>66</v>
      </c>
      <c r="C9" s="76">
        <v>70</v>
      </c>
      <c r="D9" s="58"/>
      <c r="E9" s="51" t="s">
        <v>239</v>
      </c>
      <c r="F9" s="33" t="s">
        <v>52</v>
      </c>
      <c r="G9" s="34"/>
      <c r="H9" s="35" t="s">
        <v>205</v>
      </c>
      <c r="I9" s="52">
        <v>35240</v>
      </c>
      <c r="J9" s="37">
        <v>1996</v>
      </c>
      <c r="K9" s="37">
        <v>2016</v>
      </c>
      <c r="L9" s="38">
        <f t="shared" si="0"/>
        <v>20</v>
      </c>
      <c r="M9" s="39" t="str">
        <f>IF(L9="","",VLOOKUP(L9,[1]Лист1!$D$2:$E$70,2,TRUE))</f>
        <v>Ж</v>
      </c>
      <c r="N9" s="40" t="s">
        <v>240</v>
      </c>
      <c r="O9" s="41">
        <v>46</v>
      </c>
      <c r="P9" s="34" t="s">
        <v>236</v>
      </c>
      <c r="Q9" s="41">
        <v>49</v>
      </c>
      <c r="R9" s="34" t="s">
        <v>241</v>
      </c>
      <c r="S9" s="57">
        <v>48</v>
      </c>
      <c r="T9" s="49"/>
      <c r="U9" s="50" t="s">
        <v>242</v>
      </c>
    </row>
    <row r="10" spans="1:21" s="44" customFormat="1" ht="28.5" customHeight="1" x14ac:dyDescent="0.25">
      <c r="A10" s="97">
        <v>7</v>
      </c>
      <c r="B10" s="49" t="s">
        <v>66</v>
      </c>
      <c r="C10" s="56">
        <v>13</v>
      </c>
      <c r="D10" s="56"/>
      <c r="E10" s="32" t="s">
        <v>290</v>
      </c>
      <c r="F10" s="77" t="s">
        <v>291</v>
      </c>
      <c r="G10" s="34"/>
      <c r="H10" s="35" t="s">
        <v>292</v>
      </c>
      <c r="I10" s="36">
        <v>22359</v>
      </c>
      <c r="J10" s="37">
        <v>1961</v>
      </c>
      <c r="K10" s="37">
        <v>2016</v>
      </c>
      <c r="L10" s="38">
        <f t="shared" si="0"/>
        <v>55</v>
      </c>
      <c r="M10" s="39" t="s">
        <v>293</v>
      </c>
      <c r="N10" s="40" t="s">
        <v>294</v>
      </c>
      <c r="O10" s="41">
        <v>61</v>
      </c>
      <c r="P10" s="34" t="s">
        <v>295</v>
      </c>
      <c r="Q10" s="41">
        <v>60</v>
      </c>
      <c r="R10" s="34" t="s">
        <v>296</v>
      </c>
      <c r="S10" s="30">
        <v>60</v>
      </c>
      <c r="T10" s="49">
        <v>1</v>
      </c>
      <c r="U10" s="50" t="s">
        <v>297</v>
      </c>
    </row>
    <row r="11" spans="1:21" s="11" customFormat="1" ht="28.5" customHeight="1" x14ac:dyDescent="0.25">
      <c r="A11" s="96">
        <v>8</v>
      </c>
      <c r="B11" s="31" t="s">
        <v>66</v>
      </c>
      <c r="C11" s="31">
        <v>24</v>
      </c>
      <c r="D11" s="31"/>
      <c r="E11" s="32" t="s">
        <v>319</v>
      </c>
      <c r="F11" s="45" t="s">
        <v>25</v>
      </c>
      <c r="G11" s="34"/>
      <c r="H11" s="35" t="s">
        <v>254</v>
      </c>
      <c r="I11" s="36">
        <v>29515</v>
      </c>
      <c r="J11" s="37">
        <v>1980</v>
      </c>
      <c r="K11" s="37">
        <v>2016</v>
      </c>
      <c r="L11" s="38">
        <f t="shared" si="0"/>
        <v>36</v>
      </c>
      <c r="M11" s="39" t="s">
        <v>68</v>
      </c>
      <c r="N11" s="40" t="s">
        <v>316</v>
      </c>
      <c r="O11" s="41">
        <v>63</v>
      </c>
      <c r="P11" s="34" t="s">
        <v>317</v>
      </c>
      <c r="Q11" s="41">
        <v>69</v>
      </c>
      <c r="R11" s="34" t="s">
        <v>320</v>
      </c>
      <c r="S11" s="30">
        <v>65</v>
      </c>
      <c r="T11" s="49">
        <v>1</v>
      </c>
      <c r="U11" s="50" t="s">
        <v>318</v>
      </c>
    </row>
    <row r="12" spans="1:21" s="44" customFormat="1" ht="28.5" customHeight="1" x14ac:dyDescent="0.25">
      <c r="A12" s="97">
        <v>9</v>
      </c>
      <c r="B12" s="31" t="s">
        <v>66</v>
      </c>
      <c r="C12" s="31">
        <v>11</v>
      </c>
      <c r="D12" s="31"/>
      <c r="E12" s="32" t="s">
        <v>343</v>
      </c>
      <c r="F12" s="33" t="s">
        <v>25</v>
      </c>
      <c r="G12" s="34"/>
      <c r="H12" s="35" t="s">
        <v>38</v>
      </c>
      <c r="I12" s="36">
        <v>24476</v>
      </c>
      <c r="J12" s="37">
        <v>1967</v>
      </c>
      <c r="K12" s="37">
        <v>2016</v>
      </c>
      <c r="L12" s="38">
        <f t="shared" si="0"/>
        <v>49</v>
      </c>
      <c r="M12" s="39" t="s">
        <v>164</v>
      </c>
      <c r="N12" s="40" t="s">
        <v>33</v>
      </c>
      <c r="O12" s="41">
        <v>66</v>
      </c>
      <c r="P12" s="34" t="s">
        <v>344</v>
      </c>
      <c r="Q12" s="41">
        <v>64</v>
      </c>
      <c r="R12" s="34" t="s">
        <v>345</v>
      </c>
      <c r="S12" s="30">
        <v>72</v>
      </c>
      <c r="T12" s="49">
        <v>1</v>
      </c>
      <c r="U12" s="50" t="s">
        <v>346</v>
      </c>
    </row>
    <row r="13" spans="1:21" s="44" customFormat="1" ht="28.5" customHeight="1" x14ac:dyDescent="0.25">
      <c r="A13" s="96">
        <v>10</v>
      </c>
      <c r="B13" s="31" t="s">
        <v>66</v>
      </c>
      <c r="C13" s="31">
        <v>12</v>
      </c>
      <c r="D13" s="31"/>
      <c r="E13" s="32" t="s">
        <v>350</v>
      </c>
      <c r="F13" s="45" t="s">
        <v>25</v>
      </c>
      <c r="G13" s="34"/>
      <c r="H13" s="35" t="s">
        <v>43</v>
      </c>
      <c r="I13" s="36">
        <v>34565</v>
      </c>
      <c r="J13" s="37">
        <v>1994</v>
      </c>
      <c r="K13" s="37">
        <v>2016</v>
      </c>
      <c r="L13" s="38">
        <f t="shared" si="0"/>
        <v>22</v>
      </c>
      <c r="M13" s="39" t="s">
        <v>68</v>
      </c>
      <c r="N13" s="40"/>
      <c r="O13" s="41">
        <v>90</v>
      </c>
      <c r="P13" s="34" t="s">
        <v>351</v>
      </c>
      <c r="Q13" s="41">
        <v>84</v>
      </c>
      <c r="R13" s="34" t="s">
        <v>352</v>
      </c>
      <c r="S13" s="30">
        <v>74</v>
      </c>
      <c r="T13" s="49">
        <v>2</v>
      </c>
      <c r="U13" s="43" t="s">
        <v>353</v>
      </c>
    </row>
    <row r="14" spans="1:21" s="44" customFormat="1" ht="28.5" customHeight="1" x14ac:dyDescent="0.25">
      <c r="A14" s="97">
        <v>11</v>
      </c>
      <c r="B14" s="49" t="s">
        <v>66</v>
      </c>
      <c r="C14" s="56">
        <v>5</v>
      </c>
      <c r="D14" s="56"/>
      <c r="E14" s="32" t="s">
        <v>415</v>
      </c>
      <c r="F14" s="45" t="s">
        <v>25</v>
      </c>
      <c r="G14" s="34"/>
      <c r="H14" s="35" t="s">
        <v>38</v>
      </c>
      <c r="I14" s="36">
        <v>27834</v>
      </c>
      <c r="J14" s="37">
        <v>1976</v>
      </c>
      <c r="K14" s="37">
        <v>2016</v>
      </c>
      <c r="L14" s="38">
        <f t="shared" si="0"/>
        <v>40</v>
      </c>
      <c r="M14" s="39" t="str">
        <f>IF(L14="","",VLOOKUP(L14,[1]Лист1!$D$2:$E$70,2,TRUE))</f>
        <v xml:space="preserve">Ж 40 </v>
      </c>
      <c r="N14" s="40" t="s">
        <v>416</v>
      </c>
      <c r="O14" s="41">
        <v>81</v>
      </c>
      <c r="P14" s="34" t="s">
        <v>417</v>
      </c>
      <c r="Q14" s="41">
        <v>89</v>
      </c>
      <c r="R14" s="34" t="s">
        <v>418</v>
      </c>
      <c r="S14" s="30">
        <v>90</v>
      </c>
      <c r="T14" s="49">
        <v>2</v>
      </c>
      <c r="U14" s="50" t="s">
        <v>419</v>
      </c>
    </row>
    <row r="15" spans="1:21" s="11" customFormat="1" ht="28.5" customHeight="1" x14ac:dyDescent="0.25">
      <c r="A15" s="96">
        <v>12</v>
      </c>
      <c r="B15" s="31" t="s">
        <v>66</v>
      </c>
      <c r="C15" s="31">
        <v>71</v>
      </c>
      <c r="D15" s="31"/>
      <c r="E15" s="32" t="s">
        <v>420</v>
      </c>
      <c r="F15" s="33" t="s">
        <v>52</v>
      </c>
      <c r="G15" s="34"/>
      <c r="H15" s="35" t="s">
        <v>205</v>
      </c>
      <c r="I15" s="36">
        <v>24697</v>
      </c>
      <c r="J15" s="37">
        <v>1967</v>
      </c>
      <c r="K15" s="37">
        <v>2016</v>
      </c>
      <c r="L15" s="38">
        <f t="shared" si="0"/>
        <v>49</v>
      </c>
      <c r="M15" s="39" t="s">
        <v>68</v>
      </c>
      <c r="N15" s="40" t="s">
        <v>240</v>
      </c>
      <c r="O15" s="41">
        <v>91</v>
      </c>
      <c r="P15" s="34" t="s">
        <v>421</v>
      </c>
      <c r="Q15" s="41">
        <v>92</v>
      </c>
      <c r="R15" s="34" t="s">
        <v>422</v>
      </c>
      <c r="S15" s="30">
        <v>91</v>
      </c>
      <c r="T15" s="49">
        <v>3</v>
      </c>
      <c r="U15" s="50" t="s">
        <v>423</v>
      </c>
    </row>
    <row r="16" spans="1:21" s="11" customFormat="1" ht="28.5" customHeight="1" x14ac:dyDescent="0.25">
      <c r="A16" s="97">
        <v>13</v>
      </c>
      <c r="B16" s="49" t="s">
        <v>66</v>
      </c>
      <c r="C16" s="49">
        <v>84</v>
      </c>
      <c r="D16" s="49"/>
      <c r="E16" s="32" t="s">
        <v>467</v>
      </c>
      <c r="F16" s="45" t="s">
        <v>25</v>
      </c>
      <c r="G16" s="34"/>
      <c r="H16" s="35" t="s">
        <v>219</v>
      </c>
      <c r="I16" s="36">
        <v>25406</v>
      </c>
      <c r="J16" s="37">
        <v>1969</v>
      </c>
      <c r="K16" s="37">
        <v>2016</v>
      </c>
      <c r="L16" s="38">
        <f t="shared" si="0"/>
        <v>47</v>
      </c>
      <c r="M16" s="39" t="s">
        <v>164</v>
      </c>
      <c r="N16" s="40" t="s">
        <v>47</v>
      </c>
      <c r="O16" s="41">
        <v>104</v>
      </c>
      <c r="P16" s="34" t="s">
        <v>468</v>
      </c>
      <c r="Q16" s="41">
        <v>102</v>
      </c>
      <c r="R16" s="34" t="s">
        <v>469</v>
      </c>
      <c r="S16" s="30">
        <v>102</v>
      </c>
      <c r="T16" s="49">
        <v>3</v>
      </c>
      <c r="U16" s="43" t="s">
        <v>470</v>
      </c>
    </row>
    <row r="17" spans="1:21" s="11" customFormat="1" ht="28.5" customHeight="1" x14ac:dyDescent="0.25">
      <c r="A17" s="98"/>
      <c r="B17" s="31" t="s">
        <v>66</v>
      </c>
      <c r="C17" s="31">
        <v>85</v>
      </c>
      <c r="D17" s="31"/>
      <c r="E17" s="32" t="s">
        <v>485</v>
      </c>
      <c r="F17" s="45" t="s">
        <v>25</v>
      </c>
      <c r="G17" s="34"/>
      <c r="H17" s="35" t="s">
        <v>219</v>
      </c>
      <c r="I17" s="36">
        <v>30145</v>
      </c>
      <c r="J17" s="37">
        <v>1982</v>
      </c>
      <c r="K17" s="37">
        <v>2016</v>
      </c>
      <c r="L17" s="38">
        <f t="shared" si="0"/>
        <v>34</v>
      </c>
      <c r="M17" s="39" t="s">
        <v>68</v>
      </c>
      <c r="N17" s="40" t="s">
        <v>47</v>
      </c>
      <c r="O17" s="41">
        <v>105</v>
      </c>
      <c r="P17" s="34" t="s">
        <v>486</v>
      </c>
      <c r="Q17" s="41"/>
      <c r="R17" s="34"/>
      <c r="S17" s="30"/>
      <c r="T17" s="49"/>
      <c r="U17" s="50" t="s">
        <v>477</v>
      </c>
    </row>
    <row r="18" spans="1:21" s="11" customFormat="1" ht="28.5" customHeight="1" x14ac:dyDescent="0.25">
      <c r="A18" s="98"/>
      <c r="B18" s="31" t="s">
        <v>66</v>
      </c>
      <c r="C18" s="31">
        <v>40</v>
      </c>
      <c r="D18" s="31"/>
      <c r="E18" s="32" t="s">
        <v>487</v>
      </c>
      <c r="F18" s="33" t="s">
        <v>479</v>
      </c>
      <c r="G18" s="34"/>
      <c r="H18" s="35" t="s">
        <v>480</v>
      </c>
      <c r="I18" s="36">
        <v>23134</v>
      </c>
      <c r="J18" s="37">
        <v>1963</v>
      </c>
      <c r="K18" s="37">
        <v>2016</v>
      </c>
      <c r="L18" s="38">
        <f t="shared" si="0"/>
        <v>53</v>
      </c>
      <c r="M18" s="39" t="s">
        <v>488</v>
      </c>
      <c r="N18" s="88" t="s">
        <v>481</v>
      </c>
      <c r="O18" s="89"/>
      <c r="P18" s="90"/>
      <c r="Q18" s="89"/>
      <c r="R18" s="34"/>
      <c r="S18" s="30"/>
      <c r="T18" s="49"/>
      <c r="U18" s="50" t="s">
        <v>477</v>
      </c>
    </row>
    <row r="19" spans="1:21" x14ac:dyDescent="0.25">
      <c r="S19" s="4"/>
    </row>
    <row r="20" spans="1:21" x14ac:dyDescent="0.25">
      <c r="S20" s="4"/>
    </row>
    <row r="21" spans="1:21" x14ac:dyDescent="0.25">
      <c r="S21" s="4"/>
    </row>
    <row r="22" spans="1:21" x14ac:dyDescent="0.25">
      <c r="S22" s="4"/>
    </row>
    <row r="23" spans="1:21" x14ac:dyDescent="0.25">
      <c r="S23" s="4"/>
    </row>
    <row r="24" spans="1:21" x14ac:dyDescent="0.25">
      <c r="S24" s="4"/>
    </row>
  </sheetData>
  <mergeCells count="2">
    <mergeCell ref="B1:N1"/>
    <mergeCell ref="N2:P2"/>
  </mergeCells>
  <conditionalFormatting sqref="B2:D65536">
    <cfRule type="containsText" dxfId="2" priority="3" stopIfTrue="1" operator="containsText" text="ж">
      <formula>NOT(ISERROR(SEARCH("ж",B2)))</formula>
    </cfRule>
  </conditionalFormatting>
  <conditionalFormatting sqref="M2:M65536">
    <cfRule type="containsText" dxfId="1" priority="1" stopIfTrue="1" operator="containsText" text="Ж">
      <formula>NOT(ISERROR(SEARCH("Ж",M2)))</formula>
    </cfRule>
    <cfRule type="containsText" dxfId="0" priority="2" stopIfTrue="1" operator="containsText" text="Ж, Ж 40, Ж 50, Ж 60">
      <formula>NOT(ISERROR(SEARCH("Ж, Ж 40, Ж 50, Ж 60",M2)))</formula>
    </cfRule>
  </conditionalFormatting>
  <printOptions horizontalCentered="1"/>
  <pageMargins left="0.31496062992125984" right="0.11811023622047245" top="0.35433070866141736" bottom="0.35433070866141736" header="0.31496062992125984" footer="0.31496062992125984"/>
  <pageSetup paperSize="9" scale="83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zoomScale="90" zoomScaleNormal="80" zoomScaleSheetLayoutView="90" workbookViewId="0">
      <selection activeCell="G25" sqref="G25"/>
    </sheetView>
  </sheetViews>
  <sheetFormatPr defaultColWidth="9.109375" defaultRowHeight="14.4" x14ac:dyDescent="0.3"/>
  <cols>
    <col min="1" max="1" width="16.5546875" style="100" customWidth="1"/>
    <col min="2" max="2" width="25.109375" style="100" customWidth="1"/>
    <col min="3" max="3" width="15.33203125" style="103" customWidth="1"/>
    <col min="4" max="4" width="13.33203125" style="101" customWidth="1"/>
    <col min="5" max="5" width="9.88671875" style="102" customWidth="1"/>
    <col min="6" max="16384" width="9.109375" style="100"/>
  </cols>
  <sheetData>
    <row r="1" spans="1:11" ht="48" customHeight="1" x14ac:dyDescent="0.3">
      <c r="A1" s="146" t="s">
        <v>489</v>
      </c>
      <c r="B1" s="146"/>
      <c r="C1" s="146"/>
      <c r="D1" s="146"/>
      <c r="E1" s="146"/>
      <c r="F1" s="99"/>
      <c r="G1" s="99"/>
      <c r="H1" s="99"/>
      <c r="I1" s="99"/>
      <c r="J1" s="99"/>
      <c r="K1" s="99"/>
    </row>
    <row r="2" spans="1:11" ht="18" x14ac:dyDescent="0.3">
      <c r="B2" s="147" t="s">
        <v>490</v>
      </c>
      <c r="C2" s="147"/>
    </row>
    <row r="3" spans="1:11" ht="15" thickBot="1" x14ac:dyDescent="0.35">
      <c r="C3" s="103" t="s">
        <v>491</v>
      </c>
    </row>
    <row r="4" spans="1:11" ht="30" customHeight="1" x14ac:dyDescent="0.3">
      <c r="A4" s="104" t="s">
        <v>492</v>
      </c>
      <c r="B4" s="105" t="s">
        <v>493</v>
      </c>
      <c r="C4" s="106" t="s">
        <v>494</v>
      </c>
      <c r="D4" s="106" t="s">
        <v>495</v>
      </c>
      <c r="E4" s="107" t="s">
        <v>496</v>
      </c>
    </row>
    <row r="5" spans="1:11" hidden="1" x14ac:dyDescent="0.3">
      <c r="A5" s="108"/>
      <c r="B5" s="109"/>
      <c r="C5" s="110"/>
      <c r="D5" s="111"/>
      <c r="E5" s="112"/>
    </row>
    <row r="6" spans="1:11" hidden="1" x14ac:dyDescent="0.3">
      <c r="A6" s="108"/>
      <c r="B6" s="113"/>
      <c r="C6" s="114"/>
      <c r="D6" s="115">
        <f>SUM(C5:C6:C7)</f>
        <v>0</v>
      </c>
      <c r="E6" s="112"/>
    </row>
    <row r="7" spans="1:11" ht="15" hidden="1" thickBot="1" x14ac:dyDescent="0.35">
      <c r="A7" s="108" t="s">
        <v>497</v>
      </c>
      <c r="B7" s="116"/>
      <c r="C7" s="117"/>
      <c r="D7" s="118"/>
      <c r="E7" s="119"/>
    </row>
    <row r="8" spans="1:11" hidden="1" x14ac:dyDescent="0.3">
      <c r="A8" s="108"/>
      <c r="B8" s="120"/>
      <c r="C8" s="121"/>
      <c r="D8" s="122"/>
      <c r="E8" s="112"/>
    </row>
    <row r="9" spans="1:11" hidden="1" x14ac:dyDescent="0.3">
      <c r="A9" s="108"/>
      <c r="B9" s="113"/>
      <c r="C9" s="114"/>
      <c r="D9" s="115">
        <f>SUM(C8:C9:C10)</f>
        <v>0</v>
      </c>
      <c r="E9" s="112"/>
    </row>
    <row r="10" spans="1:11" ht="15" hidden="1" thickBot="1" x14ac:dyDescent="0.35">
      <c r="A10" s="108"/>
      <c r="B10" s="116"/>
      <c r="C10" s="117"/>
      <c r="D10" s="118"/>
      <c r="E10" s="123"/>
    </row>
    <row r="11" spans="1:11" x14ac:dyDescent="0.3">
      <c r="A11" s="124"/>
      <c r="B11" s="125" t="s">
        <v>498</v>
      </c>
      <c r="C11" s="126">
        <v>0.10965277777777778</v>
      </c>
      <c r="D11" s="111"/>
      <c r="E11" s="127"/>
    </row>
    <row r="12" spans="1:11" x14ac:dyDescent="0.3">
      <c r="A12" s="128" t="s">
        <v>40</v>
      </c>
      <c r="B12" s="129" t="s">
        <v>499</v>
      </c>
      <c r="C12" s="114">
        <v>0.12968749999999998</v>
      </c>
      <c r="D12" s="115">
        <f>SUM(C11:C12:C13)</f>
        <v>0.38062499999999999</v>
      </c>
      <c r="E12" s="127">
        <v>2</v>
      </c>
    </row>
    <row r="13" spans="1:11" x14ac:dyDescent="0.3">
      <c r="A13" s="130"/>
      <c r="B13" s="131" t="s">
        <v>500</v>
      </c>
      <c r="C13" s="132">
        <v>0.14128472222222221</v>
      </c>
      <c r="D13" s="122"/>
      <c r="E13" s="133"/>
    </row>
    <row r="14" spans="1:11" x14ac:dyDescent="0.3">
      <c r="A14" s="134"/>
      <c r="B14" s="135" t="s">
        <v>501</v>
      </c>
      <c r="C14" s="136">
        <v>0.11274305555555557</v>
      </c>
      <c r="D14" s="111"/>
      <c r="E14" s="127"/>
    </row>
    <row r="15" spans="1:11" x14ac:dyDescent="0.3">
      <c r="A15" s="40" t="s">
        <v>33</v>
      </c>
      <c r="B15" s="137" t="s">
        <v>502</v>
      </c>
      <c r="C15" s="114">
        <v>0.10930555555555554</v>
      </c>
      <c r="D15" s="115">
        <f>SUM(C14:C15:C16)</f>
        <v>0.35652777777777778</v>
      </c>
      <c r="E15" s="127">
        <v>1</v>
      </c>
    </row>
    <row r="16" spans="1:11" ht="11.25" customHeight="1" x14ac:dyDescent="0.3">
      <c r="A16" s="130"/>
      <c r="B16" s="131" t="s">
        <v>503</v>
      </c>
      <c r="C16" s="132">
        <v>0.13447916666666668</v>
      </c>
      <c r="D16" s="122"/>
      <c r="E16" s="138"/>
    </row>
    <row r="17" spans="1:5" ht="15.75" customHeight="1" x14ac:dyDescent="0.3">
      <c r="A17" s="124"/>
      <c r="B17" s="125" t="s">
        <v>504</v>
      </c>
      <c r="C17" s="110">
        <v>0.11798611111111111</v>
      </c>
      <c r="D17" s="111"/>
      <c r="E17" s="127"/>
    </row>
    <row r="18" spans="1:5" x14ac:dyDescent="0.3">
      <c r="A18" s="40" t="s">
        <v>47</v>
      </c>
      <c r="B18" s="137" t="s">
        <v>505</v>
      </c>
      <c r="C18" s="114">
        <v>0.12667824074074074</v>
      </c>
      <c r="D18" s="115">
        <f>SUM(C17:C18:C19)</f>
        <v>0.46523148148148152</v>
      </c>
      <c r="E18" s="127">
        <v>3</v>
      </c>
    </row>
    <row r="19" spans="1:5" x14ac:dyDescent="0.3">
      <c r="A19" s="130"/>
      <c r="B19" s="131" t="s">
        <v>506</v>
      </c>
      <c r="C19" s="132">
        <v>0.22056712962962963</v>
      </c>
      <c r="D19" s="122"/>
      <c r="E19" s="133"/>
    </row>
    <row r="20" spans="1:5" x14ac:dyDescent="0.3">
      <c r="A20" s="124"/>
      <c r="B20" s="135" t="s">
        <v>507</v>
      </c>
      <c r="C20" s="136">
        <v>0.12353009259259258</v>
      </c>
      <c r="D20" s="111"/>
      <c r="E20" s="127"/>
    </row>
    <row r="21" spans="1:5" x14ac:dyDescent="0.3">
      <c r="A21" s="128" t="s">
        <v>81</v>
      </c>
      <c r="B21" s="129" t="s">
        <v>508</v>
      </c>
      <c r="C21" s="114">
        <v>0.13662037037037036</v>
      </c>
      <c r="D21" s="115">
        <f>SUM(C20:C21:C22)</f>
        <v>0.26015046296296296</v>
      </c>
      <c r="E21" s="139" t="s">
        <v>509</v>
      </c>
    </row>
    <row r="22" spans="1:5" x14ac:dyDescent="0.3">
      <c r="A22" s="130"/>
      <c r="B22" s="140"/>
      <c r="C22" s="132"/>
      <c r="D22" s="122"/>
      <c r="E22" s="138"/>
    </row>
    <row r="23" spans="1:5" x14ac:dyDescent="0.3">
      <c r="A23" s="134"/>
      <c r="B23" s="135" t="s">
        <v>510</v>
      </c>
      <c r="C23" s="136">
        <v>0.18458333333333332</v>
      </c>
      <c r="D23" s="111"/>
      <c r="E23" s="127"/>
    </row>
    <row r="24" spans="1:5" x14ac:dyDescent="0.3">
      <c r="A24" s="141" t="s">
        <v>511</v>
      </c>
      <c r="B24" s="137" t="s">
        <v>512</v>
      </c>
      <c r="C24" s="114">
        <v>0.17277777777777778</v>
      </c>
      <c r="D24" s="115">
        <f>SUM(C23:C24:C25)</f>
        <v>0.53013888888888894</v>
      </c>
      <c r="E24" s="127">
        <v>4</v>
      </c>
    </row>
    <row r="25" spans="1:5" x14ac:dyDescent="0.3">
      <c r="A25" s="130"/>
      <c r="B25" s="131" t="s">
        <v>513</v>
      </c>
      <c r="C25" s="132">
        <v>0.17277777777777778</v>
      </c>
      <c r="D25" s="122"/>
      <c r="E25" s="133"/>
    </row>
    <row r="26" spans="1:5" x14ac:dyDescent="0.3">
      <c r="A26" s="134"/>
      <c r="B26" s="135" t="s">
        <v>514</v>
      </c>
      <c r="C26" s="136">
        <v>0.13898148148148148</v>
      </c>
      <c r="D26" s="111"/>
      <c r="E26" s="127"/>
    </row>
    <row r="27" spans="1:5" x14ac:dyDescent="0.3">
      <c r="A27" s="141" t="s">
        <v>147</v>
      </c>
      <c r="B27" s="113"/>
      <c r="C27" s="114"/>
      <c r="D27" s="115">
        <f>SUM(C26:C27:C28)</f>
        <v>0.33490740740740743</v>
      </c>
      <c r="E27" s="139" t="s">
        <v>509</v>
      </c>
    </row>
    <row r="28" spans="1:5" x14ac:dyDescent="0.3">
      <c r="A28" s="130"/>
      <c r="B28" s="131" t="s">
        <v>515</v>
      </c>
      <c r="C28" s="132">
        <v>0.19592592592592592</v>
      </c>
      <c r="D28" s="122"/>
      <c r="E28" s="138"/>
    </row>
    <row r="29" spans="1:5" hidden="1" x14ac:dyDescent="0.3">
      <c r="A29" s="108"/>
      <c r="B29" s="142"/>
      <c r="C29" s="136"/>
      <c r="D29" s="111"/>
      <c r="E29" s="112"/>
    </row>
    <row r="30" spans="1:5" hidden="1" x14ac:dyDescent="0.3">
      <c r="A30" s="108"/>
      <c r="B30" s="113"/>
      <c r="C30" s="114"/>
      <c r="D30" s="115">
        <f>SUM(C29:C30:C31)</f>
        <v>0</v>
      </c>
      <c r="E30" s="112"/>
    </row>
    <row r="31" spans="1:5" ht="15" hidden="1" thickBot="1" x14ac:dyDescent="0.35">
      <c r="A31" s="108" t="s">
        <v>516</v>
      </c>
      <c r="B31" s="116"/>
      <c r="C31" s="117"/>
      <c r="D31" s="118"/>
      <c r="E31" s="119"/>
    </row>
    <row r="32" spans="1:5" hidden="1" x14ac:dyDescent="0.3">
      <c r="A32" s="108"/>
      <c r="B32" s="120"/>
      <c r="C32" s="121"/>
      <c r="D32" s="122"/>
      <c r="E32" s="112"/>
    </row>
    <row r="33" spans="1:5" hidden="1" x14ac:dyDescent="0.3">
      <c r="A33" s="108"/>
      <c r="B33" s="113"/>
      <c r="C33" s="114"/>
      <c r="D33" s="115">
        <f>SUM(C32:C33:C34)</f>
        <v>0</v>
      </c>
      <c r="E33" s="112"/>
    </row>
    <row r="34" spans="1:5" ht="15" hidden="1" thickBot="1" x14ac:dyDescent="0.35">
      <c r="A34" s="143"/>
      <c r="B34" s="116"/>
      <c r="C34" s="117"/>
      <c r="D34" s="118"/>
      <c r="E34" s="123"/>
    </row>
  </sheetData>
  <mergeCells count="2">
    <mergeCell ref="A1:E1"/>
    <mergeCell ref="B2:C2"/>
  </mergeCells>
  <pageMargins left="0.70866141732283472" right="0.31496062992125984" top="0.55118110236220474" bottom="0.55118110236220474" header="0.31496062992125984" footer="0.31496062992125984"/>
  <pageSetup paperSize="9"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абсолют</vt:lpstr>
      <vt:lpstr>мужчины</vt:lpstr>
      <vt:lpstr>женщины</vt:lpstr>
      <vt:lpstr>клубы</vt:lpstr>
      <vt:lpstr>абсолют!Область_печати</vt:lpstr>
      <vt:lpstr>женщины!Область_печати</vt:lpstr>
      <vt:lpstr>мужчины!Область_печати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N3</dc:creator>
  <cp:lastModifiedBy>Alexey Chernov</cp:lastModifiedBy>
  <dcterms:created xsi:type="dcterms:W3CDTF">2016-07-10T11:58:35Z</dcterms:created>
  <dcterms:modified xsi:type="dcterms:W3CDTF">2016-08-05T20:54:05Z</dcterms:modified>
</cp:coreProperties>
</file>