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05" windowWidth="11685" windowHeight="3840" tabRatio="605" activeTab="5"/>
  </bookViews>
  <sheets>
    <sheet name="Титульный лист" sheetId="1" r:id="rId1"/>
    <sheet name="М 8км" sheetId="2" r:id="rId2"/>
    <sheet name="Ж 8км" sheetId="3" r:id="rId3"/>
    <sheet name="М 4км" sheetId="4" r:id="rId4"/>
    <sheet name="Ж 4км" sheetId="5" r:id="rId5"/>
    <sheet name="М 2км" sheetId="6" r:id="rId6"/>
    <sheet name="Ж 2км" sheetId="7" r:id="rId7"/>
  </sheets>
  <definedNames>
    <definedName name="_xlnm._FilterDatabase" localSheetId="6" hidden="1">'Ж 2км'!$A$7:$J$8</definedName>
    <definedName name="_xlnm._FilterDatabase" localSheetId="4" hidden="1">'Ж 4км'!$A$7:$J$67</definedName>
    <definedName name="_xlnm._FilterDatabase" localSheetId="2" hidden="1">'Ж 8км'!$A$7:$I$30</definedName>
    <definedName name="_xlnm._FilterDatabase" localSheetId="5" hidden="1">'М 2км'!$A$7:$J$121</definedName>
    <definedName name="_xlnm._FilterDatabase" localSheetId="3" hidden="1">'М 4км'!$A$7:$J$82</definedName>
    <definedName name="_xlnm._FilterDatabase" localSheetId="1" hidden="1">'М 8км'!$A$7:$J$79</definedName>
    <definedName name="vv" localSheetId="6">#REF!</definedName>
    <definedName name="vv" localSheetId="4">#REF!</definedName>
    <definedName name="vv" localSheetId="5">#REF!</definedName>
    <definedName name="vv">#REF!</definedName>
    <definedName name="ВГР" localSheetId="6">#REF!</definedName>
    <definedName name="ВГР" localSheetId="4">#REF!</definedName>
    <definedName name="ВГР" localSheetId="5">#REF!</definedName>
    <definedName name="ВГР">#REF!</definedName>
    <definedName name="Город" localSheetId="6">#REF!</definedName>
    <definedName name="Город" localSheetId="4">#REF!</definedName>
    <definedName name="Город" localSheetId="5">#REF!</definedName>
    <definedName name="Город">#REF!</definedName>
    <definedName name="гр" localSheetId="6">#REF!</definedName>
    <definedName name="гр" localSheetId="4">#REF!</definedName>
    <definedName name="гр" localSheetId="5">#REF!</definedName>
    <definedName name="гр">#REF!</definedName>
    <definedName name="гр_Пол_Дист" localSheetId="6">#REF!</definedName>
    <definedName name="гр_Пол_Дист" localSheetId="4">#REF!</definedName>
    <definedName name="гр_Пол_Дист" localSheetId="5">#REF!</definedName>
    <definedName name="гр_Пол_Дист">#REF!</definedName>
    <definedName name="Дист" localSheetId="6">#REF!</definedName>
    <definedName name="Дист" localSheetId="4">#REF!</definedName>
    <definedName name="Дист" localSheetId="5">#REF!</definedName>
    <definedName name="Дист">#REF!</definedName>
    <definedName name="Дист_ВГР" localSheetId="6">#REF!</definedName>
    <definedName name="Дист_ВГР" localSheetId="4">#REF!</definedName>
    <definedName name="Дист_ВГР" localSheetId="5">#REF!</definedName>
    <definedName name="Дист_ВГР">#REF!</definedName>
    <definedName name="_xlnm.Print_Titles" localSheetId="6">'Ж 2км'!$1:$8</definedName>
    <definedName name="_xlnm.Print_Titles" localSheetId="4">'Ж 4км'!$1:$8</definedName>
    <definedName name="_xlnm.Print_Titles" localSheetId="2">'Ж 8км'!$1:$8</definedName>
    <definedName name="_xlnm.Print_Titles" localSheetId="5">'М 2км'!$1:$8</definedName>
    <definedName name="_xlnm.Print_Titles" localSheetId="3">'М 4км'!$1:$8</definedName>
    <definedName name="_xlnm.Print_Titles" localSheetId="1">'М 8км'!$1:$8</definedName>
    <definedName name="ИМЯ" localSheetId="6">#REF!</definedName>
    <definedName name="ИМЯ" localSheetId="4">#REF!</definedName>
    <definedName name="ИМЯ" localSheetId="5">#REF!</definedName>
    <definedName name="ИМЯ">#REF!</definedName>
    <definedName name="Клуб" localSheetId="6">#REF!</definedName>
    <definedName name="Клуб" localSheetId="4">#REF!</definedName>
    <definedName name="Клуб" localSheetId="5">#REF!</definedName>
    <definedName name="Клуб">#REF!</definedName>
    <definedName name="НОМ" localSheetId="6">#REF!</definedName>
    <definedName name="НОМ" localSheetId="4">#REF!</definedName>
    <definedName name="НОМ" localSheetId="5">#REF!</definedName>
    <definedName name="НОМ">#REF!</definedName>
    <definedName name="Общество" localSheetId="6">#REF!</definedName>
    <definedName name="Общество" localSheetId="4">#REF!</definedName>
    <definedName name="Общество" localSheetId="5">#REF!</definedName>
    <definedName name="Общество">#REF!</definedName>
    <definedName name="Особо" localSheetId="6">#REF!</definedName>
    <definedName name="Особо" localSheetId="4">#REF!</definedName>
    <definedName name="Особо" localSheetId="5">#REF!</definedName>
    <definedName name="Особо">#REF!</definedName>
    <definedName name="Пол" localSheetId="6">#REF!</definedName>
    <definedName name="Пол" localSheetId="4">#REF!</definedName>
    <definedName name="Пол" localSheetId="5">#REF!</definedName>
    <definedName name="Пол">#REF!</definedName>
    <definedName name="Пол_Дист" localSheetId="6">#REF!</definedName>
    <definedName name="Пол_Дист" localSheetId="4">#REF!</definedName>
    <definedName name="Пол_Дист" localSheetId="5">#REF!</definedName>
    <definedName name="Пол_Дист">#REF!</definedName>
    <definedName name="Разр" localSheetId="6">#REF!</definedName>
    <definedName name="Разр" localSheetId="4">#REF!</definedName>
    <definedName name="Разр" localSheetId="5">#REF!</definedName>
    <definedName name="Разр">#REF!</definedName>
    <definedName name="Респ" localSheetId="6">#REF!</definedName>
    <definedName name="Респ" localSheetId="4">#REF!</definedName>
    <definedName name="Респ" localSheetId="5">#REF!</definedName>
    <definedName name="Респ">#REF!</definedName>
    <definedName name="СТР" localSheetId="6">#REF!</definedName>
    <definedName name="СТР" localSheetId="4">#REF!</definedName>
    <definedName name="СТР" localSheetId="5">#REF!</definedName>
    <definedName name="СТР">#REF!</definedName>
    <definedName name="стр_старт" localSheetId="6">'Ж 2км'!$9:$37</definedName>
    <definedName name="стр_старт" localSheetId="4">'Ж 4км'!$9:$67</definedName>
    <definedName name="стр_старт" localSheetId="2">'Ж 8км'!$9:$30</definedName>
    <definedName name="стр_старт" localSheetId="5">'М 2км'!$9:$121</definedName>
    <definedName name="стр_старт" localSheetId="3">'М 4км'!$9:$82</definedName>
    <definedName name="стр_старт" localSheetId="1">'М 8км'!$9:$79</definedName>
    <definedName name="стр_старт">#REF!</definedName>
    <definedName name="ФАМ" localSheetId="6">#REF!</definedName>
    <definedName name="ФАМ" localSheetId="4">#REF!</definedName>
    <definedName name="ФАМ" localSheetId="5">#REF!</definedName>
    <definedName name="ФАМ">#REF!</definedName>
  </definedNames>
  <calcPr fullCalcOnLoad="1"/>
</workbook>
</file>

<file path=xl/sharedStrings.xml><?xml version="1.0" encoding="utf-8"?>
<sst xmlns="http://schemas.openxmlformats.org/spreadsheetml/2006/main" count="1452" uniqueCount="736">
  <si>
    <t>№</t>
  </si>
  <si>
    <t>Фамилия, имя</t>
  </si>
  <si>
    <t>Г.р.</t>
  </si>
  <si>
    <t>Город</t>
  </si>
  <si>
    <t>Общество, Клуб</t>
  </si>
  <si>
    <t>В.Гр.</t>
  </si>
  <si>
    <t>ИТОГОВЫЙ  ПРОТОКОЛ</t>
  </si>
  <si>
    <t>Результат</t>
  </si>
  <si>
    <t>М.Гр.</t>
  </si>
  <si>
    <t>Место</t>
  </si>
  <si>
    <t>Санкт-Петербург</t>
  </si>
  <si>
    <t>Комитет по физической культуре и спорту Санкт-Петербурга</t>
  </si>
  <si>
    <t>Администрация Красносельского района Санкт-Петербурга</t>
  </si>
  <si>
    <t>Центр физической культуры, спорта и здоровья Красносельского района</t>
  </si>
  <si>
    <t>Центр подготовки спортивных сборных команд Санкт-Петербурга</t>
  </si>
  <si>
    <t>ИТОГОВЫЙ ПРОТОКОЛ</t>
  </si>
  <si>
    <t>Женщины  8 км</t>
  </si>
  <si>
    <t>Мужчины  4 км</t>
  </si>
  <si>
    <t>Женщины  4 км</t>
  </si>
  <si>
    <t>Спортивная федерация легкой атлетики Санкт-Петербурга</t>
  </si>
  <si>
    <t>Отм.</t>
  </si>
  <si>
    <t>Мужчины 8 км</t>
  </si>
  <si>
    <t>Мужчины  2 км</t>
  </si>
  <si>
    <t>Женщины  2 км</t>
  </si>
  <si>
    <t>ЛЕГКОАТЛЕТИЧЕСКИЙ ПРОБЕГ 
ПОСВЯЩЕННЫЙ ДНЮ НАРОДНОГО ЕДИНСТВА</t>
  </si>
  <si>
    <t>4 ноября 2017 г., старт 12:00 г. Санкт-Петербург</t>
  </si>
  <si>
    <t>Белашова Елизавета</t>
  </si>
  <si>
    <t>Кировская СДЮСШОР</t>
  </si>
  <si>
    <t>Шушкет Наталья</t>
  </si>
  <si>
    <t>Кировец</t>
  </si>
  <si>
    <t>Зайцев Николай</t>
  </si>
  <si>
    <t>Кащук Василий</t>
  </si>
  <si>
    <t>Кириши</t>
  </si>
  <si>
    <t>Белинский Алексей</t>
  </si>
  <si>
    <t>Приозерск</t>
  </si>
  <si>
    <t>Хасанов Никита</t>
  </si>
  <si>
    <t>Донченко Дмитрий</t>
  </si>
  <si>
    <t>СДЮСШОР Кировского р-на</t>
  </si>
  <si>
    <t>Рузиев Рамзис</t>
  </si>
  <si>
    <t>Кореневский Леонид</t>
  </si>
  <si>
    <t>Спартак</t>
  </si>
  <si>
    <t>ЖБЛ</t>
  </si>
  <si>
    <t>Гостев Павел</t>
  </si>
  <si>
    <t>Ахиллес</t>
  </si>
  <si>
    <t>Гостев Андрей</t>
  </si>
  <si>
    <t>гр. А</t>
  </si>
  <si>
    <t>л. 413</t>
  </si>
  <si>
    <t>Андреев Василий</t>
  </si>
  <si>
    <t>Копустинский Ян</t>
  </si>
  <si>
    <t>Кириллова Антонина</t>
  </si>
  <si>
    <t>Кимова Ульяна</t>
  </si>
  <si>
    <t>Мукимова Алина</t>
  </si>
  <si>
    <t>Дмитриева Валерия</t>
  </si>
  <si>
    <t>Цыганков Андрей</t>
  </si>
  <si>
    <t>СДЮСШОР Московского р-на</t>
  </si>
  <si>
    <t>Люлякин Валентин</t>
  </si>
  <si>
    <t>Мельникова Нина</t>
  </si>
  <si>
    <t>Альтшулер Михаил</t>
  </si>
  <si>
    <t>Динамо</t>
  </si>
  <si>
    <t>Должиков Виктор</t>
  </si>
  <si>
    <t>Локомотив, Электросила</t>
  </si>
  <si>
    <t>Манаков Александр</t>
  </si>
  <si>
    <t>Васильев Михаил</t>
  </si>
  <si>
    <t>Колтуши</t>
  </si>
  <si>
    <t>Бахтин Дмитрий</t>
  </si>
  <si>
    <t>Манылов Владимир</t>
  </si>
  <si>
    <t>Касьян Екатерина</t>
  </si>
  <si>
    <t>Сотников Степан</t>
  </si>
  <si>
    <t>Ярыгин Георгий</t>
  </si>
  <si>
    <t>Пугинская Ульяна</t>
  </si>
  <si>
    <t>Веденина Анастасия</t>
  </si>
  <si>
    <t>Триатлон СПб</t>
  </si>
  <si>
    <t>Сарайникова Алла</t>
  </si>
  <si>
    <t>Лысенко Роман</t>
  </si>
  <si>
    <t>ТриКатлеты, ШВСМ</t>
  </si>
  <si>
    <t>Поздняков Кирилл</t>
  </si>
  <si>
    <t>Мурманск</t>
  </si>
  <si>
    <t>Давыдов Дмитрий</t>
  </si>
  <si>
    <t>СОШ №290</t>
  </si>
  <si>
    <t>Колесниченко Александр</t>
  </si>
  <si>
    <t>Ильин Иван</t>
  </si>
  <si>
    <t>Ст. Буриги</t>
  </si>
  <si>
    <t>Позднякова Ольга</t>
  </si>
  <si>
    <t>Кульчицкий Владислав</t>
  </si>
  <si>
    <t>Ашигалиев Александр</t>
  </si>
  <si>
    <t>СОШ №262</t>
  </si>
  <si>
    <t>Лукашов Владимир</t>
  </si>
  <si>
    <t>Северная верфь</t>
  </si>
  <si>
    <t>Ильина Анна</t>
  </si>
  <si>
    <t>Субботина Лилия</t>
  </si>
  <si>
    <t>Зайцев Тимофей</t>
  </si>
  <si>
    <t>Демченко Екатерина</t>
  </si>
  <si>
    <t>ШВСМ по водным видам</t>
  </si>
  <si>
    <t>Долгова Алиса</t>
  </si>
  <si>
    <t>Лыгинова Анастасия</t>
  </si>
  <si>
    <t>СДЮСШОР Невскогор р-на</t>
  </si>
  <si>
    <t>Вихрова Ксения</t>
  </si>
  <si>
    <t>КОР №1, Триатлон СПб</t>
  </si>
  <si>
    <t>Ковальков Максим</t>
  </si>
  <si>
    <t>Кукушкина Ульяна</t>
  </si>
  <si>
    <t>Триатлон</t>
  </si>
  <si>
    <t>Грачевский Юрий</t>
  </si>
  <si>
    <t>Антонова Евгения</t>
  </si>
  <si>
    <t>Коломийцев Артём</t>
  </si>
  <si>
    <t>Тен Анастасия</t>
  </si>
  <si>
    <t>Травкина Валерия</t>
  </si>
  <si>
    <t>Депутат Артём</t>
  </si>
  <si>
    <t>Озолина Яна</t>
  </si>
  <si>
    <t>Сухорученкова Евгения</t>
  </si>
  <si>
    <t>ШВСМ</t>
  </si>
  <si>
    <t>Черногоров Сергей</t>
  </si>
  <si>
    <t>Жирнов Василий</t>
  </si>
  <si>
    <t>Красногвардеец</t>
  </si>
  <si>
    <t>Карамзин Кирилл</t>
  </si>
  <si>
    <t>Шалбин Вячеслав</t>
  </si>
  <si>
    <t>Зализнюк Александр</t>
  </si>
  <si>
    <t>БиМ</t>
  </si>
  <si>
    <t>Панеев Александр</t>
  </si>
  <si>
    <t>Феклистова Любовь</t>
  </si>
  <si>
    <t>Гузева Татьяна</t>
  </si>
  <si>
    <t>Воробьев Борис</t>
  </si>
  <si>
    <t>ВОВ</t>
  </si>
  <si>
    <t>Трофимов Дмитрий</t>
  </si>
  <si>
    <t>Крупеня Даниил</t>
  </si>
  <si>
    <t>СПб ГБОУ ДОД ДЮСШ</t>
  </si>
  <si>
    <t>Сараванский Алексей</t>
  </si>
  <si>
    <t>СПБ ДЮСШ Красносельского р-на</t>
  </si>
  <si>
    <t>Попов Александр</t>
  </si>
  <si>
    <t>Апатиты</t>
  </si>
  <si>
    <t>Белов Юрий</t>
  </si>
  <si>
    <t>Выборг</t>
  </si>
  <si>
    <t>Аглетдинов Алексей</t>
  </si>
  <si>
    <t>Ивангород</t>
  </si>
  <si>
    <t>Степанцев Игорь</t>
  </si>
  <si>
    <t>Дианов Юрий</t>
  </si>
  <si>
    <t>Джонсон Шейла</t>
  </si>
  <si>
    <t>Электросила</t>
  </si>
  <si>
    <t>Деденева Наталья</t>
  </si>
  <si>
    <t>Станкайтене Светлана</t>
  </si>
  <si>
    <t>Карасёв Олег</t>
  </si>
  <si>
    <t>Нифатов Николай</t>
  </si>
  <si>
    <t>Новиков Михаил</t>
  </si>
  <si>
    <t>Прибой</t>
  </si>
  <si>
    <t>Хамов Сергей</t>
  </si>
  <si>
    <t>Тихонов Леонид</t>
  </si>
  <si>
    <t>Иванченко Ксения</t>
  </si>
  <si>
    <t>Михайлюк Олег</t>
  </si>
  <si>
    <t>Голд Майкл</t>
  </si>
  <si>
    <t>ДЮСШ Красносельского р-на</t>
  </si>
  <si>
    <t>Калинин Николай</t>
  </si>
  <si>
    <t>Костров Максим</t>
  </si>
  <si>
    <t>Кучаков Абдул басир</t>
  </si>
  <si>
    <t>Ухова Маргарита</t>
  </si>
  <si>
    <t>Тохиров Амиржан</t>
  </si>
  <si>
    <t>Ручьев Валерий</t>
  </si>
  <si>
    <t>Помогайло Дмитрий</t>
  </si>
  <si>
    <t>Доненко Стас</t>
  </si>
  <si>
    <t>Гершман Михаил</t>
  </si>
  <si>
    <t>ЖБЛ, Опор</t>
  </si>
  <si>
    <t>Лукин Антон</t>
  </si>
  <si>
    <t>Ильин Денис</t>
  </si>
  <si>
    <t>Козиковская Таисия</t>
  </si>
  <si>
    <t>Павлов Владимир</t>
  </si>
  <si>
    <t>Сокольников Вячеслав</t>
  </si>
  <si>
    <t>Дордий Михаил</t>
  </si>
  <si>
    <t>Тарелкина Нина</t>
  </si>
  <si>
    <t>Тарасенко Юлия</t>
  </si>
  <si>
    <t>ВФЛА СПб</t>
  </si>
  <si>
    <t>Фомченко Таисия</t>
  </si>
  <si>
    <t>Тимофеева Евгения</t>
  </si>
  <si>
    <t>Киселева Дарья</t>
  </si>
  <si>
    <t>Кутейникова Надежда</t>
  </si>
  <si>
    <t>Мельниченко Надежда</t>
  </si>
  <si>
    <t>Мельниченко Стефания</t>
  </si>
  <si>
    <t>Каратаева Ульяна</t>
  </si>
  <si>
    <t>Зелина Елизавета</t>
  </si>
  <si>
    <t>Храпова Ксения</t>
  </si>
  <si>
    <t>Ареланова Лиза</t>
  </si>
  <si>
    <t>Волгина Анна</t>
  </si>
  <si>
    <t>Рожков Игорь</t>
  </si>
  <si>
    <t>Мордасов Ярослав</t>
  </si>
  <si>
    <t>Умков Егор</t>
  </si>
  <si>
    <t>Фомин Данила</t>
  </si>
  <si>
    <t>Бритков Илья</t>
  </si>
  <si>
    <t>Фомиченко Федор</t>
  </si>
  <si>
    <t>Темников Никита</t>
  </si>
  <si>
    <t>Пасынков Вячеслав</t>
  </si>
  <si>
    <t>Зелин Иван</t>
  </si>
  <si>
    <t>Заяев Даниил</t>
  </si>
  <si>
    <t>Егоров Кирилл</t>
  </si>
  <si>
    <t>Дергачев Федор</t>
  </si>
  <si>
    <t>Гришин Михаил</t>
  </si>
  <si>
    <t>Яролиев Муса</t>
  </si>
  <si>
    <t>Мирончик Ярослав</t>
  </si>
  <si>
    <t>Мальсагов Леонид</t>
  </si>
  <si>
    <t>Ковалев Андрей</t>
  </si>
  <si>
    <t>Архипов Валерий</t>
  </si>
  <si>
    <t>Алексеев Александр</t>
  </si>
  <si>
    <t>Ильин Владимир</t>
  </si>
  <si>
    <t>Галиев Игорь</t>
  </si>
  <si>
    <t>Клопов Вячеслав</t>
  </si>
  <si>
    <t>Юшков Владислав</t>
  </si>
  <si>
    <t>Восканов Иван</t>
  </si>
  <si>
    <t>Шмелов Михаил</t>
  </si>
  <si>
    <t>Шаров Максим</t>
  </si>
  <si>
    <t>Торопов Вячеслав</t>
  </si>
  <si>
    <t>Преображенский Олег</t>
  </si>
  <si>
    <t>Петров Дмитрий</t>
  </si>
  <si>
    <t>Петров Денис</t>
  </si>
  <si>
    <t>Павлов Артём</t>
  </si>
  <si>
    <t>Нестеров Артём</t>
  </si>
  <si>
    <t>Михайлов Максим</t>
  </si>
  <si>
    <t>Лопатин Иван</t>
  </si>
  <si>
    <t>Котов Ян</t>
  </si>
  <si>
    <t>Колюкаев Никита</t>
  </si>
  <si>
    <t>Жданов Марсель</t>
  </si>
  <si>
    <t>Гусман Илья</t>
  </si>
  <si>
    <t>Герун Виталий</t>
  </si>
  <si>
    <t>Бобков Федор</t>
  </si>
  <si>
    <t>Болбатович Леонид</t>
  </si>
  <si>
    <t>Баусов Вадим</t>
  </si>
  <si>
    <t>Распопина Вероника</t>
  </si>
  <si>
    <t>СОШ №294</t>
  </si>
  <si>
    <t>Сумина Васелиса</t>
  </si>
  <si>
    <t>СОШ №291</t>
  </si>
  <si>
    <t>Рослякова Виктория</t>
  </si>
  <si>
    <t>Куликова Мария</t>
  </si>
  <si>
    <t>Брянцева Камилла</t>
  </si>
  <si>
    <t>Токарева Ксения</t>
  </si>
  <si>
    <t>Федорова Екатерина</t>
  </si>
  <si>
    <t>Александров Григорий</t>
  </si>
  <si>
    <t>Сергеев Андрей</t>
  </si>
  <si>
    <t>Нурмагамедов Мурад</t>
  </si>
  <si>
    <t>Шахов Ярослав</t>
  </si>
  <si>
    <t>Нечипуренко Кирилл</t>
  </si>
  <si>
    <t>Чирков Василий</t>
  </si>
  <si>
    <t>Самарин Андрей</t>
  </si>
  <si>
    <t>Поздняков Роман</t>
  </si>
  <si>
    <t>Крупин Иван</t>
  </si>
  <si>
    <t>Васильев Александр</t>
  </si>
  <si>
    <t>Бобков Леонтий</t>
  </si>
  <si>
    <t>Брянцев Дмитрий</t>
  </si>
  <si>
    <t>Самарин Артемий</t>
  </si>
  <si>
    <t>Пегонов Роман</t>
  </si>
  <si>
    <t>Завьялов Сергей</t>
  </si>
  <si>
    <t>Иванов Михаил</t>
  </si>
  <si>
    <t>Казанцев Иван</t>
  </si>
  <si>
    <t>Козлов Алексей</t>
  </si>
  <si>
    <t>Кораблев Вячеслав</t>
  </si>
  <si>
    <t>Яблонов Никита</t>
  </si>
  <si>
    <t>Шеметов Артем</t>
  </si>
  <si>
    <t>Кузнецов Дмитрий</t>
  </si>
  <si>
    <t>Шаталин Макар</t>
  </si>
  <si>
    <t>Липатов Глеб</t>
  </si>
  <si>
    <t>Хромченко Григорий</t>
  </si>
  <si>
    <t>Минебаев Артур</t>
  </si>
  <si>
    <t>Токарев Олег</t>
  </si>
  <si>
    <t>Сушков Степан</t>
  </si>
  <si>
    <t>Самарин Серафим</t>
  </si>
  <si>
    <t>Чужова Диана</t>
  </si>
  <si>
    <t>Пушкарева Александра</t>
  </si>
  <si>
    <t>Охрименко Анастасия</t>
  </si>
  <si>
    <t>Гушова Вероника</t>
  </si>
  <si>
    <t>Сеничева Валерия</t>
  </si>
  <si>
    <t>Горечевская Юлия</t>
  </si>
  <si>
    <t>Рассохин Матвей</t>
  </si>
  <si>
    <t>Земсков Михаил</t>
  </si>
  <si>
    <t>Горячевский Роман</t>
  </si>
  <si>
    <t>Гречишников Кирилл</t>
  </si>
  <si>
    <t>Ратников Иван</t>
  </si>
  <si>
    <t>Ким Евгений</t>
  </si>
  <si>
    <t>Двоскин Никита</t>
  </si>
  <si>
    <t>Васин Алексей</t>
  </si>
  <si>
    <t>Спиридонова Анастасия</t>
  </si>
  <si>
    <t>СОШ №217</t>
  </si>
  <si>
    <t>Тютюнникова Александра</t>
  </si>
  <si>
    <t>Земскова Алена</t>
  </si>
  <si>
    <t>Кирасирова Валерия</t>
  </si>
  <si>
    <t>Ломцова Екатерина</t>
  </si>
  <si>
    <t>Тупицына Виктория</t>
  </si>
  <si>
    <t>Марченко Ольга</t>
  </si>
  <si>
    <t>Скорохватова Александра</t>
  </si>
  <si>
    <t>Федорова Лиза</t>
  </si>
  <si>
    <t>Спакита Иван</t>
  </si>
  <si>
    <t>Юность</t>
  </si>
  <si>
    <t>Чубчиков Сергей</t>
  </si>
  <si>
    <t>Флягин Роман</t>
  </si>
  <si>
    <t>Алые Паруса</t>
  </si>
  <si>
    <t>Беспоместных Владислав</t>
  </si>
  <si>
    <t>Михайлов Михаил</t>
  </si>
  <si>
    <t>Абзалов Алмаз</t>
  </si>
  <si>
    <t>СОШ №252</t>
  </si>
  <si>
    <t>Алеев Тимур</t>
  </si>
  <si>
    <t>Мифоненко Михаил</t>
  </si>
  <si>
    <t>Кудрявцев Алексей</t>
  </si>
  <si>
    <t>Смирнов Михаил</t>
  </si>
  <si>
    <t>Козлов Кирилл</t>
  </si>
  <si>
    <t>Мишвилдадзе Аркадий</t>
  </si>
  <si>
    <t>Эклеан Александр</t>
  </si>
  <si>
    <t>Лучак Алина</t>
  </si>
  <si>
    <t>Нетунаева Маргарита</t>
  </si>
  <si>
    <t>Климакова Наташа</t>
  </si>
  <si>
    <t>Король Мария</t>
  </si>
  <si>
    <t>Степанова Анна</t>
  </si>
  <si>
    <t>Каменек Наталия</t>
  </si>
  <si>
    <t>Пиранья</t>
  </si>
  <si>
    <t>Антонова Ольга</t>
  </si>
  <si>
    <t>Макарова Вероника</t>
  </si>
  <si>
    <t>Богаченкова Татьяна</t>
  </si>
  <si>
    <t>Золотарева Татьяна</t>
  </si>
  <si>
    <t>Бондарь Станислав</t>
  </si>
  <si>
    <t>ПМЦ Лигово</t>
  </si>
  <si>
    <t>Павлюченко Александр</t>
  </si>
  <si>
    <t>Кротович Александр</t>
  </si>
  <si>
    <t>Типичный марафонец</t>
  </si>
  <si>
    <t>Павлов Дмитрий</t>
  </si>
  <si>
    <t>гр. Б</t>
  </si>
  <si>
    <t>Гатчина</t>
  </si>
  <si>
    <t>Пудов Даниил</t>
  </si>
  <si>
    <t>Дзюбан Алиса</t>
  </si>
  <si>
    <t>СОШ №208</t>
  </si>
  <si>
    <t>Филимонцева София</t>
  </si>
  <si>
    <t>Зубрицкая Дарья</t>
  </si>
  <si>
    <t>Олимп</t>
  </si>
  <si>
    <t>Мамедов Равшан</t>
  </si>
  <si>
    <t>Бокусаев Святослав</t>
  </si>
  <si>
    <t>Сазыкин Евгений</t>
  </si>
  <si>
    <t>ЦФКС Красносельского р-на</t>
  </si>
  <si>
    <t>Ильин Евгений</t>
  </si>
  <si>
    <t>СОШ №285</t>
  </si>
  <si>
    <t>Потемкин Сергей</t>
  </si>
  <si>
    <t>СОШ №284</t>
  </si>
  <si>
    <t>Балашов Арсений</t>
  </si>
  <si>
    <t>Грибков Сергей</t>
  </si>
  <si>
    <t>Громов Валерий</t>
  </si>
  <si>
    <t>СДЮСШОР Красносельского р-на</t>
  </si>
  <si>
    <t>Колгашкин Григорий</t>
  </si>
  <si>
    <t>Мамедов Алишер</t>
  </si>
  <si>
    <t>Райский Игорь</t>
  </si>
  <si>
    <t>Зубрицкий Александр</t>
  </si>
  <si>
    <t>Боканча Эмиль</t>
  </si>
  <si>
    <t>Залорин Руслна</t>
  </si>
  <si>
    <t>Кабалов Максим</t>
  </si>
  <si>
    <t>Костишев Илья</t>
  </si>
  <si>
    <t>СОШ №394</t>
  </si>
  <si>
    <t>Голубев Иван</t>
  </si>
  <si>
    <t>Буйлов Сергей</t>
  </si>
  <si>
    <t>Лавров Александр</t>
  </si>
  <si>
    <t>Уваров Александр</t>
  </si>
  <si>
    <t>Феоктистов Андрей</t>
  </si>
  <si>
    <t>Нестерук Кирилл</t>
  </si>
  <si>
    <t>Исмаилов Орхан</t>
  </si>
  <si>
    <t>Прокофьева Глафира</t>
  </si>
  <si>
    <t>Осодчий Илья</t>
  </si>
  <si>
    <t>СОШ №509</t>
  </si>
  <si>
    <t>Соболевский Даниил</t>
  </si>
  <si>
    <t>СОШ №548</t>
  </si>
  <si>
    <t>Эседилаев Руслан</t>
  </si>
  <si>
    <t>Казакбаев Даниил</t>
  </si>
  <si>
    <t>Шиба Илья</t>
  </si>
  <si>
    <t>Лобов Петр</t>
  </si>
  <si>
    <t>Кротова Алина</t>
  </si>
  <si>
    <t>СОШ №546</t>
  </si>
  <si>
    <t>Замяткина Арина</t>
  </si>
  <si>
    <t>Марков Павел</t>
  </si>
  <si>
    <t>Мартемьянов Илья</t>
  </si>
  <si>
    <t>Сизов Леонид</t>
  </si>
  <si>
    <t>Мурзик Тимофей</t>
  </si>
  <si>
    <t>Афанасьев Виктор</t>
  </si>
  <si>
    <t>Борисенков Богдан</t>
  </si>
  <si>
    <t>Коссо Роман</t>
  </si>
  <si>
    <t>Егоров Максим</t>
  </si>
  <si>
    <t>Разумов Алексей</t>
  </si>
  <si>
    <t>Попов Никита</t>
  </si>
  <si>
    <t>Лицей 395</t>
  </si>
  <si>
    <t>Исстаков Сергей</t>
  </si>
  <si>
    <t>Покровский Максим</t>
  </si>
  <si>
    <t>Богданов Анатолий</t>
  </si>
  <si>
    <t>Миронов Виктор</t>
  </si>
  <si>
    <t>Дымпер Валентин</t>
  </si>
  <si>
    <t>Гончаров Алексей</t>
  </si>
  <si>
    <t>Зыбин Владислав</t>
  </si>
  <si>
    <t>Грачёв Александр</t>
  </si>
  <si>
    <t>Лукьличинкова Настя</t>
  </si>
  <si>
    <t>Балыцкая Злата</t>
  </si>
  <si>
    <t>Должикова Валерия</t>
  </si>
  <si>
    <t>СОШ №375</t>
  </si>
  <si>
    <t>Русинова Настя</t>
  </si>
  <si>
    <t>Толкачёва Екатерина</t>
  </si>
  <si>
    <t>Никонова Арина</t>
  </si>
  <si>
    <t>Лобазова Дарья</t>
  </si>
  <si>
    <t>Майкова Нина</t>
  </si>
  <si>
    <t>Брулева Валерия</t>
  </si>
  <si>
    <t>Зайцева Настя</t>
  </si>
  <si>
    <t>Ковшова Ксения</t>
  </si>
  <si>
    <t>Соколова Ольга</t>
  </si>
  <si>
    <t>Сумская Ирина</t>
  </si>
  <si>
    <t>Козлова Алина</t>
  </si>
  <si>
    <t>Спиридонова Екатерина</t>
  </si>
  <si>
    <t>Алексеева Мария</t>
  </si>
  <si>
    <t>Хабарова Александра</t>
  </si>
  <si>
    <t>Вольвач Елизавета</t>
  </si>
  <si>
    <t>Исмаилова Тахмина</t>
  </si>
  <si>
    <t>Бутакова Кристина</t>
  </si>
  <si>
    <t>Меламедова Вероника</t>
  </si>
  <si>
    <t>Горовая Елизавета</t>
  </si>
  <si>
    <t>Гриньков Юлиана</t>
  </si>
  <si>
    <t>Иванова Юлия</t>
  </si>
  <si>
    <t>Петров Александр</t>
  </si>
  <si>
    <t>Бегуницы</t>
  </si>
  <si>
    <t>Galaxy</t>
  </si>
  <si>
    <t>Лешков Виктор</t>
  </si>
  <si>
    <t>Андреев Иван</t>
  </si>
  <si>
    <t>МВАА</t>
  </si>
  <si>
    <t>Изотов Алексей</t>
  </si>
  <si>
    <t>Гончаров Андрей</t>
  </si>
  <si>
    <t>Веретенников Игорь</t>
  </si>
  <si>
    <t>Астапов Николай</t>
  </si>
  <si>
    <t>Клишков Алексей</t>
  </si>
  <si>
    <t>Леонов Владимир</t>
  </si>
  <si>
    <t>Пивоваров Дмитрий</t>
  </si>
  <si>
    <t>Жулин Николай</t>
  </si>
  <si>
    <t>Хажмев Руфат</t>
  </si>
  <si>
    <t>Гилев Даниил</t>
  </si>
  <si>
    <t>Носов Олег</t>
  </si>
  <si>
    <t>Языкеев Артём</t>
  </si>
  <si>
    <t>Тименов Владимир</t>
  </si>
  <si>
    <t>Атлант</t>
  </si>
  <si>
    <t>Михайлов Игорь</t>
  </si>
  <si>
    <t>Сбербанк</t>
  </si>
  <si>
    <t>Юденко Дмитрий</t>
  </si>
  <si>
    <t>Спортмастер</t>
  </si>
  <si>
    <t>Нагибин Игорь</t>
  </si>
  <si>
    <t>Петергоф</t>
  </si>
  <si>
    <t>Кутис Максим</t>
  </si>
  <si>
    <t>Малышкин Андрей</t>
  </si>
  <si>
    <t>Пащенко Антон</t>
  </si>
  <si>
    <t>Петров Владимир</t>
  </si>
  <si>
    <t>Истомин Александр</t>
  </si>
  <si>
    <t>Архипенко Алексей</t>
  </si>
  <si>
    <t>Adidas Runners</t>
  </si>
  <si>
    <t>Антонов Леонид</t>
  </si>
  <si>
    <t>Брусов Михаил</t>
  </si>
  <si>
    <t>Карасев Ран</t>
  </si>
  <si>
    <t>Грифонов Александр</t>
  </si>
  <si>
    <t>Никифоров Павел</t>
  </si>
  <si>
    <t>Иванов Юрий</t>
  </si>
  <si>
    <t>Красное Село</t>
  </si>
  <si>
    <t>Марков Владимир</t>
  </si>
  <si>
    <t>Шавлюк Андрей</t>
  </si>
  <si>
    <t>Моршинен Николай</t>
  </si>
  <si>
    <t>Федотов Антон</t>
  </si>
  <si>
    <t>Карасев Ран, Электросила</t>
  </si>
  <si>
    <t>Попов Дмитрий</t>
  </si>
  <si>
    <t>МВД</t>
  </si>
  <si>
    <t>Сушков Андрей</t>
  </si>
  <si>
    <t>Смелянский Дмитрий</t>
  </si>
  <si>
    <t>Гусейнов Айхан</t>
  </si>
  <si>
    <t>Силинский Евгений</t>
  </si>
  <si>
    <t>10.19</t>
  </si>
  <si>
    <t>10.21</t>
  </si>
  <si>
    <t>10.22</t>
  </si>
  <si>
    <t>10.30</t>
  </si>
  <si>
    <t>10.37</t>
  </si>
  <si>
    <t>10.45</t>
  </si>
  <si>
    <t>10.47</t>
  </si>
  <si>
    <t>10.49</t>
  </si>
  <si>
    <t>10.56</t>
  </si>
  <si>
    <t>11.04</t>
  </si>
  <si>
    <t>11.11</t>
  </si>
  <si>
    <t>11.18</t>
  </si>
  <si>
    <t>11.24</t>
  </si>
  <si>
    <t>11.25</t>
  </si>
  <si>
    <t>11.30</t>
  </si>
  <si>
    <t>11.32</t>
  </si>
  <si>
    <t>11.34</t>
  </si>
  <si>
    <t>11.35</t>
  </si>
  <si>
    <t>11.36</t>
  </si>
  <si>
    <t>11.37</t>
  </si>
  <si>
    <t>11.44</t>
  </si>
  <si>
    <t>11.48</t>
  </si>
  <si>
    <t>12.00</t>
  </si>
  <si>
    <t>12.02</t>
  </si>
  <si>
    <t>12.03</t>
  </si>
  <si>
    <t>12.08</t>
  </si>
  <si>
    <t>12.13</t>
  </si>
  <si>
    <t>12.14</t>
  </si>
  <si>
    <t>12.15</t>
  </si>
  <si>
    <t>12.20</t>
  </si>
  <si>
    <t>12.32</t>
  </si>
  <si>
    <t>12.33</t>
  </si>
  <si>
    <t>12.46</t>
  </si>
  <si>
    <t>12.49</t>
  </si>
  <si>
    <t>12.51</t>
  </si>
  <si>
    <t>12.56</t>
  </si>
  <si>
    <t>13.04</t>
  </si>
  <si>
    <t>13.05</t>
  </si>
  <si>
    <t>13.10</t>
  </si>
  <si>
    <t>13.26</t>
  </si>
  <si>
    <t>13.34</t>
  </si>
  <si>
    <t>13.36</t>
  </si>
  <si>
    <t>13.37</t>
  </si>
  <si>
    <t>13.44</t>
  </si>
  <si>
    <t>13.56</t>
  </si>
  <si>
    <t>14.15</t>
  </si>
  <si>
    <t>14.24</t>
  </si>
  <si>
    <t>14.31</t>
  </si>
  <si>
    <t>14.33</t>
  </si>
  <si>
    <t>14.40</t>
  </si>
  <si>
    <t>14.48</t>
  </si>
  <si>
    <t>14.50</t>
  </si>
  <si>
    <t>14.51</t>
  </si>
  <si>
    <t>14.52</t>
  </si>
  <si>
    <t>15.05</t>
  </si>
  <si>
    <t>15.06</t>
  </si>
  <si>
    <t>15.10</t>
  </si>
  <si>
    <t>Ведзижев Гикаев</t>
  </si>
  <si>
    <t>Вознесенский Артемий</t>
  </si>
  <si>
    <t>Григорян Рерсес</t>
  </si>
  <si>
    <t>15.30</t>
  </si>
  <si>
    <t>15.31</t>
  </si>
  <si>
    <t>15.53</t>
  </si>
  <si>
    <t>15.58</t>
  </si>
  <si>
    <t>11.16</t>
  </si>
  <si>
    <t>16.21</t>
  </si>
  <si>
    <t>16.22</t>
  </si>
  <si>
    <t>16.29</t>
  </si>
  <si>
    <t>16.49</t>
  </si>
  <si>
    <t>16.50</t>
  </si>
  <si>
    <t>12.06</t>
  </si>
  <si>
    <t>17.17</t>
  </si>
  <si>
    <t>17.20</t>
  </si>
  <si>
    <t>17.21</t>
  </si>
  <si>
    <t>17.23</t>
  </si>
  <si>
    <t>12.37</t>
  </si>
  <si>
    <t>12.38</t>
  </si>
  <si>
    <t>Гречишников Сергей</t>
  </si>
  <si>
    <t>Земскова Екатерина</t>
  </si>
  <si>
    <t>Диана Махомедова</t>
  </si>
  <si>
    <t>12.16</t>
  </si>
  <si>
    <t>12.48</t>
  </si>
  <si>
    <t>12.57</t>
  </si>
  <si>
    <t>12.58</t>
  </si>
  <si>
    <t>13.12</t>
  </si>
  <si>
    <t>13.16</t>
  </si>
  <si>
    <t>13.19</t>
  </si>
  <si>
    <t>13.24</t>
  </si>
  <si>
    <t>13.29</t>
  </si>
  <si>
    <t>13.32</t>
  </si>
  <si>
    <t>18.37</t>
  </si>
  <si>
    <t>18.40</t>
  </si>
  <si>
    <t>18.41</t>
  </si>
  <si>
    <t>13.51</t>
  </si>
  <si>
    <t>13.55</t>
  </si>
  <si>
    <t>19.01</t>
  </si>
  <si>
    <t>14.06</t>
  </si>
  <si>
    <t>14.13</t>
  </si>
  <si>
    <t>14.17</t>
  </si>
  <si>
    <t>14.21</t>
  </si>
  <si>
    <t>14.22</t>
  </si>
  <si>
    <t>14.29</t>
  </si>
  <si>
    <t>14.35</t>
  </si>
  <si>
    <t>14.44</t>
  </si>
  <si>
    <t>14.47</t>
  </si>
  <si>
    <t>14.49</t>
  </si>
  <si>
    <t>15.00</t>
  </si>
  <si>
    <t>15.12</t>
  </si>
  <si>
    <t>15.13</t>
  </si>
  <si>
    <t>15.15</t>
  </si>
  <si>
    <t>20.16</t>
  </si>
  <si>
    <t>15.20</t>
  </si>
  <si>
    <t>15.37</t>
  </si>
  <si>
    <t>15.40</t>
  </si>
  <si>
    <t>15.47</t>
  </si>
  <si>
    <t>15.48</t>
  </si>
  <si>
    <t>15.50</t>
  </si>
  <si>
    <t>21.01</t>
  </si>
  <si>
    <t>16.05</t>
  </si>
  <si>
    <t>16.06</t>
  </si>
  <si>
    <t>16.16</t>
  </si>
  <si>
    <t>16.25</t>
  </si>
  <si>
    <t>16.31</t>
  </si>
  <si>
    <t>16.33</t>
  </si>
  <si>
    <t>16.40</t>
  </si>
  <si>
    <t>16.46</t>
  </si>
  <si>
    <t>16.51</t>
  </si>
  <si>
    <t>22.01</t>
  </si>
  <si>
    <t>17.01</t>
  </si>
  <si>
    <t>17.03</t>
  </si>
  <si>
    <t>17.13</t>
  </si>
  <si>
    <t>17.19</t>
  </si>
  <si>
    <t>17.34</t>
  </si>
  <si>
    <t>17.44</t>
  </si>
  <si>
    <t>17.50</t>
  </si>
  <si>
    <t>17.55</t>
  </si>
  <si>
    <t>18.07</t>
  </si>
  <si>
    <t>18.09</t>
  </si>
  <si>
    <t>18.10</t>
  </si>
  <si>
    <t>18.12</t>
  </si>
  <si>
    <t>18.16</t>
  </si>
  <si>
    <t>18.20</t>
  </si>
  <si>
    <t>18.21</t>
  </si>
  <si>
    <t>23.22</t>
  </si>
  <si>
    <t>18.23</t>
  </si>
  <si>
    <t>18.27</t>
  </si>
  <si>
    <t>18.31</t>
  </si>
  <si>
    <t>18.35</t>
  </si>
  <si>
    <t>18.45</t>
  </si>
  <si>
    <t>18.51</t>
  </si>
  <si>
    <t>19.19</t>
  </si>
  <si>
    <t>19.25</t>
  </si>
  <si>
    <t>19.30</t>
  </si>
  <si>
    <t>19.45</t>
  </si>
  <si>
    <t>20.19</t>
  </si>
  <si>
    <t>20.27</t>
  </si>
  <si>
    <t>20.37</t>
  </si>
  <si>
    <t>25.40</t>
  </si>
  <si>
    <t>20.55</t>
  </si>
  <si>
    <t>20.56</t>
  </si>
  <si>
    <t>20.57</t>
  </si>
  <si>
    <t>21.10</t>
  </si>
  <si>
    <t>26.18</t>
  </si>
  <si>
    <t>21.42</t>
  </si>
  <si>
    <t>22.37</t>
  </si>
  <si>
    <t>22.49</t>
  </si>
  <si>
    <t>23.05</t>
  </si>
  <si>
    <t>23.10</t>
  </si>
  <si>
    <t>23.17</t>
  </si>
  <si>
    <t>23.40</t>
  </si>
  <si>
    <t>23.46</t>
  </si>
  <si>
    <t>23.49</t>
  </si>
  <si>
    <t>23.52</t>
  </si>
  <si>
    <t>23.53</t>
  </si>
  <si>
    <t>24.03</t>
  </si>
  <si>
    <t>24.08</t>
  </si>
  <si>
    <t>24.13</t>
  </si>
  <si>
    <t>24.22</t>
  </si>
  <si>
    <t>24.41</t>
  </si>
  <si>
    <t>Шпигарев Андрей</t>
  </si>
  <si>
    <t>25.31</t>
  </si>
  <si>
    <t>25.35</t>
  </si>
  <si>
    <t>25.47</t>
  </si>
  <si>
    <t>26.00</t>
  </si>
  <si>
    <t>26.01</t>
  </si>
  <si>
    <t>26.04</t>
  </si>
  <si>
    <t>26.15</t>
  </si>
  <si>
    <t>26.21</t>
  </si>
  <si>
    <t>26.23</t>
  </si>
  <si>
    <t>26.32</t>
  </si>
  <si>
    <t>26.33</t>
  </si>
  <si>
    <t>26.49</t>
  </si>
  <si>
    <t>27.05</t>
  </si>
  <si>
    <t>27.06</t>
  </si>
  <si>
    <t>27.11</t>
  </si>
  <si>
    <t>27.24</t>
  </si>
  <si>
    <t>27.27</t>
  </si>
  <si>
    <t>27.42</t>
  </si>
  <si>
    <t>27.47</t>
  </si>
  <si>
    <t>28.08</t>
  </si>
  <si>
    <t>28.09</t>
  </si>
  <si>
    <t>28.16</t>
  </si>
  <si>
    <t>28.27</t>
  </si>
  <si>
    <t>28.30</t>
  </si>
  <si>
    <t>28.34</t>
  </si>
  <si>
    <t>28.38</t>
  </si>
  <si>
    <t>28.40</t>
  </si>
  <si>
    <t>28.41</t>
  </si>
  <si>
    <t>28.47</t>
  </si>
  <si>
    <t>28.51</t>
  </si>
  <si>
    <t>28.52</t>
  </si>
  <si>
    <t>28.54</t>
  </si>
  <si>
    <t>28.56</t>
  </si>
  <si>
    <t>29.02</t>
  </si>
  <si>
    <t>29.11</t>
  </si>
  <si>
    <t>29.20</t>
  </si>
  <si>
    <t>29.24</t>
  </si>
  <si>
    <t>29.31</t>
  </si>
  <si>
    <t>29.32</t>
  </si>
  <si>
    <t>29.57</t>
  </si>
  <si>
    <t>30.08</t>
  </si>
  <si>
    <t>30.11</t>
  </si>
  <si>
    <t>30.15</t>
  </si>
  <si>
    <t>30.22</t>
  </si>
  <si>
    <t>30.28</t>
  </si>
  <si>
    <t>30.30</t>
  </si>
  <si>
    <t>30.51</t>
  </si>
  <si>
    <t>30.56</t>
  </si>
  <si>
    <t>31.12</t>
  </si>
  <si>
    <t>31.14</t>
  </si>
  <si>
    <t>31.24</t>
  </si>
  <si>
    <t>31.43</t>
  </si>
  <si>
    <t>31.57</t>
  </si>
  <si>
    <t>32.11</t>
  </si>
  <si>
    <t>32.18</t>
  </si>
  <si>
    <t>32.20</t>
  </si>
  <si>
    <t>32.22</t>
  </si>
  <si>
    <t>32.28</t>
  </si>
  <si>
    <t>32.36</t>
  </si>
  <si>
    <t>32.40</t>
  </si>
  <si>
    <t>33.13</t>
  </si>
  <si>
    <t>33.15</t>
  </si>
  <si>
    <t>33.22</t>
  </si>
  <si>
    <t>33.29</t>
  </si>
  <si>
    <t>33.47</t>
  </si>
  <si>
    <t>33.49</t>
  </si>
  <si>
    <t>33.53</t>
  </si>
  <si>
    <t>33.59</t>
  </si>
  <si>
    <t>34.00</t>
  </si>
  <si>
    <t>35.00</t>
  </si>
  <si>
    <t>35.06</t>
  </si>
  <si>
    <t>35.20</t>
  </si>
  <si>
    <t>35.24</t>
  </si>
  <si>
    <t>35.49</t>
  </si>
  <si>
    <t>35.52</t>
  </si>
  <si>
    <t>36.07</t>
  </si>
  <si>
    <t>36.11</t>
  </si>
  <si>
    <t>36.19</t>
  </si>
  <si>
    <t>36.22</t>
  </si>
  <si>
    <t>36.30</t>
  </si>
  <si>
    <t>36.40</t>
  </si>
  <si>
    <t>37.05</t>
  </si>
  <si>
    <t>37.18</t>
  </si>
  <si>
    <t>37.23</t>
  </si>
  <si>
    <t>37.45</t>
  </si>
  <si>
    <t>38.48</t>
  </si>
  <si>
    <t>39.41</t>
  </si>
  <si>
    <t>41.50</t>
  </si>
  <si>
    <t>49.41</t>
  </si>
  <si>
    <t>Румянцева Евгения</t>
  </si>
  <si>
    <t>н/я</t>
  </si>
  <si>
    <t>Главный судья</t>
  </si>
  <si>
    <t>Пилипчук П.П.</t>
  </si>
  <si>
    <t>I категория</t>
  </si>
  <si>
    <t>Главный секретарь</t>
  </si>
  <si>
    <t>Алексеева О.К.</t>
  </si>
  <si>
    <t>Всероссийская категория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</si>
</sst>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/ss.0"/>
    <numFmt numFmtId="173" formatCode="dd/mm/yy&quot;     &quot;\ h:mm"/>
    <numFmt numFmtId="174" formatCode="[h]:mm/ss"/>
    <numFmt numFmtId="175" formatCode="[$-FC19]d\ mmmm\ yyyy\ &quot;г.&quot;"/>
    <numFmt numFmtId="176" formatCode="mm:ss.0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7.5"/>
      <name val="Arial Cyr"/>
      <family val="2"/>
    </font>
    <font>
      <i/>
      <sz val="10"/>
      <name val="Arial Narrow"/>
      <family val="2"/>
    </font>
    <font>
      <sz val="14"/>
      <name val="Arial Cyr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7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 wrapText="1"/>
      <protection hidden="1"/>
    </xf>
    <xf numFmtId="1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left" vertical="center" shrinkToFi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Font="1" applyFill="1" applyBorder="1" applyAlignment="1" applyProtection="1">
      <alignment horizontal="center" vertical="center"/>
      <protection hidden="1"/>
    </xf>
    <xf numFmtId="0" fontId="9" fillId="0" borderId="10" xfId="52" applyFont="1" applyFill="1" applyBorder="1" applyAlignment="1" applyProtection="1">
      <alignment horizontal="center" vertical="center" shrinkToFi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left" vertical="center" shrinkToFit="1"/>
      <protection hidden="1"/>
    </xf>
    <xf numFmtId="49" fontId="9" fillId="0" borderId="10" xfId="52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left" vertical="center"/>
      <protection hidden="1"/>
    </xf>
    <xf numFmtId="49" fontId="6" fillId="0" borderId="0" xfId="52" applyNumberFormat="1" applyFont="1" applyFill="1" applyBorder="1" applyAlignment="1" applyProtection="1">
      <alignment horizontal="right" vertical="center"/>
      <protection hidden="1"/>
    </xf>
    <xf numFmtId="49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vertical="top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1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 applyFill="1" applyBorder="1" applyAlignment="1" applyProtection="1">
      <alignment horizontal="center" vertical="center"/>
      <protection hidden="1"/>
    </xf>
    <xf numFmtId="0" fontId="9" fillId="0" borderId="0" xfId="52" applyFont="1" applyFill="1" applyBorder="1" applyAlignment="1" applyProtection="1">
      <alignment horizontal="center" vertical="center" shrinkToFit="1"/>
      <protection hidden="1"/>
    </xf>
    <xf numFmtId="0" fontId="2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52" applyFont="1" applyFill="1" applyBorder="1" applyAlignment="1" applyProtection="1">
      <alignment horizontal="center" vertical="center" wrapText="1"/>
      <protection hidden="1"/>
    </xf>
    <xf numFmtId="1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1" fontId="4" fillId="32" borderId="12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1" xfId="52" applyFont="1" applyFill="1" applyBorder="1" applyAlignment="1" applyProtection="1">
      <alignment horizontal="center" vertical="center" wrapText="1"/>
      <protection hidden="1"/>
    </xf>
    <xf numFmtId="0" fontId="4" fillId="32" borderId="12" xfId="52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 hidden="1"/>
    </xf>
    <xf numFmtId="0" fontId="11" fillId="0" borderId="0" xfId="52" applyFont="1" applyFill="1" applyBorder="1" applyAlignment="1" applyProtection="1">
      <alignment horizontal="center" vertical="center"/>
      <protection hidden="1"/>
    </xf>
    <xf numFmtId="49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6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0.125" style="0" bestFit="1" customWidth="1"/>
  </cols>
  <sheetData>
    <row r="1" spans="1:9" ht="12.75">
      <c r="A1" s="37" t="s">
        <v>11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13</v>
      </c>
      <c r="B3" s="37"/>
      <c r="C3" s="37"/>
      <c r="D3" s="37"/>
      <c r="E3" s="37"/>
      <c r="F3" s="37"/>
      <c r="G3" s="37"/>
      <c r="H3" s="37"/>
      <c r="I3" s="37"/>
    </row>
    <row r="4" spans="1:9" ht="12.75">
      <c r="A4" s="37" t="s">
        <v>14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7" t="s">
        <v>19</v>
      </c>
      <c r="B5" s="37"/>
      <c r="C5" s="37"/>
      <c r="D5" s="37"/>
      <c r="E5" s="37"/>
      <c r="F5" s="37"/>
      <c r="G5" s="37"/>
      <c r="H5" s="37"/>
      <c r="I5" s="37"/>
    </row>
    <row r="17" spans="1:9" ht="12.75">
      <c r="A17" s="39" t="s">
        <v>15</v>
      </c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39"/>
    </row>
    <row r="22" spans="1:9" ht="12.75">
      <c r="A22" s="39" t="s">
        <v>24</v>
      </c>
      <c r="B22" s="39"/>
      <c r="C22" s="39"/>
      <c r="D22" s="39"/>
      <c r="E22" s="39"/>
      <c r="F22" s="39"/>
      <c r="G22" s="39"/>
      <c r="H22" s="39"/>
      <c r="I22" s="39"/>
    </row>
    <row r="23" spans="1:9" ht="12.75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39"/>
    </row>
    <row r="55" spans="1:9" ht="12.75">
      <c r="A55" s="38">
        <v>43043</v>
      </c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37" t="s">
        <v>10</v>
      </c>
      <c r="B56" s="37"/>
      <c r="C56" s="37"/>
      <c r="D56" s="37"/>
      <c r="E56" s="37"/>
      <c r="F56" s="37"/>
      <c r="G56" s="37"/>
      <c r="H56" s="37"/>
      <c r="I56" s="37"/>
    </row>
  </sheetData>
  <sheetProtection/>
  <mergeCells count="9">
    <mergeCell ref="A56:I56"/>
    <mergeCell ref="A55:I55"/>
    <mergeCell ref="A17:I19"/>
    <mergeCell ref="A5:I5"/>
    <mergeCell ref="A1:I1"/>
    <mergeCell ref="A2:I2"/>
    <mergeCell ref="A3:I3"/>
    <mergeCell ref="A4:I4"/>
    <mergeCell ref="A22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79"/>
  <sheetViews>
    <sheetView showGridLines="0" showZeros="0" view="pageLayout" zoomScale="85" zoomScaleNormal="130" zoomScalePageLayoutView="85" workbookViewId="0" topLeftCell="A1">
      <selection activeCell="C9" sqref="C9"/>
    </sheetView>
  </sheetViews>
  <sheetFormatPr defaultColWidth="9.00390625" defaultRowHeight="12.75" customHeight="1"/>
  <cols>
    <col min="1" max="1" width="4.1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00390625" style="8" customWidth="1"/>
    <col min="9" max="9" width="4.125" style="8" customWidth="1"/>
    <col min="10" max="10" width="3.625" style="4" bestFit="1" customWidth="1"/>
    <col min="11" max="11" width="9.125" style="4" hidden="1" customWidth="1"/>
    <col min="12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5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7.25" customHeight="1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8" customHeight="1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1" customFormat="1" ht="13.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7.5" customHeight="1">
      <c r="A7" s="46" t="s">
        <v>9</v>
      </c>
      <c r="B7" s="46" t="s">
        <v>0</v>
      </c>
      <c r="C7" s="46" t="s">
        <v>1</v>
      </c>
      <c r="D7" s="40" t="s">
        <v>2</v>
      </c>
      <c r="E7" s="40" t="s">
        <v>3</v>
      </c>
      <c r="F7" s="40" t="s">
        <v>4</v>
      </c>
      <c r="G7" s="42" t="s">
        <v>7</v>
      </c>
      <c r="H7" s="44" t="s">
        <v>5</v>
      </c>
      <c r="I7" s="44" t="s">
        <v>8</v>
      </c>
      <c r="J7" s="44" t="s">
        <v>20</v>
      </c>
    </row>
    <row r="8" spans="1:10" s="2" customFormat="1" ht="7.5" customHeight="1">
      <c r="A8" s="47"/>
      <c r="B8" s="47"/>
      <c r="C8" s="47"/>
      <c r="D8" s="41"/>
      <c r="E8" s="41"/>
      <c r="F8" s="41"/>
      <c r="G8" s="43"/>
      <c r="H8" s="45"/>
      <c r="I8" s="45"/>
      <c r="J8" s="45"/>
    </row>
    <row r="9" spans="1:17" s="3" customFormat="1" ht="12.75" customHeight="1">
      <c r="A9" s="14">
        <v>1</v>
      </c>
      <c r="B9" s="15">
        <v>2</v>
      </c>
      <c r="C9" s="16" t="s">
        <v>313</v>
      </c>
      <c r="D9" s="17">
        <v>1990</v>
      </c>
      <c r="E9" s="18" t="s">
        <v>10</v>
      </c>
      <c r="F9" s="19" t="s">
        <v>314</v>
      </c>
      <c r="G9" s="20" t="s">
        <v>619</v>
      </c>
      <c r="H9" s="18" t="str">
        <f>IF(AND(D9&gt;=1948,D9&lt;=1952),"M65",IF(AND(D9&gt;=1953,D9&lt;=1957),"M60",IF(AND(D9&gt;=1958,D9&lt;=1962),"M55",IF(AND(D9&gt;=1963,D9&lt;=1967),"M50",IF(AND(D9&gt;=1968,D9&lt;=1972),"M45",K9)))))</f>
        <v>M18</v>
      </c>
      <c r="I9" s="18">
        <v>1</v>
      </c>
      <c r="J9" s="18"/>
      <c r="K9" s="3" t="str">
        <f>IF(AND(D9&gt;=1973,D9&lt;=1977),"M40",IF(AND(D9&gt;=1976,D9&lt;=1999),"M18",""))</f>
        <v>M18</v>
      </c>
      <c r="Q9" s="3">
        <v>1257</v>
      </c>
    </row>
    <row r="10" spans="1:17" s="3" customFormat="1" ht="12.75" customHeight="1">
      <c r="A10" s="14">
        <v>2</v>
      </c>
      <c r="B10" s="15">
        <v>13</v>
      </c>
      <c r="C10" s="16" t="s">
        <v>35</v>
      </c>
      <c r="D10" s="17">
        <v>1998</v>
      </c>
      <c r="E10" s="18" t="s">
        <v>10</v>
      </c>
      <c r="F10" s="19" t="s">
        <v>37</v>
      </c>
      <c r="G10" s="20" t="s">
        <v>626</v>
      </c>
      <c r="H10" s="18" t="str">
        <f>IF(AND(D10&gt;=1948,D10&lt;=1952),"M65",IF(AND(D10&gt;=1953,D10&lt;=1957),"M60",IF(AND(D10&gt;=1958,D10&lt;=1962),"M55",IF(AND(D10&gt;=1963,D10&lt;=1967),"M50",IF(AND(D10&gt;=1968,D10&lt;=1972),"M45",K10)))))</f>
        <v>M18</v>
      </c>
      <c r="I10" s="18">
        <v>2</v>
      </c>
      <c r="J10" s="18"/>
      <c r="K10" s="3" t="str">
        <f>IF(AND(D10&gt;=1973,D10&lt;=1977),"M40",IF(AND(D10&gt;=1976,D10&lt;=1999),"M18",""))</f>
        <v>M18</v>
      </c>
      <c r="Q10" s="3">
        <v>1390</v>
      </c>
    </row>
    <row r="11" spans="1:17" s="3" customFormat="1" ht="12.75" customHeight="1">
      <c r="A11" s="14">
        <v>3</v>
      </c>
      <c r="B11" s="15">
        <v>80</v>
      </c>
      <c r="C11" s="21" t="s">
        <v>416</v>
      </c>
      <c r="D11" s="17">
        <v>1985</v>
      </c>
      <c r="E11" s="18" t="s">
        <v>10</v>
      </c>
      <c r="F11" s="19" t="s">
        <v>314</v>
      </c>
      <c r="G11" s="20" t="s">
        <v>627</v>
      </c>
      <c r="H11" s="18" t="str">
        <f>IF(AND(D11&gt;=1948,D11&lt;=1952),"M65",IF(AND(D11&gt;=1953,D11&lt;=1957),"M60",IF(AND(D11&gt;=1958,D11&lt;=1962),"M55",IF(AND(D11&gt;=1963,D11&lt;=1967),"M50",IF(AND(D11&gt;=1968,D11&lt;=1972),"M45",K11)))))</f>
        <v>M18</v>
      </c>
      <c r="I11" s="18">
        <v>3</v>
      </c>
      <c r="J11" s="18"/>
      <c r="K11" s="3" t="str">
        <f>IF(AND(D11&gt;=1973,D11&lt;=1977),"M40",IF(AND(D11&gt;=1976,D11&lt;=1999),"M18",""))</f>
        <v>M18</v>
      </c>
      <c r="Q11" s="3">
        <v>1397</v>
      </c>
    </row>
    <row r="12" spans="1:17" s="3" customFormat="1" ht="12.75" customHeight="1">
      <c r="A12" s="14">
        <v>4</v>
      </c>
      <c r="B12" s="15">
        <v>54</v>
      </c>
      <c r="C12" s="16" t="s">
        <v>437</v>
      </c>
      <c r="D12" s="17">
        <v>1984</v>
      </c>
      <c r="E12" s="18" t="s">
        <v>433</v>
      </c>
      <c r="F12" s="19"/>
      <c r="G12" s="20" t="s">
        <v>631</v>
      </c>
      <c r="H12" s="18" t="str">
        <f>IF(AND(D12&gt;=1948,D12&lt;=1952),"M65",IF(AND(D12&gt;=1953,D12&lt;=1957),"M60",IF(AND(D12&gt;=1958,D12&lt;=1962),"M55",IF(AND(D12&gt;=1963,D12&lt;=1967),"M50",IF(AND(D12&gt;=1968,D12&lt;=1972),"M45",K12)))))</f>
        <v>M18</v>
      </c>
      <c r="I12" s="18">
        <v>4</v>
      </c>
      <c r="J12" s="18"/>
      <c r="K12" s="3" t="str">
        <f>IF(AND(D12&gt;=1973,D12&lt;=1977),"M40",IF(AND(D12&gt;=1976,D12&lt;=1999),"M18",""))</f>
        <v>M18</v>
      </c>
      <c r="Q12" s="3">
        <v>1432</v>
      </c>
    </row>
    <row r="13" spans="1:17" s="3" customFormat="1" ht="12.75" customHeight="1">
      <c r="A13" s="14">
        <v>5</v>
      </c>
      <c r="B13" s="15">
        <v>16</v>
      </c>
      <c r="C13" s="16" t="s">
        <v>73</v>
      </c>
      <c r="D13" s="17">
        <v>1996</v>
      </c>
      <c r="E13" s="18" t="s">
        <v>10</v>
      </c>
      <c r="F13" s="19" t="s">
        <v>74</v>
      </c>
      <c r="G13" s="20" t="s">
        <v>632</v>
      </c>
      <c r="H13" s="18" t="str">
        <f>IF(AND(D13&gt;=1948,D13&lt;=1952),"M65",IF(AND(D13&gt;=1953,D13&lt;=1957),"M60",IF(AND(D13&gt;=1958,D13&lt;=1962),"M55",IF(AND(D13&gt;=1963,D13&lt;=1967),"M50",IF(AND(D13&gt;=1968,D13&lt;=1972),"M45",K13)))))</f>
        <v>M18</v>
      </c>
      <c r="I13" s="18">
        <v>5</v>
      </c>
      <c r="J13" s="18"/>
      <c r="K13" s="3" t="str">
        <f>IF(AND(D13&gt;=1973,D13&lt;=1977),"M40",IF(AND(D13&gt;=1976,D13&lt;=1999),"M18",""))</f>
        <v>M18</v>
      </c>
      <c r="Q13" s="3">
        <v>1433</v>
      </c>
    </row>
    <row r="14" spans="1:17" s="3" customFormat="1" ht="12.75" customHeight="1">
      <c r="A14" s="14">
        <v>6</v>
      </c>
      <c r="B14" s="15">
        <v>23</v>
      </c>
      <c r="C14" s="16" t="s">
        <v>83</v>
      </c>
      <c r="D14" s="17">
        <v>1994</v>
      </c>
      <c r="E14" s="18" t="s">
        <v>10</v>
      </c>
      <c r="F14" s="19" t="s">
        <v>37</v>
      </c>
      <c r="G14" s="20" t="s">
        <v>634</v>
      </c>
      <c r="H14" s="18" t="str">
        <f>IF(AND(D14&gt;=1948,D14&lt;=1952),"M65",IF(AND(D14&gt;=1953,D14&lt;=1957),"M60",IF(AND(D14&gt;=1958,D14&lt;=1962),"M55",IF(AND(D14&gt;=1963,D14&lt;=1967),"M50",IF(AND(D14&gt;=1968,D14&lt;=1972),"M45",K14)))))</f>
        <v>M18</v>
      </c>
      <c r="I14" s="18">
        <v>6</v>
      </c>
      <c r="J14" s="18"/>
      <c r="K14" s="3" t="str">
        <f>IF(AND(D14&gt;=1973,D14&lt;=1977),"M40",IF(AND(D14&gt;=1976,D14&lt;=1999),"M18",""))</f>
        <v>M18</v>
      </c>
      <c r="Q14" s="3">
        <v>1448</v>
      </c>
    </row>
    <row r="15" spans="1:17" s="3" customFormat="1" ht="12.75" customHeight="1">
      <c r="A15" s="14">
        <v>7</v>
      </c>
      <c r="B15" s="15">
        <v>89</v>
      </c>
      <c r="C15" s="16" t="s">
        <v>456</v>
      </c>
      <c r="D15" s="17">
        <v>1983</v>
      </c>
      <c r="E15" s="18" t="s">
        <v>10</v>
      </c>
      <c r="F15" s="19"/>
      <c r="G15" s="20" t="s">
        <v>637</v>
      </c>
      <c r="H15" s="18" t="str">
        <f>IF(AND(D15&gt;=1948,D15&lt;=1952),"M65",IF(AND(D15&gt;=1953,D15&lt;=1957),"M60",IF(AND(D15&gt;=1958,D15&lt;=1962),"M55",IF(AND(D15&gt;=1963,D15&lt;=1967),"M50",IF(AND(D15&gt;=1968,D15&lt;=1972),"M45",K15)))))</f>
        <v>M18</v>
      </c>
      <c r="I15" s="18">
        <v>7</v>
      </c>
      <c r="J15" s="18"/>
      <c r="K15" s="3" t="str">
        <f>IF(AND(D15&gt;=1973,D15&lt;=1977),"M40",IF(AND(D15&gt;=1976,D15&lt;=1999),"M18",""))</f>
        <v>M18</v>
      </c>
      <c r="Q15" s="24">
        <v>1481</v>
      </c>
    </row>
    <row r="16" spans="1:17" s="3" customFormat="1" ht="12.75" customHeight="1">
      <c r="A16" s="14">
        <v>8</v>
      </c>
      <c r="B16" s="15">
        <v>88</v>
      </c>
      <c r="C16" s="16" t="s">
        <v>458</v>
      </c>
      <c r="D16" s="17">
        <v>1980</v>
      </c>
      <c r="E16" s="18" t="s">
        <v>10</v>
      </c>
      <c r="F16" s="19" t="s">
        <v>136</v>
      </c>
      <c r="G16" s="20" t="s">
        <v>639</v>
      </c>
      <c r="H16" s="18" t="str">
        <f>IF(AND(D16&gt;=1948,D16&lt;=1952),"M65",IF(AND(D16&gt;=1953,D16&lt;=1957),"M60",IF(AND(D16&gt;=1958,D16&lt;=1962),"M55",IF(AND(D16&gt;=1963,D16&lt;=1967),"M50",IF(AND(D16&gt;=1968,D16&lt;=1972),"M45",K16)))))</f>
        <v>M18</v>
      </c>
      <c r="I16" s="18">
        <v>8</v>
      </c>
      <c r="J16" s="18"/>
      <c r="K16" s="3" t="str">
        <f>IF(AND(D16&gt;=1973,D16&lt;=1977),"M40",IF(AND(D16&gt;=1976,D16&lt;=1999),"M18",""))</f>
        <v>M18</v>
      </c>
      <c r="Q16" s="3">
        <v>1531</v>
      </c>
    </row>
    <row r="17" spans="1:17" s="3" customFormat="1" ht="12.75" customHeight="1">
      <c r="A17" s="14">
        <v>9</v>
      </c>
      <c r="B17" s="15">
        <v>63</v>
      </c>
      <c r="C17" s="16" t="s">
        <v>408</v>
      </c>
      <c r="D17" s="17">
        <v>1973</v>
      </c>
      <c r="E17" s="18" t="s">
        <v>409</v>
      </c>
      <c r="F17" s="19" t="s">
        <v>410</v>
      </c>
      <c r="G17" s="20" t="s">
        <v>641</v>
      </c>
      <c r="H17" s="18" t="str">
        <f>IF(AND(D17&gt;=1948,D17&lt;=1952),"M65",IF(AND(D17&gt;=1953,D17&lt;=1957),"M60",IF(AND(D17&gt;=1958,D17&lt;=1962),"M55",IF(AND(D17&gt;=1963,D17&lt;=1967),"M50",IF(AND(D17&gt;=1968,D17&lt;=1972),"M45",K17)))))</f>
        <v>M40</v>
      </c>
      <c r="I17" s="18">
        <v>1</v>
      </c>
      <c r="J17" s="18"/>
      <c r="K17" s="3" t="str">
        <f>IF(AND(D17&gt;=1973,D17&lt;=1977),"M40",IF(AND(D17&gt;=1976,D17&lt;=1999),"M18",""))</f>
        <v>M40</v>
      </c>
      <c r="Q17" s="3">
        <v>1547</v>
      </c>
    </row>
    <row r="18" spans="1:17" s="3" customFormat="1" ht="12.75" customHeight="1">
      <c r="A18" s="14">
        <v>10</v>
      </c>
      <c r="B18" s="15">
        <v>1</v>
      </c>
      <c r="C18" s="16" t="s">
        <v>453</v>
      </c>
      <c r="D18" s="17">
        <v>1993</v>
      </c>
      <c r="E18" s="18" t="s">
        <v>10</v>
      </c>
      <c r="F18" s="19" t="s">
        <v>454</v>
      </c>
      <c r="G18" s="20" t="s">
        <v>642</v>
      </c>
      <c r="H18" s="18" t="str">
        <f>IF(AND(D18&gt;=1948,D18&lt;=1952),"M65",IF(AND(D18&gt;=1953,D18&lt;=1957),"M60",IF(AND(D18&gt;=1958,D18&lt;=1962),"M55",IF(AND(D18&gt;=1963,D18&lt;=1967),"M50",IF(AND(D18&gt;=1968,D18&lt;=1972),"M45",K18)))))</f>
        <v>M18</v>
      </c>
      <c r="I18" s="18">
        <v>9</v>
      </c>
      <c r="J18" s="18"/>
      <c r="K18" s="3" t="str">
        <f>IF(AND(D18&gt;=1973,D18&lt;=1977),"M40",IF(AND(D18&gt;=1976,D18&lt;=1999),"M18",""))</f>
        <v>M18</v>
      </c>
      <c r="Q18" s="3">
        <v>1560</v>
      </c>
    </row>
    <row r="19" spans="1:17" s="3" customFormat="1" ht="12.75" customHeight="1">
      <c r="A19" s="14">
        <v>11</v>
      </c>
      <c r="B19" s="15">
        <v>73</v>
      </c>
      <c r="C19" s="23" t="s">
        <v>412</v>
      </c>
      <c r="D19" s="17">
        <v>1999</v>
      </c>
      <c r="E19" s="18" t="s">
        <v>10</v>
      </c>
      <c r="F19" s="19" t="s">
        <v>413</v>
      </c>
      <c r="G19" s="20" t="s">
        <v>643</v>
      </c>
      <c r="H19" s="18" t="str">
        <f>IF(AND(D19&gt;=1948,D19&lt;=1952),"M65",IF(AND(D19&gt;=1953,D19&lt;=1957),"M60",IF(AND(D19&gt;=1958,D19&lt;=1962),"M55",IF(AND(D19&gt;=1963,D19&lt;=1967),"M50",IF(AND(D19&gt;=1968,D19&lt;=1972),"M45",K19)))))</f>
        <v>M18</v>
      </c>
      <c r="I19" s="18">
        <v>10</v>
      </c>
      <c r="J19" s="18"/>
      <c r="K19" s="3" t="str">
        <f>IF(AND(D19&gt;=1973,D19&lt;=1977),"M40",IF(AND(D19&gt;=1976,D19&lt;=1999),"M18",""))</f>
        <v>M18</v>
      </c>
      <c r="Q19" s="3">
        <v>1561</v>
      </c>
    </row>
    <row r="20" spans="1:17" s="3" customFormat="1" ht="12.75" customHeight="1">
      <c r="A20" s="14">
        <v>12</v>
      </c>
      <c r="B20" s="15">
        <v>6</v>
      </c>
      <c r="C20" s="16" t="s">
        <v>62</v>
      </c>
      <c r="D20" s="17">
        <v>1963</v>
      </c>
      <c r="E20" s="18"/>
      <c r="F20" s="19" t="s">
        <v>63</v>
      </c>
      <c r="G20" s="20" t="s">
        <v>644</v>
      </c>
      <c r="H20" s="18" t="str">
        <f>IF(AND(D20&gt;=1948,D20&lt;=1952),"M65",IF(AND(D20&gt;=1953,D20&lt;=1957),"M60",IF(AND(D20&gt;=1958,D20&lt;=1962),"M55",IF(AND(D20&gt;=1963,D20&lt;=1967),"M50",IF(AND(D20&gt;=1968,D20&lt;=1972),"M45",K20)))))</f>
        <v>M50</v>
      </c>
      <c r="I20" s="18">
        <v>1</v>
      </c>
      <c r="J20" s="18"/>
      <c r="K20" s="3">
        <f>IF(AND(D20&gt;=1973,D20&lt;=1977),"M40",IF(AND(D20&gt;=1976,D20&lt;=1999),"M18",""))</f>
      </c>
      <c r="Q20" s="3">
        <v>1564</v>
      </c>
    </row>
    <row r="21" spans="1:17" s="3" customFormat="1" ht="12.75" customHeight="1">
      <c r="A21" s="14">
        <v>13</v>
      </c>
      <c r="B21" s="15">
        <v>76</v>
      </c>
      <c r="C21" s="16" t="s">
        <v>414</v>
      </c>
      <c r="D21" s="17">
        <v>1995</v>
      </c>
      <c r="E21" s="18" t="s">
        <v>10</v>
      </c>
      <c r="F21" s="19" t="s">
        <v>413</v>
      </c>
      <c r="G21" s="20" t="s">
        <v>645</v>
      </c>
      <c r="H21" s="18" t="str">
        <f>IF(AND(D21&gt;=1948,D21&lt;=1952),"M65",IF(AND(D21&gt;=1953,D21&lt;=1957),"M60",IF(AND(D21&gt;=1958,D21&lt;=1962),"M55",IF(AND(D21&gt;=1963,D21&lt;=1967),"M50",IF(AND(D21&gt;=1968,D21&lt;=1972),"M45",K21)))))</f>
        <v>M18</v>
      </c>
      <c r="I21" s="18">
        <v>11</v>
      </c>
      <c r="J21" s="18"/>
      <c r="K21" s="3" t="str">
        <f>IF(AND(D21&gt;=1973,D21&lt;=1977),"M40",IF(AND(D21&gt;=1976,D21&lt;=1999),"M18",""))</f>
        <v>M18</v>
      </c>
      <c r="Q21" s="3">
        <v>1575</v>
      </c>
    </row>
    <row r="22" spans="1:17" s="3" customFormat="1" ht="12.75" customHeight="1">
      <c r="A22" s="14">
        <v>14</v>
      </c>
      <c r="B22" s="15">
        <v>75</v>
      </c>
      <c r="C22" s="16" t="s">
        <v>421</v>
      </c>
      <c r="D22" s="17">
        <v>1998</v>
      </c>
      <c r="E22" s="18" t="s">
        <v>10</v>
      </c>
      <c r="F22" s="19" t="s">
        <v>413</v>
      </c>
      <c r="G22" s="20" t="s">
        <v>647</v>
      </c>
      <c r="H22" s="18" t="str">
        <f>IF(AND(D22&gt;=1948,D22&lt;=1952),"M65",IF(AND(D22&gt;=1953,D22&lt;=1957),"M60",IF(AND(D22&gt;=1958,D22&lt;=1962),"M55",IF(AND(D22&gt;=1963,D22&lt;=1967),"M50",IF(AND(D22&gt;=1968,D22&lt;=1972),"M45",K22)))))</f>
        <v>M18</v>
      </c>
      <c r="I22" s="18">
        <v>12</v>
      </c>
      <c r="J22" s="18"/>
      <c r="K22" s="3" t="str">
        <f>IF(AND(D22&gt;=1973,D22&lt;=1977),"M40",IF(AND(D22&gt;=1976,D22&lt;=1999),"M18",""))</f>
        <v>M18</v>
      </c>
      <c r="Q22" s="3">
        <v>1583</v>
      </c>
    </row>
    <row r="23" spans="1:17" s="3" customFormat="1" ht="12.75" customHeight="1">
      <c r="A23" s="14">
        <v>15</v>
      </c>
      <c r="B23" s="15">
        <v>45</v>
      </c>
      <c r="C23" s="16" t="s">
        <v>442</v>
      </c>
      <c r="D23" s="17">
        <v>1989</v>
      </c>
      <c r="E23" s="18" t="s">
        <v>10</v>
      </c>
      <c r="F23" s="19" t="s">
        <v>443</v>
      </c>
      <c r="G23" s="20" t="s">
        <v>648</v>
      </c>
      <c r="H23" s="18" t="str">
        <f>IF(AND(D23&gt;=1948,D23&lt;=1952),"M65",IF(AND(D23&gt;=1953,D23&lt;=1957),"M60",IF(AND(D23&gt;=1958,D23&lt;=1962),"M55",IF(AND(D23&gt;=1963,D23&lt;=1967),"M50",IF(AND(D23&gt;=1968,D23&lt;=1972),"M45",K23)))))</f>
        <v>M18</v>
      </c>
      <c r="I23" s="18">
        <v>13</v>
      </c>
      <c r="J23" s="18"/>
      <c r="K23" s="3" t="str">
        <f>IF(AND(D23&gt;=1973,D23&lt;=1977),"M40",IF(AND(D23&gt;=1976,D23&lt;=1999),"M18",""))</f>
        <v>M18</v>
      </c>
      <c r="Q23" s="3">
        <v>1592</v>
      </c>
    </row>
    <row r="24" spans="1:17" s="3" customFormat="1" ht="12.75" customHeight="1">
      <c r="A24" s="14">
        <v>16</v>
      </c>
      <c r="B24" s="15">
        <v>77</v>
      </c>
      <c r="C24" s="16" t="s">
        <v>420</v>
      </c>
      <c r="D24" s="17">
        <v>1998</v>
      </c>
      <c r="E24" s="18" t="s">
        <v>10</v>
      </c>
      <c r="F24" s="19" t="s">
        <v>413</v>
      </c>
      <c r="G24" s="20" t="s">
        <v>649</v>
      </c>
      <c r="H24" s="18" t="str">
        <f>IF(AND(D24&gt;=1948,D24&lt;=1952),"M65",IF(AND(D24&gt;=1953,D24&lt;=1957),"M60",IF(AND(D24&gt;=1958,D24&lt;=1962),"M55",IF(AND(D24&gt;=1963,D24&lt;=1967),"M50",IF(AND(D24&gt;=1968,D24&lt;=1972),"M45",K24)))))</f>
        <v>M18</v>
      </c>
      <c r="I24" s="18">
        <v>14</v>
      </c>
      <c r="J24" s="18"/>
      <c r="K24" s="3" t="str">
        <f>IF(AND(D24&gt;=1973,D24&lt;=1977),"M40",IF(AND(D24&gt;=1976,D24&lt;=1999),"M18",""))</f>
        <v>M18</v>
      </c>
      <c r="Q24" s="3">
        <v>1593</v>
      </c>
    </row>
    <row r="25" spans="1:17" s="3" customFormat="1" ht="12.75" customHeight="1">
      <c r="A25" s="14">
        <v>17</v>
      </c>
      <c r="B25" s="15">
        <v>20</v>
      </c>
      <c r="C25" s="16" t="s">
        <v>77</v>
      </c>
      <c r="D25" s="17">
        <v>1974</v>
      </c>
      <c r="E25" s="18" t="s">
        <v>10</v>
      </c>
      <c r="F25" s="19" t="s">
        <v>78</v>
      </c>
      <c r="G25" s="20" t="s">
        <v>650</v>
      </c>
      <c r="H25" s="18" t="str">
        <f>IF(AND(D25&gt;=1948,D25&lt;=1952),"M65",IF(AND(D25&gt;=1953,D25&lt;=1957),"M60",IF(AND(D25&gt;=1958,D25&lt;=1962),"M55",IF(AND(D25&gt;=1963,D25&lt;=1967),"M50",IF(AND(D25&gt;=1968,D25&lt;=1972),"M45",K25)))))</f>
        <v>M40</v>
      </c>
      <c r="I25" s="18">
        <v>2</v>
      </c>
      <c r="J25" s="18"/>
      <c r="K25" s="3" t="str">
        <f>IF(AND(D25&gt;=1973,D25&lt;=1977),"M40",IF(AND(D25&gt;=1976,D25&lt;=1999),"M18",""))</f>
        <v>M40</v>
      </c>
      <c r="Q25" s="3">
        <v>1609</v>
      </c>
    </row>
    <row r="26" spans="1:17" s="3" customFormat="1" ht="12.75" customHeight="1">
      <c r="A26" s="14">
        <v>18</v>
      </c>
      <c r="B26" s="15">
        <v>65</v>
      </c>
      <c r="C26" s="16" t="s">
        <v>428</v>
      </c>
      <c r="D26" s="17">
        <v>1971</v>
      </c>
      <c r="E26" s="18" t="s">
        <v>10</v>
      </c>
      <c r="F26" s="19" t="s">
        <v>429</v>
      </c>
      <c r="G26" s="20" t="s">
        <v>651</v>
      </c>
      <c r="H26" s="18" t="str">
        <f>IF(AND(D26&gt;=1948,D26&lt;=1952),"M65",IF(AND(D26&gt;=1953,D26&lt;=1957),"M60",IF(AND(D26&gt;=1958,D26&lt;=1962),"M55",IF(AND(D26&gt;=1963,D26&lt;=1967),"M50",IF(AND(D26&gt;=1968,D26&lt;=1972),"M45",K26)))))</f>
        <v>M45</v>
      </c>
      <c r="I26" s="18">
        <v>1</v>
      </c>
      <c r="J26" s="18"/>
      <c r="K26" s="3">
        <f>IF(AND(D26&gt;=1973,D26&lt;=1977),"M40",IF(AND(D26&gt;=1976,D26&lt;=1999),"M18",""))</f>
      </c>
      <c r="Q26" s="3">
        <v>1625</v>
      </c>
    </row>
    <row r="27" spans="1:17" s="3" customFormat="1" ht="12.75" customHeight="1">
      <c r="A27" s="14">
        <v>19</v>
      </c>
      <c r="B27" s="15">
        <v>51</v>
      </c>
      <c r="C27" s="16" t="s">
        <v>438</v>
      </c>
      <c r="D27" s="17">
        <v>1965</v>
      </c>
      <c r="E27" s="18" t="s">
        <v>10</v>
      </c>
      <c r="F27" s="19"/>
      <c r="G27" s="20" t="s">
        <v>652</v>
      </c>
      <c r="H27" s="18" t="str">
        <f>IF(AND(D27&gt;=1948,D27&lt;=1952),"M65",IF(AND(D27&gt;=1953,D27&lt;=1957),"M60",IF(AND(D27&gt;=1958,D27&lt;=1962),"M55",IF(AND(D27&gt;=1963,D27&lt;=1967),"M50",IF(AND(D27&gt;=1968,D27&lt;=1972),"M45",K27)))))</f>
        <v>M50</v>
      </c>
      <c r="I27" s="18">
        <v>2</v>
      </c>
      <c r="J27" s="18"/>
      <c r="K27" s="3">
        <f>IF(AND(D27&gt;=1973,D27&lt;=1977),"M40",IF(AND(D27&gt;=1976,D27&lt;=1999),"M18",""))</f>
      </c>
      <c r="Q27" s="3">
        <v>1626</v>
      </c>
    </row>
    <row r="28" spans="1:17" s="3" customFormat="1" ht="12.75" customHeight="1">
      <c r="A28" s="14">
        <v>20</v>
      </c>
      <c r="B28" s="15">
        <v>5</v>
      </c>
      <c r="C28" s="16" t="s">
        <v>30</v>
      </c>
      <c r="D28" s="17">
        <v>1957</v>
      </c>
      <c r="E28" s="18" t="s">
        <v>10</v>
      </c>
      <c r="F28" s="19"/>
      <c r="G28" s="20" t="s">
        <v>653</v>
      </c>
      <c r="H28" s="18" t="str">
        <f>IF(AND(D28&gt;=1948,D28&lt;=1952),"M65",IF(AND(D28&gt;=1953,D28&lt;=1957),"M60",IF(AND(D28&gt;=1958,D28&lt;=1962),"M55",IF(AND(D28&gt;=1963,D28&lt;=1967),"M50",IF(AND(D28&gt;=1968,D28&lt;=1972),"M45",K28)))))</f>
        <v>M60</v>
      </c>
      <c r="I28" s="18">
        <v>1</v>
      </c>
      <c r="J28" s="18"/>
      <c r="K28" s="3">
        <f>IF(AND(D28&gt;=1973,D28&lt;=1977),"M40",IF(AND(D28&gt;=1976,D28&lt;=1999),"M18",""))</f>
      </c>
      <c r="Q28" s="3">
        <v>1631</v>
      </c>
    </row>
    <row r="29" spans="1:17" s="3" customFormat="1" ht="12.75" customHeight="1">
      <c r="A29" s="14">
        <v>21</v>
      </c>
      <c r="B29" s="15">
        <v>12</v>
      </c>
      <c r="C29" s="16" t="s">
        <v>65</v>
      </c>
      <c r="D29" s="17">
        <v>1954</v>
      </c>
      <c r="E29" s="18" t="s">
        <v>10</v>
      </c>
      <c r="F29" s="19" t="s">
        <v>29</v>
      </c>
      <c r="G29" s="20" t="s">
        <v>654</v>
      </c>
      <c r="H29" s="18" t="str">
        <f>IF(AND(D29&gt;=1948,D29&lt;=1952),"M65",IF(AND(D29&gt;=1953,D29&lt;=1957),"M60",IF(AND(D29&gt;=1958,D29&lt;=1962),"M55",IF(AND(D29&gt;=1963,D29&lt;=1967),"M50",IF(AND(D29&gt;=1968,D29&lt;=1972),"M45",K29)))))</f>
        <v>M60</v>
      </c>
      <c r="I29" s="18">
        <v>2</v>
      </c>
      <c r="J29" s="18"/>
      <c r="K29" s="3">
        <f>IF(AND(D29&gt;=1973,D29&lt;=1977),"M40",IF(AND(D29&gt;=1976,D29&lt;=1999),"M18",""))</f>
      </c>
      <c r="Q29" s="3">
        <v>1644</v>
      </c>
    </row>
    <row r="30" spans="1:17" s="3" customFormat="1" ht="12.75" customHeight="1">
      <c r="A30" s="14">
        <v>22</v>
      </c>
      <c r="B30" s="15">
        <v>18</v>
      </c>
      <c r="C30" s="16" t="s">
        <v>75</v>
      </c>
      <c r="D30" s="17">
        <v>1974</v>
      </c>
      <c r="E30" s="18" t="s">
        <v>76</v>
      </c>
      <c r="F30" s="19"/>
      <c r="G30" s="20" t="s">
        <v>655</v>
      </c>
      <c r="H30" s="18" t="str">
        <f>IF(AND(D30&gt;=1948,D30&lt;=1952),"M65",IF(AND(D30&gt;=1953,D30&lt;=1957),"M60",IF(AND(D30&gt;=1958,D30&lt;=1962),"M55",IF(AND(D30&gt;=1963,D30&lt;=1967),"M50",IF(AND(D30&gt;=1968,D30&lt;=1972),"M45",K30)))))</f>
        <v>M40</v>
      </c>
      <c r="I30" s="18">
        <v>3</v>
      </c>
      <c r="J30" s="18"/>
      <c r="K30" s="3" t="str">
        <f>IF(AND(D30&gt;=1973,D30&lt;=1977),"M40",IF(AND(D30&gt;=1976,D30&lt;=1999),"M18",""))</f>
        <v>M40</v>
      </c>
      <c r="Q30" s="3">
        <v>1647</v>
      </c>
    </row>
    <row r="31" spans="1:17" s="3" customFormat="1" ht="12.75" customHeight="1">
      <c r="A31" s="14">
        <v>23</v>
      </c>
      <c r="B31" s="15">
        <v>49</v>
      </c>
      <c r="C31" s="16" t="s">
        <v>439</v>
      </c>
      <c r="D31" s="17">
        <v>1977</v>
      </c>
      <c r="E31" s="18" t="s">
        <v>10</v>
      </c>
      <c r="F31" s="19" t="s">
        <v>440</v>
      </c>
      <c r="G31" s="20" t="s">
        <v>656</v>
      </c>
      <c r="H31" s="18" t="str">
        <f>IF(AND(D31&gt;=1948,D31&lt;=1952),"M65",IF(AND(D31&gt;=1953,D31&lt;=1957),"M60",IF(AND(D31&gt;=1958,D31&lt;=1962),"M55",IF(AND(D31&gt;=1963,D31&lt;=1967),"M50",IF(AND(D31&gt;=1968,D31&lt;=1972),"M45",K31)))))</f>
        <v>M40</v>
      </c>
      <c r="I31" s="18">
        <v>4</v>
      </c>
      <c r="J31" s="18"/>
      <c r="K31" s="3" t="str">
        <f>IF(AND(D31&gt;=1973,D31&lt;=1977),"M40",IF(AND(D31&gt;=1976,D31&lt;=1999),"M18",""))</f>
        <v>M40</v>
      </c>
      <c r="Q31" s="3">
        <v>1662</v>
      </c>
    </row>
    <row r="32" spans="1:17" s="3" customFormat="1" ht="12.75" customHeight="1">
      <c r="A32" s="14">
        <v>24</v>
      </c>
      <c r="B32" s="15">
        <v>22</v>
      </c>
      <c r="C32" s="16" t="s">
        <v>80</v>
      </c>
      <c r="D32" s="17">
        <v>1989</v>
      </c>
      <c r="E32" s="18" t="s">
        <v>10</v>
      </c>
      <c r="F32" s="19" t="s">
        <v>81</v>
      </c>
      <c r="G32" s="20" t="s">
        <v>657</v>
      </c>
      <c r="H32" s="18" t="str">
        <f>IF(AND(D32&gt;=1948,D32&lt;=1952),"M65",IF(AND(D32&gt;=1953,D32&lt;=1957),"M60",IF(AND(D32&gt;=1958,D32&lt;=1962),"M55",IF(AND(D32&gt;=1963,D32&lt;=1967),"M50",IF(AND(D32&gt;=1968,D32&lt;=1972),"M45",K32)))))</f>
        <v>M18</v>
      </c>
      <c r="I32" s="18">
        <v>15</v>
      </c>
      <c r="J32" s="18"/>
      <c r="K32" s="3" t="str">
        <f>IF(AND(D32&gt;=1973,D32&lt;=1977),"M40",IF(AND(D32&gt;=1976,D32&lt;=1999),"M18",""))</f>
        <v>M18</v>
      </c>
      <c r="Q32" s="3">
        <v>1667</v>
      </c>
    </row>
    <row r="33" spans="1:17" s="3" customFormat="1" ht="12.75" customHeight="1">
      <c r="A33" s="14">
        <v>25</v>
      </c>
      <c r="B33" s="15">
        <v>71</v>
      </c>
      <c r="C33" s="16" t="s">
        <v>424</v>
      </c>
      <c r="D33" s="17">
        <v>1999</v>
      </c>
      <c r="E33" s="18" t="s">
        <v>10</v>
      </c>
      <c r="F33" s="19" t="s">
        <v>413</v>
      </c>
      <c r="G33" s="20" t="s">
        <v>659</v>
      </c>
      <c r="H33" s="18" t="str">
        <f>IF(AND(D33&gt;=1948,D33&lt;=1952),"M65",IF(AND(D33&gt;=1953,D33&lt;=1957),"M60",IF(AND(D33&gt;=1958,D33&lt;=1962),"M55",IF(AND(D33&gt;=1963,D33&lt;=1967),"M50",IF(AND(D33&gt;=1968,D33&lt;=1972),"M45",K33)))))</f>
        <v>M18</v>
      </c>
      <c r="I33" s="18">
        <v>16</v>
      </c>
      <c r="J33" s="18"/>
      <c r="K33" s="3" t="str">
        <f>IF(AND(D33&gt;=1973,D33&lt;=1977),"M40",IF(AND(D33&gt;=1976,D33&lt;=1999),"M18",""))</f>
        <v>M18</v>
      </c>
      <c r="Q33" s="3">
        <v>1689</v>
      </c>
    </row>
    <row r="34" spans="1:17" s="3" customFormat="1" ht="12.75" customHeight="1">
      <c r="A34" s="14">
        <v>26</v>
      </c>
      <c r="B34" s="15">
        <v>40</v>
      </c>
      <c r="C34" s="16" t="s">
        <v>140</v>
      </c>
      <c r="D34" s="17">
        <v>1955</v>
      </c>
      <c r="E34" s="18" t="s">
        <v>10</v>
      </c>
      <c r="F34" s="19" t="s">
        <v>136</v>
      </c>
      <c r="G34" s="20" t="s">
        <v>660</v>
      </c>
      <c r="H34" s="18" t="str">
        <f>IF(AND(D34&gt;=1948,D34&lt;=1952),"M65",IF(AND(D34&gt;=1953,D34&lt;=1957),"M60",IF(AND(D34&gt;=1958,D34&lt;=1962),"M55",IF(AND(D34&gt;=1963,D34&lt;=1967),"M50",IF(AND(D34&gt;=1968,D34&lt;=1972),"M45",K34)))))</f>
        <v>M60</v>
      </c>
      <c r="I34" s="18">
        <v>3</v>
      </c>
      <c r="J34" s="18"/>
      <c r="K34" s="3">
        <f>IF(AND(D34&gt;=1973,D34&lt;=1977),"M40",IF(AND(D34&gt;=1976,D34&lt;=1999),"M18",""))</f>
      </c>
      <c r="Q34" s="3">
        <v>1696</v>
      </c>
    </row>
    <row r="35" spans="1:17" s="3" customFormat="1" ht="12.75" customHeight="1">
      <c r="A35" s="14">
        <v>27</v>
      </c>
      <c r="B35" s="15">
        <v>25</v>
      </c>
      <c r="C35" s="16" t="s">
        <v>113</v>
      </c>
      <c r="D35" s="17">
        <v>1982</v>
      </c>
      <c r="E35" s="18" t="s">
        <v>10</v>
      </c>
      <c r="F35" s="19"/>
      <c r="G35" s="20" t="s">
        <v>661</v>
      </c>
      <c r="H35" s="18" t="str">
        <f>IF(AND(D35&gt;=1948,D35&lt;=1952),"M65",IF(AND(D35&gt;=1953,D35&lt;=1957),"M60",IF(AND(D35&gt;=1958,D35&lt;=1962),"M55",IF(AND(D35&gt;=1963,D35&lt;=1967),"M50",IF(AND(D35&gt;=1968,D35&lt;=1972),"M45",K35)))))</f>
        <v>M18</v>
      </c>
      <c r="I35" s="18">
        <v>17</v>
      </c>
      <c r="J35" s="18"/>
      <c r="K35" s="3" t="str">
        <f>IF(AND(D35&gt;=1973,D35&lt;=1977),"M40",IF(AND(D35&gt;=1976,D35&lt;=1999),"M18",""))</f>
        <v>M18</v>
      </c>
      <c r="Q35" s="3">
        <v>1707</v>
      </c>
    </row>
    <row r="36" spans="1:17" s="3" customFormat="1" ht="12.75" customHeight="1">
      <c r="A36" s="14">
        <v>28</v>
      </c>
      <c r="B36" s="15">
        <v>32</v>
      </c>
      <c r="C36" s="23" t="s">
        <v>141</v>
      </c>
      <c r="D36" s="17">
        <v>1961</v>
      </c>
      <c r="E36" s="18" t="s">
        <v>10</v>
      </c>
      <c r="F36" s="19" t="s">
        <v>142</v>
      </c>
      <c r="G36" s="20" t="s">
        <v>662</v>
      </c>
      <c r="H36" s="18" t="str">
        <f>IF(AND(D36&gt;=1948,D36&lt;=1952),"M65",IF(AND(D36&gt;=1953,D36&lt;=1957),"M60",IF(AND(D36&gt;=1958,D36&lt;=1962),"M55",IF(AND(D36&gt;=1963,D36&lt;=1967),"M50",IF(AND(D36&gt;=1968,D36&lt;=1972),"M45",K36)))))</f>
        <v>M55</v>
      </c>
      <c r="I36" s="18">
        <v>1</v>
      </c>
      <c r="J36" s="18"/>
      <c r="K36" s="3">
        <f>IF(AND(D36&gt;=1973,D36&lt;=1977),"M40",IF(AND(D36&gt;=1976,D36&lt;=1999),"M18",""))</f>
      </c>
      <c r="Q36" s="3">
        <v>1710</v>
      </c>
    </row>
    <row r="37" spans="1:17" s="3" customFormat="1" ht="12.75" customHeight="1">
      <c r="A37" s="14">
        <v>29</v>
      </c>
      <c r="B37" s="15">
        <v>55</v>
      </c>
      <c r="C37" s="16" t="s">
        <v>436</v>
      </c>
      <c r="D37" s="17">
        <v>1988</v>
      </c>
      <c r="E37" s="18" t="s">
        <v>10</v>
      </c>
      <c r="F37" s="19"/>
      <c r="G37" s="20" t="s">
        <v>663</v>
      </c>
      <c r="H37" s="18" t="str">
        <f>IF(AND(D37&gt;=1948,D37&lt;=1952),"M65",IF(AND(D37&gt;=1953,D37&lt;=1957),"M60",IF(AND(D37&gt;=1958,D37&lt;=1962),"M55",IF(AND(D37&gt;=1963,D37&lt;=1967),"M50",IF(AND(D37&gt;=1968,D37&lt;=1972),"M45",K37)))))</f>
        <v>M18</v>
      </c>
      <c r="I37" s="18">
        <v>18</v>
      </c>
      <c r="J37" s="18"/>
      <c r="K37" s="3" t="str">
        <f>IF(AND(D37&gt;=1973,D37&lt;=1977),"M40",IF(AND(D37&gt;=1976,D37&lt;=1999),"M18",""))</f>
        <v>M18</v>
      </c>
      <c r="L37" s="24"/>
      <c r="M37" s="24"/>
      <c r="N37" s="24"/>
      <c r="O37" s="24"/>
      <c r="P37" s="24"/>
      <c r="Q37" s="3">
        <v>1714</v>
      </c>
    </row>
    <row r="38" spans="1:17" s="3" customFormat="1" ht="12.75" customHeight="1">
      <c r="A38" s="14">
        <v>30</v>
      </c>
      <c r="B38" s="15">
        <v>34</v>
      </c>
      <c r="C38" s="16" t="s">
        <v>139</v>
      </c>
      <c r="D38" s="17">
        <v>1969</v>
      </c>
      <c r="E38" s="18" t="s">
        <v>10</v>
      </c>
      <c r="F38" s="22" t="s">
        <v>136</v>
      </c>
      <c r="G38" s="20" t="s">
        <v>664</v>
      </c>
      <c r="H38" s="18" t="str">
        <f>IF(AND(D38&gt;=1948,D38&lt;=1952),"M65",IF(AND(D38&gt;=1953,D38&lt;=1957),"M60",IF(AND(D38&gt;=1958,D38&lt;=1962),"M55",IF(AND(D38&gt;=1963,D38&lt;=1967),"M50",IF(AND(D38&gt;=1968,D38&lt;=1972),"M45",K38)))))</f>
        <v>M45</v>
      </c>
      <c r="I38" s="18">
        <v>2</v>
      </c>
      <c r="J38" s="18"/>
      <c r="K38" s="3">
        <f>IF(AND(D38&gt;=1973,D38&lt;=1977),"M40",IF(AND(D38&gt;=1976,D38&lt;=1999),"M18",""))</f>
      </c>
      <c r="Q38" s="3">
        <v>1718</v>
      </c>
    </row>
    <row r="39" spans="1:17" s="3" customFormat="1" ht="12.75" customHeight="1">
      <c r="A39" s="14">
        <v>31</v>
      </c>
      <c r="B39" s="15">
        <v>74</v>
      </c>
      <c r="C39" s="16" t="s">
        <v>422</v>
      </c>
      <c r="D39" s="17">
        <v>1999</v>
      </c>
      <c r="E39" s="18" t="s">
        <v>10</v>
      </c>
      <c r="F39" s="19" t="s">
        <v>413</v>
      </c>
      <c r="G39" s="20" t="s">
        <v>665</v>
      </c>
      <c r="H39" s="18" t="str">
        <f>IF(AND(D39&gt;=1948,D39&lt;=1952),"M65",IF(AND(D39&gt;=1953,D39&lt;=1957),"M60",IF(AND(D39&gt;=1958,D39&lt;=1962),"M55",IF(AND(D39&gt;=1963,D39&lt;=1967),"M50",IF(AND(D39&gt;=1968,D39&lt;=1972),"M45",K39)))))</f>
        <v>M18</v>
      </c>
      <c r="I39" s="18">
        <v>19</v>
      </c>
      <c r="J39" s="18"/>
      <c r="K39" s="3" t="str">
        <f>IF(AND(D39&gt;=1973,D39&lt;=1977),"M40",IF(AND(D39&gt;=1976,D39&lt;=1999),"M18",""))</f>
        <v>M18</v>
      </c>
      <c r="Q39" s="3">
        <v>1720</v>
      </c>
    </row>
    <row r="40" spans="1:17" s="3" customFormat="1" ht="12.75" customHeight="1">
      <c r="A40" s="14">
        <v>32</v>
      </c>
      <c r="B40" s="15">
        <v>92</v>
      </c>
      <c r="C40" s="16" t="s">
        <v>451</v>
      </c>
      <c r="D40" s="17">
        <v>1983</v>
      </c>
      <c r="E40" s="18" t="s">
        <v>10</v>
      </c>
      <c r="F40" s="19" t="s">
        <v>452</v>
      </c>
      <c r="G40" s="20" t="s">
        <v>665</v>
      </c>
      <c r="H40" s="18" t="str">
        <f>IF(AND(D40&gt;=1948,D40&lt;=1952),"M65",IF(AND(D40&gt;=1953,D40&lt;=1957),"M60",IF(AND(D40&gt;=1958,D40&lt;=1962),"M55",IF(AND(D40&gt;=1963,D40&lt;=1967),"M50",IF(AND(D40&gt;=1968,D40&lt;=1972),"M45",K40)))))</f>
        <v>M18</v>
      </c>
      <c r="I40" s="18">
        <v>20</v>
      </c>
      <c r="J40" s="18"/>
      <c r="K40" s="3" t="str">
        <f>IF(AND(D40&gt;=1973,D40&lt;=1977),"M40",IF(AND(D40&gt;=1976,D40&lt;=1999),"M18",""))</f>
        <v>M18</v>
      </c>
      <c r="Q40" s="3">
        <v>1720</v>
      </c>
    </row>
    <row r="41" spans="1:17" s="3" customFormat="1" ht="12.75" customHeight="1">
      <c r="A41" s="14">
        <v>33</v>
      </c>
      <c r="B41" s="15">
        <v>60</v>
      </c>
      <c r="C41" s="16" t="s">
        <v>430</v>
      </c>
      <c r="D41" s="17">
        <v>1972</v>
      </c>
      <c r="E41" s="18" t="s">
        <v>10</v>
      </c>
      <c r="F41" s="22" t="s">
        <v>431</v>
      </c>
      <c r="G41" s="20" t="s">
        <v>667</v>
      </c>
      <c r="H41" s="18" t="str">
        <f>IF(AND(D41&gt;=1948,D41&lt;=1952),"M65",IF(AND(D41&gt;=1953,D41&lt;=1957),"M60",IF(AND(D41&gt;=1958,D41&lt;=1962),"M55",IF(AND(D41&gt;=1963,D41&lt;=1967),"M50",IF(AND(D41&gt;=1968,D41&lt;=1972),"M45",K41)))))</f>
        <v>M45</v>
      </c>
      <c r="I41" s="18">
        <v>3</v>
      </c>
      <c r="J41" s="18"/>
      <c r="K41" s="3">
        <f>IF(AND(D41&gt;=1973,D41&lt;=1977),"M40",IF(AND(D41&gt;=1976,D41&lt;=1999),"M18",""))</f>
      </c>
      <c r="Q41" s="3">
        <v>1727</v>
      </c>
    </row>
    <row r="42" spans="1:17" s="3" customFormat="1" ht="12.75" customHeight="1">
      <c r="A42" s="14">
        <v>34</v>
      </c>
      <c r="B42" s="15">
        <v>56</v>
      </c>
      <c r="C42" s="16" t="s">
        <v>435</v>
      </c>
      <c r="D42" s="17">
        <v>1979</v>
      </c>
      <c r="E42" s="18" t="s">
        <v>10</v>
      </c>
      <c r="F42" s="19" t="s">
        <v>136</v>
      </c>
      <c r="G42" s="20" t="s">
        <v>668</v>
      </c>
      <c r="H42" s="18" t="str">
        <f>IF(AND(D42&gt;=1948,D42&lt;=1952),"M65",IF(AND(D42&gt;=1953,D42&lt;=1957),"M60",IF(AND(D42&gt;=1958,D42&lt;=1962),"M55",IF(AND(D42&gt;=1963,D42&lt;=1967),"M50",IF(AND(D42&gt;=1968,D42&lt;=1972),"M45",K42)))))</f>
        <v>M18</v>
      </c>
      <c r="I42" s="18">
        <v>21</v>
      </c>
      <c r="J42" s="18"/>
      <c r="K42" s="3" t="str">
        <f>IF(AND(D42&gt;=1973,D42&lt;=1977),"M40",IF(AND(D42&gt;=1976,D42&lt;=1999),"M18",""))</f>
        <v>M18</v>
      </c>
      <c r="Q42" s="3">
        <v>1731</v>
      </c>
    </row>
    <row r="43" spans="1:17" s="3" customFormat="1" ht="12.75" customHeight="1">
      <c r="A43" s="14">
        <v>35</v>
      </c>
      <c r="B43" s="15">
        <v>72</v>
      </c>
      <c r="C43" s="16" t="s">
        <v>423</v>
      </c>
      <c r="D43" s="17">
        <v>1998</v>
      </c>
      <c r="E43" s="18" t="s">
        <v>10</v>
      </c>
      <c r="F43" s="19" t="s">
        <v>413</v>
      </c>
      <c r="G43" s="20" t="s">
        <v>669</v>
      </c>
      <c r="H43" s="18" t="str">
        <f>IF(AND(D43&gt;=1948,D43&lt;=1952),"M65",IF(AND(D43&gt;=1953,D43&lt;=1957),"M60",IF(AND(D43&gt;=1958,D43&lt;=1962),"M55",IF(AND(D43&gt;=1963,D43&lt;=1967),"M50",IF(AND(D43&gt;=1968,D43&lt;=1972),"M45",K43)))))</f>
        <v>M18</v>
      </c>
      <c r="I43" s="18">
        <v>22</v>
      </c>
      <c r="J43" s="18"/>
      <c r="K43" s="3" t="str">
        <f>IF(AND(D43&gt;=1973,D43&lt;=1977),"M40",IF(AND(D43&gt;=1976,D43&lt;=1999),"M18",""))</f>
        <v>M18</v>
      </c>
      <c r="Q43" s="3">
        <v>1732</v>
      </c>
    </row>
    <row r="44" spans="1:17" s="3" customFormat="1" ht="12.75" customHeight="1">
      <c r="A44" s="14">
        <v>36</v>
      </c>
      <c r="B44" s="15">
        <v>38</v>
      </c>
      <c r="C44" s="16" t="s">
        <v>143</v>
      </c>
      <c r="D44" s="17">
        <v>1962</v>
      </c>
      <c r="E44" s="18" t="s">
        <v>10</v>
      </c>
      <c r="F44" s="19" t="s">
        <v>136</v>
      </c>
      <c r="G44" s="20" t="s">
        <v>670</v>
      </c>
      <c r="H44" s="18" t="str">
        <f>IF(AND(D44&gt;=1948,D44&lt;=1952),"M65",IF(AND(D44&gt;=1953,D44&lt;=1957),"M60",IF(AND(D44&gt;=1958,D44&lt;=1962),"M55",IF(AND(D44&gt;=1963,D44&lt;=1967),"M50",IF(AND(D44&gt;=1968,D44&lt;=1972),"M45",K44)))))</f>
        <v>M55</v>
      </c>
      <c r="I44" s="18">
        <v>2</v>
      </c>
      <c r="J44" s="18"/>
      <c r="K44" s="3">
        <f>IF(AND(D44&gt;=1973,D44&lt;=1977),"M40",IF(AND(D44&gt;=1976,D44&lt;=1999),"M18",""))</f>
      </c>
      <c r="Q44" s="3">
        <v>1734</v>
      </c>
    </row>
    <row r="45" spans="1:17" s="3" customFormat="1" ht="12.75" customHeight="1">
      <c r="A45" s="14">
        <v>37</v>
      </c>
      <c r="B45" s="15">
        <v>68</v>
      </c>
      <c r="C45" s="16" t="s">
        <v>426</v>
      </c>
      <c r="D45" s="17">
        <v>1954</v>
      </c>
      <c r="E45" s="18" t="s">
        <v>10</v>
      </c>
      <c r="F45" s="19" t="s">
        <v>427</v>
      </c>
      <c r="G45" s="20" t="s">
        <v>672</v>
      </c>
      <c r="H45" s="18" t="str">
        <f>IF(AND(D45&gt;=1948,D45&lt;=1952),"M65",IF(AND(D45&gt;=1953,D45&lt;=1957),"M60",IF(AND(D45&gt;=1958,D45&lt;=1962),"M55",IF(AND(D45&gt;=1963,D45&lt;=1967),"M50",IF(AND(D45&gt;=1968,D45&lt;=1972),"M45",K45)))))</f>
        <v>M60</v>
      </c>
      <c r="I45" s="18">
        <v>4</v>
      </c>
      <c r="J45" s="18"/>
      <c r="K45" s="3">
        <f>IF(AND(D45&gt;=1973,D45&lt;=1977),"M40",IF(AND(D45&gt;=1976,D45&lt;=1999),"M18",""))</f>
      </c>
      <c r="Q45" s="3">
        <v>1742</v>
      </c>
    </row>
    <row r="46" spans="1:17" s="3" customFormat="1" ht="12.75" customHeight="1">
      <c r="A46" s="14">
        <v>38</v>
      </c>
      <c r="B46" s="15">
        <v>50</v>
      </c>
      <c r="C46" s="16" t="s">
        <v>445</v>
      </c>
      <c r="D46" s="17">
        <v>1986</v>
      </c>
      <c r="E46" s="18" t="s">
        <v>10</v>
      </c>
      <c r="F46" s="19"/>
      <c r="G46" s="20" t="s">
        <v>673</v>
      </c>
      <c r="H46" s="18" t="str">
        <f>IF(AND(D46&gt;=1948,D46&lt;=1952),"M65",IF(AND(D46&gt;=1953,D46&lt;=1957),"M60",IF(AND(D46&gt;=1958,D46&lt;=1962),"M55",IF(AND(D46&gt;=1963,D46&lt;=1967),"M50",IF(AND(D46&gt;=1968,D46&lt;=1972),"M45",K46)))))</f>
        <v>M18</v>
      </c>
      <c r="I46" s="18">
        <v>23</v>
      </c>
      <c r="J46" s="18"/>
      <c r="K46" s="3" t="str">
        <f>IF(AND(D46&gt;=1973,D46&lt;=1977),"M40",IF(AND(D46&gt;=1976,D46&lt;=1999),"M18",""))</f>
        <v>M18</v>
      </c>
      <c r="L46" s="24"/>
      <c r="M46" s="24"/>
      <c r="N46" s="24"/>
      <c r="O46" s="24"/>
      <c r="P46" s="24"/>
      <c r="Q46" s="3">
        <v>1751</v>
      </c>
    </row>
    <row r="47" spans="1:17" s="3" customFormat="1" ht="12.75" customHeight="1">
      <c r="A47" s="14">
        <v>39</v>
      </c>
      <c r="B47" s="15">
        <v>31</v>
      </c>
      <c r="C47" s="16" t="s">
        <v>110</v>
      </c>
      <c r="D47" s="17">
        <v>1955</v>
      </c>
      <c r="E47" s="18" t="s">
        <v>10</v>
      </c>
      <c r="F47" s="19"/>
      <c r="G47" s="20" t="s">
        <v>674</v>
      </c>
      <c r="H47" s="18" t="str">
        <f>IF(AND(D47&gt;=1948,D47&lt;=1952),"M65",IF(AND(D47&gt;=1953,D47&lt;=1957),"M60",IF(AND(D47&gt;=1958,D47&lt;=1962),"M55",IF(AND(D47&gt;=1963,D47&lt;=1967),"M50",IF(AND(D47&gt;=1968,D47&lt;=1972),"M45",K47)))))</f>
        <v>M60</v>
      </c>
      <c r="I47" s="18">
        <v>5</v>
      </c>
      <c r="J47" s="18"/>
      <c r="K47" s="3">
        <f>IF(AND(D47&gt;=1973,D47&lt;=1977),"M40",IF(AND(D47&gt;=1976,D47&lt;=1999),"M18",""))</f>
      </c>
      <c r="Q47" s="3">
        <v>1760</v>
      </c>
    </row>
    <row r="48" spans="1:17" s="3" customFormat="1" ht="12.75" customHeight="1">
      <c r="A48" s="14">
        <v>40</v>
      </c>
      <c r="B48" s="15">
        <v>7</v>
      </c>
      <c r="C48" s="16" t="s">
        <v>31</v>
      </c>
      <c r="D48" s="17">
        <v>1974</v>
      </c>
      <c r="E48" s="18" t="s">
        <v>32</v>
      </c>
      <c r="F48" s="19"/>
      <c r="G48" s="20" t="s">
        <v>675</v>
      </c>
      <c r="H48" s="18" t="str">
        <f>IF(AND(D48&gt;=1948,D48&lt;=1952),"M65",IF(AND(D48&gt;=1953,D48&lt;=1957),"M60",IF(AND(D48&gt;=1958,D48&lt;=1962),"M55",IF(AND(D48&gt;=1963,D48&lt;=1967),"M50",IF(AND(D48&gt;=1968,D48&lt;=1972),"M45",K48)))))</f>
        <v>M40</v>
      </c>
      <c r="I48" s="18">
        <v>5</v>
      </c>
      <c r="J48" s="18"/>
      <c r="K48" s="3" t="str">
        <f>IF(AND(D48&gt;=1973,D48&lt;=1977),"M40",IF(AND(D48&gt;=1976,D48&lt;=1999),"M18",""))</f>
        <v>M40</v>
      </c>
      <c r="Q48" s="3">
        <v>1764</v>
      </c>
    </row>
    <row r="49" spans="1:17" s="3" customFormat="1" ht="12.75" customHeight="1">
      <c r="A49" s="14">
        <v>41</v>
      </c>
      <c r="B49" s="15">
        <v>70</v>
      </c>
      <c r="C49" s="16" t="s">
        <v>425</v>
      </c>
      <c r="D49" s="17">
        <v>1999</v>
      </c>
      <c r="E49" s="18" t="s">
        <v>10</v>
      </c>
      <c r="F49" s="19" t="s">
        <v>413</v>
      </c>
      <c r="G49" s="20" t="s">
        <v>676</v>
      </c>
      <c r="H49" s="18" t="str">
        <f>IF(AND(D49&gt;=1948,D49&lt;=1952),"M65",IF(AND(D49&gt;=1953,D49&lt;=1957),"M60",IF(AND(D49&gt;=1958,D49&lt;=1962),"M55",IF(AND(D49&gt;=1963,D49&lt;=1967),"M50",IF(AND(D49&gt;=1968,D49&lt;=1972),"M45",K49)))))</f>
        <v>M18</v>
      </c>
      <c r="I49" s="18">
        <v>24</v>
      </c>
      <c r="J49" s="18"/>
      <c r="K49" s="3" t="str">
        <f>IF(AND(D49&gt;=1973,D49&lt;=1977),"M40",IF(AND(D49&gt;=1976,D49&lt;=1999),"M18",""))</f>
        <v>M18</v>
      </c>
      <c r="Q49" s="3">
        <v>1771</v>
      </c>
    </row>
    <row r="50" spans="1:17" s="3" customFormat="1" ht="12.75" customHeight="1">
      <c r="A50" s="14">
        <v>42</v>
      </c>
      <c r="B50" s="15">
        <v>33</v>
      </c>
      <c r="C50" s="16" t="s">
        <v>117</v>
      </c>
      <c r="D50" s="17">
        <v>1955</v>
      </c>
      <c r="E50" s="18" t="s">
        <v>10</v>
      </c>
      <c r="F50" s="19"/>
      <c r="G50" s="20" t="s">
        <v>677</v>
      </c>
      <c r="H50" s="18" t="str">
        <f>IF(AND(D50&gt;=1948,D50&lt;=1952),"M65",IF(AND(D50&gt;=1953,D50&lt;=1957),"M60",IF(AND(D50&gt;=1958,D50&lt;=1962),"M55",IF(AND(D50&gt;=1963,D50&lt;=1967),"M50",IF(AND(D50&gt;=1968,D50&lt;=1972),"M45",K50)))))</f>
        <v>M60</v>
      </c>
      <c r="I50" s="18">
        <v>6</v>
      </c>
      <c r="J50" s="18"/>
      <c r="K50" s="3">
        <f>IF(AND(D50&gt;=1973,D50&lt;=1977),"M40",IF(AND(D50&gt;=1976,D50&lt;=1999),"M18",""))</f>
      </c>
      <c r="Q50" s="3">
        <v>1772</v>
      </c>
    </row>
    <row r="51" spans="1:17" s="3" customFormat="1" ht="12.75" customHeight="1">
      <c r="A51" s="14">
        <v>43</v>
      </c>
      <c r="B51" s="15">
        <v>62</v>
      </c>
      <c r="C51" s="16" t="s">
        <v>318</v>
      </c>
      <c r="D51" s="17">
        <v>1973</v>
      </c>
      <c r="E51" s="18" t="s">
        <v>10</v>
      </c>
      <c r="F51" s="19"/>
      <c r="G51" s="20" t="s">
        <v>678</v>
      </c>
      <c r="H51" s="18" t="str">
        <f>IF(AND(D51&gt;=1948,D51&lt;=1952),"M65",IF(AND(D51&gt;=1953,D51&lt;=1957),"M60",IF(AND(D51&gt;=1958,D51&lt;=1962),"M55",IF(AND(D51&gt;=1963,D51&lt;=1967),"M50",IF(AND(D51&gt;=1968,D51&lt;=1972),"M45",K51)))))</f>
        <v>M40</v>
      </c>
      <c r="I51" s="18">
        <v>6</v>
      </c>
      <c r="J51" s="18"/>
      <c r="K51" s="3" t="str">
        <f>IF(AND(D51&gt;=1973,D51&lt;=1977),"M40",IF(AND(D51&gt;=1976,D51&lt;=1999),"M18",""))</f>
        <v>M40</v>
      </c>
      <c r="Q51" s="3">
        <v>1797</v>
      </c>
    </row>
    <row r="52" spans="1:17" s="3" customFormat="1" ht="12.75" customHeight="1">
      <c r="A52" s="14">
        <v>44</v>
      </c>
      <c r="B52" s="15">
        <v>24</v>
      </c>
      <c r="C52" s="16" t="s">
        <v>84</v>
      </c>
      <c r="D52" s="17">
        <v>1993</v>
      </c>
      <c r="E52" s="18" t="s">
        <v>10</v>
      </c>
      <c r="F52" s="19" t="s">
        <v>85</v>
      </c>
      <c r="G52" s="20" t="s">
        <v>679</v>
      </c>
      <c r="H52" s="18" t="str">
        <f>IF(AND(D52&gt;=1948,D52&lt;=1952),"M65",IF(AND(D52&gt;=1953,D52&lt;=1957),"M60",IF(AND(D52&gt;=1958,D52&lt;=1962),"M55",IF(AND(D52&gt;=1963,D52&lt;=1967),"M50",IF(AND(D52&gt;=1968,D52&lt;=1972),"M45",K52)))))</f>
        <v>M18</v>
      </c>
      <c r="I52" s="18">
        <v>25</v>
      </c>
      <c r="J52" s="18"/>
      <c r="K52" s="3" t="str">
        <f>IF(AND(D52&gt;=1973,D52&lt;=1977),"M40",IF(AND(D52&gt;=1976,D52&lt;=1999),"M18",""))</f>
        <v>M18</v>
      </c>
      <c r="Q52" s="3">
        <v>1808</v>
      </c>
    </row>
    <row r="53" spans="1:17" s="3" customFormat="1" ht="12.75" customHeight="1">
      <c r="A53" s="14">
        <v>45</v>
      </c>
      <c r="B53" s="15">
        <v>26</v>
      </c>
      <c r="C53" s="16" t="s">
        <v>114</v>
      </c>
      <c r="D53" s="17">
        <v>1960</v>
      </c>
      <c r="E53" s="18" t="s">
        <v>10</v>
      </c>
      <c r="F53" s="19"/>
      <c r="G53" s="20" t="s">
        <v>681</v>
      </c>
      <c r="H53" s="18" t="str">
        <f>IF(AND(D53&gt;=1948,D53&lt;=1952),"M65",IF(AND(D53&gt;=1953,D53&lt;=1957),"M60",IF(AND(D53&gt;=1958,D53&lt;=1962),"M55",IF(AND(D53&gt;=1963,D53&lt;=1967),"M50",IF(AND(D53&gt;=1968,D53&lt;=1972),"M45",K53)))))</f>
        <v>M55</v>
      </c>
      <c r="I53" s="18">
        <v>3</v>
      </c>
      <c r="J53" s="18"/>
      <c r="K53" s="3">
        <f>IF(AND(D53&gt;=1973,D53&lt;=1977),"M40",IF(AND(D53&gt;=1976,D53&lt;=1999),"M18",""))</f>
      </c>
      <c r="Q53" s="3">
        <v>1815</v>
      </c>
    </row>
    <row r="54" spans="1:17" s="3" customFormat="1" ht="12.75" customHeight="1">
      <c r="A54" s="14">
        <v>46</v>
      </c>
      <c r="B54" s="15">
        <v>69</v>
      </c>
      <c r="C54" s="16" t="s">
        <v>411</v>
      </c>
      <c r="D54" s="17">
        <v>1958</v>
      </c>
      <c r="E54" s="18" t="s">
        <v>10</v>
      </c>
      <c r="F54" s="19"/>
      <c r="G54" s="20" t="s">
        <v>682</v>
      </c>
      <c r="H54" s="18" t="str">
        <f>IF(AND(D54&gt;=1948,D54&lt;=1952),"M65",IF(AND(D54&gt;=1953,D54&lt;=1957),"M60",IF(AND(D54&gt;=1958,D54&lt;=1962),"M55",IF(AND(D54&gt;=1963,D54&lt;=1967),"M50",IF(AND(D54&gt;=1968,D54&lt;=1972),"M45",K54)))))</f>
        <v>M55</v>
      </c>
      <c r="I54" s="18">
        <v>4</v>
      </c>
      <c r="J54" s="18"/>
      <c r="K54" s="3">
        <f>IF(AND(D54&gt;=1973,D54&lt;=1977),"M40",IF(AND(D54&gt;=1976,D54&lt;=1999),"M18",""))</f>
      </c>
      <c r="Q54" s="3">
        <v>1822</v>
      </c>
    </row>
    <row r="55" spans="1:17" s="3" customFormat="1" ht="12.75" customHeight="1">
      <c r="A55" s="14">
        <v>47</v>
      </c>
      <c r="B55" s="15">
        <v>29</v>
      </c>
      <c r="C55" s="16" t="s">
        <v>111</v>
      </c>
      <c r="D55" s="17">
        <v>1949</v>
      </c>
      <c r="E55" s="18" t="s">
        <v>10</v>
      </c>
      <c r="F55" s="19" t="s">
        <v>112</v>
      </c>
      <c r="G55" s="20" t="s">
        <v>683</v>
      </c>
      <c r="H55" s="18" t="str">
        <f>IF(AND(D55&gt;=1948,D55&lt;=1952),"M65",IF(AND(D55&gt;=1953,D55&lt;=1957),"M60",IF(AND(D55&gt;=1958,D55&lt;=1962),"M55",IF(AND(D55&gt;=1963,D55&lt;=1967),"M50",IF(AND(D55&gt;=1968,D55&lt;=1972),"M45",K55)))))</f>
        <v>M65</v>
      </c>
      <c r="I55" s="18">
        <v>1</v>
      </c>
      <c r="J55" s="18"/>
      <c r="K55" s="3">
        <f>IF(AND(D55&gt;=1973,D55&lt;=1977),"M40",IF(AND(D55&gt;=1976,D55&lt;=1999),"M18",""))</f>
      </c>
      <c r="Q55" s="3">
        <v>1828</v>
      </c>
    </row>
    <row r="56" spans="1:17" s="3" customFormat="1" ht="12.75" customHeight="1">
      <c r="A56" s="14">
        <v>48</v>
      </c>
      <c r="B56" s="15">
        <v>9</v>
      </c>
      <c r="C56" s="16" t="s">
        <v>64</v>
      </c>
      <c r="D56" s="17">
        <v>1956</v>
      </c>
      <c r="E56" s="18" t="s">
        <v>10</v>
      </c>
      <c r="F56" s="19" t="s">
        <v>29</v>
      </c>
      <c r="G56" s="20" t="s">
        <v>684</v>
      </c>
      <c r="H56" s="18" t="str">
        <f>IF(AND(D56&gt;=1948,D56&lt;=1952),"M65",IF(AND(D56&gt;=1953,D56&lt;=1957),"M60",IF(AND(D56&gt;=1958,D56&lt;=1962),"M55",IF(AND(D56&gt;=1963,D56&lt;=1967),"M50",IF(AND(D56&gt;=1968,D56&lt;=1972),"M45",K56)))))</f>
        <v>M60</v>
      </c>
      <c r="I56" s="18">
        <v>7</v>
      </c>
      <c r="J56" s="18"/>
      <c r="K56" s="3">
        <f>IF(AND(D56&gt;=1973,D56&lt;=1977),"M40",IF(AND(D56&gt;=1976,D56&lt;=1999),"M18",""))</f>
      </c>
      <c r="Q56" s="3">
        <v>1830</v>
      </c>
    </row>
    <row r="57" spans="1:17" s="3" customFormat="1" ht="12.75" customHeight="1">
      <c r="A57" s="14">
        <v>49</v>
      </c>
      <c r="B57" s="15">
        <v>4</v>
      </c>
      <c r="C57" s="23" t="s">
        <v>61</v>
      </c>
      <c r="D57" s="17">
        <v>1952</v>
      </c>
      <c r="E57" s="18" t="s">
        <v>10</v>
      </c>
      <c r="F57" s="19"/>
      <c r="G57" s="20" t="s">
        <v>685</v>
      </c>
      <c r="H57" s="18" t="str">
        <f>IF(AND(D57&gt;=1948,D57&lt;=1952),"M65",IF(AND(D57&gt;=1953,D57&lt;=1957),"M60",IF(AND(D57&gt;=1958,D57&lt;=1962),"M55",IF(AND(D57&gt;=1963,D57&lt;=1967),"M50",IF(AND(D57&gt;=1968,D57&lt;=1972),"M45",K57)))))</f>
        <v>M65</v>
      </c>
      <c r="I57" s="18">
        <v>2</v>
      </c>
      <c r="J57" s="18"/>
      <c r="K57" s="3">
        <f>IF(AND(D57&gt;=1973,D57&lt;=1977),"M40",IF(AND(D57&gt;=1976,D57&lt;=1999),"M18",""))</f>
      </c>
      <c r="Q57" s="3">
        <v>1851</v>
      </c>
    </row>
    <row r="58" spans="1:17" s="3" customFormat="1" ht="12.75" customHeight="1">
      <c r="A58" s="14">
        <v>50</v>
      </c>
      <c r="B58" s="15">
        <v>41</v>
      </c>
      <c r="C58" s="16" t="s">
        <v>444</v>
      </c>
      <c r="D58" s="17">
        <v>1966</v>
      </c>
      <c r="E58" s="18" t="s">
        <v>10</v>
      </c>
      <c r="F58" s="19" t="s">
        <v>136</v>
      </c>
      <c r="G58" s="20" t="s">
        <v>686</v>
      </c>
      <c r="H58" s="18" t="str">
        <f>IF(AND(D58&gt;=1948,D58&lt;=1952),"M65",IF(AND(D58&gt;=1953,D58&lt;=1957),"M60",IF(AND(D58&gt;=1958,D58&lt;=1962),"M55",IF(AND(D58&gt;=1963,D58&lt;=1967),"M50",IF(AND(D58&gt;=1968,D58&lt;=1972),"M45",K58)))))</f>
        <v>M50</v>
      </c>
      <c r="I58" s="18">
        <v>3</v>
      </c>
      <c r="J58" s="18"/>
      <c r="K58" s="3">
        <f>IF(AND(D58&gt;=1973,D58&lt;=1977),"M40",IF(AND(D58&gt;=1976,D58&lt;=1999),"M18",""))</f>
      </c>
      <c r="Q58" s="3">
        <v>1856</v>
      </c>
    </row>
    <row r="59" spans="1:17" s="3" customFormat="1" ht="12.75" customHeight="1">
      <c r="A59" s="14">
        <v>51</v>
      </c>
      <c r="B59" s="15">
        <v>58</v>
      </c>
      <c r="C59" s="16" t="s">
        <v>449</v>
      </c>
      <c r="D59" s="17">
        <v>1998</v>
      </c>
      <c r="E59" s="18" t="s">
        <v>10</v>
      </c>
      <c r="F59" s="19" t="s">
        <v>284</v>
      </c>
      <c r="G59" s="20" t="s">
        <v>687</v>
      </c>
      <c r="H59" s="18" t="str">
        <f>IF(AND(D59&gt;=1948,D59&lt;=1952),"M65",IF(AND(D59&gt;=1953,D59&lt;=1957),"M60",IF(AND(D59&gt;=1958,D59&lt;=1962),"M55",IF(AND(D59&gt;=1963,D59&lt;=1967),"M50",IF(AND(D59&gt;=1968,D59&lt;=1972),"M45",K59)))))</f>
        <v>M18</v>
      </c>
      <c r="I59" s="18">
        <v>26</v>
      </c>
      <c r="J59" s="18"/>
      <c r="K59" s="3" t="str">
        <f>IF(AND(D59&gt;=1973,D59&lt;=1977),"M40",IF(AND(D59&gt;=1976,D59&lt;=1999),"M18",""))</f>
        <v>M18</v>
      </c>
      <c r="Q59" s="3">
        <v>1872</v>
      </c>
    </row>
    <row r="60" spans="1:17" s="3" customFormat="1" ht="12.75" customHeight="1">
      <c r="A60" s="14">
        <v>52</v>
      </c>
      <c r="B60" s="15">
        <v>47</v>
      </c>
      <c r="C60" s="16" t="s">
        <v>441</v>
      </c>
      <c r="D60" s="17">
        <v>1957</v>
      </c>
      <c r="E60" s="18" t="s">
        <v>10</v>
      </c>
      <c r="F60" s="19" t="s">
        <v>29</v>
      </c>
      <c r="G60" s="20" t="s">
        <v>690</v>
      </c>
      <c r="H60" s="18" t="str">
        <f>IF(AND(D60&gt;=1948,D60&lt;=1952),"M65",IF(AND(D60&gt;=1953,D60&lt;=1957),"M60",IF(AND(D60&gt;=1958,D60&lt;=1962),"M55",IF(AND(D60&gt;=1963,D60&lt;=1967),"M50",IF(AND(D60&gt;=1968,D60&lt;=1972),"M45",K60)))))</f>
        <v>M60</v>
      </c>
      <c r="I60" s="18">
        <v>8</v>
      </c>
      <c r="J60" s="18"/>
      <c r="K60" s="3">
        <f>IF(AND(D60&gt;=1973,D60&lt;=1977),"M40",IF(AND(D60&gt;=1976,D60&lt;=1999),"M18",""))</f>
      </c>
      <c r="Q60" s="3">
        <v>1903</v>
      </c>
    </row>
    <row r="61" spans="1:17" s="3" customFormat="1" ht="12.75" customHeight="1">
      <c r="A61" s="14">
        <v>53</v>
      </c>
      <c r="B61" s="15">
        <v>84</v>
      </c>
      <c r="C61" s="16" t="s">
        <v>312</v>
      </c>
      <c r="D61" s="17">
        <v>1959</v>
      </c>
      <c r="E61" s="18" t="s">
        <v>10</v>
      </c>
      <c r="F61" s="19" t="s">
        <v>29</v>
      </c>
      <c r="G61" s="20" t="s">
        <v>691</v>
      </c>
      <c r="H61" s="18" t="str">
        <f>IF(AND(D61&gt;=1948,D61&lt;=1952),"M65",IF(AND(D61&gt;=1953,D61&lt;=1957),"M60",IF(AND(D61&gt;=1958,D61&lt;=1962),"M55",IF(AND(D61&gt;=1963,D61&lt;=1967),"M50",IF(AND(D61&gt;=1968,D61&lt;=1972),"M45",K61)))))</f>
        <v>M55</v>
      </c>
      <c r="I61" s="18">
        <v>5</v>
      </c>
      <c r="J61" s="18"/>
      <c r="K61" s="3">
        <f>IF(AND(D61&gt;=1973,D61&lt;=1977),"M40",IF(AND(D61&gt;=1976,D61&lt;=1999),"M18",""))</f>
      </c>
      <c r="Q61" s="3">
        <v>1917</v>
      </c>
    </row>
    <row r="62" spans="1:17" s="3" customFormat="1" ht="12.75" customHeight="1">
      <c r="A62" s="14">
        <v>54</v>
      </c>
      <c r="B62" s="15">
        <v>52</v>
      </c>
      <c r="C62" s="16" t="s">
        <v>446</v>
      </c>
      <c r="D62" s="17">
        <v>1955</v>
      </c>
      <c r="E62" s="18" t="s">
        <v>10</v>
      </c>
      <c r="F62" s="19" t="s">
        <v>447</v>
      </c>
      <c r="G62" s="20" t="s">
        <v>694</v>
      </c>
      <c r="H62" s="18" t="str">
        <f>IF(AND(D62&gt;=1948,D62&lt;=1952),"M65",IF(AND(D62&gt;=1953,D62&lt;=1957),"M60",IF(AND(D62&gt;=1958,D62&lt;=1962),"M55",IF(AND(D62&gt;=1963,D62&lt;=1967),"M50",IF(AND(D62&gt;=1968,D62&lt;=1972),"M45",K62)))))</f>
        <v>M60</v>
      </c>
      <c r="I62" s="18">
        <v>9</v>
      </c>
      <c r="J62" s="18"/>
      <c r="K62" s="3">
        <f>IF(AND(D62&gt;=1973,D62&lt;=1977),"M40",IF(AND(D62&gt;=1976,D62&lt;=1999),"M18",""))</f>
      </c>
      <c r="Q62" s="3">
        <v>1940</v>
      </c>
    </row>
    <row r="63" spans="1:17" s="3" customFormat="1" ht="12.75" customHeight="1">
      <c r="A63" s="14">
        <v>55</v>
      </c>
      <c r="B63" s="15">
        <v>82</v>
      </c>
      <c r="C63" s="23" t="s">
        <v>418</v>
      </c>
      <c r="D63" s="17">
        <v>1988</v>
      </c>
      <c r="E63" s="18" t="s">
        <v>10</v>
      </c>
      <c r="F63" s="19" t="s">
        <v>311</v>
      </c>
      <c r="G63" s="20" t="s">
        <v>695</v>
      </c>
      <c r="H63" s="18" t="str">
        <f>IF(AND(D63&gt;=1948,D63&lt;=1952),"M65",IF(AND(D63&gt;=1953,D63&lt;=1957),"M60",IF(AND(D63&gt;=1958,D63&lt;=1962),"M55",IF(AND(D63&gt;=1963,D63&lt;=1967),"M50",IF(AND(D63&gt;=1968,D63&lt;=1972),"M45",K63)))))</f>
        <v>M18</v>
      </c>
      <c r="I63" s="18">
        <v>27</v>
      </c>
      <c r="J63" s="18"/>
      <c r="K63" s="3" t="str">
        <f>IF(AND(D63&gt;=1973,D63&lt;=1977),"M40",IF(AND(D63&gt;=1976,D63&lt;=1999),"M18",""))</f>
        <v>M18</v>
      </c>
      <c r="Q63" s="3">
        <v>1942</v>
      </c>
    </row>
    <row r="64" spans="1:17" s="3" customFormat="1" ht="12.75" customHeight="1">
      <c r="A64" s="14">
        <v>56</v>
      </c>
      <c r="B64" s="15">
        <v>87</v>
      </c>
      <c r="C64" s="16" t="s">
        <v>536</v>
      </c>
      <c r="D64" s="17">
        <v>1972</v>
      </c>
      <c r="E64" s="18" t="s">
        <v>10</v>
      </c>
      <c r="F64" s="19"/>
      <c r="G64" s="20" t="s">
        <v>696</v>
      </c>
      <c r="H64" s="18" t="str">
        <f>IF(AND(D64&gt;=1948,D64&lt;=1952),"M65",IF(AND(D64&gt;=1953,D64&lt;=1957),"M60",IF(AND(D64&gt;=1958,D64&lt;=1962),"M55",IF(AND(D64&gt;=1963,D64&lt;=1967),"M50",IF(AND(D64&gt;=1968,D64&lt;=1972),"M45",K64)))))</f>
        <v>M45</v>
      </c>
      <c r="I64" s="18">
        <v>4</v>
      </c>
      <c r="J64" s="18"/>
      <c r="K64" s="3">
        <f>IF(AND(D64&gt;=1973,D64&lt;=1977),"M40",IF(AND(D64&gt;=1976,D64&lt;=1999),"M18",""))</f>
      </c>
      <c r="Q64" s="3">
        <v>1948</v>
      </c>
    </row>
    <row r="65" spans="1:17" s="3" customFormat="1" ht="12.75" customHeight="1">
      <c r="A65" s="14">
        <v>57</v>
      </c>
      <c r="B65" s="15">
        <v>30</v>
      </c>
      <c r="C65" s="16" t="s">
        <v>115</v>
      </c>
      <c r="D65" s="17">
        <v>1959</v>
      </c>
      <c r="E65" s="18" t="s">
        <v>10</v>
      </c>
      <c r="F65" s="19" t="s">
        <v>116</v>
      </c>
      <c r="G65" s="20" t="s">
        <v>697</v>
      </c>
      <c r="H65" s="18" t="str">
        <f>IF(AND(D65&gt;=1948,D65&lt;=1952),"M65",IF(AND(D65&gt;=1953,D65&lt;=1957),"M60",IF(AND(D65&gt;=1958,D65&lt;=1962),"M55",IF(AND(D65&gt;=1963,D65&lt;=1967),"M50",IF(AND(D65&gt;=1968,D65&lt;=1972),"M45",K65)))))</f>
        <v>M55</v>
      </c>
      <c r="I65" s="18">
        <v>6</v>
      </c>
      <c r="J65" s="18"/>
      <c r="K65" s="3">
        <f>IF(AND(D65&gt;=1973,D65&lt;=1977),"M40",IF(AND(D65&gt;=1976,D65&lt;=1999),"M18",""))</f>
      </c>
      <c r="Q65" s="3">
        <v>1956</v>
      </c>
    </row>
    <row r="66" spans="1:17" s="3" customFormat="1" ht="12.75" customHeight="1">
      <c r="A66" s="14">
        <v>58</v>
      </c>
      <c r="B66" s="15">
        <v>86</v>
      </c>
      <c r="C66" s="16" t="s">
        <v>457</v>
      </c>
      <c r="D66" s="17">
        <v>1997</v>
      </c>
      <c r="E66" s="18" t="s">
        <v>10</v>
      </c>
      <c r="F66" s="19" t="s">
        <v>284</v>
      </c>
      <c r="G66" s="20" t="s">
        <v>699</v>
      </c>
      <c r="H66" s="18" t="str">
        <f>IF(AND(D66&gt;=1948,D66&lt;=1952),"M65",IF(AND(D66&gt;=1953,D66&lt;=1957),"M60",IF(AND(D66&gt;=1958,D66&lt;=1962),"M55",IF(AND(D66&gt;=1963,D66&lt;=1967),"M50",IF(AND(D66&gt;=1968,D66&lt;=1972),"M45",K66)))))</f>
        <v>M18</v>
      </c>
      <c r="I66" s="18">
        <v>28</v>
      </c>
      <c r="J66" s="18"/>
      <c r="K66" s="3" t="str">
        <f>IF(AND(D66&gt;=1973,D66&lt;=1977),"M40",IF(AND(D66&gt;=1976,D66&lt;=1999),"M18",""))</f>
        <v>M18</v>
      </c>
      <c r="Q66" s="3">
        <v>1993</v>
      </c>
    </row>
    <row r="67" spans="1:17" s="3" customFormat="1" ht="12.75" customHeight="1">
      <c r="A67" s="14">
        <v>59</v>
      </c>
      <c r="B67" s="15">
        <v>79</v>
      </c>
      <c r="C67" s="16" t="s">
        <v>415</v>
      </c>
      <c r="D67" s="17">
        <v>1973</v>
      </c>
      <c r="E67" s="18" t="s">
        <v>10</v>
      </c>
      <c r="F67" s="19"/>
      <c r="G67" s="20" t="s">
        <v>700</v>
      </c>
      <c r="H67" s="18" t="str">
        <f>IF(AND(D67&gt;=1948,D67&lt;=1952),"M65",IF(AND(D67&gt;=1953,D67&lt;=1957),"M60",IF(AND(D67&gt;=1958,D67&lt;=1962),"M55",IF(AND(D67&gt;=1963,D67&lt;=1967),"M50",IF(AND(D67&gt;=1968,D67&lt;=1972),"M45",K67)))))</f>
        <v>M40</v>
      </c>
      <c r="I67" s="18">
        <v>7</v>
      </c>
      <c r="J67" s="18"/>
      <c r="K67" s="3" t="str">
        <f>IF(AND(D67&gt;=1973,D67&lt;=1977),"M40",IF(AND(D67&gt;=1976,D67&lt;=1999),"M18",""))</f>
        <v>M40</v>
      </c>
      <c r="Q67" s="3">
        <v>1995</v>
      </c>
    </row>
    <row r="68" spans="1:17" s="3" customFormat="1" ht="12.75" customHeight="1">
      <c r="A68" s="14">
        <v>60</v>
      </c>
      <c r="B68" s="15">
        <v>85</v>
      </c>
      <c r="C68" s="16" t="s">
        <v>310</v>
      </c>
      <c r="D68" s="17">
        <v>1974</v>
      </c>
      <c r="E68" s="18" t="s">
        <v>10</v>
      </c>
      <c r="F68" s="19" t="s">
        <v>311</v>
      </c>
      <c r="G68" s="20" t="s">
        <v>701</v>
      </c>
      <c r="H68" s="18" t="str">
        <f>IF(AND(D68&gt;=1948,D68&lt;=1952),"M65",IF(AND(D68&gt;=1953,D68&lt;=1957),"M60",IF(AND(D68&gt;=1958,D68&lt;=1962),"M55",IF(AND(D68&gt;=1963,D68&lt;=1967),"M50",IF(AND(D68&gt;=1968,D68&lt;=1972),"M45",K68)))))</f>
        <v>M40</v>
      </c>
      <c r="I68" s="18">
        <v>8</v>
      </c>
      <c r="J68" s="18"/>
      <c r="K68" s="3" t="str">
        <f>IF(AND(D68&gt;=1973,D68&lt;=1977),"M40",IF(AND(D68&gt;=1976,D68&lt;=1999),"M18",""))</f>
        <v>M40</v>
      </c>
      <c r="Q68" s="3">
        <v>2002</v>
      </c>
    </row>
    <row r="69" spans="1:17" s="3" customFormat="1" ht="12.75" customHeight="1">
      <c r="A69" s="14">
        <v>61</v>
      </c>
      <c r="B69" s="15">
        <v>81</v>
      </c>
      <c r="C69" s="16" t="s">
        <v>417</v>
      </c>
      <c r="D69" s="17">
        <v>1992</v>
      </c>
      <c r="E69" s="18" t="s">
        <v>10</v>
      </c>
      <c r="F69" s="19" t="s">
        <v>311</v>
      </c>
      <c r="G69" s="20" t="s">
        <v>701</v>
      </c>
      <c r="H69" s="18" t="str">
        <f>IF(AND(D69&gt;=1948,D69&lt;=1952),"M65",IF(AND(D69&gt;=1953,D69&lt;=1957),"M60",IF(AND(D69&gt;=1958,D69&lt;=1962),"M55",IF(AND(D69&gt;=1963,D69&lt;=1967),"M50",IF(AND(D69&gt;=1968,D69&lt;=1972),"M45",K69)))))</f>
        <v>M18</v>
      </c>
      <c r="I69" s="18">
        <v>29</v>
      </c>
      <c r="J69" s="18"/>
      <c r="K69" s="3" t="str">
        <f>IF(AND(D69&gt;=1973,D69&lt;=1977),"M40",IF(AND(D69&gt;=1976,D69&lt;=1999),"M18",""))</f>
        <v>M18</v>
      </c>
      <c r="Q69" s="3">
        <v>2002</v>
      </c>
    </row>
    <row r="70" spans="1:17" s="3" customFormat="1" ht="12.75" customHeight="1">
      <c r="A70" s="14">
        <v>62</v>
      </c>
      <c r="B70" s="15">
        <v>21</v>
      </c>
      <c r="C70" s="16" t="s">
        <v>79</v>
      </c>
      <c r="D70" s="17">
        <v>1973</v>
      </c>
      <c r="E70" s="18" t="s">
        <v>10</v>
      </c>
      <c r="F70" s="19"/>
      <c r="G70" s="20" t="s">
        <v>702</v>
      </c>
      <c r="H70" s="18" t="str">
        <f>IF(AND(D70&gt;=1948,D70&lt;=1952),"M65",IF(AND(D70&gt;=1953,D70&lt;=1957),"M60",IF(AND(D70&gt;=1958,D70&lt;=1962),"M55",IF(AND(D70&gt;=1963,D70&lt;=1967),"M50",IF(AND(D70&gt;=1968,D70&lt;=1972),"M45",K70)))))</f>
        <v>M40</v>
      </c>
      <c r="I70" s="18">
        <v>9</v>
      </c>
      <c r="J70" s="18"/>
      <c r="K70" s="3" t="str">
        <f>IF(AND(D70&gt;=1973,D70&lt;=1977),"M40",IF(AND(D70&gt;=1976,D70&lt;=1999),"M18",""))</f>
        <v>M40</v>
      </c>
      <c r="Q70" s="3">
        <v>2009</v>
      </c>
    </row>
    <row r="71" spans="1:17" s="3" customFormat="1" ht="12.75" customHeight="1">
      <c r="A71" s="14">
        <v>63</v>
      </c>
      <c r="B71" s="15">
        <v>11</v>
      </c>
      <c r="C71" s="16" t="s">
        <v>33</v>
      </c>
      <c r="D71" s="17">
        <v>1949</v>
      </c>
      <c r="E71" s="18" t="s">
        <v>34</v>
      </c>
      <c r="F71" s="19"/>
      <c r="G71" s="20" t="s">
        <v>708</v>
      </c>
      <c r="H71" s="18" t="str">
        <f>IF(AND(D71&gt;=1948,D71&lt;=1952),"M65",IF(AND(D71&gt;=1953,D71&lt;=1957),"M60",IF(AND(D71&gt;=1958,D71&lt;=1962),"M55",IF(AND(D71&gt;=1963,D71&lt;=1967),"M50",IF(AND(D71&gt;=1968,D71&lt;=1972),"M45",K71)))))</f>
        <v>M65</v>
      </c>
      <c r="I71" s="18">
        <v>3</v>
      </c>
      <c r="J71" s="18"/>
      <c r="K71" s="3">
        <f>IF(AND(D71&gt;=1973,D71&lt;=1977),"M40",IF(AND(D71&gt;=1976,D71&lt;=1999),"M18",""))</f>
      </c>
      <c r="Q71" s="3">
        <v>2100</v>
      </c>
    </row>
    <row r="72" spans="1:17" s="3" customFormat="1" ht="12.75" customHeight="1">
      <c r="A72" s="14">
        <v>64</v>
      </c>
      <c r="B72" s="15">
        <v>93</v>
      </c>
      <c r="C72" s="16" t="s">
        <v>450</v>
      </c>
      <c r="D72" s="17">
        <v>1955</v>
      </c>
      <c r="E72" s="18" t="s">
        <v>10</v>
      </c>
      <c r="F72" s="19"/>
      <c r="G72" s="20" t="s">
        <v>712</v>
      </c>
      <c r="H72" s="18" t="str">
        <f>IF(AND(D72&gt;=1948,D72&lt;=1952),"M65",IF(AND(D72&gt;=1953,D72&lt;=1957),"M60",IF(AND(D72&gt;=1958,D72&lt;=1962),"M55",IF(AND(D72&gt;=1963,D72&lt;=1967),"M50",IF(AND(D72&gt;=1968,D72&lt;=1972),"M45",K72)))))</f>
        <v>M60</v>
      </c>
      <c r="I72" s="18">
        <v>10</v>
      </c>
      <c r="J72" s="18"/>
      <c r="K72" s="3">
        <f>IF(AND(D72&gt;=1973,D72&lt;=1977),"M40",IF(AND(D72&gt;=1976,D72&lt;=1999),"M18",""))</f>
      </c>
      <c r="Q72" s="3">
        <v>2149</v>
      </c>
    </row>
    <row r="73" spans="1:17" s="3" customFormat="1" ht="12.75" customHeight="1">
      <c r="A73" s="14">
        <v>65</v>
      </c>
      <c r="B73" s="15">
        <v>59</v>
      </c>
      <c r="C73" s="16" t="s">
        <v>432</v>
      </c>
      <c r="D73" s="17">
        <v>1958</v>
      </c>
      <c r="E73" s="18" t="s">
        <v>433</v>
      </c>
      <c r="F73" s="19"/>
      <c r="G73" s="20" t="s">
        <v>715</v>
      </c>
      <c r="H73" s="18" t="str">
        <f>IF(AND(D73&gt;=1948,D73&lt;=1952),"M65",IF(AND(D73&gt;=1953,D73&lt;=1957),"M60",IF(AND(D73&gt;=1958,D73&lt;=1962),"M55",IF(AND(D73&gt;=1963,D73&lt;=1967),"M50",IF(AND(D73&gt;=1968,D73&lt;=1972),"M45",K73)))))</f>
        <v>M55</v>
      </c>
      <c r="I73" s="18">
        <v>7</v>
      </c>
      <c r="J73" s="18"/>
      <c r="K73" s="3">
        <f>IF(AND(D73&gt;=1973,D73&lt;=1977),"M40",IF(AND(D73&gt;=1976,D73&lt;=1999),"M18",""))</f>
      </c>
      <c r="Q73" s="3">
        <v>2171</v>
      </c>
    </row>
    <row r="74" spans="1:17" s="3" customFormat="1" ht="12.75" customHeight="1">
      <c r="A74" s="14">
        <v>66</v>
      </c>
      <c r="B74" s="15">
        <v>61</v>
      </c>
      <c r="C74" s="16" t="s">
        <v>315</v>
      </c>
      <c r="D74" s="17">
        <v>1977</v>
      </c>
      <c r="E74" s="18" t="s">
        <v>317</v>
      </c>
      <c r="F74" s="19" t="s">
        <v>43</v>
      </c>
      <c r="G74" s="20" t="s">
        <v>716</v>
      </c>
      <c r="H74" s="18" t="str">
        <f>IF(AND(D74&gt;=1948,D74&lt;=1952),"M65",IF(AND(D74&gt;=1953,D74&lt;=1957),"M60",IF(AND(D74&gt;=1958,D74&lt;=1962),"M55",IF(AND(D74&gt;=1963,D74&lt;=1967),"M50",IF(AND(D74&gt;=1968,D74&lt;=1972),"M45",K74)))))</f>
        <v>M40</v>
      </c>
      <c r="I74" s="18">
        <v>10</v>
      </c>
      <c r="J74" s="18" t="s">
        <v>316</v>
      </c>
      <c r="K74" s="3" t="str">
        <f>IF(AND(D74&gt;=1973,D74&lt;=1977),"M40",IF(AND(D74&gt;=1976,D74&lt;=1999),"M18",""))</f>
        <v>M40</v>
      </c>
      <c r="Q74" s="3">
        <v>2179</v>
      </c>
    </row>
    <row r="75" spans="1:17" s="3" customFormat="1" ht="12.75" customHeight="1">
      <c r="A75" s="14">
        <v>67</v>
      </c>
      <c r="B75" s="15">
        <v>57</v>
      </c>
      <c r="C75" s="16" t="s">
        <v>434</v>
      </c>
      <c r="D75" s="17">
        <v>1999</v>
      </c>
      <c r="E75" s="18" t="s">
        <v>10</v>
      </c>
      <c r="F75" s="19" t="s">
        <v>284</v>
      </c>
      <c r="G75" s="20" t="s">
        <v>719</v>
      </c>
      <c r="H75" s="18" t="str">
        <f>IF(AND(D75&gt;=1948,D75&lt;=1952),"M65",IF(AND(D75&gt;=1953,D75&lt;=1957),"M60",IF(AND(D75&gt;=1958,D75&lt;=1962),"M55",IF(AND(D75&gt;=1963,D75&lt;=1967),"M50",IF(AND(D75&gt;=1968,D75&lt;=1972),"M45",K75)))))</f>
        <v>M18</v>
      </c>
      <c r="I75" s="18">
        <v>30</v>
      </c>
      <c r="J75" s="18"/>
      <c r="K75" s="3" t="str">
        <f>IF(AND(D75&gt;=1973,D75&lt;=1977),"M40",IF(AND(D75&gt;=1976,D75&lt;=1999),"M18",""))</f>
        <v>M18</v>
      </c>
      <c r="Q75" s="3">
        <v>2200</v>
      </c>
    </row>
    <row r="76" spans="1:17" s="3" customFormat="1" ht="12.75" customHeight="1">
      <c r="A76" s="14">
        <v>68</v>
      </c>
      <c r="B76" s="15">
        <v>3</v>
      </c>
      <c r="C76" s="16" t="s">
        <v>455</v>
      </c>
      <c r="D76" s="17">
        <v>1977</v>
      </c>
      <c r="E76" s="18" t="s">
        <v>10</v>
      </c>
      <c r="F76" s="19"/>
      <c r="G76" s="20" t="s">
        <v>721</v>
      </c>
      <c r="H76" s="18" t="str">
        <f>IF(AND(D76&gt;=1948,D76&lt;=1952),"M65",IF(AND(D76&gt;=1953,D76&lt;=1957),"M60",IF(AND(D76&gt;=1958,D76&lt;=1962),"M55",IF(AND(D76&gt;=1963,D76&lt;=1967),"M50",IF(AND(D76&gt;=1968,D76&lt;=1972),"M45",K76)))))</f>
        <v>M40</v>
      </c>
      <c r="I76" s="18">
        <v>11</v>
      </c>
      <c r="J76" s="18"/>
      <c r="K76" s="3" t="str">
        <f>IF(AND(D76&gt;=1973,D76&lt;=1977),"M40",IF(AND(D76&gt;=1976,D76&lt;=1999),"M18",""))</f>
        <v>M40</v>
      </c>
      <c r="Q76" s="3">
        <v>2238</v>
      </c>
    </row>
    <row r="77" spans="1:17" s="24" customFormat="1" ht="12.75" customHeight="1">
      <c r="A77" s="14">
        <v>69</v>
      </c>
      <c r="B77" s="15">
        <v>83</v>
      </c>
      <c r="C77" s="16" t="s">
        <v>419</v>
      </c>
      <c r="D77" s="17">
        <v>1988</v>
      </c>
      <c r="E77" s="18" t="s">
        <v>10</v>
      </c>
      <c r="F77" s="19" t="s">
        <v>311</v>
      </c>
      <c r="G77" s="20" t="s">
        <v>724</v>
      </c>
      <c r="H77" s="18" t="str">
        <f>IF(AND(D77&gt;=1948,D77&lt;=1952),"M65",IF(AND(D77&gt;=1953,D77&lt;=1957),"M60",IF(AND(D77&gt;=1958,D77&lt;=1962),"M55",IF(AND(D77&gt;=1963,D77&lt;=1967),"M50",IF(AND(D77&gt;=1968,D77&lt;=1972),"M45",K77)))))</f>
        <v>M18</v>
      </c>
      <c r="I77" s="18">
        <v>31</v>
      </c>
      <c r="J77" s="18"/>
      <c r="K77" s="3" t="str">
        <f>IF(AND(D77&gt;=1973,D77&lt;=1977),"M40",IF(AND(D77&gt;=1976,D77&lt;=1999),"M18",""))</f>
        <v>M18</v>
      </c>
      <c r="L77" s="3"/>
      <c r="M77" s="3"/>
      <c r="N77" s="3"/>
      <c r="O77" s="3"/>
      <c r="P77" s="3"/>
      <c r="Q77" s="3">
        <v>2328</v>
      </c>
    </row>
    <row r="78" spans="1:17" s="3" customFormat="1" ht="12.75" customHeight="1">
      <c r="A78" s="14">
        <v>70</v>
      </c>
      <c r="B78" s="15">
        <v>53</v>
      </c>
      <c r="C78" s="16" t="s">
        <v>448</v>
      </c>
      <c r="D78" s="17">
        <v>1974</v>
      </c>
      <c r="E78" s="18" t="s">
        <v>10</v>
      </c>
      <c r="F78" s="19"/>
      <c r="G78" s="20" t="s">
        <v>726</v>
      </c>
      <c r="H78" s="18" t="str">
        <f>IF(AND(D78&gt;=1948,D78&lt;=1952),"M65",IF(AND(D78&gt;=1953,D78&lt;=1957),"M60",IF(AND(D78&gt;=1958,D78&lt;=1962),"M55",IF(AND(D78&gt;=1963,D78&lt;=1967),"M50",IF(AND(D78&gt;=1968,D78&lt;=1972),"M45",K78)))))</f>
        <v>M40</v>
      </c>
      <c r="I78" s="18">
        <v>12</v>
      </c>
      <c r="J78" s="18"/>
      <c r="K78" s="3" t="str">
        <f>IF(AND(D78&gt;=1973,D78&lt;=1977),"M40",IF(AND(D78&gt;=1976,D78&lt;=1999),"M18",""))</f>
        <v>M40</v>
      </c>
      <c r="Q78" s="3">
        <v>2510</v>
      </c>
    </row>
    <row r="79" spans="1:11" s="3" customFormat="1" ht="12.75" customHeight="1">
      <c r="A79" s="14"/>
      <c r="B79" s="15">
        <v>39</v>
      </c>
      <c r="C79" s="16" t="s">
        <v>144</v>
      </c>
      <c r="D79" s="17">
        <v>1956</v>
      </c>
      <c r="E79" s="18" t="s">
        <v>10</v>
      </c>
      <c r="F79" s="19" t="s">
        <v>136</v>
      </c>
      <c r="G79" s="20" t="s">
        <v>729</v>
      </c>
      <c r="H79" s="18" t="str">
        <f>IF(AND(D79&gt;=1948,D79&lt;=1952),"M65",IF(AND(D79&gt;=1953,D79&lt;=1957),"M60",IF(AND(D79&gt;=1958,D79&lt;=1962),"M55",IF(AND(D79&gt;=1963,D79&lt;=1967),"M50",IF(AND(D79&gt;=1968,D79&lt;=1972),"M45",K79)))))</f>
        <v>M60</v>
      </c>
      <c r="I79" s="18"/>
      <c r="J79" s="18"/>
      <c r="K79" s="3">
        <f>IF(AND(D79&gt;=1973,D79&lt;=1977),"M40",IF(AND(D79&gt;=1976,D79&lt;=1999),"M18",""))</f>
      </c>
    </row>
  </sheetData>
  <sheetProtection selectLockedCells="1" selectUnlockedCells="1"/>
  <autoFilter ref="A7:J79"/>
  <mergeCells count="14">
    <mergeCell ref="J7:J8"/>
    <mergeCell ref="A1:J3"/>
    <mergeCell ref="A5:J5"/>
    <mergeCell ref="A6:J6"/>
    <mergeCell ref="A4:J4"/>
    <mergeCell ref="A7:A8"/>
    <mergeCell ref="F7:F8"/>
    <mergeCell ref="G7:G8"/>
    <mergeCell ref="H7:H8"/>
    <mergeCell ref="I7:I8"/>
    <mergeCell ref="C7:C8"/>
    <mergeCell ref="B7:B8"/>
    <mergeCell ref="D7:D8"/>
    <mergeCell ref="E7:E8"/>
  </mergeCells>
  <conditionalFormatting sqref="C9:C11 C50:C76 C14:C48 C78:C79">
    <cfRule type="expression" priority="16" dxfId="33" stopIfTrue="1">
      <formula>B9=""</formula>
    </cfRule>
  </conditionalFormatting>
  <conditionalFormatting sqref="C49">
    <cfRule type="expression" priority="5" dxfId="33" stopIfTrue="1">
      <formula>B49=""</formula>
    </cfRule>
  </conditionalFormatting>
  <conditionalFormatting sqref="C77">
    <cfRule type="expression" priority="3" dxfId="33" stopIfTrue="1">
      <formula>B77=""</formula>
    </cfRule>
  </conditionalFormatting>
  <conditionalFormatting sqref="C12">
    <cfRule type="expression" priority="2" dxfId="33" stopIfTrue="1">
      <formula>B12=""</formula>
    </cfRule>
  </conditionalFormatting>
  <conditionalFormatting sqref="C13">
    <cfRule type="expression" priority="1" dxfId="33" stopIfTrue="1">
      <formula>B13=""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30"/>
  <sheetViews>
    <sheetView showGridLines="0" showZeros="0" zoomScalePageLayoutView="0" workbookViewId="0" topLeftCell="A1">
      <selection activeCell="C9" sqref="C9"/>
    </sheetView>
  </sheetViews>
  <sheetFormatPr defaultColWidth="9.00390625" defaultRowHeight="12.75" customHeight="1"/>
  <cols>
    <col min="1" max="1" width="4.00390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25390625" style="11" customWidth="1"/>
    <col min="8" max="8" width="4.00390625" style="8" customWidth="1"/>
    <col min="9" max="9" width="3.875" style="8" customWidth="1"/>
    <col min="10" max="10" width="3.125" style="4" bestFit="1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0.2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9" ht="18" customHeight="1">
      <c r="A4" s="50" t="s">
        <v>6</v>
      </c>
      <c r="B4" s="50"/>
      <c r="C4" s="50"/>
      <c r="D4" s="50"/>
      <c r="E4" s="50"/>
      <c r="F4" s="50"/>
      <c r="G4" s="50"/>
      <c r="H4" s="50"/>
      <c r="I4" s="12"/>
    </row>
    <row r="5" spans="1:10" ht="18" customHeight="1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7.2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7.5" customHeight="1">
      <c r="A7" s="46" t="s">
        <v>9</v>
      </c>
      <c r="B7" s="46" t="s">
        <v>0</v>
      </c>
      <c r="C7" s="46" t="s">
        <v>1</v>
      </c>
      <c r="D7" s="40" t="s">
        <v>2</v>
      </c>
      <c r="E7" s="40" t="s">
        <v>3</v>
      </c>
      <c r="F7" s="40" t="s">
        <v>4</v>
      </c>
      <c r="G7" s="42" t="s">
        <v>7</v>
      </c>
      <c r="H7" s="44" t="s">
        <v>5</v>
      </c>
      <c r="I7" s="44" t="s">
        <v>8</v>
      </c>
      <c r="J7" s="44" t="s">
        <v>20</v>
      </c>
    </row>
    <row r="8" spans="1:10" s="2" customFormat="1" ht="7.5" customHeight="1">
      <c r="A8" s="47"/>
      <c r="B8" s="47"/>
      <c r="C8" s="47"/>
      <c r="D8" s="41"/>
      <c r="E8" s="41"/>
      <c r="F8" s="41"/>
      <c r="G8" s="43"/>
      <c r="H8" s="45"/>
      <c r="I8" s="45"/>
      <c r="J8" s="45"/>
    </row>
    <row r="9" spans="1:17" s="24" customFormat="1" ht="12.75" customHeight="1">
      <c r="A9" s="14">
        <v>1</v>
      </c>
      <c r="B9" s="15">
        <v>28</v>
      </c>
      <c r="C9" s="23" t="s">
        <v>108</v>
      </c>
      <c r="D9" s="17">
        <v>1986</v>
      </c>
      <c r="E9" s="18" t="s">
        <v>10</v>
      </c>
      <c r="F9" s="19" t="s">
        <v>109</v>
      </c>
      <c r="G9" s="20" t="s">
        <v>646</v>
      </c>
      <c r="H9" s="18" t="str">
        <f>IF(AND(D9&gt;=1958,D9&lt;=1962),"Ж55",IF(AND(D9&gt;=1963,D9&lt;=1972),"Ж45",IF(AND(D9&gt;=1973,D9&lt;=1982),"Ж35",IF(AND(D9&gt;=1983,D9&lt;=1999),"Д18",""))))</f>
        <v>Д18</v>
      </c>
      <c r="I9" s="18">
        <v>1</v>
      </c>
      <c r="J9" s="18"/>
      <c r="Q9" s="3">
        <v>1581</v>
      </c>
    </row>
    <row r="10" spans="1:17" s="24" customFormat="1" ht="12.75" customHeight="1">
      <c r="A10" s="14">
        <v>2</v>
      </c>
      <c r="B10" s="15">
        <v>35</v>
      </c>
      <c r="C10" s="16" t="s">
        <v>135</v>
      </c>
      <c r="D10" s="17">
        <v>1985</v>
      </c>
      <c r="E10" s="18" t="s">
        <v>10</v>
      </c>
      <c r="F10" s="19" t="s">
        <v>136</v>
      </c>
      <c r="G10" s="20" t="s">
        <v>666</v>
      </c>
      <c r="H10" s="18" t="str">
        <f>IF(AND(D10&gt;=1958,D10&lt;=1962),"Ж55",IF(AND(D10&gt;=1963,D10&lt;=1972),"Ж45",IF(AND(D10&gt;=1973,D10&lt;=1982),"Ж35",IF(AND(D10&gt;=1983,D10&lt;=1999),"Д18",""))))</f>
        <v>Д18</v>
      </c>
      <c r="I10" s="18">
        <v>2</v>
      </c>
      <c r="J10" s="18"/>
      <c r="Q10" s="24">
        <v>1721</v>
      </c>
    </row>
    <row r="11" spans="1:17" s="24" customFormat="1" ht="12.75" customHeight="1">
      <c r="A11" s="14">
        <v>3</v>
      </c>
      <c r="B11" s="15">
        <v>10</v>
      </c>
      <c r="C11" s="16" t="s">
        <v>28</v>
      </c>
      <c r="D11" s="17">
        <v>1985</v>
      </c>
      <c r="E11" s="18" t="s">
        <v>10</v>
      </c>
      <c r="F11" s="19" t="s">
        <v>29</v>
      </c>
      <c r="G11" s="20" t="s">
        <v>671</v>
      </c>
      <c r="H11" s="18" t="str">
        <f>IF(AND(D11&gt;=1958,D11&lt;=1962),"Ж55",IF(AND(D11&gt;=1963,D11&lt;=1972),"Ж45",IF(AND(D11&gt;=1973,D11&lt;=1982),"Ж35",IF(AND(D11&gt;=1983,D11&lt;=1999),"Д18",""))))</f>
        <v>Д18</v>
      </c>
      <c r="I11" s="18">
        <v>3</v>
      </c>
      <c r="J11" s="18"/>
      <c r="Q11" s="24">
        <v>1736</v>
      </c>
    </row>
    <row r="12" spans="1:17" s="24" customFormat="1" ht="12.75" customHeight="1">
      <c r="A12" s="14">
        <v>4</v>
      </c>
      <c r="B12" s="15">
        <v>46</v>
      </c>
      <c r="C12" s="16" t="s">
        <v>306</v>
      </c>
      <c r="D12" s="17">
        <v>1959</v>
      </c>
      <c r="E12" s="18" t="s">
        <v>10</v>
      </c>
      <c r="F12" s="19"/>
      <c r="G12" s="20" t="s">
        <v>680</v>
      </c>
      <c r="H12" s="18" t="str">
        <f>IF(AND(D12&gt;=1958,D12&lt;=1962),"Ж55",IF(AND(D12&gt;=1963,D12&lt;=1972),"Ж45",IF(AND(D12&gt;=1973,D12&lt;=1982),"Ж35",IF(AND(D12&gt;=1983,D12&lt;=1999),"Д18",""))))</f>
        <v>Ж55</v>
      </c>
      <c r="I12" s="18">
        <v>1</v>
      </c>
      <c r="J12" s="18"/>
      <c r="Q12" s="24">
        <v>1811</v>
      </c>
    </row>
    <row r="13" spans="1:17" s="24" customFormat="1" ht="12.75" customHeight="1">
      <c r="A13" s="14">
        <v>5</v>
      </c>
      <c r="B13" s="15">
        <v>44</v>
      </c>
      <c r="C13" s="16" t="s">
        <v>307</v>
      </c>
      <c r="D13" s="17">
        <v>1982</v>
      </c>
      <c r="E13" s="18" t="s">
        <v>10</v>
      </c>
      <c r="F13" s="19" t="s">
        <v>136</v>
      </c>
      <c r="G13" s="20" t="s">
        <v>689</v>
      </c>
      <c r="H13" s="18" t="str">
        <f>IF(AND(D13&gt;=1958,D13&lt;=1962),"Ж55",IF(AND(D13&gt;=1963,D13&lt;=1972),"Ж45",IF(AND(D13&gt;=1973,D13&lt;=1982),"Ж35",IF(AND(D13&gt;=1983,D13&lt;=1999),"Д18",""))))</f>
        <v>Ж35</v>
      </c>
      <c r="I13" s="18">
        <v>1</v>
      </c>
      <c r="J13" s="18"/>
      <c r="Q13" s="24">
        <v>1884</v>
      </c>
    </row>
    <row r="14" spans="1:17" s="24" customFormat="1" ht="12.75" customHeight="1">
      <c r="A14" s="14">
        <v>6</v>
      </c>
      <c r="B14" s="15">
        <v>19</v>
      </c>
      <c r="C14" s="23" t="s">
        <v>70</v>
      </c>
      <c r="D14" s="17">
        <v>1998</v>
      </c>
      <c r="E14" s="18" t="s">
        <v>10</v>
      </c>
      <c r="F14" s="19" t="s">
        <v>71</v>
      </c>
      <c r="G14" s="20" t="s">
        <v>692</v>
      </c>
      <c r="H14" s="18" t="str">
        <f>IF(AND(D14&gt;=1958,D14&lt;=1962),"Ж55",IF(AND(D14&gt;=1963,D14&lt;=1972),"Ж45",IF(AND(D14&gt;=1973,D14&lt;=1982),"Ж35",IF(AND(D14&gt;=1983,D14&lt;=1999),"Д18",""))))</f>
        <v>Д18</v>
      </c>
      <c r="I14" s="18">
        <v>4</v>
      </c>
      <c r="J14" s="18"/>
      <c r="Q14" s="24">
        <v>1931</v>
      </c>
    </row>
    <row r="15" spans="1:17" s="24" customFormat="1" ht="12.75" customHeight="1">
      <c r="A15" s="14">
        <v>7</v>
      </c>
      <c r="B15" s="15">
        <v>43</v>
      </c>
      <c r="C15" s="16" t="s">
        <v>309</v>
      </c>
      <c r="D15" s="17">
        <v>1970</v>
      </c>
      <c r="E15" s="18" t="s">
        <v>10</v>
      </c>
      <c r="F15" s="19" t="s">
        <v>29</v>
      </c>
      <c r="G15" s="20" t="s">
        <v>693</v>
      </c>
      <c r="H15" s="18" t="str">
        <f>IF(AND(D15&gt;=1958,D15&lt;=1962),"Ж55",IF(AND(D15&gt;=1963,D15&lt;=1972),"Ж45",IF(AND(D15&gt;=1973,D15&lt;=1982),"Ж35",IF(AND(D15&gt;=1983,D15&lt;=1999),"Д18",""))))</f>
        <v>Ж45</v>
      </c>
      <c r="I15" s="18">
        <v>1</v>
      </c>
      <c r="J15" s="18"/>
      <c r="Q15" s="24">
        <v>1938</v>
      </c>
    </row>
    <row r="16" spans="1:17" s="3" customFormat="1" ht="12.75" customHeight="1">
      <c r="A16" s="14">
        <v>8</v>
      </c>
      <c r="B16" s="15">
        <v>42</v>
      </c>
      <c r="C16" s="16" t="s">
        <v>308</v>
      </c>
      <c r="D16" s="17">
        <v>1960</v>
      </c>
      <c r="E16" s="18" t="s">
        <v>10</v>
      </c>
      <c r="F16" s="19" t="s">
        <v>136</v>
      </c>
      <c r="G16" s="20" t="s">
        <v>704</v>
      </c>
      <c r="H16" s="18" t="str">
        <f>IF(AND(D16&gt;=1958,D16&lt;=1962),"Ж55",IF(AND(D16&gt;=1963,D16&lt;=1972),"Ж45",IF(AND(D16&gt;=1973,D16&lt;=1982),"Ж35",IF(AND(D16&gt;=1983,D16&lt;=1999),"Д18",""))))</f>
        <v>Ж55</v>
      </c>
      <c r="I16" s="18">
        <v>2</v>
      </c>
      <c r="J16" s="18"/>
      <c r="K16" s="24"/>
      <c r="L16" s="24"/>
      <c r="M16" s="24"/>
      <c r="N16" s="24"/>
      <c r="O16" s="24"/>
      <c r="P16" s="24"/>
      <c r="Q16" s="24">
        <v>2029</v>
      </c>
    </row>
    <row r="17" spans="1:17" s="24" customFormat="1" ht="12.75" customHeight="1">
      <c r="A17" s="14">
        <v>9</v>
      </c>
      <c r="B17" s="15">
        <v>90</v>
      </c>
      <c r="C17" s="16" t="s">
        <v>728</v>
      </c>
      <c r="D17" s="17">
        <v>1984</v>
      </c>
      <c r="E17" s="18" t="s">
        <v>10</v>
      </c>
      <c r="F17" s="19"/>
      <c r="G17" s="20" t="s">
        <v>705</v>
      </c>
      <c r="H17" s="18" t="str">
        <f>IF(AND(D17&gt;=1958,D17&lt;=1962),"Ж55",IF(AND(D17&gt;=1963,D17&lt;=1972),"Ж45",IF(AND(D17&gt;=1973,D17&lt;=1982),"Ж35",IF(AND(D17&gt;=1983,D17&lt;=1999),"Д18",""))))</f>
        <v>Д18</v>
      </c>
      <c r="I17" s="18">
        <v>5</v>
      </c>
      <c r="J17" s="18"/>
      <c r="Q17" s="24">
        <v>2033</v>
      </c>
    </row>
    <row r="18" spans="1:17" s="24" customFormat="1" ht="12.75" customHeight="1">
      <c r="A18" s="14">
        <v>10</v>
      </c>
      <c r="B18" s="15">
        <v>64</v>
      </c>
      <c r="C18" s="16" t="s">
        <v>537</v>
      </c>
      <c r="D18" s="17">
        <v>1999</v>
      </c>
      <c r="E18" s="18" t="s">
        <v>10</v>
      </c>
      <c r="F18" s="19" t="s">
        <v>148</v>
      </c>
      <c r="G18" s="20" t="s">
        <v>706</v>
      </c>
      <c r="H18" s="18" t="str">
        <f>IF(AND(D18&gt;=1958,D18&lt;=1962),"Ж55",IF(AND(D18&gt;=1963,D18&lt;=1972),"Ж45",IF(AND(D18&gt;=1973,D18&lt;=1982),"Ж35",IF(AND(D18&gt;=1983,D18&lt;=1999),"Д18",""))))</f>
        <v>Д18</v>
      </c>
      <c r="I18" s="18">
        <v>6</v>
      </c>
      <c r="J18" s="18"/>
      <c r="Q18" s="24">
        <v>2039</v>
      </c>
    </row>
    <row r="19" spans="1:17" s="24" customFormat="1" ht="12.75" customHeight="1">
      <c r="A19" s="14">
        <v>11</v>
      </c>
      <c r="B19" s="15">
        <v>27</v>
      </c>
      <c r="C19" s="23" t="s">
        <v>107</v>
      </c>
      <c r="D19" s="17">
        <v>1972</v>
      </c>
      <c r="E19" s="18" t="s">
        <v>10</v>
      </c>
      <c r="F19" s="19"/>
      <c r="G19" s="20" t="s">
        <v>707</v>
      </c>
      <c r="H19" s="18" t="str">
        <f>IF(AND(D19&gt;=1958,D19&lt;=1962),"Ж55",IF(AND(D19&gt;=1963,D19&lt;=1972),"Ж45",IF(AND(D19&gt;=1973,D19&lt;=1982),"Ж35",IF(AND(D19&gt;=1983,D19&lt;=1999),"Д18",""))))</f>
        <v>Ж45</v>
      </c>
      <c r="I19" s="18">
        <v>2</v>
      </c>
      <c r="J19" s="18"/>
      <c r="Q19" s="24">
        <v>2040</v>
      </c>
    </row>
    <row r="20" spans="1:17" s="24" customFormat="1" ht="12.75" customHeight="1">
      <c r="A20" s="14">
        <v>12</v>
      </c>
      <c r="B20" s="15">
        <v>37</v>
      </c>
      <c r="C20" s="16" t="s">
        <v>137</v>
      </c>
      <c r="D20" s="17">
        <v>1968</v>
      </c>
      <c r="E20" s="18" t="s">
        <v>10</v>
      </c>
      <c r="F20" s="19" t="s">
        <v>136</v>
      </c>
      <c r="G20" s="20" t="s">
        <v>709</v>
      </c>
      <c r="H20" s="18" t="str">
        <f>IF(AND(D20&gt;=1958,D20&lt;=1962),"Ж55",IF(AND(D20&gt;=1963,D20&lt;=1972),"Ж45",IF(AND(D20&gt;=1973,D20&lt;=1982),"Ж35",IF(AND(D20&gt;=1983,D20&lt;=1999),"Д18",""))))</f>
        <v>Ж45</v>
      </c>
      <c r="I20" s="18">
        <v>3</v>
      </c>
      <c r="J20" s="18"/>
      <c r="K20" s="3"/>
      <c r="Q20" s="24">
        <v>2106</v>
      </c>
    </row>
    <row r="21" spans="1:17" s="24" customFormat="1" ht="12.75" customHeight="1">
      <c r="A21" s="14">
        <v>13</v>
      </c>
      <c r="B21" s="15">
        <v>8</v>
      </c>
      <c r="C21" s="16" t="s">
        <v>26</v>
      </c>
      <c r="D21" s="17">
        <v>1999</v>
      </c>
      <c r="E21" s="18" t="s">
        <v>10</v>
      </c>
      <c r="F21" s="19" t="s">
        <v>27</v>
      </c>
      <c r="G21" s="20" t="s">
        <v>710</v>
      </c>
      <c r="H21" s="18" t="str">
        <f>IF(AND(D21&gt;=1958,D21&lt;=1962),"Ж55",IF(AND(D21&gt;=1963,D21&lt;=1972),"Ж45",IF(AND(D21&gt;=1973,D21&lt;=1982),"Ж35",IF(AND(D21&gt;=1983,D21&lt;=1999),"Д18",""))))</f>
        <v>Д18</v>
      </c>
      <c r="I21" s="18">
        <v>7</v>
      </c>
      <c r="J21" s="18"/>
      <c r="Q21" s="24">
        <v>2120</v>
      </c>
    </row>
    <row r="22" spans="1:17" s="24" customFormat="1" ht="12.75" customHeight="1">
      <c r="A22" s="14">
        <v>14</v>
      </c>
      <c r="B22" s="15">
        <v>48</v>
      </c>
      <c r="C22" s="23" t="s">
        <v>304</v>
      </c>
      <c r="D22" s="17">
        <v>1971</v>
      </c>
      <c r="E22" s="18" t="s">
        <v>10</v>
      </c>
      <c r="F22" s="19" t="s">
        <v>305</v>
      </c>
      <c r="G22" s="20" t="s">
        <v>711</v>
      </c>
      <c r="H22" s="18" t="str">
        <f>IF(AND(D22&gt;=1958,D22&lt;=1962),"Ж55",IF(AND(D22&gt;=1963,D22&lt;=1972),"Ж45",IF(AND(D22&gt;=1973,D22&lt;=1982),"Ж35",IF(AND(D22&gt;=1983,D22&lt;=1999),"Д18",""))))</f>
        <v>Ж45</v>
      </c>
      <c r="I22" s="18">
        <v>4</v>
      </c>
      <c r="J22" s="18"/>
      <c r="L22" s="3"/>
      <c r="M22" s="3"/>
      <c r="N22" s="3"/>
      <c r="O22" s="3"/>
      <c r="P22" s="3"/>
      <c r="Q22" s="24">
        <v>2124</v>
      </c>
    </row>
    <row r="23" spans="1:17" s="24" customFormat="1" ht="12.75" customHeight="1">
      <c r="A23" s="14">
        <v>15</v>
      </c>
      <c r="B23" s="15">
        <v>17</v>
      </c>
      <c r="C23" s="23" t="s">
        <v>82</v>
      </c>
      <c r="D23" s="17">
        <v>1979</v>
      </c>
      <c r="E23" s="18" t="s">
        <v>76</v>
      </c>
      <c r="F23" s="19"/>
      <c r="G23" s="20" t="s">
        <v>714</v>
      </c>
      <c r="H23" s="18" t="str">
        <f>IF(AND(D23&gt;=1958,D23&lt;=1962),"Ж55",IF(AND(D23&gt;=1963,D23&lt;=1972),"Ж45",IF(AND(D23&gt;=1973,D23&lt;=1982),"Ж35",IF(AND(D23&gt;=1983,D23&lt;=1999),"Д18",""))))</f>
        <v>Ж35</v>
      </c>
      <c r="I23" s="18">
        <v>2</v>
      </c>
      <c r="J23" s="18"/>
      <c r="Q23" s="24">
        <v>2167</v>
      </c>
    </row>
    <row r="24" spans="1:17" s="24" customFormat="1" ht="12.75" customHeight="1">
      <c r="A24" s="14">
        <v>16</v>
      </c>
      <c r="B24" s="15">
        <v>15</v>
      </c>
      <c r="C24" s="23" t="s">
        <v>72</v>
      </c>
      <c r="D24" s="17">
        <v>1958</v>
      </c>
      <c r="E24" s="18" t="s">
        <v>10</v>
      </c>
      <c r="F24" s="19" t="s">
        <v>29</v>
      </c>
      <c r="G24" s="20" t="s">
        <v>720</v>
      </c>
      <c r="H24" s="18" t="str">
        <f>IF(AND(D24&gt;=1958,D24&lt;=1962),"Ж55",IF(AND(D24&gt;=1963,D24&lt;=1972),"Ж45",IF(AND(D24&gt;=1973,D24&lt;=1982),"Ж35",IF(AND(D24&gt;=1983,D24&lt;=1999),"Д18",""))))</f>
        <v>Ж55</v>
      </c>
      <c r="I24" s="18">
        <v>3</v>
      </c>
      <c r="J24" s="18"/>
      <c r="Q24" s="24">
        <v>2225</v>
      </c>
    </row>
    <row r="25" spans="1:17" s="24" customFormat="1" ht="12.75" customHeight="1">
      <c r="A25" s="14">
        <v>17</v>
      </c>
      <c r="B25" s="15">
        <v>67</v>
      </c>
      <c r="C25" s="23" t="s">
        <v>538</v>
      </c>
      <c r="D25" s="17">
        <v>1982</v>
      </c>
      <c r="E25" s="18" t="s">
        <v>10</v>
      </c>
      <c r="F25" s="19" t="s">
        <v>116</v>
      </c>
      <c r="G25" s="20" t="s">
        <v>722</v>
      </c>
      <c r="H25" s="18" t="str">
        <f>IF(AND(D25&gt;=1958,D25&lt;=1962),"Ж55",IF(AND(D25&gt;=1963,D25&lt;=1972),"Ж45",IF(AND(D25&gt;=1973,D25&lt;=1982),"Ж35",IF(AND(D25&gt;=1983,D25&lt;=1999),"Д18",""))))</f>
        <v>Ж35</v>
      </c>
      <c r="I25" s="18">
        <v>3</v>
      </c>
      <c r="J25" s="18"/>
      <c r="L25" s="3"/>
      <c r="M25" s="3"/>
      <c r="N25" s="3"/>
      <c r="O25" s="3"/>
      <c r="P25" s="3"/>
      <c r="Q25" s="24">
        <v>2243</v>
      </c>
    </row>
    <row r="26" spans="1:17" s="24" customFormat="1" ht="12.75" customHeight="1">
      <c r="A26" s="14">
        <v>18</v>
      </c>
      <c r="B26" s="15">
        <v>78</v>
      </c>
      <c r="C26" s="16" t="s">
        <v>303</v>
      </c>
      <c r="D26" s="17">
        <v>1970</v>
      </c>
      <c r="E26" s="18" t="s">
        <v>10</v>
      </c>
      <c r="F26" s="19" t="s">
        <v>136</v>
      </c>
      <c r="G26" s="20" t="s">
        <v>723</v>
      </c>
      <c r="H26" s="18" t="str">
        <f>IF(AND(D26&gt;=1958,D26&lt;=1962),"Ж55",IF(AND(D26&gt;=1963,D26&lt;=1972),"Ж45",IF(AND(D26&gt;=1973,D26&lt;=1982),"Ж35",IF(AND(D26&gt;=1983,D26&lt;=1999),"Д18",""))))</f>
        <v>Ж45</v>
      </c>
      <c r="I26" s="18">
        <v>5</v>
      </c>
      <c r="J26" s="18"/>
      <c r="Q26" s="3">
        <v>2265</v>
      </c>
    </row>
    <row r="27" spans="1:17" s="24" customFormat="1" ht="12.75" customHeight="1">
      <c r="A27" s="14">
        <v>19</v>
      </c>
      <c r="B27" s="15">
        <v>36</v>
      </c>
      <c r="C27" s="23" t="s">
        <v>138</v>
      </c>
      <c r="D27" s="17">
        <v>1964</v>
      </c>
      <c r="E27" s="18" t="s">
        <v>10</v>
      </c>
      <c r="F27" s="19" t="s">
        <v>136</v>
      </c>
      <c r="G27" s="20" t="s">
        <v>723</v>
      </c>
      <c r="H27" s="18" t="str">
        <f>IF(AND(D27&gt;=1958,D27&lt;=1962),"Ж55",IF(AND(D27&gt;=1963,D27&lt;=1972),"Ж45",IF(AND(D27&gt;=1973,D27&lt;=1982),"Ж35",IF(AND(D27&gt;=1983,D27&lt;=1999),"Д18",""))))</f>
        <v>Ж45</v>
      </c>
      <c r="I27" s="18">
        <v>6</v>
      </c>
      <c r="J27" s="18"/>
      <c r="Q27" s="24">
        <v>2265</v>
      </c>
    </row>
    <row r="28" spans="1:17" s="3" customFormat="1" ht="12.75" customHeight="1">
      <c r="A28" s="14">
        <v>20</v>
      </c>
      <c r="B28" s="15">
        <v>14</v>
      </c>
      <c r="C28" s="16" t="s">
        <v>66</v>
      </c>
      <c r="D28" s="17">
        <v>1977</v>
      </c>
      <c r="E28" s="18" t="s">
        <v>10</v>
      </c>
      <c r="F28" s="19"/>
      <c r="G28" s="20" t="s">
        <v>727</v>
      </c>
      <c r="H28" s="18" t="str">
        <f>IF(AND(D28&gt;=1958,D28&lt;=1962),"Ж55",IF(AND(D28&gt;=1963,D28&lt;=1972),"Ж45",IF(AND(D28&gt;=1973,D28&lt;=1982),"Ж35",IF(AND(D28&gt;=1983,D28&lt;=1999),"Д18",""))))</f>
        <v>Ж35</v>
      </c>
      <c r="I28" s="18">
        <v>4</v>
      </c>
      <c r="J28" s="18"/>
      <c r="K28" s="24"/>
      <c r="L28" s="24"/>
      <c r="M28" s="24"/>
      <c r="N28" s="24"/>
      <c r="O28" s="24"/>
      <c r="P28" s="24"/>
      <c r="Q28" s="24">
        <v>2981</v>
      </c>
    </row>
    <row r="29" spans="1:11" s="24" customFormat="1" ht="12.75" customHeight="1">
      <c r="A29" s="14"/>
      <c r="B29" s="15">
        <v>66</v>
      </c>
      <c r="C29" s="16" t="s">
        <v>302</v>
      </c>
      <c r="D29" s="17">
        <v>1999</v>
      </c>
      <c r="E29" s="18" t="s">
        <v>10</v>
      </c>
      <c r="F29" s="19" t="s">
        <v>148</v>
      </c>
      <c r="G29" s="20"/>
      <c r="H29" s="18" t="str">
        <f>IF(AND(D29&gt;=1958,D29&lt;=1962),"Ж55",IF(AND(D29&gt;=1963,D29&lt;=1972),"Ж45",IF(AND(D29&gt;=1973,D29&lt;=1982),"Ж35",IF(AND(D29&gt;=1983,D29&lt;=1999),"Д18",""))))</f>
        <v>Д18</v>
      </c>
      <c r="I29" s="18"/>
      <c r="J29" s="18"/>
      <c r="K29" s="3"/>
    </row>
    <row r="30" spans="1:10" s="24" customFormat="1" ht="12.75" customHeight="1">
      <c r="A30" s="14"/>
      <c r="B30" s="15">
        <v>91</v>
      </c>
      <c r="C30" s="16" t="s">
        <v>407</v>
      </c>
      <c r="D30" s="17">
        <v>1985</v>
      </c>
      <c r="E30" s="18" t="s">
        <v>10</v>
      </c>
      <c r="F30" s="19">
        <v>200</v>
      </c>
      <c r="G30" s="20"/>
      <c r="H30" s="18" t="str">
        <f>IF(AND(D30&gt;=1958,D30&lt;=1962),"Ж55",IF(AND(D30&gt;=1963,D30&lt;=1972),"Ж45",IF(AND(D30&gt;=1973,D30&lt;=1982),"Ж35",IF(AND(D30&gt;=1983,D30&lt;=1999),"Д18",""))))</f>
        <v>Д18</v>
      </c>
      <c r="I30" s="18"/>
      <c r="J30" s="18"/>
    </row>
  </sheetData>
  <sheetProtection selectLockedCells="1" selectUnlockedCells="1"/>
  <autoFilter ref="A7:I30"/>
  <mergeCells count="14">
    <mergeCell ref="C7:C8"/>
    <mergeCell ref="B7:B8"/>
    <mergeCell ref="D7:D8"/>
    <mergeCell ref="E7:E8"/>
    <mergeCell ref="J7:J8"/>
    <mergeCell ref="A1:J3"/>
    <mergeCell ref="A4:H4"/>
    <mergeCell ref="A5:J5"/>
    <mergeCell ref="A6:J6"/>
    <mergeCell ref="A7:A8"/>
    <mergeCell ref="F7:F8"/>
    <mergeCell ref="G7:G8"/>
    <mergeCell ref="H7:H8"/>
    <mergeCell ref="I7:I8"/>
  </mergeCells>
  <conditionalFormatting sqref="C9:C13 C15 C29:C30 C17:C27">
    <cfRule type="expression" priority="6" dxfId="33" stopIfTrue="1">
      <formula>B9=""</formula>
    </cfRule>
  </conditionalFormatting>
  <conditionalFormatting sqref="C14">
    <cfRule type="expression" priority="4" dxfId="33" stopIfTrue="1">
      <formula>B14=""</formula>
    </cfRule>
  </conditionalFormatting>
  <conditionalFormatting sqref="C28">
    <cfRule type="expression" priority="2" dxfId="33" stopIfTrue="1">
      <formula>B28=""</formula>
    </cfRule>
  </conditionalFormatting>
  <conditionalFormatting sqref="C16">
    <cfRule type="expression" priority="1" dxfId="33" stopIfTrue="1">
      <formula>B16=""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82"/>
  <sheetViews>
    <sheetView showGridLines="0" showZeros="0" zoomScale="115" zoomScaleNormal="115" zoomScalePageLayoutView="0" workbookViewId="0" topLeftCell="A1">
      <selection activeCell="C9" sqref="C9"/>
    </sheetView>
  </sheetViews>
  <sheetFormatPr defaultColWidth="9.00390625" defaultRowHeight="12.75" customHeight="1"/>
  <cols>
    <col min="1" max="1" width="4.25390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75390625" style="8" customWidth="1"/>
    <col min="9" max="9" width="3.875" style="8" customWidth="1"/>
    <col min="10" max="10" width="3.125" style="4" bestFit="1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29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9" ht="18" customHeight="1">
      <c r="A4" s="50" t="s">
        <v>6</v>
      </c>
      <c r="B4" s="50"/>
      <c r="C4" s="50"/>
      <c r="D4" s="50"/>
      <c r="E4" s="50"/>
      <c r="F4" s="50"/>
      <c r="G4" s="50"/>
      <c r="H4" s="50"/>
      <c r="I4" s="12"/>
    </row>
    <row r="5" spans="1:10" ht="18" customHeight="1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1" customFormat="1" ht="13.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7.5" customHeight="1">
      <c r="A7" s="46" t="s">
        <v>9</v>
      </c>
      <c r="B7" s="46" t="s">
        <v>0</v>
      </c>
      <c r="C7" s="46" t="s">
        <v>1</v>
      </c>
      <c r="D7" s="40" t="s">
        <v>2</v>
      </c>
      <c r="E7" s="40" t="s">
        <v>3</v>
      </c>
      <c r="F7" s="40" t="s">
        <v>4</v>
      </c>
      <c r="G7" s="42" t="s">
        <v>7</v>
      </c>
      <c r="H7" s="44" t="s">
        <v>5</v>
      </c>
      <c r="I7" s="44" t="s">
        <v>8</v>
      </c>
      <c r="J7" s="44" t="s">
        <v>20</v>
      </c>
    </row>
    <row r="8" spans="1:10" s="2" customFormat="1" ht="7.5" customHeight="1">
      <c r="A8" s="47"/>
      <c r="B8" s="47"/>
      <c r="C8" s="47"/>
      <c r="D8" s="41"/>
      <c r="E8" s="41"/>
      <c r="F8" s="41"/>
      <c r="G8" s="43"/>
      <c r="H8" s="45"/>
      <c r="I8" s="45"/>
      <c r="J8" s="45"/>
    </row>
    <row r="9" spans="1:17" s="3" customFormat="1" ht="12.75" customHeight="1">
      <c r="A9" s="14">
        <v>1</v>
      </c>
      <c r="B9" s="15">
        <v>414</v>
      </c>
      <c r="C9" s="25" t="s">
        <v>47</v>
      </c>
      <c r="D9" s="17">
        <v>2001</v>
      </c>
      <c r="E9" s="18" t="s">
        <v>10</v>
      </c>
      <c r="F9" s="19" t="s">
        <v>37</v>
      </c>
      <c r="G9" s="20" t="s">
        <v>523</v>
      </c>
      <c r="H9" s="18" t="str">
        <f>IF(AND(D9&gt;=1900,D9&lt;=1942),"M75",IF(AND(D9&gt;=1943,D9&lt;=1947),"M70",IF(AND(D9&gt;=2000,D9&lt;=2003),"Ю17","")))</f>
        <v>Ю17</v>
      </c>
      <c r="I9" s="18">
        <v>1</v>
      </c>
      <c r="J9" s="19"/>
      <c r="K9" s="28"/>
      <c r="Q9" s="3">
        <v>676</v>
      </c>
    </row>
    <row r="10" spans="1:17" s="3" customFormat="1" ht="12.75" customHeight="1">
      <c r="A10" s="14">
        <v>2</v>
      </c>
      <c r="B10" s="15">
        <v>443</v>
      </c>
      <c r="C10" s="23" t="s">
        <v>122</v>
      </c>
      <c r="D10" s="17">
        <v>2000</v>
      </c>
      <c r="E10" s="18" t="s">
        <v>10</v>
      </c>
      <c r="F10" s="19" t="s">
        <v>37</v>
      </c>
      <c r="G10" s="20" t="s">
        <v>529</v>
      </c>
      <c r="H10" s="18" t="str">
        <f>IF(AND(D10&gt;=1900,D10&lt;=1942),"M75",IF(AND(D10&gt;=1943,D10&lt;=1947),"M70",IF(AND(D10&gt;=2000,D10&lt;=2003),"Ю17","")))</f>
        <v>Ю17</v>
      </c>
      <c r="I10" s="18">
        <v>2</v>
      </c>
      <c r="J10" s="19"/>
      <c r="Q10" s="3">
        <v>726</v>
      </c>
    </row>
    <row r="11" spans="1:17" s="3" customFormat="1" ht="12.75" customHeight="1">
      <c r="A11" s="14">
        <v>3</v>
      </c>
      <c r="B11" s="15">
        <v>426</v>
      </c>
      <c r="C11" s="23" t="s">
        <v>98</v>
      </c>
      <c r="D11" s="17">
        <v>2001</v>
      </c>
      <c r="E11" s="18" t="s">
        <v>10</v>
      </c>
      <c r="F11" s="19" t="s">
        <v>97</v>
      </c>
      <c r="G11" s="20" t="s">
        <v>539</v>
      </c>
      <c r="H11" s="18" t="str">
        <f>IF(AND(D11&gt;=1900,D11&lt;=1942),"M75",IF(AND(D11&gt;=1943,D11&lt;=1947),"M70",IF(AND(D11&gt;=2000,D11&lt;=2003),"Ю17","")))</f>
        <v>Ю17</v>
      </c>
      <c r="I11" s="18">
        <v>3</v>
      </c>
      <c r="J11" s="19"/>
      <c r="K11" s="28"/>
      <c r="Q11" s="3">
        <v>736</v>
      </c>
    </row>
    <row r="12" spans="1:17" s="3" customFormat="1" ht="12.75" customHeight="1">
      <c r="A12" s="14">
        <v>4</v>
      </c>
      <c r="B12" s="15">
        <v>415</v>
      </c>
      <c r="C12" s="25" t="s">
        <v>48</v>
      </c>
      <c r="D12" s="17">
        <v>2003</v>
      </c>
      <c r="E12" s="18" t="s">
        <v>10</v>
      </c>
      <c r="F12" s="19" t="s">
        <v>37</v>
      </c>
      <c r="G12" s="20" t="s">
        <v>534</v>
      </c>
      <c r="H12" s="18" t="str">
        <f>IF(AND(D12&gt;=1900,D12&lt;=1942),"M75",IF(AND(D12&gt;=1943,D12&lt;=1947),"M70",IF(AND(D12&gt;=2000,D12&lt;=2003),"Ю17","")))</f>
        <v>Ю17</v>
      </c>
      <c r="I12" s="18">
        <v>4</v>
      </c>
      <c r="J12" s="19"/>
      <c r="Q12" s="3">
        <v>757</v>
      </c>
    </row>
    <row r="13" spans="1:17" s="3" customFormat="1" ht="12.75" customHeight="1">
      <c r="A13" s="14">
        <v>5</v>
      </c>
      <c r="B13" s="15">
        <v>229</v>
      </c>
      <c r="C13" s="23" t="s">
        <v>369</v>
      </c>
      <c r="D13" s="17">
        <v>2001</v>
      </c>
      <c r="E13" s="18" t="s">
        <v>10</v>
      </c>
      <c r="F13" s="19"/>
      <c r="G13" s="20" t="s">
        <v>535</v>
      </c>
      <c r="H13" s="18" t="str">
        <f>IF(AND(D13&gt;=1900,D13&lt;=1942),"M75",IF(AND(D13&gt;=1943,D13&lt;=1947),"M70",IF(AND(D13&gt;=2000,D13&lt;=2003),"Ю17","")))</f>
        <v>Ю17</v>
      </c>
      <c r="I13" s="18">
        <v>5</v>
      </c>
      <c r="J13" s="19"/>
      <c r="Q13" s="3">
        <v>758</v>
      </c>
    </row>
    <row r="14" spans="1:17" s="3" customFormat="1" ht="12.75" customHeight="1">
      <c r="A14" s="14">
        <v>6</v>
      </c>
      <c r="B14" s="15">
        <v>432</v>
      </c>
      <c r="C14" s="23" t="s">
        <v>106</v>
      </c>
      <c r="D14" s="17">
        <v>2002</v>
      </c>
      <c r="E14" s="18" t="s">
        <v>10</v>
      </c>
      <c r="F14" s="19" t="s">
        <v>100</v>
      </c>
      <c r="G14" s="20" t="s">
        <v>540</v>
      </c>
      <c r="H14" s="18" t="str">
        <f>IF(AND(D14&gt;=1900,D14&lt;=1942),"M75",IF(AND(D14&gt;=1943,D14&lt;=1947),"M70",IF(AND(D14&gt;=2000,D14&lt;=2003),"Ю17","")))</f>
        <v>Ю17</v>
      </c>
      <c r="I14" s="18">
        <v>6</v>
      </c>
      <c r="J14" s="19"/>
      <c r="Q14" s="3">
        <v>768</v>
      </c>
    </row>
    <row r="15" spans="1:17" s="3" customFormat="1" ht="12.75" customHeight="1">
      <c r="A15" s="14">
        <v>7</v>
      </c>
      <c r="B15" s="15">
        <v>244</v>
      </c>
      <c r="C15" s="23" t="s">
        <v>371</v>
      </c>
      <c r="D15" s="17">
        <v>1991</v>
      </c>
      <c r="E15" s="18" t="s">
        <v>10</v>
      </c>
      <c r="F15" s="19"/>
      <c r="G15" s="20" t="s">
        <v>493</v>
      </c>
      <c r="H15" s="18">
        <f>IF(AND(D15&gt;=1900,D15&lt;=1942),"M75",IF(AND(D15&gt;=1943,D15&lt;=1947),"M70",IF(AND(D15&gt;=2000,D15&lt;=2003),"Ю17","")))</f>
      </c>
      <c r="I15" s="18"/>
      <c r="J15" s="19"/>
      <c r="Q15" s="3">
        <v>771</v>
      </c>
    </row>
    <row r="16" spans="1:17" s="3" customFormat="1" ht="12.75" customHeight="1">
      <c r="A16" s="14">
        <v>8</v>
      </c>
      <c r="B16" s="15">
        <v>420</v>
      </c>
      <c r="C16" s="23" t="s">
        <v>90</v>
      </c>
      <c r="D16" s="17">
        <v>2000</v>
      </c>
      <c r="E16" s="18" t="s">
        <v>10</v>
      </c>
      <c r="F16" s="19" t="s">
        <v>37</v>
      </c>
      <c r="G16" s="20" t="s">
        <v>541</v>
      </c>
      <c r="H16" s="18" t="str">
        <f>IF(AND(D16&gt;=1900,D16&lt;=1942),"M75",IF(AND(D16&gt;=1943,D16&lt;=1947),"M70",IF(AND(D16&gt;=2000,D16&lt;=2003),"Ю17","")))</f>
        <v>Ю17</v>
      </c>
      <c r="I16" s="18">
        <v>7</v>
      </c>
      <c r="J16" s="19"/>
      <c r="Q16" s="3">
        <v>777</v>
      </c>
    </row>
    <row r="17" spans="1:17" s="3" customFormat="1" ht="12.75" customHeight="1">
      <c r="A17" s="14">
        <v>9</v>
      </c>
      <c r="B17" s="15">
        <v>459</v>
      </c>
      <c r="C17" s="23" t="s">
        <v>160</v>
      </c>
      <c r="D17" s="17">
        <v>2003</v>
      </c>
      <c r="E17" s="18" t="s">
        <v>10</v>
      </c>
      <c r="F17" s="19" t="s">
        <v>97</v>
      </c>
      <c r="G17" s="20" t="s">
        <v>542</v>
      </c>
      <c r="H17" s="18" t="str">
        <f>IF(AND(D17&gt;=1900,D17&lt;=1942),"M75",IF(AND(D17&gt;=1943,D17&lt;=1947),"M70",IF(AND(D17&gt;=2000,D17&lt;=2003),"Ю17","")))</f>
        <v>Ю17</v>
      </c>
      <c r="I17" s="18">
        <v>8</v>
      </c>
      <c r="J17" s="19"/>
      <c r="Q17" s="3">
        <v>778</v>
      </c>
    </row>
    <row r="18" spans="1:17" s="3" customFormat="1" ht="12.75" customHeight="1">
      <c r="A18" s="14">
        <v>10</v>
      </c>
      <c r="B18" s="15">
        <v>474</v>
      </c>
      <c r="C18" s="23" t="s">
        <v>295</v>
      </c>
      <c r="D18" s="17">
        <v>2001</v>
      </c>
      <c r="E18" s="18" t="s">
        <v>10</v>
      </c>
      <c r="F18" s="19" t="s">
        <v>148</v>
      </c>
      <c r="G18" s="20" t="s">
        <v>496</v>
      </c>
      <c r="H18" s="18" t="str">
        <f>IF(AND(D18&gt;=1900,D18&lt;=1942),"M75",IF(AND(D18&gt;=1943,D18&lt;=1947),"M70",IF(AND(D18&gt;=2000,D18&lt;=2003),"Ю17","")))</f>
        <v>Ю17</v>
      </c>
      <c r="I18" s="18">
        <v>9</v>
      </c>
      <c r="J18" s="19"/>
      <c r="Q18" s="3">
        <v>785</v>
      </c>
    </row>
    <row r="19" spans="1:17" s="3" customFormat="1" ht="12.75" customHeight="1">
      <c r="A19" s="14">
        <v>11</v>
      </c>
      <c r="B19" s="15">
        <v>473</v>
      </c>
      <c r="C19" s="23" t="s">
        <v>296</v>
      </c>
      <c r="D19" s="17">
        <v>2001</v>
      </c>
      <c r="E19" s="18" t="s">
        <v>10</v>
      </c>
      <c r="F19" s="19" t="s">
        <v>148</v>
      </c>
      <c r="G19" s="20" t="s">
        <v>543</v>
      </c>
      <c r="H19" s="18" t="str">
        <f>IF(AND(D19&gt;=1900,D19&lt;=1942),"M75",IF(AND(D19&gt;=1943,D19&lt;=1947),"M70",IF(AND(D19&gt;=2000,D19&lt;=2003),"Ю17","")))</f>
        <v>Ю17</v>
      </c>
      <c r="I19" s="18">
        <v>10</v>
      </c>
      <c r="J19" s="19"/>
      <c r="Q19" s="3">
        <v>792</v>
      </c>
    </row>
    <row r="20" spans="1:17" s="3" customFormat="1" ht="12.75" customHeight="1">
      <c r="A20" s="14">
        <v>12</v>
      </c>
      <c r="B20" s="15">
        <v>439</v>
      </c>
      <c r="C20" s="23" t="s">
        <v>638</v>
      </c>
      <c r="D20" s="17">
        <v>2001</v>
      </c>
      <c r="E20" s="18" t="s">
        <v>10</v>
      </c>
      <c r="F20" s="19"/>
      <c r="G20" s="20" t="s">
        <v>544</v>
      </c>
      <c r="H20" s="18" t="str">
        <f>IF(AND(D20&gt;=1900,D20&lt;=1942),"M75",IF(AND(D20&gt;=1943,D20&lt;=1947),"M70",IF(AND(D20&gt;=2000,D20&lt;=2003),"Ю17","")))</f>
        <v>Ю17</v>
      </c>
      <c r="I20" s="18">
        <v>11</v>
      </c>
      <c r="J20" s="19"/>
      <c r="Q20" s="3">
        <v>796</v>
      </c>
    </row>
    <row r="21" spans="1:17" s="3" customFormat="1" ht="12.75" customHeight="1">
      <c r="A21" s="14">
        <v>13</v>
      </c>
      <c r="B21" s="15">
        <v>402</v>
      </c>
      <c r="C21" s="25" t="s">
        <v>53</v>
      </c>
      <c r="D21" s="17">
        <v>1998</v>
      </c>
      <c r="E21" s="18" t="s">
        <v>10</v>
      </c>
      <c r="F21" s="19" t="s">
        <v>54</v>
      </c>
      <c r="G21" s="20" t="s">
        <v>552</v>
      </c>
      <c r="H21" s="18">
        <f>IF(AND(D21&gt;=1900,D21&lt;=1942),"M75",IF(AND(D21&gt;=1943,D21&lt;=1947),"M70",IF(AND(D21&gt;=2000,D21&lt;=2003),"Ю17","")))</f>
      </c>
      <c r="I21" s="18"/>
      <c r="J21" s="19"/>
      <c r="Q21" s="3">
        <v>831</v>
      </c>
    </row>
    <row r="22" spans="1:17" s="3" customFormat="1" ht="12.75" customHeight="1">
      <c r="A22" s="14">
        <v>14</v>
      </c>
      <c r="B22" s="15">
        <v>436</v>
      </c>
      <c r="C22" s="23" t="s">
        <v>131</v>
      </c>
      <c r="D22" s="17">
        <v>1980</v>
      </c>
      <c r="E22" s="18" t="s">
        <v>132</v>
      </c>
      <c r="F22" s="19"/>
      <c r="G22" s="29" t="s">
        <v>552</v>
      </c>
      <c r="H22" s="18">
        <f>IF(AND(D22&gt;=1900,D22&lt;=1942),"M75",IF(AND(D22&gt;=1943,D22&lt;=1947),"M70",IF(AND(D22&gt;=2000,D22&lt;=2003),"Ю17","")))</f>
      </c>
      <c r="I22" s="18"/>
      <c r="J22" s="19"/>
      <c r="Q22" s="3">
        <v>831</v>
      </c>
    </row>
    <row r="23" spans="1:17" s="3" customFormat="1" ht="12.75" customHeight="1">
      <c r="A23" s="14">
        <v>15</v>
      </c>
      <c r="B23" s="15">
        <v>488</v>
      </c>
      <c r="C23" s="23" t="s">
        <v>286</v>
      </c>
      <c r="D23" s="17">
        <v>2000</v>
      </c>
      <c r="E23" s="18" t="s">
        <v>10</v>
      </c>
      <c r="F23" s="19" t="s">
        <v>287</v>
      </c>
      <c r="G23" s="20" t="s">
        <v>555</v>
      </c>
      <c r="H23" s="18" t="str">
        <f>IF(AND(D23&gt;=1900,D23&lt;=1942),"M75",IF(AND(D23&gt;=1943,D23&lt;=1947),"M70",IF(AND(D23&gt;=2000,D23&lt;=2003),"Ю17","")))</f>
        <v>Ю17</v>
      </c>
      <c r="I23" s="18">
        <v>12</v>
      </c>
      <c r="J23" s="19"/>
      <c r="Q23" s="3">
        <v>846</v>
      </c>
    </row>
    <row r="24" spans="1:17" s="3" customFormat="1" ht="12.75" customHeight="1">
      <c r="A24" s="14">
        <v>16</v>
      </c>
      <c r="B24" s="15">
        <v>486</v>
      </c>
      <c r="C24" s="23" t="s">
        <v>289</v>
      </c>
      <c r="D24" s="17">
        <v>2001</v>
      </c>
      <c r="E24" s="18" t="s">
        <v>10</v>
      </c>
      <c r="F24" s="19"/>
      <c r="G24" s="20" t="s">
        <v>556</v>
      </c>
      <c r="H24" s="18" t="str">
        <f>IF(AND(D24&gt;=1900,D24&lt;=1942),"M75",IF(AND(D24&gt;=1943,D24&lt;=1947),"M70",IF(AND(D24&gt;=2000,D24&lt;=2003),"Ю17","")))</f>
        <v>Ю17</v>
      </c>
      <c r="I24" s="18">
        <v>13</v>
      </c>
      <c r="J24" s="19"/>
      <c r="Q24" s="3">
        <v>853</v>
      </c>
    </row>
    <row r="25" spans="1:17" s="24" customFormat="1" ht="12.75" customHeight="1">
      <c r="A25" s="14">
        <v>17</v>
      </c>
      <c r="B25" s="15">
        <v>455</v>
      </c>
      <c r="C25" s="23" t="s">
        <v>156</v>
      </c>
      <c r="D25" s="17">
        <v>2003</v>
      </c>
      <c r="E25" s="18" t="s">
        <v>10</v>
      </c>
      <c r="F25" s="19" t="s">
        <v>97</v>
      </c>
      <c r="G25" s="20" t="s">
        <v>557</v>
      </c>
      <c r="H25" s="18" t="str">
        <f>IF(AND(D25&gt;=1900,D25&lt;=1942),"M75",IF(AND(D25&gt;=1943,D25&lt;=1947),"M70",IF(AND(D25&gt;=2000,D25&lt;=2003),"Ю17","")))</f>
        <v>Ю17</v>
      </c>
      <c r="I25" s="18">
        <v>14</v>
      </c>
      <c r="J25" s="19"/>
      <c r="K25" s="3"/>
      <c r="L25" s="3"/>
      <c r="M25" s="3"/>
      <c r="N25" s="3"/>
      <c r="O25" s="3"/>
      <c r="P25" s="3"/>
      <c r="Q25" s="3">
        <v>857</v>
      </c>
    </row>
    <row r="26" spans="1:17" s="3" customFormat="1" ht="12.75" customHeight="1">
      <c r="A26" s="14">
        <v>18</v>
      </c>
      <c r="B26" s="15">
        <v>211</v>
      </c>
      <c r="C26" s="23" t="s">
        <v>368</v>
      </c>
      <c r="D26" s="17">
        <v>1983</v>
      </c>
      <c r="E26" s="18" t="s">
        <v>10</v>
      </c>
      <c r="F26" s="19"/>
      <c r="G26" s="20" t="s">
        <v>559</v>
      </c>
      <c r="H26" s="18">
        <f>IF(AND(D26&gt;=1900,D26&lt;=1942),"M75",IF(AND(D26&gt;=1943,D26&lt;=1947),"M70",IF(AND(D26&gt;=2000,D26&lt;=2003),"Ю17","")))</f>
      </c>
      <c r="I26" s="18"/>
      <c r="J26" s="19"/>
      <c r="Q26" s="3">
        <v>862</v>
      </c>
    </row>
    <row r="27" spans="1:17" s="24" customFormat="1" ht="12.75" customHeight="1">
      <c r="A27" s="14">
        <v>19</v>
      </c>
      <c r="B27" s="15">
        <v>410</v>
      </c>
      <c r="C27" s="23" t="s">
        <v>38</v>
      </c>
      <c r="D27" s="17">
        <v>2003</v>
      </c>
      <c r="E27" s="18" t="s">
        <v>10</v>
      </c>
      <c r="F27" s="19" t="s">
        <v>37</v>
      </c>
      <c r="G27" s="20" t="s">
        <v>560</v>
      </c>
      <c r="H27" s="18" t="str">
        <f>IF(AND(D27&gt;=1900,D27&lt;=1942),"M75",IF(AND(D27&gt;=1943,D27&lt;=1947),"M70",IF(AND(D27&gt;=2000,D27&lt;=2003),"Ю17","")))</f>
        <v>Ю17</v>
      </c>
      <c r="I27" s="18">
        <v>15</v>
      </c>
      <c r="J27" s="19"/>
      <c r="K27" s="3"/>
      <c r="L27" s="3"/>
      <c r="M27" s="3"/>
      <c r="N27" s="3"/>
      <c r="O27" s="3"/>
      <c r="P27" s="3"/>
      <c r="Q27" s="3">
        <v>869</v>
      </c>
    </row>
    <row r="28" spans="1:17" s="3" customFormat="1" ht="12.75" customHeight="1">
      <c r="A28" s="14">
        <v>20</v>
      </c>
      <c r="B28" s="15">
        <v>500</v>
      </c>
      <c r="C28" s="23" t="s">
        <v>378</v>
      </c>
      <c r="D28" s="17">
        <v>2001</v>
      </c>
      <c r="E28" s="18" t="s">
        <v>10</v>
      </c>
      <c r="F28" s="19"/>
      <c r="G28" s="20" t="s">
        <v>562</v>
      </c>
      <c r="H28" s="18" t="str">
        <f>IF(AND(D28&gt;=1900,D28&lt;=1942),"M75",IF(AND(D28&gt;=1943,D28&lt;=1947),"M70",IF(AND(D28&gt;=2000,D28&lt;=2003),"Ю17","")))</f>
        <v>Ю17</v>
      </c>
      <c r="I28" s="18">
        <v>16</v>
      </c>
      <c r="J28" s="19"/>
      <c r="Q28" s="3">
        <v>884</v>
      </c>
    </row>
    <row r="29" spans="1:17" s="3" customFormat="1" ht="12.75" customHeight="1">
      <c r="A29" s="14">
        <v>21</v>
      </c>
      <c r="B29" s="15">
        <v>441</v>
      </c>
      <c r="C29" s="25" t="s">
        <v>125</v>
      </c>
      <c r="D29" s="17">
        <v>2003</v>
      </c>
      <c r="E29" s="18" t="s">
        <v>10</v>
      </c>
      <c r="F29" s="19" t="s">
        <v>126</v>
      </c>
      <c r="G29" s="29" t="s">
        <v>564</v>
      </c>
      <c r="H29" s="18" t="str">
        <f>IF(AND(D29&gt;=1900,D29&lt;=1942),"M75",IF(AND(D29&gt;=1943,D29&lt;=1947),"M70",IF(AND(D29&gt;=2000,D29&lt;=2003),"Ю17","")))</f>
        <v>Ю17</v>
      </c>
      <c r="I29" s="18">
        <v>17</v>
      </c>
      <c r="J29" s="19"/>
      <c r="Q29" s="3">
        <v>889</v>
      </c>
    </row>
    <row r="30" spans="1:17" s="3" customFormat="1" ht="12.75" customHeight="1">
      <c r="A30" s="14">
        <v>22</v>
      </c>
      <c r="B30" s="15">
        <v>487</v>
      </c>
      <c r="C30" s="23" t="s">
        <v>288</v>
      </c>
      <c r="D30" s="17">
        <v>2001</v>
      </c>
      <c r="E30" s="18" t="s">
        <v>10</v>
      </c>
      <c r="F30" s="19"/>
      <c r="G30" s="20" t="s">
        <v>565</v>
      </c>
      <c r="H30" s="18" t="str">
        <f>IF(AND(D30&gt;=1900,D30&lt;=1942),"M75",IF(AND(D30&gt;=1943,D30&lt;=1947),"M70",IF(AND(D30&gt;=2000,D30&lt;=2003),"Ю17","")))</f>
        <v>Ю17</v>
      </c>
      <c r="I30" s="18">
        <v>18</v>
      </c>
      <c r="J30" s="19"/>
      <c r="Q30" s="3">
        <v>900</v>
      </c>
    </row>
    <row r="31" spans="1:17" s="3" customFormat="1" ht="12.75" customHeight="1">
      <c r="A31" s="14">
        <v>23</v>
      </c>
      <c r="B31" s="15">
        <v>466</v>
      </c>
      <c r="C31" s="23" t="s">
        <v>285</v>
      </c>
      <c r="D31" s="17">
        <v>2003</v>
      </c>
      <c r="E31" s="18" t="s">
        <v>10</v>
      </c>
      <c r="F31" s="19" t="s">
        <v>148</v>
      </c>
      <c r="G31" s="20" t="s">
        <v>566</v>
      </c>
      <c r="H31" s="18" t="str">
        <f>IF(AND(D31&gt;=1900,D31&lt;=1942),"M75",IF(AND(D31&gt;=1943,D31&lt;=1947),"M70",IF(AND(D31&gt;=2000,D31&lt;=2003),"Ю17","")))</f>
        <v>Ю17</v>
      </c>
      <c r="I31" s="18">
        <v>19</v>
      </c>
      <c r="J31" s="19"/>
      <c r="Q31" s="3">
        <v>912</v>
      </c>
    </row>
    <row r="32" spans="1:17" s="3" customFormat="1" ht="12.75" customHeight="1">
      <c r="A32" s="14">
        <v>24</v>
      </c>
      <c r="B32" s="15">
        <v>442</v>
      </c>
      <c r="C32" s="23" t="s">
        <v>123</v>
      </c>
      <c r="D32" s="17">
        <v>2003</v>
      </c>
      <c r="E32" s="18" t="s">
        <v>10</v>
      </c>
      <c r="F32" s="19" t="s">
        <v>124</v>
      </c>
      <c r="G32" s="20" t="s">
        <v>568</v>
      </c>
      <c r="H32" s="18" t="str">
        <f>IF(AND(D32&gt;=1900,D32&lt;=1942),"M75",IF(AND(D32&gt;=1943,D32&lt;=1947),"M70",IF(AND(D32&gt;=2000,D32&lt;=2003),"Ю17","")))</f>
        <v>Ю17</v>
      </c>
      <c r="I32" s="18">
        <v>20</v>
      </c>
      <c r="J32" s="19"/>
      <c r="Q32" s="3">
        <v>915</v>
      </c>
    </row>
    <row r="33" spans="1:17" s="3" customFormat="1" ht="12.75" customHeight="1">
      <c r="A33" s="14">
        <v>25</v>
      </c>
      <c r="B33" s="15">
        <v>491</v>
      </c>
      <c r="C33" s="23" t="s">
        <v>380</v>
      </c>
      <c r="D33" s="17">
        <v>2003</v>
      </c>
      <c r="E33" s="18" t="s">
        <v>10</v>
      </c>
      <c r="F33" s="19" t="s">
        <v>274</v>
      </c>
      <c r="G33" s="20" t="s">
        <v>570</v>
      </c>
      <c r="H33" s="18" t="str">
        <f>IF(AND(D33&gt;=1900,D33&lt;=1942),"M75",IF(AND(D33&gt;=1943,D33&lt;=1947),"M70",IF(AND(D33&gt;=2000,D33&lt;=2003),"Ю17","")))</f>
        <v>Ю17</v>
      </c>
      <c r="I33" s="18">
        <v>21</v>
      </c>
      <c r="J33" s="19"/>
      <c r="Q33" s="3">
        <v>920</v>
      </c>
    </row>
    <row r="34" spans="1:17" s="3" customFormat="1" ht="12.75" customHeight="1">
      <c r="A34" s="14">
        <v>26</v>
      </c>
      <c r="B34" s="15">
        <v>435</v>
      </c>
      <c r="C34" s="23" t="s">
        <v>129</v>
      </c>
      <c r="D34" s="17">
        <v>1946</v>
      </c>
      <c r="E34" s="18" t="s">
        <v>130</v>
      </c>
      <c r="F34" s="19" t="s">
        <v>112</v>
      </c>
      <c r="G34" s="20" t="s">
        <v>520</v>
      </c>
      <c r="H34" s="18" t="str">
        <f>IF(AND(D34&gt;=1900,D34&lt;=1942),"M75",IF(AND(D34&gt;=1943,D34&lt;=1947),"M70",IF(AND(D34&gt;=2000,D34&lt;=2003),"Ю17","")))</f>
        <v>M70</v>
      </c>
      <c r="I34" s="18">
        <v>1</v>
      </c>
      <c r="J34" s="19"/>
      <c r="Q34" s="3">
        <v>931</v>
      </c>
    </row>
    <row r="35" spans="1:17" s="3" customFormat="1" ht="12.75" customHeight="1">
      <c r="A35" s="14">
        <v>27</v>
      </c>
      <c r="B35" s="15">
        <v>232</v>
      </c>
      <c r="C35" s="23" t="s">
        <v>376</v>
      </c>
      <c r="D35" s="17">
        <v>2000</v>
      </c>
      <c r="E35" s="18" t="s">
        <v>10</v>
      </c>
      <c r="F35" s="19" t="s">
        <v>374</v>
      </c>
      <c r="G35" s="20" t="s">
        <v>572</v>
      </c>
      <c r="H35" s="18" t="str">
        <f>IF(AND(D35&gt;=1900,D35&lt;=1942),"M75",IF(AND(D35&gt;=1943,D35&lt;=1947),"M70",IF(AND(D35&gt;=2000,D35&lt;=2003),"Ю17","")))</f>
        <v>Ю17</v>
      </c>
      <c r="I35" s="18">
        <v>22</v>
      </c>
      <c r="J35" s="19"/>
      <c r="Q35" s="3">
        <v>940</v>
      </c>
    </row>
    <row r="36" spans="1:17" s="3" customFormat="1" ht="12.75" customHeight="1">
      <c r="A36" s="14">
        <v>28</v>
      </c>
      <c r="B36" s="15">
        <v>245</v>
      </c>
      <c r="C36" s="23" t="s">
        <v>372</v>
      </c>
      <c r="D36" s="17">
        <v>2003</v>
      </c>
      <c r="E36" s="18" t="s">
        <v>10</v>
      </c>
      <c r="F36" s="19" t="s">
        <v>327</v>
      </c>
      <c r="G36" s="20" t="s">
        <v>575</v>
      </c>
      <c r="H36" s="18" t="str">
        <f>IF(AND(D36&gt;=1900,D36&lt;=1942),"M75",IF(AND(D36&gt;=1943,D36&lt;=1947),"M70",IF(AND(D36&gt;=2000,D36&lt;=2003),"Ю17","")))</f>
        <v>Ю17</v>
      </c>
      <c r="I36" s="18">
        <v>23</v>
      </c>
      <c r="J36" s="19"/>
      <c r="Q36" s="3">
        <v>950</v>
      </c>
    </row>
    <row r="37" spans="1:17" s="24" customFormat="1" ht="12.75" customHeight="1">
      <c r="A37" s="14">
        <v>29</v>
      </c>
      <c r="B37" s="15">
        <v>406</v>
      </c>
      <c r="C37" s="25" t="s">
        <v>55</v>
      </c>
      <c r="D37" s="17">
        <v>1947</v>
      </c>
      <c r="E37" s="18" t="s">
        <v>10</v>
      </c>
      <c r="F37" s="19" t="s">
        <v>29</v>
      </c>
      <c r="G37" s="20" t="s">
        <v>521</v>
      </c>
      <c r="H37" s="18" t="str">
        <f>IF(AND(D37&gt;=1900,D37&lt;=1942),"M75",IF(AND(D37&gt;=1943,D37&lt;=1947),"M70",IF(AND(D37&gt;=2000,D37&lt;=2003),"Ю17","")))</f>
        <v>M70</v>
      </c>
      <c r="I37" s="18">
        <v>2</v>
      </c>
      <c r="J37" s="19"/>
      <c r="K37" s="3"/>
      <c r="L37" s="3"/>
      <c r="M37" s="3"/>
      <c r="N37" s="3"/>
      <c r="O37" s="3"/>
      <c r="P37" s="3"/>
      <c r="Q37" s="24">
        <v>953</v>
      </c>
    </row>
    <row r="38" spans="1:17" s="3" customFormat="1" ht="12.75" customHeight="1">
      <c r="A38" s="14">
        <v>30</v>
      </c>
      <c r="B38" s="15">
        <v>489</v>
      </c>
      <c r="C38" s="23" t="s">
        <v>382</v>
      </c>
      <c r="D38" s="17">
        <v>2000</v>
      </c>
      <c r="E38" s="18" t="s">
        <v>10</v>
      </c>
      <c r="F38" s="19"/>
      <c r="G38" s="20" t="s">
        <v>577</v>
      </c>
      <c r="H38" s="18" t="str">
        <f>IF(AND(D38&gt;=1900,D38&lt;=1942),"M75",IF(AND(D38&gt;=1943,D38&lt;=1947),"M70",IF(AND(D38&gt;=2000,D38&lt;=2003),"Ю17","")))</f>
        <v>Ю17</v>
      </c>
      <c r="I38" s="18">
        <v>24</v>
      </c>
      <c r="J38" s="19"/>
      <c r="Q38" s="3">
        <v>965</v>
      </c>
    </row>
    <row r="39" spans="1:17" s="3" customFormat="1" ht="12.75" customHeight="1">
      <c r="A39" s="14">
        <v>31</v>
      </c>
      <c r="B39" s="15">
        <v>470</v>
      </c>
      <c r="C39" s="23" t="s">
        <v>298</v>
      </c>
      <c r="D39" s="17">
        <v>2003</v>
      </c>
      <c r="E39" s="18" t="s">
        <v>10</v>
      </c>
      <c r="F39" s="19" t="s">
        <v>148</v>
      </c>
      <c r="G39" s="20" t="s">
        <v>578</v>
      </c>
      <c r="H39" s="18" t="str">
        <f>IF(AND(D39&gt;=1900,D39&lt;=1942),"M75",IF(AND(D39&gt;=1943,D39&lt;=1947),"M70",IF(AND(D39&gt;=2000,D39&lt;=2003),"Ю17","")))</f>
        <v>Ю17</v>
      </c>
      <c r="I39" s="18">
        <v>25</v>
      </c>
      <c r="J39" s="19"/>
      <c r="Q39" s="3">
        <v>966</v>
      </c>
    </row>
    <row r="40" spans="1:17" s="3" customFormat="1" ht="12.75" customHeight="1">
      <c r="A40" s="14">
        <v>32</v>
      </c>
      <c r="B40" s="15">
        <v>204</v>
      </c>
      <c r="C40" s="23" t="s">
        <v>360</v>
      </c>
      <c r="D40" s="17">
        <v>2004</v>
      </c>
      <c r="E40" s="18" t="s">
        <v>10</v>
      </c>
      <c r="F40" s="19" t="s">
        <v>354</v>
      </c>
      <c r="G40" s="20" t="s">
        <v>580</v>
      </c>
      <c r="H40" s="18">
        <f>IF(AND(D40&gt;=1900,D40&lt;=1942),"M75",IF(AND(D40&gt;=1943,D40&lt;=1947),"M70",IF(AND(D40&gt;=2000,D40&lt;=2003),"Ю17","")))</f>
      </c>
      <c r="I40" s="18"/>
      <c r="J40" s="19"/>
      <c r="Q40" s="3">
        <v>985</v>
      </c>
    </row>
    <row r="41" spans="1:17" s="3" customFormat="1" ht="12.75" customHeight="1">
      <c r="A41" s="14">
        <v>33</v>
      </c>
      <c r="B41" s="15">
        <v>458</v>
      </c>
      <c r="C41" s="23" t="s">
        <v>159</v>
      </c>
      <c r="D41" s="17">
        <v>2004</v>
      </c>
      <c r="E41" s="18" t="s">
        <v>10</v>
      </c>
      <c r="F41" s="19" t="s">
        <v>97</v>
      </c>
      <c r="G41" s="20" t="s">
        <v>526</v>
      </c>
      <c r="H41" s="18">
        <f>IF(AND(D41&gt;=1900,D41&lt;=1942),"M75",IF(AND(D41&gt;=1943,D41&lt;=1947),"M70",IF(AND(D41&gt;=2000,D41&lt;=2003),"Ю17","")))</f>
      </c>
      <c r="I41" s="18"/>
      <c r="J41" s="19"/>
      <c r="Q41" s="3">
        <v>989</v>
      </c>
    </row>
    <row r="42" spans="1:17" s="3" customFormat="1" ht="12.75" customHeight="1">
      <c r="A42" s="14">
        <v>34</v>
      </c>
      <c r="B42" s="15">
        <v>476</v>
      </c>
      <c r="C42" s="23" t="s">
        <v>293</v>
      </c>
      <c r="D42" s="17">
        <v>2000</v>
      </c>
      <c r="E42" s="18" t="s">
        <v>10</v>
      </c>
      <c r="F42" s="19" t="s">
        <v>291</v>
      </c>
      <c r="G42" s="20" t="s">
        <v>581</v>
      </c>
      <c r="H42" s="18" t="str">
        <f>IF(AND(D42&gt;=1900,D42&lt;=1942),"M75",IF(AND(D42&gt;=1943,D42&lt;=1947),"M70",IF(AND(D42&gt;=2000,D42&lt;=2003),"Ю17","")))</f>
        <v>Ю17</v>
      </c>
      <c r="I42" s="18">
        <v>26</v>
      </c>
      <c r="J42" s="19"/>
      <c r="Q42" s="3">
        <v>991</v>
      </c>
    </row>
    <row r="43" spans="1:17" s="3" customFormat="1" ht="12.75" customHeight="1">
      <c r="A43" s="14">
        <v>35</v>
      </c>
      <c r="B43" s="15">
        <v>440</v>
      </c>
      <c r="C43" s="23" t="s">
        <v>127</v>
      </c>
      <c r="D43" s="17">
        <v>1947</v>
      </c>
      <c r="E43" s="18" t="s">
        <v>128</v>
      </c>
      <c r="F43" s="19"/>
      <c r="G43" s="20" t="s">
        <v>582</v>
      </c>
      <c r="H43" s="18" t="str">
        <f>IF(AND(D43&gt;=1900,D43&lt;=1942),"M75",IF(AND(D43&gt;=1943,D43&lt;=1947),"M70",IF(AND(D43&gt;=2000,D43&lt;=2003),"Ю17","")))</f>
        <v>M70</v>
      </c>
      <c r="I43" s="18">
        <v>3</v>
      </c>
      <c r="J43" s="19"/>
      <c r="Q43" s="3">
        <v>993</v>
      </c>
    </row>
    <row r="44" spans="1:17" s="3" customFormat="1" ht="12.75" customHeight="1">
      <c r="A44" s="14">
        <v>36</v>
      </c>
      <c r="B44" s="15">
        <v>449</v>
      </c>
      <c r="C44" s="23" t="s">
        <v>150</v>
      </c>
      <c r="D44" s="17">
        <v>2002</v>
      </c>
      <c r="E44" s="18" t="s">
        <v>10</v>
      </c>
      <c r="F44" s="19" t="s">
        <v>148</v>
      </c>
      <c r="G44" s="20" t="s">
        <v>583</v>
      </c>
      <c r="H44" s="18" t="str">
        <f>IF(AND(D44&gt;=1900,D44&lt;=1942),"M75",IF(AND(D44&gt;=1943,D44&lt;=1947),"M70",IF(AND(D44&gt;=2000,D44&lt;=2003),"Ю17","")))</f>
        <v>Ю17</v>
      </c>
      <c r="I44" s="18">
        <v>27</v>
      </c>
      <c r="J44" s="19"/>
      <c r="Q44" s="3">
        <v>1000</v>
      </c>
    </row>
    <row r="45" spans="1:17" s="3" customFormat="1" ht="12.75" customHeight="1">
      <c r="A45" s="14">
        <v>37</v>
      </c>
      <c r="B45" s="15">
        <v>249</v>
      </c>
      <c r="C45" s="23" t="s">
        <v>370</v>
      </c>
      <c r="D45" s="17">
        <v>2002</v>
      </c>
      <c r="E45" s="18" t="s">
        <v>10</v>
      </c>
      <c r="F45" s="19" t="s">
        <v>327</v>
      </c>
      <c r="G45" s="20" t="s">
        <v>584</v>
      </c>
      <c r="H45" s="18" t="str">
        <f>IF(AND(D45&gt;=1900,D45&lt;=1942),"M75",IF(AND(D45&gt;=1943,D45&lt;=1947),"M70",IF(AND(D45&gt;=2000,D45&lt;=2003),"Ю17","")))</f>
        <v>Ю17</v>
      </c>
      <c r="I45" s="18">
        <v>28</v>
      </c>
      <c r="J45" s="19"/>
      <c r="Q45" s="3">
        <v>1006</v>
      </c>
    </row>
    <row r="46" spans="1:17" s="3" customFormat="1" ht="12.75" customHeight="1">
      <c r="A46" s="14">
        <v>38</v>
      </c>
      <c r="B46" s="15">
        <v>208</v>
      </c>
      <c r="C46" s="23" t="s">
        <v>366</v>
      </c>
      <c r="D46" s="17">
        <v>2000</v>
      </c>
      <c r="E46" s="18" t="s">
        <v>10</v>
      </c>
      <c r="F46" s="19" t="s">
        <v>362</v>
      </c>
      <c r="G46" s="20" t="s">
        <v>587</v>
      </c>
      <c r="H46" s="18" t="str">
        <f>IF(AND(D46&gt;=1900,D46&lt;=1942),"M75",IF(AND(D46&gt;=1943,D46&lt;=1947),"M70",IF(AND(D46&gt;=2000,D46&lt;=2003),"Ю17","")))</f>
        <v>Ю17</v>
      </c>
      <c r="I46" s="18">
        <v>29</v>
      </c>
      <c r="J46" s="19"/>
      <c r="K46" s="24"/>
      <c r="L46" s="24"/>
      <c r="M46" s="24"/>
      <c r="N46" s="24"/>
      <c r="O46" s="24"/>
      <c r="P46" s="24"/>
      <c r="Q46" s="3">
        <v>1021</v>
      </c>
    </row>
    <row r="47" spans="1:17" s="3" customFormat="1" ht="12.75" customHeight="1">
      <c r="A47" s="14">
        <v>39</v>
      </c>
      <c r="B47" s="15">
        <v>210</v>
      </c>
      <c r="C47" s="23" t="s">
        <v>364</v>
      </c>
      <c r="D47" s="17">
        <v>2000</v>
      </c>
      <c r="E47" s="18" t="s">
        <v>10</v>
      </c>
      <c r="F47" s="19" t="s">
        <v>362</v>
      </c>
      <c r="G47" s="20" t="s">
        <v>588</v>
      </c>
      <c r="H47" s="18" t="str">
        <f>IF(AND(D47&gt;=1900,D47&lt;=1942),"M75",IF(AND(D47&gt;=1943,D47&lt;=1947),"M70",IF(AND(D47&gt;=2000,D47&lt;=2003),"Ю17","")))</f>
        <v>Ю17</v>
      </c>
      <c r="I47" s="18">
        <v>30</v>
      </c>
      <c r="J47" s="19"/>
      <c r="K47" s="24"/>
      <c r="L47" s="24"/>
      <c r="M47" s="24"/>
      <c r="N47" s="24"/>
      <c r="O47" s="24"/>
      <c r="P47" s="24"/>
      <c r="Q47" s="3">
        <v>1023</v>
      </c>
    </row>
    <row r="48" spans="1:17" s="3" customFormat="1" ht="12.75" customHeight="1">
      <c r="A48" s="14">
        <v>40</v>
      </c>
      <c r="B48" s="15">
        <v>206</v>
      </c>
      <c r="C48" s="23" t="s">
        <v>365</v>
      </c>
      <c r="D48" s="17">
        <v>2001</v>
      </c>
      <c r="E48" s="18" t="s">
        <v>10</v>
      </c>
      <c r="F48" s="19" t="s">
        <v>362</v>
      </c>
      <c r="G48" s="20" t="s">
        <v>589</v>
      </c>
      <c r="H48" s="18" t="str">
        <f>IF(AND(D48&gt;=1900,D48&lt;=1942),"M75",IF(AND(D48&gt;=1943,D48&lt;=1947),"M70",IF(AND(D48&gt;=2000,D48&lt;=2003),"Ю17","")))</f>
        <v>Ю17</v>
      </c>
      <c r="I48" s="18">
        <v>31</v>
      </c>
      <c r="J48" s="19"/>
      <c r="Q48" s="3">
        <v>1033</v>
      </c>
    </row>
    <row r="49" spans="1:17" s="3" customFormat="1" ht="12.75" customHeight="1">
      <c r="A49" s="14">
        <v>41</v>
      </c>
      <c r="B49" s="15">
        <v>493</v>
      </c>
      <c r="C49" s="23" t="s">
        <v>379</v>
      </c>
      <c r="D49" s="17">
        <v>1981</v>
      </c>
      <c r="E49" s="18" t="s">
        <v>10</v>
      </c>
      <c r="F49" s="19" t="s">
        <v>314</v>
      </c>
      <c r="G49" s="29" t="s">
        <v>590</v>
      </c>
      <c r="H49" s="18">
        <f>IF(AND(D49&gt;=1900,D49&lt;=1942),"M75",IF(AND(D49&gt;=1943,D49&lt;=1947),"M70",IF(AND(D49&gt;=2000,D49&lt;=2003),"Ю17","")))</f>
      </c>
      <c r="I49" s="18"/>
      <c r="J49" s="19"/>
      <c r="Q49" s="3">
        <v>1039</v>
      </c>
    </row>
    <row r="50" spans="1:17" s="3" customFormat="1" ht="12.75" customHeight="1">
      <c r="A50" s="14">
        <v>42</v>
      </c>
      <c r="B50" s="15">
        <v>429</v>
      </c>
      <c r="C50" s="23" t="s">
        <v>103</v>
      </c>
      <c r="D50" s="17">
        <v>2001</v>
      </c>
      <c r="E50" s="18" t="s">
        <v>10</v>
      </c>
      <c r="F50" s="19" t="s">
        <v>85</v>
      </c>
      <c r="G50" s="20" t="s">
        <v>591</v>
      </c>
      <c r="H50" s="18" t="str">
        <f>IF(AND(D50&gt;=1900,D50&lt;=1942),"M75",IF(AND(D50&gt;=1943,D50&lt;=1947),"M70",IF(AND(D50&gt;=2000,D50&lt;=2003),"Ю17","")))</f>
        <v>Ю17</v>
      </c>
      <c r="I50" s="18">
        <v>32</v>
      </c>
      <c r="J50" s="19"/>
      <c r="K50" s="28"/>
      <c r="Q50" s="3">
        <v>1054</v>
      </c>
    </row>
    <row r="51" spans="1:17" s="3" customFormat="1" ht="12.75" customHeight="1">
      <c r="A51" s="14">
        <v>43</v>
      </c>
      <c r="B51" s="15">
        <v>417</v>
      </c>
      <c r="C51" s="23" t="s">
        <v>86</v>
      </c>
      <c r="D51" s="17">
        <v>1938</v>
      </c>
      <c r="E51" s="18" t="s">
        <v>10</v>
      </c>
      <c r="F51" s="19" t="s">
        <v>87</v>
      </c>
      <c r="G51" s="20" t="s">
        <v>595</v>
      </c>
      <c r="H51" s="18" t="str">
        <f>IF(AND(D51&gt;=1900,D51&lt;=1942),"M75",IF(AND(D51&gt;=1943,D51&lt;=1947),"M70",IF(AND(D51&gt;=2000,D51&lt;=2003),"Ю17","")))</f>
        <v>M75</v>
      </c>
      <c r="I51" s="18">
        <v>1</v>
      </c>
      <c r="J51" s="19"/>
      <c r="Q51" s="3">
        <v>1087</v>
      </c>
    </row>
    <row r="52" spans="1:17" s="3" customFormat="1" ht="12.75" customHeight="1">
      <c r="A52" s="14">
        <v>44</v>
      </c>
      <c r="B52" s="15">
        <v>408</v>
      </c>
      <c r="C52" s="23" t="s">
        <v>57</v>
      </c>
      <c r="D52" s="17">
        <v>1942</v>
      </c>
      <c r="E52" s="18" t="s">
        <v>10</v>
      </c>
      <c r="F52" s="19" t="s">
        <v>58</v>
      </c>
      <c r="G52" s="20" t="s">
        <v>597</v>
      </c>
      <c r="H52" s="18" t="str">
        <f>IF(AND(D52&gt;=1900,D52&lt;=1942),"M75",IF(AND(D52&gt;=1943,D52&lt;=1947),"M70",IF(AND(D52&gt;=2000,D52&lt;=2003),"Ю17","")))</f>
        <v>M75</v>
      </c>
      <c r="I52" s="18">
        <v>2</v>
      </c>
      <c r="J52" s="19"/>
      <c r="Q52" s="3">
        <v>1090</v>
      </c>
    </row>
    <row r="53" spans="1:17" s="3" customFormat="1" ht="12.75" customHeight="1">
      <c r="A53" s="14">
        <v>45</v>
      </c>
      <c r="B53" s="15">
        <v>230</v>
      </c>
      <c r="C53" s="23" t="s">
        <v>373</v>
      </c>
      <c r="D53" s="17">
        <v>2001</v>
      </c>
      <c r="E53" s="18" t="s">
        <v>10</v>
      </c>
      <c r="F53" s="19" t="s">
        <v>374</v>
      </c>
      <c r="G53" s="20" t="s">
        <v>598</v>
      </c>
      <c r="H53" s="18" t="str">
        <f>IF(AND(D53&gt;=1900,D53&lt;=1942),"M75",IF(AND(D53&gt;=1943,D53&lt;=1947),"M70",IF(AND(D53&gt;=2000,D53&lt;=2003),"Ю17","")))</f>
        <v>Ю17</v>
      </c>
      <c r="I53" s="18">
        <v>33</v>
      </c>
      <c r="J53" s="19"/>
      <c r="Q53" s="3">
        <v>1092</v>
      </c>
    </row>
    <row r="54" spans="1:17" s="3" customFormat="1" ht="12.75" customHeight="1">
      <c r="A54" s="14">
        <v>46</v>
      </c>
      <c r="B54" s="15">
        <v>438</v>
      </c>
      <c r="C54" s="25" t="s">
        <v>134</v>
      </c>
      <c r="D54" s="17">
        <v>1947</v>
      </c>
      <c r="E54" s="18" t="s">
        <v>10</v>
      </c>
      <c r="F54" s="19" t="s">
        <v>116</v>
      </c>
      <c r="G54" s="20" t="s">
        <v>599</v>
      </c>
      <c r="H54" s="18" t="str">
        <f>IF(AND(D54&gt;=1900,D54&lt;=1942),"M75",IF(AND(D54&gt;=1943,D54&lt;=1947),"M70",IF(AND(D54&gt;=2000,D54&lt;=2003),"Ю17","")))</f>
        <v>M70</v>
      </c>
      <c r="I54" s="18">
        <v>4</v>
      </c>
      <c r="J54" s="19"/>
      <c r="Q54" s="3">
        <v>1096</v>
      </c>
    </row>
    <row r="55" spans="1:17" s="3" customFormat="1" ht="12.75" customHeight="1">
      <c r="A55" s="14">
        <v>47</v>
      </c>
      <c r="B55" s="15">
        <v>413</v>
      </c>
      <c r="C55" s="25" t="s">
        <v>44</v>
      </c>
      <c r="D55" s="17">
        <v>1978</v>
      </c>
      <c r="E55" s="18" t="s">
        <v>10</v>
      </c>
      <c r="F55" s="19"/>
      <c r="G55" s="20" t="s">
        <v>600</v>
      </c>
      <c r="H55" s="18">
        <f>IF(AND(D55&gt;=1900,D55&lt;=1942),"M75",IF(AND(D55&gt;=1943,D55&lt;=1947),"M70",IF(AND(D55&gt;=2000,D55&lt;=2003),"Ю17","")))</f>
      </c>
      <c r="I55" s="18"/>
      <c r="J55" s="19" t="s">
        <v>45</v>
      </c>
      <c r="Q55" s="3">
        <v>1100</v>
      </c>
    </row>
    <row r="56" spans="1:17" s="3" customFormat="1" ht="12.75" customHeight="1">
      <c r="A56" s="14">
        <v>48</v>
      </c>
      <c r="B56" s="15">
        <v>412</v>
      </c>
      <c r="C56" s="23" t="s">
        <v>42</v>
      </c>
      <c r="D56" s="17">
        <v>2006</v>
      </c>
      <c r="E56" s="18" t="s">
        <v>10</v>
      </c>
      <c r="F56" s="19" t="s">
        <v>43</v>
      </c>
      <c r="G56" s="20" t="s">
        <v>600</v>
      </c>
      <c r="H56" s="18">
        <f>IF(AND(D56&gt;=1900,D56&lt;=1942),"M75",IF(AND(D56&gt;=1943,D56&lt;=1947),"M70",IF(AND(D56&gt;=2000,D56&lt;=2003),"Ю17","")))</f>
      </c>
      <c r="I56" s="18"/>
      <c r="J56" s="19" t="s">
        <v>46</v>
      </c>
      <c r="Q56" s="3">
        <v>1100</v>
      </c>
    </row>
    <row r="57" spans="1:17" s="3" customFormat="1" ht="12.75" customHeight="1">
      <c r="A57" s="14">
        <v>49</v>
      </c>
      <c r="B57" s="15">
        <v>468</v>
      </c>
      <c r="C57" s="23" t="s">
        <v>283</v>
      </c>
      <c r="D57" s="17">
        <v>2000</v>
      </c>
      <c r="E57" s="18" t="s">
        <v>10</v>
      </c>
      <c r="F57" s="19" t="s">
        <v>284</v>
      </c>
      <c r="G57" s="20" t="s">
        <v>600</v>
      </c>
      <c r="H57" s="18" t="str">
        <f>IF(AND(D57&gt;=1900,D57&lt;=1942),"M75",IF(AND(D57&gt;=1943,D57&lt;=1947),"M70",IF(AND(D57&gt;=2000,D57&lt;=2003),"Ю17","")))</f>
        <v>Ю17</v>
      </c>
      <c r="I57" s="18">
        <v>34</v>
      </c>
      <c r="J57" s="19"/>
      <c r="Q57" s="3">
        <v>1100</v>
      </c>
    </row>
    <row r="58" spans="1:17" s="3" customFormat="1" ht="12.75" customHeight="1">
      <c r="A58" s="14">
        <v>50</v>
      </c>
      <c r="B58" s="15">
        <v>450</v>
      </c>
      <c r="C58" s="23" t="s">
        <v>151</v>
      </c>
      <c r="D58" s="17">
        <v>2003</v>
      </c>
      <c r="E58" s="18" t="s">
        <v>10</v>
      </c>
      <c r="F58" s="19" t="s">
        <v>148</v>
      </c>
      <c r="G58" s="20" t="s">
        <v>603</v>
      </c>
      <c r="H58" s="18" t="str">
        <f>IF(AND(D58&gt;=1900,D58&lt;=1942),"M75",IF(AND(D58&gt;=1943,D58&lt;=1947),"M70",IF(AND(D58&gt;=2000,D58&lt;=2003),"Ю17","")))</f>
        <v>Ю17</v>
      </c>
      <c r="I58" s="18">
        <v>35</v>
      </c>
      <c r="J58" s="19"/>
      <c r="Q58" s="3">
        <v>1103</v>
      </c>
    </row>
    <row r="59" spans="1:17" s="3" customFormat="1" ht="12.75" customHeight="1">
      <c r="A59" s="14">
        <v>51</v>
      </c>
      <c r="B59" s="15">
        <v>490</v>
      </c>
      <c r="C59" s="23" t="s">
        <v>381</v>
      </c>
      <c r="D59" s="17">
        <v>2000</v>
      </c>
      <c r="E59" s="18" t="s">
        <v>10</v>
      </c>
      <c r="F59" s="19"/>
      <c r="G59" s="20" t="s">
        <v>604</v>
      </c>
      <c r="H59" s="18" t="str">
        <f>IF(AND(D59&gt;=1900,D59&lt;=1942),"M75",IF(AND(D59&gt;=1943,D59&lt;=1947),"M70",IF(AND(D59&gt;=2000,D59&lt;=2003),"Ю17","")))</f>
        <v>Ю17</v>
      </c>
      <c r="I59" s="18">
        <v>36</v>
      </c>
      <c r="J59" s="19"/>
      <c r="Q59" s="3">
        <v>1107</v>
      </c>
    </row>
    <row r="60" spans="1:17" s="3" customFormat="1" ht="12.75" customHeight="1">
      <c r="A60" s="14">
        <v>52</v>
      </c>
      <c r="B60" s="15">
        <v>460</v>
      </c>
      <c r="C60" s="23" t="s">
        <v>163</v>
      </c>
      <c r="D60" s="17">
        <v>1937</v>
      </c>
      <c r="E60" s="18" t="s">
        <v>10</v>
      </c>
      <c r="F60" s="19" t="s">
        <v>58</v>
      </c>
      <c r="G60" s="20" t="s">
        <v>605</v>
      </c>
      <c r="H60" s="18" t="str">
        <f>IF(AND(D60&gt;=1900,D60&lt;=1942),"M75",IF(AND(D60&gt;=1943,D60&lt;=1947),"M70",IF(AND(D60&gt;=2000,D60&lt;=2003),"Ю17","")))</f>
        <v>M75</v>
      </c>
      <c r="I60" s="18">
        <v>3</v>
      </c>
      <c r="J60" s="19"/>
      <c r="Q60" s="3">
        <v>1111</v>
      </c>
    </row>
    <row r="61" spans="1:17" s="3" customFormat="1" ht="12.75" customHeight="1">
      <c r="A61" s="14">
        <v>53</v>
      </c>
      <c r="B61" s="15">
        <v>428</v>
      </c>
      <c r="C61" s="23" t="s">
        <v>101</v>
      </c>
      <c r="D61" s="17">
        <v>1939</v>
      </c>
      <c r="E61" s="18" t="s">
        <v>10</v>
      </c>
      <c r="F61" s="19" t="s">
        <v>58</v>
      </c>
      <c r="G61" s="20" t="s">
        <v>612</v>
      </c>
      <c r="H61" s="18" t="str">
        <f>IF(AND(D61&gt;=1900,D61&lt;=1942),"M75",IF(AND(D61&gt;=1943,D61&lt;=1947),"M70",IF(AND(D61&gt;=2000,D61&lt;=2003),"Ю17","")))</f>
        <v>M75</v>
      </c>
      <c r="I61" s="18">
        <v>4</v>
      </c>
      <c r="J61" s="19" t="s">
        <v>41</v>
      </c>
      <c r="Q61" s="24">
        <v>1185</v>
      </c>
    </row>
    <row r="62" spans="1:17" s="3" customFormat="1" ht="12.75" customHeight="1">
      <c r="A62" s="14">
        <v>54</v>
      </c>
      <c r="B62" s="15">
        <v>446</v>
      </c>
      <c r="C62" s="23" t="s">
        <v>146</v>
      </c>
      <c r="D62" s="17">
        <v>1935</v>
      </c>
      <c r="E62" s="18" t="s">
        <v>10</v>
      </c>
      <c r="F62" s="19" t="s">
        <v>58</v>
      </c>
      <c r="G62" s="29" t="s">
        <v>613</v>
      </c>
      <c r="H62" s="18" t="str">
        <f>IF(AND(D62&gt;=1900,D62&lt;=1942),"M75",IF(AND(D62&gt;=1943,D62&lt;=1947),"M70",IF(AND(D62&gt;=2000,D62&lt;=2003),"Ю17","")))</f>
        <v>M75</v>
      </c>
      <c r="I62" s="18">
        <v>5</v>
      </c>
      <c r="J62" s="19"/>
      <c r="K62" s="28"/>
      <c r="Q62" s="3">
        <v>1219</v>
      </c>
    </row>
    <row r="63" spans="1:17" s="3" customFormat="1" ht="12.75" customHeight="1">
      <c r="A63" s="14">
        <v>55</v>
      </c>
      <c r="B63" s="15">
        <v>444</v>
      </c>
      <c r="C63" s="23" t="s">
        <v>120</v>
      </c>
      <c r="D63" s="17">
        <v>1934</v>
      </c>
      <c r="E63" s="18" t="s">
        <v>10</v>
      </c>
      <c r="F63" s="19" t="s">
        <v>58</v>
      </c>
      <c r="G63" s="20" t="s">
        <v>614</v>
      </c>
      <c r="H63" s="18" t="str">
        <f>IF(AND(D63&gt;=1900,D63&lt;=1942),"M75",IF(AND(D63&gt;=1943,D63&lt;=1947),"M70",IF(AND(D63&gt;=2000,D63&lt;=2003),"Ю17","")))</f>
        <v>M75</v>
      </c>
      <c r="I63" s="18">
        <v>6</v>
      </c>
      <c r="J63" s="19" t="s">
        <v>121</v>
      </c>
      <c r="Q63" s="3">
        <v>1227</v>
      </c>
    </row>
    <row r="64" spans="1:17" s="3" customFormat="1" ht="12.75" customHeight="1">
      <c r="A64" s="14">
        <v>56</v>
      </c>
      <c r="B64" s="15">
        <v>461</v>
      </c>
      <c r="C64" s="23" t="s">
        <v>164</v>
      </c>
      <c r="D64" s="17">
        <v>1945</v>
      </c>
      <c r="E64" s="18" t="s">
        <v>10</v>
      </c>
      <c r="F64" s="19" t="s">
        <v>29</v>
      </c>
      <c r="G64" s="29" t="s">
        <v>615</v>
      </c>
      <c r="H64" s="18" t="str">
        <f>IF(AND(D64&gt;=1900,D64&lt;=1942),"M75",IF(AND(D64&gt;=1943,D64&lt;=1947),"M70",IF(AND(D64&gt;=2000,D64&lt;=2003),"Ю17","")))</f>
        <v>M70</v>
      </c>
      <c r="I64" s="18">
        <v>5</v>
      </c>
      <c r="J64" s="19"/>
      <c r="Q64" s="3">
        <v>1237</v>
      </c>
    </row>
    <row r="65" spans="1:17" s="3" customFormat="1" ht="12.75" customHeight="1">
      <c r="A65" s="14">
        <v>57</v>
      </c>
      <c r="B65" s="15">
        <v>437</v>
      </c>
      <c r="C65" s="23" t="s">
        <v>133</v>
      </c>
      <c r="D65" s="17">
        <v>1947</v>
      </c>
      <c r="E65" s="18" t="s">
        <v>10</v>
      </c>
      <c r="F65" s="19"/>
      <c r="G65" s="20" t="s">
        <v>620</v>
      </c>
      <c r="H65" s="18" t="str">
        <f>IF(AND(D65&gt;=1900,D65&lt;=1942),"M75",IF(AND(D65&gt;=1943,D65&lt;=1947),"M70",IF(AND(D65&gt;=2000,D65&lt;=2003),"Ю17","")))</f>
        <v>M70</v>
      </c>
      <c r="I65" s="18">
        <v>6</v>
      </c>
      <c r="J65" s="19"/>
      <c r="Q65" s="3">
        <v>1270</v>
      </c>
    </row>
    <row r="66" spans="1:17" s="3" customFormat="1" ht="12.75" customHeight="1">
      <c r="A66" s="14">
        <v>58</v>
      </c>
      <c r="B66" s="15">
        <v>457</v>
      </c>
      <c r="C66" s="23" t="s">
        <v>162</v>
      </c>
      <c r="D66" s="17">
        <v>1932</v>
      </c>
      <c r="E66" s="18" t="s">
        <v>10</v>
      </c>
      <c r="F66" s="19"/>
      <c r="G66" s="20" t="s">
        <v>625</v>
      </c>
      <c r="H66" s="18" t="str">
        <f>IF(AND(D66&gt;=1900,D66&lt;=1942),"M75",IF(AND(D66&gt;=1943,D66&lt;=1947),"M70",IF(AND(D66&gt;=2000,D66&lt;=2003),"Ю17","")))</f>
        <v>M75</v>
      </c>
      <c r="I66" s="18">
        <v>7</v>
      </c>
      <c r="J66" s="19"/>
      <c r="Q66" s="3">
        <v>1385</v>
      </c>
    </row>
    <row r="67" spans="1:17" s="3" customFormat="1" ht="12.75" customHeight="1">
      <c r="A67" s="14">
        <v>59</v>
      </c>
      <c r="B67" s="15">
        <v>411</v>
      </c>
      <c r="C67" s="23" t="s">
        <v>39</v>
      </c>
      <c r="D67" s="17">
        <v>1940</v>
      </c>
      <c r="E67" s="18" t="s">
        <v>10</v>
      </c>
      <c r="F67" s="19" t="s">
        <v>40</v>
      </c>
      <c r="G67" s="20" t="s">
        <v>628</v>
      </c>
      <c r="H67" s="18" t="str">
        <f>IF(AND(D67&gt;=1900,D67&lt;=1942),"M75",IF(AND(D67&gt;=1943,D67&lt;=1947),"M70",IF(AND(D67&gt;=2000,D67&lt;=2003),"Ю17","")))</f>
        <v>M75</v>
      </c>
      <c r="I67" s="18">
        <v>8</v>
      </c>
      <c r="J67" s="19" t="s">
        <v>41</v>
      </c>
      <c r="Q67" s="3">
        <v>1420</v>
      </c>
    </row>
    <row r="68" spans="1:17" s="3" customFormat="1" ht="12.75" customHeight="1">
      <c r="A68" s="14">
        <v>60</v>
      </c>
      <c r="B68" s="15">
        <v>409</v>
      </c>
      <c r="C68" s="23" t="s">
        <v>59</v>
      </c>
      <c r="D68" s="17">
        <v>1937</v>
      </c>
      <c r="E68" s="18" t="s">
        <v>10</v>
      </c>
      <c r="F68" s="19" t="s">
        <v>60</v>
      </c>
      <c r="G68" s="20" t="s">
        <v>629</v>
      </c>
      <c r="H68" s="18" t="str">
        <f>IF(AND(D68&gt;=1900,D68&lt;=1942),"M75",IF(AND(D68&gt;=1943,D68&lt;=1947),"M70",IF(AND(D68&gt;=2000,D68&lt;=2003),"Ю17","")))</f>
        <v>M75</v>
      </c>
      <c r="I68" s="18">
        <v>9</v>
      </c>
      <c r="J68" s="19"/>
      <c r="Q68" s="24">
        <v>1426</v>
      </c>
    </row>
    <row r="69" spans="1:17" s="3" customFormat="1" ht="12.75" customHeight="1">
      <c r="A69" s="14">
        <v>61</v>
      </c>
      <c r="B69" s="15">
        <v>231</v>
      </c>
      <c r="C69" s="23" t="s">
        <v>377</v>
      </c>
      <c r="D69" s="17">
        <v>1936</v>
      </c>
      <c r="E69" s="18" t="s">
        <v>10</v>
      </c>
      <c r="F69" s="19" t="s">
        <v>58</v>
      </c>
      <c r="G69" s="20" t="s">
        <v>698</v>
      </c>
      <c r="H69" s="18" t="str">
        <f>IF(AND(D69&gt;=1900,D69&lt;=1942),"M75",IF(AND(D69&gt;=1943,D69&lt;=1947),"M70",IF(AND(D69&gt;=2000,D69&lt;=2003),"Ю17","")))</f>
        <v>M75</v>
      </c>
      <c r="I69" s="18">
        <v>10</v>
      </c>
      <c r="J69" s="19" t="s">
        <v>121</v>
      </c>
      <c r="Q69" s="3">
        <v>1960</v>
      </c>
    </row>
    <row r="70" spans="1:17" s="3" customFormat="1" ht="12.75" customHeight="1">
      <c r="A70" s="14">
        <v>62</v>
      </c>
      <c r="B70" s="15">
        <v>456</v>
      </c>
      <c r="C70" s="23" t="s">
        <v>157</v>
      </c>
      <c r="D70" s="17">
        <v>1935</v>
      </c>
      <c r="E70" s="18" t="s">
        <v>10</v>
      </c>
      <c r="F70" s="19" t="s">
        <v>58</v>
      </c>
      <c r="G70" s="20" t="s">
        <v>703</v>
      </c>
      <c r="H70" s="18" t="str">
        <f>IF(AND(D70&gt;=1900,D70&lt;=1942),"M75",IF(AND(D70&gt;=1943,D70&lt;=1947),"M70",IF(AND(D70&gt;=2000,D70&lt;=2003),"Ю17","")))</f>
        <v>M75</v>
      </c>
      <c r="I70" s="18">
        <v>11</v>
      </c>
      <c r="J70" s="19" t="s">
        <v>158</v>
      </c>
      <c r="Q70" s="3">
        <v>2027</v>
      </c>
    </row>
    <row r="71" spans="1:17" s="3" customFormat="1" ht="12.75" customHeight="1">
      <c r="A71" s="14">
        <v>63</v>
      </c>
      <c r="B71" s="15">
        <v>205</v>
      </c>
      <c r="C71" s="23" t="s">
        <v>367</v>
      </c>
      <c r="D71" s="17">
        <v>2001</v>
      </c>
      <c r="E71" s="18" t="s">
        <v>10</v>
      </c>
      <c r="F71" s="19" t="s">
        <v>362</v>
      </c>
      <c r="G71" s="20" t="s">
        <v>713</v>
      </c>
      <c r="H71" s="18" t="str">
        <f>IF(AND(D71&gt;=1900,D71&lt;=1942),"M75",IF(AND(D71&gt;=1943,D71&lt;=1947),"M70",IF(AND(D71&gt;=2000,D71&lt;=2003),"Ю17","")))</f>
        <v>Ю17</v>
      </c>
      <c r="I71" s="18">
        <v>37</v>
      </c>
      <c r="J71" s="19"/>
      <c r="Q71" s="3">
        <v>2152</v>
      </c>
    </row>
    <row r="72" spans="1:10" s="3" customFormat="1" ht="12.75" customHeight="1">
      <c r="A72" s="14"/>
      <c r="B72" s="15">
        <v>233</v>
      </c>
      <c r="C72" s="23" t="s">
        <v>375</v>
      </c>
      <c r="D72" s="17">
        <v>2000</v>
      </c>
      <c r="E72" s="18" t="s">
        <v>10</v>
      </c>
      <c r="F72" s="19" t="s">
        <v>374</v>
      </c>
      <c r="G72" s="20"/>
      <c r="H72" s="18" t="str">
        <f>IF(AND(D72&gt;=1900,D72&lt;=1942),"M75",IF(AND(D72&gt;=1943,D72&lt;=1947),"M70",IF(AND(D72&gt;=2000,D72&lt;=2003),"Ю17","")))</f>
        <v>Ю17</v>
      </c>
      <c r="I72" s="18"/>
      <c r="J72" s="19"/>
    </row>
    <row r="73" spans="1:10" s="3" customFormat="1" ht="12.75" customHeight="1">
      <c r="A73" s="14"/>
      <c r="B73" s="15">
        <v>234</v>
      </c>
      <c r="C73" s="23" t="s">
        <v>373</v>
      </c>
      <c r="D73" s="17">
        <v>2000</v>
      </c>
      <c r="E73" s="18" t="s">
        <v>10</v>
      </c>
      <c r="F73" s="19" t="s">
        <v>374</v>
      </c>
      <c r="G73" s="20"/>
      <c r="H73" s="18" t="str">
        <f>IF(AND(D73&gt;=1900,D73&lt;=1942),"M75",IF(AND(D73&gt;=1943,D73&lt;=1947),"M70",IF(AND(D73&gt;=2000,D73&lt;=2003),"Ю17","")))</f>
        <v>Ю17</v>
      </c>
      <c r="I73" s="18"/>
      <c r="J73" s="19"/>
    </row>
    <row r="74" spans="1:10" s="3" customFormat="1" ht="12.75" customHeight="1">
      <c r="A74" s="14"/>
      <c r="B74" s="15">
        <v>447</v>
      </c>
      <c r="C74" s="23" t="s">
        <v>147</v>
      </c>
      <c r="D74" s="17">
        <v>2002</v>
      </c>
      <c r="E74" s="18" t="s">
        <v>10</v>
      </c>
      <c r="F74" s="19" t="s">
        <v>148</v>
      </c>
      <c r="G74" s="20"/>
      <c r="H74" s="18" t="str">
        <f>IF(AND(D74&gt;=1900,D74&lt;=1942),"M75",IF(AND(D74&gt;=1943,D74&lt;=1947),"M70",IF(AND(D74&gt;=2000,D74&lt;=2003),"Ю17","")))</f>
        <v>Ю17</v>
      </c>
      <c r="I74" s="18"/>
      <c r="J74" s="19"/>
    </row>
    <row r="75" spans="1:10" s="3" customFormat="1" ht="12.75" customHeight="1">
      <c r="A75" s="14"/>
      <c r="B75" s="15">
        <v>448</v>
      </c>
      <c r="C75" s="23" t="s">
        <v>149</v>
      </c>
      <c r="D75" s="17">
        <v>2003</v>
      </c>
      <c r="E75" s="18" t="s">
        <v>10</v>
      </c>
      <c r="F75" s="19" t="s">
        <v>148</v>
      </c>
      <c r="G75" s="20"/>
      <c r="H75" s="18" t="str">
        <f>IF(AND(D75&gt;=1900,D75&lt;=1942),"M75",IF(AND(D75&gt;=1943,D75&lt;=1947),"M70",IF(AND(D75&gt;=2000,D75&lt;=2003),"Ю17","")))</f>
        <v>Ю17</v>
      </c>
      <c r="I75" s="18"/>
      <c r="J75" s="19"/>
    </row>
    <row r="76" spans="1:10" s="3" customFormat="1" ht="12.75" customHeight="1">
      <c r="A76" s="14"/>
      <c r="B76" s="15">
        <v>452</v>
      </c>
      <c r="C76" s="23" t="s">
        <v>153</v>
      </c>
      <c r="D76" s="17">
        <v>1999</v>
      </c>
      <c r="E76" s="18" t="s">
        <v>10</v>
      </c>
      <c r="F76" s="19" t="s">
        <v>148</v>
      </c>
      <c r="G76" s="20"/>
      <c r="H76" s="18">
        <f>IF(AND(D76&gt;=1900,D76&lt;=1942),"M75",IF(AND(D76&gt;=1943,D76&lt;=1947),"M70",IF(AND(D76&gt;=2000,D76&lt;=2003),"Ю17","")))</f>
      </c>
      <c r="I76" s="18"/>
      <c r="J76" s="19"/>
    </row>
    <row r="77" spans="1:10" s="3" customFormat="1" ht="12.75" customHeight="1">
      <c r="A77" s="14"/>
      <c r="B77" s="15">
        <v>453</v>
      </c>
      <c r="C77" s="23" t="s">
        <v>154</v>
      </c>
      <c r="D77" s="17">
        <v>2003</v>
      </c>
      <c r="E77" s="18" t="s">
        <v>10</v>
      </c>
      <c r="F77" s="19" t="s">
        <v>148</v>
      </c>
      <c r="G77" s="20"/>
      <c r="H77" s="18" t="str">
        <f>IF(AND(D77&gt;=1900,D77&lt;=1942),"M75",IF(AND(D77&gt;=1943,D77&lt;=1947),"M70",IF(AND(D77&gt;=2000,D77&lt;=2003),"Ю17","")))</f>
        <v>Ю17</v>
      </c>
      <c r="I77" s="18"/>
      <c r="J77" s="19"/>
    </row>
    <row r="78" spans="1:10" s="3" customFormat="1" ht="12.75" customHeight="1">
      <c r="A78" s="14"/>
      <c r="B78" s="15">
        <v>454</v>
      </c>
      <c r="C78" s="23" t="s">
        <v>155</v>
      </c>
      <c r="D78" s="17">
        <v>2003</v>
      </c>
      <c r="E78" s="18" t="s">
        <v>10</v>
      </c>
      <c r="F78" s="19" t="s">
        <v>148</v>
      </c>
      <c r="G78" s="20"/>
      <c r="H78" s="18" t="str">
        <f>IF(AND(D78&gt;=1900,D78&lt;=1942),"M75",IF(AND(D78&gt;=1943,D78&lt;=1947),"M70",IF(AND(D78&gt;=2000,D78&lt;=2003),"Ю17","")))</f>
        <v>Ю17</v>
      </c>
      <c r="I78" s="18"/>
      <c r="J78" s="19"/>
    </row>
    <row r="79" spans="1:11" s="3" customFormat="1" ht="12.75" customHeight="1">
      <c r="A79" s="14"/>
      <c r="B79" s="15">
        <v>472</v>
      </c>
      <c r="C79" s="23" t="s">
        <v>297</v>
      </c>
      <c r="D79" s="17">
        <v>2001</v>
      </c>
      <c r="E79" s="18" t="s">
        <v>10</v>
      </c>
      <c r="F79" s="19" t="s">
        <v>124</v>
      </c>
      <c r="G79" s="20"/>
      <c r="H79" s="18" t="str">
        <f>IF(AND(D79&gt;=1900,D79&lt;=1942),"M75",IF(AND(D79&gt;=1943,D79&lt;=1947),"M70",IF(AND(D79&gt;=2000,D79&lt;=2003),"Ю17","")))</f>
        <v>Ю17</v>
      </c>
      <c r="I79" s="18"/>
      <c r="J79" s="19"/>
      <c r="K79" s="28"/>
    </row>
    <row r="80" spans="1:10" s="3" customFormat="1" ht="12.75" customHeight="1">
      <c r="A80" s="14"/>
      <c r="B80" s="15">
        <v>478</v>
      </c>
      <c r="C80" s="23" t="s">
        <v>292</v>
      </c>
      <c r="D80" s="17">
        <v>2001</v>
      </c>
      <c r="E80" s="18" t="s">
        <v>10</v>
      </c>
      <c r="F80" s="19" t="s">
        <v>291</v>
      </c>
      <c r="G80" s="20"/>
      <c r="H80" s="18" t="str">
        <f>IF(AND(D80&gt;=1900,D80&lt;=1942),"M75",IF(AND(D80&gt;=1943,D80&lt;=1947),"M70",IF(AND(D80&gt;=2000,D80&lt;=2003),"Ю17","")))</f>
        <v>Ю17</v>
      </c>
      <c r="I80" s="18"/>
      <c r="J80" s="19"/>
    </row>
    <row r="81" spans="1:10" s="3" customFormat="1" ht="12.75" customHeight="1">
      <c r="A81" s="14"/>
      <c r="B81" s="15">
        <v>480</v>
      </c>
      <c r="C81" s="23" t="s">
        <v>290</v>
      </c>
      <c r="D81" s="17">
        <v>2000</v>
      </c>
      <c r="E81" s="18" t="s">
        <v>10</v>
      </c>
      <c r="F81" s="19" t="s">
        <v>291</v>
      </c>
      <c r="G81" s="20"/>
      <c r="H81" s="18" t="str">
        <f>IF(AND(D81&gt;=1900,D81&lt;=1942),"M75",IF(AND(D81&gt;=1943,D81&lt;=1947),"M70",IF(AND(D81&gt;=2000,D81&lt;=2003),"Ю17","")))</f>
        <v>Ю17</v>
      </c>
      <c r="I81" s="18"/>
      <c r="J81" s="19"/>
    </row>
    <row r="82" spans="1:10" s="3" customFormat="1" ht="12.75" customHeight="1">
      <c r="A82" s="14"/>
      <c r="B82" s="15">
        <v>483</v>
      </c>
      <c r="C82" s="23" t="s">
        <v>294</v>
      </c>
      <c r="D82" s="17">
        <v>2001</v>
      </c>
      <c r="E82" s="18" t="s">
        <v>10</v>
      </c>
      <c r="F82" s="19" t="s">
        <v>291</v>
      </c>
      <c r="G82" s="20"/>
      <c r="H82" s="18" t="str">
        <f>IF(AND(D82&gt;=1900,D82&lt;=1942),"M75",IF(AND(D82&gt;=1943,D82&lt;=1947),"M70",IF(AND(D82&gt;=2000,D82&lt;=2003),"Ю17","")))</f>
        <v>Ю17</v>
      </c>
      <c r="I82" s="18"/>
      <c r="J82" s="19"/>
    </row>
  </sheetData>
  <sheetProtection selectLockedCells="1" selectUnlockedCells="1"/>
  <autoFilter ref="A7:J82"/>
  <mergeCells count="14">
    <mergeCell ref="A7:A8"/>
    <mergeCell ref="B7:B8"/>
    <mergeCell ref="G7:G8"/>
    <mergeCell ref="H7:H8"/>
    <mergeCell ref="I7:I8"/>
    <mergeCell ref="C7:C8"/>
    <mergeCell ref="J7:J8"/>
    <mergeCell ref="A1:J3"/>
    <mergeCell ref="A4:H4"/>
    <mergeCell ref="A5:J5"/>
    <mergeCell ref="A6:J6"/>
    <mergeCell ref="D7:D8"/>
    <mergeCell ref="E7:E8"/>
    <mergeCell ref="F7:F8"/>
  </mergeCells>
  <conditionalFormatting sqref="C11:C14 C26 C17:C24 C28:C36 C64:C82 C38:C57">
    <cfRule type="expression" priority="10" dxfId="33" stopIfTrue="1">
      <formula>B11=""</formula>
    </cfRule>
  </conditionalFormatting>
  <conditionalFormatting sqref="C10">
    <cfRule type="expression" priority="9" dxfId="33" stopIfTrue="1">
      <formula>B10=""</formula>
    </cfRule>
  </conditionalFormatting>
  <conditionalFormatting sqref="C9">
    <cfRule type="expression" priority="8" dxfId="33" stopIfTrue="1">
      <formula>B9=""</formula>
    </cfRule>
  </conditionalFormatting>
  <conditionalFormatting sqref="C25">
    <cfRule type="expression" priority="7" dxfId="33" stopIfTrue="1">
      <formula>B25=""</formula>
    </cfRule>
  </conditionalFormatting>
  <conditionalFormatting sqref="C27">
    <cfRule type="expression" priority="6" dxfId="33" stopIfTrue="1">
      <formula>B27=""</formula>
    </cfRule>
  </conditionalFormatting>
  <conditionalFormatting sqref="C37">
    <cfRule type="expression" priority="5" dxfId="33" stopIfTrue="1">
      <formula>B37=""</formula>
    </cfRule>
  </conditionalFormatting>
  <conditionalFormatting sqref="C15">
    <cfRule type="expression" priority="2" dxfId="33" stopIfTrue="1">
      <formula>B15=""</formula>
    </cfRule>
  </conditionalFormatting>
  <conditionalFormatting sqref="C16">
    <cfRule type="expression" priority="3" dxfId="33" stopIfTrue="1">
      <formula>B16=""</formula>
    </cfRule>
  </conditionalFormatting>
  <conditionalFormatting sqref="C58:C63">
    <cfRule type="expression" priority="1" dxfId="33" stopIfTrue="1">
      <formula>B58=""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Q75"/>
  <sheetViews>
    <sheetView showGridLines="0" showZeros="0" zoomScale="115" zoomScaleNormal="115" zoomScalePageLayoutView="0" workbookViewId="0" topLeftCell="A1">
      <selection activeCell="C9" sqref="C9"/>
    </sheetView>
  </sheetViews>
  <sheetFormatPr defaultColWidth="9.00390625" defaultRowHeight="12.75" customHeight="1"/>
  <cols>
    <col min="1" max="1" width="4.253906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25390625" style="11" customWidth="1"/>
    <col min="8" max="8" width="4.00390625" style="8" customWidth="1"/>
    <col min="9" max="9" width="3.75390625" style="8" customWidth="1"/>
    <col min="10" max="10" width="3.375" style="4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0.2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.7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9" ht="18" customHeight="1">
      <c r="A4" s="50" t="s">
        <v>6</v>
      </c>
      <c r="B4" s="50"/>
      <c r="C4" s="50"/>
      <c r="D4" s="50"/>
      <c r="E4" s="50"/>
      <c r="F4" s="50"/>
      <c r="G4" s="50"/>
      <c r="H4" s="50"/>
      <c r="I4" s="12"/>
    </row>
    <row r="5" spans="1:10" ht="18" customHeight="1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7.2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7.5" customHeight="1">
      <c r="A7" s="46" t="s">
        <v>9</v>
      </c>
      <c r="B7" s="46" t="s">
        <v>0</v>
      </c>
      <c r="C7" s="46" t="s">
        <v>1</v>
      </c>
      <c r="D7" s="40" t="s">
        <v>2</v>
      </c>
      <c r="E7" s="40" t="s">
        <v>3</v>
      </c>
      <c r="F7" s="40" t="s">
        <v>4</v>
      </c>
      <c r="G7" s="42" t="s">
        <v>7</v>
      </c>
      <c r="H7" s="44" t="s">
        <v>5</v>
      </c>
      <c r="I7" s="44" t="s">
        <v>8</v>
      </c>
      <c r="J7" s="44" t="s">
        <v>20</v>
      </c>
    </row>
    <row r="8" spans="1:10" s="2" customFormat="1" ht="7.5" customHeight="1">
      <c r="A8" s="47"/>
      <c r="B8" s="47"/>
      <c r="C8" s="47"/>
      <c r="D8" s="41"/>
      <c r="E8" s="41"/>
      <c r="F8" s="41"/>
      <c r="G8" s="43"/>
      <c r="H8" s="45"/>
      <c r="I8" s="45"/>
      <c r="J8" s="45"/>
    </row>
    <row r="9" spans="1:17" s="24" customFormat="1" ht="12.75" customHeight="1">
      <c r="A9" s="14">
        <v>1</v>
      </c>
      <c r="B9" s="15">
        <v>418</v>
      </c>
      <c r="C9" s="25" t="s">
        <v>88</v>
      </c>
      <c r="D9" s="17">
        <v>2001</v>
      </c>
      <c r="E9" s="18" t="s">
        <v>10</v>
      </c>
      <c r="F9" s="19" t="s">
        <v>37</v>
      </c>
      <c r="G9" s="29" t="s">
        <v>487</v>
      </c>
      <c r="H9" s="18" t="str">
        <f>IF(AND(D9&gt;=1900,D9&lt;=1952),"Ж65",IF(AND(D9&gt;=1953,D9&lt;=1957),"Ж60",IF(AND(D9&gt;=2000,D9&lt;=2003),"Д17","")))</f>
        <v>Д17</v>
      </c>
      <c r="I9" s="18">
        <v>1</v>
      </c>
      <c r="J9" s="19"/>
      <c r="Q9" s="24">
        <v>735</v>
      </c>
    </row>
    <row r="10" spans="1:17" s="24" customFormat="1" ht="12.75" customHeight="1">
      <c r="A10" s="14">
        <v>2</v>
      </c>
      <c r="B10" s="15">
        <v>463</v>
      </c>
      <c r="C10" s="25" t="s">
        <v>161</v>
      </c>
      <c r="D10" s="17">
        <v>2001</v>
      </c>
      <c r="E10" s="18" t="s">
        <v>10</v>
      </c>
      <c r="F10" s="19" t="s">
        <v>97</v>
      </c>
      <c r="G10" s="29" t="s">
        <v>547</v>
      </c>
      <c r="H10" s="18" t="str">
        <f>IF(AND(D10&gt;=1900,D10&lt;=1952),"Ж65",IF(AND(D10&gt;=1953,D10&lt;=1957),"Ж60",IF(AND(D10&gt;=2000,D10&lt;=2003),"Д17","")))</f>
        <v>Д17</v>
      </c>
      <c r="I10" s="18">
        <v>2</v>
      </c>
      <c r="J10" s="19"/>
      <c r="Q10" s="24">
        <v>809</v>
      </c>
    </row>
    <row r="11" spans="1:17" s="24" customFormat="1" ht="12.75" customHeight="1">
      <c r="A11" s="14">
        <v>3</v>
      </c>
      <c r="B11" s="15">
        <v>427</v>
      </c>
      <c r="C11" s="25" t="s">
        <v>99</v>
      </c>
      <c r="D11" s="17">
        <v>2000</v>
      </c>
      <c r="E11" s="18" t="s">
        <v>10</v>
      </c>
      <c r="F11" s="19" t="s">
        <v>100</v>
      </c>
      <c r="G11" s="20" t="s">
        <v>548</v>
      </c>
      <c r="H11" s="18" t="str">
        <f>IF(AND(D11&gt;=1900,D11&lt;=1952),"Ж65",IF(AND(D11&gt;=1953,D11&lt;=1957),"Ж60",IF(AND(D11&gt;=2000,D11&lt;=2003),"Д17","")))</f>
        <v>Д17</v>
      </c>
      <c r="I11" s="18">
        <v>3</v>
      </c>
      <c r="J11" s="19"/>
      <c r="Q11" s="24">
        <v>812</v>
      </c>
    </row>
    <row r="12" spans="1:17" s="24" customFormat="1" ht="12.75" customHeight="1">
      <c r="A12" s="14">
        <v>4</v>
      </c>
      <c r="B12" s="15">
        <v>424</v>
      </c>
      <c r="C12" s="25" t="s">
        <v>96</v>
      </c>
      <c r="D12" s="17">
        <v>2000</v>
      </c>
      <c r="E12" s="18" t="s">
        <v>10</v>
      </c>
      <c r="F12" s="19" t="s">
        <v>97</v>
      </c>
      <c r="G12" s="20" t="s">
        <v>552</v>
      </c>
      <c r="H12" s="18" t="str">
        <f>IF(AND(D12&gt;=1900,D12&lt;=1952),"Ж65",IF(AND(D12&gt;=1953,D12&lt;=1957),"Ж60",IF(AND(D12&gt;=2000,D12&lt;=2003),"Д17","")))</f>
        <v>Д17</v>
      </c>
      <c r="I12" s="18">
        <v>4</v>
      </c>
      <c r="J12" s="19"/>
      <c r="Q12" s="24">
        <v>831</v>
      </c>
    </row>
    <row r="13" spans="1:17" s="24" customFormat="1" ht="12.75" customHeight="1">
      <c r="A13" s="14">
        <v>5</v>
      </c>
      <c r="B13" s="15">
        <v>425</v>
      </c>
      <c r="C13" s="25" t="s">
        <v>102</v>
      </c>
      <c r="D13" s="17">
        <v>2000</v>
      </c>
      <c r="E13" s="18" t="s">
        <v>10</v>
      </c>
      <c r="F13" s="19" t="s">
        <v>100</v>
      </c>
      <c r="G13" s="20" t="s">
        <v>553</v>
      </c>
      <c r="H13" s="18" t="str">
        <f>IF(AND(D13&gt;=1900,D13&lt;=1952),"Ж65",IF(AND(D13&gt;=1953,D13&lt;=1957),"Ж60",IF(AND(D13&gt;=2000,D13&lt;=2003),"Д17","")))</f>
        <v>Д17</v>
      </c>
      <c r="I13" s="18">
        <v>5</v>
      </c>
      <c r="J13" s="19"/>
      <c r="Q13" s="24">
        <v>835</v>
      </c>
    </row>
    <row r="14" spans="1:17" s="24" customFormat="1" ht="12.75" customHeight="1">
      <c r="A14" s="14">
        <v>6</v>
      </c>
      <c r="B14" s="15">
        <v>423</v>
      </c>
      <c r="C14" s="25" t="s">
        <v>94</v>
      </c>
      <c r="D14" s="17">
        <v>2001</v>
      </c>
      <c r="E14" s="18" t="s">
        <v>10</v>
      </c>
      <c r="F14" s="19" t="s">
        <v>95</v>
      </c>
      <c r="G14" s="29" t="s">
        <v>558</v>
      </c>
      <c r="H14" s="18" t="str">
        <f>IF(AND(D14&gt;=1900,D14&lt;=1952),"Ж65",IF(AND(D14&gt;=1953,D14&lt;=1957),"Ж60",IF(AND(D14&gt;=2000,D14&lt;=2003),"Д17","")))</f>
        <v>Д17</v>
      </c>
      <c r="I14" s="18">
        <v>6</v>
      </c>
      <c r="J14" s="19"/>
      <c r="Q14" s="24">
        <v>861</v>
      </c>
    </row>
    <row r="15" spans="1:17" s="24" customFormat="1" ht="12.75" customHeight="1">
      <c r="A15" s="14">
        <v>7</v>
      </c>
      <c r="B15" s="15">
        <v>416</v>
      </c>
      <c r="C15" s="23" t="s">
        <v>49</v>
      </c>
      <c r="D15" s="17">
        <v>2003</v>
      </c>
      <c r="E15" s="18" t="s">
        <v>10</v>
      </c>
      <c r="F15" s="19" t="s">
        <v>37</v>
      </c>
      <c r="G15" s="20" t="s">
        <v>507</v>
      </c>
      <c r="H15" s="18" t="str">
        <f>IF(AND(D15&gt;=1900,D15&lt;=1952),"Ж65",IF(AND(D15&gt;=1953,D15&lt;=1957),"Ж60",IF(AND(D15&gt;=2000,D15&lt;=2003),"Д17","")))</f>
        <v>Д17</v>
      </c>
      <c r="I15" s="18">
        <v>7</v>
      </c>
      <c r="J15" s="19"/>
      <c r="Q15" s="24">
        <v>873</v>
      </c>
    </row>
    <row r="16" spans="1:17" s="24" customFormat="1" ht="12.75" customHeight="1">
      <c r="A16" s="14">
        <v>8</v>
      </c>
      <c r="B16" s="15">
        <v>465</v>
      </c>
      <c r="C16" s="23" t="s">
        <v>300</v>
      </c>
      <c r="D16" s="17">
        <v>2002</v>
      </c>
      <c r="E16" s="18" t="s">
        <v>10</v>
      </c>
      <c r="F16" s="19" t="s">
        <v>71</v>
      </c>
      <c r="G16" s="29" t="s">
        <v>561</v>
      </c>
      <c r="H16" s="18" t="str">
        <f>IF(AND(D16&gt;=1900,D16&lt;=1952),"Ж65",IF(AND(D16&gt;=1953,D16&lt;=1957),"Ж60",IF(AND(D16&gt;=2000,D16&lt;=2003),"Д17","")))</f>
        <v>Д17</v>
      </c>
      <c r="I16" s="18">
        <v>8</v>
      </c>
      <c r="J16" s="19"/>
      <c r="Q16" s="24">
        <v>875</v>
      </c>
    </row>
    <row r="17" spans="1:17" s="24" customFormat="1" ht="12.75" customHeight="1">
      <c r="A17" s="14">
        <v>9</v>
      </c>
      <c r="B17" s="15">
        <v>419</v>
      </c>
      <c r="C17" s="25" t="s">
        <v>89</v>
      </c>
      <c r="D17" s="17">
        <v>2002</v>
      </c>
      <c r="E17" s="18" t="s">
        <v>10</v>
      </c>
      <c r="F17" s="19" t="s">
        <v>37</v>
      </c>
      <c r="G17" s="20" t="s">
        <v>563</v>
      </c>
      <c r="H17" s="18" t="str">
        <f>IF(AND(D17&gt;=1900,D17&lt;=1952),"Ж65",IF(AND(D17&gt;=1953,D17&lt;=1957),"Ж60",IF(AND(D17&gt;=2000,D17&lt;=2003),"Д17","")))</f>
        <v>Д17</v>
      </c>
      <c r="I17" s="18">
        <v>9</v>
      </c>
      <c r="J17" s="19"/>
      <c r="Q17" s="24">
        <v>887</v>
      </c>
    </row>
    <row r="18" spans="1:17" s="24" customFormat="1" ht="12.75" customHeight="1">
      <c r="A18" s="14">
        <v>10</v>
      </c>
      <c r="B18" s="15">
        <v>464</v>
      </c>
      <c r="C18" s="23" t="s">
        <v>299</v>
      </c>
      <c r="D18" s="17">
        <v>2001</v>
      </c>
      <c r="E18" s="18" t="s">
        <v>10</v>
      </c>
      <c r="F18" s="19" t="s">
        <v>71</v>
      </c>
      <c r="G18" s="29" t="s">
        <v>512</v>
      </c>
      <c r="H18" s="18" t="str">
        <f>IF(AND(D18&gt;=1900,D18&lt;=1952),"Ж65",IF(AND(D18&gt;=1953,D18&lt;=1957),"Ж60",IF(AND(D18&gt;=2000,D18&lt;=2003),"Д17","")))</f>
        <v>Д17</v>
      </c>
      <c r="I18" s="18">
        <v>10</v>
      </c>
      <c r="J18" s="19"/>
      <c r="Q18" s="24">
        <v>892</v>
      </c>
    </row>
    <row r="19" spans="1:17" s="24" customFormat="1" ht="12.75" customHeight="1">
      <c r="A19" s="14">
        <v>11</v>
      </c>
      <c r="B19" s="15">
        <v>403</v>
      </c>
      <c r="C19" s="25" t="s">
        <v>50</v>
      </c>
      <c r="D19" s="17">
        <v>2000</v>
      </c>
      <c r="E19" s="18" t="s">
        <v>10</v>
      </c>
      <c r="F19" s="19" t="s">
        <v>37</v>
      </c>
      <c r="G19" s="29" t="s">
        <v>567</v>
      </c>
      <c r="H19" s="18" t="str">
        <f>IF(AND(D19&gt;=1900,D19&lt;=1952),"Ж65",IF(AND(D19&gt;=1953,D19&lt;=1957),"Ж60",IF(AND(D19&gt;=2000,D19&lt;=2003),"Д17","")))</f>
        <v>Д17</v>
      </c>
      <c r="I19" s="18">
        <v>11</v>
      </c>
      <c r="J19" s="19"/>
      <c r="Q19" s="24">
        <v>913</v>
      </c>
    </row>
    <row r="20" spans="1:17" s="24" customFormat="1" ht="12.75" customHeight="1">
      <c r="A20" s="14">
        <v>12</v>
      </c>
      <c r="B20" s="15">
        <v>407</v>
      </c>
      <c r="C20" s="25" t="s">
        <v>56</v>
      </c>
      <c r="D20" s="17">
        <v>1951</v>
      </c>
      <c r="E20" s="18" t="s">
        <v>10</v>
      </c>
      <c r="F20" s="19" t="s">
        <v>29</v>
      </c>
      <c r="G20" s="20" t="s">
        <v>571</v>
      </c>
      <c r="H20" s="18" t="str">
        <f>IF(AND(D20&gt;=1900,D20&lt;=1952),"Ж65",IF(AND(D20&gt;=1953,D20&lt;=1957),"Ж60",IF(AND(D20&gt;=2000,D20&lt;=2003),"Д17","")))</f>
        <v>Ж65</v>
      </c>
      <c r="I20" s="18">
        <v>1</v>
      </c>
      <c r="J20" s="19"/>
      <c r="Q20" s="24">
        <v>937</v>
      </c>
    </row>
    <row r="21" spans="1:17" s="24" customFormat="1" ht="12.75" customHeight="1">
      <c r="A21" s="14">
        <v>13</v>
      </c>
      <c r="B21" s="15">
        <v>481</v>
      </c>
      <c r="C21" s="23" t="s">
        <v>277</v>
      </c>
      <c r="D21" s="17">
        <v>2003</v>
      </c>
      <c r="E21" s="18" t="s">
        <v>10</v>
      </c>
      <c r="F21" s="19" t="s">
        <v>148</v>
      </c>
      <c r="G21" s="29" t="s">
        <v>573</v>
      </c>
      <c r="H21" s="18" t="str">
        <f>IF(AND(D21&gt;=1900,D21&lt;=1952),"Ж65",IF(AND(D21&gt;=1953,D21&lt;=1957),"Ж60",IF(AND(D21&gt;=2000,D21&lt;=2003),"Д17","")))</f>
        <v>Д17</v>
      </c>
      <c r="I21" s="18">
        <v>12</v>
      </c>
      <c r="J21" s="19"/>
      <c r="Q21" s="24">
        <v>947</v>
      </c>
    </row>
    <row r="22" spans="1:17" s="24" customFormat="1" ht="12.75" customHeight="1">
      <c r="A22" s="14">
        <v>14</v>
      </c>
      <c r="B22" s="15">
        <v>421</v>
      </c>
      <c r="C22" s="25" t="s">
        <v>91</v>
      </c>
      <c r="D22" s="17">
        <v>2002</v>
      </c>
      <c r="E22" s="18" t="s">
        <v>10</v>
      </c>
      <c r="F22" s="19" t="s">
        <v>92</v>
      </c>
      <c r="G22" s="29" t="s">
        <v>574</v>
      </c>
      <c r="H22" s="18" t="str">
        <f>IF(AND(D22&gt;=1900,D22&lt;=1952),"Ж65",IF(AND(D22&gt;=1953,D22&lt;=1957),"Ж60",IF(AND(D22&gt;=2000,D22&lt;=2003),"Д17","")))</f>
        <v>Д17</v>
      </c>
      <c r="I22" s="18">
        <v>13</v>
      </c>
      <c r="J22" s="19"/>
      <c r="Q22" s="24">
        <v>948</v>
      </c>
    </row>
    <row r="23" spans="1:17" s="24" customFormat="1" ht="12.75" customHeight="1">
      <c r="A23" s="14">
        <v>15</v>
      </c>
      <c r="B23" s="15">
        <v>482</v>
      </c>
      <c r="C23" s="23" t="s">
        <v>276</v>
      </c>
      <c r="D23" s="17">
        <v>2001</v>
      </c>
      <c r="E23" s="18" t="s">
        <v>10</v>
      </c>
      <c r="F23" s="19" t="s">
        <v>148</v>
      </c>
      <c r="G23" s="29" t="s">
        <v>579</v>
      </c>
      <c r="H23" s="18" t="str">
        <f>IF(AND(D23&gt;=1900,D23&lt;=1952),"Ж65",IF(AND(D23&gt;=1953,D23&lt;=1957),"Ж60",IF(AND(D23&gt;=2000,D23&lt;=2003),"Д17","")))</f>
        <v>Д17</v>
      </c>
      <c r="I23" s="18">
        <v>14</v>
      </c>
      <c r="J23" s="19"/>
      <c r="Q23" s="24">
        <v>976</v>
      </c>
    </row>
    <row r="24" spans="1:17" s="24" customFormat="1" ht="12.75" customHeight="1">
      <c r="A24" s="14">
        <v>16</v>
      </c>
      <c r="B24" s="15">
        <v>404</v>
      </c>
      <c r="C24" s="25" t="s">
        <v>51</v>
      </c>
      <c r="D24" s="17">
        <v>2002</v>
      </c>
      <c r="E24" s="18" t="s">
        <v>10</v>
      </c>
      <c r="F24" s="19" t="s">
        <v>37</v>
      </c>
      <c r="G24" s="20" t="s">
        <v>584</v>
      </c>
      <c r="H24" s="18" t="str">
        <f>IF(AND(D24&gt;=1900,D24&lt;=1952),"Ж65",IF(AND(D24&gt;=1953,D24&lt;=1957),"Ж60",IF(AND(D24&gt;=2000,D24&lt;=2003),"Д17","")))</f>
        <v>Д17</v>
      </c>
      <c r="I24" s="18">
        <v>15</v>
      </c>
      <c r="J24" s="19"/>
      <c r="Q24" s="24">
        <v>1006</v>
      </c>
    </row>
    <row r="25" spans="1:17" s="24" customFormat="1" ht="12.75" customHeight="1">
      <c r="A25" s="14">
        <v>17</v>
      </c>
      <c r="B25" s="15">
        <v>405</v>
      </c>
      <c r="C25" s="25" t="s">
        <v>52</v>
      </c>
      <c r="D25" s="17">
        <v>2002</v>
      </c>
      <c r="E25" s="18" t="s">
        <v>10</v>
      </c>
      <c r="F25" s="19" t="s">
        <v>37</v>
      </c>
      <c r="G25" s="29" t="s">
        <v>585</v>
      </c>
      <c r="H25" s="18" t="str">
        <f>IF(AND(D25&gt;=1900,D25&lt;=1952),"Ж65",IF(AND(D25&gt;=1953,D25&lt;=1957),"Ж60",IF(AND(D25&gt;=2000,D25&lt;=2003),"Д17","")))</f>
        <v>Д17</v>
      </c>
      <c r="I25" s="18">
        <v>16</v>
      </c>
      <c r="J25" s="19"/>
      <c r="Q25" s="24">
        <v>1011</v>
      </c>
    </row>
    <row r="26" spans="1:17" s="24" customFormat="1" ht="12.75" customHeight="1">
      <c r="A26" s="14">
        <v>18</v>
      </c>
      <c r="B26" s="15">
        <v>207</v>
      </c>
      <c r="C26" s="23" t="s">
        <v>361</v>
      </c>
      <c r="D26" s="17">
        <v>2002</v>
      </c>
      <c r="E26" s="18" t="s">
        <v>10</v>
      </c>
      <c r="F26" s="19" t="s">
        <v>362</v>
      </c>
      <c r="G26" s="29" t="s">
        <v>587</v>
      </c>
      <c r="H26" s="18" t="str">
        <f>IF(AND(D26&gt;=1900,D26&lt;=1952),"Ж65",IF(AND(D26&gt;=1953,D26&lt;=1957),"Ж60",IF(AND(D26&gt;=2000,D26&lt;=2003),"Д17","")))</f>
        <v>Д17</v>
      </c>
      <c r="I26" s="18">
        <v>17</v>
      </c>
      <c r="J26" s="19"/>
      <c r="Q26" s="24">
        <v>1021</v>
      </c>
    </row>
    <row r="27" spans="1:17" s="24" customFormat="1" ht="12.75" customHeight="1">
      <c r="A27" s="14">
        <v>19</v>
      </c>
      <c r="B27" s="15">
        <v>209</v>
      </c>
      <c r="C27" s="23" t="s">
        <v>363</v>
      </c>
      <c r="D27" s="17">
        <v>2002</v>
      </c>
      <c r="E27" s="18" t="s">
        <v>10</v>
      </c>
      <c r="F27" s="19" t="s">
        <v>362</v>
      </c>
      <c r="G27" s="29" t="s">
        <v>587</v>
      </c>
      <c r="H27" s="18" t="str">
        <f>IF(AND(D27&gt;=1900,D27&lt;=1952),"Ж65",IF(AND(D27&gt;=1953,D27&lt;=1957),"Ж60",IF(AND(D27&gt;=2000,D27&lt;=2003),"Д17","")))</f>
        <v>Д17</v>
      </c>
      <c r="I27" s="18">
        <v>18</v>
      </c>
      <c r="J27" s="19"/>
      <c r="Q27" s="24">
        <v>1021</v>
      </c>
    </row>
    <row r="28" spans="1:17" s="24" customFormat="1" ht="12.75" customHeight="1">
      <c r="A28" s="14">
        <v>20</v>
      </c>
      <c r="B28" s="15">
        <v>202</v>
      </c>
      <c r="C28" s="23" t="s">
        <v>384</v>
      </c>
      <c r="D28" s="17">
        <v>2005</v>
      </c>
      <c r="E28" s="18" t="s">
        <v>10</v>
      </c>
      <c r="F28" s="19"/>
      <c r="G28" s="29" t="s">
        <v>531</v>
      </c>
      <c r="H28" s="18">
        <f>IF(AND(D28&gt;=1900,D28&lt;=1952),"Ж65",IF(AND(D28&gt;=1953,D28&lt;=1957),"Ж60",IF(AND(D28&gt;=2000,D28&lt;=2003),"Д17","")))</f>
      </c>
      <c r="I28" s="18"/>
      <c r="J28" s="19"/>
      <c r="Q28" s="24">
        <v>1040</v>
      </c>
    </row>
    <row r="29" spans="1:17" s="24" customFormat="1" ht="12.75" customHeight="1">
      <c r="A29" s="14">
        <v>21</v>
      </c>
      <c r="B29" s="15">
        <v>445</v>
      </c>
      <c r="C29" s="23" t="s">
        <v>145</v>
      </c>
      <c r="D29" s="17">
        <v>1990</v>
      </c>
      <c r="E29" s="18" t="s">
        <v>10</v>
      </c>
      <c r="F29" s="19" t="s">
        <v>29</v>
      </c>
      <c r="G29" s="29" t="s">
        <v>533</v>
      </c>
      <c r="H29" s="18">
        <f>IF(AND(D29&gt;=1900,D29&lt;=1952),"Ж65",IF(AND(D29&gt;=1953,D29&lt;=1957),"Ж60",IF(AND(D29&gt;=2000,D29&lt;=2003),"Д17","")))</f>
      </c>
      <c r="I29" s="18"/>
      <c r="J29" s="19"/>
      <c r="Q29" s="24">
        <v>1043</v>
      </c>
    </row>
    <row r="30" spans="1:17" s="24" customFormat="1" ht="12.75" customHeight="1">
      <c r="A30" s="14">
        <v>22</v>
      </c>
      <c r="B30" s="15">
        <v>422</v>
      </c>
      <c r="C30" s="25" t="s">
        <v>93</v>
      </c>
      <c r="D30" s="17">
        <v>2003</v>
      </c>
      <c r="E30" s="18" t="s">
        <v>10</v>
      </c>
      <c r="F30" s="19" t="s">
        <v>92</v>
      </c>
      <c r="G30" s="29" t="s">
        <v>592</v>
      </c>
      <c r="H30" s="18" t="str">
        <f>IF(AND(D30&gt;=1900,D30&lt;=1952),"Ж65",IF(AND(D30&gt;=1953,D30&lt;=1957),"Ж60",IF(AND(D30&gt;=2000,D30&lt;=2003),"Д17","")))</f>
        <v>Д17</v>
      </c>
      <c r="I30" s="18">
        <v>19</v>
      </c>
      <c r="J30" s="19"/>
      <c r="Q30" s="24">
        <v>1064</v>
      </c>
    </row>
    <row r="31" spans="1:17" s="24" customFormat="1" ht="12.75" customHeight="1">
      <c r="A31" s="14">
        <v>23</v>
      </c>
      <c r="B31" s="15">
        <v>485</v>
      </c>
      <c r="C31" s="23" t="s">
        <v>273</v>
      </c>
      <c r="D31" s="17">
        <v>2002</v>
      </c>
      <c r="E31" s="18" t="s">
        <v>10</v>
      </c>
      <c r="F31" s="19" t="s">
        <v>274</v>
      </c>
      <c r="G31" s="29" t="s">
        <v>593</v>
      </c>
      <c r="H31" s="18" t="str">
        <f>IF(AND(D31&gt;=1900,D31&lt;=1952),"Ж65",IF(AND(D31&gt;=1953,D31&lt;=1957),"Ж60",IF(AND(D31&gt;=2000,D31&lt;=2003),"Д17","")))</f>
        <v>Д17</v>
      </c>
      <c r="I31" s="18">
        <v>20</v>
      </c>
      <c r="J31" s="19"/>
      <c r="Q31" s="24">
        <v>1070</v>
      </c>
    </row>
    <row r="32" spans="1:17" s="24" customFormat="1" ht="12.75" customHeight="1">
      <c r="A32" s="14">
        <v>24</v>
      </c>
      <c r="B32" s="15">
        <v>462</v>
      </c>
      <c r="C32" s="23" t="s">
        <v>165</v>
      </c>
      <c r="D32" s="17">
        <v>1949</v>
      </c>
      <c r="E32" s="18" t="s">
        <v>10</v>
      </c>
      <c r="F32" s="19" t="s">
        <v>58</v>
      </c>
      <c r="G32" s="29" t="s">
        <v>594</v>
      </c>
      <c r="H32" s="18" t="str">
        <f>IF(AND(D32&gt;=1900,D32&lt;=1952),"Ж65",IF(AND(D32&gt;=1953,D32&lt;=1957),"Ж60",IF(AND(D32&gt;=2000,D32&lt;=2003),"Д17","")))</f>
        <v>Ж65</v>
      </c>
      <c r="I32" s="18">
        <v>2</v>
      </c>
      <c r="J32" s="19"/>
      <c r="Q32" s="24">
        <v>1075</v>
      </c>
    </row>
    <row r="33" spans="1:17" s="24" customFormat="1" ht="12.75" customHeight="1">
      <c r="A33" s="14">
        <v>25</v>
      </c>
      <c r="B33" s="15">
        <v>247</v>
      </c>
      <c r="C33" s="23" t="s">
        <v>389</v>
      </c>
      <c r="D33" s="17">
        <v>2002</v>
      </c>
      <c r="E33" s="18" t="s">
        <v>10</v>
      </c>
      <c r="F33" s="19"/>
      <c r="G33" s="29" t="s">
        <v>596</v>
      </c>
      <c r="H33" s="18" t="str">
        <f>IF(AND(D33&gt;=1900,D33&lt;=1952),"Ж65",IF(AND(D33&gt;=1953,D33&lt;=1957),"Ж60",IF(AND(D33&gt;=2000,D33&lt;=2003),"Д17","")))</f>
        <v>Д17</v>
      </c>
      <c r="I33" s="18">
        <v>21</v>
      </c>
      <c r="J33" s="19"/>
      <c r="Q33" s="24">
        <v>1089</v>
      </c>
    </row>
    <row r="34" spans="1:17" s="24" customFormat="1" ht="12.75" customHeight="1">
      <c r="A34" s="14">
        <v>26</v>
      </c>
      <c r="B34" s="15">
        <v>434</v>
      </c>
      <c r="C34" s="25" t="s">
        <v>119</v>
      </c>
      <c r="D34" s="17">
        <v>1976</v>
      </c>
      <c r="E34" s="18" t="s">
        <v>10</v>
      </c>
      <c r="F34" s="19" t="s">
        <v>29</v>
      </c>
      <c r="G34" s="29" t="s">
        <v>601</v>
      </c>
      <c r="H34" s="18">
        <f>IF(AND(D34&gt;=1900,D34&lt;=1952),"Ж65",IF(AND(D34&gt;=1953,D34&lt;=1957),"Ж60",IF(AND(D34&gt;=2000,D34&lt;=2003),"Д17","")))</f>
      </c>
      <c r="I34" s="18"/>
      <c r="J34" s="19"/>
      <c r="Q34" s="24">
        <v>1101</v>
      </c>
    </row>
    <row r="35" spans="1:17" s="24" customFormat="1" ht="12.75" customHeight="1">
      <c r="A35" s="14">
        <v>27</v>
      </c>
      <c r="B35" s="15">
        <v>477</v>
      </c>
      <c r="C35" s="23" t="s">
        <v>279</v>
      </c>
      <c r="D35" s="17">
        <v>2002</v>
      </c>
      <c r="E35" s="18" t="s">
        <v>10</v>
      </c>
      <c r="F35" s="19" t="s">
        <v>124</v>
      </c>
      <c r="G35" s="29" t="s">
        <v>606</v>
      </c>
      <c r="H35" s="18" t="str">
        <f>IF(AND(D35&gt;=1900,D35&lt;=1952),"Ж65",IF(AND(D35&gt;=1953,D35&lt;=1957),"Ж60",IF(AND(D35&gt;=2000,D35&lt;=2003),"Д17","")))</f>
        <v>Д17</v>
      </c>
      <c r="I35" s="18">
        <v>22</v>
      </c>
      <c r="J35" s="19"/>
      <c r="Q35" s="24">
        <v>1115</v>
      </c>
    </row>
    <row r="36" spans="1:17" s="24" customFormat="1" ht="12.75" customHeight="1">
      <c r="A36" s="14">
        <v>28</v>
      </c>
      <c r="B36" s="15">
        <v>471</v>
      </c>
      <c r="C36" s="23" t="s">
        <v>281</v>
      </c>
      <c r="D36" s="17">
        <v>2003</v>
      </c>
      <c r="E36" s="18" t="s">
        <v>10</v>
      </c>
      <c r="F36" s="19" t="s">
        <v>148</v>
      </c>
      <c r="G36" s="29" t="s">
        <v>607</v>
      </c>
      <c r="H36" s="18" t="str">
        <f>IF(AND(D36&gt;=1900,D36&lt;=1952),"Ж65",IF(AND(D36&gt;=1953,D36&lt;=1957),"Ж60",IF(AND(D36&gt;=2000,D36&lt;=2003),"Д17","")))</f>
        <v>Д17</v>
      </c>
      <c r="I36" s="18">
        <v>23</v>
      </c>
      <c r="J36" s="19"/>
      <c r="Q36" s="24">
        <v>1125</v>
      </c>
    </row>
    <row r="37" spans="1:17" s="24" customFormat="1" ht="12.75" customHeight="1">
      <c r="A37" s="14">
        <v>29</v>
      </c>
      <c r="B37" s="15">
        <v>433</v>
      </c>
      <c r="C37" s="25" t="s">
        <v>118</v>
      </c>
      <c r="D37" s="17">
        <v>1987</v>
      </c>
      <c r="E37" s="18" t="s">
        <v>10</v>
      </c>
      <c r="F37" s="19" t="s">
        <v>29</v>
      </c>
      <c r="G37" s="29" t="s">
        <v>608</v>
      </c>
      <c r="H37" s="18">
        <f>IF(AND(D37&gt;=1900,D37&lt;=1952),"Ж65",IF(AND(D37&gt;=1953,D37&lt;=1957),"Ж60",IF(AND(D37&gt;=2000,D37&lt;=2003),"Д17","")))</f>
      </c>
      <c r="I37" s="18"/>
      <c r="J37" s="19"/>
      <c r="Q37" s="24">
        <v>1131</v>
      </c>
    </row>
    <row r="38" spans="1:17" s="24" customFormat="1" ht="12.75" customHeight="1">
      <c r="A38" s="14">
        <v>30</v>
      </c>
      <c r="B38" s="15">
        <v>469</v>
      </c>
      <c r="C38" s="23" t="s">
        <v>282</v>
      </c>
      <c r="D38" s="17">
        <v>2002</v>
      </c>
      <c r="E38" s="18" t="s">
        <v>10</v>
      </c>
      <c r="F38" s="19" t="s">
        <v>124</v>
      </c>
      <c r="G38" s="29" t="s">
        <v>609</v>
      </c>
      <c r="H38" s="18" t="str">
        <f>IF(AND(D38&gt;=1900,D38&lt;=1952),"Ж65",IF(AND(D38&gt;=1953,D38&lt;=1957),"Ж60",IF(AND(D38&gt;=2000,D38&lt;=2003),"Д17","")))</f>
        <v>Д17</v>
      </c>
      <c r="I38" s="18">
        <v>24</v>
      </c>
      <c r="J38" s="19"/>
      <c r="Q38" s="24">
        <v>1159</v>
      </c>
    </row>
    <row r="39" spans="1:17" s="24" customFormat="1" ht="12.75" customHeight="1">
      <c r="A39" s="14">
        <v>31</v>
      </c>
      <c r="B39" s="15">
        <v>431</v>
      </c>
      <c r="C39" s="25" t="s">
        <v>105</v>
      </c>
      <c r="D39" s="17">
        <v>2003</v>
      </c>
      <c r="E39" s="18" t="s">
        <v>10</v>
      </c>
      <c r="F39" s="19" t="s">
        <v>85</v>
      </c>
      <c r="G39" s="29" t="s">
        <v>610</v>
      </c>
      <c r="H39" s="18" t="str">
        <f>IF(AND(D39&gt;=1900,D39&lt;=1952),"Ж65",IF(AND(D39&gt;=1953,D39&lt;=1957),"Ж60",IF(AND(D39&gt;=2000,D39&lt;=2003),"Д17","")))</f>
        <v>Д17</v>
      </c>
      <c r="I39" s="18">
        <v>25</v>
      </c>
      <c r="J39" s="19"/>
      <c r="Q39" s="24">
        <v>1165</v>
      </c>
    </row>
    <row r="40" spans="1:17" s="24" customFormat="1" ht="12.75" customHeight="1">
      <c r="A40" s="14">
        <v>32</v>
      </c>
      <c r="B40" s="15">
        <v>467</v>
      </c>
      <c r="C40" s="23" t="s">
        <v>301</v>
      </c>
      <c r="D40" s="17">
        <v>1973</v>
      </c>
      <c r="E40" s="18" t="s">
        <v>10</v>
      </c>
      <c r="F40" s="19"/>
      <c r="G40" s="29" t="s">
        <v>611</v>
      </c>
      <c r="H40" s="18">
        <f>IF(AND(D40&gt;=1900,D40&lt;=1952),"Ж65",IF(AND(D40&gt;=1953,D40&lt;=1957),"Ж60",IF(AND(D40&gt;=2000,D40&lt;=2003),"Д17","")))</f>
      </c>
      <c r="I40" s="18"/>
      <c r="J40" s="19"/>
      <c r="Q40" s="24">
        <v>1170</v>
      </c>
    </row>
    <row r="41" spans="1:17" s="24" customFormat="1" ht="12.75" customHeight="1">
      <c r="A41" s="14">
        <v>33</v>
      </c>
      <c r="B41" s="15">
        <v>401</v>
      </c>
      <c r="C41" s="23" t="s">
        <v>166</v>
      </c>
      <c r="D41" s="17">
        <v>1968</v>
      </c>
      <c r="E41" s="18" t="s">
        <v>10</v>
      </c>
      <c r="F41" s="19" t="s">
        <v>167</v>
      </c>
      <c r="G41" s="29" t="s">
        <v>611</v>
      </c>
      <c r="H41" s="18">
        <f>IF(AND(D41&gt;=1900,D41&lt;=1952),"Ж65",IF(AND(D41&gt;=1953,D41&lt;=1957),"Ж60",IF(AND(D41&gt;=2000,D41&lt;=2003),"Д17","")))</f>
      </c>
      <c r="I41" s="18"/>
      <c r="J41" s="19"/>
      <c r="Q41" s="24">
        <v>1170</v>
      </c>
    </row>
    <row r="42" spans="1:17" s="24" customFormat="1" ht="12.75" customHeight="1">
      <c r="A42" s="14">
        <v>34</v>
      </c>
      <c r="B42" s="15">
        <v>203</v>
      </c>
      <c r="C42" s="23" t="s">
        <v>385</v>
      </c>
      <c r="D42" s="17">
        <v>2001</v>
      </c>
      <c r="E42" s="18" t="s">
        <v>10</v>
      </c>
      <c r="F42" s="19" t="s">
        <v>386</v>
      </c>
      <c r="G42" s="29" t="s">
        <v>615</v>
      </c>
      <c r="H42" s="18" t="str">
        <f>IF(AND(D42&gt;=1900,D42&lt;=1952),"Ж65",IF(AND(D42&gt;=1953,D42&lt;=1957),"Ж60",IF(AND(D42&gt;=2000,D42&lt;=2003),"Д17","")))</f>
        <v>Д17</v>
      </c>
      <c r="I42" s="18">
        <v>26</v>
      </c>
      <c r="J42" s="19"/>
      <c r="Q42" s="24">
        <v>1237</v>
      </c>
    </row>
    <row r="43" spans="1:17" s="24" customFormat="1" ht="12.75" customHeight="1">
      <c r="A43" s="14">
        <v>35</v>
      </c>
      <c r="B43" s="15">
        <v>492</v>
      </c>
      <c r="C43" s="23" t="s">
        <v>405</v>
      </c>
      <c r="D43" s="17">
        <v>2002</v>
      </c>
      <c r="E43" s="18" t="s">
        <v>10</v>
      </c>
      <c r="F43" s="19" t="s">
        <v>148</v>
      </c>
      <c r="G43" s="29" t="s">
        <v>617</v>
      </c>
      <c r="H43" s="18" t="str">
        <f>IF(AND(D43&gt;=1900,D43&lt;=1952),"Ж65",IF(AND(D43&gt;=1953,D43&lt;=1957),"Ж60",IF(AND(D43&gt;=2000,D43&lt;=2003),"Д17","")))</f>
        <v>Д17</v>
      </c>
      <c r="I43" s="18">
        <v>27</v>
      </c>
      <c r="J43" s="19"/>
      <c r="Q43" s="24">
        <v>1255</v>
      </c>
    </row>
    <row r="44" spans="1:17" s="24" customFormat="1" ht="12.75" customHeight="1">
      <c r="A44" s="14">
        <v>36</v>
      </c>
      <c r="B44" s="15">
        <v>479</v>
      </c>
      <c r="C44" s="23" t="s">
        <v>278</v>
      </c>
      <c r="D44" s="17">
        <v>2003</v>
      </c>
      <c r="E44" s="18" t="s">
        <v>10</v>
      </c>
      <c r="F44" s="19" t="s">
        <v>124</v>
      </c>
      <c r="G44" s="29" t="s">
        <v>618</v>
      </c>
      <c r="H44" s="18" t="str">
        <f>IF(AND(D44&gt;=1900,D44&lt;=1952),"Ж65",IF(AND(D44&gt;=1953,D44&lt;=1957),"Ж60",IF(AND(D44&gt;=2000,D44&lt;=2003),"Д17","")))</f>
        <v>Д17</v>
      </c>
      <c r="I44" s="18">
        <v>28</v>
      </c>
      <c r="J44" s="19"/>
      <c r="Q44" s="24">
        <v>1256</v>
      </c>
    </row>
    <row r="45" spans="1:17" s="24" customFormat="1" ht="12.75" customHeight="1">
      <c r="A45" s="14">
        <v>37</v>
      </c>
      <c r="B45" s="15">
        <v>484</v>
      </c>
      <c r="C45" s="23" t="s">
        <v>275</v>
      </c>
      <c r="D45" s="17">
        <v>2002</v>
      </c>
      <c r="E45" s="18" t="s">
        <v>10</v>
      </c>
      <c r="F45" s="19" t="s">
        <v>274</v>
      </c>
      <c r="G45" s="29" t="s">
        <v>622</v>
      </c>
      <c r="H45" s="18" t="str">
        <f>IF(AND(D45&gt;=1900,D45&lt;=1952),"Ж65",IF(AND(D45&gt;=1953,D45&lt;=1957),"Ж60",IF(AND(D45&gt;=2000,D45&lt;=2003),"Д17","")))</f>
        <v>Д17</v>
      </c>
      <c r="I45" s="18">
        <v>29</v>
      </c>
      <c r="J45" s="19"/>
      <c r="Q45" s="24">
        <v>1302</v>
      </c>
    </row>
    <row r="46" spans="1:17" s="24" customFormat="1" ht="12.75" customHeight="1">
      <c r="A46" s="14">
        <v>38</v>
      </c>
      <c r="B46" s="15">
        <v>236</v>
      </c>
      <c r="C46" s="23" t="s">
        <v>398</v>
      </c>
      <c r="D46" s="17">
        <v>2001</v>
      </c>
      <c r="E46" s="18" t="s">
        <v>10</v>
      </c>
      <c r="F46" s="19" t="s">
        <v>386</v>
      </c>
      <c r="G46" s="29" t="s">
        <v>623</v>
      </c>
      <c r="H46" s="18" t="str">
        <f>IF(AND(D46&gt;=1900,D46&lt;=1952),"Ж65",IF(AND(D46&gt;=1953,D46&lt;=1957),"Ж60",IF(AND(D46&gt;=2000,D46&lt;=2003),"Д17","")))</f>
        <v>Д17</v>
      </c>
      <c r="I46" s="18">
        <v>30</v>
      </c>
      <c r="J46" s="19"/>
      <c r="Q46" s="24">
        <v>1357</v>
      </c>
    </row>
    <row r="47" spans="1:17" s="24" customFormat="1" ht="12.75" customHeight="1">
      <c r="A47" s="14">
        <v>39</v>
      </c>
      <c r="B47" s="15">
        <v>242</v>
      </c>
      <c r="C47" s="23" t="s">
        <v>392</v>
      </c>
      <c r="D47" s="17">
        <v>2001</v>
      </c>
      <c r="E47" s="18" t="s">
        <v>10</v>
      </c>
      <c r="F47" s="19" t="s">
        <v>386</v>
      </c>
      <c r="G47" s="29" t="s">
        <v>624</v>
      </c>
      <c r="H47" s="18" t="str">
        <f>IF(AND(D47&gt;=1900,D47&lt;=1952),"Ж65",IF(AND(D47&gt;=1953,D47&lt;=1957),"Ж60",IF(AND(D47&gt;=2000,D47&lt;=2003),"Д17","")))</f>
        <v>Д17</v>
      </c>
      <c r="I47" s="18">
        <v>31</v>
      </c>
      <c r="J47" s="19"/>
      <c r="Q47" s="24">
        <v>1369</v>
      </c>
    </row>
    <row r="48" spans="1:17" s="24" customFormat="1" ht="12.75" customHeight="1">
      <c r="A48" s="14">
        <v>40</v>
      </c>
      <c r="B48" s="15">
        <v>495</v>
      </c>
      <c r="C48" s="23" t="s">
        <v>403</v>
      </c>
      <c r="D48" s="17">
        <v>2004</v>
      </c>
      <c r="E48" s="18" t="s">
        <v>10</v>
      </c>
      <c r="F48" s="19" t="s">
        <v>320</v>
      </c>
      <c r="G48" s="29" t="s">
        <v>630</v>
      </c>
      <c r="H48" s="18">
        <f>IF(AND(D48&gt;=1900,D48&lt;=1952),"Ж65",IF(AND(D48&gt;=1953,D48&lt;=1957),"Ж60",IF(AND(D48&gt;=2000,D48&lt;=2003),"Д17","")))</f>
      </c>
      <c r="I48" s="18"/>
      <c r="J48" s="19"/>
      <c r="Q48" s="24">
        <v>1429</v>
      </c>
    </row>
    <row r="49" spans="1:17" s="24" customFormat="1" ht="12.75" customHeight="1">
      <c r="A49" s="14">
        <v>41</v>
      </c>
      <c r="B49" s="15">
        <v>238</v>
      </c>
      <c r="C49" s="23" t="s">
        <v>396</v>
      </c>
      <c r="D49" s="17">
        <v>2001</v>
      </c>
      <c r="E49" s="18" t="s">
        <v>10</v>
      </c>
      <c r="F49" s="19" t="s">
        <v>386</v>
      </c>
      <c r="G49" s="29" t="s">
        <v>633</v>
      </c>
      <c r="H49" s="18" t="str">
        <f>IF(AND(D49&gt;=1900,D49&lt;=1952),"Ж65",IF(AND(D49&gt;=1953,D49&lt;=1957),"Ж60",IF(AND(D49&gt;=2000,D49&lt;=2003),"Д17","")))</f>
        <v>Д17</v>
      </c>
      <c r="I49" s="18">
        <v>32</v>
      </c>
      <c r="J49" s="19"/>
      <c r="Q49" s="24">
        <v>1443</v>
      </c>
    </row>
    <row r="50" spans="1:17" s="24" customFormat="1" ht="12.75" customHeight="1">
      <c r="A50" s="14">
        <v>42</v>
      </c>
      <c r="B50" s="15">
        <v>497</v>
      </c>
      <c r="C50" s="23" t="s">
        <v>401</v>
      </c>
      <c r="D50" s="17">
        <v>2004</v>
      </c>
      <c r="E50" s="18" t="s">
        <v>10</v>
      </c>
      <c r="F50" s="19" t="s">
        <v>320</v>
      </c>
      <c r="G50" s="29" t="s">
        <v>635</v>
      </c>
      <c r="H50" s="18">
        <f>IF(AND(D50&gt;=1900,D50&lt;=1952),"Ж65",IF(AND(D50&gt;=1953,D50&lt;=1957),"Ж60",IF(AND(D50&gt;=2000,D50&lt;=2003),"Д17","")))</f>
      </c>
      <c r="I50" s="18"/>
      <c r="J50" s="19"/>
      <c r="Q50" s="24">
        <v>1453</v>
      </c>
    </row>
    <row r="51" spans="1:17" s="24" customFormat="1" ht="12.75" customHeight="1">
      <c r="A51" s="14">
        <v>43</v>
      </c>
      <c r="B51" s="15">
        <v>499</v>
      </c>
      <c r="C51" s="23" t="s">
        <v>399</v>
      </c>
      <c r="D51" s="17">
        <v>2004</v>
      </c>
      <c r="E51" s="18" t="s">
        <v>10</v>
      </c>
      <c r="F51" s="19" t="s">
        <v>320</v>
      </c>
      <c r="G51" s="29" t="s">
        <v>636</v>
      </c>
      <c r="H51" s="18">
        <f>IF(AND(D51&gt;=1900,D51&lt;=1952),"Ж65",IF(AND(D51&gt;=1953,D51&lt;=1957),"Ж60",IF(AND(D51&gt;=2000,D51&lt;=2003),"Д17","")))</f>
      </c>
      <c r="I51" s="18"/>
      <c r="J51" s="19"/>
      <c r="Q51" s="24">
        <v>1462</v>
      </c>
    </row>
    <row r="52" spans="1:17" s="24" customFormat="1" ht="12.75" customHeight="1">
      <c r="A52" s="14">
        <v>44</v>
      </c>
      <c r="B52" s="15">
        <v>235</v>
      </c>
      <c r="C52" s="23" t="s">
        <v>406</v>
      </c>
      <c r="D52" s="17">
        <v>2001</v>
      </c>
      <c r="E52" s="18" t="s">
        <v>10</v>
      </c>
      <c r="F52" s="19" t="s">
        <v>386</v>
      </c>
      <c r="G52" s="29" t="s">
        <v>640</v>
      </c>
      <c r="H52" s="18" t="str">
        <f>IF(AND(D52&gt;=1900,D52&lt;=1952),"Ж65",IF(AND(D52&gt;=1953,D52&lt;=1957),"Ж60",IF(AND(D52&gt;=2000,D52&lt;=2003),"Д17","")))</f>
        <v>Д17</v>
      </c>
      <c r="I52" s="18">
        <v>33</v>
      </c>
      <c r="J52" s="19"/>
      <c r="Q52" s="24">
        <v>1535</v>
      </c>
    </row>
    <row r="53" spans="1:17" s="24" customFormat="1" ht="12.75" customHeight="1">
      <c r="A53" s="14">
        <v>45</v>
      </c>
      <c r="B53" s="15">
        <v>240</v>
      </c>
      <c r="C53" s="23" t="s">
        <v>394</v>
      </c>
      <c r="D53" s="17">
        <v>2001</v>
      </c>
      <c r="E53" s="18" t="s">
        <v>10</v>
      </c>
      <c r="F53" s="19" t="s">
        <v>386</v>
      </c>
      <c r="G53" s="29" t="s">
        <v>657</v>
      </c>
      <c r="H53" s="18" t="str">
        <f>IF(AND(D53&gt;=1900,D53&lt;=1952),"Ж65",IF(AND(D53&gt;=1953,D53&lt;=1957),"Ж60",IF(AND(D53&gt;=2000,D53&lt;=2003),"Д17","")))</f>
        <v>Д17</v>
      </c>
      <c r="I53" s="18">
        <v>34</v>
      </c>
      <c r="J53" s="19"/>
      <c r="Q53" s="24">
        <v>1667</v>
      </c>
    </row>
    <row r="54" spans="1:17" s="24" customFormat="1" ht="12.75" customHeight="1">
      <c r="A54" s="14">
        <v>46</v>
      </c>
      <c r="B54" s="15">
        <v>239</v>
      </c>
      <c r="C54" s="23" t="s">
        <v>395</v>
      </c>
      <c r="D54" s="17">
        <v>2001</v>
      </c>
      <c r="E54" s="18" t="s">
        <v>10</v>
      </c>
      <c r="F54" s="19" t="s">
        <v>386</v>
      </c>
      <c r="G54" s="29" t="s">
        <v>658</v>
      </c>
      <c r="H54" s="18" t="str">
        <f>IF(AND(D54&gt;=1900,D54&lt;=1952),"Ж65",IF(AND(D54&gt;=1953,D54&lt;=1957),"Ж60",IF(AND(D54&gt;=2000,D54&lt;=2003),"Д17","")))</f>
        <v>Д17</v>
      </c>
      <c r="I54" s="18">
        <v>35</v>
      </c>
      <c r="J54" s="19"/>
      <c r="Q54" s="24">
        <v>1688</v>
      </c>
    </row>
    <row r="55" spans="1:17" s="24" customFormat="1" ht="12.75" customHeight="1">
      <c r="A55" s="14">
        <v>47</v>
      </c>
      <c r="B55" s="15">
        <v>237</v>
      </c>
      <c r="C55" s="23" t="s">
        <v>397</v>
      </c>
      <c r="D55" s="17">
        <v>2001</v>
      </c>
      <c r="E55" s="18" t="s">
        <v>10</v>
      </c>
      <c r="F55" s="19" t="s">
        <v>386</v>
      </c>
      <c r="G55" s="29" t="s">
        <v>688</v>
      </c>
      <c r="H55" s="18" t="str">
        <f>IF(AND(D55&gt;=1900,D55&lt;=1952),"Ж65",IF(AND(D55&gt;=1953,D55&lt;=1957),"Ж60",IF(AND(D55&gt;=2000,D55&lt;=2003),"Д17","")))</f>
        <v>Д17</v>
      </c>
      <c r="I55" s="18">
        <v>36</v>
      </c>
      <c r="J55" s="19"/>
      <c r="Q55" s="24">
        <v>1874</v>
      </c>
    </row>
    <row r="56" spans="1:17" s="24" customFormat="1" ht="12.75" customHeight="1">
      <c r="A56" s="14">
        <v>48</v>
      </c>
      <c r="B56" s="15">
        <v>241</v>
      </c>
      <c r="C56" s="23" t="s">
        <v>393</v>
      </c>
      <c r="D56" s="17">
        <v>2001</v>
      </c>
      <c r="E56" s="18" t="s">
        <v>10</v>
      </c>
      <c r="F56" s="19" t="s">
        <v>386</v>
      </c>
      <c r="G56" s="29" t="s">
        <v>688</v>
      </c>
      <c r="H56" s="18" t="str">
        <f>IF(AND(D56&gt;=1900,D56&lt;=1952),"Ж65",IF(AND(D56&gt;=1953,D56&lt;=1957),"Ж60",IF(AND(D56&gt;=2000,D56&lt;=2003),"Д17","")))</f>
        <v>Д17</v>
      </c>
      <c r="I56" s="18">
        <v>37</v>
      </c>
      <c r="J56" s="19"/>
      <c r="Q56" s="24">
        <v>1874</v>
      </c>
    </row>
    <row r="57" spans="1:17" s="24" customFormat="1" ht="12.75" customHeight="1">
      <c r="A57" s="14">
        <v>49</v>
      </c>
      <c r="B57" s="15">
        <v>494</v>
      </c>
      <c r="C57" s="23" t="s">
        <v>404</v>
      </c>
      <c r="D57" s="17">
        <v>2004</v>
      </c>
      <c r="E57" s="18" t="s">
        <v>10</v>
      </c>
      <c r="F57" s="19" t="s">
        <v>320</v>
      </c>
      <c r="G57" s="29" t="s">
        <v>717</v>
      </c>
      <c r="H57" s="18">
        <f>IF(AND(D57&gt;=1900,D57&lt;=1952),"Ж65",IF(AND(D57&gt;=1953,D57&lt;=1957),"Ж60",IF(AND(D57&gt;=2000,D57&lt;=2003),"Д17","")))</f>
      </c>
      <c r="I57" s="18"/>
      <c r="J57" s="19"/>
      <c r="Q57" s="24">
        <v>2182</v>
      </c>
    </row>
    <row r="58" spans="1:17" s="24" customFormat="1" ht="12.75" customHeight="1">
      <c r="A58" s="14">
        <v>50</v>
      </c>
      <c r="B58" s="15">
        <v>498</v>
      </c>
      <c r="C58" s="23" t="s">
        <v>400</v>
      </c>
      <c r="D58" s="17">
        <v>2004</v>
      </c>
      <c r="E58" s="18" t="s">
        <v>10</v>
      </c>
      <c r="F58" s="19" t="s">
        <v>320</v>
      </c>
      <c r="G58" s="29" t="s">
        <v>718</v>
      </c>
      <c r="H58" s="18">
        <f>IF(AND(D58&gt;=1900,D58&lt;=1952),"Ж65",IF(AND(D58&gt;=1953,D58&lt;=1957),"Ж60",IF(AND(D58&gt;=2000,D58&lt;=2003),"Д17","")))</f>
      </c>
      <c r="I58" s="18"/>
      <c r="J58" s="19"/>
      <c r="Q58" s="24">
        <v>2190</v>
      </c>
    </row>
    <row r="59" spans="1:17" s="24" customFormat="1" ht="12.75" customHeight="1">
      <c r="A59" s="14">
        <v>51</v>
      </c>
      <c r="B59" s="15">
        <v>243</v>
      </c>
      <c r="C59" s="23" t="s">
        <v>391</v>
      </c>
      <c r="D59" s="17">
        <v>1935</v>
      </c>
      <c r="E59" s="18" t="s">
        <v>10</v>
      </c>
      <c r="F59" s="19"/>
      <c r="G59" s="29" t="s">
        <v>725</v>
      </c>
      <c r="H59" s="18" t="str">
        <f>IF(AND(D59&gt;=1900,D59&lt;=1952),"Ж65",IF(AND(D59&gt;=1953,D59&lt;=1957),"Ж60",IF(AND(D59&gt;=2000,D59&lt;=2003),"Д17","")))</f>
        <v>Ж65</v>
      </c>
      <c r="I59" s="18">
        <v>3</v>
      </c>
      <c r="J59" s="19" t="s">
        <v>121</v>
      </c>
      <c r="Q59" s="24">
        <v>2381</v>
      </c>
    </row>
    <row r="60" spans="1:10" s="24" customFormat="1" ht="12.75" customHeight="1">
      <c r="A60" s="14"/>
      <c r="B60" s="15">
        <v>201</v>
      </c>
      <c r="C60" s="23" t="s">
        <v>383</v>
      </c>
      <c r="D60" s="17">
        <v>2002</v>
      </c>
      <c r="E60" s="18" t="s">
        <v>10</v>
      </c>
      <c r="F60" s="19" t="s">
        <v>329</v>
      </c>
      <c r="G60" s="29"/>
      <c r="H60" s="18" t="str">
        <f>IF(AND(D60&gt;=1900,D60&lt;=1952),"Ж65",IF(AND(D60&gt;=1953,D60&lt;=1957),"Ж60",IF(AND(D60&gt;=2000,D60&lt;=2003),"Д17","")))</f>
        <v>Д17</v>
      </c>
      <c r="I60" s="18"/>
      <c r="J60" s="19"/>
    </row>
    <row r="61" spans="1:10" s="24" customFormat="1" ht="12.75" customHeight="1">
      <c r="A61" s="14"/>
      <c r="B61" s="15">
        <v>245</v>
      </c>
      <c r="C61" s="23" t="s">
        <v>390</v>
      </c>
      <c r="D61" s="17">
        <v>2001</v>
      </c>
      <c r="E61" s="18" t="s">
        <v>10</v>
      </c>
      <c r="F61" s="19" t="s">
        <v>329</v>
      </c>
      <c r="G61" s="29"/>
      <c r="H61" s="18" t="str">
        <f>IF(AND(D61&gt;=1900,D61&lt;=1952),"Ж65",IF(AND(D61&gt;=1953,D61&lt;=1957),"Ж60",IF(AND(D61&gt;=2000,D61&lt;=2003),"Д17","")))</f>
        <v>Д17</v>
      </c>
      <c r="I61" s="18"/>
      <c r="J61" s="19"/>
    </row>
    <row r="62" spans="1:10" s="24" customFormat="1" ht="12.75" customHeight="1">
      <c r="A62" s="14"/>
      <c r="B62" s="15">
        <v>248</v>
      </c>
      <c r="C62" s="23" t="s">
        <v>388</v>
      </c>
      <c r="D62" s="17">
        <v>2001</v>
      </c>
      <c r="E62" s="18" t="s">
        <v>10</v>
      </c>
      <c r="F62" s="19" t="s">
        <v>329</v>
      </c>
      <c r="G62" s="29"/>
      <c r="H62" s="18" t="str">
        <f>IF(AND(D62&gt;=1900,D62&lt;=1952),"Ж65",IF(AND(D62&gt;=1953,D62&lt;=1957),"Ж60",IF(AND(D62&gt;=2000,D62&lt;=2003),"Д17","")))</f>
        <v>Д17</v>
      </c>
      <c r="I62" s="18"/>
      <c r="J62" s="19"/>
    </row>
    <row r="63" spans="1:10" s="24" customFormat="1" ht="12.75" customHeight="1">
      <c r="A63" s="14"/>
      <c r="B63" s="15">
        <v>250</v>
      </c>
      <c r="C63" s="23" t="s">
        <v>387</v>
      </c>
      <c r="D63" s="17">
        <v>2001</v>
      </c>
      <c r="E63" s="18" t="s">
        <v>10</v>
      </c>
      <c r="F63" s="19" t="s">
        <v>329</v>
      </c>
      <c r="G63" s="29"/>
      <c r="H63" s="18" t="str">
        <f>IF(AND(D63&gt;=1900,D63&lt;=1952),"Ж65",IF(AND(D63&gt;=1953,D63&lt;=1957),"Ж60",IF(AND(D63&gt;=2000,D63&lt;=2003),"Д17","")))</f>
        <v>Д17</v>
      </c>
      <c r="I63" s="18"/>
      <c r="J63" s="19"/>
    </row>
    <row r="64" spans="1:10" s="24" customFormat="1" ht="12.75" customHeight="1">
      <c r="A64" s="14"/>
      <c r="B64" s="15">
        <v>451</v>
      </c>
      <c r="C64" s="23" t="s">
        <v>152</v>
      </c>
      <c r="D64" s="17">
        <v>2003</v>
      </c>
      <c r="E64" s="18" t="s">
        <v>10</v>
      </c>
      <c r="F64" s="19" t="s">
        <v>148</v>
      </c>
      <c r="G64" s="29"/>
      <c r="H64" s="18" t="str">
        <f>IF(AND(D64&gt;=1900,D64&lt;=1952),"Ж65",IF(AND(D64&gt;=1953,D64&lt;=1957),"Ж60",IF(AND(D64&gt;=2000,D64&lt;=2003),"Д17","")))</f>
        <v>Д17</v>
      </c>
      <c r="I64" s="18"/>
      <c r="J64" s="19"/>
    </row>
    <row r="65" spans="1:10" s="24" customFormat="1" ht="12.75" customHeight="1">
      <c r="A65" s="14"/>
      <c r="B65" s="15">
        <v>430</v>
      </c>
      <c r="C65" s="25" t="s">
        <v>104</v>
      </c>
      <c r="D65" s="17">
        <v>2002</v>
      </c>
      <c r="E65" s="18" t="s">
        <v>10</v>
      </c>
      <c r="F65" s="19" t="s">
        <v>85</v>
      </c>
      <c r="G65" s="20"/>
      <c r="H65" s="18" t="str">
        <f>IF(AND(D65&gt;=1900,D65&lt;=1952),"Ж65",IF(AND(D65&gt;=1953,D65&lt;=1957),"Ж60",IF(AND(D65&gt;=2000,D65&lt;=2003),"Д17","")))</f>
        <v>Д17</v>
      </c>
      <c r="I65" s="18"/>
      <c r="J65" s="19"/>
    </row>
    <row r="66" spans="1:10" s="24" customFormat="1" ht="12.75" customHeight="1">
      <c r="A66" s="14"/>
      <c r="B66" s="15">
        <v>475</v>
      </c>
      <c r="C66" s="23" t="s">
        <v>280</v>
      </c>
      <c r="D66" s="17">
        <v>2000</v>
      </c>
      <c r="E66" s="18" t="s">
        <v>10</v>
      </c>
      <c r="F66" s="19" t="s">
        <v>124</v>
      </c>
      <c r="G66" s="29"/>
      <c r="H66" s="18" t="str">
        <f>IF(AND(D66&gt;=1900,D66&lt;=1952),"Ж65",IF(AND(D66&gt;=1953,D66&lt;=1957),"Ж60",IF(AND(D66&gt;=2000,D66&lt;=2003),"Д17","")))</f>
        <v>Д17</v>
      </c>
      <c r="I66" s="18"/>
      <c r="J66" s="19"/>
    </row>
    <row r="67" spans="1:10" s="24" customFormat="1" ht="12.75" customHeight="1">
      <c r="A67" s="14"/>
      <c r="B67" s="15">
        <v>496</v>
      </c>
      <c r="C67" s="23" t="s">
        <v>402</v>
      </c>
      <c r="D67" s="17">
        <v>2004</v>
      </c>
      <c r="E67" s="18" t="s">
        <v>10</v>
      </c>
      <c r="F67" s="19" t="s">
        <v>320</v>
      </c>
      <c r="G67" s="29"/>
      <c r="H67" s="18">
        <f>IF(AND(D67&gt;=1900,D67&lt;=1952),"Ж65",IF(AND(D67&gt;=1953,D67&lt;=1957),"Ж60",IF(AND(D67&gt;=2000,D67&lt;=2003),"Д17","")))</f>
      </c>
      <c r="I67" s="18"/>
      <c r="J67" s="19"/>
    </row>
    <row r="71" spans="2:7" ht="12.75" customHeight="1">
      <c r="B71" s="5"/>
      <c r="G71" s="26"/>
    </row>
    <row r="72" spans="2:7" ht="12.75" customHeight="1">
      <c r="B72" s="5"/>
      <c r="F72" s="13"/>
      <c r="G72" s="27"/>
    </row>
    <row r="73" spans="2:7" ht="12.75" customHeight="1">
      <c r="B73" s="5"/>
      <c r="G73" s="27"/>
    </row>
    <row r="74" spans="2:7" ht="12.75" customHeight="1">
      <c r="B74" s="5"/>
      <c r="E74" s="36"/>
      <c r="F74" s="4"/>
      <c r="G74" s="26"/>
    </row>
    <row r="75" ht="12.75" customHeight="1">
      <c r="B75" s="5"/>
    </row>
  </sheetData>
  <sheetProtection selectLockedCells="1" selectUnlockedCells="1"/>
  <autoFilter ref="A7:J67"/>
  <mergeCells count="14">
    <mergeCell ref="J7:J8"/>
    <mergeCell ref="A1:J3"/>
    <mergeCell ref="A5:J5"/>
    <mergeCell ref="A6:J6"/>
    <mergeCell ref="A4:H4"/>
    <mergeCell ref="A7:A8"/>
    <mergeCell ref="B7:B8"/>
    <mergeCell ref="C7:C8"/>
    <mergeCell ref="D7:D8"/>
    <mergeCell ref="I7:I8"/>
    <mergeCell ref="E7:E8"/>
    <mergeCell ref="F7:F8"/>
    <mergeCell ref="G7:G8"/>
    <mergeCell ref="H7:H8"/>
  </mergeCells>
  <conditionalFormatting sqref="C73:C74 C10:C12 C14:C26 C34:C60">
    <cfRule type="expression" priority="10" dxfId="33" stopIfTrue="1">
      <formula>B10=""</formula>
    </cfRule>
  </conditionalFormatting>
  <conditionalFormatting sqref="C13">
    <cfRule type="expression" priority="8" dxfId="33" stopIfTrue="1">
      <formula>B13=""</formula>
    </cfRule>
  </conditionalFormatting>
  <conditionalFormatting sqref="C9">
    <cfRule type="expression" priority="7" dxfId="33" stopIfTrue="1">
      <formula>B9=""</formula>
    </cfRule>
  </conditionalFormatting>
  <conditionalFormatting sqref="C29:C30">
    <cfRule type="expression" priority="6" dxfId="33" stopIfTrue="1">
      <formula>B29=""</formula>
    </cfRule>
  </conditionalFormatting>
  <conditionalFormatting sqref="C31:C33">
    <cfRule type="expression" priority="5" dxfId="33" stopIfTrue="1">
      <formula>B31=""</formula>
    </cfRule>
  </conditionalFormatting>
  <conditionalFormatting sqref="C61:C67">
    <cfRule type="expression" priority="3" dxfId="33" stopIfTrue="1">
      <formula>B61=""</formula>
    </cfRule>
  </conditionalFormatting>
  <conditionalFormatting sqref="C28">
    <cfRule type="expression" priority="2" dxfId="33" stopIfTrue="1">
      <formula>B28=""</formula>
    </cfRule>
  </conditionalFormatting>
  <conditionalFormatting sqref="C27">
    <cfRule type="expression" priority="1" dxfId="33" stopIfTrue="1">
      <formula>B27=""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Q122"/>
  <sheetViews>
    <sheetView showGridLines="0" showZeros="0" tabSelected="1" zoomScalePageLayoutView="0" workbookViewId="0" topLeftCell="A1">
      <selection activeCell="C9" sqref="C9"/>
    </sheetView>
  </sheetViews>
  <sheetFormatPr defaultColWidth="9.00390625" defaultRowHeight="12.75" customHeight="1"/>
  <cols>
    <col min="1" max="1" width="4.25390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75390625" style="8" customWidth="1"/>
    <col min="9" max="9" width="3.875" style="8" customWidth="1"/>
    <col min="10" max="10" width="3.125" style="4" bestFit="1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29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9" ht="18" customHeight="1">
      <c r="A4" s="50" t="s">
        <v>6</v>
      </c>
      <c r="B4" s="50"/>
      <c r="C4" s="50"/>
      <c r="D4" s="50"/>
      <c r="E4" s="50"/>
      <c r="F4" s="50"/>
      <c r="G4" s="50"/>
      <c r="H4" s="50"/>
      <c r="I4" s="12"/>
    </row>
    <row r="5" spans="1:10" ht="18" customHeight="1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1" customFormat="1" ht="13.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7.5" customHeight="1">
      <c r="A7" s="46" t="s">
        <v>9</v>
      </c>
      <c r="B7" s="46" t="s">
        <v>0</v>
      </c>
      <c r="C7" s="46" t="s">
        <v>1</v>
      </c>
      <c r="D7" s="40" t="s">
        <v>2</v>
      </c>
      <c r="E7" s="40" t="s">
        <v>3</v>
      </c>
      <c r="F7" s="40" t="s">
        <v>4</v>
      </c>
      <c r="G7" s="42" t="s">
        <v>7</v>
      </c>
      <c r="H7" s="44" t="s">
        <v>5</v>
      </c>
      <c r="I7" s="44" t="s">
        <v>8</v>
      </c>
      <c r="J7" s="44" t="s">
        <v>20</v>
      </c>
    </row>
    <row r="8" spans="1:10" s="2" customFormat="1" ht="7.5" customHeight="1">
      <c r="A8" s="47"/>
      <c r="B8" s="47"/>
      <c r="C8" s="47"/>
      <c r="D8" s="41"/>
      <c r="E8" s="41"/>
      <c r="F8" s="41"/>
      <c r="G8" s="43"/>
      <c r="H8" s="45"/>
      <c r="I8" s="45"/>
      <c r="J8" s="45"/>
    </row>
    <row r="9" spans="1:17" s="3" customFormat="1" ht="12.75" customHeight="1">
      <c r="A9" s="14">
        <v>1</v>
      </c>
      <c r="B9" s="15">
        <v>276</v>
      </c>
      <c r="C9" s="23" t="s">
        <v>198</v>
      </c>
      <c r="D9" s="17">
        <v>2004</v>
      </c>
      <c r="E9" s="18" t="s">
        <v>10</v>
      </c>
      <c r="F9" s="19" t="s">
        <v>124</v>
      </c>
      <c r="G9" s="20" t="s">
        <v>459</v>
      </c>
      <c r="H9" s="18" t="str">
        <f>IF(AND(D9&gt;=2004,D9&lt;=2016),"Ю13","")</f>
        <v>Ю13</v>
      </c>
      <c r="I9" s="18">
        <v>1</v>
      </c>
      <c r="J9" s="18"/>
      <c r="Q9" s="3">
        <v>619</v>
      </c>
    </row>
    <row r="10" spans="1:17" s="3" customFormat="1" ht="12.75" customHeight="1">
      <c r="A10" s="14">
        <v>2</v>
      </c>
      <c r="B10" s="15">
        <v>251</v>
      </c>
      <c r="C10" s="23" t="s">
        <v>36</v>
      </c>
      <c r="D10" s="17">
        <v>2004</v>
      </c>
      <c r="E10" s="18" t="s">
        <v>10</v>
      </c>
      <c r="F10" s="19" t="s">
        <v>37</v>
      </c>
      <c r="G10" s="20" t="s">
        <v>460</v>
      </c>
      <c r="H10" s="18" t="str">
        <f>IF(AND(D10&gt;=2004,D10&lt;=2016),"Ю13","")</f>
        <v>Ю13</v>
      </c>
      <c r="I10" s="18">
        <v>2</v>
      </c>
      <c r="J10" s="18"/>
      <c r="Q10" s="3">
        <v>621</v>
      </c>
    </row>
    <row r="11" spans="1:17" s="3" customFormat="1" ht="12.75" customHeight="1">
      <c r="A11" s="14">
        <v>3</v>
      </c>
      <c r="B11" s="15">
        <v>348</v>
      </c>
      <c r="C11" s="23" t="s">
        <v>271</v>
      </c>
      <c r="D11" s="17">
        <v>2005</v>
      </c>
      <c r="E11" s="18" t="s">
        <v>10</v>
      </c>
      <c r="F11" s="19" t="s">
        <v>148</v>
      </c>
      <c r="G11" s="20" t="s">
        <v>461</v>
      </c>
      <c r="H11" s="18" t="str">
        <f>IF(AND(D11&gt;=2004,D11&lt;=2016),"Ю13","")</f>
        <v>Ю13</v>
      </c>
      <c r="I11" s="18">
        <v>3</v>
      </c>
      <c r="J11" s="18"/>
      <c r="Q11" s="3">
        <v>622</v>
      </c>
    </row>
    <row r="12" spans="1:17" s="3" customFormat="1" ht="12.75" customHeight="1">
      <c r="A12" s="14">
        <v>4</v>
      </c>
      <c r="B12" s="15">
        <v>270</v>
      </c>
      <c r="C12" s="23" t="s">
        <v>205</v>
      </c>
      <c r="D12" s="17">
        <v>2004</v>
      </c>
      <c r="E12" s="18" t="s">
        <v>10</v>
      </c>
      <c r="F12" s="19" t="s">
        <v>148</v>
      </c>
      <c r="G12" s="20" t="s">
        <v>462</v>
      </c>
      <c r="H12" s="18" t="str">
        <f>IF(AND(D12&gt;=2004,D12&lt;=2016),"Ю13","")</f>
        <v>Ю13</v>
      </c>
      <c r="I12" s="18">
        <v>4</v>
      </c>
      <c r="J12" s="18"/>
      <c r="Q12" s="3">
        <v>630</v>
      </c>
    </row>
    <row r="13" spans="1:17" s="3" customFormat="1" ht="12.75" customHeight="1">
      <c r="A13" s="14">
        <v>5</v>
      </c>
      <c r="B13" s="15">
        <v>273</v>
      </c>
      <c r="C13" s="23" t="s">
        <v>201</v>
      </c>
      <c r="D13" s="17">
        <v>2004</v>
      </c>
      <c r="E13" s="18" t="s">
        <v>10</v>
      </c>
      <c r="F13" s="19" t="s">
        <v>148</v>
      </c>
      <c r="G13" s="20" t="s">
        <v>463</v>
      </c>
      <c r="H13" s="18" t="str">
        <f>IF(AND(D13&gt;=2004,D13&lt;=2016),"Ю13","")</f>
        <v>Ю13</v>
      </c>
      <c r="I13" s="18">
        <v>5</v>
      </c>
      <c r="J13" s="18"/>
      <c r="Q13" s="3">
        <v>637</v>
      </c>
    </row>
    <row r="14" spans="1:17" s="3" customFormat="1" ht="12.75" customHeight="1">
      <c r="A14" s="14">
        <v>6</v>
      </c>
      <c r="B14" s="15">
        <v>259</v>
      </c>
      <c r="C14" s="23" t="s">
        <v>216</v>
      </c>
      <c r="D14" s="17">
        <v>2004</v>
      </c>
      <c r="E14" s="18" t="s">
        <v>10</v>
      </c>
      <c r="F14" s="19" t="s">
        <v>148</v>
      </c>
      <c r="G14" s="20" t="s">
        <v>465</v>
      </c>
      <c r="H14" s="18" t="str">
        <f>IF(AND(D14&gt;=2004,D14&lt;=2016),"Ю13","")</f>
        <v>Ю13</v>
      </c>
      <c r="I14" s="18">
        <v>6</v>
      </c>
      <c r="J14" s="18"/>
      <c r="Q14" s="3">
        <v>647</v>
      </c>
    </row>
    <row r="15" spans="1:17" s="3" customFormat="1" ht="12.75" customHeight="1">
      <c r="A15" s="14">
        <v>7</v>
      </c>
      <c r="B15" s="15">
        <v>254</v>
      </c>
      <c r="C15" s="23" t="s">
        <v>67</v>
      </c>
      <c r="D15" s="17">
        <v>2005</v>
      </c>
      <c r="E15" s="18" t="s">
        <v>10</v>
      </c>
      <c r="F15" s="19" t="s">
        <v>37</v>
      </c>
      <c r="G15" s="20" t="s">
        <v>466</v>
      </c>
      <c r="H15" s="18" t="str">
        <f>IF(AND(D15&gt;=2004,D15&lt;=2016),"Ю13","")</f>
        <v>Ю13</v>
      </c>
      <c r="I15" s="18">
        <v>7</v>
      </c>
      <c r="J15" s="18"/>
      <c r="Q15" s="3">
        <v>649</v>
      </c>
    </row>
    <row r="16" spans="1:17" s="3" customFormat="1" ht="12.75" customHeight="1">
      <c r="A16" s="14">
        <v>8</v>
      </c>
      <c r="B16" s="15">
        <v>265</v>
      </c>
      <c r="C16" s="23" t="s">
        <v>210</v>
      </c>
      <c r="D16" s="17">
        <v>2004</v>
      </c>
      <c r="E16" s="18" t="s">
        <v>10</v>
      </c>
      <c r="F16" s="19" t="s">
        <v>148</v>
      </c>
      <c r="G16" s="20" t="s">
        <v>468</v>
      </c>
      <c r="H16" s="18" t="str">
        <f>IF(AND(D16&gt;=2004,D16&lt;=2016),"Ю13","")</f>
        <v>Ю13</v>
      </c>
      <c r="I16" s="18">
        <v>8</v>
      </c>
      <c r="J16" s="18"/>
      <c r="Q16" s="3">
        <v>664</v>
      </c>
    </row>
    <row r="17" spans="1:17" s="3" customFormat="1" ht="12.75" customHeight="1">
      <c r="A17" s="14">
        <v>9</v>
      </c>
      <c r="B17" s="15">
        <v>267</v>
      </c>
      <c r="C17" s="23" t="s">
        <v>208</v>
      </c>
      <c r="D17" s="17">
        <v>2004</v>
      </c>
      <c r="E17" s="18" t="s">
        <v>10</v>
      </c>
      <c r="F17" s="19" t="s">
        <v>148</v>
      </c>
      <c r="G17" s="20" t="s">
        <v>469</v>
      </c>
      <c r="H17" s="18" t="str">
        <f>IF(AND(D17&gt;=2004,D17&lt;=2016),"Ю13","")</f>
        <v>Ю13</v>
      </c>
      <c r="I17" s="18">
        <v>9</v>
      </c>
      <c r="J17" s="18"/>
      <c r="Q17" s="3">
        <v>671</v>
      </c>
    </row>
    <row r="18" spans="1:17" s="3" customFormat="1" ht="12.75" customHeight="1">
      <c r="A18" s="14">
        <v>10</v>
      </c>
      <c r="B18" s="15">
        <v>372</v>
      </c>
      <c r="C18" s="23" t="s">
        <v>330</v>
      </c>
      <c r="D18" s="17">
        <v>2007</v>
      </c>
      <c r="E18" s="18" t="s">
        <v>10</v>
      </c>
      <c r="F18" s="19" t="s">
        <v>331</v>
      </c>
      <c r="G18" s="20" t="s">
        <v>470</v>
      </c>
      <c r="H18" s="18" t="str">
        <f>IF(AND(D18&gt;=2004,D18&lt;=2016),"Ю13","")</f>
        <v>Ю13</v>
      </c>
      <c r="I18" s="18">
        <v>10</v>
      </c>
      <c r="J18" s="18"/>
      <c r="Q18" s="3">
        <v>678</v>
      </c>
    </row>
    <row r="19" spans="1:17" s="3" customFormat="1" ht="12.75" customHeight="1">
      <c r="A19" s="14">
        <v>11</v>
      </c>
      <c r="B19" s="15">
        <v>261</v>
      </c>
      <c r="C19" s="23" t="s">
        <v>214</v>
      </c>
      <c r="D19" s="17">
        <v>2004</v>
      </c>
      <c r="E19" s="18" t="s">
        <v>10</v>
      </c>
      <c r="F19" s="19" t="s">
        <v>148</v>
      </c>
      <c r="G19" s="20" t="s">
        <v>471</v>
      </c>
      <c r="H19" s="18" t="str">
        <f>IF(AND(D19&gt;=2004,D19&lt;=2016),"Ю13","")</f>
        <v>Ю13</v>
      </c>
      <c r="I19" s="18">
        <v>11</v>
      </c>
      <c r="J19" s="18"/>
      <c r="Q19" s="3">
        <v>684</v>
      </c>
    </row>
    <row r="20" spans="1:17" s="3" customFormat="1" ht="12.75" customHeight="1">
      <c r="A20" s="14">
        <v>12</v>
      </c>
      <c r="B20" s="15">
        <v>277</v>
      </c>
      <c r="C20" s="23" t="s">
        <v>199</v>
      </c>
      <c r="D20" s="17">
        <v>2005</v>
      </c>
      <c r="E20" s="18" t="s">
        <v>10</v>
      </c>
      <c r="F20" s="19" t="s">
        <v>124</v>
      </c>
      <c r="G20" s="20" t="s">
        <v>472</v>
      </c>
      <c r="H20" s="18" t="str">
        <f>IF(AND(D20&gt;=2004,D20&lt;=2016),"Ю13","")</f>
        <v>Ю13</v>
      </c>
      <c r="I20" s="18">
        <v>12</v>
      </c>
      <c r="J20" s="18"/>
      <c r="Q20" s="3">
        <v>685</v>
      </c>
    </row>
    <row r="21" spans="1:17" s="3" customFormat="1" ht="12.75" customHeight="1">
      <c r="A21" s="14">
        <v>13</v>
      </c>
      <c r="B21" s="15">
        <v>274</v>
      </c>
      <c r="C21" s="23" t="s">
        <v>200</v>
      </c>
      <c r="D21" s="17">
        <v>2005</v>
      </c>
      <c r="E21" s="18" t="s">
        <v>10</v>
      </c>
      <c r="F21" s="19" t="s">
        <v>124</v>
      </c>
      <c r="G21" s="20" t="s">
        <v>473</v>
      </c>
      <c r="H21" s="18" t="str">
        <f>IF(AND(D21&gt;=2004,D21&lt;=2016),"Ю13","")</f>
        <v>Ю13</v>
      </c>
      <c r="I21" s="18">
        <v>13</v>
      </c>
      <c r="J21" s="18"/>
      <c r="Q21" s="3">
        <v>690</v>
      </c>
    </row>
    <row r="22" spans="1:17" s="3" customFormat="1" ht="12.75" customHeight="1">
      <c r="A22" s="14">
        <v>14</v>
      </c>
      <c r="B22" s="15">
        <v>253</v>
      </c>
      <c r="C22" s="23" t="s">
        <v>68</v>
      </c>
      <c r="D22" s="17">
        <v>2005</v>
      </c>
      <c r="E22" s="18" t="s">
        <v>10</v>
      </c>
      <c r="F22" s="19" t="s">
        <v>37</v>
      </c>
      <c r="G22" s="20" t="s">
        <v>474</v>
      </c>
      <c r="H22" s="18" t="str">
        <f>IF(AND(D22&gt;=2004,D22&lt;=2016),"Ю13","")</f>
        <v>Ю13</v>
      </c>
      <c r="I22" s="18">
        <v>14</v>
      </c>
      <c r="J22" s="18"/>
      <c r="Q22" s="3">
        <v>692</v>
      </c>
    </row>
    <row r="23" spans="1:17" s="3" customFormat="1" ht="12.75" customHeight="1">
      <c r="A23" s="14">
        <v>15</v>
      </c>
      <c r="B23" s="15">
        <v>260</v>
      </c>
      <c r="C23" s="23" t="s">
        <v>215</v>
      </c>
      <c r="D23" s="17">
        <v>2004</v>
      </c>
      <c r="E23" s="18" t="s">
        <v>10</v>
      </c>
      <c r="F23" s="19" t="s">
        <v>148</v>
      </c>
      <c r="G23" s="20" t="s">
        <v>475</v>
      </c>
      <c r="H23" s="18" t="str">
        <f>IF(AND(D23&gt;=2004,D23&lt;=2016),"Ю13","")</f>
        <v>Ю13</v>
      </c>
      <c r="I23" s="18">
        <v>15</v>
      </c>
      <c r="J23" s="18"/>
      <c r="Q23" s="3">
        <v>694</v>
      </c>
    </row>
    <row r="24" spans="1:17" s="3" customFormat="1" ht="12.75" customHeight="1">
      <c r="A24" s="14">
        <v>16</v>
      </c>
      <c r="B24" s="15">
        <v>262</v>
      </c>
      <c r="C24" s="23" t="s">
        <v>213</v>
      </c>
      <c r="D24" s="17">
        <v>2004</v>
      </c>
      <c r="E24" s="18" t="s">
        <v>10</v>
      </c>
      <c r="F24" s="19" t="s">
        <v>148</v>
      </c>
      <c r="G24" s="20" t="s">
        <v>476</v>
      </c>
      <c r="H24" s="18" t="str">
        <f>IF(AND(D24&gt;=2004,D24&lt;=2016),"Ю13","")</f>
        <v>Ю13</v>
      </c>
      <c r="I24" s="18">
        <v>16</v>
      </c>
      <c r="J24" s="18"/>
      <c r="Q24" s="3">
        <v>695</v>
      </c>
    </row>
    <row r="25" spans="1:17" s="3" customFormat="1" ht="12.75" customHeight="1">
      <c r="A25" s="14">
        <v>17</v>
      </c>
      <c r="B25" s="15">
        <v>266</v>
      </c>
      <c r="C25" s="23" t="s">
        <v>209</v>
      </c>
      <c r="D25" s="17">
        <v>2004</v>
      </c>
      <c r="E25" s="18" t="s">
        <v>10</v>
      </c>
      <c r="F25" s="19" t="s">
        <v>148</v>
      </c>
      <c r="G25" s="20" t="s">
        <v>477</v>
      </c>
      <c r="H25" s="18" t="str">
        <f>IF(AND(D25&gt;=2004,D25&lt;=2016),"Ю13","")</f>
        <v>Ю13</v>
      </c>
      <c r="I25" s="18">
        <v>17</v>
      </c>
      <c r="J25" s="18"/>
      <c r="Q25" s="3">
        <v>696</v>
      </c>
    </row>
    <row r="26" spans="1:17" s="3" customFormat="1" ht="12.75" customHeight="1">
      <c r="A26" s="14">
        <v>18</v>
      </c>
      <c r="B26" s="15">
        <v>374</v>
      </c>
      <c r="C26" s="23" t="s">
        <v>326</v>
      </c>
      <c r="D26" s="17">
        <v>2004</v>
      </c>
      <c r="E26" s="18" t="s">
        <v>10</v>
      </c>
      <c r="F26" s="19" t="s">
        <v>327</v>
      </c>
      <c r="G26" s="20" t="s">
        <v>478</v>
      </c>
      <c r="H26" s="18" t="str">
        <f>IF(AND(D26&gt;=2004,D26&lt;=2016),"Ю13","")</f>
        <v>Ю13</v>
      </c>
      <c r="I26" s="18">
        <v>18</v>
      </c>
      <c r="J26" s="18"/>
      <c r="Q26" s="3">
        <v>697</v>
      </c>
    </row>
    <row r="27" spans="1:17" s="3" customFormat="1" ht="12.75" customHeight="1">
      <c r="A27" s="14">
        <v>19</v>
      </c>
      <c r="B27" s="15">
        <v>272</v>
      </c>
      <c r="C27" s="23" t="s">
        <v>203</v>
      </c>
      <c r="D27" s="17">
        <v>2004</v>
      </c>
      <c r="E27" s="18" t="s">
        <v>10</v>
      </c>
      <c r="F27" s="19" t="s">
        <v>148</v>
      </c>
      <c r="G27" s="20" t="s">
        <v>479</v>
      </c>
      <c r="H27" s="18" t="str">
        <f>IF(AND(D27&gt;=2004,D27&lt;=2016),"Ю13","")</f>
        <v>Ю13</v>
      </c>
      <c r="I27" s="18">
        <v>19</v>
      </c>
      <c r="J27" s="18"/>
      <c r="Q27" s="3">
        <v>704</v>
      </c>
    </row>
    <row r="28" spans="1:17" s="3" customFormat="1" ht="12.75" customHeight="1">
      <c r="A28" s="14">
        <v>20</v>
      </c>
      <c r="B28" s="15">
        <v>257</v>
      </c>
      <c r="C28" s="23" t="s">
        <v>218</v>
      </c>
      <c r="D28" s="17">
        <v>2004</v>
      </c>
      <c r="E28" s="18" t="s">
        <v>10</v>
      </c>
      <c r="F28" s="19" t="s">
        <v>148</v>
      </c>
      <c r="G28" s="20" t="s">
        <v>480</v>
      </c>
      <c r="H28" s="18" t="str">
        <f>IF(AND(D28&gt;=2004,D28&lt;=2016),"Ю13","")</f>
        <v>Ю13</v>
      </c>
      <c r="I28" s="18">
        <v>20</v>
      </c>
      <c r="J28" s="18"/>
      <c r="Q28" s="3">
        <v>708</v>
      </c>
    </row>
    <row r="29" spans="1:17" s="3" customFormat="1" ht="12.75" customHeight="1">
      <c r="A29" s="14">
        <v>21</v>
      </c>
      <c r="B29" s="15">
        <v>300</v>
      </c>
      <c r="C29" s="23" t="s">
        <v>185</v>
      </c>
      <c r="D29" s="17">
        <v>2007</v>
      </c>
      <c r="E29" s="18" t="s">
        <v>10</v>
      </c>
      <c r="F29" s="19" t="s">
        <v>124</v>
      </c>
      <c r="G29" s="20" t="s">
        <v>481</v>
      </c>
      <c r="H29" s="18" t="str">
        <f>IF(AND(D29&gt;=2004,D29&lt;=2016),"Ю13","")</f>
        <v>Ю13</v>
      </c>
      <c r="I29" s="18">
        <v>21</v>
      </c>
      <c r="J29" s="18"/>
      <c r="Q29" s="3">
        <v>720</v>
      </c>
    </row>
    <row r="30" spans="1:17" s="3" customFormat="1" ht="12.75" customHeight="1">
      <c r="A30" s="14">
        <v>22</v>
      </c>
      <c r="B30" s="15">
        <v>370</v>
      </c>
      <c r="C30" s="23" t="s">
        <v>333</v>
      </c>
      <c r="D30" s="17">
        <v>2004</v>
      </c>
      <c r="E30" s="18" t="s">
        <v>10</v>
      </c>
      <c r="F30" s="19" t="s">
        <v>327</v>
      </c>
      <c r="G30" s="20" t="s">
        <v>482</v>
      </c>
      <c r="H30" s="18" t="str">
        <f>IF(AND(D30&gt;=2004,D30&lt;=2016),"Ю13","")</f>
        <v>Ю13</v>
      </c>
      <c r="I30" s="18">
        <v>22</v>
      </c>
      <c r="J30" s="18"/>
      <c r="Q30" s="3">
        <v>722</v>
      </c>
    </row>
    <row r="31" spans="1:17" s="3" customFormat="1" ht="12.75" customHeight="1">
      <c r="A31" s="14">
        <v>23</v>
      </c>
      <c r="B31" s="15">
        <v>258</v>
      </c>
      <c r="C31" s="23" t="s">
        <v>217</v>
      </c>
      <c r="D31" s="17">
        <v>2004</v>
      </c>
      <c r="E31" s="18" t="s">
        <v>10</v>
      </c>
      <c r="F31" s="19" t="s">
        <v>148</v>
      </c>
      <c r="G31" s="20" t="s">
        <v>483</v>
      </c>
      <c r="H31" s="18" t="str">
        <f>IF(AND(D31&gt;=2004,D31&lt;=2016),"Ю13","")</f>
        <v>Ю13</v>
      </c>
      <c r="I31" s="18">
        <v>23</v>
      </c>
      <c r="J31" s="18"/>
      <c r="Q31" s="3">
        <v>723</v>
      </c>
    </row>
    <row r="32" spans="1:17" s="3" customFormat="1" ht="12.75" customHeight="1">
      <c r="A32" s="14">
        <v>24</v>
      </c>
      <c r="B32" s="15">
        <v>290</v>
      </c>
      <c r="C32" s="23" t="s">
        <v>189</v>
      </c>
      <c r="D32" s="17">
        <v>2005</v>
      </c>
      <c r="E32" s="18" t="s">
        <v>10</v>
      </c>
      <c r="F32" s="19" t="s">
        <v>124</v>
      </c>
      <c r="G32" s="20" t="s">
        <v>484</v>
      </c>
      <c r="H32" s="18" t="str">
        <f>IF(AND(D32&gt;=2004,D32&lt;=2016),"Ю13","")</f>
        <v>Ю13</v>
      </c>
      <c r="I32" s="18">
        <v>24</v>
      </c>
      <c r="J32" s="18"/>
      <c r="Q32" s="3">
        <v>728</v>
      </c>
    </row>
    <row r="33" spans="1:17" s="3" customFormat="1" ht="12.75" customHeight="1">
      <c r="A33" s="14">
        <v>25</v>
      </c>
      <c r="B33" s="15">
        <v>283</v>
      </c>
      <c r="C33" s="23" t="s">
        <v>516</v>
      </c>
      <c r="D33" s="17">
        <v>2005</v>
      </c>
      <c r="E33" s="18" t="s">
        <v>10</v>
      </c>
      <c r="F33" s="19" t="s">
        <v>148</v>
      </c>
      <c r="G33" s="20" t="s">
        <v>485</v>
      </c>
      <c r="H33" s="18" t="str">
        <f>IF(AND(D33&gt;=2004,D33&lt;=2016),"Ю13","")</f>
        <v>Ю13</v>
      </c>
      <c r="I33" s="18">
        <v>25</v>
      </c>
      <c r="J33" s="18"/>
      <c r="Q33" s="3">
        <v>733</v>
      </c>
    </row>
    <row r="34" spans="1:17" s="3" customFormat="1" ht="12.75" customHeight="1">
      <c r="A34" s="14">
        <v>26</v>
      </c>
      <c r="B34" s="15">
        <v>303</v>
      </c>
      <c r="C34" s="23" t="s">
        <v>184</v>
      </c>
      <c r="D34" s="17">
        <v>2005</v>
      </c>
      <c r="E34" s="18" t="s">
        <v>10</v>
      </c>
      <c r="F34" s="19" t="s">
        <v>124</v>
      </c>
      <c r="G34" s="20" t="s">
        <v>486</v>
      </c>
      <c r="H34" s="18" t="str">
        <f>IF(AND(D34&gt;=2004,D34&lt;=2016),"Ю13","")</f>
        <v>Ю13</v>
      </c>
      <c r="I34" s="18">
        <v>26</v>
      </c>
      <c r="J34" s="18"/>
      <c r="Q34" s="3">
        <v>734</v>
      </c>
    </row>
    <row r="35" spans="1:17" s="3" customFormat="1" ht="12.75" customHeight="1">
      <c r="A35" s="14">
        <v>27</v>
      </c>
      <c r="B35" s="15">
        <v>271</v>
      </c>
      <c r="C35" s="23" t="s">
        <v>204</v>
      </c>
      <c r="D35" s="17">
        <v>2004</v>
      </c>
      <c r="E35" s="18" t="s">
        <v>10</v>
      </c>
      <c r="F35" s="19" t="s">
        <v>148</v>
      </c>
      <c r="G35" s="20" t="s">
        <v>487</v>
      </c>
      <c r="H35" s="18" t="str">
        <f>IF(AND(D35&gt;=2004,D35&lt;=2016),"Ю13","")</f>
        <v>Ю13</v>
      </c>
      <c r="I35" s="18">
        <v>27</v>
      </c>
      <c r="J35" s="18"/>
      <c r="Q35" s="3">
        <v>735</v>
      </c>
    </row>
    <row r="36" spans="1:17" s="3" customFormat="1" ht="12.75" customHeight="1">
      <c r="A36" s="14">
        <v>28</v>
      </c>
      <c r="B36" s="15">
        <v>263</v>
      </c>
      <c r="C36" s="23" t="s">
        <v>212</v>
      </c>
      <c r="D36" s="17">
        <v>2004</v>
      </c>
      <c r="E36" s="18" t="s">
        <v>10</v>
      </c>
      <c r="F36" s="19" t="s">
        <v>148</v>
      </c>
      <c r="G36" s="20" t="s">
        <v>489</v>
      </c>
      <c r="H36" s="18" t="str">
        <f>IF(AND(D36&gt;=2004,D36&lt;=2016),"Ю13","")</f>
        <v>Ю13</v>
      </c>
      <c r="I36" s="18">
        <v>28</v>
      </c>
      <c r="J36" s="18"/>
      <c r="Q36" s="3">
        <v>752</v>
      </c>
    </row>
    <row r="37" spans="1:17" s="3" customFormat="1" ht="12.75" customHeight="1">
      <c r="A37" s="14">
        <v>29</v>
      </c>
      <c r="B37" s="15">
        <v>255</v>
      </c>
      <c r="C37" s="23" t="s">
        <v>220</v>
      </c>
      <c r="D37" s="17">
        <v>2004</v>
      </c>
      <c r="E37" s="18" t="s">
        <v>10</v>
      </c>
      <c r="F37" s="19" t="s">
        <v>148</v>
      </c>
      <c r="G37" s="20" t="s">
        <v>490</v>
      </c>
      <c r="H37" s="18" t="str">
        <f>IF(AND(D37&gt;=2004,D37&lt;=2016),"Ю13","")</f>
        <v>Ю13</v>
      </c>
      <c r="I37" s="18">
        <v>29</v>
      </c>
      <c r="J37" s="18"/>
      <c r="Q37" s="3">
        <v>753</v>
      </c>
    </row>
    <row r="38" spans="1:17" s="3" customFormat="1" ht="12.75" customHeight="1">
      <c r="A38" s="14">
        <v>30</v>
      </c>
      <c r="B38" s="15">
        <v>335</v>
      </c>
      <c r="C38" s="23" t="s">
        <v>237</v>
      </c>
      <c r="D38" s="17">
        <v>2006</v>
      </c>
      <c r="E38" s="18" t="s">
        <v>10</v>
      </c>
      <c r="F38" s="19" t="s">
        <v>148</v>
      </c>
      <c r="G38" s="20" t="s">
        <v>491</v>
      </c>
      <c r="H38" s="18" t="str">
        <f>IF(AND(D38&gt;=2004,D38&lt;=2016),"Ю13","")</f>
        <v>Ю13</v>
      </c>
      <c r="I38" s="18">
        <v>30</v>
      </c>
      <c r="J38" s="18"/>
      <c r="Q38" s="3">
        <v>766</v>
      </c>
    </row>
    <row r="39" spans="1:17" s="3" customFormat="1" ht="12.75" customHeight="1">
      <c r="A39" s="14">
        <v>31</v>
      </c>
      <c r="B39" s="15">
        <v>264</v>
      </c>
      <c r="C39" s="23" t="s">
        <v>211</v>
      </c>
      <c r="D39" s="17">
        <v>2004</v>
      </c>
      <c r="E39" s="18" t="s">
        <v>10</v>
      </c>
      <c r="F39" s="19" t="s">
        <v>148</v>
      </c>
      <c r="G39" s="20" t="s">
        <v>492</v>
      </c>
      <c r="H39" s="18" t="str">
        <f>IF(AND(D39&gt;=2004,D39&lt;=2016),"Ю13","")</f>
        <v>Ю13</v>
      </c>
      <c r="I39" s="18">
        <v>31</v>
      </c>
      <c r="J39" s="18"/>
      <c r="Q39" s="3">
        <v>769</v>
      </c>
    </row>
    <row r="40" spans="1:17" s="3" customFormat="1" ht="12.75" customHeight="1">
      <c r="A40" s="14">
        <v>32</v>
      </c>
      <c r="B40" s="15">
        <v>343</v>
      </c>
      <c r="C40" s="23" t="s">
        <v>232</v>
      </c>
      <c r="D40" s="17">
        <v>2005</v>
      </c>
      <c r="E40" s="18" t="s">
        <v>10</v>
      </c>
      <c r="F40" s="19" t="s">
        <v>224</v>
      </c>
      <c r="G40" s="20" t="s">
        <v>493</v>
      </c>
      <c r="H40" s="18" t="str">
        <f>IF(AND(D40&gt;=2004,D40&lt;=2016),"Ю13","")</f>
        <v>Ю13</v>
      </c>
      <c r="I40" s="18">
        <v>32</v>
      </c>
      <c r="J40" s="18"/>
      <c r="Q40" s="3">
        <v>771</v>
      </c>
    </row>
    <row r="41" spans="1:17" s="3" customFormat="1" ht="12.75" customHeight="1">
      <c r="A41" s="14">
        <v>33</v>
      </c>
      <c r="B41" s="15">
        <v>371</v>
      </c>
      <c r="C41" s="23" t="s">
        <v>332</v>
      </c>
      <c r="D41" s="17">
        <v>2005</v>
      </c>
      <c r="E41" s="18" t="s">
        <v>10</v>
      </c>
      <c r="F41" s="19" t="s">
        <v>327</v>
      </c>
      <c r="G41" s="20" t="s">
        <v>494</v>
      </c>
      <c r="H41" s="18" t="str">
        <f>IF(AND(D41&gt;=2004,D41&lt;=2016),"Ю13","")</f>
        <v>Ю13</v>
      </c>
      <c r="I41" s="18">
        <v>33</v>
      </c>
      <c r="J41" s="18"/>
      <c r="Q41" s="3">
        <v>776</v>
      </c>
    </row>
    <row r="42" spans="1:17" s="3" customFormat="1" ht="12.75" customHeight="1">
      <c r="A42" s="14">
        <v>34</v>
      </c>
      <c r="B42" s="15">
        <v>392</v>
      </c>
      <c r="C42" s="23" t="s">
        <v>353</v>
      </c>
      <c r="D42" s="17">
        <v>2007</v>
      </c>
      <c r="E42" s="18" t="s">
        <v>10</v>
      </c>
      <c r="F42" s="19" t="s">
        <v>354</v>
      </c>
      <c r="G42" s="20" t="s">
        <v>496</v>
      </c>
      <c r="H42" s="18" t="str">
        <f>IF(AND(D42&gt;=2004,D42&lt;=2016),"Ю13","")</f>
        <v>Ю13</v>
      </c>
      <c r="I42" s="18">
        <v>34</v>
      </c>
      <c r="J42" s="18"/>
      <c r="Q42" s="3">
        <v>785</v>
      </c>
    </row>
    <row r="43" spans="1:17" s="3" customFormat="1" ht="12.75" customHeight="1">
      <c r="A43" s="14">
        <v>35</v>
      </c>
      <c r="B43" s="15">
        <v>256</v>
      </c>
      <c r="C43" s="23" t="s">
        <v>219</v>
      </c>
      <c r="D43" s="17">
        <v>2004</v>
      </c>
      <c r="E43" s="18" t="s">
        <v>10</v>
      </c>
      <c r="F43" s="19" t="s">
        <v>148</v>
      </c>
      <c r="G43" s="20" t="s">
        <v>497</v>
      </c>
      <c r="H43" s="18" t="str">
        <f>IF(AND(D43&gt;=2004,D43&lt;=2016),"Ю13","")</f>
        <v>Ю13</v>
      </c>
      <c r="I43" s="18">
        <v>35</v>
      </c>
      <c r="J43" s="18"/>
      <c r="Q43" s="3">
        <v>790</v>
      </c>
    </row>
    <row r="44" spans="1:17" s="3" customFormat="1" ht="12.75" customHeight="1">
      <c r="A44" s="14">
        <v>36</v>
      </c>
      <c r="B44" s="15">
        <v>384</v>
      </c>
      <c r="C44" s="23" t="s">
        <v>340</v>
      </c>
      <c r="D44" s="17">
        <v>2004</v>
      </c>
      <c r="E44" s="18" t="s">
        <v>10</v>
      </c>
      <c r="F44" s="19" t="s">
        <v>323</v>
      </c>
      <c r="G44" s="20" t="s">
        <v>545</v>
      </c>
      <c r="H44" s="18" t="str">
        <f>IF(AND(D44&gt;=2004,D44&lt;=2016),"Ю13","")</f>
        <v>Ю13</v>
      </c>
      <c r="I44" s="18">
        <v>36</v>
      </c>
      <c r="J44" s="18"/>
      <c r="Q44" s="3">
        <v>799</v>
      </c>
    </row>
    <row r="45" spans="1:17" s="3" customFormat="1" ht="12.75" customHeight="1">
      <c r="A45" s="14">
        <v>37</v>
      </c>
      <c r="B45" s="15">
        <v>304</v>
      </c>
      <c r="C45" s="23" t="s">
        <v>183</v>
      </c>
      <c r="D45" s="17">
        <v>2006</v>
      </c>
      <c r="E45" s="18" t="s">
        <v>10</v>
      </c>
      <c r="F45" s="19" t="s">
        <v>148</v>
      </c>
      <c r="G45" s="20" t="s">
        <v>546</v>
      </c>
      <c r="H45" s="18" t="str">
        <f>IF(AND(D45&gt;=2004,D45&lt;=2016),"Ю13","")</f>
        <v>Ю13</v>
      </c>
      <c r="I45" s="18">
        <v>37</v>
      </c>
      <c r="J45" s="18"/>
      <c r="Q45" s="3">
        <v>804</v>
      </c>
    </row>
    <row r="46" spans="1:17" s="3" customFormat="1" ht="12.75" customHeight="1">
      <c r="A46" s="14">
        <v>38</v>
      </c>
      <c r="B46" s="15">
        <v>364</v>
      </c>
      <c r="C46" s="23" t="s">
        <v>338</v>
      </c>
      <c r="D46" s="17">
        <v>2004</v>
      </c>
      <c r="E46" s="18" t="s">
        <v>10</v>
      </c>
      <c r="F46" s="19" t="s">
        <v>320</v>
      </c>
      <c r="G46" s="20" t="s">
        <v>498</v>
      </c>
      <c r="H46" s="18" t="str">
        <f>IF(AND(D46&gt;=2004,D46&lt;=2016),"Ю13","")</f>
        <v>Ю13</v>
      </c>
      <c r="I46" s="18">
        <v>38</v>
      </c>
      <c r="J46" s="18"/>
      <c r="Q46" s="3">
        <v>806</v>
      </c>
    </row>
    <row r="47" spans="1:17" s="3" customFormat="1" ht="12.75" customHeight="1">
      <c r="A47" s="14">
        <v>39</v>
      </c>
      <c r="B47" s="15">
        <v>268</v>
      </c>
      <c r="C47" s="23" t="s">
        <v>207</v>
      </c>
      <c r="D47" s="17">
        <v>2004</v>
      </c>
      <c r="E47" s="18" t="s">
        <v>10</v>
      </c>
      <c r="F47" s="19" t="s">
        <v>148</v>
      </c>
      <c r="G47" s="20" t="s">
        <v>499</v>
      </c>
      <c r="H47" s="18" t="str">
        <f>IF(AND(D47&gt;=2004,D47&lt;=2016),"Ю13","")</f>
        <v>Ю13</v>
      </c>
      <c r="I47" s="18">
        <v>39</v>
      </c>
      <c r="J47" s="18"/>
      <c r="Q47" s="3">
        <v>814</v>
      </c>
    </row>
    <row r="48" spans="1:17" s="3" customFormat="1" ht="12.75" customHeight="1">
      <c r="A48" s="14">
        <v>40</v>
      </c>
      <c r="B48" s="15">
        <v>288</v>
      </c>
      <c r="C48" s="23" t="s">
        <v>191</v>
      </c>
      <c r="D48" s="17">
        <v>2007</v>
      </c>
      <c r="E48" s="18" t="s">
        <v>10</v>
      </c>
      <c r="F48" s="19" t="s">
        <v>124</v>
      </c>
      <c r="G48" s="20" t="s">
        <v>500</v>
      </c>
      <c r="H48" s="18" t="str">
        <f>IF(AND(D48&gt;=2004,D48&lt;=2016),"Ю13","")</f>
        <v>Ю13</v>
      </c>
      <c r="I48" s="18">
        <v>40</v>
      </c>
      <c r="J48" s="18"/>
      <c r="Q48" s="3">
        <v>816</v>
      </c>
    </row>
    <row r="49" spans="1:17" s="3" customFormat="1" ht="12.75" customHeight="1">
      <c r="A49" s="14">
        <v>41</v>
      </c>
      <c r="B49" s="15">
        <v>325</v>
      </c>
      <c r="C49" s="23" t="s">
        <v>257</v>
      </c>
      <c r="D49" s="17">
        <v>2006</v>
      </c>
      <c r="E49" s="18" t="s">
        <v>10</v>
      </c>
      <c r="F49" s="19" t="s">
        <v>148</v>
      </c>
      <c r="G49" s="20" t="s">
        <v>501</v>
      </c>
      <c r="H49" s="18" t="str">
        <f>IF(AND(D49&gt;=2004,D49&lt;=2016),"Ю13","")</f>
        <v>Ю13</v>
      </c>
      <c r="I49" s="18">
        <v>41</v>
      </c>
      <c r="J49" s="18"/>
      <c r="Q49" s="3">
        <v>817</v>
      </c>
    </row>
    <row r="50" spans="1:17" s="3" customFormat="1" ht="12.75" customHeight="1">
      <c r="A50" s="14">
        <v>42</v>
      </c>
      <c r="B50" s="15">
        <v>329</v>
      </c>
      <c r="C50" s="23" t="s">
        <v>241</v>
      </c>
      <c r="D50" s="17">
        <v>2008</v>
      </c>
      <c r="E50" s="18" t="s">
        <v>10</v>
      </c>
      <c r="F50" s="19" t="s">
        <v>148</v>
      </c>
      <c r="G50" s="20" t="s">
        <v>502</v>
      </c>
      <c r="H50" s="18" t="str">
        <f>IF(AND(D50&gt;=2004,D50&lt;=2016),"Ю13","")</f>
        <v>Ю13</v>
      </c>
      <c r="I50" s="18">
        <v>42</v>
      </c>
      <c r="J50" s="18"/>
      <c r="Q50" s="3">
        <v>824</v>
      </c>
    </row>
    <row r="51" spans="1:17" s="3" customFormat="1" ht="12.75" customHeight="1">
      <c r="A51" s="14">
        <v>43</v>
      </c>
      <c r="B51" s="15">
        <v>350</v>
      </c>
      <c r="C51" s="23" t="s">
        <v>270</v>
      </c>
      <c r="D51" s="17">
        <v>2005</v>
      </c>
      <c r="E51" s="18" t="s">
        <v>10</v>
      </c>
      <c r="F51" s="19" t="s">
        <v>148</v>
      </c>
      <c r="G51" s="20" t="s">
        <v>502</v>
      </c>
      <c r="H51" s="18" t="str">
        <f>IF(AND(D51&gt;=2004,D51&lt;=2016),"Ю13","")</f>
        <v>Ю13</v>
      </c>
      <c r="I51" s="18">
        <v>43</v>
      </c>
      <c r="J51" s="18"/>
      <c r="Q51" s="3">
        <v>824</v>
      </c>
    </row>
    <row r="52" spans="1:17" s="3" customFormat="1" ht="12.75" customHeight="1">
      <c r="A52" s="14">
        <v>44</v>
      </c>
      <c r="B52" s="15">
        <v>375</v>
      </c>
      <c r="C52" s="23" t="s">
        <v>325</v>
      </c>
      <c r="D52" s="17">
        <v>2006</v>
      </c>
      <c r="E52" s="18" t="s">
        <v>10</v>
      </c>
      <c r="F52" s="19"/>
      <c r="G52" s="20" t="s">
        <v>504</v>
      </c>
      <c r="H52" s="18" t="str">
        <f>IF(AND(D52&gt;=2004,D52&lt;=2016),"Ю13","")</f>
        <v>Ю13</v>
      </c>
      <c r="I52" s="18">
        <v>44</v>
      </c>
      <c r="J52" s="18"/>
      <c r="Q52" s="3">
        <v>855</v>
      </c>
    </row>
    <row r="53" spans="1:17" s="3" customFormat="1" ht="12.75" customHeight="1">
      <c r="A53" s="14">
        <v>45</v>
      </c>
      <c r="B53" s="15">
        <v>354</v>
      </c>
      <c r="C53" s="23" t="s">
        <v>268</v>
      </c>
      <c r="D53" s="17">
        <v>2008</v>
      </c>
      <c r="E53" s="18" t="s">
        <v>10</v>
      </c>
      <c r="F53" s="19" t="s">
        <v>148</v>
      </c>
      <c r="G53" s="20" t="s">
        <v>507</v>
      </c>
      <c r="H53" s="18" t="str">
        <f>IF(AND(D53&gt;=2004,D53&lt;=2016),"Ю13","")</f>
        <v>Ю13</v>
      </c>
      <c r="I53" s="18">
        <v>43</v>
      </c>
      <c r="J53" s="18"/>
      <c r="Q53" s="3">
        <v>873</v>
      </c>
    </row>
    <row r="54" spans="1:17" s="3" customFormat="1" ht="12.75" customHeight="1">
      <c r="A54" s="14">
        <v>46</v>
      </c>
      <c r="B54" s="15">
        <v>382</v>
      </c>
      <c r="C54" s="23" t="s">
        <v>341</v>
      </c>
      <c r="D54" s="17">
        <v>2006</v>
      </c>
      <c r="E54" s="18" t="s">
        <v>10</v>
      </c>
      <c r="F54" s="19"/>
      <c r="G54" s="20" t="s">
        <v>509</v>
      </c>
      <c r="H54" s="18" t="str">
        <f>IF(AND(D54&gt;=2004,D54&lt;=2016),"Ю13","")</f>
        <v>Ю13</v>
      </c>
      <c r="I54" s="18">
        <v>44</v>
      </c>
      <c r="J54" s="18"/>
      <c r="Q54" s="3">
        <v>888</v>
      </c>
    </row>
    <row r="55" spans="1:17" s="3" customFormat="1" ht="12.75" customHeight="1">
      <c r="A55" s="14">
        <v>47</v>
      </c>
      <c r="B55" s="15">
        <v>369</v>
      </c>
      <c r="C55" s="23" t="s">
        <v>334</v>
      </c>
      <c r="D55" s="17">
        <v>2004</v>
      </c>
      <c r="E55" s="18" t="s">
        <v>10</v>
      </c>
      <c r="F55" s="19" t="s">
        <v>335</v>
      </c>
      <c r="G55" s="20" t="s">
        <v>510</v>
      </c>
      <c r="H55" s="18" t="str">
        <f>IF(AND(D55&gt;=2004,D55&lt;=2016),"Ю13","")</f>
        <v>Ю13</v>
      </c>
      <c r="I55" s="18">
        <v>45</v>
      </c>
      <c r="J55" s="18"/>
      <c r="Q55" s="3">
        <v>890</v>
      </c>
    </row>
    <row r="56" spans="1:17" s="3" customFormat="1" ht="12.75" customHeight="1">
      <c r="A56" s="14">
        <v>48</v>
      </c>
      <c r="B56" s="15">
        <v>353</v>
      </c>
      <c r="C56" s="23" t="s">
        <v>269</v>
      </c>
      <c r="D56" s="17">
        <v>2006</v>
      </c>
      <c r="E56" s="18" t="s">
        <v>10</v>
      </c>
      <c r="F56" s="19" t="s">
        <v>148</v>
      </c>
      <c r="G56" s="20" t="s">
        <v>511</v>
      </c>
      <c r="H56" s="18" t="str">
        <f>IF(AND(D56&gt;=2004,D56&lt;=2016),"Ю13","")</f>
        <v>Ю13</v>
      </c>
      <c r="I56" s="18">
        <v>46</v>
      </c>
      <c r="J56" s="18"/>
      <c r="Q56" s="3">
        <v>891</v>
      </c>
    </row>
    <row r="57" spans="1:17" s="3" customFormat="1" ht="12.75" customHeight="1">
      <c r="A57" s="14">
        <v>49</v>
      </c>
      <c r="B57" s="15">
        <v>341</v>
      </c>
      <c r="C57" s="23" t="s">
        <v>234</v>
      </c>
      <c r="D57" s="17">
        <v>2005</v>
      </c>
      <c r="E57" s="18" t="s">
        <v>10</v>
      </c>
      <c r="F57" s="19" t="s">
        <v>224</v>
      </c>
      <c r="G57" s="20" t="s">
        <v>513</v>
      </c>
      <c r="H57" s="18" t="str">
        <f>IF(AND(D57&gt;=2004,D57&lt;=2016),"Ю13","")</f>
        <v>Ю13</v>
      </c>
      <c r="I57" s="18">
        <v>47</v>
      </c>
      <c r="J57" s="18"/>
      <c r="Q57" s="3">
        <v>905</v>
      </c>
    </row>
    <row r="58" spans="1:17" s="3" customFormat="1" ht="12.75" customHeight="1">
      <c r="A58" s="14">
        <v>50</v>
      </c>
      <c r="B58" s="15">
        <v>345</v>
      </c>
      <c r="C58" s="23" t="s">
        <v>231</v>
      </c>
      <c r="D58" s="17">
        <v>2005</v>
      </c>
      <c r="E58" s="18" t="s">
        <v>10</v>
      </c>
      <c r="F58" s="19" t="s">
        <v>224</v>
      </c>
      <c r="G58" s="20" t="s">
        <v>514</v>
      </c>
      <c r="H58" s="18" t="str">
        <f>IF(AND(D58&gt;=2004,D58&lt;=2016),"Ю13","")</f>
        <v>Ю13</v>
      </c>
      <c r="I58" s="18">
        <v>48</v>
      </c>
      <c r="J58" s="18"/>
      <c r="Q58" s="3">
        <v>906</v>
      </c>
    </row>
    <row r="59" spans="1:17" s="3" customFormat="1" ht="12.75" customHeight="1">
      <c r="A59" s="14">
        <v>51</v>
      </c>
      <c r="B59" s="15">
        <v>358</v>
      </c>
      <c r="C59" s="23" t="s">
        <v>266</v>
      </c>
      <c r="D59" s="17">
        <v>2009</v>
      </c>
      <c r="E59" s="18" t="s">
        <v>10</v>
      </c>
      <c r="F59" s="19" t="s">
        <v>148</v>
      </c>
      <c r="G59" s="20" t="s">
        <v>515</v>
      </c>
      <c r="H59" s="18" t="str">
        <f>IF(AND(D59&gt;=2004,D59&lt;=2016),"Ю13","")</f>
        <v>Ю13</v>
      </c>
      <c r="I59" s="18">
        <v>49</v>
      </c>
      <c r="J59" s="18"/>
      <c r="Q59" s="3">
        <v>910</v>
      </c>
    </row>
    <row r="60" spans="1:17" s="3" customFormat="1" ht="12.75" customHeight="1">
      <c r="A60" s="14">
        <v>52</v>
      </c>
      <c r="B60" s="15">
        <v>361</v>
      </c>
      <c r="C60" s="23" t="s">
        <v>337</v>
      </c>
      <c r="D60" s="17">
        <v>2005</v>
      </c>
      <c r="E60" s="18" t="s">
        <v>10</v>
      </c>
      <c r="F60" s="19" t="s">
        <v>320</v>
      </c>
      <c r="G60" s="20" t="s">
        <v>519</v>
      </c>
      <c r="H60" s="18" t="str">
        <f>IF(AND(D60&gt;=2004,D60&lt;=2016),"Ю13","")</f>
        <v>Ю13</v>
      </c>
      <c r="I60" s="18">
        <v>50</v>
      </c>
      <c r="J60" s="18"/>
      <c r="Q60" s="3">
        <v>930</v>
      </c>
    </row>
    <row r="61" spans="1:17" s="3" customFormat="1" ht="12.75" customHeight="1">
      <c r="A61" s="14">
        <v>53</v>
      </c>
      <c r="B61" s="15">
        <v>386</v>
      </c>
      <c r="C61" s="23" t="s">
        <v>324</v>
      </c>
      <c r="D61" s="17">
        <v>1982</v>
      </c>
      <c r="E61" s="18" t="s">
        <v>10</v>
      </c>
      <c r="F61" s="19" t="s">
        <v>320</v>
      </c>
      <c r="G61" s="20" t="s">
        <v>519</v>
      </c>
      <c r="H61" s="18">
        <f>IF(AND(D61&gt;=2004,D61&lt;=2016),"Ю13","")</f>
      </c>
      <c r="I61" s="18"/>
      <c r="J61" s="18"/>
      <c r="Q61" s="3">
        <v>930</v>
      </c>
    </row>
    <row r="62" spans="1:17" s="3" customFormat="1" ht="12.75" customHeight="1">
      <c r="A62" s="14">
        <v>54</v>
      </c>
      <c r="B62" s="15">
        <v>380</v>
      </c>
      <c r="C62" s="23" t="s">
        <v>343</v>
      </c>
      <c r="D62" s="17">
        <v>2006</v>
      </c>
      <c r="E62" s="18" t="s">
        <v>10</v>
      </c>
      <c r="F62" s="19" t="s">
        <v>344</v>
      </c>
      <c r="G62" s="20" t="s">
        <v>520</v>
      </c>
      <c r="H62" s="18" t="str">
        <f>IF(AND(D62&gt;=2004,D62&lt;=2016),"Ю13","")</f>
        <v>Ю13</v>
      </c>
      <c r="I62" s="18">
        <v>51</v>
      </c>
      <c r="J62" s="18"/>
      <c r="Q62" s="3">
        <v>931</v>
      </c>
    </row>
    <row r="63" spans="1:17" s="3" customFormat="1" ht="12.75" customHeight="1">
      <c r="A63" s="14">
        <v>55</v>
      </c>
      <c r="B63" s="15">
        <v>319</v>
      </c>
      <c r="C63" s="23" t="s">
        <v>245</v>
      </c>
      <c r="D63" s="17">
        <v>2006</v>
      </c>
      <c r="E63" s="18" t="s">
        <v>10</v>
      </c>
      <c r="F63" s="19" t="s">
        <v>148</v>
      </c>
      <c r="G63" s="20" t="s">
        <v>522</v>
      </c>
      <c r="H63" s="18" t="str">
        <f>IF(AND(D63&gt;=2004,D63&lt;=2016),"Ю13","")</f>
        <v>Ю13</v>
      </c>
      <c r="I63" s="18">
        <v>52</v>
      </c>
      <c r="J63" s="18"/>
      <c r="Q63" s="3">
        <v>958</v>
      </c>
    </row>
    <row r="64" spans="1:17" s="3" customFormat="1" ht="12.75" customHeight="1">
      <c r="A64" s="14">
        <v>56</v>
      </c>
      <c r="B64" s="15">
        <v>312</v>
      </c>
      <c r="C64" s="23" t="s">
        <v>252</v>
      </c>
      <c r="D64" s="17">
        <v>2006</v>
      </c>
      <c r="E64" s="18" t="s">
        <v>10</v>
      </c>
      <c r="F64" s="19" t="s">
        <v>148</v>
      </c>
      <c r="G64" s="20" t="s">
        <v>524</v>
      </c>
      <c r="H64" s="18" t="str">
        <f>IF(AND(D64&gt;=2004,D64&lt;=2016),"Ю13","")</f>
        <v>Ю13</v>
      </c>
      <c r="I64" s="18">
        <v>53</v>
      </c>
      <c r="J64" s="18"/>
      <c r="Q64" s="3">
        <v>981</v>
      </c>
    </row>
    <row r="65" spans="1:17" s="3" customFormat="1" ht="12.75" customHeight="1">
      <c r="A65" s="14">
        <v>57</v>
      </c>
      <c r="B65" s="15">
        <v>317</v>
      </c>
      <c r="C65" s="23" t="s">
        <v>247</v>
      </c>
      <c r="D65" s="17">
        <v>2006</v>
      </c>
      <c r="E65" s="18" t="s">
        <v>10</v>
      </c>
      <c r="F65" s="19" t="s">
        <v>148</v>
      </c>
      <c r="G65" s="20" t="s">
        <v>525</v>
      </c>
      <c r="H65" s="18" t="str">
        <f>IF(AND(D65&gt;=2004,D65&lt;=2016),"Ю13","")</f>
        <v>Ю13</v>
      </c>
      <c r="I65" s="18">
        <v>54</v>
      </c>
      <c r="J65" s="18"/>
      <c r="Q65" s="3">
        <v>982</v>
      </c>
    </row>
    <row r="66" spans="1:17" s="3" customFormat="1" ht="12.75" customHeight="1">
      <c r="A66" s="14">
        <v>58</v>
      </c>
      <c r="B66" s="15">
        <v>313</v>
      </c>
      <c r="C66" s="23" t="s">
        <v>251</v>
      </c>
      <c r="D66" s="17">
        <v>2006</v>
      </c>
      <c r="E66" s="18" t="s">
        <v>10</v>
      </c>
      <c r="F66" s="19" t="s">
        <v>148</v>
      </c>
      <c r="G66" s="20" t="s">
        <v>526</v>
      </c>
      <c r="H66" s="18" t="str">
        <f>IF(AND(D66&gt;=2004,D66&lt;=2016),"Ю13","")</f>
        <v>Ю13</v>
      </c>
      <c r="I66" s="18">
        <v>55</v>
      </c>
      <c r="J66" s="18"/>
      <c r="Q66" s="3">
        <v>989</v>
      </c>
    </row>
    <row r="67" spans="1:17" s="3" customFormat="1" ht="12.75" customHeight="1">
      <c r="A67" s="14">
        <v>59</v>
      </c>
      <c r="B67" s="15">
        <v>331</v>
      </c>
      <c r="C67" s="23" t="s">
        <v>239</v>
      </c>
      <c r="D67" s="17">
        <v>2004</v>
      </c>
      <c r="E67" s="18" t="s">
        <v>10</v>
      </c>
      <c r="F67" s="19" t="s">
        <v>148</v>
      </c>
      <c r="G67" s="20" t="s">
        <v>527</v>
      </c>
      <c r="H67" s="18" t="str">
        <f>IF(AND(D67&gt;=2004,D67&lt;=2016),"Ю13","")</f>
        <v>Ю13</v>
      </c>
      <c r="I67" s="18">
        <v>56</v>
      </c>
      <c r="J67" s="18"/>
      <c r="Q67" s="3">
        <v>1009</v>
      </c>
    </row>
    <row r="68" spans="1:17" s="3" customFormat="1" ht="12.75" customHeight="1">
      <c r="A68" s="14">
        <v>60</v>
      </c>
      <c r="B68" s="15">
        <v>344</v>
      </c>
      <c r="C68" s="23" t="s">
        <v>518</v>
      </c>
      <c r="D68" s="17">
        <v>2005</v>
      </c>
      <c r="E68" s="18" t="s">
        <v>10</v>
      </c>
      <c r="F68" s="19" t="s">
        <v>224</v>
      </c>
      <c r="G68" s="20" t="s">
        <v>528</v>
      </c>
      <c r="H68" s="18" t="str">
        <f>IF(AND(D68&gt;=2004,D68&lt;=2016),"Ю13","")</f>
        <v>Ю13</v>
      </c>
      <c r="I68" s="18">
        <v>57</v>
      </c>
      <c r="J68" s="18"/>
      <c r="Q68" s="3">
        <v>1010</v>
      </c>
    </row>
    <row r="69" spans="1:17" s="3" customFormat="1" ht="12.75" customHeight="1">
      <c r="A69" s="14">
        <v>61</v>
      </c>
      <c r="B69" s="15">
        <v>342</v>
      </c>
      <c r="C69" s="23" t="s">
        <v>233</v>
      </c>
      <c r="D69" s="17">
        <v>2005</v>
      </c>
      <c r="E69" s="18" t="s">
        <v>10</v>
      </c>
      <c r="F69" s="19" t="s">
        <v>224</v>
      </c>
      <c r="G69" s="20" t="s">
        <v>530</v>
      </c>
      <c r="H69" s="18" t="str">
        <f>IF(AND(D69&gt;=2004,D69&lt;=2016),"Ю13","")</f>
        <v>Ю13</v>
      </c>
      <c r="I69" s="18">
        <v>58</v>
      </c>
      <c r="J69" s="18"/>
      <c r="Q69" s="3">
        <v>1037</v>
      </c>
    </row>
    <row r="70" spans="1:17" s="3" customFormat="1" ht="12.75" customHeight="1">
      <c r="A70" s="14">
        <v>62</v>
      </c>
      <c r="B70" s="15">
        <v>339</v>
      </c>
      <c r="C70" s="23" t="s">
        <v>235</v>
      </c>
      <c r="D70" s="17">
        <v>2005</v>
      </c>
      <c r="E70" s="18" t="s">
        <v>10</v>
      </c>
      <c r="F70" s="19" t="s">
        <v>224</v>
      </c>
      <c r="G70" s="20" t="s">
        <v>532</v>
      </c>
      <c r="H70" s="18" t="str">
        <f>IF(AND(D70&gt;=2004,D70&lt;=2016),"Ю13","")</f>
        <v>Ю13</v>
      </c>
      <c r="I70" s="18">
        <v>59</v>
      </c>
      <c r="J70" s="18"/>
      <c r="Q70" s="3">
        <v>1041</v>
      </c>
    </row>
    <row r="71" spans="1:17" s="3" customFormat="1" ht="12.75" customHeight="1">
      <c r="A71" s="14">
        <v>63</v>
      </c>
      <c r="B71" s="15">
        <v>307</v>
      </c>
      <c r="C71" s="23" t="s">
        <v>181</v>
      </c>
      <c r="D71" s="17">
        <v>2006</v>
      </c>
      <c r="E71" s="18" t="s">
        <v>10</v>
      </c>
      <c r="F71" s="19" t="s">
        <v>148</v>
      </c>
      <c r="G71" s="20" t="s">
        <v>533</v>
      </c>
      <c r="H71" s="18" t="str">
        <f>IF(AND(D71&gt;=2004,D71&lt;=2016),"Ю13","")</f>
        <v>Ю13</v>
      </c>
      <c r="I71" s="18">
        <v>60</v>
      </c>
      <c r="J71" s="18"/>
      <c r="Q71" s="3">
        <v>1043</v>
      </c>
    </row>
    <row r="72" spans="1:17" s="3" customFormat="1" ht="12.75" customHeight="1">
      <c r="A72" s="14">
        <v>64</v>
      </c>
      <c r="B72" s="15">
        <v>308</v>
      </c>
      <c r="C72" s="23" t="s">
        <v>182</v>
      </c>
      <c r="D72" s="17">
        <v>2006</v>
      </c>
      <c r="E72" s="18" t="s">
        <v>10</v>
      </c>
      <c r="F72" s="19" t="s">
        <v>148</v>
      </c>
      <c r="G72" s="20" t="s">
        <v>549</v>
      </c>
      <c r="H72" s="18" t="str">
        <f>IF(AND(D72&gt;=2004,D72&lt;=2016),"Ю13","")</f>
        <v>Ю13</v>
      </c>
      <c r="I72" s="18">
        <v>61</v>
      </c>
      <c r="J72" s="18"/>
      <c r="Q72" s="3">
        <v>1117</v>
      </c>
    </row>
    <row r="73" spans="1:17" s="3" customFormat="1" ht="12.75" customHeight="1">
      <c r="A73" s="14">
        <v>65</v>
      </c>
      <c r="B73" s="15">
        <v>368</v>
      </c>
      <c r="C73" s="23" t="s">
        <v>351</v>
      </c>
      <c r="D73" s="17">
        <v>2005</v>
      </c>
      <c r="E73" s="18" t="s">
        <v>10</v>
      </c>
      <c r="F73" s="19" t="s">
        <v>320</v>
      </c>
      <c r="G73" s="20" t="s">
        <v>551</v>
      </c>
      <c r="H73" s="18" t="str">
        <f>IF(AND(D73&gt;=2004,D73&lt;=2016),"Ю13","")</f>
        <v>Ю13</v>
      </c>
      <c r="I73" s="18">
        <v>62</v>
      </c>
      <c r="J73" s="18"/>
      <c r="Q73" s="3">
        <v>1121</v>
      </c>
    </row>
    <row r="74" spans="1:17" s="3" customFormat="1" ht="12.75" customHeight="1">
      <c r="A74" s="14">
        <v>66</v>
      </c>
      <c r="B74" s="15">
        <v>281</v>
      </c>
      <c r="C74" s="23" t="s">
        <v>194</v>
      </c>
      <c r="D74" s="17">
        <v>2004</v>
      </c>
      <c r="E74" s="18" t="s">
        <v>10</v>
      </c>
      <c r="F74" s="19" t="s">
        <v>148</v>
      </c>
      <c r="G74" s="20" t="s">
        <v>554</v>
      </c>
      <c r="H74" s="18" t="str">
        <f>IF(AND(D74&gt;=2004,D74&lt;=2016),"Ю13","")</f>
        <v>Ю13</v>
      </c>
      <c r="I74" s="18">
        <v>63</v>
      </c>
      <c r="J74" s="18"/>
      <c r="Q74" s="3">
        <v>1141</v>
      </c>
    </row>
    <row r="75" spans="1:17" s="3" customFormat="1" ht="12.75" customHeight="1">
      <c r="A75" s="14">
        <v>67</v>
      </c>
      <c r="B75" s="15">
        <v>381</v>
      </c>
      <c r="C75" s="23" t="s">
        <v>342</v>
      </c>
      <c r="D75" s="17">
        <v>2007</v>
      </c>
      <c r="E75" s="18" t="s">
        <v>10</v>
      </c>
      <c r="F75" s="19" t="s">
        <v>222</v>
      </c>
      <c r="G75" s="20" t="s">
        <v>554</v>
      </c>
      <c r="H75" s="18" t="str">
        <f>IF(AND(D75&gt;=2004,D75&lt;=2016),"Ю13","")</f>
        <v>Ю13</v>
      </c>
      <c r="I75" s="18">
        <v>64</v>
      </c>
      <c r="J75" s="18"/>
      <c r="Q75" s="3">
        <v>1141</v>
      </c>
    </row>
    <row r="76" spans="1:17" s="3" customFormat="1" ht="12.75" customHeight="1">
      <c r="A76" s="14">
        <v>68</v>
      </c>
      <c r="B76" s="15">
        <v>379</v>
      </c>
      <c r="C76" s="23" t="s">
        <v>345</v>
      </c>
      <c r="D76" s="17">
        <v>2007</v>
      </c>
      <c r="E76" s="18" t="s">
        <v>10</v>
      </c>
      <c r="F76" s="19" t="s">
        <v>344</v>
      </c>
      <c r="G76" s="20" t="s">
        <v>554</v>
      </c>
      <c r="H76" s="18" t="str">
        <f>IF(AND(D76&gt;=2004,D76&lt;=2016),"Ю13","")</f>
        <v>Ю13</v>
      </c>
      <c r="I76" s="18">
        <v>65</v>
      </c>
      <c r="J76" s="18"/>
      <c r="Q76" s="3">
        <v>1141</v>
      </c>
    </row>
    <row r="77" spans="1:17" s="3" customFormat="1" ht="12.75" customHeight="1">
      <c r="A77" s="14">
        <v>69</v>
      </c>
      <c r="B77" s="15">
        <v>346</v>
      </c>
      <c r="C77" s="23" t="s">
        <v>230</v>
      </c>
      <c r="D77" s="17">
        <v>2006</v>
      </c>
      <c r="E77" s="18" t="s">
        <v>10</v>
      </c>
      <c r="F77" s="19" t="s">
        <v>224</v>
      </c>
      <c r="G77" s="20" t="s">
        <v>569</v>
      </c>
      <c r="H77" s="18" t="str">
        <f>IF(AND(D77&gt;=2004,D77&lt;=2016),"Ю13","")</f>
        <v>Ю13</v>
      </c>
      <c r="I77" s="18">
        <v>66</v>
      </c>
      <c r="J77" s="18"/>
      <c r="Q77" s="3">
        <v>1216</v>
      </c>
    </row>
    <row r="78" spans="1:17" s="3" customFormat="1" ht="12.75" customHeight="1">
      <c r="A78" s="14">
        <v>70</v>
      </c>
      <c r="B78" s="15">
        <v>347</v>
      </c>
      <c r="C78" s="23" t="s">
        <v>272</v>
      </c>
      <c r="D78" s="17">
        <v>2004</v>
      </c>
      <c r="E78" s="18" t="s">
        <v>10</v>
      </c>
      <c r="F78" s="19" t="s">
        <v>148</v>
      </c>
      <c r="G78" s="20" t="s">
        <v>576</v>
      </c>
      <c r="H78" s="18" t="str">
        <f>IF(AND(D78&gt;=2004,D78&lt;=2016),"Ю13","")</f>
        <v>Ю13</v>
      </c>
      <c r="I78" s="18">
        <v>67</v>
      </c>
      <c r="J78" s="18"/>
      <c r="Q78" s="3">
        <v>1261</v>
      </c>
    </row>
    <row r="79" spans="1:17" s="3" customFormat="1" ht="12.75" customHeight="1">
      <c r="A79" s="14">
        <v>71</v>
      </c>
      <c r="B79" s="15">
        <v>366</v>
      </c>
      <c r="C79" s="23" t="s">
        <v>350</v>
      </c>
      <c r="D79" s="17">
        <v>2005</v>
      </c>
      <c r="E79" s="18" t="s">
        <v>10</v>
      </c>
      <c r="F79" s="19" t="s">
        <v>320</v>
      </c>
      <c r="G79" s="20" t="s">
        <v>586</v>
      </c>
      <c r="H79" s="18" t="str">
        <f>IF(AND(D79&gt;=2004,D79&lt;=2016),"Ю13","")</f>
        <v>Ю13</v>
      </c>
      <c r="I79" s="18">
        <v>68</v>
      </c>
      <c r="J79" s="18"/>
      <c r="Q79" s="3">
        <v>1321</v>
      </c>
    </row>
    <row r="80" spans="1:17" s="3" customFormat="1" ht="12.75" customHeight="1">
      <c r="A80" s="14">
        <v>72</v>
      </c>
      <c r="B80" s="15">
        <v>365</v>
      </c>
      <c r="C80" s="23" t="s">
        <v>349</v>
      </c>
      <c r="D80" s="17">
        <v>2005</v>
      </c>
      <c r="E80" s="18" t="s">
        <v>10</v>
      </c>
      <c r="F80" s="19" t="s">
        <v>320</v>
      </c>
      <c r="G80" s="20" t="s">
        <v>602</v>
      </c>
      <c r="H80" s="18" t="str">
        <f>IF(AND(D80&gt;=2004,D80&lt;=2016),"Ю13","")</f>
        <v>Ю13</v>
      </c>
      <c r="I80" s="18">
        <v>69</v>
      </c>
      <c r="J80" s="18"/>
      <c r="Q80" s="3">
        <v>1402</v>
      </c>
    </row>
    <row r="81" spans="1:17" s="3" customFormat="1" ht="12.75" customHeight="1">
      <c r="A81" s="14">
        <v>73</v>
      </c>
      <c r="B81" s="15">
        <v>363</v>
      </c>
      <c r="C81" s="23" t="s">
        <v>336</v>
      </c>
      <c r="D81" s="17">
        <v>1932</v>
      </c>
      <c r="E81" s="18" t="s">
        <v>10</v>
      </c>
      <c r="F81" s="19" t="s">
        <v>136</v>
      </c>
      <c r="G81" s="20" t="s">
        <v>616</v>
      </c>
      <c r="H81" s="18">
        <f>IF(AND(D81&gt;=2004,D81&lt;=2016),"Ю13","")</f>
      </c>
      <c r="I81" s="18"/>
      <c r="J81" s="18"/>
      <c r="Q81" s="3">
        <v>1540</v>
      </c>
    </row>
    <row r="82" spans="1:10" s="3" customFormat="1" ht="12.75" customHeight="1">
      <c r="A82" s="14"/>
      <c r="B82" s="15">
        <v>269</v>
      </c>
      <c r="C82" s="23" t="s">
        <v>206</v>
      </c>
      <c r="D82" s="17">
        <v>2004</v>
      </c>
      <c r="E82" s="18" t="s">
        <v>10</v>
      </c>
      <c r="F82" s="19" t="s">
        <v>148</v>
      </c>
      <c r="G82" s="20"/>
      <c r="H82" s="18" t="str">
        <f>IF(AND(D82&gt;=2004,D82&lt;=2016),"Ю13","")</f>
        <v>Ю13</v>
      </c>
      <c r="I82" s="18"/>
      <c r="J82" s="18"/>
    </row>
    <row r="83" spans="1:10" s="3" customFormat="1" ht="12.75" customHeight="1">
      <c r="A83" s="14"/>
      <c r="B83" s="15">
        <v>278</v>
      </c>
      <c r="C83" s="23" t="s">
        <v>192</v>
      </c>
      <c r="D83" s="17">
        <v>2004</v>
      </c>
      <c r="E83" s="18" t="s">
        <v>10</v>
      </c>
      <c r="F83" s="19" t="s">
        <v>148</v>
      </c>
      <c r="G83" s="20"/>
      <c r="H83" s="18" t="str">
        <f>IF(AND(D83&gt;=2004,D83&lt;=2016),"Ю13","")</f>
        <v>Ю13</v>
      </c>
      <c r="I83" s="18"/>
      <c r="J83" s="18"/>
    </row>
    <row r="84" spans="1:10" s="3" customFormat="1" ht="12.75" customHeight="1">
      <c r="A84" s="14"/>
      <c r="B84" s="15">
        <v>280</v>
      </c>
      <c r="C84" s="23" t="s">
        <v>193</v>
      </c>
      <c r="D84" s="17">
        <v>2004</v>
      </c>
      <c r="E84" s="18" t="s">
        <v>10</v>
      </c>
      <c r="F84" s="19" t="s">
        <v>148</v>
      </c>
      <c r="G84" s="20"/>
      <c r="H84" s="18" t="str">
        <f>IF(AND(D84&gt;=2004,D84&lt;=2016),"Ю13","")</f>
        <v>Ю13</v>
      </c>
      <c r="I84" s="18"/>
      <c r="J84" s="18"/>
    </row>
    <row r="85" spans="1:10" s="3" customFormat="1" ht="12.75" customHeight="1">
      <c r="A85" s="14"/>
      <c r="B85" s="15">
        <v>282</v>
      </c>
      <c r="C85" s="23" t="s">
        <v>195</v>
      </c>
      <c r="D85" s="17">
        <v>2004</v>
      </c>
      <c r="E85" s="18" t="s">
        <v>10</v>
      </c>
      <c r="F85" s="19" t="s">
        <v>148</v>
      </c>
      <c r="G85" s="20"/>
      <c r="H85" s="18" t="str">
        <f>IF(AND(D85&gt;=2004,D85&lt;=2016),"Ю13","")</f>
        <v>Ю13</v>
      </c>
      <c r="I85" s="18"/>
      <c r="J85" s="18"/>
    </row>
    <row r="86" spans="1:10" s="3" customFormat="1" ht="12.75" customHeight="1">
      <c r="A86" s="14"/>
      <c r="B86" s="15">
        <v>284</v>
      </c>
      <c r="C86" s="23" t="s">
        <v>196</v>
      </c>
      <c r="D86" s="17">
        <v>2004</v>
      </c>
      <c r="E86" s="18" t="s">
        <v>10</v>
      </c>
      <c r="F86" s="19" t="s">
        <v>148</v>
      </c>
      <c r="G86" s="20"/>
      <c r="H86" s="18" t="str">
        <f>IF(AND(D86&gt;=2004,D86&lt;=2016),"Ю13","")</f>
        <v>Ю13</v>
      </c>
      <c r="I86" s="18"/>
      <c r="J86" s="18"/>
    </row>
    <row r="87" spans="1:10" s="3" customFormat="1" ht="12.75" customHeight="1">
      <c r="A87" s="14"/>
      <c r="B87" s="15">
        <v>284</v>
      </c>
      <c r="C87" s="23" t="s">
        <v>202</v>
      </c>
      <c r="D87" s="17">
        <v>2004</v>
      </c>
      <c r="E87" s="18" t="s">
        <v>10</v>
      </c>
      <c r="F87" s="19" t="s">
        <v>124</v>
      </c>
      <c r="G87" s="20"/>
      <c r="H87" s="18" t="str">
        <f>IF(AND(D87&gt;=2004,D87&lt;=2016),"Ю13","")</f>
        <v>Ю13</v>
      </c>
      <c r="I87" s="18"/>
      <c r="J87" s="18"/>
    </row>
    <row r="88" spans="1:10" s="3" customFormat="1" ht="12.75" customHeight="1">
      <c r="A88" s="14"/>
      <c r="B88" s="15">
        <v>286</v>
      </c>
      <c r="C88" s="23" t="s">
        <v>197</v>
      </c>
      <c r="D88" s="17">
        <v>2004</v>
      </c>
      <c r="E88" s="18" t="s">
        <v>10</v>
      </c>
      <c r="F88" s="19" t="s">
        <v>148</v>
      </c>
      <c r="G88" s="20"/>
      <c r="H88" s="18" t="str">
        <f>IF(AND(D88&gt;=2004,D88&lt;=2016),"Ю13","")</f>
        <v>Ю13</v>
      </c>
      <c r="I88" s="18"/>
      <c r="J88" s="18"/>
    </row>
    <row r="89" spans="1:10" s="3" customFormat="1" ht="12.75" customHeight="1">
      <c r="A89" s="14"/>
      <c r="B89" s="15">
        <v>289</v>
      </c>
      <c r="C89" s="23" t="s">
        <v>190</v>
      </c>
      <c r="D89" s="17">
        <v>2006</v>
      </c>
      <c r="E89" s="18" t="s">
        <v>10</v>
      </c>
      <c r="F89" s="19" t="s">
        <v>124</v>
      </c>
      <c r="G89" s="20"/>
      <c r="H89" s="18" t="str">
        <f>IF(AND(D89&gt;=2004,D89&lt;=2016),"Ю13","")</f>
        <v>Ю13</v>
      </c>
      <c r="I89" s="18"/>
      <c r="J89" s="18"/>
    </row>
    <row r="90" spans="1:10" s="3" customFormat="1" ht="12.75" customHeight="1">
      <c r="A90" s="14"/>
      <c r="B90" s="15">
        <v>291</v>
      </c>
      <c r="C90" s="23" t="s">
        <v>188</v>
      </c>
      <c r="D90" s="17">
        <v>2004</v>
      </c>
      <c r="E90" s="18" t="s">
        <v>10</v>
      </c>
      <c r="F90" s="19" t="s">
        <v>124</v>
      </c>
      <c r="G90" s="20"/>
      <c r="H90" s="18" t="str">
        <f>IF(AND(D90&gt;=2004,D90&lt;=2016),"Ю13","")</f>
        <v>Ю13</v>
      </c>
      <c r="I90" s="18"/>
      <c r="J90" s="18"/>
    </row>
    <row r="91" spans="1:10" s="3" customFormat="1" ht="12.75" customHeight="1">
      <c r="A91" s="14"/>
      <c r="B91" s="15">
        <v>292</v>
      </c>
      <c r="C91" s="23" t="s">
        <v>187</v>
      </c>
      <c r="D91" s="17">
        <v>2004</v>
      </c>
      <c r="E91" s="18" t="s">
        <v>10</v>
      </c>
      <c r="F91" s="19" t="s">
        <v>124</v>
      </c>
      <c r="G91" s="20"/>
      <c r="H91" s="18" t="str">
        <f>IF(AND(D91&gt;=2004,D91&lt;=2016),"Ю13","")</f>
        <v>Ю13</v>
      </c>
      <c r="I91" s="18"/>
      <c r="J91" s="18"/>
    </row>
    <row r="92" spans="1:10" s="3" customFormat="1" ht="12.75" customHeight="1">
      <c r="A92" s="14"/>
      <c r="B92" s="15">
        <v>299</v>
      </c>
      <c r="C92" s="23" t="s">
        <v>186</v>
      </c>
      <c r="D92" s="17">
        <v>2005</v>
      </c>
      <c r="E92" s="18" t="s">
        <v>10</v>
      </c>
      <c r="F92" s="19" t="s">
        <v>124</v>
      </c>
      <c r="G92" s="20"/>
      <c r="H92" s="18" t="str">
        <f>IF(AND(D92&gt;=2004,D92&lt;=2016),"Ю13","")</f>
        <v>Ю13</v>
      </c>
      <c r="I92" s="18"/>
      <c r="J92" s="18"/>
    </row>
    <row r="93" spans="1:10" s="3" customFormat="1" ht="12.75" customHeight="1">
      <c r="A93" s="14"/>
      <c r="B93" s="15">
        <v>305</v>
      </c>
      <c r="C93" s="23" t="s">
        <v>179</v>
      </c>
      <c r="D93" s="17">
        <v>2006</v>
      </c>
      <c r="E93" s="18" t="s">
        <v>10</v>
      </c>
      <c r="F93" s="19" t="s">
        <v>148</v>
      </c>
      <c r="G93" s="20"/>
      <c r="H93" s="18" t="str">
        <f>IF(AND(D93&gt;=2004,D93&lt;=2016),"Ю13","")</f>
        <v>Ю13</v>
      </c>
      <c r="I93" s="18"/>
      <c r="J93" s="18"/>
    </row>
    <row r="94" spans="1:10" s="3" customFormat="1" ht="12.75" customHeight="1">
      <c r="A94" s="14"/>
      <c r="B94" s="15">
        <v>306</v>
      </c>
      <c r="C94" s="23" t="s">
        <v>180</v>
      </c>
      <c r="D94" s="17">
        <v>2006</v>
      </c>
      <c r="E94" s="18" t="s">
        <v>10</v>
      </c>
      <c r="F94" s="19" t="s">
        <v>148</v>
      </c>
      <c r="G94" s="20"/>
      <c r="H94" s="18" t="str">
        <f>IF(AND(D94&gt;=2004,D94&lt;=2016),"Ю13","")</f>
        <v>Ю13</v>
      </c>
      <c r="I94" s="18"/>
      <c r="J94" s="18"/>
    </row>
    <row r="95" spans="1:10" s="3" customFormat="1" ht="12.75" customHeight="1">
      <c r="A95" s="14"/>
      <c r="B95" s="15">
        <v>309</v>
      </c>
      <c r="C95" s="23" t="s">
        <v>255</v>
      </c>
      <c r="D95" s="17">
        <v>2006</v>
      </c>
      <c r="E95" s="18" t="s">
        <v>10</v>
      </c>
      <c r="F95" s="19" t="s">
        <v>148</v>
      </c>
      <c r="G95" s="20"/>
      <c r="H95" s="18" t="str">
        <f>IF(AND(D95&gt;=2004,D95&lt;=2016),"Ю13","")</f>
        <v>Ю13</v>
      </c>
      <c r="I95" s="18"/>
      <c r="J95" s="18"/>
    </row>
    <row r="96" spans="1:10" s="3" customFormat="1" ht="12.75" customHeight="1">
      <c r="A96" s="14"/>
      <c r="B96" s="15">
        <v>310</v>
      </c>
      <c r="C96" s="23" t="s">
        <v>254</v>
      </c>
      <c r="D96" s="17">
        <v>2006</v>
      </c>
      <c r="E96" s="18" t="s">
        <v>10</v>
      </c>
      <c r="F96" s="19" t="s">
        <v>148</v>
      </c>
      <c r="G96" s="20"/>
      <c r="H96" s="18" t="str">
        <f>IF(AND(D96&gt;=2004,D96&lt;=2016),"Ю13","")</f>
        <v>Ю13</v>
      </c>
      <c r="I96" s="18"/>
      <c r="J96" s="18"/>
    </row>
    <row r="97" spans="1:10" s="3" customFormat="1" ht="12.75" customHeight="1">
      <c r="A97" s="14"/>
      <c r="B97" s="15">
        <v>311</v>
      </c>
      <c r="C97" s="23" t="s">
        <v>253</v>
      </c>
      <c r="D97" s="17">
        <v>2006</v>
      </c>
      <c r="E97" s="18" t="s">
        <v>10</v>
      </c>
      <c r="F97" s="19" t="s">
        <v>148</v>
      </c>
      <c r="G97" s="20"/>
      <c r="H97" s="18" t="str">
        <f>IF(AND(D97&gt;=2004,D97&lt;=2016),"Ю13","")</f>
        <v>Ю13</v>
      </c>
      <c r="I97" s="18"/>
      <c r="J97" s="18"/>
    </row>
    <row r="98" spans="1:10" s="3" customFormat="1" ht="12.75" customHeight="1">
      <c r="A98" s="14"/>
      <c r="B98" s="15">
        <v>314</v>
      </c>
      <c r="C98" s="23" t="s">
        <v>250</v>
      </c>
      <c r="D98" s="17">
        <v>2006</v>
      </c>
      <c r="E98" s="18" t="s">
        <v>10</v>
      </c>
      <c r="F98" s="19" t="s">
        <v>148</v>
      </c>
      <c r="G98" s="20"/>
      <c r="H98" s="18" t="str">
        <f>IF(AND(D98&gt;=2004,D98&lt;=2016),"Ю13","")</f>
        <v>Ю13</v>
      </c>
      <c r="I98" s="18"/>
      <c r="J98" s="18"/>
    </row>
    <row r="99" spans="1:10" s="3" customFormat="1" ht="12.75" customHeight="1">
      <c r="A99" s="14"/>
      <c r="B99" s="15">
        <v>315</v>
      </c>
      <c r="C99" s="23" t="s">
        <v>249</v>
      </c>
      <c r="D99" s="17">
        <v>2006</v>
      </c>
      <c r="E99" s="18" t="s">
        <v>10</v>
      </c>
      <c r="F99" s="19" t="s">
        <v>148</v>
      </c>
      <c r="G99" s="20"/>
      <c r="H99" s="18" t="str">
        <f>IF(AND(D99&gt;=2004,D99&lt;=2016),"Ю13","")</f>
        <v>Ю13</v>
      </c>
      <c r="I99" s="18"/>
      <c r="J99" s="18"/>
    </row>
    <row r="100" spans="1:10" s="3" customFormat="1" ht="12.75" customHeight="1">
      <c r="A100" s="14"/>
      <c r="B100" s="15">
        <v>316</v>
      </c>
      <c r="C100" s="23" t="s">
        <v>248</v>
      </c>
      <c r="D100" s="17">
        <v>2006</v>
      </c>
      <c r="E100" s="18" t="s">
        <v>10</v>
      </c>
      <c r="F100" s="19" t="s">
        <v>148</v>
      </c>
      <c r="G100" s="20"/>
      <c r="H100" s="18" t="str">
        <f>IF(AND(D100&gt;=2004,D100&lt;=2016),"Ю13","")</f>
        <v>Ю13</v>
      </c>
      <c r="I100" s="18"/>
      <c r="J100" s="18"/>
    </row>
    <row r="101" spans="1:10" s="3" customFormat="1" ht="12.75" customHeight="1">
      <c r="A101" s="14"/>
      <c r="B101" s="15">
        <v>318</v>
      </c>
      <c r="C101" s="23" t="s">
        <v>246</v>
      </c>
      <c r="D101" s="17">
        <v>2006</v>
      </c>
      <c r="E101" s="18" t="s">
        <v>10</v>
      </c>
      <c r="F101" s="19" t="s">
        <v>148</v>
      </c>
      <c r="G101" s="20"/>
      <c r="H101" s="18" t="str">
        <f>IF(AND(D101&gt;=2004,D101&lt;=2016),"Ю13","")</f>
        <v>Ю13</v>
      </c>
      <c r="I101" s="18"/>
      <c r="J101" s="18"/>
    </row>
    <row r="102" spans="1:10" s="3" customFormat="1" ht="12.75" customHeight="1">
      <c r="A102" s="14"/>
      <c r="B102" s="15">
        <v>320</v>
      </c>
      <c r="C102" s="23" t="s">
        <v>244</v>
      </c>
      <c r="D102" s="17">
        <v>2006</v>
      </c>
      <c r="E102" s="18" t="s">
        <v>10</v>
      </c>
      <c r="F102" s="19" t="s">
        <v>148</v>
      </c>
      <c r="G102" s="20"/>
      <c r="H102" s="18" t="str">
        <f>IF(AND(D102&gt;=2004,D102&lt;=2016),"Ю13","")</f>
        <v>Ю13</v>
      </c>
      <c r="I102" s="18"/>
      <c r="J102" s="18"/>
    </row>
    <row r="103" spans="1:10" s="3" customFormat="1" ht="12.75" customHeight="1">
      <c r="A103" s="14"/>
      <c r="B103" s="15">
        <v>321</v>
      </c>
      <c r="C103" s="23" t="s">
        <v>243</v>
      </c>
      <c r="D103" s="17">
        <v>2006</v>
      </c>
      <c r="E103" s="18" t="s">
        <v>10</v>
      </c>
      <c r="F103" s="19" t="s">
        <v>148</v>
      </c>
      <c r="G103" s="20"/>
      <c r="H103" s="18" t="str">
        <f>IF(AND(D103&gt;=2004,D103&lt;=2016),"Ю13","")</f>
        <v>Ю13</v>
      </c>
      <c r="I103" s="18"/>
      <c r="J103" s="18"/>
    </row>
    <row r="104" spans="1:10" s="3" customFormat="1" ht="12.75" customHeight="1">
      <c r="A104" s="14"/>
      <c r="B104" s="15">
        <v>324</v>
      </c>
      <c r="C104" s="23" t="s">
        <v>256</v>
      </c>
      <c r="D104" s="17">
        <v>2009</v>
      </c>
      <c r="E104" s="18" t="s">
        <v>10</v>
      </c>
      <c r="F104" s="19" t="s">
        <v>148</v>
      </c>
      <c r="G104" s="20"/>
      <c r="H104" s="18" t="str">
        <f>IF(AND(D104&gt;=2004,D104&lt;=2016),"Ю13","")</f>
        <v>Ю13</v>
      </c>
      <c r="I104" s="18"/>
      <c r="J104" s="18"/>
    </row>
    <row r="105" spans="1:10" s="3" customFormat="1" ht="12.75" customHeight="1">
      <c r="A105" s="14"/>
      <c r="B105" s="15">
        <v>326</v>
      </c>
      <c r="C105" s="23" t="s">
        <v>258</v>
      </c>
      <c r="D105" s="17">
        <v>2008</v>
      </c>
      <c r="E105" s="18" t="s">
        <v>10</v>
      </c>
      <c r="F105" s="19" t="s">
        <v>148</v>
      </c>
      <c r="G105" s="20"/>
      <c r="H105" s="18" t="str">
        <f>IF(AND(D105&gt;=2004,D105&lt;=2016),"Ю13","")</f>
        <v>Ю13</v>
      </c>
      <c r="I105" s="18"/>
      <c r="J105" s="18"/>
    </row>
    <row r="106" spans="1:10" s="3" customFormat="1" ht="12.75" customHeight="1">
      <c r="A106" s="14"/>
      <c r="B106" s="15">
        <v>327</v>
      </c>
      <c r="C106" s="23" t="s">
        <v>242</v>
      </c>
      <c r="D106" s="17">
        <v>2009</v>
      </c>
      <c r="E106" s="18" t="s">
        <v>10</v>
      </c>
      <c r="F106" s="19" t="s">
        <v>148</v>
      </c>
      <c r="G106" s="20"/>
      <c r="H106" s="18" t="str">
        <f>IF(AND(D106&gt;=2004,D106&lt;=2016),"Ю13","")</f>
        <v>Ю13</v>
      </c>
      <c r="I106" s="18"/>
      <c r="J106" s="18"/>
    </row>
    <row r="107" spans="1:10" s="3" customFormat="1" ht="12.75" customHeight="1">
      <c r="A107" s="14"/>
      <c r="B107" s="15">
        <v>330</v>
      </c>
      <c r="C107" s="23" t="s">
        <v>240</v>
      </c>
      <c r="D107" s="17">
        <v>2005</v>
      </c>
      <c r="E107" s="18" t="s">
        <v>10</v>
      </c>
      <c r="F107" s="19" t="s">
        <v>148</v>
      </c>
      <c r="G107" s="20"/>
      <c r="H107" s="18" t="str">
        <f>IF(AND(D107&gt;=2004,D107&lt;=2016),"Ю13","")</f>
        <v>Ю13</v>
      </c>
      <c r="I107" s="18"/>
      <c r="J107" s="18"/>
    </row>
    <row r="108" spans="1:10" s="3" customFormat="1" ht="12.75" customHeight="1">
      <c r="A108" s="14"/>
      <c r="B108" s="15">
        <v>332</v>
      </c>
      <c r="C108" s="23" t="s">
        <v>517</v>
      </c>
      <c r="D108" s="17">
        <v>2006</v>
      </c>
      <c r="E108" s="18" t="s">
        <v>10</v>
      </c>
      <c r="F108" s="19" t="s">
        <v>148</v>
      </c>
      <c r="G108" s="20"/>
      <c r="H108" s="18" t="str">
        <f>IF(AND(D108&gt;=2004,D108&lt;=2016),"Ю13","")</f>
        <v>Ю13</v>
      </c>
      <c r="I108" s="18"/>
      <c r="J108" s="18"/>
    </row>
    <row r="109" spans="1:10" s="3" customFormat="1" ht="12.75" customHeight="1">
      <c r="A109" s="14"/>
      <c r="B109" s="15">
        <v>333</v>
      </c>
      <c r="C109" s="23" t="s">
        <v>238</v>
      </c>
      <c r="D109" s="17">
        <v>2006</v>
      </c>
      <c r="E109" s="18" t="s">
        <v>10</v>
      </c>
      <c r="F109" s="19" t="s">
        <v>148</v>
      </c>
      <c r="G109" s="20"/>
      <c r="H109" s="18" t="str">
        <f>IF(AND(D109&gt;=2004,D109&lt;=2016),"Ю13","")</f>
        <v>Ю13</v>
      </c>
      <c r="I109" s="18"/>
      <c r="J109" s="18"/>
    </row>
    <row r="110" spans="1:10" s="3" customFormat="1" ht="12.75" customHeight="1">
      <c r="A110" s="14"/>
      <c r="B110" s="15">
        <v>337</v>
      </c>
      <c r="C110" s="23" t="s">
        <v>236</v>
      </c>
      <c r="D110" s="17">
        <v>2005</v>
      </c>
      <c r="E110" s="18" t="s">
        <v>10</v>
      </c>
      <c r="F110" s="19" t="s">
        <v>148</v>
      </c>
      <c r="G110" s="20"/>
      <c r="H110" s="18" t="str">
        <f>IF(AND(D110&gt;=2004,D110&lt;=2016),"Ю13","")</f>
        <v>Ю13</v>
      </c>
      <c r="I110" s="18"/>
      <c r="J110" s="18"/>
    </row>
    <row r="111" spans="1:10" s="3" customFormat="1" ht="12.75" customHeight="1">
      <c r="A111" s="14"/>
      <c r="B111" s="15">
        <v>355</v>
      </c>
      <c r="C111" s="23" t="s">
        <v>267</v>
      </c>
      <c r="D111" s="17">
        <v>2006</v>
      </c>
      <c r="E111" s="18" t="s">
        <v>10</v>
      </c>
      <c r="F111" s="19" t="s">
        <v>148</v>
      </c>
      <c r="G111" s="20"/>
      <c r="H111" s="18" t="str">
        <f>IF(AND(D111&gt;=2004,D111&lt;=2016),"Ю13","")</f>
        <v>Ю13</v>
      </c>
      <c r="I111" s="18"/>
      <c r="J111" s="18"/>
    </row>
    <row r="112" spans="1:10" s="3" customFormat="1" ht="12.75" customHeight="1">
      <c r="A112" s="14"/>
      <c r="B112" s="15">
        <v>360</v>
      </c>
      <c r="C112" s="23" t="s">
        <v>265</v>
      </c>
      <c r="D112" s="17">
        <v>2008</v>
      </c>
      <c r="E112" s="18" t="s">
        <v>10</v>
      </c>
      <c r="F112" s="19" t="s">
        <v>148</v>
      </c>
      <c r="G112" s="20"/>
      <c r="H112" s="18" t="str">
        <f>IF(AND(D112&gt;=2004,D112&lt;=2016),"Ю13","")</f>
        <v>Ю13</v>
      </c>
      <c r="I112" s="18"/>
      <c r="J112" s="18"/>
    </row>
    <row r="113" spans="1:10" s="3" customFormat="1" ht="12.75" customHeight="1">
      <c r="A113" s="14"/>
      <c r="B113" s="15">
        <v>373</v>
      </c>
      <c r="C113" s="23" t="s">
        <v>328</v>
      </c>
      <c r="D113" s="17">
        <v>1999</v>
      </c>
      <c r="E113" s="18" t="s">
        <v>10</v>
      </c>
      <c r="F113" s="19" t="s">
        <v>329</v>
      </c>
      <c r="G113" s="20"/>
      <c r="H113" s="18">
        <f>IF(AND(D113&gt;=2004,D113&lt;=2016),"Ю13","")</f>
      </c>
      <c r="I113" s="18"/>
      <c r="J113" s="18"/>
    </row>
    <row r="114" spans="1:10" s="3" customFormat="1" ht="12.75" customHeight="1">
      <c r="A114" s="14"/>
      <c r="B114" s="15">
        <v>376</v>
      </c>
      <c r="C114" s="23" t="s">
        <v>348</v>
      </c>
      <c r="D114" s="17">
        <v>2000</v>
      </c>
      <c r="E114" s="18" t="s">
        <v>10</v>
      </c>
      <c r="F114" s="19" t="s">
        <v>329</v>
      </c>
      <c r="G114" s="20"/>
      <c r="H114" s="18">
        <f>IF(AND(D114&gt;=2004,D114&lt;=2016),"Ю13","")</f>
      </c>
      <c r="I114" s="18"/>
      <c r="J114" s="18"/>
    </row>
    <row r="115" spans="1:10" s="3" customFormat="1" ht="12.75" customHeight="1">
      <c r="A115" s="14"/>
      <c r="B115" s="15">
        <v>377</v>
      </c>
      <c r="C115" s="23" t="s">
        <v>347</v>
      </c>
      <c r="D115" s="17">
        <v>2000</v>
      </c>
      <c r="E115" s="18" t="s">
        <v>10</v>
      </c>
      <c r="F115" s="19" t="s">
        <v>329</v>
      </c>
      <c r="G115" s="20"/>
      <c r="H115" s="18">
        <f>IF(AND(D115&gt;=2004,D115&lt;=2016),"Ю13","")</f>
      </c>
      <c r="I115" s="18"/>
      <c r="J115" s="18"/>
    </row>
    <row r="116" spans="1:10" s="3" customFormat="1" ht="12.75" customHeight="1">
      <c r="A116" s="14"/>
      <c r="B116" s="15">
        <v>378</v>
      </c>
      <c r="C116" s="23" t="s">
        <v>346</v>
      </c>
      <c r="D116" s="17">
        <v>2000</v>
      </c>
      <c r="E116" s="18" t="s">
        <v>10</v>
      </c>
      <c r="F116" s="19" t="s">
        <v>329</v>
      </c>
      <c r="G116" s="20"/>
      <c r="H116" s="18">
        <f>IF(AND(D116&gt;=2004,D116&lt;=2016),"Ю13","")</f>
      </c>
      <c r="I116" s="18"/>
      <c r="J116" s="18"/>
    </row>
    <row r="117" spans="1:10" s="3" customFormat="1" ht="12.75" customHeight="1">
      <c r="A117" s="14"/>
      <c r="B117" s="15">
        <v>385</v>
      </c>
      <c r="C117" s="23" t="s">
        <v>339</v>
      </c>
      <c r="D117" s="17">
        <v>2004</v>
      </c>
      <c r="E117" s="18" t="s">
        <v>10</v>
      </c>
      <c r="F117" s="19" t="s">
        <v>323</v>
      </c>
      <c r="G117" s="20"/>
      <c r="H117" s="18" t="str">
        <f>IF(AND(D117&gt;=2004,D117&lt;=2016),"Ю13","")</f>
        <v>Ю13</v>
      </c>
      <c r="I117" s="18"/>
      <c r="J117" s="18"/>
    </row>
    <row r="118" spans="1:10" s="3" customFormat="1" ht="12.75" customHeight="1">
      <c r="A118" s="14"/>
      <c r="B118" s="15">
        <v>387</v>
      </c>
      <c r="C118" s="23" t="s">
        <v>359</v>
      </c>
      <c r="D118" s="17">
        <v>2001</v>
      </c>
      <c r="E118" s="18" t="s">
        <v>10</v>
      </c>
      <c r="F118" s="19" t="s">
        <v>356</v>
      </c>
      <c r="G118" s="20"/>
      <c r="H118" s="18">
        <f>IF(AND(D118&gt;=2004,D118&lt;=2016),"Ю13","")</f>
      </c>
      <c r="I118" s="18"/>
      <c r="J118" s="18"/>
    </row>
    <row r="119" spans="1:10" s="3" customFormat="1" ht="12.75" customHeight="1">
      <c r="A119" s="14"/>
      <c r="B119" s="15">
        <v>388</v>
      </c>
      <c r="C119" s="23" t="s">
        <v>358</v>
      </c>
      <c r="D119" s="17">
        <v>2001</v>
      </c>
      <c r="E119" s="18" t="s">
        <v>10</v>
      </c>
      <c r="F119" s="19" t="s">
        <v>356</v>
      </c>
      <c r="G119" s="20"/>
      <c r="H119" s="18">
        <f>IF(AND(D119&gt;=2004,D119&lt;=2016),"Ю13","")</f>
      </c>
      <c r="I119" s="18"/>
      <c r="J119" s="18"/>
    </row>
    <row r="120" spans="1:10" s="3" customFormat="1" ht="12.75" customHeight="1">
      <c r="A120" s="14"/>
      <c r="B120" s="15">
        <v>389</v>
      </c>
      <c r="C120" s="23" t="s">
        <v>357</v>
      </c>
      <c r="D120" s="17">
        <v>2000</v>
      </c>
      <c r="E120" s="18" t="s">
        <v>10</v>
      </c>
      <c r="F120" s="19" t="s">
        <v>356</v>
      </c>
      <c r="G120" s="20"/>
      <c r="H120" s="18">
        <f>IF(AND(D120&gt;=2004,D120&lt;=2016),"Ю13","")</f>
      </c>
      <c r="I120" s="18"/>
      <c r="J120" s="18"/>
    </row>
    <row r="121" spans="1:10" s="3" customFormat="1" ht="12.75" customHeight="1">
      <c r="A121" s="14"/>
      <c r="B121" s="15">
        <v>390</v>
      </c>
      <c r="C121" s="23" t="s">
        <v>355</v>
      </c>
      <c r="D121" s="17">
        <v>2001</v>
      </c>
      <c r="E121" s="18" t="s">
        <v>10</v>
      </c>
      <c r="F121" s="19" t="s">
        <v>356</v>
      </c>
      <c r="G121" s="20"/>
      <c r="H121" s="18">
        <f>IF(AND(D121&gt;=2004,D121&lt;=2016),"Ю13","")</f>
      </c>
      <c r="I121" s="18"/>
      <c r="J121" s="18"/>
    </row>
    <row r="122" spans="1:10" s="3" customFormat="1" ht="12.75" customHeight="1">
      <c r="A122" s="30"/>
      <c r="B122" s="31"/>
      <c r="C122" s="32"/>
      <c r="D122" s="33"/>
      <c r="E122" s="34"/>
      <c r="F122" s="35"/>
      <c r="G122" s="27"/>
      <c r="H122" s="34"/>
      <c r="I122" s="34"/>
      <c r="J122" s="34"/>
    </row>
  </sheetData>
  <sheetProtection selectLockedCells="1" selectUnlockedCells="1"/>
  <autoFilter ref="A7:J121"/>
  <mergeCells count="14">
    <mergeCell ref="C7:C8"/>
    <mergeCell ref="D7:D8"/>
    <mergeCell ref="E7:E8"/>
    <mergeCell ref="F7:F8"/>
    <mergeCell ref="G7:G8"/>
    <mergeCell ref="H7:H8"/>
    <mergeCell ref="I7:I8"/>
    <mergeCell ref="J7:J8"/>
    <mergeCell ref="A1:J3"/>
    <mergeCell ref="A4:H4"/>
    <mergeCell ref="A5:J5"/>
    <mergeCell ref="A6:J6"/>
    <mergeCell ref="A7:A8"/>
    <mergeCell ref="B7:B8"/>
  </mergeCells>
  <conditionalFormatting sqref="C9:C19 C21:C40 C42:C122">
    <cfRule type="expression" priority="3" dxfId="33" stopIfTrue="1">
      <formula>B9=""</formula>
    </cfRule>
  </conditionalFormatting>
  <conditionalFormatting sqref="C41">
    <cfRule type="expression" priority="2" dxfId="33" stopIfTrue="1">
      <formula>B41=""</formula>
    </cfRule>
  </conditionalFormatting>
  <conditionalFormatting sqref="C20">
    <cfRule type="expression" priority="1" dxfId="33" stopIfTrue="1">
      <formula>B20=""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Q44"/>
  <sheetViews>
    <sheetView showGridLines="0" showZeros="0" zoomScalePageLayoutView="0" workbookViewId="0" topLeftCell="A1">
      <selection activeCell="E16" sqref="E16"/>
    </sheetView>
  </sheetViews>
  <sheetFormatPr defaultColWidth="9.00390625" defaultRowHeight="12.75" customHeight="1"/>
  <cols>
    <col min="1" max="1" width="4.25390625" style="10" customWidth="1"/>
    <col min="2" max="2" width="3.875" style="10" customWidth="1"/>
    <col min="3" max="3" width="22.3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1" customWidth="1"/>
    <col min="8" max="8" width="4.75390625" style="8" customWidth="1"/>
    <col min="9" max="9" width="3.875" style="8" customWidth="1"/>
    <col min="10" max="10" width="3.125" style="4" bestFit="1" customWidth="1"/>
    <col min="11" max="16" width="9.125" style="4" customWidth="1"/>
    <col min="17" max="17" width="0" style="4" hidden="1" customWidth="1"/>
    <col min="18" max="16384" width="9.125" style="4" customWidth="1"/>
  </cols>
  <sheetData>
    <row r="1" spans="1:10" ht="20.2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29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9" ht="18" customHeight="1">
      <c r="A4" s="50" t="s">
        <v>6</v>
      </c>
      <c r="B4" s="50"/>
      <c r="C4" s="50"/>
      <c r="D4" s="50"/>
      <c r="E4" s="50"/>
      <c r="F4" s="50"/>
      <c r="G4" s="50"/>
      <c r="H4" s="50"/>
      <c r="I4" s="12"/>
    </row>
    <row r="5" spans="1:10" ht="18" customHeight="1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1" customFormat="1" ht="13.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2" customFormat="1" ht="7.5" customHeight="1">
      <c r="A7" s="46" t="s">
        <v>9</v>
      </c>
      <c r="B7" s="46" t="s">
        <v>0</v>
      </c>
      <c r="C7" s="46" t="s">
        <v>1</v>
      </c>
      <c r="D7" s="40" t="s">
        <v>2</v>
      </c>
      <c r="E7" s="40" t="s">
        <v>3</v>
      </c>
      <c r="F7" s="40" t="s">
        <v>4</v>
      </c>
      <c r="G7" s="42" t="s">
        <v>7</v>
      </c>
      <c r="H7" s="44" t="s">
        <v>5</v>
      </c>
      <c r="I7" s="44" t="s">
        <v>8</v>
      </c>
      <c r="J7" s="44" t="s">
        <v>20</v>
      </c>
    </row>
    <row r="8" spans="1:10" s="2" customFormat="1" ht="7.5" customHeight="1">
      <c r="A8" s="47"/>
      <c r="B8" s="47"/>
      <c r="C8" s="47"/>
      <c r="D8" s="41"/>
      <c r="E8" s="41"/>
      <c r="F8" s="41"/>
      <c r="G8" s="43"/>
      <c r="H8" s="45"/>
      <c r="I8" s="45"/>
      <c r="J8" s="45"/>
    </row>
    <row r="9" spans="1:17" s="3" customFormat="1" ht="12.75" customHeight="1">
      <c r="A9" s="14">
        <v>1</v>
      </c>
      <c r="B9" s="15">
        <v>275</v>
      </c>
      <c r="C9" s="23" t="s">
        <v>178</v>
      </c>
      <c r="D9" s="17">
        <v>2004</v>
      </c>
      <c r="E9" s="18" t="s">
        <v>10</v>
      </c>
      <c r="F9" s="19" t="s">
        <v>124</v>
      </c>
      <c r="G9" s="20" t="s">
        <v>464</v>
      </c>
      <c r="H9" s="18" t="str">
        <f>IF(AND(D9&gt;=2003,D9&lt;=2016),"Д13","")</f>
        <v>Д13</v>
      </c>
      <c r="I9" s="18">
        <v>1</v>
      </c>
      <c r="J9" s="18"/>
      <c r="Q9" s="3">
        <v>645</v>
      </c>
    </row>
    <row r="10" spans="1:17" s="3" customFormat="1" ht="12.75" customHeight="1">
      <c r="A10" s="14">
        <v>2</v>
      </c>
      <c r="B10" s="15">
        <v>252</v>
      </c>
      <c r="C10" s="23" t="s">
        <v>69</v>
      </c>
      <c r="D10" s="17">
        <v>2006</v>
      </c>
      <c r="E10" s="18" t="s">
        <v>10</v>
      </c>
      <c r="F10" s="19" t="s">
        <v>37</v>
      </c>
      <c r="G10" s="20" t="s">
        <v>467</v>
      </c>
      <c r="H10" s="18" t="str">
        <f>IF(AND(D10&gt;=2003,D10&lt;=2016),"Д13","")</f>
        <v>Д13</v>
      </c>
      <c r="I10" s="18">
        <v>2</v>
      </c>
      <c r="J10" s="18"/>
      <c r="Q10" s="3">
        <v>656</v>
      </c>
    </row>
    <row r="11" spans="1:17" s="3" customFormat="1" ht="12.75" customHeight="1">
      <c r="A11" s="14">
        <v>3</v>
      </c>
      <c r="B11" s="15">
        <v>293</v>
      </c>
      <c r="C11" s="23" t="s">
        <v>175</v>
      </c>
      <c r="D11" s="17">
        <v>2006</v>
      </c>
      <c r="E11" s="18" t="s">
        <v>10</v>
      </c>
      <c r="F11" s="19" t="s">
        <v>124</v>
      </c>
      <c r="G11" s="20" t="s">
        <v>488</v>
      </c>
      <c r="H11" s="18" t="str">
        <f>IF(AND(D11&gt;=2003,D11&lt;=2016),"Д13","")</f>
        <v>Д13</v>
      </c>
      <c r="I11" s="18">
        <v>3</v>
      </c>
      <c r="J11" s="18"/>
      <c r="Q11" s="3">
        <v>740</v>
      </c>
    </row>
    <row r="12" spans="1:17" s="3" customFormat="1" ht="12.75" customHeight="1">
      <c r="A12" s="14">
        <v>4</v>
      </c>
      <c r="B12" s="15">
        <v>391</v>
      </c>
      <c r="C12" s="23" t="s">
        <v>352</v>
      </c>
      <c r="D12" s="17">
        <v>2008</v>
      </c>
      <c r="E12" s="18" t="s">
        <v>10</v>
      </c>
      <c r="F12" s="19"/>
      <c r="G12" s="20" t="s">
        <v>495</v>
      </c>
      <c r="H12" s="18" t="str">
        <f>IF(AND(D12&gt;=2003,D12&lt;=2016),"Д13","")</f>
        <v>Д13</v>
      </c>
      <c r="I12" s="18">
        <v>4</v>
      </c>
      <c r="J12" s="18"/>
      <c r="Q12" s="3">
        <v>784</v>
      </c>
    </row>
    <row r="13" spans="1:17" s="3" customFormat="1" ht="12.75" customHeight="1">
      <c r="A13" s="14">
        <v>5</v>
      </c>
      <c r="B13" s="15">
        <v>301</v>
      </c>
      <c r="C13" s="23" t="s">
        <v>169</v>
      </c>
      <c r="D13" s="17">
        <v>2007</v>
      </c>
      <c r="E13" s="18" t="s">
        <v>10</v>
      </c>
      <c r="F13" s="19" t="s">
        <v>124</v>
      </c>
      <c r="G13" s="20" t="s">
        <v>503</v>
      </c>
      <c r="H13" s="18" t="str">
        <f>IF(AND(D13&gt;=2003,D13&lt;=2016),"Д13","")</f>
        <v>Д13</v>
      </c>
      <c r="I13" s="18">
        <v>5</v>
      </c>
      <c r="J13" s="18"/>
      <c r="Q13" s="3">
        <v>836</v>
      </c>
    </row>
    <row r="14" spans="1:17" s="3" customFormat="1" ht="12.75" customHeight="1">
      <c r="A14" s="14">
        <v>6</v>
      </c>
      <c r="B14" s="15">
        <v>328</v>
      </c>
      <c r="C14" s="23" t="s">
        <v>227</v>
      </c>
      <c r="D14" s="17">
        <v>2006</v>
      </c>
      <c r="E14" s="18" t="s">
        <v>10</v>
      </c>
      <c r="F14" s="19" t="s">
        <v>148</v>
      </c>
      <c r="G14" s="20" t="s">
        <v>505</v>
      </c>
      <c r="H14" s="18" t="str">
        <f>IF(AND(D14&gt;=2003,D14&lt;=2016),"Д13","")</f>
        <v>Д13</v>
      </c>
      <c r="I14" s="18">
        <v>6</v>
      </c>
      <c r="J14" s="18"/>
      <c r="Q14" s="3">
        <v>864</v>
      </c>
    </row>
    <row r="15" spans="1:17" s="3" customFormat="1" ht="12.75" customHeight="1">
      <c r="A15" s="14">
        <v>7</v>
      </c>
      <c r="B15" s="15">
        <v>357</v>
      </c>
      <c r="C15" s="23" t="s">
        <v>260</v>
      </c>
      <c r="D15" s="17">
        <v>2006</v>
      </c>
      <c r="E15" s="18" t="s">
        <v>10</v>
      </c>
      <c r="F15" s="19" t="s">
        <v>148</v>
      </c>
      <c r="G15" s="20" t="s">
        <v>506</v>
      </c>
      <c r="H15" s="18" t="str">
        <f>IF(AND(D15&gt;=2003,D15&lt;=2016),"Д13","")</f>
        <v>Д13</v>
      </c>
      <c r="I15" s="18">
        <v>7</v>
      </c>
      <c r="J15" s="18"/>
      <c r="Q15" s="3">
        <v>871</v>
      </c>
    </row>
    <row r="16" spans="1:17" s="3" customFormat="1" ht="12.75" customHeight="1">
      <c r="A16" s="14">
        <v>8</v>
      </c>
      <c r="B16" s="15">
        <v>302</v>
      </c>
      <c r="C16" s="23" t="s">
        <v>168</v>
      </c>
      <c r="D16" s="17">
        <v>2007</v>
      </c>
      <c r="E16" s="18" t="s">
        <v>10</v>
      </c>
      <c r="F16" s="19" t="s">
        <v>124</v>
      </c>
      <c r="G16" s="20" t="s">
        <v>508</v>
      </c>
      <c r="H16" s="18" t="str">
        <f>IF(AND(D16&gt;=2003,D16&lt;=2016),"Д13","")</f>
        <v>Д13</v>
      </c>
      <c r="I16" s="18">
        <v>8</v>
      </c>
      <c r="J16" s="18"/>
      <c r="Q16" s="3">
        <v>880</v>
      </c>
    </row>
    <row r="17" spans="1:17" s="3" customFormat="1" ht="12.75" customHeight="1">
      <c r="A17" s="14">
        <v>9</v>
      </c>
      <c r="B17" s="15">
        <v>338</v>
      </c>
      <c r="C17" s="23" t="s">
        <v>223</v>
      </c>
      <c r="D17" s="17">
        <v>2006</v>
      </c>
      <c r="E17" s="18" t="s">
        <v>10</v>
      </c>
      <c r="F17" s="19" t="s">
        <v>224</v>
      </c>
      <c r="G17" s="20" t="s">
        <v>512</v>
      </c>
      <c r="H17" s="18" t="str">
        <f>IF(AND(D17&gt;=2003,D17&lt;=2016),"Д13","")</f>
        <v>Д13</v>
      </c>
      <c r="I17" s="18">
        <v>9</v>
      </c>
      <c r="J17" s="18"/>
      <c r="Q17" s="3">
        <v>892</v>
      </c>
    </row>
    <row r="18" spans="1:17" s="3" customFormat="1" ht="12.75" customHeight="1">
      <c r="A18" s="14">
        <v>10</v>
      </c>
      <c r="B18" s="15">
        <v>296</v>
      </c>
      <c r="C18" s="23" t="s">
        <v>171</v>
      </c>
      <c r="D18" s="17">
        <v>2007</v>
      </c>
      <c r="E18" s="18" t="s">
        <v>10</v>
      </c>
      <c r="F18" s="19" t="s">
        <v>124</v>
      </c>
      <c r="G18" s="20" t="s">
        <v>521</v>
      </c>
      <c r="H18" s="18" t="str">
        <f>IF(AND(D18&gt;=2003,D18&lt;=2016),"Д13","")</f>
        <v>Д13</v>
      </c>
      <c r="I18" s="18">
        <v>10</v>
      </c>
      <c r="J18" s="18"/>
      <c r="Q18" s="3">
        <v>953</v>
      </c>
    </row>
    <row r="19" spans="1:17" s="3" customFormat="1" ht="12.75" customHeight="1">
      <c r="A19" s="14">
        <v>11</v>
      </c>
      <c r="B19" s="15">
        <v>340</v>
      </c>
      <c r="C19" s="23" t="s">
        <v>221</v>
      </c>
      <c r="D19" s="17">
        <v>2004</v>
      </c>
      <c r="E19" s="18" t="s">
        <v>10</v>
      </c>
      <c r="F19" s="19" t="s">
        <v>224</v>
      </c>
      <c r="G19" s="20" t="s">
        <v>531</v>
      </c>
      <c r="H19" s="18" t="str">
        <f>IF(AND(D19&gt;=2003,D19&lt;=2016),"Д13","")</f>
        <v>Д13</v>
      </c>
      <c r="I19" s="18">
        <v>11</v>
      </c>
      <c r="J19" s="18"/>
      <c r="Q19" s="3">
        <v>1040</v>
      </c>
    </row>
    <row r="20" spans="1:17" s="3" customFormat="1" ht="12.75" customHeight="1">
      <c r="A20" s="14">
        <v>12</v>
      </c>
      <c r="B20" s="15">
        <v>367</v>
      </c>
      <c r="C20" s="23" t="s">
        <v>319</v>
      </c>
      <c r="D20" s="17">
        <v>2005</v>
      </c>
      <c r="E20" s="18" t="s">
        <v>10</v>
      </c>
      <c r="F20" s="19" t="s">
        <v>320</v>
      </c>
      <c r="G20" s="20" t="s">
        <v>550</v>
      </c>
      <c r="H20" s="18" t="str">
        <f>IF(AND(D20&gt;=2003,D20&lt;=2016),"Д13","")</f>
        <v>Д13</v>
      </c>
      <c r="I20" s="18">
        <v>12</v>
      </c>
      <c r="J20" s="18"/>
      <c r="Q20" s="3">
        <v>1120</v>
      </c>
    </row>
    <row r="21" spans="1:17" s="3" customFormat="1" ht="12.75" customHeight="1">
      <c r="A21" s="14">
        <v>13</v>
      </c>
      <c r="B21" s="15">
        <v>362</v>
      </c>
      <c r="C21" s="23" t="s">
        <v>321</v>
      </c>
      <c r="D21" s="17">
        <v>2005</v>
      </c>
      <c r="E21" s="18" t="s">
        <v>10</v>
      </c>
      <c r="F21" s="19" t="s">
        <v>320</v>
      </c>
      <c r="G21" s="20" t="s">
        <v>621</v>
      </c>
      <c r="H21" s="18" t="str">
        <f>IF(AND(D21&gt;=2003,D21&lt;=2016),"Д13","")</f>
        <v>Д13</v>
      </c>
      <c r="I21" s="18">
        <v>13</v>
      </c>
      <c r="J21" s="18"/>
      <c r="Q21" s="3">
        <v>1578</v>
      </c>
    </row>
    <row r="22" spans="1:17" s="3" customFormat="1" ht="12.75" customHeight="1">
      <c r="A22" s="14">
        <v>14</v>
      </c>
      <c r="B22" s="15">
        <v>383</v>
      </c>
      <c r="C22" s="23" t="s">
        <v>322</v>
      </c>
      <c r="D22" s="17">
        <v>2004</v>
      </c>
      <c r="E22" s="18" t="s">
        <v>10</v>
      </c>
      <c r="F22" s="19" t="s">
        <v>323</v>
      </c>
      <c r="G22" s="20" t="s">
        <v>621</v>
      </c>
      <c r="H22" s="18" t="str">
        <f>IF(AND(D22&gt;=2003,D22&lt;=2016),"Д13","")</f>
        <v>Д13</v>
      </c>
      <c r="I22" s="18">
        <v>14</v>
      </c>
      <c r="J22" s="18"/>
      <c r="Q22" s="3">
        <v>1578</v>
      </c>
    </row>
    <row r="23" spans="1:10" s="3" customFormat="1" ht="12.75" customHeight="1">
      <c r="A23" s="14"/>
      <c r="B23" s="15">
        <v>279</v>
      </c>
      <c r="C23" s="23" t="s">
        <v>176</v>
      </c>
      <c r="D23" s="17">
        <v>2005</v>
      </c>
      <c r="E23" s="18" t="s">
        <v>10</v>
      </c>
      <c r="F23" s="19" t="s">
        <v>148</v>
      </c>
      <c r="G23" s="20"/>
      <c r="H23" s="18" t="str">
        <f>IF(AND(D23&gt;=2003,D23&lt;=2016),"Д13","")</f>
        <v>Д13</v>
      </c>
      <c r="I23" s="18"/>
      <c r="J23" s="18"/>
    </row>
    <row r="24" spans="1:10" s="3" customFormat="1" ht="12.75" customHeight="1">
      <c r="A24" s="14"/>
      <c r="B24" s="15">
        <v>285</v>
      </c>
      <c r="C24" s="23" t="s">
        <v>177</v>
      </c>
      <c r="D24" s="17">
        <v>2004</v>
      </c>
      <c r="E24" s="18" t="s">
        <v>10</v>
      </c>
      <c r="F24" s="19" t="s">
        <v>148</v>
      </c>
      <c r="G24" s="20"/>
      <c r="H24" s="18" t="str">
        <f>IF(AND(D24&gt;=2003,D24&lt;=2016),"Д13","")</f>
        <v>Д13</v>
      </c>
      <c r="I24" s="18"/>
      <c r="J24" s="18"/>
    </row>
    <row r="25" spans="1:10" s="3" customFormat="1" ht="12.75" customHeight="1">
      <c r="A25" s="14"/>
      <c r="B25" s="15">
        <v>294</v>
      </c>
      <c r="C25" s="23" t="s">
        <v>174</v>
      </c>
      <c r="D25" s="17">
        <v>2006</v>
      </c>
      <c r="E25" s="18" t="s">
        <v>10</v>
      </c>
      <c r="F25" s="19" t="s">
        <v>124</v>
      </c>
      <c r="G25" s="20"/>
      <c r="H25" s="18" t="str">
        <f>IF(AND(D25&gt;=2003,D25&lt;=2016),"Д13","")</f>
        <v>Д13</v>
      </c>
      <c r="I25" s="18"/>
      <c r="J25" s="18"/>
    </row>
    <row r="26" spans="1:10" s="3" customFormat="1" ht="12.75" customHeight="1">
      <c r="A26" s="14"/>
      <c r="B26" s="15">
        <v>295</v>
      </c>
      <c r="C26" s="23" t="s">
        <v>170</v>
      </c>
      <c r="D26" s="17">
        <v>2008</v>
      </c>
      <c r="E26" s="18" t="s">
        <v>10</v>
      </c>
      <c r="F26" s="19" t="s">
        <v>124</v>
      </c>
      <c r="G26" s="20"/>
      <c r="H26" s="18" t="str">
        <f>IF(AND(D26&gt;=2003,D26&lt;=2016),"Д13","")</f>
        <v>Д13</v>
      </c>
      <c r="I26" s="18"/>
      <c r="J26" s="18"/>
    </row>
    <row r="27" spans="1:10" s="3" customFormat="1" ht="12.75" customHeight="1">
      <c r="A27" s="14"/>
      <c r="B27" s="15">
        <v>297</v>
      </c>
      <c r="C27" s="23" t="s">
        <v>172</v>
      </c>
      <c r="D27" s="17">
        <v>2008</v>
      </c>
      <c r="E27" s="18" t="s">
        <v>10</v>
      </c>
      <c r="F27" s="19" t="s">
        <v>124</v>
      </c>
      <c r="G27" s="20"/>
      <c r="H27" s="18" t="str">
        <f>IF(AND(D27&gt;=2003,D27&lt;=2016),"Д13","")</f>
        <v>Д13</v>
      </c>
      <c r="I27" s="18"/>
      <c r="J27" s="18"/>
    </row>
    <row r="28" spans="1:10" s="3" customFormat="1" ht="12.75" customHeight="1">
      <c r="A28" s="14"/>
      <c r="B28" s="15">
        <v>298</v>
      </c>
      <c r="C28" s="23" t="s">
        <v>173</v>
      </c>
      <c r="D28" s="17">
        <v>2007</v>
      </c>
      <c r="E28" s="18" t="s">
        <v>10</v>
      </c>
      <c r="F28" s="19" t="s">
        <v>124</v>
      </c>
      <c r="G28" s="20"/>
      <c r="H28" s="18" t="str">
        <f>IF(AND(D28&gt;=2003,D28&lt;=2016),"Д13","")</f>
        <v>Д13</v>
      </c>
      <c r="I28" s="18"/>
      <c r="J28" s="18"/>
    </row>
    <row r="29" spans="1:10" s="3" customFormat="1" ht="12.75" customHeight="1">
      <c r="A29" s="14"/>
      <c r="B29" s="15">
        <v>322</v>
      </c>
      <c r="C29" s="23" t="s">
        <v>229</v>
      </c>
      <c r="D29" s="17">
        <v>2008</v>
      </c>
      <c r="E29" s="18" t="s">
        <v>10</v>
      </c>
      <c r="F29" s="19" t="s">
        <v>148</v>
      </c>
      <c r="G29" s="20"/>
      <c r="H29" s="18" t="str">
        <f>IF(AND(D29&gt;=2003,D29&lt;=2016),"Д13","")</f>
        <v>Д13</v>
      </c>
      <c r="I29" s="18"/>
      <c r="J29" s="18"/>
    </row>
    <row r="30" spans="1:10" s="3" customFormat="1" ht="12.75" customHeight="1">
      <c r="A30" s="14"/>
      <c r="B30" s="15">
        <v>323</v>
      </c>
      <c r="C30" s="23" t="s">
        <v>228</v>
      </c>
      <c r="D30" s="17">
        <v>2009</v>
      </c>
      <c r="E30" s="18" t="s">
        <v>10</v>
      </c>
      <c r="F30" s="19" t="s">
        <v>148</v>
      </c>
      <c r="G30" s="20"/>
      <c r="H30" s="18" t="str">
        <f>IF(AND(D30&gt;=2003,D30&lt;=2016),"Д13","")</f>
        <v>Д13</v>
      </c>
      <c r="I30" s="18"/>
      <c r="J30" s="18"/>
    </row>
    <row r="31" spans="1:10" s="3" customFormat="1" ht="12.75" customHeight="1">
      <c r="A31" s="14"/>
      <c r="B31" s="15">
        <v>334</v>
      </c>
      <c r="C31" s="23" t="s">
        <v>226</v>
      </c>
      <c r="D31" s="17">
        <v>2005</v>
      </c>
      <c r="E31" s="18" t="s">
        <v>10</v>
      </c>
      <c r="F31" s="19" t="s">
        <v>148</v>
      </c>
      <c r="G31" s="20"/>
      <c r="H31" s="18" t="str">
        <f>IF(AND(D31&gt;=2003,D31&lt;=2016),"Д13","")</f>
        <v>Д13</v>
      </c>
      <c r="I31" s="18"/>
      <c r="J31" s="18"/>
    </row>
    <row r="32" spans="1:10" s="3" customFormat="1" ht="12.75" customHeight="1">
      <c r="A32" s="14"/>
      <c r="B32" s="15">
        <v>336</v>
      </c>
      <c r="C32" s="23" t="s">
        <v>225</v>
      </c>
      <c r="D32" s="17">
        <v>2008</v>
      </c>
      <c r="E32" s="18" t="s">
        <v>10</v>
      </c>
      <c r="F32" s="19" t="s">
        <v>148</v>
      </c>
      <c r="G32" s="20"/>
      <c r="H32" s="18" t="str">
        <f>IF(AND(D32&gt;=2003,D32&lt;=2016),"Д13","")</f>
        <v>Д13</v>
      </c>
      <c r="I32" s="18"/>
      <c r="J32" s="18"/>
    </row>
    <row r="33" spans="1:10" s="3" customFormat="1" ht="12.75" customHeight="1">
      <c r="A33" s="14"/>
      <c r="B33" s="15">
        <v>349</v>
      </c>
      <c r="C33" s="23" t="s">
        <v>264</v>
      </c>
      <c r="D33" s="17">
        <v>2004</v>
      </c>
      <c r="E33" s="18" t="s">
        <v>10</v>
      </c>
      <c r="F33" s="19" t="s">
        <v>148</v>
      </c>
      <c r="G33" s="20"/>
      <c r="H33" s="18" t="str">
        <f>IF(AND(D33&gt;=2003,D33&lt;=2016),"Д13","")</f>
        <v>Д13</v>
      </c>
      <c r="I33" s="18"/>
      <c r="J33" s="18"/>
    </row>
    <row r="34" spans="1:10" s="3" customFormat="1" ht="12.75" customHeight="1">
      <c r="A34" s="14"/>
      <c r="B34" s="15">
        <v>351</v>
      </c>
      <c r="C34" s="23" t="s">
        <v>263</v>
      </c>
      <c r="D34" s="17">
        <v>2006</v>
      </c>
      <c r="E34" s="18" t="s">
        <v>10</v>
      </c>
      <c r="F34" s="19" t="s">
        <v>148</v>
      </c>
      <c r="G34" s="20"/>
      <c r="H34" s="18" t="str">
        <f>IF(AND(D34&gt;=2003,D34&lt;=2016),"Д13","")</f>
        <v>Д13</v>
      </c>
      <c r="I34" s="18"/>
      <c r="J34" s="18"/>
    </row>
    <row r="35" spans="1:10" s="3" customFormat="1" ht="12.75" customHeight="1">
      <c r="A35" s="14"/>
      <c r="B35" s="15">
        <v>352</v>
      </c>
      <c r="C35" s="23" t="s">
        <v>262</v>
      </c>
      <c r="D35" s="17">
        <v>2006</v>
      </c>
      <c r="E35" s="18" t="s">
        <v>10</v>
      </c>
      <c r="F35" s="19" t="s">
        <v>148</v>
      </c>
      <c r="G35" s="20"/>
      <c r="H35" s="18" t="str">
        <f>IF(AND(D35&gt;=2003,D35&lt;=2016),"Д13","")</f>
        <v>Д13</v>
      </c>
      <c r="I35" s="18"/>
      <c r="J35" s="18"/>
    </row>
    <row r="36" spans="1:10" s="3" customFormat="1" ht="12.75" customHeight="1">
      <c r="A36" s="14"/>
      <c r="B36" s="15">
        <v>356</v>
      </c>
      <c r="C36" s="23" t="s">
        <v>261</v>
      </c>
      <c r="D36" s="17">
        <v>2005</v>
      </c>
      <c r="E36" s="18" t="s">
        <v>10</v>
      </c>
      <c r="F36" s="19" t="s">
        <v>148</v>
      </c>
      <c r="G36" s="20"/>
      <c r="H36" s="18" t="str">
        <f>IF(AND(D36&gt;=2003,D36&lt;=2016),"Д13","")</f>
        <v>Д13</v>
      </c>
      <c r="I36" s="18"/>
      <c r="J36" s="18"/>
    </row>
    <row r="37" spans="1:10" s="3" customFormat="1" ht="12.75" customHeight="1">
      <c r="A37" s="14"/>
      <c r="B37" s="15">
        <v>359</v>
      </c>
      <c r="C37" s="23" t="s">
        <v>259</v>
      </c>
      <c r="D37" s="17">
        <v>2008</v>
      </c>
      <c r="E37" s="18" t="s">
        <v>10</v>
      </c>
      <c r="F37" s="19" t="s">
        <v>148</v>
      </c>
      <c r="G37" s="20"/>
      <c r="H37" s="18" t="str">
        <f>IF(AND(D37&gt;=2003,D37&lt;=2016),"Д13","")</f>
        <v>Д13</v>
      </c>
      <c r="I37" s="18"/>
      <c r="J37" s="18"/>
    </row>
    <row r="39" spans="2:10" ht="12.75" customHeight="1">
      <c r="B39" s="36"/>
      <c r="C39" s="7" t="s">
        <v>730</v>
      </c>
      <c r="F39" s="9" t="s">
        <v>731</v>
      </c>
      <c r="G39" s="51"/>
      <c r="J39" s="8"/>
    </row>
    <row r="40" spans="2:10" ht="12.75" customHeight="1">
      <c r="B40" s="36"/>
      <c r="C40" s="7"/>
      <c r="F40" s="9" t="s">
        <v>732</v>
      </c>
      <c r="G40" s="51"/>
      <c r="J40" s="8"/>
    </row>
    <row r="41" spans="2:10" ht="12.75" customHeight="1">
      <c r="B41" s="36"/>
      <c r="C41" s="7"/>
      <c r="G41" s="51"/>
      <c r="J41" s="8"/>
    </row>
    <row r="42" spans="2:10" ht="12.75" customHeight="1">
      <c r="B42" s="36"/>
      <c r="C42" s="7"/>
      <c r="G42" s="51"/>
      <c r="J42" s="8"/>
    </row>
    <row r="43" spans="2:10" ht="12.75" customHeight="1">
      <c r="B43" s="36"/>
      <c r="C43" s="7" t="s">
        <v>733</v>
      </c>
      <c r="F43" s="9" t="s">
        <v>734</v>
      </c>
      <c r="G43" s="51"/>
      <c r="J43" s="8"/>
    </row>
    <row r="44" spans="2:10" ht="12.75" customHeight="1">
      <c r="B44" s="36"/>
      <c r="C44" s="7"/>
      <c r="F44" s="52" t="s">
        <v>735</v>
      </c>
      <c r="G44" s="52"/>
      <c r="H44" s="52"/>
      <c r="J44" s="8"/>
    </row>
  </sheetData>
  <sheetProtection selectLockedCells="1" selectUnlockedCells="1"/>
  <autoFilter ref="A7:J8"/>
  <mergeCells count="15">
    <mergeCell ref="C7:C8"/>
    <mergeCell ref="D7:D8"/>
    <mergeCell ref="E7:E8"/>
    <mergeCell ref="F7:F8"/>
    <mergeCell ref="F44:H44"/>
    <mergeCell ref="G7:G8"/>
    <mergeCell ref="H7:H8"/>
    <mergeCell ref="I7:I8"/>
    <mergeCell ref="J7:J8"/>
    <mergeCell ref="A1:J3"/>
    <mergeCell ref="A4:H4"/>
    <mergeCell ref="A5:J5"/>
    <mergeCell ref="A6:J6"/>
    <mergeCell ref="A7:A8"/>
    <mergeCell ref="B7:B8"/>
  </mergeCells>
  <conditionalFormatting sqref="C11:C16 C18:C37">
    <cfRule type="expression" priority="5" dxfId="33" stopIfTrue="1">
      <formula>B11=""</formula>
    </cfRule>
  </conditionalFormatting>
  <conditionalFormatting sqref="C10">
    <cfRule type="expression" priority="4" dxfId="33" stopIfTrue="1">
      <formula>B10=""</formula>
    </cfRule>
  </conditionalFormatting>
  <conditionalFormatting sqref="C9">
    <cfRule type="expression" priority="3" dxfId="33" stopIfTrue="1">
      <formula>B9=""</formula>
    </cfRule>
  </conditionalFormatting>
  <conditionalFormatting sqref="C17">
    <cfRule type="expression" priority="1" dxfId="33" stopIfTrue="1">
      <formula>B17=""</formula>
    </cfRule>
  </conditionalFormatting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Ivan Savelyev</cp:lastModifiedBy>
  <cp:lastPrinted>2017-11-04T10:34:23Z</cp:lastPrinted>
  <dcterms:created xsi:type="dcterms:W3CDTF">2003-05-24T21:21:11Z</dcterms:created>
  <dcterms:modified xsi:type="dcterms:W3CDTF">2017-11-04T10:37:55Z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382803689</vt:i4>
  </property>
  <property fmtid="{D5CDD505-2E9C-101B-9397-08002B2CF9AE}" pid="3" name="_EmailSubject">
    <vt:lpwstr>Остатки Пушкин-СПб</vt:lpwstr>
  </property>
  <property fmtid="{D5CDD505-2E9C-101B-9397-08002B2CF9AE}" pid="4" name="_AuthorEmail">
    <vt:lpwstr>vyazner@rambler.ru</vt:lpwstr>
  </property>
  <property fmtid="{D5CDD505-2E9C-101B-9397-08002B2CF9AE}" pid="5" name="_AuthorEmailDisplayName">
    <vt:lpwstr>Вязнер Борис</vt:lpwstr>
  </property>
  <property fmtid="{D5CDD505-2E9C-101B-9397-08002B2CF9AE}" pid="6" name="_ReviewingToolsShownOnce">
    <vt:lpwstr/>
  </property>
</Properties>
</file>