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2. ПРОТОКОЛЫ\01. ЛЕГКАЯ 2018\ПРОБЕГИ\probeg.org\"/>
    </mc:Choice>
  </mc:AlternateContent>
  <xr:revisionPtr revIDLastSave="0" documentId="8_{E0202847-98B2-4880-BF5B-5D8C3373F0E2}" xr6:coauthVersionLast="32" xr6:coauthVersionMax="32" xr10:uidLastSave="{00000000-0000-0000-0000-000000000000}"/>
  <bookViews>
    <workbookView xWindow="0" yWindow="0" windowWidth="19200" windowHeight="10785" activeTab="4" xr2:uid="{46025119-FBBF-4FC8-8097-58B5F3391E5B}"/>
  </bookViews>
  <sheets>
    <sheet name="1" sheetId="1" r:id="rId1"/>
    <sheet name="3" sheetId="2" r:id="rId2"/>
    <sheet name="5" sheetId="3" r:id="rId3"/>
    <sheet name="10" sheetId="4" r:id="rId4"/>
    <sheet name="20" sheetId="5" r:id="rId5"/>
  </sheets>
  <externalReferences>
    <externalReference r:id="rId6"/>
  </externalReferences>
  <definedNames>
    <definedName name="ExternalData_1" localSheetId="0" hidden="1">'1'!$A$18:$J$60</definedName>
    <definedName name="ExternalData_1" localSheetId="3" hidden="1">'10'!$A$18:$J$56</definedName>
    <definedName name="ExternalData_1" localSheetId="1" hidden="1">'3'!$A$18:$J$22</definedName>
    <definedName name="ExternalData_1" localSheetId="2" hidden="1">'5'!$A$18:$J$65</definedName>
    <definedName name="ExternalData_2" localSheetId="4" hidden="1">'20'!$A$18:$J$49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5" l="1"/>
  <c r="D15" i="5"/>
  <c r="C14" i="5"/>
  <c r="A12" i="5"/>
  <c r="E10" i="5"/>
  <c r="C10" i="5"/>
  <c r="A10" i="5"/>
  <c r="A8" i="5"/>
  <c r="D16" i="4"/>
  <c r="D15" i="4"/>
  <c r="C14" i="4"/>
  <c r="A12" i="4"/>
  <c r="E10" i="4"/>
  <c r="C10" i="4"/>
  <c r="A10" i="4"/>
  <c r="A8" i="4"/>
  <c r="D16" i="3"/>
  <c r="D15" i="3"/>
  <c r="C14" i="3"/>
  <c r="A12" i="3"/>
  <c r="E10" i="3"/>
  <c r="C10" i="3"/>
  <c r="A10" i="3"/>
  <c r="A8" i="3"/>
  <c r="D16" i="2"/>
  <c r="D15" i="2"/>
  <c r="C14" i="2"/>
  <c r="A12" i="2"/>
  <c r="E10" i="2"/>
  <c r="C10" i="2"/>
  <c r="A10" i="2"/>
  <c r="A8" i="2"/>
  <c r="D16" i="1"/>
  <c r="D15" i="1"/>
  <c r="C14" i="1"/>
  <c r="A12" i="1"/>
  <c r="E10" i="1"/>
  <c r="C10" i="1"/>
  <c r="A10" i="1"/>
  <c r="A8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F940371-92DC-4DBB-9849-F1F3603DD930}" keepAlive="1" name="Запрос — probeg" description="Соединение с запросом &quot;probeg&quot; в книге." type="5" refreshedVersion="0" background="1">
    <dbPr connection="Provider=Microsoft.Mashup.OleDb.1;Data Source=$Workbook$;Location=probeg;Extended Properties=&quot;&quot;" command="SELECT * FROM [probeg]"/>
  </connection>
  <connection id="2" xr16:uid="{9F488050-16D1-4808-83F1-80F840563B87}" keepAlive="1" name="Запрос — probeg (2)" description="Соединение с запросом &quot;probeg (2)&quot; в книге." type="5" refreshedVersion="0" background="1">
    <dbPr connection="Provider=Microsoft.Mashup.OleDb.1;Data Source=$Workbook$;Location=&quot;probeg (2)&quot;;Extended Properties=&quot;&quot;" command="SELECT * FROM [probeg (2)]"/>
  </connection>
  <connection id="3" xr16:uid="{8E6DFAF4-F1C4-451C-A07E-03C5E5CC9126}" keepAlive="1" name="Запрос — probeg (3)" description="Соединение с запросом &quot;probeg (3)&quot; в книге." type="5" refreshedVersion="0" background="1">
    <dbPr connection="Provider=Microsoft.Mashup.OleDb.1;Data Source=$Workbook$;Location=&quot;probeg (3)&quot;;Extended Properties=&quot;&quot;" command="SELECT * FROM [probeg (3)]"/>
  </connection>
  <connection id="4" xr16:uid="{0E06885A-A198-41F7-9A7A-81E08EF4D941}" keepAlive="1" name="Запрос — probeg (4)" description="Соединение с запросом &quot;probeg (4)&quot; в книге." type="5" refreshedVersion="0" background="1">
    <dbPr connection="Provider=Microsoft.Mashup.OleDb.1;Data Source=$Workbook$;Location=&quot;probeg (4)&quot;;Extended Properties=&quot;&quot;" command="SELECT * FROM [probeg (4)]"/>
  </connection>
  <connection id="5" xr16:uid="{48E2C8D4-7877-40BB-AA57-8D1F397222C1}" keepAlive="1" name="Запрос — probeg (5)" description="Соединение с запросом &quot;probeg (5)&quot; в книге." type="5" refreshedVersion="0" background="1">
    <dbPr connection="Provider=Microsoft.Mashup.OleDb.1;Data Source=$Workbook$;Location=&quot;probeg (5)&quot;;Extended Properties=&quot;&quot;" command="SELECT * FROM [probeg (5)]"/>
  </connection>
  <connection id="6" xr16:uid="{350E76E4-1A58-422C-B101-B71DF8C96293}" keepAlive="1" name="Запрос — дист1" description="Соединение с запросом &quot;дист1&quot; в книге." type="5" refreshedVersion="6" background="1" saveData="1">
    <dbPr connection="Provider=Microsoft.Mashup.OleDb.1;Data Source=$Workbook$;Location=дист1;Extended Properties=&quot;&quot;" command="SELECT * FROM [дист1]"/>
  </connection>
  <connection id="7" xr16:uid="{41D710C2-ED88-4DF9-BAD6-8A0EF9F04066}" keepAlive="1" name="Запрос — дист2" description="Соединение с запросом &quot;дист2&quot; в книге." type="5" refreshedVersion="6" background="1" saveData="1">
    <dbPr connection="Provider=Microsoft.Mashup.OleDb.1;Data Source=$Workbook$;Location=дист2;Extended Properties=&quot;&quot;" command="SELECT * FROM [дист2]"/>
  </connection>
  <connection id="8" xr16:uid="{A3D5B0C2-3AD3-43C7-89BE-4B2E573A7CCB}" keepAlive="1" name="Запрос — дист3" description="Соединение с запросом &quot;дист3&quot; в книге." type="5" refreshedVersion="6" background="1" saveData="1">
    <dbPr connection="Provider=Microsoft.Mashup.OleDb.1;Data Source=$Workbook$;Location=дист3;Extended Properties=&quot;&quot;" command="SELECT * FROM [дист3]"/>
  </connection>
  <connection id="9" xr16:uid="{671666A2-A30D-4DE7-8528-9BACCC582043}" keepAlive="1" name="Запрос — дист4" description="Соединение с запросом &quot;дист4&quot; в книге." type="5" refreshedVersion="6" background="1" saveData="1">
    <dbPr connection="Provider=Microsoft.Mashup.OleDb.1;Data Source=$Workbook$;Location=дист4;Extended Properties=&quot;&quot;" command="SELECT * FROM [дист4]"/>
  </connection>
  <connection id="10" xr16:uid="{9EEC0142-D0BA-4801-82E1-970009C9638A}" keepAlive="1" name="Запрос — дист5" description="Соединение с запросом &quot;дист5&quot; в книге." type="5" refreshedVersion="6" background="1" saveData="1">
    <dbPr connection="Provider=Microsoft.Mashup.OleDb.1;Data Source=$Workbook$;Location=дист5;Extended Properties=&quot;&quot;" command="SELECT * FROM [дист5]"/>
  </connection>
</connections>
</file>

<file path=xl/sharedStrings.xml><?xml version="1.0" encoding="utf-8"?>
<sst xmlns="http://schemas.openxmlformats.org/spreadsheetml/2006/main" count="1033" uniqueCount="283">
  <si>
    <t>Итоговый протокол результатов пробега</t>
  </si>
  <si>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</si>
  <si>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</si>
  <si>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</si>
  <si>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</si>
  <si>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</si>
  <si>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</si>
  <si>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Финишировало:</t>
  </si>
  <si>
    <t>Всего</t>
  </si>
  <si>
    <t>Зачёт</t>
  </si>
  <si>
    <t>Место в абсолюте</t>
  </si>
  <si>
    <t>Номер</t>
  </si>
  <si>
    <t>Фамилия</t>
  </si>
  <si>
    <t>Имя</t>
  </si>
  <si>
    <t>Дата рождения (ДД.ММ.ГГ)</t>
  </si>
  <si>
    <t xml:space="preserve">Город </t>
  </si>
  <si>
    <t>Клуб</t>
  </si>
  <si>
    <t>Результат часы:мин:сек (ЧЧ:ММ:СС) или км, м</t>
  </si>
  <si>
    <t>Пол</t>
  </si>
  <si>
    <t>Группа</t>
  </si>
  <si>
    <t>Мычко</t>
  </si>
  <si>
    <t>Арсений</t>
  </si>
  <si>
    <t>Полтава</t>
  </si>
  <si>
    <t>Харьков</t>
  </si>
  <si>
    <t>м</t>
  </si>
  <si>
    <t>12-13</t>
  </si>
  <si>
    <t>Бычихин</t>
  </si>
  <si>
    <t>Илья</t>
  </si>
  <si>
    <t>ХФТИ</t>
  </si>
  <si>
    <t>10-11</t>
  </si>
  <si>
    <t>Трембоч</t>
  </si>
  <si>
    <t>Богдан</t>
  </si>
  <si>
    <t>Черемской</t>
  </si>
  <si>
    <t>Тимофей</t>
  </si>
  <si>
    <t>Овчаренко</t>
  </si>
  <si>
    <t>Владислава</t>
  </si>
  <si>
    <t>Рогань</t>
  </si>
  <si>
    <t>Рог. ДЮСШ</t>
  </si>
  <si>
    <t>ж</t>
  </si>
  <si>
    <t>Радченко</t>
  </si>
  <si>
    <t>Анна</t>
  </si>
  <si>
    <t>КДЮСШ 3</t>
  </si>
  <si>
    <t>Дацина</t>
  </si>
  <si>
    <t>Кирилл</t>
  </si>
  <si>
    <t>Фурдас</t>
  </si>
  <si>
    <t>Мария</t>
  </si>
  <si>
    <t>СДЮСШОР</t>
  </si>
  <si>
    <t>Суслов</t>
  </si>
  <si>
    <t>Иван</t>
  </si>
  <si>
    <t>Луговой</t>
  </si>
  <si>
    <t>Владислав</t>
  </si>
  <si>
    <t>КДЮСШ-3</t>
  </si>
  <si>
    <t>Доценко</t>
  </si>
  <si>
    <t>Полина</t>
  </si>
  <si>
    <t>9 и мл.</t>
  </si>
  <si>
    <t>Ключников</t>
  </si>
  <si>
    <t>ДЮСШ 12</t>
  </si>
  <si>
    <t>Ульяна</t>
  </si>
  <si>
    <t>Кузьменко</t>
  </si>
  <si>
    <t>Павел</t>
  </si>
  <si>
    <t>Даниил</t>
  </si>
  <si>
    <t>Градик</t>
  </si>
  <si>
    <t>Сергей</t>
  </si>
  <si>
    <t>Молочко</t>
  </si>
  <si>
    <t>Стоянов</t>
  </si>
  <si>
    <t>Алексей</t>
  </si>
  <si>
    <t>Топчий</t>
  </si>
  <si>
    <t>Максим</t>
  </si>
  <si>
    <t>Тараненко</t>
  </si>
  <si>
    <t>Артем</t>
  </si>
  <si>
    <t>Буслаева</t>
  </si>
  <si>
    <t>София</t>
  </si>
  <si>
    <t>Редкин</t>
  </si>
  <si>
    <t>Егор</t>
  </si>
  <si>
    <t>Чепрасова</t>
  </si>
  <si>
    <t>Альбина</t>
  </si>
  <si>
    <t>Ирина</t>
  </si>
  <si>
    <t>Вакуленко</t>
  </si>
  <si>
    <t>Кутявина</t>
  </si>
  <si>
    <t>Елизавета</t>
  </si>
  <si>
    <t>Александра</t>
  </si>
  <si>
    <t>Лузанов</t>
  </si>
  <si>
    <t>Захар</t>
  </si>
  <si>
    <t>Чепрасов</t>
  </si>
  <si>
    <t>Филипп</t>
  </si>
  <si>
    <t>Пономарев</t>
  </si>
  <si>
    <t>Буряк</t>
  </si>
  <si>
    <t>Мандрыгин</t>
  </si>
  <si>
    <t>Юрий</t>
  </si>
  <si>
    <t>Луговая</t>
  </si>
  <si>
    <t>Анастасия</t>
  </si>
  <si>
    <t>ДЮСШ-3</t>
  </si>
  <si>
    <t>Удовиков</t>
  </si>
  <si>
    <t>Дмитрий</t>
  </si>
  <si>
    <t>Харьковская</t>
  </si>
  <si>
    <t>Татьяна</t>
  </si>
  <si>
    <t>Новосельцева</t>
  </si>
  <si>
    <t>Сотник</t>
  </si>
  <si>
    <t>Роман</t>
  </si>
  <si>
    <t>Кутецкий</t>
  </si>
  <si>
    <t>Валерий</t>
  </si>
  <si>
    <t>Родник</t>
  </si>
  <si>
    <t>Гордиенко</t>
  </si>
  <si>
    <t>Сергиенко</t>
  </si>
  <si>
    <t>Мирослав</t>
  </si>
  <si>
    <t>Коваленко</t>
  </si>
  <si>
    <t>Ярослав</t>
  </si>
  <si>
    <t>КЗМСДЮСШОР</t>
  </si>
  <si>
    <t>14-15</t>
  </si>
  <si>
    <t>Махмудов</t>
  </si>
  <si>
    <t>Даниэль</t>
  </si>
  <si>
    <t>16-17</t>
  </si>
  <si>
    <t>Мелашич</t>
  </si>
  <si>
    <t>Анатолий</t>
  </si>
  <si>
    <t>ХВУФКС</t>
  </si>
  <si>
    <t>Дятлов</t>
  </si>
  <si>
    <t>Тимур</t>
  </si>
  <si>
    <t>Носенко</t>
  </si>
  <si>
    <t>Антон</t>
  </si>
  <si>
    <t>23-39</t>
  </si>
  <si>
    <t>Ковалев</t>
  </si>
  <si>
    <t>Владимир</t>
  </si>
  <si>
    <t>Балякно</t>
  </si>
  <si>
    <t>Александр</t>
  </si>
  <si>
    <t>ХАИ</t>
  </si>
  <si>
    <t>Чуб</t>
  </si>
  <si>
    <t>Виталий</t>
  </si>
  <si>
    <t>18-19</t>
  </si>
  <si>
    <t>Шинкарев</t>
  </si>
  <si>
    <t>Мусиенко</t>
  </si>
  <si>
    <t>ХУПС</t>
  </si>
  <si>
    <t>Бабич</t>
  </si>
  <si>
    <t>Вадим</t>
  </si>
  <si>
    <t>Фищенко</t>
  </si>
  <si>
    <t>60-69</t>
  </si>
  <si>
    <t>Перебейнос</t>
  </si>
  <si>
    <t>Василий</t>
  </si>
  <si>
    <t>Наталья</t>
  </si>
  <si>
    <t>Плюшенко</t>
  </si>
  <si>
    <t>Андрей</t>
  </si>
  <si>
    <t>40-49</t>
  </si>
  <si>
    <t>Ляшенко</t>
  </si>
  <si>
    <t>Людмила</t>
  </si>
  <si>
    <t>Инваспорт</t>
  </si>
  <si>
    <t>20-22</t>
  </si>
  <si>
    <t>Худешенко</t>
  </si>
  <si>
    <t>50-59</t>
  </si>
  <si>
    <t>Дьяченко</t>
  </si>
  <si>
    <t>Туровский</t>
  </si>
  <si>
    <t>Тимохин</t>
  </si>
  <si>
    <t>Корчевская</t>
  </si>
  <si>
    <t>Елена</t>
  </si>
  <si>
    <t>ХНМУ</t>
  </si>
  <si>
    <t>Бобошко</t>
  </si>
  <si>
    <t>Руслан</t>
  </si>
  <si>
    <t>Якущенко</t>
  </si>
  <si>
    <t>Вероника</t>
  </si>
  <si>
    <t>СДЮШОР</t>
  </si>
  <si>
    <t>Мельник</t>
  </si>
  <si>
    <t>Полищук</t>
  </si>
  <si>
    <t>Ярослава</t>
  </si>
  <si>
    <t>Филоненко</t>
  </si>
  <si>
    <t>Евгения</t>
  </si>
  <si>
    <t>Кутецкая</t>
  </si>
  <si>
    <t>Яна</t>
  </si>
  <si>
    <t>0</t>
  </si>
  <si>
    <t>Колесник</t>
  </si>
  <si>
    <t>Екатерина</t>
  </si>
  <si>
    <t>Николаенко</t>
  </si>
  <si>
    <t>Галина</t>
  </si>
  <si>
    <t>70 и ст</t>
  </si>
  <si>
    <t>Туркина</t>
  </si>
  <si>
    <t>Буеров</t>
  </si>
  <si>
    <t>Геннадий</t>
  </si>
  <si>
    <t>Форова</t>
  </si>
  <si>
    <t>Маргарита</t>
  </si>
  <si>
    <t>У, КЗ КДЮСШ "ХТЗ"</t>
  </si>
  <si>
    <t>Буерова</t>
  </si>
  <si>
    <t>Сальникова</t>
  </si>
  <si>
    <t>Отрешко</t>
  </si>
  <si>
    <t>Мандрыка</t>
  </si>
  <si>
    <t>Тремка</t>
  </si>
  <si>
    <t>Николай</t>
  </si>
  <si>
    <t>Захаров</t>
  </si>
  <si>
    <t>Борис</t>
  </si>
  <si>
    <t>Митрофанова</t>
  </si>
  <si>
    <t>Власенко</t>
  </si>
  <si>
    <t>Карина</t>
  </si>
  <si>
    <t>Капустина</t>
  </si>
  <si>
    <t>Валентина</t>
  </si>
  <si>
    <t>Ярошенко</t>
  </si>
  <si>
    <t>Нестеренко</t>
  </si>
  <si>
    <t>Дробная</t>
  </si>
  <si>
    <t>Ольга</t>
  </si>
  <si>
    <t>Саппа</t>
  </si>
  <si>
    <t>ХФТИ Темп</t>
  </si>
  <si>
    <t>Панита</t>
  </si>
  <si>
    <t>Гольева</t>
  </si>
  <si>
    <t>Нина</t>
  </si>
  <si>
    <t>Темп</t>
  </si>
  <si>
    <t>Будник</t>
  </si>
  <si>
    <t>Алла</t>
  </si>
  <si>
    <t>Пиро</t>
  </si>
  <si>
    <t>Никулин</t>
  </si>
  <si>
    <t>Денис</t>
  </si>
  <si>
    <t>ШВСМ</t>
  </si>
  <si>
    <t>Стефурак</t>
  </si>
  <si>
    <t>Назар</t>
  </si>
  <si>
    <t>Романюк</t>
  </si>
  <si>
    <t>Милка</t>
  </si>
  <si>
    <t>Вячеслав</t>
  </si>
  <si>
    <t>Махоткин</t>
  </si>
  <si>
    <t>Гелета</t>
  </si>
  <si>
    <t>Драч</t>
  </si>
  <si>
    <t>Гнатковская</t>
  </si>
  <si>
    <t>Дарья</t>
  </si>
  <si>
    <t>Перебийнос</t>
  </si>
  <si>
    <t>Курносов</t>
  </si>
  <si>
    <t>КДЮСШ 12</t>
  </si>
  <si>
    <t>Александров</t>
  </si>
  <si>
    <t>Вениамин</t>
  </si>
  <si>
    <t>Бобринцев</t>
  </si>
  <si>
    <t>Терлецкий</t>
  </si>
  <si>
    <t>Заднепровский</t>
  </si>
  <si>
    <t>Мамаев</t>
  </si>
  <si>
    <t>Салим</t>
  </si>
  <si>
    <t>Смолин</t>
  </si>
  <si>
    <t>Борисенко</t>
  </si>
  <si>
    <t>Левенгарц</t>
  </si>
  <si>
    <t>Инна</t>
  </si>
  <si>
    <t>Мовсумов</t>
  </si>
  <si>
    <t>Анвер</t>
  </si>
  <si>
    <t>Фоменко</t>
  </si>
  <si>
    <t>Светлана</t>
  </si>
  <si>
    <t>Мирошниченко</t>
  </si>
  <si>
    <t>РОДРакерс</t>
  </si>
  <si>
    <t>Литвин</t>
  </si>
  <si>
    <t>Титов</t>
  </si>
  <si>
    <t>Линьков</t>
  </si>
  <si>
    <t>Михаил</t>
  </si>
  <si>
    <t>Шипов</t>
  </si>
  <si>
    <t>Валентин</t>
  </si>
  <si>
    <t>Косой</t>
  </si>
  <si>
    <t>Золотарев</t>
  </si>
  <si>
    <t>Сотников</t>
  </si>
  <si>
    <t>Гончаров</t>
  </si>
  <si>
    <t>Эсхар</t>
  </si>
  <si>
    <t>Човган</t>
  </si>
  <si>
    <t>Болдырев</t>
  </si>
  <si>
    <t>Петр</t>
  </si>
  <si>
    <t>Еременко</t>
  </si>
  <si>
    <t>Григорий</t>
  </si>
  <si>
    <t>Ковальчук</t>
  </si>
  <si>
    <t>Рукин</t>
  </si>
  <si>
    <t>Самсонов</t>
  </si>
  <si>
    <t>Явир</t>
  </si>
  <si>
    <t>Манукян</t>
  </si>
  <si>
    <t>Корен</t>
  </si>
  <si>
    <t>Ештокин</t>
  </si>
  <si>
    <t>Вовк</t>
  </si>
  <si>
    <t>Гоенко</t>
  </si>
  <si>
    <t>Донченко</t>
  </si>
  <si>
    <t>Манохин</t>
  </si>
  <si>
    <t>Сальников</t>
  </si>
  <si>
    <t>Виктор</t>
  </si>
  <si>
    <t>Караван</t>
  </si>
  <si>
    <t>Михеев</t>
  </si>
  <si>
    <t>Бондаренко</t>
  </si>
  <si>
    <t>Говор</t>
  </si>
  <si>
    <t>Зимницкий</t>
  </si>
  <si>
    <t>Жуков</t>
  </si>
  <si>
    <t>Пискун</t>
  </si>
  <si>
    <t>Панасенко</t>
  </si>
  <si>
    <t>Моргунов</t>
  </si>
  <si>
    <t>Лысак</t>
  </si>
  <si>
    <t>Старосельская</t>
  </si>
  <si>
    <t>Юлия</t>
  </si>
  <si>
    <t>МК Шри Чинмоя</t>
  </si>
  <si>
    <t>Ростовский</t>
  </si>
  <si>
    <t>Остроушко</t>
  </si>
  <si>
    <t>Рудаков</t>
  </si>
  <si>
    <t>Меший</t>
  </si>
  <si>
    <t>Усенко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</si>
</sst>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[$-FC19]dd\ mmmm\ yyyy\ \г\.;@"/>
    <numFmt numFmtId="166" formatCode="h:mm;@"/>
    <numFmt numFmtId="167" formatCode="0.0"/>
    <numFmt numFmtId="168" formatCode="h:mm:ss;@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Georgia"/>
      <family val="1"/>
      <charset val="204"/>
    </font>
    <font>
      <sz val="1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Protection="1"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protection hidden="1"/>
    </xf>
    <xf numFmtId="0" fontId="1" fillId="0" borderId="2" xfId="0" applyFont="1" applyBorder="1" applyAlignment="1" applyProtection="1">
      <protection locked="0"/>
    </xf>
    <xf numFmtId="164" fontId="1" fillId="0" borderId="2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165" fontId="1" fillId="0" borderId="1" xfId="0" applyNumberFormat="1" applyFont="1" applyFill="1" applyBorder="1" applyAlignment="1" applyProtection="1">
      <protection hidden="1"/>
    </xf>
    <xf numFmtId="0" fontId="1" fillId="0" borderId="3" xfId="0" applyFont="1" applyBorder="1" applyAlignment="1" applyProtection="1">
      <protection hidden="1"/>
    </xf>
    <xf numFmtId="166" fontId="1" fillId="0" borderId="1" xfId="0" applyNumberFormat="1" applyFont="1" applyFill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protection locked="0"/>
    </xf>
    <xf numFmtId="14" fontId="1" fillId="0" borderId="1" xfId="0" applyNumberFormat="1" applyFont="1" applyBorder="1" applyAlignment="1" applyProtection="1">
      <protection hidden="1"/>
    </xf>
    <xf numFmtId="0" fontId="1" fillId="0" borderId="3" xfId="0" applyFont="1" applyBorder="1" applyProtection="1">
      <protection locked="0"/>
    </xf>
    <xf numFmtId="0" fontId="1" fillId="0" borderId="0" xfId="0" applyFont="1" applyBorder="1" applyAlignment="1" applyProtection="1">
      <protection locked="0"/>
    </xf>
    <xf numFmtId="165" fontId="1" fillId="0" borderId="0" xfId="0" applyNumberFormat="1" applyFont="1" applyFill="1" applyAlignment="1" applyProtection="1"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165" fontId="1" fillId="0" borderId="0" xfId="0" applyNumberFormat="1" applyFont="1" applyAlignment="1" applyProtection="1">
      <protection locked="0"/>
    </xf>
    <xf numFmtId="167" fontId="1" fillId="0" borderId="0" xfId="0" applyNumberFormat="1" applyFont="1" applyAlignment="1" applyProtection="1">
      <alignment horizontal="center"/>
      <protection hidden="1"/>
    </xf>
    <xf numFmtId="1" fontId="1" fillId="0" borderId="0" xfId="0" applyNumberFormat="1" applyFont="1" applyProtection="1">
      <protection hidden="1"/>
    </xf>
    <xf numFmtId="0" fontId="1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 shrinkToFit="1"/>
      <protection locked="0"/>
    </xf>
    <xf numFmtId="0" fontId="5" fillId="2" borderId="4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Alignment="1" applyProtection="1">
      <alignment wrapText="1" shrinkToFit="1"/>
      <protection locked="0"/>
    </xf>
    <xf numFmtId="164" fontId="1" fillId="0" borderId="0" xfId="0" applyNumberFormat="1" applyFont="1" applyAlignment="1" applyProtection="1">
      <alignment horizontal="center" wrapText="1" shrinkToFi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14" fontId="6" fillId="0" borderId="0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protection locked="0"/>
    </xf>
    <xf numFmtId="164" fontId="7" fillId="0" borderId="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 wrapText="1" shrinkToFit="1"/>
      <protection hidden="1"/>
    </xf>
    <xf numFmtId="1" fontId="5" fillId="0" borderId="0" xfId="0" applyNumberFormat="1" applyFont="1" applyBorder="1" applyAlignment="1" applyProtection="1">
      <alignment horizontal="left" wrapText="1" shrinkToFit="1"/>
      <protection hidden="1"/>
    </xf>
    <xf numFmtId="164" fontId="5" fillId="0" borderId="0" xfId="0" applyNumberFormat="1" applyFont="1" applyBorder="1" applyAlignment="1" applyProtection="1">
      <alignment horizontal="left" wrapText="1" shrinkToFit="1"/>
      <protection hidden="1"/>
    </xf>
    <xf numFmtId="14" fontId="5" fillId="0" borderId="0" xfId="0" applyNumberFormat="1" applyFont="1" applyBorder="1" applyAlignment="1" applyProtection="1">
      <alignment horizontal="center" wrapText="1" shrinkToFit="1"/>
      <protection hidden="1"/>
    </xf>
    <xf numFmtId="0" fontId="5" fillId="0" borderId="0" xfId="0" applyFont="1" applyFill="1" applyBorder="1" applyAlignment="1" applyProtection="1">
      <alignment horizontal="center" wrapText="1" shrinkToFit="1"/>
      <protection hidden="1"/>
    </xf>
    <xf numFmtId="0" fontId="5" fillId="0" borderId="0" xfId="0" applyFont="1" applyFill="1" applyBorder="1" applyAlignment="1" applyProtection="1">
      <alignment wrapText="1" shrinkToFit="1"/>
      <protection hidden="1"/>
    </xf>
    <xf numFmtId="164" fontId="5" fillId="0" borderId="0" xfId="0" applyNumberFormat="1" applyFont="1" applyFill="1" applyBorder="1" applyAlignment="1" applyProtection="1">
      <alignment horizontal="center" wrapText="1" shrinkToFit="1"/>
      <protection hidden="1"/>
    </xf>
    <xf numFmtId="0" fontId="8" fillId="0" borderId="0" xfId="0" applyFont="1" applyAlignment="1" applyProtection="1">
      <alignment wrapText="1" shrinkToFit="1"/>
      <protection hidden="1"/>
    </xf>
    <xf numFmtId="14" fontId="0" fillId="0" borderId="0" xfId="0" applyNumberFormat="1" applyFont="1" applyProtection="1">
      <protection locked="0"/>
    </xf>
    <xf numFmtId="164" fontId="0" fillId="0" borderId="0" xfId="0" applyNumberFormat="1" applyFont="1" applyProtection="1"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2" xfId="0" applyBorder="1" applyAlignment="1" applyProtection="1"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165" fontId="0" fillId="0" borderId="1" xfId="0" applyNumberFormat="1" applyFill="1" applyBorder="1" applyAlignment="1" applyProtection="1">
      <protection hidden="1"/>
    </xf>
    <xf numFmtId="0" fontId="0" fillId="0" borderId="3" xfId="0" applyBorder="1" applyAlignment="1" applyProtection="1">
      <protection hidden="1"/>
    </xf>
    <xf numFmtId="166" fontId="0" fillId="0" borderId="1" xfId="0" applyNumberForma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protection locked="0"/>
    </xf>
    <xf numFmtId="14" fontId="0" fillId="0" borderId="1" xfId="0" applyNumberFormat="1" applyBorder="1" applyAlignment="1" applyProtection="1">
      <protection hidden="1"/>
    </xf>
    <xf numFmtId="0" fontId="0" fillId="0" borderId="3" xfId="0" applyBorder="1" applyProtection="1">
      <protection locked="0"/>
    </xf>
    <xf numFmtId="0" fontId="0" fillId="0" borderId="0" xfId="0" applyBorder="1" applyAlignment="1" applyProtection="1"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Fill="1" applyAlignment="1" applyProtection="1">
      <protection locked="0"/>
    </xf>
    <xf numFmtId="49" fontId="0" fillId="0" borderId="0" xfId="0" applyNumberFormat="1" applyProtection="1">
      <protection locked="0"/>
    </xf>
    <xf numFmtId="165" fontId="0" fillId="0" borderId="0" xfId="0" applyNumberFormat="1" applyAlignment="1" applyProtection="1">
      <protection locked="0"/>
    </xf>
    <xf numFmtId="167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Protection="1">
      <protection hidden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168" fontId="0" fillId="0" borderId="0" xfId="0" applyNumberFormat="1" applyFont="1" applyProtection="1">
      <protection locked="0"/>
    </xf>
    <xf numFmtId="164" fontId="9" fillId="0" borderId="0" xfId="1" applyNumberFormat="1" applyBorder="1" applyAlignment="1" applyProtection="1">
      <alignment horizontal="left"/>
      <protection locked="0"/>
    </xf>
    <xf numFmtId="0" fontId="0" fillId="0" borderId="0" xfId="0" applyNumberFormat="1"/>
    <xf numFmtId="14" fontId="0" fillId="0" borderId="0" xfId="0" applyNumberFormat="1"/>
    <xf numFmtId="164" fontId="0" fillId="0" borderId="0" xfId="0" applyNumberFormat="1"/>
  </cellXfs>
  <cellStyles count="2">
    <cellStyle name="Гиперссылка" xfId="1" builtinId="8"/>
    <cellStyle name="Обычный" xfId="0" builtinId="0"/>
  </cellStyles>
  <dxfs count="65">
    <dxf>
      <numFmt numFmtId="0" formatCode="General"/>
    </dxf>
    <dxf>
      <numFmt numFmtId="164" formatCode="[$-F400]h:mm:ss\ AM/PM"/>
    </dxf>
    <dxf>
      <numFmt numFmtId="0" formatCode="General"/>
    </dxf>
    <dxf>
      <numFmt numFmtId="0" formatCode="General"/>
    </dxf>
    <dxf>
      <numFmt numFmtId="19" formatCode="dd/mm/yyyy"/>
    </dxf>
    <dxf>
      <numFmt numFmtId="0" formatCode="General"/>
    </dxf>
    <dxf>
      <numFmt numFmtId="0" formatCode="General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64" formatCode="[$-F400]h:mm:ss\ AM/PM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9" formatCode="dd/mm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68" formatCode="h:mm:ss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9" formatCode="dd/mm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64" formatCode="[$-F400]h:mm:ss\ AM/PM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9" formatCode="dd/mm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protection locked="0" hidden="0"/>
    </dxf>
    <dxf>
      <numFmt numFmtId="164" formatCode="[$-F400]h:mm:ss\ AM/PM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numFmt numFmtId="19" formatCode="dd/mm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center" vertical="center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.%20&#1055;&#1056;&#1054;&#1058;&#1054;&#1050;&#1054;&#1051;&#1067;/01.%20&#1051;&#1045;&#1043;&#1050;&#1040;&#1071;%202018/&#1055;&#1056;&#1054;&#1041;&#1045;&#1043;&#1048;/2018_05_09_&#1055;&#1086;&#1073;&#1077;&#1076;&#107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ниш"/>
      <sheetName val="разряды"/>
      <sheetName val="Категории"/>
      <sheetName val="База"/>
      <sheetName val="DDLSettings"/>
      <sheetName val="сводная"/>
      <sheetName val="Зудину"/>
      <sheetName val="1"/>
      <sheetName val="3"/>
      <sheetName val="5"/>
      <sheetName val="10"/>
      <sheetName val="20"/>
      <sheetName val="тренеры"/>
    </sheetNames>
    <sheetDataSet>
      <sheetData sheetId="0">
        <row r="1">
          <cell r="F1" t="str">
            <v>Пробег, посвященный Дню Победы</v>
          </cell>
        </row>
        <row r="2">
          <cell r="B2">
            <v>43229</v>
          </cell>
        </row>
        <row r="3">
          <cell r="B3">
            <v>0.45833333333333331</v>
          </cell>
          <cell r="C3">
            <v>1</v>
          </cell>
        </row>
        <row r="4">
          <cell r="B4" t="str">
            <v>г. Харьков</v>
          </cell>
          <cell r="C4">
            <v>3</v>
          </cell>
        </row>
        <row r="5">
          <cell r="B5" t="str">
            <v>t=25</v>
          </cell>
          <cell r="C5">
            <v>5</v>
          </cell>
        </row>
        <row r="6">
          <cell r="C6">
            <v>10</v>
          </cell>
        </row>
        <row r="7">
          <cell r="C7">
            <v>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preserveFormatting="0" adjustColumnWidth="0" connectionId="6" xr16:uid="{457E6D7B-7D12-40BC-8FE9-2B94348B9331}" autoFormatId="16" applyNumberFormats="0" applyBorderFormats="0" applyFontFormats="0" applyPatternFormats="0" applyAlignmentFormats="0" applyWidthHeightFormats="0">
  <queryTableRefresh nextId="15">
    <queryTableFields count="10">
      <queryTableField id="1" name="Место в абсолюте" tableColumnId="12"/>
      <queryTableField id="2" name="Номер" tableColumnId="13"/>
      <queryTableField id="3" name="Фамилия" tableColumnId="14"/>
      <queryTableField id="4" name="Имя" tableColumnId="15"/>
      <queryTableField id="11" name="Дата рождения (ДД.ММ.ГГ)" tableColumnId="22"/>
      <queryTableField id="6" name="Город " tableColumnId="17"/>
      <queryTableField id="7" name="Клуб" tableColumnId="18"/>
      <queryTableField id="12" name="Результат часы:мин:сек (ЧЧ:ММ:СС) или км, м" tableColumnId="23"/>
      <queryTableField id="9" name="Пол" tableColumnId="20"/>
      <queryTableField id="10" name="Группа" tableColumnId="21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preserveFormatting="0" adjustColumnWidth="0" connectionId="7" xr16:uid="{5CD45C43-4F4B-46F4-B926-D471D7D0612F}" autoFormatId="16" applyNumberFormats="0" applyBorderFormats="0" applyFontFormats="0" applyPatternFormats="0" applyAlignmentFormats="0" applyWidthHeightFormats="0">
  <queryTableRefresh nextId="11">
    <queryTableFields count="10">
      <queryTableField id="1" name="Место в абсолюте" tableColumnId="1"/>
      <queryTableField id="2" name="Номер" tableColumnId="2"/>
      <queryTableField id="3" name="Фамилия" tableColumnId="3"/>
      <queryTableField id="4" name="Имя" tableColumnId="4"/>
      <queryTableField id="5" name="Дата рождения (ДД.ММ.ГГ)" tableColumnId="5"/>
      <queryTableField id="6" name="Город " tableColumnId="6"/>
      <queryTableField id="7" name="Клуб" tableColumnId="7"/>
      <queryTableField id="8" name="Результат часы:мин:сек (ЧЧ:ММ:СС) или км, м" tableColumnId="8"/>
      <queryTableField id="9" name="Пол" tableColumnId="9"/>
      <queryTableField id="10" name="Группа" tableColumnId="10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preserveFormatting="0" adjustColumnWidth="0" connectionId="8" xr16:uid="{340A9649-D4D4-4497-A5D3-58E5D11DCAD8}" autoFormatId="16" applyNumberFormats="0" applyBorderFormats="0" applyFontFormats="0" applyPatternFormats="0" applyAlignmentFormats="0" applyWidthHeightFormats="0">
  <queryTableRefresh nextId="11">
    <queryTableFields count="10">
      <queryTableField id="1" name="Место в абсолюте" tableColumnId="51"/>
      <queryTableField id="2" name="Номер" tableColumnId="52"/>
      <queryTableField id="3" name="Фамилия" tableColumnId="53"/>
      <queryTableField id="4" name="Имя" tableColumnId="54"/>
      <queryTableField id="5" name="Дата рождения (ДД.ММ.ГГ)" tableColumnId="55"/>
      <queryTableField id="6" name="Город " tableColumnId="56"/>
      <queryTableField id="7" name="Клуб" tableColumnId="57"/>
      <queryTableField id="8" name="Результат часы:мин:сек (ЧЧ:ММ:СС) или км, м" tableColumnId="58"/>
      <queryTableField id="9" name="Пол" tableColumnId="59"/>
      <queryTableField id="10" name="Группа" tableColumnId="60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9" xr16:uid="{FDDCE18C-6475-4695-82D8-789424D47377}" autoFormatId="16" applyNumberFormats="0" applyBorderFormats="0" applyFontFormats="0" applyPatternFormats="0" applyAlignmentFormats="0" applyWidthHeightFormats="0">
  <queryTableRefresh nextId="11">
    <queryTableFields count="10">
      <queryTableField id="1" name="Место в абсолюте" tableColumnId="1"/>
      <queryTableField id="2" name="Номер" tableColumnId="2"/>
      <queryTableField id="3" name="Фамилия" tableColumnId="3"/>
      <queryTableField id="4" name="Имя" tableColumnId="4"/>
      <queryTableField id="5" name="Дата рождения (ДД.ММ.ГГ)" tableColumnId="5"/>
      <queryTableField id="6" name="Город " tableColumnId="6"/>
      <queryTableField id="7" name="Клуб" tableColumnId="7"/>
      <queryTableField id="8" name="Результат часы:мин:сек (ЧЧ:ММ:СС) или км, м" tableColumnId="8"/>
      <queryTableField id="9" name="Пол" tableColumnId="9"/>
      <queryTableField id="10" name="Группа" tableColumnId="10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10" xr16:uid="{C174B9E4-9F5B-41D1-A44A-F00DF80FDF01}" autoFormatId="16" applyNumberFormats="0" applyBorderFormats="0" applyFontFormats="0" applyPatternFormats="0" applyAlignmentFormats="0" applyWidthHeightFormats="0">
  <queryTableRefresh nextId="11">
    <queryTableFields count="10">
      <queryTableField id="1" name="Место в абсолюте" tableColumnId="1"/>
      <queryTableField id="2" name="Номер" tableColumnId="2"/>
      <queryTableField id="3" name="Фамилия" tableColumnId="3"/>
      <queryTableField id="4" name="Имя" tableColumnId="4"/>
      <queryTableField id="5" name="Дата рождения (ДД.ММ.ГГ)" tableColumnId="5"/>
      <queryTableField id="6" name="Город " tableColumnId="6"/>
      <queryTableField id="7" name="Клуб" tableColumnId="7"/>
      <queryTableField id="8" name="Результат часы:мин:сек (ЧЧ:ММ:СС) или км, м" tableColumnId="8"/>
      <queryTableField id="9" name="Пол" tableColumnId="9"/>
      <queryTableField id="10" name="Группа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E961C99-2EF4-4A77-AA43-881F7505238E}" name="дист1_1" displayName="дист1_1" ref="A18:J60" tableType="queryTable" totalsRowShown="0" headerRowDxfId="63" dataDxfId="62" headerRowBorderDxfId="61">
  <autoFilter ref="A18:J60" xr:uid="{70BF12BC-5D5F-464A-B317-FBE3FE4C9DD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2" xr3:uid="{600E0ED3-C8E6-4FFB-B1AB-DEC7745330EF}" uniqueName="12" name="Место в абсолюте" queryTableFieldId="1" dataDxfId="60"/>
    <tableColumn id="13" xr3:uid="{42C0C8FA-7239-41D5-9450-2EFB309794B3}" uniqueName="13" name="Номер" queryTableFieldId="2" dataDxfId="59"/>
    <tableColumn id="14" xr3:uid="{C112DF86-8218-43CB-ACF9-C8F5FBEE88FF}" uniqueName="14" name="Фамилия" queryTableFieldId="3" dataDxfId="58"/>
    <tableColumn id="15" xr3:uid="{BC07834D-F131-4FDD-82EA-535D1F508ADF}" uniqueName="15" name="Имя" queryTableFieldId="4" dataDxfId="57"/>
    <tableColumn id="22" xr3:uid="{F8609B2B-595A-419C-960B-966E1DC28548}" uniqueName="22" name="Дата рождения (ДД.ММ.ГГ)" queryTableFieldId="11" dataDxfId="56"/>
    <tableColumn id="17" xr3:uid="{3698E10D-5BE0-402D-836F-50CA2CD30916}" uniqueName="17" name="Город " queryTableFieldId="6" dataDxfId="55"/>
    <tableColumn id="18" xr3:uid="{4230DFA6-8BA2-4927-845E-13FBAD73315B}" uniqueName="18" name="Клуб" queryTableFieldId="7" dataDxfId="54"/>
    <tableColumn id="23" xr3:uid="{C02F7848-3CAD-40B5-AC25-1CA6F81A53E1}" uniqueName="23" name="Результат часы:мин:сек (ЧЧ:ММ:СС) или км, м" queryTableFieldId="12" dataDxfId="53"/>
    <tableColumn id="20" xr3:uid="{888B59A2-E83D-499F-AF52-D7B9B2C339D5}" uniqueName="20" name="Пол" queryTableFieldId="9" dataDxfId="52"/>
    <tableColumn id="21" xr3:uid="{9E27A40A-37EA-4CE8-8FD6-1D3EA82BE371}" uniqueName="21" name="Группа" queryTableFieldId="10" dataDxfId="51"/>
  </tableColumns>
  <tableStyleInfo name="TableStyleMedium7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D1E760E-C289-436A-95F6-7EAF7E181333}" name="дист2_1" displayName="дист2_1" ref="A18:J22" tableType="queryTable" totalsRowShown="0" headerRowDxfId="49" dataDxfId="48" headerRowBorderDxfId="47">
  <autoFilter ref="A18:J22" xr:uid="{F6630830-DCD7-44A4-9926-DECF90E2AB5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ECB7C3D7-BFD4-4331-9537-61A8A7364F24}" uniqueName="1" name="Место в абсолюте" queryTableFieldId="1" dataDxfId="46"/>
    <tableColumn id="2" xr3:uid="{9E3155B7-A532-4586-8BC0-82ECF40FDF5A}" uniqueName="2" name="Номер" queryTableFieldId="2" dataDxfId="45"/>
    <tableColumn id="3" xr3:uid="{D0EADFB0-BB5A-4E97-8BF6-5DDECD520686}" uniqueName="3" name="Фамилия" queryTableFieldId="3" dataDxfId="44"/>
    <tableColumn id="4" xr3:uid="{E289F9AF-1811-4C17-AADB-D7D1FF5B6B0C}" uniqueName="4" name="Имя" queryTableFieldId="4" dataDxfId="43"/>
    <tableColumn id="5" xr3:uid="{EFE113F1-0CED-4AE1-933D-FEEBB0D89234}" uniqueName="5" name="Дата рождения (ДД.ММ.ГГ)" queryTableFieldId="5" dataDxfId="42"/>
    <tableColumn id="6" xr3:uid="{CFBD5422-9E20-467C-A200-100EF23E09EF}" uniqueName="6" name="Город " queryTableFieldId="6" dataDxfId="41"/>
    <tableColumn id="7" xr3:uid="{5C840565-F74F-4536-8476-E929E5069440}" uniqueName="7" name="Клуб" queryTableFieldId="7" dataDxfId="40"/>
    <tableColumn id="8" xr3:uid="{6762329F-9D01-477D-93E8-E514F4B59B2B}" uniqueName="8" name="Результат часы:мин:сек (ЧЧ:ММ:СС) или км, м" queryTableFieldId="8" dataDxfId="39"/>
    <tableColumn id="9" xr3:uid="{F40CF6D4-38F5-4D11-A499-9B03FB403C6A}" uniqueName="9" name="Пол" queryTableFieldId="9" dataDxfId="38"/>
    <tableColumn id="10" xr3:uid="{E84A3938-181E-4BE3-837A-1B465F19438A}" uniqueName="10" name="Группа" queryTableFieldId="10" dataDxfId="37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3CE98CD-DB7A-4423-8BAC-BE95B655A2A1}" name="дист3_1" displayName="дист3_1" ref="A18:J65" tableType="queryTable" totalsRowShown="0" headerRowDxfId="35" dataDxfId="34" headerRowBorderDxfId="33">
  <autoFilter ref="A18:J65" xr:uid="{8DDBF2A6-FF02-4CE0-84FC-2E3B5652B7F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51" xr3:uid="{1CD69F5D-A7A6-463B-9A95-D75583E58607}" uniqueName="51" name="Место в абсолюте" queryTableFieldId="1" dataDxfId="32"/>
    <tableColumn id="52" xr3:uid="{B3AAF7D3-C3DE-41B3-8974-F0E86D52B462}" uniqueName="52" name="Номер" queryTableFieldId="2" dataDxfId="31"/>
    <tableColumn id="53" xr3:uid="{C8C32B96-D1EA-49FE-BC98-B18DAFE0ED86}" uniqueName="53" name="Фамилия" queryTableFieldId="3" dataDxfId="30"/>
    <tableColumn id="54" xr3:uid="{74D88333-087E-42C6-916C-4D531B26E653}" uniqueName="54" name="Имя" queryTableFieldId="4" dataDxfId="29"/>
    <tableColumn id="55" xr3:uid="{038C0C0C-F33C-424A-BE12-EF9AA0CBE9E6}" uniqueName="55" name="Дата рождения (ДД.ММ.ГГ)" queryTableFieldId="5" dataDxfId="28"/>
    <tableColumn id="56" xr3:uid="{CA0D2FC1-770C-4873-B5B8-094D01A56EF6}" uniqueName="56" name="Город " queryTableFieldId="6" dataDxfId="27"/>
    <tableColumn id="57" xr3:uid="{4E91B481-4308-4A0A-9EF2-A21CD9ED9B1A}" uniqueName="57" name="Клуб" queryTableFieldId="7" dataDxfId="26"/>
    <tableColumn id="58" xr3:uid="{DB428361-41BD-4219-984C-8D19E042B089}" uniqueName="58" name="Результат часы:мин:сек (ЧЧ:ММ:СС) или км, м" queryTableFieldId="8" dataDxfId="25"/>
    <tableColumn id="59" xr3:uid="{095B8042-D246-4265-8215-572DC8A0F7CC}" uniqueName="59" name="Пол" queryTableFieldId="9" dataDxfId="24"/>
    <tableColumn id="60" xr3:uid="{0397B5A2-44F0-4EA1-BBD8-612A672FB63B}" uniqueName="60" name="Группа" queryTableFieldId="10" dataDxfId="23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81617EA-39C1-4777-9865-6E9756082F64}" name="дист4_1" displayName="дист4_1" ref="A18:J56" tableType="queryTable" totalsRowShown="0" headerRowDxfId="21" dataDxfId="20" headerRowBorderDxfId="19">
  <autoFilter ref="A18:J56" xr:uid="{28759ECF-19B5-4400-BC8D-2DA4D10E5BA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CEBBF4C2-4D36-425D-8153-811B902BCE33}" uniqueName="1" name="Место в абсолюте" queryTableFieldId="1" dataDxfId="18"/>
    <tableColumn id="2" xr3:uid="{E792B6D3-5194-412A-9ED3-C79A95755E1A}" uniqueName="2" name="Номер" queryTableFieldId="2" dataDxfId="17"/>
    <tableColumn id="3" xr3:uid="{92173F8C-6610-4EDD-BE94-33FBA79412D7}" uniqueName="3" name="Фамилия" queryTableFieldId="3" dataDxfId="16"/>
    <tableColumn id="4" xr3:uid="{331DFD09-03AE-4182-8279-D37070970C59}" uniqueName="4" name="Имя" queryTableFieldId="4" dataDxfId="15"/>
    <tableColumn id="5" xr3:uid="{4439FAC6-C92C-427E-BA35-D3A2ED4E92B5}" uniqueName="5" name="Дата рождения (ДД.ММ.ГГ)" queryTableFieldId="5" dataDxfId="14"/>
    <tableColumn id="6" xr3:uid="{3C261627-ADE0-4358-BB58-836891B21541}" uniqueName="6" name="Город " queryTableFieldId="6" dataDxfId="13"/>
    <tableColumn id="7" xr3:uid="{E91A4822-513F-470D-8893-6BD6A8BF2F9E}" uniqueName="7" name="Клуб" queryTableFieldId="7" dataDxfId="12"/>
    <tableColumn id="8" xr3:uid="{78934BD4-7B69-46FB-BEC0-B458A5D1EEF9}" uniqueName="8" name="Результат часы:мин:сек (ЧЧ:ММ:СС) или км, м" queryTableFieldId="8" dataDxfId="11"/>
    <tableColumn id="9" xr3:uid="{D3049C66-4775-4321-8165-8AFB84ED145B}" uniqueName="9" name="Пол" queryTableFieldId="9" dataDxfId="10"/>
    <tableColumn id="10" xr3:uid="{5DCCDE96-0DC9-4C6C-9187-90FF8593EF95}" uniqueName="10" name="Группа" queryTableFieldId="10" dataDxfId="9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BFAA182-981F-4B54-B109-991A1F457097}" name="дист5" displayName="дист5" ref="A18:J49" tableType="queryTable" totalsRowShown="0" headerRowDxfId="8" headerRowBorderDxfId="7">
  <autoFilter ref="A18:J49" xr:uid="{BEBA4716-529C-4769-90E9-2012D58BA8F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5F369D6-F496-4A3C-A52A-DE470C60C238}" uniqueName="1" name="Место в абсолюте" queryTableFieldId="1"/>
    <tableColumn id="2" xr3:uid="{FCABCDC1-A32C-4B63-B395-0AAA8B8533A4}" uniqueName="2" name="Номер" queryTableFieldId="2"/>
    <tableColumn id="3" xr3:uid="{79D1C76A-7132-4DE2-8251-36354528453E}" uniqueName="3" name="Фамилия" queryTableFieldId="3" dataDxfId="6"/>
    <tableColumn id="4" xr3:uid="{AB6E3AB2-B139-4E54-8463-16196CC3F90E}" uniqueName="4" name="Имя" queryTableFieldId="4" dataDxfId="5"/>
    <tableColumn id="5" xr3:uid="{2673C6A8-891F-4801-8C70-F3CBA8AC8E4C}" uniqueName="5" name="Дата рождения (ДД.ММ.ГГ)" queryTableFieldId="5" dataDxfId="4"/>
    <tableColumn id="6" xr3:uid="{B8B76373-74E0-4A0C-910F-03116AA7C737}" uniqueName="6" name="Город " queryTableFieldId="6" dataDxfId="3"/>
    <tableColumn id="7" xr3:uid="{1E06E979-EDF7-4842-91BA-20709CC66C11}" uniqueName="7" name="Клуб" queryTableFieldId="7" dataDxfId="2"/>
    <tableColumn id="8" xr3:uid="{927B2CF6-80D3-48FA-8517-19DC5E6E2DCE}" uniqueName="8" name="Результат часы:мин:сек (ЧЧ:ММ:СС) или км, м" queryTableFieldId="8" dataDxfId="1"/>
    <tableColumn id="9" xr3:uid="{08E0B8EE-CB70-4956-B813-3A273225FC94}" uniqueName="9" name="Пол" queryTableFieldId="9" dataDxfId="0"/>
    <tableColumn id="10" xr3:uid="{ED529964-07D3-4407-A432-D1FC4235E003}" uniqueName="10" name="Группа" queryTableFieldId="1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933F3-B36E-4EB2-A227-0CAF4652EC00}">
  <sheetPr codeName="Лист7">
    <pageSetUpPr fitToPage="1"/>
  </sheetPr>
  <dimension ref="A6:V88"/>
  <sheetViews>
    <sheetView zoomScaleNormal="100" workbookViewId="0"/>
  </sheetViews>
  <sheetFormatPr defaultColWidth="9.140625" defaultRowHeight="15" x14ac:dyDescent="0.25"/>
  <cols>
    <col min="1" max="1" width="15.85546875" style="3" bestFit="1" customWidth="1"/>
    <col min="2" max="2" width="12.28515625" style="3" bestFit="1" customWidth="1"/>
    <col min="3" max="3" width="14.5703125" style="3" bestFit="1" customWidth="1"/>
    <col min="4" max="4" width="11.28515625" style="3" bestFit="1" customWidth="1"/>
    <col min="5" max="5" width="15.85546875" style="3" bestFit="1" customWidth="1"/>
    <col min="6" max="6" width="11.5703125" style="3" bestFit="1" customWidth="1"/>
    <col min="7" max="7" width="15.5703125" style="3" bestFit="1" customWidth="1"/>
    <col min="8" max="8" width="23.28515625" style="3" bestFit="1" customWidth="1"/>
    <col min="9" max="9" width="9.5703125" style="3" bestFit="1" customWidth="1"/>
    <col min="10" max="10" width="12.28515625" style="3" bestFit="1" customWidth="1"/>
    <col min="11" max="11" width="9.140625" style="3" bestFit="1" customWidth="1"/>
    <col min="12" max="13" width="11.85546875" style="3" bestFit="1" customWidth="1"/>
    <col min="14" max="14" width="19.42578125" style="3" customWidth="1"/>
    <col min="15" max="15" width="10.140625" style="3" customWidth="1"/>
    <col min="16" max="16" width="16.5703125" style="3" customWidth="1"/>
    <col min="17" max="17" width="11.42578125" style="3" bestFit="1" customWidth="1"/>
    <col min="18" max="18" width="25.140625" style="3" customWidth="1"/>
    <col min="19" max="19" width="8.42578125" style="3" bestFit="1" customWidth="1"/>
    <col min="20" max="20" width="15" style="3" bestFit="1" customWidth="1"/>
    <col min="21" max="21" width="18.28515625" style="4" bestFit="1" customWidth="1"/>
    <col min="22" max="22" width="4.5703125" style="3" bestFit="1" customWidth="1"/>
    <col min="23" max="23" width="10.28515625" style="3" bestFit="1" customWidth="1"/>
    <col min="24" max="16384" width="9.140625" style="3"/>
  </cols>
  <sheetData>
    <row r="6" spans="1:22" ht="21" x14ac:dyDescent="0.35">
      <c r="A6" s="1" t="s">
        <v>0</v>
      </c>
      <c r="B6" s="2"/>
      <c r="C6" s="2"/>
      <c r="D6" s="2"/>
      <c r="E6" s="2"/>
      <c r="G6" s="2"/>
      <c r="H6" s="4"/>
      <c r="I6" s="4"/>
      <c r="J6" s="4"/>
      <c r="K6" s="5"/>
      <c r="L6" s="5"/>
      <c r="M6" s="5"/>
      <c r="V6" s="2"/>
    </row>
    <row r="7" spans="1:22" x14ac:dyDescent="0.25">
      <c r="H7" s="4"/>
      <c r="I7" s="4"/>
      <c r="J7" s="4"/>
      <c r="K7" s="5"/>
      <c r="L7" s="5"/>
      <c r="M7" s="5"/>
    </row>
    <row r="8" spans="1:22" ht="28.5" x14ac:dyDescent="0.45">
      <c r="A8" s="6" t="str">
        <f>[1]Финиш!F1</f>
        <v>Пробег, посвященный Дню Победы</v>
      </c>
      <c r="B8" s="7"/>
      <c r="C8" s="7"/>
      <c r="D8" s="7"/>
      <c r="E8" s="7"/>
      <c r="F8" s="7"/>
      <c r="G8" s="7"/>
      <c r="H8" s="8"/>
      <c r="I8" s="9"/>
      <c r="J8" s="9"/>
      <c r="K8" s="5"/>
      <c r="L8" s="5"/>
      <c r="M8" s="5"/>
      <c r="V8" s="7"/>
    </row>
    <row r="9" spans="1:22" x14ac:dyDescent="0.25">
      <c r="A9" s="10" t="s">
        <v>1</v>
      </c>
      <c r="H9" s="4"/>
      <c r="I9" s="4"/>
      <c r="J9" s="4"/>
      <c r="K9" s="5"/>
      <c r="L9" s="5"/>
      <c r="M9" s="5"/>
    </row>
    <row r="10" spans="1:22" x14ac:dyDescent="0.25">
      <c r="A10" s="11">
        <f>[1]Финиш!B2</f>
        <v>43229</v>
      </c>
      <c r="B10" s="12"/>
      <c r="C10" s="13">
        <f>[1]Финиш!B3</f>
        <v>0.45833333333333331</v>
      </c>
      <c r="D10" s="14"/>
      <c r="E10" s="15" t="str">
        <f>[1]Финиш!B4</f>
        <v>г. Харьков</v>
      </c>
      <c r="F10" s="16"/>
      <c r="G10" s="17"/>
      <c r="H10" s="9"/>
      <c r="I10" s="9"/>
      <c r="J10" s="9"/>
      <c r="K10" s="5"/>
      <c r="L10" s="5"/>
      <c r="M10" s="5"/>
      <c r="V10" s="17"/>
    </row>
    <row r="11" spans="1:22" x14ac:dyDescent="0.25">
      <c r="A11" s="10" t="s">
        <v>2</v>
      </c>
      <c r="B11" s="18"/>
      <c r="C11" s="10" t="s">
        <v>3</v>
      </c>
      <c r="D11" s="10"/>
      <c r="E11" s="10" t="s">
        <v>4</v>
      </c>
      <c r="G11" s="10"/>
      <c r="H11" s="19"/>
      <c r="I11" s="19"/>
      <c r="J11" s="19"/>
      <c r="K11" s="5"/>
      <c r="L11" s="5"/>
      <c r="M11" s="5"/>
      <c r="V11" s="10"/>
    </row>
    <row r="12" spans="1:22" x14ac:dyDescent="0.25">
      <c r="A12" s="13" t="str">
        <f>[1]Финиш!B5</f>
        <v>t=25</v>
      </c>
      <c r="B12" s="7"/>
      <c r="C12" s="7"/>
      <c r="D12" s="14"/>
      <c r="H12" s="4"/>
      <c r="I12" s="4"/>
      <c r="J12" s="4"/>
      <c r="K12" s="5"/>
      <c r="L12" s="5"/>
      <c r="M12" s="5"/>
    </row>
    <row r="13" spans="1:22" x14ac:dyDescent="0.25">
      <c r="A13" s="10" t="s">
        <v>5</v>
      </c>
      <c r="B13" s="10"/>
      <c r="C13" s="10"/>
      <c r="D13" s="10"/>
      <c r="H13" s="4"/>
      <c r="I13" s="4"/>
      <c r="J13" s="4"/>
      <c r="K13" s="5"/>
      <c r="L13" s="5"/>
      <c r="M13" s="5"/>
    </row>
    <row r="14" spans="1:22" x14ac:dyDescent="0.25">
      <c r="A14" s="20" t="s">
        <v>6</v>
      </c>
      <c r="B14" s="21"/>
      <c r="C14" s="22">
        <f>[1]Финиш!C3</f>
        <v>1</v>
      </c>
      <c r="D14" s="21"/>
      <c r="E14" s="20"/>
      <c r="G14" s="20"/>
      <c r="H14" s="4"/>
      <c r="I14" s="4"/>
      <c r="J14" s="4"/>
      <c r="K14" s="5"/>
      <c r="L14" s="5"/>
      <c r="M14" s="5"/>
      <c r="V14" s="20"/>
    </row>
    <row r="15" spans="1:22" ht="18" customHeight="1" x14ac:dyDescent="0.25">
      <c r="A15" s="3" t="s">
        <v>7</v>
      </c>
      <c r="C15" s="3" t="s">
        <v>8</v>
      </c>
      <c r="D15" s="23">
        <f>COUNTIF(дист1_1[Результат часы:мин:сек (ЧЧ:ММ:СС) или км, м],"&gt;=0")</f>
        <v>42</v>
      </c>
      <c r="H15" s="4"/>
      <c r="I15" s="4"/>
      <c r="J15" s="4"/>
      <c r="K15" s="5"/>
      <c r="L15" s="5"/>
      <c r="M15" s="5"/>
    </row>
    <row r="16" spans="1:22" ht="18" customHeight="1" x14ac:dyDescent="0.25">
      <c r="C16" s="3" t="s">
        <v>9</v>
      </c>
      <c r="D16" s="23">
        <f>COUNTIF(дист1_1[Результат часы:мин:сек (ЧЧ:ММ:СС) или км, м],"&gt;=0")</f>
        <v>42</v>
      </c>
      <c r="H16" s="4"/>
      <c r="I16" s="4"/>
      <c r="J16" s="4"/>
      <c r="K16" s="5"/>
      <c r="L16" s="5"/>
      <c r="M16" s="5"/>
    </row>
    <row r="17" spans="1:22" ht="18" customHeight="1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5"/>
      <c r="V17" s="24"/>
    </row>
    <row r="18" spans="1:22" s="28" customFormat="1" ht="30" customHeight="1" x14ac:dyDescent="0.25">
      <c r="A18" s="26" t="s">
        <v>10</v>
      </c>
      <c r="B18" s="26" t="s">
        <v>11</v>
      </c>
      <c r="C18" s="26" t="s">
        <v>12</v>
      </c>
      <c r="D18" s="26" t="s">
        <v>13</v>
      </c>
      <c r="E18" s="26" t="s">
        <v>14</v>
      </c>
      <c r="F18" s="26" t="s">
        <v>15</v>
      </c>
      <c r="G18" s="26" t="s">
        <v>16</v>
      </c>
      <c r="H18" s="26" t="s">
        <v>17</v>
      </c>
      <c r="I18" s="27" t="s">
        <v>18</v>
      </c>
      <c r="J18" s="27" t="s">
        <v>19</v>
      </c>
      <c r="R18" s="29"/>
    </row>
    <row r="19" spans="1:22" x14ac:dyDescent="0.25">
      <c r="A19" s="30">
        <v>1</v>
      </c>
      <c r="B19" s="30">
        <v>1018</v>
      </c>
      <c r="C19" s="31" t="s">
        <v>20</v>
      </c>
      <c r="D19" s="31" t="s">
        <v>21</v>
      </c>
      <c r="E19" s="32">
        <v>38670</v>
      </c>
      <c r="F19" s="31" t="s">
        <v>22</v>
      </c>
      <c r="G19" s="31" t="s">
        <v>23</v>
      </c>
      <c r="H19" s="33">
        <v>2.5578703703703705E-3</v>
      </c>
      <c r="I19" s="34" t="s">
        <v>24</v>
      </c>
      <c r="J19" s="35" t="s">
        <v>25</v>
      </c>
      <c r="L19" s="36"/>
      <c r="M19" s="37"/>
      <c r="N19" s="38"/>
      <c r="O19" s="39"/>
      <c r="P19" s="40"/>
      <c r="Q19" s="41"/>
      <c r="R19" s="42"/>
      <c r="S19" s="36"/>
      <c r="U19" s="3"/>
    </row>
    <row r="20" spans="1:22" x14ac:dyDescent="0.25">
      <c r="A20" s="30">
        <v>2</v>
      </c>
      <c r="B20" s="30">
        <v>3</v>
      </c>
      <c r="C20" s="31" t="s">
        <v>26</v>
      </c>
      <c r="D20" s="31" t="s">
        <v>27</v>
      </c>
      <c r="E20" s="32">
        <v>39108</v>
      </c>
      <c r="F20" s="31" t="s">
        <v>23</v>
      </c>
      <c r="G20" s="31" t="s">
        <v>28</v>
      </c>
      <c r="H20" s="33">
        <v>2.5810185185185185E-3</v>
      </c>
      <c r="I20" s="34" t="s">
        <v>24</v>
      </c>
      <c r="J20" s="35" t="s">
        <v>29</v>
      </c>
      <c r="S20" s="36"/>
      <c r="U20" s="3"/>
    </row>
    <row r="21" spans="1:22" x14ac:dyDescent="0.25">
      <c r="A21" s="30">
        <v>3</v>
      </c>
      <c r="B21" s="30">
        <v>3005</v>
      </c>
      <c r="C21" s="31" t="s">
        <v>30</v>
      </c>
      <c r="D21" s="31" t="s">
        <v>31</v>
      </c>
      <c r="E21" s="32">
        <v>38979</v>
      </c>
      <c r="F21" s="31" t="s">
        <v>23</v>
      </c>
      <c r="G21" s="31" t="s">
        <v>28</v>
      </c>
      <c r="H21" s="33">
        <v>2.5925925925925925E-3</v>
      </c>
      <c r="I21" s="34" t="s">
        <v>24</v>
      </c>
      <c r="J21" s="35" t="s">
        <v>29</v>
      </c>
      <c r="S21" s="43"/>
      <c r="U21" s="3"/>
    </row>
    <row r="22" spans="1:22" x14ac:dyDescent="0.25">
      <c r="A22" s="30">
        <v>4</v>
      </c>
      <c r="B22" s="30">
        <v>1019</v>
      </c>
      <c r="C22" s="31" t="s">
        <v>32</v>
      </c>
      <c r="D22" s="31" t="s">
        <v>33</v>
      </c>
      <c r="E22" s="32">
        <v>38353</v>
      </c>
      <c r="F22" s="31" t="s">
        <v>23</v>
      </c>
      <c r="G22" s="31"/>
      <c r="H22" s="33">
        <v>2.6041666666666665E-3</v>
      </c>
      <c r="I22" s="34" t="s">
        <v>24</v>
      </c>
      <c r="J22" s="35" t="s">
        <v>25</v>
      </c>
      <c r="S22" s="43"/>
      <c r="U22" s="3"/>
    </row>
    <row r="23" spans="1:22" x14ac:dyDescent="0.25">
      <c r="A23" s="30">
        <v>5</v>
      </c>
      <c r="B23" s="30">
        <v>1004</v>
      </c>
      <c r="C23" s="31" t="s">
        <v>34</v>
      </c>
      <c r="D23" s="31" t="s">
        <v>35</v>
      </c>
      <c r="E23" s="32">
        <v>38661</v>
      </c>
      <c r="F23" s="31" t="s">
        <v>36</v>
      </c>
      <c r="G23" s="31" t="s">
        <v>37</v>
      </c>
      <c r="H23" s="33">
        <v>2.6157407407407405E-3</v>
      </c>
      <c r="I23" s="34" t="s">
        <v>38</v>
      </c>
      <c r="J23" s="35" t="s">
        <v>25</v>
      </c>
      <c r="R23" s="4"/>
      <c r="U23" s="3"/>
    </row>
    <row r="24" spans="1:22" x14ac:dyDescent="0.25">
      <c r="A24" s="30">
        <v>6</v>
      </c>
      <c r="B24" s="30">
        <v>1005</v>
      </c>
      <c r="C24" s="31" t="s">
        <v>39</v>
      </c>
      <c r="D24" s="31" t="s">
        <v>40</v>
      </c>
      <c r="E24" s="32">
        <v>38473</v>
      </c>
      <c r="F24" s="31" t="s">
        <v>23</v>
      </c>
      <c r="G24" s="31" t="s">
        <v>41</v>
      </c>
      <c r="H24" s="33">
        <v>2.685185185185185E-3</v>
      </c>
      <c r="I24" s="34" t="s">
        <v>38</v>
      </c>
      <c r="J24" s="35" t="s">
        <v>25</v>
      </c>
      <c r="R24" s="4"/>
      <c r="U24" s="3"/>
    </row>
    <row r="25" spans="1:22" x14ac:dyDescent="0.25">
      <c r="A25" s="30">
        <v>6</v>
      </c>
      <c r="B25" s="30">
        <v>1020</v>
      </c>
      <c r="C25" s="31" t="s">
        <v>42</v>
      </c>
      <c r="D25" s="31" t="s">
        <v>43</v>
      </c>
      <c r="E25" s="32">
        <v>38718</v>
      </c>
      <c r="F25" s="31" t="s">
        <v>23</v>
      </c>
      <c r="G25" s="31"/>
      <c r="H25" s="33">
        <v>2.685185185185185E-3</v>
      </c>
      <c r="I25" s="34" t="s">
        <v>24</v>
      </c>
      <c r="J25" s="35" t="s">
        <v>25</v>
      </c>
      <c r="R25" s="4"/>
      <c r="U25" s="3"/>
    </row>
    <row r="26" spans="1:22" x14ac:dyDescent="0.25">
      <c r="A26" s="30">
        <v>8</v>
      </c>
      <c r="B26" s="30">
        <v>1006</v>
      </c>
      <c r="C26" s="31" t="s">
        <v>44</v>
      </c>
      <c r="D26" s="31" t="s">
        <v>45</v>
      </c>
      <c r="E26" s="32">
        <v>38799</v>
      </c>
      <c r="F26" s="31" t="s">
        <v>23</v>
      </c>
      <c r="G26" s="31" t="s">
        <v>46</v>
      </c>
      <c r="H26" s="33">
        <v>2.7430555555555554E-3</v>
      </c>
      <c r="I26" s="34" t="s">
        <v>38</v>
      </c>
      <c r="J26" s="35" t="s">
        <v>25</v>
      </c>
      <c r="R26" s="4"/>
      <c r="U26" s="3"/>
    </row>
    <row r="27" spans="1:22" x14ac:dyDescent="0.25">
      <c r="A27" s="30">
        <v>8</v>
      </c>
      <c r="B27" s="30">
        <v>1001</v>
      </c>
      <c r="C27" s="31" t="s">
        <v>47</v>
      </c>
      <c r="D27" s="31" t="s">
        <v>48</v>
      </c>
      <c r="E27" s="32">
        <v>39082</v>
      </c>
      <c r="F27" s="31" t="s">
        <v>23</v>
      </c>
      <c r="G27" s="31"/>
      <c r="H27" s="33">
        <v>2.7430555555555554E-3</v>
      </c>
      <c r="I27" s="34" t="s">
        <v>24</v>
      </c>
      <c r="J27" s="35" t="s">
        <v>29</v>
      </c>
      <c r="R27" s="4"/>
      <c r="U27" s="3"/>
    </row>
    <row r="28" spans="1:22" x14ac:dyDescent="0.25">
      <c r="A28" s="30">
        <v>10</v>
      </c>
      <c r="B28" s="30">
        <v>1021</v>
      </c>
      <c r="C28" s="31" t="s">
        <v>49</v>
      </c>
      <c r="D28" s="31" t="s">
        <v>50</v>
      </c>
      <c r="E28" s="32">
        <v>38180</v>
      </c>
      <c r="F28" s="31" t="s">
        <v>23</v>
      </c>
      <c r="G28" s="31" t="s">
        <v>51</v>
      </c>
      <c r="H28" s="33">
        <v>2.7893518518518519E-3</v>
      </c>
      <c r="I28" s="34" t="s">
        <v>24</v>
      </c>
      <c r="J28" s="35" t="s">
        <v>25</v>
      </c>
      <c r="R28" s="4"/>
      <c r="U28" s="3"/>
    </row>
    <row r="29" spans="1:22" x14ac:dyDescent="0.25">
      <c r="A29" s="30">
        <v>11</v>
      </c>
      <c r="B29" s="30">
        <v>1012</v>
      </c>
      <c r="C29" s="31" t="s">
        <v>52</v>
      </c>
      <c r="D29" s="31" t="s">
        <v>53</v>
      </c>
      <c r="E29" s="32">
        <v>40179</v>
      </c>
      <c r="F29" s="31" t="s">
        <v>23</v>
      </c>
      <c r="G29" s="31"/>
      <c r="H29" s="33">
        <v>2.8009259259259259E-3</v>
      </c>
      <c r="I29" s="34" t="s">
        <v>38</v>
      </c>
      <c r="J29" s="35" t="s">
        <v>54</v>
      </c>
      <c r="R29" s="4"/>
      <c r="U29" s="3"/>
    </row>
    <row r="30" spans="1:22" x14ac:dyDescent="0.25">
      <c r="A30" s="30">
        <v>11</v>
      </c>
      <c r="B30" s="30">
        <v>1022</v>
      </c>
      <c r="C30" s="31" t="s">
        <v>55</v>
      </c>
      <c r="D30" s="31" t="s">
        <v>43</v>
      </c>
      <c r="E30" s="32">
        <v>38550</v>
      </c>
      <c r="F30" s="31" t="s">
        <v>23</v>
      </c>
      <c r="G30" s="31" t="s">
        <v>56</v>
      </c>
      <c r="H30" s="33">
        <v>2.8009259259259259E-3</v>
      </c>
      <c r="I30" s="34" t="s">
        <v>24</v>
      </c>
      <c r="J30" s="35" t="s">
        <v>25</v>
      </c>
      <c r="R30" s="4"/>
      <c r="U30" s="3"/>
    </row>
    <row r="31" spans="1:22" x14ac:dyDescent="0.25">
      <c r="A31" s="30">
        <v>11</v>
      </c>
      <c r="B31" s="30">
        <v>1011</v>
      </c>
      <c r="C31" s="31" t="s">
        <v>20</v>
      </c>
      <c r="D31" s="31" t="s">
        <v>57</v>
      </c>
      <c r="E31" s="32">
        <v>39965</v>
      </c>
      <c r="F31" s="31" t="s">
        <v>22</v>
      </c>
      <c r="G31" s="31"/>
      <c r="H31" s="33">
        <v>2.8009259259259259E-3</v>
      </c>
      <c r="I31" s="34" t="s">
        <v>38</v>
      </c>
      <c r="J31" s="35" t="s">
        <v>54</v>
      </c>
      <c r="R31" s="4"/>
      <c r="U31" s="3"/>
    </row>
    <row r="32" spans="1:22" x14ac:dyDescent="0.25">
      <c r="A32" s="30">
        <v>11</v>
      </c>
      <c r="B32" s="30">
        <v>1023</v>
      </c>
      <c r="C32" s="31" t="s">
        <v>58</v>
      </c>
      <c r="D32" s="31" t="s">
        <v>59</v>
      </c>
      <c r="E32" s="32">
        <v>38353</v>
      </c>
      <c r="F32" s="31" t="s">
        <v>23</v>
      </c>
      <c r="G32" s="31"/>
      <c r="H32" s="33">
        <v>2.8009259259259259E-3</v>
      </c>
      <c r="I32" s="34" t="s">
        <v>24</v>
      </c>
      <c r="J32" s="35" t="s">
        <v>25</v>
      </c>
      <c r="R32" s="4"/>
      <c r="U32" s="3"/>
    </row>
    <row r="33" spans="1:21" x14ac:dyDescent="0.25">
      <c r="A33" s="30">
        <v>15</v>
      </c>
      <c r="B33" s="30">
        <v>1002</v>
      </c>
      <c r="C33" s="31" t="s">
        <v>26</v>
      </c>
      <c r="D33" s="31" t="s">
        <v>60</v>
      </c>
      <c r="E33" s="32">
        <v>39108</v>
      </c>
      <c r="F33" s="31" t="s">
        <v>23</v>
      </c>
      <c r="G33" s="31"/>
      <c r="H33" s="33">
        <v>2.8472222222222223E-3</v>
      </c>
      <c r="I33" s="34" t="s">
        <v>24</v>
      </c>
      <c r="J33" s="35" t="s">
        <v>29</v>
      </c>
      <c r="R33" s="4"/>
      <c r="U33" s="3"/>
    </row>
    <row r="34" spans="1:21" x14ac:dyDescent="0.25">
      <c r="A34" s="30">
        <v>16</v>
      </c>
      <c r="B34" s="30">
        <v>1003</v>
      </c>
      <c r="C34" s="31" t="s">
        <v>61</v>
      </c>
      <c r="D34" s="31" t="s">
        <v>62</v>
      </c>
      <c r="E34" s="32">
        <v>38881</v>
      </c>
      <c r="F34" s="31" t="s">
        <v>23</v>
      </c>
      <c r="G34" s="31" t="s">
        <v>56</v>
      </c>
      <c r="H34" s="33">
        <v>2.8819444444444444E-3</v>
      </c>
      <c r="I34" s="34" t="s">
        <v>24</v>
      </c>
      <c r="J34" s="35" t="s">
        <v>29</v>
      </c>
      <c r="R34" s="4"/>
      <c r="U34" s="3"/>
    </row>
    <row r="35" spans="1:21" x14ac:dyDescent="0.25">
      <c r="A35" s="30">
        <v>17</v>
      </c>
      <c r="B35" s="30">
        <v>1030</v>
      </c>
      <c r="C35" s="31" t="s">
        <v>63</v>
      </c>
      <c r="D35" s="31" t="s">
        <v>60</v>
      </c>
      <c r="E35" s="32">
        <v>39764</v>
      </c>
      <c r="F35" s="31" t="s">
        <v>23</v>
      </c>
      <c r="G35" s="31"/>
      <c r="H35" s="33">
        <v>2.8935185185185184E-3</v>
      </c>
      <c r="I35" s="34" t="s">
        <v>24</v>
      </c>
      <c r="J35" s="35" t="s">
        <v>54</v>
      </c>
      <c r="R35" s="4"/>
      <c r="U35" s="3"/>
    </row>
    <row r="36" spans="1:21" x14ac:dyDescent="0.25">
      <c r="A36" s="30">
        <v>18</v>
      </c>
      <c r="B36" s="30">
        <v>1031</v>
      </c>
      <c r="C36" s="31" t="s">
        <v>64</v>
      </c>
      <c r="D36" s="31" t="s">
        <v>65</v>
      </c>
      <c r="E36" s="32">
        <v>39766</v>
      </c>
      <c r="F36" s="31" t="s">
        <v>23</v>
      </c>
      <c r="G36" s="31"/>
      <c r="H36" s="33">
        <v>3.1134259259259257E-3</v>
      </c>
      <c r="I36" s="34" t="s">
        <v>24</v>
      </c>
      <c r="J36" s="35" t="s">
        <v>54</v>
      </c>
      <c r="R36" s="4"/>
      <c r="U36" s="3"/>
    </row>
    <row r="37" spans="1:21" x14ac:dyDescent="0.25">
      <c r="A37" s="30">
        <v>19</v>
      </c>
      <c r="B37" s="30">
        <v>1026</v>
      </c>
      <c r="C37" s="31" t="s">
        <v>66</v>
      </c>
      <c r="D37" s="31" t="s">
        <v>67</v>
      </c>
      <c r="E37" s="32">
        <v>38718</v>
      </c>
      <c r="F37" s="31" t="s">
        <v>23</v>
      </c>
      <c r="G37" s="31"/>
      <c r="H37" s="33">
        <v>3.1828703703703702E-3</v>
      </c>
      <c r="I37" s="34" t="s">
        <v>24</v>
      </c>
      <c r="J37" s="35" t="s">
        <v>25</v>
      </c>
      <c r="R37" s="4"/>
      <c r="U37" s="3"/>
    </row>
    <row r="38" spans="1:21" x14ac:dyDescent="0.25">
      <c r="A38" s="30">
        <v>20</v>
      </c>
      <c r="B38" s="30">
        <v>1024</v>
      </c>
      <c r="C38" s="31" t="s">
        <v>68</v>
      </c>
      <c r="D38" s="31" t="s">
        <v>69</v>
      </c>
      <c r="E38" s="32">
        <v>39110</v>
      </c>
      <c r="F38" s="31" t="s">
        <v>23</v>
      </c>
      <c r="G38" s="31"/>
      <c r="H38" s="33">
        <v>3.2060185185185186E-3</v>
      </c>
      <c r="I38" s="34" t="s">
        <v>24</v>
      </c>
      <c r="J38" s="35" t="s">
        <v>29</v>
      </c>
      <c r="R38" s="4"/>
      <c r="U38" s="3"/>
    </row>
    <row r="39" spans="1:21" x14ac:dyDescent="0.25">
      <c r="A39" s="30">
        <v>21</v>
      </c>
      <c r="B39" s="30">
        <v>1013</v>
      </c>
      <c r="C39" s="31" t="s">
        <v>70</v>
      </c>
      <c r="D39" s="31" t="s">
        <v>71</v>
      </c>
      <c r="E39" s="32">
        <v>39792</v>
      </c>
      <c r="F39" s="31" t="s">
        <v>23</v>
      </c>
      <c r="G39" s="31" t="s">
        <v>46</v>
      </c>
      <c r="H39" s="33">
        <v>3.2291666666666666E-3</v>
      </c>
      <c r="I39" s="34" t="s">
        <v>38</v>
      </c>
      <c r="J39" s="35" t="s">
        <v>54</v>
      </c>
      <c r="R39" s="4"/>
      <c r="U39" s="3"/>
    </row>
    <row r="40" spans="1:21" x14ac:dyDescent="0.25">
      <c r="A40" s="30">
        <v>22</v>
      </c>
      <c r="B40" s="30">
        <v>1032</v>
      </c>
      <c r="C40" s="31" t="s">
        <v>72</v>
      </c>
      <c r="D40" s="31" t="s">
        <v>73</v>
      </c>
      <c r="E40" s="32">
        <v>40409</v>
      </c>
      <c r="F40" s="31" t="s">
        <v>23</v>
      </c>
      <c r="G40" s="31"/>
      <c r="H40" s="33">
        <v>3.2523148148148147E-3</v>
      </c>
      <c r="I40" s="34" t="s">
        <v>24</v>
      </c>
      <c r="J40" s="35" t="s">
        <v>54</v>
      </c>
      <c r="R40" s="4"/>
      <c r="U40" s="3"/>
    </row>
    <row r="41" spans="1:21" x14ac:dyDescent="0.25">
      <c r="A41" s="30">
        <v>22</v>
      </c>
      <c r="B41" s="30">
        <v>1010</v>
      </c>
      <c r="C41" s="31" t="s">
        <v>74</v>
      </c>
      <c r="D41" s="31" t="s">
        <v>75</v>
      </c>
      <c r="E41" s="32">
        <v>38918</v>
      </c>
      <c r="F41" s="31" t="s">
        <v>23</v>
      </c>
      <c r="G41" s="31" t="s">
        <v>41</v>
      </c>
      <c r="H41" s="33">
        <v>3.2523148148148147E-3</v>
      </c>
      <c r="I41" s="34" t="s">
        <v>38</v>
      </c>
      <c r="J41" s="35" t="s">
        <v>29</v>
      </c>
      <c r="R41" s="4"/>
      <c r="U41" s="3"/>
    </row>
    <row r="42" spans="1:21" x14ac:dyDescent="0.25">
      <c r="A42" s="30">
        <v>24</v>
      </c>
      <c r="B42" s="30">
        <v>1009</v>
      </c>
      <c r="C42" s="31" t="s">
        <v>61</v>
      </c>
      <c r="D42" s="31" t="s">
        <v>76</v>
      </c>
      <c r="E42" s="32">
        <v>38881</v>
      </c>
      <c r="F42" s="31" t="s">
        <v>23</v>
      </c>
      <c r="G42" s="31" t="s">
        <v>56</v>
      </c>
      <c r="H42" s="33">
        <v>3.2754629629629631E-3</v>
      </c>
      <c r="I42" s="34" t="s">
        <v>38</v>
      </c>
      <c r="J42" s="35" t="s">
        <v>29</v>
      </c>
      <c r="R42" s="4"/>
      <c r="U42" s="3"/>
    </row>
    <row r="43" spans="1:21" x14ac:dyDescent="0.25">
      <c r="A43" s="30">
        <v>25</v>
      </c>
      <c r="B43" s="30">
        <v>1033</v>
      </c>
      <c r="C43" s="31" t="s">
        <v>77</v>
      </c>
      <c r="D43" s="31" t="s">
        <v>60</v>
      </c>
      <c r="E43" s="32">
        <v>40577</v>
      </c>
      <c r="F43" s="31" t="s">
        <v>23</v>
      </c>
      <c r="G43" s="31"/>
      <c r="H43" s="33">
        <v>3.2870370370370371E-3</v>
      </c>
      <c r="I43" s="34" t="s">
        <v>24</v>
      </c>
      <c r="J43" s="35" t="s">
        <v>54</v>
      </c>
      <c r="R43" s="4"/>
      <c r="U43" s="3"/>
    </row>
    <row r="44" spans="1:21" x14ac:dyDescent="0.25">
      <c r="A44" s="30">
        <v>26</v>
      </c>
      <c r="B44" s="30">
        <v>1015</v>
      </c>
      <c r="C44" s="31" t="s">
        <v>78</v>
      </c>
      <c r="D44" s="31" t="s">
        <v>79</v>
      </c>
      <c r="E44" s="32">
        <v>39973</v>
      </c>
      <c r="F44" s="31" t="s">
        <v>23</v>
      </c>
      <c r="G44" s="31" t="s">
        <v>46</v>
      </c>
      <c r="H44" s="33">
        <v>3.2986111111111111E-3</v>
      </c>
      <c r="I44" s="34" t="s">
        <v>38</v>
      </c>
      <c r="J44" s="35" t="s">
        <v>54</v>
      </c>
      <c r="R44" s="4"/>
      <c r="U44" s="3"/>
    </row>
    <row r="45" spans="1:21" x14ac:dyDescent="0.25">
      <c r="A45" s="30">
        <v>26</v>
      </c>
      <c r="B45" s="30">
        <v>1014</v>
      </c>
      <c r="C45" s="31" t="s">
        <v>70</v>
      </c>
      <c r="D45" s="31" t="s">
        <v>80</v>
      </c>
      <c r="E45" s="32">
        <v>40554</v>
      </c>
      <c r="F45" s="31" t="s">
        <v>23</v>
      </c>
      <c r="G45" s="31" t="s">
        <v>46</v>
      </c>
      <c r="H45" s="33">
        <v>3.2986111111111111E-3</v>
      </c>
      <c r="I45" s="34" t="s">
        <v>38</v>
      </c>
      <c r="J45" s="35" t="s">
        <v>54</v>
      </c>
      <c r="R45" s="4"/>
      <c r="U45" s="3"/>
    </row>
    <row r="46" spans="1:21" x14ac:dyDescent="0.25">
      <c r="A46" s="30">
        <v>28</v>
      </c>
      <c r="B46" s="30">
        <v>1025</v>
      </c>
      <c r="C46" s="31" t="s">
        <v>81</v>
      </c>
      <c r="D46" s="31" t="s">
        <v>82</v>
      </c>
      <c r="E46" s="32">
        <v>38835</v>
      </c>
      <c r="F46" s="31" t="s">
        <v>23</v>
      </c>
      <c r="G46" s="31"/>
      <c r="H46" s="33">
        <v>3.3449074074074076E-3</v>
      </c>
      <c r="I46" s="34" t="s">
        <v>24</v>
      </c>
      <c r="J46" s="35" t="s">
        <v>25</v>
      </c>
      <c r="R46" s="4"/>
      <c r="U46" s="3"/>
    </row>
    <row r="47" spans="1:21" x14ac:dyDescent="0.25">
      <c r="A47" s="30">
        <v>29</v>
      </c>
      <c r="B47" s="30">
        <v>1034</v>
      </c>
      <c r="C47" s="31" t="s">
        <v>83</v>
      </c>
      <c r="D47" s="31" t="s">
        <v>84</v>
      </c>
      <c r="E47" s="32">
        <v>40085</v>
      </c>
      <c r="F47" s="31" t="s">
        <v>23</v>
      </c>
      <c r="G47" s="31" t="s">
        <v>41</v>
      </c>
      <c r="H47" s="33">
        <v>3.3680555555555556E-3</v>
      </c>
      <c r="I47" s="34" t="s">
        <v>24</v>
      </c>
      <c r="J47" s="35" t="s">
        <v>54</v>
      </c>
      <c r="R47" s="4"/>
      <c r="U47" s="3"/>
    </row>
    <row r="48" spans="1:21" x14ac:dyDescent="0.25">
      <c r="A48" s="30">
        <v>30</v>
      </c>
      <c r="B48" s="30">
        <v>1027</v>
      </c>
      <c r="C48" s="31" t="s">
        <v>85</v>
      </c>
      <c r="D48" s="31" t="s">
        <v>48</v>
      </c>
      <c r="E48" s="32">
        <v>38609</v>
      </c>
      <c r="F48" s="31" t="s">
        <v>23</v>
      </c>
      <c r="G48" s="31" t="s">
        <v>56</v>
      </c>
      <c r="H48" s="33">
        <v>3.414351851851852E-3</v>
      </c>
      <c r="I48" s="34" t="s">
        <v>24</v>
      </c>
      <c r="J48" s="35" t="s">
        <v>25</v>
      </c>
      <c r="R48" s="4"/>
      <c r="U48" s="3"/>
    </row>
    <row r="49" spans="1:21" x14ac:dyDescent="0.25">
      <c r="A49" s="30">
        <v>30</v>
      </c>
      <c r="B49" s="30">
        <v>1016</v>
      </c>
      <c r="C49" s="31" t="s">
        <v>86</v>
      </c>
      <c r="D49" s="31" t="s">
        <v>45</v>
      </c>
      <c r="E49" s="32">
        <v>40198</v>
      </c>
      <c r="F49" s="31" t="s">
        <v>23</v>
      </c>
      <c r="G49" s="31" t="s">
        <v>46</v>
      </c>
      <c r="H49" s="33">
        <v>3.414351851851852E-3</v>
      </c>
      <c r="I49" s="34" t="s">
        <v>38</v>
      </c>
      <c r="J49" s="35" t="s">
        <v>54</v>
      </c>
      <c r="R49" s="4"/>
      <c r="U49" s="3"/>
    </row>
    <row r="50" spans="1:21" x14ac:dyDescent="0.25">
      <c r="A50" s="30">
        <v>32</v>
      </c>
      <c r="B50" s="30">
        <v>1035</v>
      </c>
      <c r="C50" s="31" t="s">
        <v>87</v>
      </c>
      <c r="D50" s="31" t="s">
        <v>88</v>
      </c>
      <c r="E50" s="32">
        <v>40388</v>
      </c>
      <c r="F50" s="31" t="s">
        <v>23</v>
      </c>
      <c r="G50" s="31"/>
      <c r="H50" s="33">
        <v>3.4375E-3</v>
      </c>
      <c r="I50" s="34" t="s">
        <v>24</v>
      </c>
      <c r="J50" s="35" t="s">
        <v>54</v>
      </c>
      <c r="R50" s="4"/>
      <c r="U50" s="3"/>
    </row>
    <row r="51" spans="1:21" x14ac:dyDescent="0.25">
      <c r="A51" s="30">
        <v>33</v>
      </c>
      <c r="B51" s="30">
        <v>1017</v>
      </c>
      <c r="C51" s="31" t="s">
        <v>89</v>
      </c>
      <c r="D51" s="31" t="s">
        <v>90</v>
      </c>
      <c r="E51" s="32">
        <v>40332</v>
      </c>
      <c r="F51" s="31" t="s">
        <v>23</v>
      </c>
      <c r="G51" s="31" t="s">
        <v>91</v>
      </c>
      <c r="H51" s="33">
        <v>3.5300925925925925E-3</v>
      </c>
      <c r="I51" s="34" t="s">
        <v>38</v>
      </c>
      <c r="J51" s="35" t="s">
        <v>54</v>
      </c>
      <c r="R51" s="4"/>
      <c r="U51" s="3"/>
    </row>
    <row r="52" spans="1:21" x14ac:dyDescent="0.25">
      <c r="A52" s="30">
        <v>34</v>
      </c>
      <c r="B52" s="30">
        <v>1028</v>
      </c>
      <c r="C52" s="31" t="s">
        <v>92</v>
      </c>
      <c r="D52" s="31" t="s">
        <v>93</v>
      </c>
      <c r="E52" s="32">
        <v>39071</v>
      </c>
      <c r="F52" s="31" t="s">
        <v>23</v>
      </c>
      <c r="G52" s="31"/>
      <c r="H52" s="33">
        <v>3.5879629629629629E-3</v>
      </c>
      <c r="I52" s="34" t="s">
        <v>24</v>
      </c>
      <c r="J52" s="35" t="s">
        <v>29</v>
      </c>
      <c r="R52" s="4"/>
      <c r="U52" s="3"/>
    </row>
    <row r="53" spans="1:21" x14ac:dyDescent="0.25">
      <c r="A53" s="30">
        <v>35</v>
      </c>
      <c r="B53" s="30">
        <v>1007</v>
      </c>
      <c r="C53" s="31" t="s">
        <v>94</v>
      </c>
      <c r="D53" s="31" t="s">
        <v>95</v>
      </c>
      <c r="E53" s="32">
        <v>38123</v>
      </c>
      <c r="F53" s="31" t="s">
        <v>23</v>
      </c>
      <c r="G53" s="31" t="s">
        <v>46</v>
      </c>
      <c r="H53" s="33">
        <v>3.6342592592592594E-3</v>
      </c>
      <c r="I53" s="34" t="s">
        <v>38</v>
      </c>
      <c r="J53" s="35" t="s">
        <v>25</v>
      </c>
      <c r="R53" s="4"/>
      <c r="U53" s="3"/>
    </row>
    <row r="54" spans="1:21" x14ac:dyDescent="0.25">
      <c r="A54" s="30">
        <v>36</v>
      </c>
      <c r="B54" s="30">
        <v>1008</v>
      </c>
      <c r="C54" s="31" t="s">
        <v>96</v>
      </c>
      <c r="D54" s="31" t="s">
        <v>71</v>
      </c>
      <c r="E54" s="32">
        <v>39128</v>
      </c>
      <c r="F54" s="31" t="s">
        <v>23</v>
      </c>
      <c r="G54" s="31" t="s">
        <v>46</v>
      </c>
      <c r="H54" s="33">
        <v>3.6805555555555554E-3</v>
      </c>
      <c r="I54" s="34" t="s">
        <v>38</v>
      </c>
      <c r="J54" s="35" t="s">
        <v>29</v>
      </c>
      <c r="R54" s="4"/>
      <c r="U54" s="3"/>
    </row>
    <row r="55" spans="1:21" x14ac:dyDescent="0.25">
      <c r="A55" s="30">
        <v>37</v>
      </c>
      <c r="B55" s="30">
        <v>1036</v>
      </c>
      <c r="C55" s="31" t="s">
        <v>97</v>
      </c>
      <c r="D55" s="31" t="s">
        <v>98</v>
      </c>
      <c r="E55" s="32">
        <v>40379</v>
      </c>
      <c r="F55" s="31" t="s">
        <v>23</v>
      </c>
      <c r="G55" s="31" t="s">
        <v>46</v>
      </c>
      <c r="H55" s="33">
        <v>3.7037037037037038E-3</v>
      </c>
      <c r="I55" s="34" t="s">
        <v>24</v>
      </c>
      <c r="J55" s="35" t="s">
        <v>54</v>
      </c>
      <c r="T55" s="4"/>
      <c r="U55" s="3"/>
    </row>
    <row r="56" spans="1:21" x14ac:dyDescent="0.25">
      <c r="A56" s="30">
        <v>37</v>
      </c>
      <c r="B56" s="30">
        <v>1037</v>
      </c>
      <c r="C56" s="31" t="s">
        <v>99</v>
      </c>
      <c r="D56" s="31" t="s">
        <v>100</v>
      </c>
      <c r="E56" s="32">
        <v>40766</v>
      </c>
      <c r="F56" s="31" t="s">
        <v>23</v>
      </c>
      <c r="G56" s="31" t="s">
        <v>101</v>
      </c>
      <c r="H56" s="33">
        <v>3.7037037037037038E-3</v>
      </c>
      <c r="I56" s="34" t="s">
        <v>24</v>
      </c>
      <c r="J56" s="35" t="s">
        <v>54</v>
      </c>
      <c r="T56" s="4"/>
      <c r="U56" s="3"/>
    </row>
    <row r="57" spans="1:21" x14ac:dyDescent="0.25">
      <c r="A57" s="30">
        <v>39</v>
      </c>
      <c r="B57" s="30">
        <v>1038</v>
      </c>
      <c r="C57" s="31" t="s">
        <v>102</v>
      </c>
      <c r="D57" s="31" t="s">
        <v>67</v>
      </c>
      <c r="E57" s="32">
        <v>41195</v>
      </c>
      <c r="F57" s="31" t="s">
        <v>23</v>
      </c>
      <c r="G57" s="31" t="s">
        <v>28</v>
      </c>
      <c r="H57" s="33">
        <v>3.7615740740740739E-3</v>
      </c>
      <c r="I57" s="34" t="s">
        <v>24</v>
      </c>
      <c r="J57" s="35" t="s">
        <v>54</v>
      </c>
      <c r="T57" s="4"/>
      <c r="U57" s="3"/>
    </row>
    <row r="58" spans="1:21" x14ac:dyDescent="0.25">
      <c r="A58" s="30">
        <v>40</v>
      </c>
      <c r="B58" s="30">
        <v>1040</v>
      </c>
      <c r="C58" s="31" t="s">
        <v>103</v>
      </c>
      <c r="D58" s="31" t="s">
        <v>104</v>
      </c>
      <c r="E58" s="32">
        <v>40321</v>
      </c>
      <c r="F58" s="31" t="s">
        <v>23</v>
      </c>
      <c r="G58" s="31"/>
      <c r="H58" s="33">
        <v>3.9583333333333337E-3</v>
      </c>
      <c r="I58" s="34" t="s">
        <v>24</v>
      </c>
      <c r="J58" s="35" t="s">
        <v>54</v>
      </c>
      <c r="T58" s="4"/>
      <c r="U58" s="3"/>
    </row>
    <row r="59" spans="1:21" x14ac:dyDescent="0.25">
      <c r="A59" s="30">
        <v>41</v>
      </c>
      <c r="B59" s="30">
        <v>1039</v>
      </c>
      <c r="C59" s="31" t="s">
        <v>105</v>
      </c>
      <c r="D59" s="31" t="s">
        <v>106</v>
      </c>
      <c r="E59" s="32">
        <v>40974</v>
      </c>
      <c r="F59" s="31" t="s">
        <v>23</v>
      </c>
      <c r="G59" s="31" t="s">
        <v>107</v>
      </c>
      <c r="H59" s="33">
        <v>4.1550925925925922E-3</v>
      </c>
      <c r="I59" s="34" t="s">
        <v>24</v>
      </c>
      <c r="J59" s="35" t="s">
        <v>54</v>
      </c>
      <c r="T59" s="4"/>
      <c r="U59" s="3"/>
    </row>
    <row r="60" spans="1:21" x14ac:dyDescent="0.25">
      <c r="A60" s="30">
        <v>42</v>
      </c>
      <c r="B60" s="30">
        <v>1029</v>
      </c>
      <c r="C60" s="31" t="s">
        <v>99</v>
      </c>
      <c r="D60" s="31" t="s">
        <v>50</v>
      </c>
      <c r="E60" s="32">
        <v>42020</v>
      </c>
      <c r="F60" s="31" t="s">
        <v>23</v>
      </c>
      <c r="G60" s="31" t="s">
        <v>101</v>
      </c>
      <c r="H60" s="33">
        <v>8.9120370370370378E-3</v>
      </c>
      <c r="I60" s="34" t="s">
        <v>24</v>
      </c>
      <c r="J60" s="35" t="s">
        <v>54</v>
      </c>
      <c r="T60" s="4"/>
      <c r="U60" s="3"/>
    </row>
    <row r="61" spans="1:21" x14ac:dyDescent="0.25">
      <c r="T61" s="4"/>
      <c r="U61" s="3"/>
    </row>
    <row r="62" spans="1:21" x14ac:dyDescent="0.25">
      <c r="T62" s="4"/>
      <c r="U62" s="3"/>
    </row>
    <row r="63" spans="1:21" x14ac:dyDescent="0.25">
      <c r="T63" s="4"/>
      <c r="U63" s="3"/>
    </row>
    <row r="64" spans="1:21" x14ac:dyDescent="0.25">
      <c r="T64" s="4"/>
      <c r="U64" s="3"/>
    </row>
    <row r="65" spans="20:21" x14ac:dyDescent="0.25">
      <c r="T65" s="4"/>
      <c r="U65" s="3"/>
    </row>
    <row r="66" spans="20:21" x14ac:dyDescent="0.25">
      <c r="T66" s="4"/>
      <c r="U66" s="3"/>
    </row>
    <row r="67" spans="20:21" x14ac:dyDescent="0.25">
      <c r="T67" s="4"/>
      <c r="U67" s="3"/>
    </row>
    <row r="68" spans="20:21" x14ac:dyDescent="0.25">
      <c r="T68" s="4"/>
      <c r="U68" s="3"/>
    </row>
    <row r="69" spans="20:21" x14ac:dyDescent="0.25">
      <c r="T69" s="4"/>
      <c r="U69" s="3"/>
    </row>
    <row r="70" spans="20:21" x14ac:dyDescent="0.25">
      <c r="T70" s="4"/>
      <c r="U70" s="3"/>
    </row>
    <row r="71" spans="20:21" x14ac:dyDescent="0.25">
      <c r="T71" s="4"/>
      <c r="U71" s="3"/>
    </row>
    <row r="72" spans="20:21" x14ac:dyDescent="0.25">
      <c r="T72" s="4"/>
      <c r="U72" s="3"/>
    </row>
    <row r="73" spans="20:21" x14ac:dyDescent="0.25">
      <c r="T73" s="4"/>
      <c r="U73" s="3"/>
    </row>
    <row r="74" spans="20:21" x14ac:dyDescent="0.25">
      <c r="T74" s="4"/>
      <c r="U74" s="3"/>
    </row>
    <row r="75" spans="20:21" x14ac:dyDescent="0.25">
      <c r="T75" s="4"/>
      <c r="U75" s="3"/>
    </row>
    <row r="76" spans="20:21" x14ac:dyDescent="0.25">
      <c r="T76" s="4"/>
      <c r="U76" s="3"/>
    </row>
    <row r="77" spans="20:21" x14ac:dyDescent="0.25">
      <c r="T77" s="4"/>
      <c r="U77" s="3"/>
    </row>
    <row r="78" spans="20:21" x14ac:dyDescent="0.25">
      <c r="T78" s="4"/>
      <c r="U78" s="3"/>
    </row>
    <row r="79" spans="20:21" x14ac:dyDescent="0.25">
      <c r="T79" s="4"/>
      <c r="U79" s="3"/>
    </row>
    <row r="80" spans="20:21" x14ac:dyDescent="0.25">
      <c r="T80" s="4"/>
      <c r="U80" s="3"/>
    </row>
    <row r="81" spans="20:21" x14ac:dyDescent="0.25">
      <c r="T81" s="4"/>
      <c r="U81" s="3"/>
    </row>
    <row r="82" spans="20:21" x14ac:dyDescent="0.25">
      <c r="T82" s="4"/>
      <c r="U82" s="3"/>
    </row>
    <row r="83" spans="20:21" x14ac:dyDescent="0.25">
      <c r="T83" s="4"/>
      <c r="U83" s="3"/>
    </row>
    <row r="84" spans="20:21" x14ac:dyDescent="0.25">
      <c r="T84" s="4"/>
      <c r="U84" s="3"/>
    </row>
    <row r="85" spans="20:21" x14ac:dyDescent="0.25">
      <c r="T85" s="4"/>
      <c r="U85" s="3"/>
    </row>
    <row r="86" spans="20:21" x14ac:dyDescent="0.25">
      <c r="T86" s="4"/>
      <c r="U86" s="3"/>
    </row>
    <row r="87" spans="20:21" x14ac:dyDescent="0.25">
      <c r="T87" s="4"/>
      <c r="U87" s="3"/>
    </row>
    <row r="88" spans="20:21" x14ac:dyDescent="0.25">
      <c r="T88" s="4"/>
      <c r="U88" s="3"/>
    </row>
  </sheetData>
  <mergeCells count="1">
    <mergeCell ref="A10:B10"/>
  </mergeCells>
  <conditionalFormatting sqref="L19:S19 S20:S22">
    <cfRule type="cellIs" dxfId="64" priority="1" operator="equal">
      <formula>0</formula>
    </cfRule>
  </conditionalFormatting>
  <pageMargins left="0.70866141732283472" right="0.70866141732283472" top="0.57999999999999996" bottom="0.55000000000000004" header="0.31496062992125984" footer="0.31496062992125984"/>
  <pageSetup paperSize="9" scale="37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9DCBA-97E7-4E31-A5BA-E54455FB5C4C}">
  <sheetPr codeName="Лист10">
    <pageSetUpPr fitToPage="1"/>
  </sheetPr>
  <dimension ref="A6:T23"/>
  <sheetViews>
    <sheetView zoomScaleNormal="100" workbookViewId="0"/>
  </sheetViews>
  <sheetFormatPr defaultColWidth="9.140625" defaultRowHeight="15" x14ac:dyDescent="0.25"/>
  <cols>
    <col min="1" max="1" width="15.85546875" style="3" bestFit="1" customWidth="1"/>
    <col min="2" max="2" width="12.28515625" style="3" bestFit="1" customWidth="1"/>
    <col min="3" max="3" width="14.5703125" style="3" bestFit="1" customWidth="1"/>
    <col min="4" max="4" width="11.28515625" style="3" bestFit="1" customWidth="1"/>
    <col min="5" max="5" width="15.85546875" style="3" bestFit="1" customWidth="1"/>
    <col min="6" max="6" width="11.5703125" style="3" bestFit="1" customWidth="1"/>
    <col min="7" max="7" width="10.42578125" style="3" bestFit="1" customWidth="1"/>
    <col min="8" max="8" width="23.28515625" style="3" bestFit="1" customWidth="1"/>
    <col min="9" max="9" width="9.5703125" style="3" bestFit="1" customWidth="1"/>
    <col min="10" max="10" width="12.28515625" style="3" bestFit="1" customWidth="1"/>
    <col min="11" max="11" width="19.42578125" style="3" customWidth="1"/>
    <col min="12" max="12" width="10.140625" style="3" customWidth="1"/>
    <col min="13" max="13" width="16.5703125" style="3" customWidth="1"/>
    <col min="14" max="14" width="11.42578125" style="3" bestFit="1" customWidth="1"/>
    <col min="15" max="15" width="25.140625" style="3" customWidth="1"/>
    <col min="16" max="16" width="8.42578125" style="3" bestFit="1" customWidth="1"/>
    <col min="17" max="17" width="15" style="3" bestFit="1" customWidth="1"/>
    <col min="18" max="18" width="18.28515625" style="4" bestFit="1" customWidth="1"/>
    <col min="19" max="19" width="4.5703125" style="3" bestFit="1" customWidth="1"/>
    <col min="20" max="20" width="10.28515625" style="3" bestFit="1" customWidth="1"/>
    <col min="21" max="16384" width="9.140625" style="3"/>
  </cols>
  <sheetData>
    <row r="6" spans="1:10" ht="21" x14ac:dyDescent="0.35">
      <c r="A6" s="1" t="s">
        <v>0</v>
      </c>
      <c r="B6" s="2"/>
      <c r="C6" s="2"/>
      <c r="D6" s="2"/>
      <c r="E6" s="2"/>
      <c r="G6" s="2"/>
      <c r="H6" s="4"/>
      <c r="I6" s="2"/>
      <c r="J6" s="5"/>
    </row>
    <row r="7" spans="1:10" x14ac:dyDescent="0.25">
      <c r="H7" s="4"/>
      <c r="J7" s="5"/>
    </row>
    <row r="8" spans="1:10" ht="28.5" x14ac:dyDescent="0.45">
      <c r="A8" s="6" t="str">
        <f>[1]Финиш!F1</f>
        <v>Пробег, посвященный Дню Победы</v>
      </c>
      <c r="B8" s="7"/>
      <c r="C8" s="7"/>
      <c r="D8" s="7"/>
      <c r="E8" s="7"/>
      <c r="F8" s="7"/>
      <c r="G8" s="7"/>
      <c r="H8" s="8"/>
      <c r="I8" s="7"/>
      <c r="J8" s="5"/>
    </row>
    <row r="9" spans="1:10" x14ac:dyDescent="0.25">
      <c r="A9" s="10" t="s">
        <v>1</v>
      </c>
      <c r="H9" s="4"/>
      <c r="J9" s="5"/>
    </row>
    <row r="10" spans="1:10" x14ac:dyDescent="0.25">
      <c r="A10" s="11">
        <f>[1]Финиш!B2</f>
        <v>43229</v>
      </c>
      <c r="B10" s="12"/>
      <c r="C10" s="13">
        <f>[1]Финиш!B3</f>
        <v>0.45833333333333331</v>
      </c>
      <c r="D10" s="14"/>
      <c r="E10" s="15" t="str">
        <f>[1]Финиш!B4</f>
        <v>г. Харьков</v>
      </c>
      <c r="F10" s="16"/>
      <c r="G10" s="17"/>
      <c r="H10" s="9"/>
      <c r="I10" s="17"/>
      <c r="J10" s="5"/>
    </row>
    <row r="11" spans="1:10" x14ac:dyDescent="0.25">
      <c r="A11" s="10" t="s">
        <v>2</v>
      </c>
      <c r="B11" s="18"/>
      <c r="C11" s="10" t="s">
        <v>3</v>
      </c>
      <c r="D11" s="10"/>
      <c r="E11" s="10" t="s">
        <v>4</v>
      </c>
      <c r="G11" s="10"/>
      <c r="H11" s="19"/>
      <c r="I11" s="10"/>
      <c r="J11" s="5"/>
    </row>
    <row r="12" spans="1:10" x14ac:dyDescent="0.25">
      <c r="A12" s="13" t="str">
        <f>[1]Финиш!B5</f>
        <v>t=25</v>
      </c>
      <c r="B12" s="7"/>
      <c r="C12" s="7"/>
      <c r="D12" s="14"/>
      <c r="H12" s="4"/>
      <c r="J12" s="5"/>
    </row>
    <row r="13" spans="1:10" x14ac:dyDescent="0.25">
      <c r="A13" s="10" t="s">
        <v>5</v>
      </c>
      <c r="B13" s="10"/>
      <c r="C13" s="10"/>
      <c r="D13" s="10"/>
      <c r="H13" s="4"/>
      <c r="J13" s="5"/>
    </row>
    <row r="14" spans="1:10" x14ac:dyDescent="0.25">
      <c r="A14" s="20" t="s">
        <v>6</v>
      </c>
      <c r="B14" s="21"/>
      <c r="C14" s="22">
        <f>[1]Финиш!C4</f>
        <v>3</v>
      </c>
      <c r="D14" s="21"/>
      <c r="E14" s="44"/>
      <c r="F14" s="44"/>
      <c r="G14" s="44"/>
      <c r="H14" s="45"/>
      <c r="I14" s="44"/>
    </row>
    <row r="15" spans="1:10" x14ac:dyDescent="0.25">
      <c r="A15" s="3" t="s">
        <v>7</v>
      </c>
      <c r="C15" s="3" t="s">
        <v>8</v>
      </c>
      <c r="D15" s="23">
        <f>COUNTIF(дист2_1[Результат часы:мин:сек (ЧЧ:ММ:СС) или км, м],"&gt;=0")</f>
        <v>4</v>
      </c>
      <c r="E15" s="44"/>
      <c r="F15" s="44"/>
      <c r="G15" s="44"/>
      <c r="H15" s="45"/>
      <c r="I15" s="44"/>
    </row>
    <row r="16" spans="1:10" x14ac:dyDescent="0.25">
      <c r="C16" s="3" t="s">
        <v>9</v>
      </c>
      <c r="D16" s="23">
        <f>COUNTIF(дист2_1[Результат часы:мин:сек (ЧЧ:ММ:СС) или км, м],"&gt;=0")</f>
        <v>4</v>
      </c>
      <c r="E16" s="44"/>
      <c r="F16" s="44"/>
      <c r="G16" s="44"/>
      <c r="H16" s="45"/>
      <c r="I16" s="44"/>
    </row>
    <row r="17" spans="1:20" x14ac:dyDescent="0.25">
      <c r="K17" s="44"/>
      <c r="L17" s="44"/>
      <c r="M17" s="44"/>
      <c r="N17" s="44"/>
      <c r="O17" s="44"/>
      <c r="P17" s="44"/>
      <c r="Q17" s="44"/>
      <c r="R17" s="45"/>
      <c r="S17" s="44"/>
    </row>
    <row r="18" spans="1:20" s="28" customFormat="1" ht="30" customHeight="1" x14ac:dyDescent="0.25">
      <c r="A18" s="26" t="s">
        <v>10</v>
      </c>
      <c r="B18" s="26" t="s">
        <v>11</v>
      </c>
      <c r="C18" s="26" t="s">
        <v>12</v>
      </c>
      <c r="D18" s="26" t="s">
        <v>13</v>
      </c>
      <c r="E18" s="26" t="s">
        <v>14</v>
      </c>
      <c r="F18" s="26" t="s">
        <v>15</v>
      </c>
      <c r="G18" s="26" t="s">
        <v>16</v>
      </c>
      <c r="H18" s="26" t="s">
        <v>17</v>
      </c>
      <c r="I18" s="27" t="s">
        <v>18</v>
      </c>
      <c r="J18" s="27" t="s">
        <v>19</v>
      </c>
      <c r="K18" s="46"/>
      <c r="L18" s="46"/>
      <c r="M18" s="47"/>
      <c r="N18" s="48"/>
      <c r="O18" s="49"/>
      <c r="P18" s="50"/>
      <c r="Q18" s="51"/>
      <c r="R18" s="52"/>
      <c r="S18" s="53"/>
      <c r="T18" s="53"/>
    </row>
    <row r="19" spans="1:20" x14ac:dyDescent="0.25">
      <c r="A19" s="35">
        <v>1</v>
      </c>
      <c r="B19" s="35">
        <v>3001</v>
      </c>
      <c r="C19" s="34" t="s">
        <v>20</v>
      </c>
      <c r="D19" s="34" t="s">
        <v>73</v>
      </c>
      <c r="E19" s="54">
        <v>37803</v>
      </c>
      <c r="F19" s="34" t="s">
        <v>22</v>
      </c>
      <c r="G19" s="34"/>
      <c r="H19" s="55">
        <v>7.3263888888888892E-3</v>
      </c>
      <c r="I19" s="34" t="s">
        <v>24</v>
      </c>
      <c r="J19" s="35" t="s">
        <v>108</v>
      </c>
      <c r="L19" s="36"/>
      <c r="M19" s="37"/>
      <c r="N19" s="38"/>
      <c r="O19" s="39"/>
      <c r="P19" s="40"/>
      <c r="Q19" s="41"/>
      <c r="R19" s="42"/>
      <c r="S19" s="36"/>
    </row>
    <row r="20" spans="1:20" x14ac:dyDescent="0.25">
      <c r="A20" s="35">
        <v>2</v>
      </c>
      <c r="B20" s="35">
        <v>3004</v>
      </c>
      <c r="C20" s="34" t="s">
        <v>109</v>
      </c>
      <c r="D20" s="34" t="s">
        <v>110</v>
      </c>
      <c r="E20" s="54">
        <v>37259</v>
      </c>
      <c r="F20" s="34" t="s">
        <v>23</v>
      </c>
      <c r="G20" s="34"/>
      <c r="H20" s="55">
        <v>7.8356481481481489E-3</v>
      </c>
      <c r="I20" s="34" t="s">
        <v>24</v>
      </c>
      <c r="J20" s="35" t="s">
        <v>111</v>
      </c>
      <c r="S20" s="36"/>
    </row>
    <row r="21" spans="1:20" x14ac:dyDescent="0.25">
      <c r="A21" s="35">
        <v>3</v>
      </c>
      <c r="B21" s="35">
        <v>3003</v>
      </c>
      <c r="C21" s="34" t="s">
        <v>112</v>
      </c>
      <c r="D21" s="34" t="s">
        <v>113</v>
      </c>
      <c r="E21" s="54">
        <v>37144</v>
      </c>
      <c r="F21" s="34" t="s">
        <v>23</v>
      </c>
      <c r="G21" s="34" t="s">
        <v>114</v>
      </c>
      <c r="H21" s="55">
        <v>9.2245370370370363E-3</v>
      </c>
      <c r="I21" s="34" t="s">
        <v>24</v>
      </c>
      <c r="J21" s="35" t="s">
        <v>111</v>
      </c>
      <c r="S21" s="43"/>
    </row>
    <row r="22" spans="1:20" x14ac:dyDescent="0.25">
      <c r="A22" s="35">
        <v>4</v>
      </c>
      <c r="B22" s="35">
        <v>3002</v>
      </c>
      <c r="C22" s="34" t="s">
        <v>115</v>
      </c>
      <c r="D22" s="34" t="s">
        <v>116</v>
      </c>
      <c r="E22" s="54">
        <v>39238</v>
      </c>
      <c r="F22" s="34" t="s">
        <v>23</v>
      </c>
      <c r="G22" s="34"/>
      <c r="H22" s="55">
        <v>1.1041666666666667E-2</v>
      </c>
      <c r="I22" s="34" t="s">
        <v>24</v>
      </c>
      <c r="J22" s="35" t="s">
        <v>29</v>
      </c>
      <c r="S22" s="43"/>
    </row>
    <row r="23" spans="1:20" x14ac:dyDescent="0.25">
      <c r="B23" s="56"/>
      <c r="C23" s="56"/>
      <c r="E23" s="57"/>
      <c r="F23" s="58"/>
      <c r="G23" s="43"/>
      <c r="H23" s="57"/>
      <c r="S23" s="43"/>
    </row>
  </sheetData>
  <mergeCells count="1">
    <mergeCell ref="A10:B10"/>
  </mergeCells>
  <conditionalFormatting sqref="C23 L19:S19 L18:R18 E23:H23 S20:S23">
    <cfRule type="cellIs" dxfId="50" priority="1" operator="equal">
      <formula>0</formula>
    </cfRule>
  </conditionalFormatting>
  <pageMargins left="0.70866141732283472" right="0.70866141732283472" top="0.57999999999999996" bottom="0.55000000000000004" header="0.31496062992125984" footer="0.31496062992125984"/>
  <pageSetup paperSize="9" scale="37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F715C-EC01-474C-8620-F7F5CE199518}">
  <sheetPr codeName="Лист11">
    <pageSetUpPr fitToPage="1"/>
  </sheetPr>
  <dimension ref="A6:S65"/>
  <sheetViews>
    <sheetView topLeftCell="A25" zoomScaleNormal="100" workbookViewId="0"/>
  </sheetViews>
  <sheetFormatPr defaultColWidth="9.140625" defaultRowHeight="15" x14ac:dyDescent="0.25"/>
  <cols>
    <col min="1" max="1" width="15.85546875" style="35" bestFit="1" customWidth="1"/>
    <col min="2" max="2" width="12" style="35" bestFit="1" customWidth="1"/>
    <col min="3" max="3" width="14.28515625" style="35" bestFit="1" customWidth="1"/>
    <col min="4" max="4" width="9.85546875" style="35" bestFit="1" customWidth="1"/>
    <col min="5" max="5" width="15.85546875" style="35" bestFit="1" customWidth="1"/>
    <col min="6" max="6" width="11.28515625" style="35" bestFit="1" customWidth="1"/>
    <col min="7" max="7" width="10.140625" style="35" bestFit="1" customWidth="1"/>
    <col min="8" max="8" width="23.28515625" style="35" bestFit="1" customWidth="1"/>
    <col min="9" max="9" width="9.28515625" style="35" bestFit="1" customWidth="1"/>
    <col min="10" max="10" width="12" style="35" bestFit="1" customWidth="1"/>
    <col min="11" max="11" width="19.42578125" style="35" customWidth="1"/>
    <col min="12" max="12" width="10.140625" style="35" customWidth="1"/>
    <col min="13" max="13" width="16.5703125" style="35" customWidth="1"/>
    <col min="14" max="14" width="11.42578125" style="35" bestFit="1" customWidth="1"/>
    <col min="15" max="15" width="25.140625" style="35" customWidth="1"/>
    <col min="16" max="16" width="8.42578125" style="35" bestFit="1" customWidth="1"/>
    <col min="17" max="17" width="15" style="35" bestFit="1" customWidth="1"/>
    <col min="18" max="18" width="18.28515625" style="64" bestFit="1" customWidth="1"/>
    <col min="19" max="19" width="4.5703125" style="35" bestFit="1" customWidth="1"/>
    <col min="20" max="20" width="10.28515625" style="35" bestFit="1" customWidth="1"/>
    <col min="21" max="16384" width="9.140625" style="35"/>
  </cols>
  <sheetData>
    <row r="6" spans="1:19" ht="21" x14ac:dyDescent="0.35">
      <c r="A6" s="1" t="s">
        <v>0</v>
      </c>
      <c r="L6" s="59"/>
      <c r="M6" s="59"/>
      <c r="N6" s="59"/>
      <c r="O6" s="59"/>
      <c r="P6" s="60"/>
      <c r="Q6" s="59"/>
      <c r="R6" s="61"/>
      <c r="S6" s="59"/>
    </row>
    <row r="7" spans="1:19" x14ac:dyDescent="0.25">
      <c r="K7" s="60"/>
      <c r="L7" s="60"/>
      <c r="M7" s="60"/>
      <c r="N7" s="60"/>
      <c r="O7" s="60"/>
      <c r="P7" s="60"/>
      <c r="Q7" s="60"/>
      <c r="R7" s="61"/>
      <c r="S7" s="60"/>
    </row>
    <row r="8" spans="1:19" ht="28.5" x14ac:dyDescent="0.45">
      <c r="A8" s="6" t="str">
        <f>[1]Финиш!F1</f>
        <v>Пробег, посвященный Дню Победы</v>
      </c>
      <c r="B8" s="62"/>
      <c r="C8" s="62"/>
      <c r="D8" s="62"/>
      <c r="E8" s="62"/>
      <c r="F8" s="62"/>
      <c r="G8" s="62"/>
      <c r="H8" s="63"/>
      <c r="S8" s="62"/>
    </row>
    <row r="9" spans="1:19" x14ac:dyDescent="0.25">
      <c r="A9" s="10" t="s">
        <v>1</v>
      </c>
      <c r="B9" s="60"/>
      <c r="C9" s="60"/>
      <c r="D9" s="60"/>
      <c r="E9" s="60"/>
      <c r="F9" s="60"/>
      <c r="G9" s="60"/>
      <c r="H9" s="61"/>
      <c r="S9" s="60"/>
    </row>
    <row r="10" spans="1:19" x14ac:dyDescent="0.25">
      <c r="A10" s="65">
        <f>[1]Финиш!B2</f>
        <v>43229</v>
      </c>
      <c r="B10" s="66"/>
      <c r="C10" s="67">
        <f>[1]Финиш!B3</f>
        <v>0.45833333333333331</v>
      </c>
      <c r="D10" s="68"/>
      <c r="E10" s="69" t="str">
        <f>[1]Финиш!B4</f>
        <v>г. Харьков</v>
      </c>
      <c r="F10" s="70"/>
      <c r="G10" s="71"/>
      <c r="H10" s="72"/>
      <c r="S10" s="71"/>
    </row>
    <row r="11" spans="1:19" x14ac:dyDescent="0.25">
      <c r="A11" s="10" t="s">
        <v>2</v>
      </c>
      <c r="B11" s="73"/>
      <c r="C11" s="10" t="s">
        <v>3</v>
      </c>
      <c r="D11" s="10"/>
      <c r="E11" s="10" t="s">
        <v>4</v>
      </c>
      <c r="F11" s="60"/>
      <c r="G11" s="10"/>
      <c r="H11" s="19"/>
      <c r="S11" s="10"/>
    </row>
    <row r="12" spans="1:19" x14ac:dyDescent="0.25">
      <c r="A12" s="67" t="str">
        <f>[1]Финиш!B5</f>
        <v>t=25</v>
      </c>
      <c r="B12" s="62"/>
      <c r="C12" s="62"/>
      <c r="D12" s="68"/>
      <c r="E12" s="60"/>
      <c r="F12" s="60"/>
      <c r="G12" s="60"/>
      <c r="H12" s="61"/>
      <c r="S12" s="60"/>
    </row>
    <row r="13" spans="1:19" x14ac:dyDescent="0.25">
      <c r="A13" s="10" t="s">
        <v>5</v>
      </c>
      <c r="B13" s="10"/>
      <c r="C13" s="10"/>
      <c r="D13" s="10"/>
      <c r="E13" s="60"/>
      <c r="F13" s="60"/>
      <c r="G13" s="60"/>
      <c r="H13" s="61"/>
      <c r="S13" s="60"/>
    </row>
    <row r="14" spans="1:19" x14ac:dyDescent="0.25">
      <c r="A14" s="74" t="s">
        <v>6</v>
      </c>
      <c r="B14" s="75"/>
      <c r="C14" s="76">
        <f>[1]Финиш!C5</f>
        <v>5</v>
      </c>
      <c r="D14" s="75"/>
      <c r="E14" s="44"/>
      <c r="F14" s="44"/>
      <c r="G14" s="44"/>
      <c r="H14" s="45"/>
      <c r="S14" s="44"/>
    </row>
    <row r="15" spans="1:19" x14ac:dyDescent="0.25">
      <c r="A15" s="60" t="s">
        <v>7</v>
      </c>
      <c r="B15" s="60"/>
      <c r="C15" s="60" t="s">
        <v>8</v>
      </c>
      <c r="D15" s="77">
        <f>COUNTIF(дист3_1[Результат часы:мин:сек (ЧЧ:ММ:СС) или км, м],"&gt;0")</f>
        <v>47</v>
      </c>
      <c r="E15" s="44"/>
      <c r="F15" s="44"/>
      <c r="G15" s="44"/>
      <c r="H15" s="45"/>
      <c r="S15" s="44"/>
    </row>
    <row r="16" spans="1:19" x14ac:dyDescent="0.25">
      <c r="A16" s="60"/>
      <c r="B16" s="60"/>
      <c r="C16" s="60" t="s">
        <v>9</v>
      </c>
      <c r="D16" s="77">
        <f>COUNTIF(дист3_1[Результат часы:мин:сек (ЧЧ:ММ:СС) или км, м],"&gt;=0")</f>
        <v>47</v>
      </c>
      <c r="E16" s="44"/>
      <c r="F16" s="44"/>
      <c r="G16" s="44"/>
      <c r="H16" s="45"/>
      <c r="R16" s="35"/>
      <c r="S16" s="44"/>
    </row>
    <row r="17" spans="1:19" x14ac:dyDescent="0.25">
      <c r="K17" s="60"/>
      <c r="L17" s="60"/>
      <c r="M17" s="60"/>
      <c r="N17" s="77"/>
      <c r="O17" s="44"/>
      <c r="P17" s="44"/>
      <c r="Q17" s="44"/>
      <c r="R17" s="45"/>
      <c r="S17" s="44"/>
    </row>
    <row r="18" spans="1:19" ht="30" customHeight="1" x14ac:dyDescent="0.25">
      <c r="A18" s="78" t="s">
        <v>10</v>
      </c>
      <c r="B18" s="78" t="s">
        <v>11</v>
      </c>
      <c r="C18" s="78" t="s">
        <v>12</v>
      </c>
      <c r="D18" s="78" t="s">
        <v>13</v>
      </c>
      <c r="E18" s="78" t="s">
        <v>14</v>
      </c>
      <c r="F18" s="78" t="s">
        <v>15</v>
      </c>
      <c r="G18" s="78" t="s">
        <v>16</v>
      </c>
      <c r="H18" s="78" t="s">
        <v>17</v>
      </c>
      <c r="I18" s="79" t="s">
        <v>18</v>
      </c>
      <c r="J18" s="79" t="s">
        <v>19</v>
      </c>
      <c r="K18" s="60"/>
      <c r="L18" s="60"/>
      <c r="M18" s="60"/>
      <c r="N18" s="77"/>
      <c r="O18" s="44"/>
      <c r="P18" s="44"/>
      <c r="Q18" s="44"/>
      <c r="R18" s="45"/>
      <c r="S18" s="44"/>
    </row>
    <row r="19" spans="1:19" x14ac:dyDescent="0.25">
      <c r="A19" s="35">
        <v>1</v>
      </c>
      <c r="B19" s="35">
        <v>451</v>
      </c>
      <c r="C19" s="35" t="s">
        <v>117</v>
      </c>
      <c r="D19" s="35" t="s">
        <v>118</v>
      </c>
      <c r="E19" s="54">
        <v>30819</v>
      </c>
      <c r="F19" s="35" t="s">
        <v>23</v>
      </c>
      <c r="G19" s="35" t="s">
        <v>23</v>
      </c>
      <c r="H19" s="80">
        <v>1.269675925925926E-2</v>
      </c>
      <c r="I19" s="35" t="s">
        <v>24</v>
      </c>
      <c r="J19" s="35" t="s">
        <v>119</v>
      </c>
      <c r="K19" s="60"/>
      <c r="L19" s="60"/>
      <c r="M19" s="60"/>
      <c r="N19" s="77"/>
      <c r="O19" s="44"/>
      <c r="P19" s="44"/>
      <c r="Q19" s="44"/>
      <c r="R19" s="45"/>
      <c r="S19" s="44"/>
    </row>
    <row r="20" spans="1:19" x14ac:dyDescent="0.25">
      <c r="A20" s="35">
        <v>2</v>
      </c>
      <c r="B20" s="35">
        <v>331</v>
      </c>
      <c r="C20" s="35" t="s">
        <v>120</v>
      </c>
      <c r="D20" s="35" t="s">
        <v>121</v>
      </c>
      <c r="E20" s="54">
        <v>30835</v>
      </c>
      <c r="F20" s="35" t="s">
        <v>23</v>
      </c>
      <c r="H20" s="80">
        <v>1.2905092592592593E-2</v>
      </c>
      <c r="I20" s="35" t="s">
        <v>24</v>
      </c>
      <c r="J20" s="35" t="s">
        <v>119</v>
      </c>
      <c r="K20" s="44"/>
      <c r="L20" s="44"/>
      <c r="M20" s="44"/>
      <c r="N20" s="44"/>
      <c r="O20" s="44"/>
      <c r="P20" s="44"/>
      <c r="Q20" s="44"/>
      <c r="R20" s="45"/>
      <c r="S20" s="44"/>
    </row>
    <row r="21" spans="1:19" x14ac:dyDescent="0.25">
      <c r="A21" s="35">
        <v>3</v>
      </c>
      <c r="B21" s="35">
        <v>373</v>
      </c>
      <c r="C21" s="35" t="s">
        <v>122</v>
      </c>
      <c r="D21" s="35" t="s">
        <v>123</v>
      </c>
      <c r="E21" s="54">
        <v>34751</v>
      </c>
      <c r="F21" s="35" t="s">
        <v>23</v>
      </c>
      <c r="G21" s="35" t="s">
        <v>124</v>
      </c>
      <c r="H21" s="80">
        <v>1.2962962962962963E-2</v>
      </c>
      <c r="I21" s="35" t="s">
        <v>24</v>
      </c>
      <c r="J21" s="35" t="s">
        <v>119</v>
      </c>
      <c r="S21" s="36"/>
    </row>
    <row r="22" spans="1:19" x14ac:dyDescent="0.25">
      <c r="A22" s="35">
        <v>4</v>
      </c>
      <c r="B22" s="35">
        <v>435</v>
      </c>
      <c r="C22" s="35" t="s">
        <v>125</v>
      </c>
      <c r="D22" s="35" t="s">
        <v>126</v>
      </c>
      <c r="E22" s="54">
        <v>36510</v>
      </c>
      <c r="F22" s="35" t="s">
        <v>23</v>
      </c>
      <c r="G22" s="35" t="s">
        <v>23</v>
      </c>
      <c r="H22" s="80">
        <v>1.3321759259259259E-2</v>
      </c>
      <c r="I22" s="35" t="s">
        <v>24</v>
      </c>
      <c r="J22" s="35" t="s">
        <v>127</v>
      </c>
      <c r="S22" s="43"/>
    </row>
    <row r="23" spans="1:19" x14ac:dyDescent="0.25">
      <c r="A23" s="35">
        <v>5</v>
      </c>
      <c r="B23" s="35">
        <v>435</v>
      </c>
      <c r="C23" s="35" t="s">
        <v>128</v>
      </c>
      <c r="D23" s="35" t="s">
        <v>62</v>
      </c>
      <c r="E23" s="54">
        <v>31508</v>
      </c>
      <c r="F23" s="35" t="s">
        <v>23</v>
      </c>
      <c r="G23" s="35" t="s">
        <v>124</v>
      </c>
      <c r="H23" s="80">
        <v>1.3784722222222223E-2</v>
      </c>
      <c r="I23" s="35" t="s">
        <v>24</v>
      </c>
      <c r="J23" s="35" t="s">
        <v>119</v>
      </c>
      <c r="S23" s="43"/>
    </row>
    <row r="24" spans="1:19" x14ac:dyDescent="0.25">
      <c r="A24" s="35">
        <v>6</v>
      </c>
      <c r="B24" s="35">
        <v>443</v>
      </c>
      <c r="C24" s="35" t="s">
        <v>129</v>
      </c>
      <c r="D24" s="35" t="s">
        <v>123</v>
      </c>
      <c r="E24" s="54">
        <v>31229</v>
      </c>
      <c r="F24" s="35" t="s">
        <v>23</v>
      </c>
      <c r="G24" s="35" t="s">
        <v>130</v>
      </c>
      <c r="H24" s="80">
        <v>1.3865740740740741E-2</v>
      </c>
      <c r="I24" s="35" t="s">
        <v>24</v>
      </c>
      <c r="J24" s="35" t="s">
        <v>119</v>
      </c>
      <c r="L24" s="56"/>
      <c r="M24" s="56"/>
      <c r="O24" s="57"/>
      <c r="P24" s="58"/>
      <c r="Q24" s="43"/>
      <c r="R24" s="57"/>
      <c r="S24" s="43"/>
    </row>
    <row r="25" spans="1:19" x14ac:dyDescent="0.25">
      <c r="A25" s="35">
        <v>7</v>
      </c>
      <c r="B25" s="35">
        <v>15</v>
      </c>
      <c r="C25" s="35" t="s">
        <v>131</v>
      </c>
      <c r="D25" s="35" t="s">
        <v>123</v>
      </c>
      <c r="E25" s="54">
        <v>33454</v>
      </c>
      <c r="F25" s="35" t="s">
        <v>23</v>
      </c>
      <c r="H25" s="80">
        <v>1.4016203703703704E-2</v>
      </c>
      <c r="I25" s="35" t="s">
        <v>24</v>
      </c>
      <c r="J25" s="35" t="s">
        <v>119</v>
      </c>
      <c r="K25" s="81"/>
    </row>
    <row r="26" spans="1:19" x14ac:dyDescent="0.25">
      <c r="A26" s="35">
        <v>8</v>
      </c>
      <c r="B26" s="35">
        <v>434</v>
      </c>
      <c r="C26" s="35" t="s">
        <v>99</v>
      </c>
      <c r="D26" s="35" t="s">
        <v>132</v>
      </c>
      <c r="E26" s="54">
        <v>37114</v>
      </c>
      <c r="F26" s="35" t="s">
        <v>23</v>
      </c>
      <c r="G26" s="35" t="s">
        <v>101</v>
      </c>
      <c r="H26" s="80">
        <v>1.4143518518518519E-2</v>
      </c>
      <c r="I26" s="35" t="s">
        <v>24</v>
      </c>
      <c r="J26" s="35" t="s">
        <v>111</v>
      </c>
    </row>
    <row r="27" spans="1:19" x14ac:dyDescent="0.25">
      <c r="A27" s="35">
        <v>9</v>
      </c>
      <c r="B27" s="35">
        <v>21</v>
      </c>
      <c r="C27" s="35" t="s">
        <v>133</v>
      </c>
      <c r="D27" s="35" t="s">
        <v>126</v>
      </c>
      <c r="E27" s="54">
        <v>20353</v>
      </c>
      <c r="F27" s="35" t="s">
        <v>23</v>
      </c>
      <c r="G27" s="35" t="s">
        <v>23</v>
      </c>
      <c r="H27" s="80">
        <v>1.4201388888888888E-2</v>
      </c>
      <c r="I27" s="35" t="s">
        <v>24</v>
      </c>
      <c r="J27" s="35" t="s">
        <v>134</v>
      </c>
    </row>
    <row r="28" spans="1:19" x14ac:dyDescent="0.25">
      <c r="A28" s="35">
        <v>10</v>
      </c>
      <c r="B28" s="35">
        <v>62</v>
      </c>
      <c r="C28" s="35" t="s">
        <v>135</v>
      </c>
      <c r="D28" s="35" t="s">
        <v>136</v>
      </c>
      <c r="E28" s="54">
        <v>21068</v>
      </c>
      <c r="F28" s="35" t="s">
        <v>23</v>
      </c>
      <c r="G28" s="35" t="s">
        <v>23</v>
      </c>
      <c r="H28" s="80">
        <v>1.4386574074074074E-2</v>
      </c>
      <c r="I28" s="35" t="s">
        <v>24</v>
      </c>
      <c r="J28" s="35" t="s">
        <v>134</v>
      </c>
    </row>
    <row r="29" spans="1:19" x14ac:dyDescent="0.25">
      <c r="A29" s="35">
        <v>11</v>
      </c>
      <c r="B29" s="35">
        <v>419</v>
      </c>
      <c r="C29" s="35" t="s">
        <v>129</v>
      </c>
      <c r="D29" s="35" t="s">
        <v>137</v>
      </c>
      <c r="E29" s="54">
        <v>31964</v>
      </c>
      <c r="F29" s="35" t="s">
        <v>23</v>
      </c>
      <c r="H29" s="80">
        <v>1.4699074074074074E-2</v>
      </c>
      <c r="I29" s="35" t="s">
        <v>38</v>
      </c>
      <c r="J29" s="35" t="s">
        <v>119</v>
      </c>
    </row>
    <row r="30" spans="1:19" x14ac:dyDescent="0.25">
      <c r="A30" s="35">
        <v>12</v>
      </c>
      <c r="B30" s="35">
        <v>368</v>
      </c>
      <c r="C30" s="35" t="s">
        <v>138</v>
      </c>
      <c r="D30" s="35" t="s">
        <v>62</v>
      </c>
      <c r="E30" s="54">
        <v>38042</v>
      </c>
      <c r="F30" s="35" t="s">
        <v>23</v>
      </c>
      <c r="H30" s="80">
        <v>1.4953703703703703E-2</v>
      </c>
      <c r="I30" s="35" t="s">
        <v>24</v>
      </c>
      <c r="J30" s="35" t="s">
        <v>108</v>
      </c>
    </row>
    <row r="31" spans="1:19" x14ac:dyDescent="0.25">
      <c r="A31" s="35">
        <v>13</v>
      </c>
      <c r="B31" s="35">
        <v>251</v>
      </c>
      <c r="C31" s="35" t="s">
        <v>68</v>
      </c>
      <c r="D31" s="35" t="s">
        <v>139</v>
      </c>
      <c r="E31" s="54">
        <v>27513</v>
      </c>
      <c r="F31" s="35" t="s">
        <v>23</v>
      </c>
      <c r="G31" s="35" t="s">
        <v>23</v>
      </c>
      <c r="H31" s="80">
        <v>1.5081018518518518E-2</v>
      </c>
      <c r="I31" s="35" t="s">
        <v>24</v>
      </c>
      <c r="J31" s="35" t="s">
        <v>140</v>
      </c>
    </row>
    <row r="32" spans="1:19" x14ac:dyDescent="0.25">
      <c r="A32" s="35">
        <v>14</v>
      </c>
      <c r="B32" s="35">
        <v>5001</v>
      </c>
      <c r="C32" s="35" t="s">
        <v>141</v>
      </c>
      <c r="D32" s="35" t="s">
        <v>142</v>
      </c>
      <c r="E32" s="54">
        <v>35065</v>
      </c>
      <c r="F32" s="35" t="s">
        <v>23</v>
      </c>
      <c r="G32" s="35" t="s">
        <v>143</v>
      </c>
      <c r="H32" s="80">
        <v>1.5625E-2</v>
      </c>
      <c r="I32" s="35" t="s">
        <v>38</v>
      </c>
      <c r="J32" s="35" t="s">
        <v>144</v>
      </c>
    </row>
    <row r="33" spans="1:10" x14ac:dyDescent="0.25">
      <c r="A33" s="35">
        <v>15</v>
      </c>
      <c r="B33" s="35">
        <v>782</v>
      </c>
      <c r="C33" s="35" t="s">
        <v>145</v>
      </c>
      <c r="D33" s="35" t="s">
        <v>88</v>
      </c>
      <c r="E33" s="54">
        <v>23012</v>
      </c>
      <c r="F33" s="35" t="s">
        <v>23</v>
      </c>
      <c r="G33" s="35" t="s">
        <v>101</v>
      </c>
      <c r="H33" s="80">
        <v>1.5856481481481482E-2</v>
      </c>
      <c r="I33" s="35" t="s">
        <v>24</v>
      </c>
      <c r="J33" s="35" t="s">
        <v>146</v>
      </c>
    </row>
    <row r="34" spans="1:10" x14ac:dyDescent="0.25">
      <c r="A34" s="35">
        <v>16</v>
      </c>
      <c r="B34" s="35">
        <v>442</v>
      </c>
      <c r="C34" s="35" t="s">
        <v>147</v>
      </c>
      <c r="D34" s="35" t="s">
        <v>73</v>
      </c>
      <c r="E34" s="54">
        <v>38239</v>
      </c>
      <c r="F34" s="35" t="s">
        <v>36</v>
      </c>
      <c r="G34" s="35" t="s">
        <v>37</v>
      </c>
      <c r="H34" s="80">
        <v>1.5868055555555555E-2</v>
      </c>
      <c r="I34" s="35" t="s">
        <v>24</v>
      </c>
      <c r="J34" s="35" t="s">
        <v>25</v>
      </c>
    </row>
    <row r="35" spans="1:10" x14ac:dyDescent="0.25">
      <c r="A35" s="35">
        <v>17</v>
      </c>
      <c r="B35" s="35">
        <v>335</v>
      </c>
      <c r="C35" s="35" t="s">
        <v>148</v>
      </c>
      <c r="D35" s="35" t="s">
        <v>50</v>
      </c>
      <c r="E35" s="54">
        <v>37889</v>
      </c>
      <c r="F35" s="35" t="s">
        <v>23</v>
      </c>
      <c r="H35" s="80">
        <v>1.6041666666666666E-2</v>
      </c>
      <c r="I35" s="35" t="s">
        <v>24</v>
      </c>
      <c r="J35" s="35" t="s">
        <v>108</v>
      </c>
    </row>
    <row r="36" spans="1:10" x14ac:dyDescent="0.25">
      <c r="A36" s="35">
        <v>17</v>
      </c>
      <c r="B36" s="35">
        <v>367</v>
      </c>
      <c r="C36" s="35" t="s">
        <v>149</v>
      </c>
      <c r="D36" s="35" t="s">
        <v>62</v>
      </c>
      <c r="E36" s="54">
        <v>22457</v>
      </c>
      <c r="F36" s="35" t="s">
        <v>23</v>
      </c>
      <c r="G36" s="35" t="s">
        <v>28</v>
      </c>
      <c r="H36" s="80">
        <v>1.6041666666666666E-2</v>
      </c>
      <c r="I36" s="35" t="s">
        <v>24</v>
      </c>
      <c r="J36" s="35" t="s">
        <v>146</v>
      </c>
    </row>
    <row r="37" spans="1:10" x14ac:dyDescent="0.25">
      <c r="A37" s="35">
        <v>19</v>
      </c>
      <c r="B37" s="35">
        <v>444</v>
      </c>
      <c r="C37" s="35" t="s">
        <v>150</v>
      </c>
      <c r="D37" s="35" t="s">
        <v>151</v>
      </c>
      <c r="E37" s="54">
        <v>25747</v>
      </c>
      <c r="F37" s="35" t="s">
        <v>23</v>
      </c>
      <c r="G37" s="35" t="s">
        <v>152</v>
      </c>
      <c r="H37" s="80">
        <v>1.7060185185185185E-2</v>
      </c>
      <c r="I37" s="35" t="s">
        <v>38</v>
      </c>
      <c r="J37" s="35" t="s">
        <v>140</v>
      </c>
    </row>
    <row r="38" spans="1:10" x14ac:dyDescent="0.25">
      <c r="A38" s="35">
        <v>20</v>
      </c>
      <c r="B38" s="35">
        <v>162</v>
      </c>
      <c r="C38" s="35" t="s">
        <v>153</v>
      </c>
      <c r="D38" s="35" t="s">
        <v>154</v>
      </c>
      <c r="E38" s="54">
        <v>23455</v>
      </c>
      <c r="F38" s="35" t="s">
        <v>23</v>
      </c>
      <c r="G38" s="35" t="s">
        <v>23</v>
      </c>
      <c r="H38" s="80">
        <v>1.7222222222222222E-2</v>
      </c>
      <c r="I38" s="35" t="s">
        <v>24</v>
      </c>
      <c r="J38" s="35" t="s">
        <v>146</v>
      </c>
    </row>
    <row r="39" spans="1:10" x14ac:dyDescent="0.25">
      <c r="A39" s="35">
        <v>21</v>
      </c>
      <c r="B39" s="35">
        <v>428</v>
      </c>
      <c r="C39" s="35" t="s">
        <v>155</v>
      </c>
      <c r="D39" s="35" t="s">
        <v>156</v>
      </c>
      <c r="E39" s="54">
        <v>39043</v>
      </c>
      <c r="F39" s="35" t="s">
        <v>23</v>
      </c>
      <c r="G39" s="35" t="s">
        <v>157</v>
      </c>
      <c r="H39" s="80">
        <v>1.7361111111111112E-2</v>
      </c>
      <c r="I39" s="35" t="s">
        <v>38</v>
      </c>
      <c r="J39" s="35" t="s">
        <v>29</v>
      </c>
    </row>
    <row r="40" spans="1:10" x14ac:dyDescent="0.25">
      <c r="A40" s="35">
        <v>22</v>
      </c>
      <c r="B40" s="35">
        <v>437</v>
      </c>
      <c r="C40" s="35" t="s">
        <v>158</v>
      </c>
      <c r="D40" s="35" t="s">
        <v>151</v>
      </c>
      <c r="E40" s="54">
        <v>32327</v>
      </c>
      <c r="F40" s="35" t="s">
        <v>23</v>
      </c>
      <c r="G40" s="35" t="s">
        <v>101</v>
      </c>
      <c r="H40" s="80">
        <v>1.7488425925925925E-2</v>
      </c>
      <c r="I40" s="35" t="s">
        <v>38</v>
      </c>
      <c r="J40" s="35" t="s">
        <v>119</v>
      </c>
    </row>
    <row r="41" spans="1:10" x14ac:dyDescent="0.25">
      <c r="A41" s="35">
        <v>23</v>
      </c>
      <c r="B41" s="35">
        <v>379</v>
      </c>
      <c r="C41" s="35" t="s">
        <v>155</v>
      </c>
      <c r="D41" s="35" t="s">
        <v>151</v>
      </c>
      <c r="E41" s="54">
        <v>30174</v>
      </c>
      <c r="F41" s="35" t="s">
        <v>23</v>
      </c>
      <c r="H41" s="80">
        <v>1.7534722222222222E-2</v>
      </c>
      <c r="I41" s="35" t="s">
        <v>38</v>
      </c>
      <c r="J41" s="35" t="s">
        <v>119</v>
      </c>
    </row>
    <row r="42" spans="1:10" x14ac:dyDescent="0.25">
      <c r="A42" s="35">
        <v>24</v>
      </c>
      <c r="B42" s="35">
        <v>347</v>
      </c>
      <c r="C42" s="35" t="s">
        <v>159</v>
      </c>
      <c r="D42" s="35" t="s">
        <v>160</v>
      </c>
      <c r="E42" s="54">
        <v>36637</v>
      </c>
      <c r="F42" s="35" t="s">
        <v>23</v>
      </c>
      <c r="H42" s="80">
        <v>1.7939814814814815E-2</v>
      </c>
      <c r="I42" s="35" t="s">
        <v>38</v>
      </c>
      <c r="J42" s="35" t="s">
        <v>127</v>
      </c>
    </row>
    <row r="43" spans="1:10" x14ac:dyDescent="0.25">
      <c r="A43" s="35">
        <v>25</v>
      </c>
      <c r="B43" s="35">
        <v>454</v>
      </c>
      <c r="C43" s="35" t="s">
        <v>161</v>
      </c>
      <c r="D43" s="35" t="s">
        <v>162</v>
      </c>
      <c r="E43" s="54">
        <v>37893</v>
      </c>
      <c r="F43" s="35" t="s">
        <v>36</v>
      </c>
      <c r="G43" s="35" t="s">
        <v>37</v>
      </c>
      <c r="H43" s="80">
        <v>1.8136574074074076E-2</v>
      </c>
      <c r="I43" s="35" t="s">
        <v>38</v>
      </c>
      <c r="J43" s="35" t="s">
        <v>108</v>
      </c>
    </row>
    <row r="44" spans="1:10" x14ac:dyDescent="0.25">
      <c r="A44" s="35">
        <v>25</v>
      </c>
      <c r="B44" s="35">
        <v>362</v>
      </c>
      <c r="C44" s="35" t="s">
        <v>163</v>
      </c>
      <c r="D44" s="35" t="s">
        <v>164</v>
      </c>
      <c r="E44" s="54">
        <v>29362</v>
      </c>
      <c r="F44" s="35" t="s">
        <v>165</v>
      </c>
      <c r="H44" s="80">
        <v>1.8136574074074076E-2</v>
      </c>
      <c r="I44" s="35" t="s">
        <v>38</v>
      </c>
      <c r="J44" s="35" t="s">
        <v>119</v>
      </c>
    </row>
    <row r="45" spans="1:10" x14ac:dyDescent="0.25">
      <c r="A45" s="35">
        <v>27</v>
      </c>
      <c r="B45" s="35">
        <v>453</v>
      </c>
      <c r="C45" s="35" t="s">
        <v>166</v>
      </c>
      <c r="D45" s="35" t="s">
        <v>167</v>
      </c>
      <c r="E45" s="54">
        <v>37956</v>
      </c>
      <c r="F45" s="35" t="s">
        <v>36</v>
      </c>
      <c r="G45" s="35" t="s">
        <v>37</v>
      </c>
      <c r="H45" s="80">
        <v>1.849537037037037E-2</v>
      </c>
      <c r="I45" s="35" t="s">
        <v>38</v>
      </c>
      <c r="J45" s="35" t="s">
        <v>108</v>
      </c>
    </row>
    <row r="46" spans="1:10" x14ac:dyDescent="0.25">
      <c r="A46" s="35">
        <v>28</v>
      </c>
      <c r="B46" s="35">
        <v>24</v>
      </c>
      <c r="C46" s="35" t="s">
        <v>168</v>
      </c>
      <c r="D46" s="35" t="s">
        <v>169</v>
      </c>
      <c r="E46" s="54">
        <v>17024</v>
      </c>
      <c r="F46" s="35" t="s">
        <v>23</v>
      </c>
      <c r="G46" s="35" t="s">
        <v>23</v>
      </c>
      <c r="H46" s="80">
        <v>1.9618055555555555E-2</v>
      </c>
      <c r="I46" s="35" t="s">
        <v>38</v>
      </c>
      <c r="J46" s="35" t="s">
        <v>170</v>
      </c>
    </row>
    <row r="47" spans="1:10" x14ac:dyDescent="0.25">
      <c r="A47" s="35">
        <v>29</v>
      </c>
      <c r="B47" s="35">
        <v>1049</v>
      </c>
      <c r="C47" s="35" t="s">
        <v>171</v>
      </c>
      <c r="D47" s="35" t="s">
        <v>151</v>
      </c>
      <c r="E47" s="54">
        <v>28506</v>
      </c>
      <c r="F47" s="35" t="s">
        <v>23</v>
      </c>
      <c r="G47" s="35" t="s">
        <v>28</v>
      </c>
      <c r="H47" s="80">
        <v>1.9641203703703702E-2</v>
      </c>
      <c r="I47" s="35" t="s">
        <v>38</v>
      </c>
      <c r="J47" s="35" t="s">
        <v>140</v>
      </c>
    </row>
    <row r="48" spans="1:10" x14ac:dyDescent="0.25">
      <c r="A48" s="35">
        <v>30</v>
      </c>
      <c r="B48" s="35">
        <v>784</v>
      </c>
      <c r="C48" s="35" t="s">
        <v>172</v>
      </c>
      <c r="D48" s="35" t="s">
        <v>173</v>
      </c>
      <c r="E48" s="54">
        <v>16906</v>
      </c>
      <c r="F48" s="35" t="s">
        <v>23</v>
      </c>
      <c r="G48" s="35" t="s">
        <v>101</v>
      </c>
      <c r="H48" s="80">
        <v>2.0104166666666666E-2</v>
      </c>
      <c r="I48" s="35" t="s">
        <v>24</v>
      </c>
      <c r="J48" s="35" t="s">
        <v>170</v>
      </c>
    </row>
    <row r="49" spans="1:10" x14ac:dyDescent="0.25">
      <c r="A49" s="35">
        <v>31</v>
      </c>
      <c r="B49" s="35">
        <v>421</v>
      </c>
      <c r="C49" s="35" t="s">
        <v>174</v>
      </c>
      <c r="D49" s="35" t="s">
        <v>175</v>
      </c>
      <c r="E49" s="54">
        <v>36134</v>
      </c>
      <c r="F49" s="35" t="s">
        <v>23</v>
      </c>
      <c r="G49" s="35" t="s">
        <v>176</v>
      </c>
      <c r="H49" s="80">
        <v>2.0636574074074075E-2</v>
      </c>
      <c r="I49" s="35" t="s">
        <v>38</v>
      </c>
      <c r="J49" s="35" t="s">
        <v>127</v>
      </c>
    </row>
    <row r="50" spans="1:10" x14ac:dyDescent="0.25">
      <c r="A50" s="35">
        <v>32</v>
      </c>
      <c r="B50" s="35">
        <v>44</v>
      </c>
      <c r="C50" s="35" t="s">
        <v>177</v>
      </c>
      <c r="D50" s="35" t="s">
        <v>76</v>
      </c>
      <c r="E50" s="54">
        <v>21738</v>
      </c>
      <c r="F50" s="35" t="s">
        <v>23</v>
      </c>
      <c r="G50" s="35" t="s">
        <v>101</v>
      </c>
      <c r="H50" s="80">
        <v>2.1215277777777777E-2</v>
      </c>
      <c r="I50" s="35" t="s">
        <v>38</v>
      </c>
      <c r="J50" s="35" t="s">
        <v>146</v>
      </c>
    </row>
    <row r="51" spans="1:10" x14ac:dyDescent="0.25">
      <c r="A51" s="35">
        <v>33</v>
      </c>
      <c r="B51" s="35">
        <v>293</v>
      </c>
      <c r="C51" s="35" t="s">
        <v>178</v>
      </c>
      <c r="D51" s="35" t="s">
        <v>90</v>
      </c>
      <c r="E51" s="54">
        <v>36990</v>
      </c>
      <c r="F51" s="35" t="s">
        <v>23</v>
      </c>
      <c r="G51" s="35" t="s">
        <v>23</v>
      </c>
      <c r="H51" s="80">
        <v>2.148148148148148E-2</v>
      </c>
      <c r="I51" s="35" t="s">
        <v>38</v>
      </c>
      <c r="J51" s="35" t="s">
        <v>111</v>
      </c>
    </row>
    <row r="52" spans="1:10" x14ac:dyDescent="0.25">
      <c r="A52" s="35">
        <v>34</v>
      </c>
      <c r="B52" s="35">
        <v>12</v>
      </c>
      <c r="C52" s="35" t="s">
        <v>179</v>
      </c>
      <c r="D52" s="35" t="s">
        <v>137</v>
      </c>
      <c r="E52" s="54">
        <v>18971</v>
      </c>
      <c r="F52" s="35" t="s">
        <v>23</v>
      </c>
      <c r="G52" s="35" t="s">
        <v>101</v>
      </c>
      <c r="H52" s="80">
        <v>2.2743055555555555E-2</v>
      </c>
      <c r="I52" s="35" t="s">
        <v>38</v>
      </c>
      <c r="J52" s="35" t="s">
        <v>134</v>
      </c>
    </row>
    <row r="53" spans="1:10" x14ac:dyDescent="0.25">
      <c r="A53" s="35">
        <v>35</v>
      </c>
      <c r="B53" s="35">
        <v>608</v>
      </c>
      <c r="C53" s="35" t="s">
        <v>180</v>
      </c>
      <c r="D53" s="35" t="s">
        <v>95</v>
      </c>
      <c r="E53" s="54">
        <v>17576</v>
      </c>
      <c r="F53" s="35" t="s">
        <v>23</v>
      </c>
      <c r="G53" s="35" t="s">
        <v>101</v>
      </c>
      <c r="H53" s="80">
        <v>2.2997685185185184E-2</v>
      </c>
      <c r="I53" s="35" t="s">
        <v>38</v>
      </c>
      <c r="J53" s="35" t="s">
        <v>170</v>
      </c>
    </row>
    <row r="54" spans="1:10" x14ac:dyDescent="0.25">
      <c r="A54" s="35">
        <v>36</v>
      </c>
      <c r="B54" s="35">
        <v>48</v>
      </c>
      <c r="C54" s="35" t="s">
        <v>181</v>
      </c>
      <c r="D54" s="35" t="s">
        <v>182</v>
      </c>
      <c r="E54" s="54">
        <v>13556</v>
      </c>
      <c r="F54" s="35" t="s">
        <v>23</v>
      </c>
      <c r="G54" s="35" t="s">
        <v>23</v>
      </c>
      <c r="H54" s="80">
        <v>2.3136574074074073E-2</v>
      </c>
      <c r="I54" s="35" t="s">
        <v>24</v>
      </c>
      <c r="J54" s="35" t="s">
        <v>170</v>
      </c>
    </row>
    <row r="55" spans="1:10" x14ac:dyDescent="0.25">
      <c r="A55" s="35">
        <v>37</v>
      </c>
      <c r="B55" s="35">
        <v>78</v>
      </c>
      <c r="C55" s="35" t="s">
        <v>183</v>
      </c>
      <c r="D55" s="35" t="s">
        <v>184</v>
      </c>
      <c r="E55" s="54">
        <v>14943</v>
      </c>
      <c r="F55" s="35" t="s">
        <v>23</v>
      </c>
      <c r="G55" s="35" t="s">
        <v>101</v>
      </c>
      <c r="H55" s="80">
        <v>2.3368055555555555E-2</v>
      </c>
      <c r="I55" s="35" t="s">
        <v>24</v>
      </c>
      <c r="J55" s="35" t="s">
        <v>170</v>
      </c>
    </row>
    <row r="56" spans="1:10" x14ac:dyDescent="0.25">
      <c r="A56" s="35">
        <v>38</v>
      </c>
      <c r="B56" s="35">
        <v>82</v>
      </c>
      <c r="C56" s="35" t="s">
        <v>185</v>
      </c>
      <c r="D56" s="35" t="s">
        <v>45</v>
      </c>
      <c r="E56" s="54">
        <v>35536</v>
      </c>
      <c r="F56" s="35" t="s">
        <v>23</v>
      </c>
      <c r="G56" s="35" t="s">
        <v>23</v>
      </c>
      <c r="H56" s="80">
        <v>2.4097222222222221E-2</v>
      </c>
      <c r="I56" s="35" t="s">
        <v>38</v>
      </c>
      <c r="J56" s="35" t="s">
        <v>144</v>
      </c>
    </row>
    <row r="57" spans="1:10" x14ac:dyDescent="0.25">
      <c r="A57" s="35">
        <v>38</v>
      </c>
      <c r="B57" s="35">
        <v>83</v>
      </c>
      <c r="C57" s="35" t="s">
        <v>186</v>
      </c>
      <c r="D57" s="35" t="s">
        <v>187</v>
      </c>
      <c r="E57" s="54">
        <v>35311</v>
      </c>
      <c r="F57" s="35" t="s">
        <v>23</v>
      </c>
      <c r="G57" s="35" t="s">
        <v>23</v>
      </c>
      <c r="H57" s="80">
        <v>2.4097222222222221E-2</v>
      </c>
      <c r="I57" s="35" t="s">
        <v>38</v>
      </c>
      <c r="J57" s="35" t="s">
        <v>144</v>
      </c>
    </row>
    <row r="58" spans="1:10" x14ac:dyDescent="0.25">
      <c r="A58" s="35">
        <v>40</v>
      </c>
      <c r="B58" s="35">
        <v>82</v>
      </c>
      <c r="C58" s="35" t="s">
        <v>188</v>
      </c>
      <c r="D58" s="35" t="s">
        <v>189</v>
      </c>
      <c r="E58" s="54">
        <v>15537</v>
      </c>
      <c r="F58" s="35" t="s">
        <v>23</v>
      </c>
      <c r="G58" s="35" t="s">
        <v>23</v>
      </c>
      <c r="H58" s="80">
        <v>2.5451388888888888E-2</v>
      </c>
      <c r="I58" s="35" t="s">
        <v>38</v>
      </c>
      <c r="J58" s="35" t="s">
        <v>170</v>
      </c>
    </row>
    <row r="59" spans="1:10" x14ac:dyDescent="0.25">
      <c r="A59" s="35">
        <v>41</v>
      </c>
      <c r="B59" s="35">
        <v>168</v>
      </c>
      <c r="C59" s="35" t="s">
        <v>190</v>
      </c>
      <c r="D59" s="35" t="s">
        <v>40</v>
      </c>
      <c r="E59" s="54">
        <v>28987</v>
      </c>
      <c r="F59" s="35" t="s">
        <v>23</v>
      </c>
      <c r="G59" s="35" t="s">
        <v>23</v>
      </c>
      <c r="H59" s="80">
        <v>2.5520833333333333E-2</v>
      </c>
      <c r="I59" s="35" t="s">
        <v>38</v>
      </c>
      <c r="J59" s="35" t="s">
        <v>119</v>
      </c>
    </row>
    <row r="60" spans="1:10" x14ac:dyDescent="0.25">
      <c r="A60" s="35">
        <v>42</v>
      </c>
      <c r="B60" s="35">
        <v>907</v>
      </c>
      <c r="C60" s="35" t="s">
        <v>191</v>
      </c>
      <c r="D60" s="35" t="s">
        <v>88</v>
      </c>
      <c r="E60" s="54">
        <v>13368</v>
      </c>
      <c r="F60" s="35" t="s">
        <v>23</v>
      </c>
      <c r="G60" s="35" t="s">
        <v>23</v>
      </c>
      <c r="H60" s="80">
        <v>2.5578703703703704E-2</v>
      </c>
      <c r="I60" s="35" t="s">
        <v>24</v>
      </c>
      <c r="J60" s="35" t="s">
        <v>170</v>
      </c>
    </row>
    <row r="61" spans="1:10" x14ac:dyDescent="0.25">
      <c r="A61" s="35">
        <v>43</v>
      </c>
      <c r="B61" s="35">
        <v>460</v>
      </c>
      <c r="C61" s="35" t="s">
        <v>192</v>
      </c>
      <c r="D61" s="35" t="s">
        <v>193</v>
      </c>
      <c r="E61" s="54">
        <v>18227</v>
      </c>
      <c r="F61" s="35" t="s">
        <v>23</v>
      </c>
      <c r="G61" s="35" t="s">
        <v>101</v>
      </c>
      <c r="H61" s="80">
        <v>2.7199074074074073E-2</v>
      </c>
      <c r="I61" s="35" t="s">
        <v>38</v>
      </c>
      <c r="J61" s="35" t="s">
        <v>134</v>
      </c>
    </row>
    <row r="62" spans="1:10" x14ac:dyDescent="0.25">
      <c r="A62" s="35">
        <v>44</v>
      </c>
      <c r="B62" s="35">
        <v>418</v>
      </c>
      <c r="C62" s="35" t="s">
        <v>194</v>
      </c>
      <c r="D62" s="35" t="s">
        <v>182</v>
      </c>
      <c r="E62" s="54">
        <v>16472</v>
      </c>
      <c r="F62" s="35" t="s">
        <v>23</v>
      </c>
      <c r="G62" s="35" t="s">
        <v>195</v>
      </c>
      <c r="H62" s="80">
        <v>2.7824074074074074E-2</v>
      </c>
      <c r="I62" s="35" t="s">
        <v>24</v>
      </c>
      <c r="J62" s="35" t="s">
        <v>170</v>
      </c>
    </row>
    <row r="63" spans="1:10" x14ac:dyDescent="0.25">
      <c r="A63" s="35">
        <v>45</v>
      </c>
      <c r="B63" s="35">
        <v>81</v>
      </c>
      <c r="C63" s="35" t="s">
        <v>196</v>
      </c>
      <c r="D63" s="35" t="s">
        <v>151</v>
      </c>
      <c r="E63" s="54">
        <v>17570</v>
      </c>
      <c r="F63" s="35" t="s">
        <v>23</v>
      </c>
      <c r="G63" s="35" t="s">
        <v>28</v>
      </c>
      <c r="H63" s="80">
        <v>2.8229166666666666E-2</v>
      </c>
      <c r="I63" s="35" t="s">
        <v>38</v>
      </c>
      <c r="J63" s="35" t="s">
        <v>170</v>
      </c>
    </row>
    <row r="64" spans="1:10" x14ac:dyDescent="0.25">
      <c r="A64" s="35">
        <v>46</v>
      </c>
      <c r="B64" s="35">
        <v>122</v>
      </c>
      <c r="C64" s="35" t="s">
        <v>197</v>
      </c>
      <c r="D64" s="35" t="s">
        <v>198</v>
      </c>
      <c r="E64" s="54">
        <v>17002</v>
      </c>
      <c r="F64" s="35" t="s">
        <v>23</v>
      </c>
      <c r="G64" s="35" t="s">
        <v>199</v>
      </c>
      <c r="H64" s="80">
        <v>2.8668981481481483E-2</v>
      </c>
      <c r="I64" s="35" t="s">
        <v>38</v>
      </c>
      <c r="J64" s="35" t="s">
        <v>170</v>
      </c>
    </row>
    <row r="65" spans="1:10" x14ac:dyDescent="0.25">
      <c r="A65" s="35">
        <v>47</v>
      </c>
      <c r="B65" s="35">
        <v>429</v>
      </c>
      <c r="C65" s="35" t="s">
        <v>200</v>
      </c>
      <c r="D65" s="35" t="s">
        <v>201</v>
      </c>
      <c r="E65" s="54">
        <v>14121</v>
      </c>
      <c r="F65" s="35" t="s">
        <v>23</v>
      </c>
      <c r="G65" s="35" t="s">
        <v>23</v>
      </c>
      <c r="H65" s="80">
        <v>4.7500000000000001E-2</v>
      </c>
      <c r="I65" s="35" t="s">
        <v>38</v>
      </c>
      <c r="J65" s="35" t="s">
        <v>170</v>
      </c>
    </row>
  </sheetData>
  <mergeCells count="1">
    <mergeCell ref="A10:B10"/>
  </mergeCells>
  <conditionalFormatting sqref="M24 O24:S24 K25 S21:S23">
    <cfRule type="cellIs" dxfId="36" priority="1" operator="equal">
      <formula>0</formula>
    </cfRule>
  </conditionalFormatting>
  <pageMargins left="0.70866141732283472" right="0.70866141732283472" top="0.57999999999999996" bottom="0.55000000000000004" header="0.31496062992125984" footer="0.31496062992125984"/>
  <pageSetup paperSize="9" scale="37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E6D8E-4594-4B2F-A786-2656956ACF65}">
  <sheetPr codeName="Лист12">
    <pageSetUpPr fitToPage="1"/>
  </sheetPr>
  <dimension ref="A6:S56"/>
  <sheetViews>
    <sheetView topLeftCell="A16" zoomScaleNormal="100" workbookViewId="0">
      <selection activeCell="D55" sqref="D55"/>
    </sheetView>
  </sheetViews>
  <sheetFormatPr defaultColWidth="9.140625" defaultRowHeight="15" x14ac:dyDescent="0.25"/>
  <cols>
    <col min="1" max="1" width="22.42578125" style="35" bestFit="1" customWidth="1"/>
    <col min="2" max="2" width="11.85546875" style="35" bestFit="1" customWidth="1"/>
    <col min="3" max="3" width="15.5703125" style="35" bestFit="1" customWidth="1"/>
    <col min="4" max="4" width="10.85546875" style="35" bestFit="1" customWidth="1"/>
    <col min="5" max="5" width="31.7109375" style="35" bestFit="1" customWidth="1"/>
    <col min="6" max="6" width="11.140625" style="35" bestFit="1" customWidth="1"/>
    <col min="7" max="7" width="11.28515625" style="35" bestFit="1" customWidth="1"/>
    <col min="8" max="8" width="27.85546875" style="35" bestFit="1" customWidth="1"/>
    <col min="9" max="9" width="9.140625" style="35" bestFit="1" customWidth="1"/>
    <col min="10" max="10" width="11.85546875" style="35" bestFit="1" customWidth="1"/>
    <col min="11" max="11" width="19.42578125" style="35" customWidth="1"/>
    <col min="12" max="12" width="10.140625" style="35" customWidth="1"/>
    <col min="13" max="13" width="16.5703125" style="35" customWidth="1"/>
    <col min="14" max="14" width="11.42578125" style="35" bestFit="1" customWidth="1"/>
    <col min="15" max="15" width="25.140625" style="35" customWidth="1"/>
    <col min="16" max="16" width="8.42578125" style="35" bestFit="1" customWidth="1"/>
    <col min="17" max="17" width="15" style="35" bestFit="1" customWidth="1"/>
    <col min="18" max="18" width="18.28515625" style="64" bestFit="1" customWidth="1"/>
    <col min="19" max="19" width="4.5703125" style="35" bestFit="1" customWidth="1"/>
    <col min="20" max="20" width="10.28515625" style="35" bestFit="1" customWidth="1"/>
    <col min="21" max="16384" width="9.140625" style="35"/>
  </cols>
  <sheetData>
    <row r="6" spans="1:19" ht="21" x14ac:dyDescent="0.35">
      <c r="A6" s="1" t="s">
        <v>0</v>
      </c>
      <c r="L6" s="59"/>
      <c r="M6" s="59"/>
      <c r="N6" s="59"/>
      <c r="O6" s="59"/>
      <c r="P6" s="60"/>
      <c r="Q6" s="59"/>
      <c r="R6" s="61"/>
      <c r="S6" s="59"/>
    </row>
    <row r="7" spans="1:19" x14ac:dyDescent="0.25">
      <c r="K7" s="60"/>
      <c r="L7" s="60"/>
      <c r="M7" s="60"/>
      <c r="N7" s="60"/>
      <c r="O7" s="60"/>
      <c r="P7" s="60"/>
      <c r="Q7" s="60"/>
      <c r="R7" s="61"/>
      <c r="S7" s="60"/>
    </row>
    <row r="8" spans="1:19" ht="28.5" x14ac:dyDescent="0.45">
      <c r="A8" s="6" t="str">
        <f>[1]Финиш!F1</f>
        <v>Пробег, посвященный Дню Победы</v>
      </c>
      <c r="B8" s="62"/>
      <c r="C8" s="62"/>
      <c r="D8" s="62"/>
      <c r="E8" s="62"/>
      <c r="F8" s="62"/>
      <c r="G8" s="62"/>
      <c r="H8" s="63"/>
      <c r="S8" s="62"/>
    </row>
    <row r="9" spans="1:19" x14ac:dyDescent="0.25">
      <c r="A9" s="10" t="s">
        <v>1</v>
      </c>
      <c r="B9" s="60"/>
      <c r="C9" s="60"/>
      <c r="D9" s="60"/>
      <c r="E9" s="60"/>
      <c r="F9" s="60"/>
      <c r="G9" s="60"/>
      <c r="H9" s="61"/>
      <c r="S9" s="60"/>
    </row>
    <row r="10" spans="1:19" x14ac:dyDescent="0.25">
      <c r="A10" s="65">
        <f>[1]Финиш!B2</f>
        <v>43229</v>
      </c>
      <c r="B10" s="66"/>
      <c r="C10" s="67">
        <f>[1]Финиш!B3</f>
        <v>0.45833333333333331</v>
      </c>
      <c r="D10" s="68"/>
      <c r="E10" s="69" t="str">
        <f>[1]Финиш!B4</f>
        <v>г. Харьков</v>
      </c>
      <c r="F10" s="70"/>
      <c r="G10" s="71"/>
      <c r="H10" s="72"/>
      <c r="S10" s="71"/>
    </row>
    <row r="11" spans="1:19" x14ac:dyDescent="0.25">
      <c r="A11" s="10" t="s">
        <v>2</v>
      </c>
      <c r="B11" s="73"/>
      <c r="C11" s="10" t="s">
        <v>3</v>
      </c>
      <c r="D11" s="10"/>
      <c r="E11" s="10" t="s">
        <v>4</v>
      </c>
      <c r="F11" s="60"/>
      <c r="G11" s="10"/>
      <c r="H11" s="19"/>
      <c r="S11" s="10"/>
    </row>
    <row r="12" spans="1:19" x14ac:dyDescent="0.25">
      <c r="A12" s="67" t="str">
        <f>[1]Финиш!B5</f>
        <v>t=25</v>
      </c>
      <c r="B12" s="62"/>
      <c r="C12" s="62"/>
      <c r="D12" s="68"/>
      <c r="E12" s="60"/>
      <c r="F12" s="60"/>
      <c r="G12" s="60"/>
      <c r="H12" s="61"/>
      <c r="S12" s="60"/>
    </row>
    <row r="13" spans="1:19" x14ac:dyDescent="0.25">
      <c r="A13" s="10" t="s">
        <v>5</v>
      </c>
      <c r="B13" s="10"/>
      <c r="C13" s="10"/>
      <c r="D13" s="10"/>
      <c r="E13" s="60"/>
      <c r="F13" s="60"/>
      <c r="G13" s="60"/>
      <c r="H13" s="61"/>
      <c r="S13" s="60"/>
    </row>
    <row r="14" spans="1:19" x14ac:dyDescent="0.25">
      <c r="A14" s="74" t="s">
        <v>6</v>
      </c>
      <c r="B14" s="75"/>
      <c r="C14" s="76">
        <f>[1]Финиш!C6</f>
        <v>10</v>
      </c>
      <c r="D14" s="75"/>
      <c r="E14" s="44"/>
      <c r="F14" s="44"/>
      <c r="G14" s="44"/>
      <c r="H14" s="45"/>
      <c r="S14" s="44"/>
    </row>
    <row r="15" spans="1:19" x14ac:dyDescent="0.25">
      <c r="A15" s="60" t="s">
        <v>7</v>
      </c>
      <c r="B15" s="60"/>
      <c r="C15" s="60" t="s">
        <v>8</v>
      </c>
      <c r="D15" s="77">
        <f>COUNTIF(дист4_1[Результат часы:мин:сек (ЧЧ:ММ:СС) или км, м],"&gt;0")</f>
        <v>38</v>
      </c>
      <c r="E15" s="44"/>
      <c r="F15" s="44"/>
      <c r="G15" s="44"/>
      <c r="H15" s="45"/>
      <c r="S15" s="44"/>
    </row>
    <row r="16" spans="1:19" x14ac:dyDescent="0.25">
      <c r="A16" s="60"/>
      <c r="B16" s="60"/>
      <c r="C16" s="60" t="s">
        <v>9</v>
      </c>
      <c r="D16" s="77">
        <f>COUNTIF(дист4_1[Результат часы:мин:сек (ЧЧ:ММ:СС) или км, м],"&gt;=0")</f>
        <v>38</v>
      </c>
      <c r="E16" s="44"/>
      <c r="F16" s="44"/>
      <c r="G16" s="44"/>
      <c r="H16" s="45"/>
      <c r="R16" s="35"/>
      <c r="S16" s="44"/>
    </row>
    <row r="17" spans="1:19" x14ac:dyDescent="0.25">
      <c r="K17" s="60"/>
      <c r="L17" s="60"/>
      <c r="M17" s="60"/>
      <c r="N17" s="77"/>
      <c r="O17" s="44"/>
      <c r="P17" s="44"/>
      <c r="Q17" s="44"/>
      <c r="R17" s="45"/>
      <c r="S17" s="44"/>
    </row>
    <row r="18" spans="1:19" ht="30" x14ac:dyDescent="0.25">
      <c r="A18" s="26" t="s">
        <v>10</v>
      </c>
      <c r="B18" s="26" t="s">
        <v>11</v>
      </c>
      <c r="C18" s="26" t="s">
        <v>12</v>
      </c>
      <c r="D18" s="26" t="s">
        <v>13</v>
      </c>
      <c r="E18" s="26" t="s">
        <v>14</v>
      </c>
      <c r="F18" s="26" t="s">
        <v>15</v>
      </c>
      <c r="G18" s="26" t="s">
        <v>16</v>
      </c>
      <c r="H18" s="26" t="s">
        <v>17</v>
      </c>
      <c r="I18" s="27" t="s">
        <v>18</v>
      </c>
      <c r="J18" s="27" t="s">
        <v>19</v>
      </c>
      <c r="K18" s="60"/>
      <c r="L18" s="60"/>
      <c r="M18" s="60"/>
      <c r="N18" s="77"/>
      <c r="O18" s="44"/>
      <c r="P18" s="44"/>
      <c r="Q18" s="44"/>
      <c r="R18" s="45"/>
      <c r="S18" s="44"/>
    </row>
    <row r="19" spans="1:19" x14ac:dyDescent="0.25">
      <c r="A19" s="35">
        <v>1</v>
      </c>
      <c r="B19" s="35">
        <v>422</v>
      </c>
      <c r="C19" s="34" t="s">
        <v>202</v>
      </c>
      <c r="D19" s="34" t="s">
        <v>123</v>
      </c>
      <c r="E19" s="54">
        <v>33427</v>
      </c>
      <c r="F19" s="34" t="s">
        <v>23</v>
      </c>
      <c r="G19" s="34" t="s">
        <v>23</v>
      </c>
      <c r="H19" s="55">
        <v>2.5717592592592594E-2</v>
      </c>
      <c r="I19" s="34" t="s">
        <v>24</v>
      </c>
      <c r="J19" s="35" t="s">
        <v>119</v>
      </c>
      <c r="K19" s="60"/>
      <c r="L19" s="60"/>
      <c r="M19" s="60"/>
      <c r="N19" s="77"/>
      <c r="O19" s="44"/>
      <c r="P19" s="44"/>
      <c r="Q19" s="44"/>
      <c r="R19" s="45"/>
      <c r="S19" s="44"/>
    </row>
    <row r="20" spans="1:19" x14ac:dyDescent="0.25">
      <c r="A20" s="35">
        <v>2</v>
      </c>
      <c r="B20" s="35">
        <v>1001</v>
      </c>
      <c r="C20" s="34" t="s">
        <v>203</v>
      </c>
      <c r="D20" s="34" t="s">
        <v>204</v>
      </c>
      <c r="E20" s="54">
        <v>33287</v>
      </c>
      <c r="F20" s="34" t="s">
        <v>23</v>
      </c>
      <c r="G20" s="34" t="s">
        <v>205</v>
      </c>
      <c r="H20" s="55">
        <v>2.5775462962962962E-2</v>
      </c>
      <c r="I20" s="34" t="s">
        <v>24</v>
      </c>
      <c r="J20" s="35" t="s">
        <v>119</v>
      </c>
      <c r="K20" s="44"/>
      <c r="L20" s="44"/>
      <c r="M20" s="44"/>
      <c r="N20" s="44"/>
      <c r="O20" s="44"/>
      <c r="P20" s="44"/>
      <c r="Q20" s="44"/>
      <c r="R20" s="45"/>
      <c r="S20" s="44"/>
    </row>
    <row r="21" spans="1:19" x14ac:dyDescent="0.25">
      <c r="A21" s="35">
        <v>3</v>
      </c>
      <c r="B21" s="35">
        <v>1002</v>
      </c>
      <c r="C21" s="34" t="s">
        <v>206</v>
      </c>
      <c r="D21" s="34" t="s">
        <v>207</v>
      </c>
      <c r="E21" s="54">
        <v>35220</v>
      </c>
      <c r="F21" s="34" t="s">
        <v>23</v>
      </c>
      <c r="G21" s="34" t="s">
        <v>205</v>
      </c>
      <c r="H21" s="55">
        <v>2.5983796296296297E-2</v>
      </c>
      <c r="I21" s="34" t="s">
        <v>24</v>
      </c>
      <c r="J21" s="35" t="s">
        <v>144</v>
      </c>
      <c r="S21" s="36"/>
    </row>
    <row r="22" spans="1:19" x14ac:dyDescent="0.25">
      <c r="A22" s="35">
        <v>4</v>
      </c>
      <c r="B22" s="35">
        <v>1003</v>
      </c>
      <c r="C22" s="34" t="s">
        <v>208</v>
      </c>
      <c r="D22" s="34" t="s">
        <v>62</v>
      </c>
      <c r="E22" s="54">
        <v>35065</v>
      </c>
      <c r="F22" s="34" t="s">
        <v>23</v>
      </c>
      <c r="G22" s="34" t="s">
        <v>143</v>
      </c>
      <c r="H22" s="55">
        <v>2.6909722222222224E-2</v>
      </c>
      <c r="I22" s="34" t="s">
        <v>24</v>
      </c>
      <c r="J22" s="35" t="s">
        <v>144</v>
      </c>
      <c r="S22" s="43"/>
    </row>
    <row r="23" spans="1:19" x14ac:dyDescent="0.25">
      <c r="A23" s="35">
        <v>5</v>
      </c>
      <c r="B23" s="35">
        <v>169</v>
      </c>
      <c r="C23" s="34" t="s">
        <v>209</v>
      </c>
      <c r="D23" s="34" t="s">
        <v>210</v>
      </c>
      <c r="E23" s="54">
        <v>26172</v>
      </c>
      <c r="F23" s="34" t="s">
        <v>23</v>
      </c>
      <c r="G23" s="34" t="s">
        <v>23</v>
      </c>
      <c r="H23" s="55">
        <v>2.7118055555555555E-2</v>
      </c>
      <c r="I23" s="34" t="s">
        <v>24</v>
      </c>
      <c r="J23" s="35" t="s">
        <v>140</v>
      </c>
      <c r="S23" s="43"/>
    </row>
    <row r="24" spans="1:19" x14ac:dyDescent="0.25">
      <c r="A24" s="35">
        <v>6</v>
      </c>
      <c r="B24" s="35">
        <v>1004</v>
      </c>
      <c r="C24" s="34" t="s">
        <v>211</v>
      </c>
      <c r="D24" s="34" t="s">
        <v>123</v>
      </c>
      <c r="E24" s="54">
        <v>35065</v>
      </c>
      <c r="F24" s="34" t="s">
        <v>23</v>
      </c>
      <c r="G24" s="34" t="s">
        <v>143</v>
      </c>
      <c r="H24" s="55">
        <v>2.8009259259259258E-2</v>
      </c>
      <c r="I24" s="34" t="s">
        <v>24</v>
      </c>
      <c r="J24" s="35" t="s">
        <v>144</v>
      </c>
      <c r="L24" s="56"/>
      <c r="M24" s="56"/>
      <c r="O24" s="57"/>
      <c r="P24" s="58"/>
      <c r="Q24" s="43"/>
      <c r="R24" s="57"/>
      <c r="S24" s="43"/>
    </row>
    <row r="25" spans="1:19" x14ac:dyDescent="0.25">
      <c r="A25" s="35">
        <v>7</v>
      </c>
      <c r="B25" s="35">
        <v>65</v>
      </c>
      <c r="C25" s="34" t="s">
        <v>212</v>
      </c>
      <c r="D25" s="34" t="s">
        <v>154</v>
      </c>
      <c r="E25" s="54">
        <v>36443</v>
      </c>
      <c r="F25" s="34" t="s">
        <v>23</v>
      </c>
      <c r="G25" s="34" t="s">
        <v>23</v>
      </c>
      <c r="H25" s="55">
        <v>2.8819444444444446E-2</v>
      </c>
      <c r="I25" s="34" t="s">
        <v>24</v>
      </c>
      <c r="J25" s="35" t="s">
        <v>127</v>
      </c>
      <c r="K25" s="81"/>
    </row>
    <row r="26" spans="1:19" x14ac:dyDescent="0.25">
      <c r="A26" s="35">
        <v>8</v>
      </c>
      <c r="B26" s="35">
        <v>95</v>
      </c>
      <c r="C26" s="34" t="s">
        <v>213</v>
      </c>
      <c r="D26" s="34" t="s">
        <v>88</v>
      </c>
      <c r="E26" s="54">
        <v>23180</v>
      </c>
      <c r="F26" s="34" t="s">
        <v>23</v>
      </c>
      <c r="G26" s="34" t="s">
        <v>101</v>
      </c>
      <c r="H26" s="55">
        <v>2.9282407407407406E-2</v>
      </c>
      <c r="I26" s="34" t="s">
        <v>24</v>
      </c>
      <c r="J26" s="35" t="s">
        <v>146</v>
      </c>
    </row>
    <row r="27" spans="1:19" x14ac:dyDescent="0.25">
      <c r="A27" s="35">
        <v>9</v>
      </c>
      <c r="B27" s="35">
        <v>688</v>
      </c>
      <c r="C27" s="34" t="s">
        <v>214</v>
      </c>
      <c r="D27" s="34" t="s">
        <v>215</v>
      </c>
      <c r="E27" s="54">
        <v>33357</v>
      </c>
      <c r="F27" s="34" t="s">
        <v>23</v>
      </c>
      <c r="G27" s="34" t="s">
        <v>23</v>
      </c>
      <c r="H27" s="55">
        <v>2.9513888888888888E-2</v>
      </c>
      <c r="I27" s="34" t="s">
        <v>38</v>
      </c>
      <c r="J27" s="35" t="s">
        <v>119</v>
      </c>
    </row>
    <row r="28" spans="1:19" x14ac:dyDescent="0.25">
      <c r="A28" s="35">
        <v>10</v>
      </c>
      <c r="B28" s="35">
        <v>68</v>
      </c>
      <c r="C28" s="34" t="s">
        <v>216</v>
      </c>
      <c r="D28" s="34" t="s">
        <v>59</v>
      </c>
      <c r="E28" s="54">
        <v>32266</v>
      </c>
      <c r="F28" s="34" t="s">
        <v>23</v>
      </c>
      <c r="G28" s="34" t="s">
        <v>23</v>
      </c>
      <c r="H28" s="55">
        <v>2.9641203703703704E-2</v>
      </c>
      <c r="I28" s="34" t="s">
        <v>24</v>
      </c>
      <c r="J28" s="35" t="s">
        <v>119</v>
      </c>
    </row>
    <row r="29" spans="1:19" x14ac:dyDescent="0.25">
      <c r="A29" s="35">
        <v>11</v>
      </c>
      <c r="B29" s="35">
        <v>106</v>
      </c>
      <c r="C29" s="34" t="s">
        <v>217</v>
      </c>
      <c r="D29" s="34" t="s">
        <v>50</v>
      </c>
      <c r="E29" s="54">
        <v>29591</v>
      </c>
      <c r="F29" s="34" t="s">
        <v>23</v>
      </c>
      <c r="G29" s="34" t="s">
        <v>218</v>
      </c>
      <c r="H29" s="55">
        <v>3.0023148148148149E-2</v>
      </c>
      <c r="I29" s="34" t="s">
        <v>24</v>
      </c>
      <c r="J29" s="35" t="s">
        <v>119</v>
      </c>
    </row>
    <row r="30" spans="1:19" x14ac:dyDescent="0.25">
      <c r="A30" s="35">
        <v>12</v>
      </c>
      <c r="B30" s="35">
        <v>4867</v>
      </c>
      <c r="C30" s="34" t="s">
        <v>219</v>
      </c>
      <c r="D30" s="34" t="s">
        <v>220</v>
      </c>
      <c r="E30" s="54">
        <v>24594</v>
      </c>
      <c r="F30" s="34" t="s">
        <v>23</v>
      </c>
      <c r="G30" s="34" t="s">
        <v>101</v>
      </c>
      <c r="H30" s="55">
        <v>3.0601851851851852E-2</v>
      </c>
      <c r="I30" s="34" t="s">
        <v>24</v>
      </c>
      <c r="J30" s="35" t="s">
        <v>146</v>
      </c>
    </row>
    <row r="31" spans="1:19" x14ac:dyDescent="0.25">
      <c r="A31" s="35">
        <v>13</v>
      </c>
      <c r="B31" s="35">
        <v>89</v>
      </c>
      <c r="C31" s="34" t="s">
        <v>221</v>
      </c>
      <c r="D31" s="34" t="s">
        <v>132</v>
      </c>
      <c r="E31" s="54">
        <v>19378</v>
      </c>
      <c r="F31" s="34" t="s">
        <v>23</v>
      </c>
      <c r="G31" s="34" t="s">
        <v>23</v>
      </c>
      <c r="H31" s="55">
        <v>3.1215277777777779E-2</v>
      </c>
      <c r="I31" s="34" t="s">
        <v>24</v>
      </c>
      <c r="J31" s="35" t="s">
        <v>134</v>
      </c>
    </row>
    <row r="32" spans="1:19" x14ac:dyDescent="0.25">
      <c r="A32" s="35">
        <v>14</v>
      </c>
      <c r="B32" s="35">
        <v>364</v>
      </c>
      <c r="C32" s="34" t="s">
        <v>222</v>
      </c>
      <c r="D32" s="34" t="s">
        <v>65</v>
      </c>
      <c r="E32" s="54">
        <v>28666</v>
      </c>
      <c r="F32" s="34" t="s">
        <v>23</v>
      </c>
      <c r="G32" s="34"/>
      <c r="H32" s="55">
        <v>3.2523148148148148E-2</v>
      </c>
      <c r="I32" s="34" t="s">
        <v>24</v>
      </c>
      <c r="J32" s="35" t="s">
        <v>119</v>
      </c>
    </row>
    <row r="33" spans="1:10" x14ac:dyDescent="0.25">
      <c r="A33" s="35">
        <v>15</v>
      </c>
      <c r="B33" s="35">
        <v>349</v>
      </c>
      <c r="C33" s="34" t="s">
        <v>223</v>
      </c>
      <c r="D33" s="34" t="s">
        <v>88</v>
      </c>
      <c r="E33" s="54">
        <v>28341</v>
      </c>
      <c r="F33" s="34" t="s">
        <v>23</v>
      </c>
      <c r="G33" s="34"/>
      <c r="H33" s="55">
        <v>3.2881944444444443E-2</v>
      </c>
      <c r="I33" s="34" t="s">
        <v>24</v>
      </c>
      <c r="J33" s="35" t="s">
        <v>140</v>
      </c>
    </row>
    <row r="34" spans="1:10" x14ac:dyDescent="0.25">
      <c r="A34" s="35">
        <v>15</v>
      </c>
      <c r="B34" s="35">
        <v>151</v>
      </c>
      <c r="C34" s="34" t="s">
        <v>224</v>
      </c>
      <c r="D34" s="34" t="s">
        <v>225</v>
      </c>
      <c r="E34" s="54">
        <v>36674</v>
      </c>
      <c r="F34" s="34" t="s">
        <v>23</v>
      </c>
      <c r="G34" s="34" t="s">
        <v>56</v>
      </c>
      <c r="H34" s="55">
        <v>3.2881944444444443E-2</v>
      </c>
      <c r="I34" s="34" t="s">
        <v>24</v>
      </c>
      <c r="J34" s="35" t="s">
        <v>111</v>
      </c>
    </row>
    <row r="35" spans="1:10" x14ac:dyDescent="0.25">
      <c r="A35" s="35">
        <v>17</v>
      </c>
      <c r="B35" s="35">
        <v>71</v>
      </c>
      <c r="C35" s="34" t="s">
        <v>226</v>
      </c>
      <c r="D35" s="34" t="s">
        <v>123</v>
      </c>
      <c r="E35" s="54">
        <v>26056</v>
      </c>
      <c r="F35" s="34" t="s">
        <v>23</v>
      </c>
      <c r="G35" s="34" t="s">
        <v>23</v>
      </c>
      <c r="H35" s="55">
        <v>3.3333333333333333E-2</v>
      </c>
      <c r="I35" s="34" t="s">
        <v>24</v>
      </c>
      <c r="J35" s="35" t="s">
        <v>140</v>
      </c>
    </row>
    <row r="36" spans="1:10" x14ac:dyDescent="0.25">
      <c r="A36" s="35">
        <v>18</v>
      </c>
      <c r="B36" s="35">
        <v>425</v>
      </c>
      <c r="C36" s="34" t="s">
        <v>227</v>
      </c>
      <c r="D36" s="34" t="s">
        <v>123</v>
      </c>
      <c r="E36" s="54">
        <v>28890</v>
      </c>
      <c r="F36" s="34" t="s">
        <v>23</v>
      </c>
      <c r="G36" s="34" t="s">
        <v>28</v>
      </c>
      <c r="H36" s="55">
        <v>3.335648148148148E-2</v>
      </c>
      <c r="I36" s="34" t="s">
        <v>24</v>
      </c>
      <c r="J36" s="35" t="s">
        <v>119</v>
      </c>
    </row>
    <row r="37" spans="1:10" x14ac:dyDescent="0.25">
      <c r="A37" s="35">
        <v>19</v>
      </c>
      <c r="B37" s="35">
        <v>37</v>
      </c>
      <c r="C37" s="34" t="s">
        <v>228</v>
      </c>
      <c r="D37" s="34" t="s">
        <v>229</v>
      </c>
      <c r="E37" s="54">
        <v>32327</v>
      </c>
      <c r="F37" s="34" t="s">
        <v>23</v>
      </c>
      <c r="G37" s="34" t="s">
        <v>23</v>
      </c>
      <c r="H37" s="55">
        <v>3.3923611111111113E-2</v>
      </c>
      <c r="I37" s="34" t="s">
        <v>38</v>
      </c>
      <c r="J37" s="35" t="s">
        <v>119</v>
      </c>
    </row>
    <row r="38" spans="1:10" x14ac:dyDescent="0.25">
      <c r="A38" s="35">
        <v>20</v>
      </c>
      <c r="B38" s="35">
        <v>60</v>
      </c>
      <c r="C38" s="34" t="s">
        <v>230</v>
      </c>
      <c r="D38" s="34" t="s">
        <v>231</v>
      </c>
      <c r="E38" s="54">
        <v>22197</v>
      </c>
      <c r="F38" s="34" t="s">
        <v>23</v>
      </c>
      <c r="G38" s="34" t="s">
        <v>23</v>
      </c>
      <c r="H38" s="55">
        <v>3.4930555555555555E-2</v>
      </c>
      <c r="I38" s="34" t="s">
        <v>24</v>
      </c>
      <c r="J38" s="35" t="s">
        <v>146</v>
      </c>
    </row>
    <row r="39" spans="1:10" x14ac:dyDescent="0.25">
      <c r="A39" s="35">
        <v>21</v>
      </c>
      <c r="B39" s="35">
        <v>369</v>
      </c>
      <c r="C39" s="34" t="s">
        <v>232</v>
      </c>
      <c r="D39" s="34" t="s">
        <v>151</v>
      </c>
      <c r="E39" s="54">
        <v>31462</v>
      </c>
      <c r="F39" s="34" t="s">
        <v>23</v>
      </c>
      <c r="G39" s="34"/>
      <c r="H39" s="55">
        <v>3.5254629629629629E-2</v>
      </c>
      <c r="I39" s="34" t="s">
        <v>38</v>
      </c>
      <c r="J39" s="35" t="s">
        <v>119</v>
      </c>
    </row>
    <row r="40" spans="1:10" x14ac:dyDescent="0.25">
      <c r="A40" s="35">
        <v>22</v>
      </c>
      <c r="B40" s="35">
        <v>70</v>
      </c>
      <c r="C40" s="34" t="s">
        <v>212</v>
      </c>
      <c r="D40" s="34" t="s">
        <v>233</v>
      </c>
      <c r="E40" s="54">
        <v>23943</v>
      </c>
      <c r="F40" s="34" t="s">
        <v>23</v>
      </c>
      <c r="G40" s="34" t="s">
        <v>23</v>
      </c>
      <c r="H40" s="55">
        <v>3.5277777777777776E-2</v>
      </c>
      <c r="I40" s="34" t="s">
        <v>38</v>
      </c>
      <c r="J40" s="35" t="s">
        <v>146</v>
      </c>
    </row>
    <row r="41" spans="1:10" x14ac:dyDescent="0.25">
      <c r="A41" s="35">
        <v>23</v>
      </c>
      <c r="B41" s="35">
        <v>334</v>
      </c>
      <c r="C41" s="34" t="s">
        <v>234</v>
      </c>
      <c r="D41" s="34" t="s">
        <v>93</v>
      </c>
      <c r="E41" s="54">
        <v>33367</v>
      </c>
      <c r="F41" s="34" t="s">
        <v>23</v>
      </c>
      <c r="G41" s="34" t="s">
        <v>235</v>
      </c>
      <c r="H41" s="55">
        <v>3.5671296296296298E-2</v>
      </c>
      <c r="I41" s="34" t="s">
        <v>24</v>
      </c>
      <c r="J41" s="35" t="s">
        <v>119</v>
      </c>
    </row>
    <row r="42" spans="1:10" x14ac:dyDescent="0.25">
      <c r="A42" s="35">
        <v>24</v>
      </c>
      <c r="B42" s="35">
        <v>199</v>
      </c>
      <c r="C42" s="34" t="s">
        <v>236</v>
      </c>
      <c r="D42" s="34" t="s">
        <v>189</v>
      </c>
      <c r="E42" s="54">
        <v>17789</v>
      </c>
      <c r="F42" s="34" t="s">
        <v>23</v>
      </c>
      <c r="G42" s="34" t="s">
        <v>101</v>
      </c>
      <c r="H42" s="55">
        <v>3.6689814814814814E-2</v>
      </c>
      <c r="I42" s="34" t="s">
        <v>38</v>
      </c>
      <c r="J42" s="35" t="s">
        <v>134</v>
      </c>
    </row>
    <row r="43" spans="1:10" x14ac:dyDescent="0.25">
      <c r="A43" s="35">
        <v>25</v>
      </c>
      <c r="B43" s="35">
        <v>147</v>
      </c>
      <c r="C43" s="34" t="s">
        <v>237</v>
      </c>
      <c r="D43" s="34" t="s">
        <v>123</v>
      </c>
      <c r="E43" s="54">
        <v>36546</v>
      </c>
      <c r="F43" s="34" t="s">
        <v>165</v>
      </c>
      <c r="G43" s="34"/>
      <c r="H43" s="55">
        <v>3.7025462962962961E-2</v>
      </c>
      <c r="I43" s="34" t="s">
        <v>24</v>
      </c>
      <c r="J43" s="35" t="s">
        <v>127</v>
      </c>
    </row>
    <row r="44" spans="1:10" x14ac:dyDescent="0.25">
      <c r="A44" s="35">
        <v>26</v>
      </c>
      <c r="B44" s="35">
        <v>8020</v>
      </c>
      <c r="C44" s="34" t="s">
        <v>238</v>
      </c>
      <c r="D44" s="34" t="s">
        <v>123</v>
      </c>
      <c r="E44" s="54">
        <v>17229</v>
      </c>
      <c r="F44" s="34" t="s">
        <v>23</v>
      </c>
      <c r="G44" s="34" t="s">
        <v>23</v>
      </c>
      <c r="H44" s="55">
        <v>3.7662037037037036E-2</v>
      </c>
      <c r="I44" s="34" t="s">
        <v>24</v>
      </c>
      <c r="J44" s="35" t="s">
        <v>170</v>
      </c>
    </row>
    <row r="45" spans="1:10" x14ac:dyDescent="0.25">
      <c r="A45" s="35">
        <v>27</v>
      </c>
      <c r="B45" s="35">
        <v>452</v>
      </c>
      <c r="C45" s="34" t="s">
        <v>47</v>
      </c>
      <c r="D45" s="34" t="s">
        <v>239</v>
      </c>
      <c r="E45" s="54">
        <v>28249</v>
      </c>
      <c r="F45" s="34" t="s">
        <v>23</v>
      </c>
      <c r="G45" s="34"/>
      <c r="H45" s="55">
        <v>3.8171296296296293E-2</v>
      </c>
      <c r="I45" s="34" t="s">
        <v>24</v>
      </c>
      <c r="J45" s="35" t="s">
        <v>140</v>
      </c>
    </row>
    <row r="46" spans="1:10" x14ac:dyDescent="0.25">
      <c r="A46" s="35">
        <v>28</v>
      </c>
      <c r="B46" s="35">
        <v>431</v>
      </c>
      <c r="C46" s="34" t="s">
        <v>240</v>
      </c>
      <c r="D46" s="34" t="s">
        <v>241</v>
      </c>
      <c r="E46" s="54">
        <v>19347</v>
      </c>
      <c r="F46" s="34" t="s">
        <v>23</v>
      </c>
      <c r="G46" s="34" t="s">
        <v>101</v>
      </c>
      <c r="H46" s="55">
        <v>3.9537037037037037E-2</v>
      </c>
      <c r="I46" s="34" t="s">
        <v>24</v>
      </c>
      <c r="J46" s="35" t="s">
        <v>134</v>
      </c>
    </row>
    <row r="47" spans="1:10" x14ac:dyDescent="0.25">
      <c r="A47" s="35">
        <v>29</v>
      </c>
      <c r="B47" s="35">
        <v>357</v>
      </c>
      <c r="C47" s="34" t="s">
        <v>99</v>
      </c>
      <c r="D47" s="34" t="s">
        <v>106</v>
      </c>
      <c r="E47" s="54">
        <v>26491</v>
      </c>
      <c r="F47" s="34" t="s">
        <v>23</v>
      </c>
      <c r="G47" s="34" t="s">
        <v>101</v>
      </c>
      <c r="H47" s="55">
        <v>3.9895833333333332E-2</v>
      </c>
      <c r="I47" s="34" t="s">
        <v>24</v>
      </c>
      <c r="J47" s="35" t="s">
        <v>140</v>
      </c>
    </row>
    <row r="48" spans="1:10" x14ac:dyDescent="0.25">
      <c r="A48" s="35">
        <v>30</v>
      </c>
      <c r="B48" s="35">
        <v>1012</v>
      </c>
      <c r="C48" s="34" t="s">
        <v>161</v>
      </c>
      <c r="D48" s="34" t="s">
        <v>142</v>
      </c>
      <c r="E48" s="54">
        <v>22059</v>
      </c>
      <c r="F48" s="34" t="s">
        <v>23</v>
      </c>
      <c r="G48" s="34" t="s">
        <v>23</v>
      </c>
      <c r="H48" s="55">
        <v>4.0115740740740743E-2</v>
      </c>
      <c r="I48" s="34" t="s">
        <v>38</v>
      </c>
      <c r="J48" s="35" t="s">
        <v>146</v>
      </c>
    </row>
    <row r="49" spans="1:10" x14ac:dyDescent="0.25">
      <c r="A49" s="35">
        <v>31</v>
      </c>
      <c r="B49" s="35">
        <v>178</v>
      </c>
      <c r="C49" s="34" t="s">
        <v>242</v>
      </c>
      <c r="D49" s="34" t="s">
        <v>123</v>
      </c>
      <c r="E49" s="54">
        <v>18381</v>
      </c>
      <c r="F49" s="34" t="s">
        <v>23</v>
      </c>
      <c r="G49" s="34" t="s">
        <v>195</v>
      </c>
      <c r="H49" s="55">
        <v>4.0266203703703707E-2</v>
      </c>
      <c r="I49" s="34" t="s">
        <v>24</v>
      </c>
      <c r="J49" s="35" t="s">
        <v>134</v>
      </c>
    </row>
    <row r="50" spans="1:10" x14ac:dyDescent="0.25">
      <c r="A50" s="35">
        <v>32</v>
      </c>
      <c r="B50" s="35">
        <v>701</v>
      </c>
      <c r="C50" s="34" t="s">
        <v>243</v>
      </c>
      <c r="D50" s="34" t="s">
        <v>123</v>
      </c>
      <c r="E50" s="54">
        <v>20228</v>
      </c>
      <c r="F50" s="34" t="s">
        <v>23</v>
      </c>
      <c r="G50" s="34" t="s">
        <v>23</v>
      </c>
      <c r="H50" s="55">
        <v>4.0393518518518516E-2</v>
      </c>
      <c r="I50" s="34" t="s">
        <v>24</v>
      </c>
      <c r="J50" s="35" t="s">
        <v>134</v>
      </c>
    </row>
    <row r="51" spans="1:10" x14ac:dyDescent="0.25">
      <c r="A51" s="35">
        <v>33</v>
      </c>
      <c r="B51" s="35">
        <v>72</v>
      </c>
      <c r="C51" s="34" t="s">
        <v>244</v>
      </c>
      <c r="D51" s="34" t="s">
        <v>173</v>
      </c>
      <c r="E51" s="54">
        <v>20134</v>
      </c>
      <c r="F51" s="34" t="s">
        <v>23</v>
      </c>
      <c r="G51" s="34" t="s">
        <v>195</v>
      </c>
      <c r="H51" s="55">
        <v>4.1979166666666665E-2</v>
      </c>
      <c r="I51" s="34" t="s">
        <v>24</v>
      </c>
      <c r="J51" s="35" t="s">
        <v>134</v>
      </c>
    </row>
    <row r="52" spans="1:10" x14ac:dyDescent="0.25">
      <c r="A52" s="35">
        <v>34</v>
      </c>
      <c r="B52" s="35">
        <v>441</v>
      </c>
      <c r="C52" s="34" t="s">
        <v>245</v>
      </c>
      <c r="D52" s="34" t="s">
        <v>139</v>
      </c>
      <c r="E52" s="54">
        <v>24724</v>
      </c>
      <c r="F52" s="34" t="s">
        <v>246</v>
      </c>
      <c r="G52" s="34" t="s">
        <v>246</v>
      </c>
      <c r="H52" s="55">
        <v>4.2418981481481481E-2</v>
      </c>
      <c r="I52" s="34" t="s">
        <v>24</v>
      </c>
      <c r="J52" s="35" t="s">
        <v>146</v>
      </c>
    </row>
    <row r="53" spans="1:10" x14ac:dyDescent="0.25">
      <c r="A53" s="35">
        <v>35</v>
      </c>
      <c r="B53" s="35">
        <v>430</v>
      </c>
      <c r="C53" s="34" t="s">
        <v>247</v>
      </c>
      <c r="D53" s="34" t="s">
        <v>182</v>
      </c>
      <c r="E53" s="54">
        <v>18280</v>
      </c>
      <c r="F53" s="34" t="s">
        <v>23</v>
      </c>
      <c r="G53" s="34"/>
      <c r="H53" s="55">
        <v>4.6932870370370368E-2</v>
      </c>
      <c r="I53" s="34" t="s">
        <v>24</v>
      </c>
      <c r="J53" s="35" t="s">
        <v>134</v>
      </c>
    </row>
    <row r="54" spans="1:10" x14ac:dyDescent="0.25">
      <c r="A54" s="35">
        <v>36</v>
      </c>
      <c r="B54" s="35">
        <v>67</v>
      </c>
      <c r="C54" s="34" t="s">
        <v>248</v>
      </c>
      <c r="D54" s="34" t="s">
        <v>249</v>
      </c>
      <c r="E54" s="54">
        <v>18528</v>
      </c>
      <c r="F54" s="34" t="s">
        <v>23</v>
      </c>
      <c r="G54" s="34" t="s">
        <v>23</v>
      </c>
      <c r="H54" s="55">
        <v>4.7569444444444442E-2</v>
      </c>
      <c r="I54" s="34" t="s">
        <v>24</v>
      </c>
      <c r="J54" s="35" t="s">
        <v>134</v>
      </c>
    </row>
    <row r="55" spans="1:10" x14ac:dyDescent="0.25">
      <c r="A55" s="35">
        <v>37</v>
      </c>
      <c r="B55" s="35">
        <v>340</v>
      </c>
      <c r="C55" s="34" t="s">
        <v>250</v>
      </c>
      <c r="D55" s="34" t="s">
        <v>251</v>
      </c>
      <c r="E55" s="54">
        <v>13120</v>
      </c>
      <c r="F55" s="34" t="s">
        <v>23</v>
      </c>
      <c r="G55" s="34" t="s">
        <v>101</v>
      </c>
      <c r="H55" s="55">
        <v>5.5868055555555553E-2</v>
      </c>
      <c r="I55" s="34" t="s">
        <v>24</v>
      </c>
      <c r="J55" s="35" t="s">
        <v>170</v>
      </c>
    </row>
    <row r="56" spans="1:10" x14ac:dyDescent="0.25">
      <c r="A56" s="35">
        <v>38</v>
      </c>
      <c r="B56" s="35">
        <v>359</v>
      </c>
      <c r="C56" s="34" t="s">
        <v>252</v>
      </c>
      <c r="D56" s="34" t="s">
        <v>136</v>
      </c>
      <c r="E56" s="54">
        <v>15468</v>
      </c>
      <c r="F56" s="34" t="s">
        <v>23</v>
      </c>
      <c r="G56" s="34" t="s">
        <v>101</v>
      </c>
      <c r="H56" s="55">
        <v>6.4699074074074076E-2</v>
      </c>
      <c r="I56" s="34" t="s">
        <v>24</v>
      </c>
      <c r="J56" s="35" t="s">
        <v>170</v>
      </c>
    </row>
  </sheetData>
  <mergeCells count="1">
    <mergeCell ref="A10:B10"/>
  </mergeCells>
  <conditionalFormatting sqref="M24 O24:S24 K25 S21:S23">
    <cfRule type="cellIs" dxfId="22" priority="1" operator="equal">
      <formula>0</formula>
    </cfRule>
  </conditionalFormatting>
  <pageMargins left="0.70866141732283472" right="0.70866141732283472" top="0.57999999999999996" bottom="0.55000000000000004" header="0.31496062992125984" footer="0.31496062992125984"/>
  <pageSetup paperSize="9" scale="37" fitToHeight="0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32C30-91A9-46AA-AAEB-1E0959DCEFDC}">
  <dimension ref="A1:J49"/>
  <sheetViews>
    <sheetView tabSelected="1" topLeftCell="A4" workbookViewId="0">
      <selection activeCell="D55" sqref="D55"/>
    </sheetView>
  </sheetViews>
  <sheetFormatPr defaultRowHeight="15" x14ac:dyDescent="0.25"/>
  <cols>
    <col min="1" max="1" width="22.42578125" bestFit="1" customWidth="1"/>
    <col min="2" max="2" width="11.85546875" bestFit="1" customWidth="1"/>
    <col min="3" max="3" width="14.42578125" bestFit="1" customWidth="1"/>
    <col min="4" max="4" width="10.85546875" bestFit="1" customWidth="1"/>
    <col min="5" max="5" width="31.7109375" bestFit="1" customWidth="1"/>
    <col min="6" max="6" width="11.140625" bestFit="1" customWidth="1"/>
    <col min="7" max="7" width="16" bestFit="1" customWidth="1"/>
    <col min="8" max="8" width="22.42578125" customWidth="1"/>
    <col min="9" max="9" width="9.140625" bestFit="1" customWidth="1"/>
    <col min="10" max="10" width="11.85546875" bestFit="1" customWidth="1"/>
  </cols>
  <sheetData>
    <row r="1" spans="1:5" x14ac:dyDescent="0.25">
      <c r="A1" s="35"/>
      <c r="B1" s="35"/>
      <c r="C1" s="35"/>
      <c r="D1" s="35"/>
      <c r="E1" s="35"/>
    </row>
    <row r="2" spans="1:5" x14ac:dyDescent="0.25">
      <c r="A2" s="35"/>
      <c r="B2" s="35"/>
      <c r="C2" s="35"/>
      <c r="D2" s="35"/>
      <c r="E2" s="35"/>
    </row>
    <row r="3" spans="1:5" x14ac:dyDescent="0.25">
      <c r="A3" s="35"/>
      <c r="B3" s="35"/>
      <c r="C3" s="35"/>
      <c r="D3" s="35"/>
      <c r="E3" s="35"/>
    </row>
    <row r="4" spans="1:5" x14ac:dyDescent="0.25">
      <c r="A4" s="35"/>
      <c r="B4" s="35"/>
      <c r="C4" s="35"/>
      <c r="D4" s="35"/>
      <c r="E4" s="35"/>
    </row>
    <row r="5" spans="1:5" x14ac:dyDescent="0.25">
      <c r="A5" s="35"/>
      <c r="B5" s="35"/>
      <c r="C5" s="35"/>
      <c r="D5" s="35"/>
      <c r="E5" s="35"/>
    </row>
    <row r="6" spans="1:5" ht="21" x14ac:dyDescent="0.35">
      <c r="A6" s="1" t="s">
        <v>0</v>
      </c>
      <c r="B6" s="35"/>
      <c r="C6" s="35"/>
      <c r="D6" s="35"/>
      <c r="E6" s="35"/>
    </row>
    <row r="7" spans="1:5" x14ac:dyDescent="0.25">
      <c r="A7" s="35"/>
      <c r="B7" s="35"/>
      <c r="C7" s="35"/>
      <c r="D7" s="35"/>
      <c r="E7" s="35"/>
    </row>
    <row r="8" spans="1:5" ht="28.5" x14ac:dyDescent="0.45">
      <c r="A8" s="6" t="str">
        <f>[1]Финиш!F1</f>
        <v>Пробег, посвященный Дню Победы</v>
      </c>
      <c r="B8" s="62"/>
      <c r="C8" s="62"/>
      <c r="D8" s="62"/>
      <c r="E8" s="62"/>
    </row>
    <row r="9" spans="1:5" x14ac:dyDescent="0.25">
      <c r="A9" s="10" t="s">
        <v>1</v>
      </c>
      <c r="B9" s="60"/>
      <c r="C9" s="60"/>
      <c r="D9" s="60"/>
      <c r="E9" s="60"/>
    </row>
    <row r="10" spans="1:5" x14ac:dyDescent="0.25">
      <c r="A10" s="65">
        <f>[1]Финиш!B2</f>
        <v>43229</v>
      </c>
      <c r="B10" s="66"/>
      <c r="C10" s="67">
        <f>[1]Финиш!B3</f>
        <v>0.45833333333333331</v>
      </c>
      <c r="D10" s="68"/>
      <c r="E10" s="69" t="str">
        <f>[1]Финиш!B4</f>
        <v>г. Харьков</v>
      </c>
    </row>
    <row r="11" spans="1:5" x14ac:dyDescent="0.25">
      <c r="A11" s="10" t="s">
        <v>2</v>
      </c>
      <c r="B11" s="73"/>
      <c r="C11" s="10" t="s">
        <v>3</v>
      </c>
      <c r="D11" s="10"/>
      <c r="E11" s="10" t="s">
        <v>4</v>
      </c>
    </row>
    <row r="12" spans="1:5" x14ac:dyDescent="0.25">
      <c r="A12" s="67" t="str">
        <f>[1]Финиш!B5</f>
        <v>t=25</v>
      </c>
      <c r="B12" s="62"/>
      <c r="C12" s="62"/>
      <c r="D12" s="68"/>
      <c r="E12" s="60"/>
    </row>
    <row r="13" spans="1:5" x14ac:dyDescent="0.25">
      <c r="A13" s="10" t="s">
        <v>5</v>
      </c>
      <c r="B13" s="10"/>
      <c r="C13" s="10"/>
      <c r="D13" s="10"/>
      <c r="E13" s="60"/>
    </row>
    <row r="14" spans="1:5" x14ac:dyDescent="0.25">
      <c r="A14" s="74" t="s">
        <v>6</v>
      </c>
      <c r="B14" s="75"/>
      <c r="C14" s="76">
        <f>[1]Финиш!C7</f>
        <v>20</v>
      </c>
      <c r="D14" s="75"/>
      <c r="E14" s="44"/>
    </row>
    <row r="15" spans="1:5" x14ac:dyDescent="0.25">
      <c r="A15" s="60" t="s">
        <v>7</v>
      </c>
      <c r="B15" s="60"/>
      <c r="C15" s="60" t="s">
        <v>8</v>
      </c>
      <c r="D15" s="77">
        <f>COUNTIF(дист5[Результат часы:мин:сек (ЧЧ:ММ:СС) или км, м],"&gt;0")</f>
        <v>31</v>
      </c>
      <c r="E15" s="44"/>
    </row>
    <row r="16" spans="1:5" x14ac:dyDescent="0.25">
      <c r="A16" s="60"/>
      <c r="B16" s="60"/>
      <c r="C16" s="60" t="s">
        <v>9</v>
      </c>
      <c r="D16" s="77">
        <f>COUNTIF(дист5[Результат часы:мин:сек (ЧЧ:ММ:СС) или км, м],"&gt;=0")</f>
        <v>31</v>
      </c>
      <c r="E16" s="44"/>
    </row>
    <row r="18" spans="1:10" ht="45" customHeight="1" x14ac:dyDescent="0.25">
      <c r="A18" s="26" t="s">
        <v>10</v>
      </c>
      <c r="B18" s="26" t="s">
        <v>11</v>
      </c>
      <c r="C18" s="26" t="s">
        <v>12</v>
      </c>
      <c r="D18" s="26" t="s">
        <v>13</v>
      </c>
      <c r="E18" s="26" t="s">
        <v>14</v>
      </c>
      <c r="F18" s="26" t="s">
        <v>15</v>
      </c>
      <c r="G18" s="26" t="s">
        <v>16</v>
      </c>
      <c r="H18" s="26" t="s">
        <v>17</v>
      </c>
      <c r="I18" s="27" t="s">
        <v>18</v>
      </c>
      <c r="J18" s="27" t="s">
        <v>19</v>
      </c>
    </row>
    <row r="19" spans="1:10" x14ac:dyDescent="0.25">
      <c r="A19">
        <v>1</v>
      </c>
      <c r="B19">
        <v>66</v>
      </c>
      <c r="C19" s="82" t="s">
        <v>253</v>
      </c>
      <c r="D19" s="82" t="s">
        <v>65</v>
      </c>
      <c r="E19" s="83">
        <v>31295</v>
      </c>
      <c r="F19" s="82" t="s">
        <v>23</v>
      </c>
      <c r="G19" s="82" t="s">
        <v>23</v>
      </c>
      <c r="H19" s="84">
        <v>5.1979166666666667E-2</v>
      </c>
      <c r="I19" s="82" t="s">
        <v>24</v>
      </c>
      <c r="J19" t="s">
        <v>119</v>
      </c>
    </row>
    <row r="20" spans="1:10" x14ac:dyDescent="0.25">
      <c r="A20">
        <v>2</v>
      </c>
      <c r="B20">
        <v>699</v>
      </c>
      <c r="C20" s="82" t="s">
        <v>254</v>
      </c>
      <c r="D20" s="82" t="s">
        <v>67</v>
      </c>
      <c r="E20" s="83">
        <v>35097</v>
      </c>
      <c r="F20" s="82" t="s">
        <v>23</v>
      </c>
      <c r="G20" s="82" t="s">
        <v>255</v>
      </c>
      <c r="H20" s="84">
        <v>5.3275462962962962E-2</v>
      </c>
      <c r="I20" s="82" t="s">
        <v>24</v>
      </c>
      <c r="J20" t="s">
        <v>144</v>
      </c>
    </row>
    <row r="21" spans="1:10" x14ac:dyDescent="0.25">
      <c r="A21">
        <v>3</v>
      </c>
      <c r="B21">
        <v>161</v>
      </c>
      <c r="C21" s="82" t="s">
        <v>256</v>
      </c>
      <c r="D21" s="82" t="s">
        <v>257</v>
      </c>
      <c r="E21" s="83">
        <v>34937</v>
      </c>
      <c r="F21" s="82" t="s">
        <v>23</v>
      </c>
      <c r="G21" s="82" t="s">
        <v>23</v>
      </c>
      <c r="H21" s="84">
        <v>5.679398148148148E-2</v>
      </c>
      <c r="I21" s="82" t="s">
        <v>24</v>
      </c>
      <c r="J21" t="s">
        <v>144</v>
      </c>
    </row>
    <row r="22" spans="1:10" x14ac:dyDescent="0.25">
      <c r="A22">
        <v>4</v>
      </c>
      <c r="B22">
        <v>50</v>
      </c>
      <c r="C22" s="82" t="s">
        <v>63</v>
      </c>
      <c r="D22" s="82" t="s">
        <v>88</v>
      </c>
      <c r="E22" s="83">
        <v>29985</v>
      </c>
      <c r="F22" s="82" t="s">
        <v>23</v>
      </c>
      <c r="G22" s="82" t="s">
        <v>23</v>
      </c>
      <c r="H22" s="84">
        <v>5.6817129629629627E-2</v>
      </c>
      <c r="I22" s="82" t="s">
        <v>24</v>
      </c>
      <c r="J22" t="s">
        <v>119</v>
      </c>
    </row>
    <row r="23" spans="1:10" x14ac:dyDescent="0.25">
      <c r="A23">
        <v>5</v>
      </c>
      <c r="B23">
        <v>371</v>
      </c>
      <c r="C23" s="82" t="s">
        <v>258</v>
      </c>
      <c r="D23" s="82" t="s">
        <v>48</v>
      </c>
      <c r="E23" s="83">
        <v>31851</v>
      </c>
      <c r="F23" s="82" t="s">
        <v>23</v>
      </c>
      <c r="G23" s="82" t="s">
        <v>23</v>
      </c>
      <c r="H23" s="84">
        <v>5.6967592592592591E-2</v>
      </c>
      <c r="I23" s="82" t="s">
        <v>24</v>
      </c>
      <c r="J23" t="s">
        <v>119</v>
      </c>
    </row>
    <row r="24" spans="1:10" x14ac:dyDescent="0.25">
      <c r="A24">
        <v>6</v>
      </c>
      <c r="B24">
        <v>558</v>
      </c>
      <c r="C24" s="82" t="s">
        <v>259</v>
      </c>
      <c r="D24" s="82" t="s">
        <v>123</v>
      </c>
      <c r="E24" s="83">
        <v>20708</v>
      </c>
      <c r="F24" s="82" t="s">
        <v>23</v>
      </c>
      <c r="G24" s="82" t="s">
        <v>23</v>
      </c>
      <c r="H24" s="84">
        <v>5.7118055555555554E-2</v>
      </c>
      <c r="I24" s="82" t="s">
        <v>24</v>
      </c>
      <c r="J24" t="s">
        <v>134</v>
      </c>
    </row>
    <row r="25" spans="1:10" x14ac:dyDescent="0.25">
      <c r="A25">
        <v>7</v>
      </c>
      <c r="B25">
        <v>433</v>
      </c>
      <c r="C25" s="82" t="s">
        <v>20</v>
      </c>
      <c r="D25" s="82" t="s">
        <v>98</v>
      </c>
      <c r="E25" s="83">
        <v>24675</v>
      </c>
      <c r="F25" s="82" t="s">
        <v>22</v>
      </c>
      <c r="G25" s="82" t="s">
        <v>23</v>
      </c>
      <c r="H25" s="84">
        <v>5.9305555555555556E-2</v>
      </c>
      <c r="I25" s="82" t="s">
        <v>24</v>
      </c>
      <c r="J25" t="s">
        <v>146</v>
      </c>
    </row>
    <row r="26" spans="1:10" x14ac:dyDescent="0.25">
      <c r="A26">
        <v>8</v>
      </c>
      <c r="B26">
        <v>59</v>
      </c>
      <c r="C26" s="82" t="s">
        <v>260</v>
      </c>
      <c r="D26" s="82" t="s">
        <v>182</v>
      </c>
      <c r="E26" s="83">
        <v>21598</v>
      </c>
      <c r="F26" s="82" t="s">
        <v>23</v>
      </c>
      <c r="G26" s="82" t="s">
        <v>23</v>
      </c>
      <c r="H26" s="84">
        <v>5.9467592592592593E-2</v>
      </c>
      <c r="I26" s="82" t="s">
        <v>24</v>
      </c>
      <c r="J26" t="s">
        <v>146</v>
      </c>
    </row>
    <row r="27" spans="1:10" x14ac:dyDescent="0.25">
      <c r="A27">
        <v>9</v>
      </c>
      <c r="B27">
        <v>1</v>
      </c>
      <c r="C27" s="82" t="s">
        <v>261</v>
      </c>
      <c r="D27" s="82" t="s">
        <v>193</v>
      </c>
      <c r="E27" s="83">
        <v>31772</v>
      </c>
      <c r="F27" s="82" t="s">
        <v>23</v>
      </c>
      <c r="G27" s="82" t="s">
        <v>23</v>
      </c>
      <c r="H27" s="84">
        <v>6.1307870370370374E-2</v>
      </c>
      <c r="I27" s="82" t="s">
        <v>38</v>
      </c>
      <c r="J27" t="s">
        <v>119</v>
      </c>
    </row>
    <row r="28" spans="1:10" x14ac:dyDescent="0.25">
      <c r="A28">
        <v>10</v>
      </c>
      <c r="B28">
        <v>455</v>
      </c>
      <c r="C28" s="82" t="s">
        <v>262</v>
      </c>
      <c r="D28" s="82" t="s">
        <v>139</v>
      </c>
      <c r="E28" s="83">
        <v>31081</v>
      </c>
      <c r="F28" s="82" t="s">
        <v>23</v>
      </c>
      <c r="G28" s="82"/>
      <c r="H28" s="84">
        <v>6.1331018518518521E-2</v>
      </c>
      <c r="I28" s="82" t="s">
        <v>24</v>
      </c>
      <c r="J28" t="s">
        <v>119</v>
      </c>
    </row>
    <row r="29" spans="1:10" x14ac:dyDescent="0.25">
      <c r="A29">
        <v>11</v>
      </c>
      <c r="B29">
        <v>5</v>
      </c>
      <c r="C29" s="82" t="s">
        <v>263</v>
      </c>
      <c r="D29" s="82" t="s">
        <v>264</v>
      </c>
      <c r="E29" s="83">
        <v>21830</v>
      </c>
      <c r="F29" s="82" t="s">
        <v>23</v>
      </c>
      <c r="G29" s="82" t="s">
        <v>23</v>
      </c>
      <c r="H29" s="84">
        <v>6.1793981481481484E-2</v>
      </c>
      <c r="I29" s="82" t="s">
        <v>24</v>
      </c>
      <c r="J29" t="s">
        <v>146</v>
      </c>
    </row>
    <row r="30" spans="1:10" x14ac:dyDescent="0.25">
      <c r="A30">
        <v>12</v>
      </c>
      <c r="B30">
        <v>37</v>
      </c>
      <c r="C30" s="82" t="s">
        <v>265</v>
      </c>
      <c r="D30" s="82" t="s">
        <v>137</v>
      </c>
      <c r="E30" s="83">
        <v>28796</v>
      </c>
      <c r="F30" s="82" t="s">
        <v>23</v>
      </c>
      <c r="G30" s="82" t="s">
        <v>23</v>
      </c>
      <c r="H30" s="84">
        <v>6.2650462962962963E-2</v>
      </c>
      <c r="I30" s="82" t="s">
        <v>38</v>
      </c>
      <c r="J30" t="s">
        <v>119</v>
      </c>
    </row>
    <row r="31" spans="1:10" x14ac:dyDescent="0.25">
      <c r="A31">
        <v>13</v>
      </c>
      <c r="B31">
        <v>380</v>
      </c>
      <c r="C31" s="82" t="s">
        <v>266</v>
      </c>
      <c r="D31" s="82" t="s">
        <v>93</v>
      </c>
      <c r="E31" s="83">
        <v>29238</v>
      </c>
      <c r="F31" s="82" t="s">
        <v>165</v>
      </c>
      <c r="G31" s="82"/>
      <c r="H31" s="84">
        <v>6.6180555555555562E-2</v>
      </c>
      <c r="I31" s="82" t="s">
        <v>24</v>
      </c>
      <c r="J31" t="s">
        <v>119</v>
      </c>
    </row>
    <row r="32" spans="1:10" x14ac:dyDescent="0.25">
      <c r="A32">
        <v>14</v>
      </c>
      <c r="B32">
        <v>622</v>
      </c>
      <c r="C32" s="82" t="s">
        <v>267</v>
      </c>
      <c r="D32" s="82" t="s">
        <v>182</v>
      </c>
      <c r="E32" s="83">
        <v>25843</v>
      </c>
      <c r="F32" s="82" t="s">
        <v>23</v>
      </c>
      <c r="G32" s="82" t="s">
        <v>23</v>
      </c>
      <c r="H32" s="84">
        <v>6.6516203703703702E-2</v>
      </c>
      <c r="I32" s="82" t="s">
        <v>24</v>
      </c>
      <c r="J32" t="s">
        <v>140</v>
      </c>
    </row>
    <row r="33" spans="1:10" x14ac:dyDescent="0.25">
      <c r="A33">
        <v>15</v>
      </c>
      <c r="B33">
        <v>20</v>
      </c>
      <c r="C33" s="82" t="s">
        <v>268</v>
      </c>
      <c r="D33" s="82" t="s">
        <v>121</v>
      </c>
      <c r="E33" s="83">
        <v>20180</v>
      </c>
      <c r="F33" s="82" t="s">
        <v>23</v>
      </c>
      <c r="G33" s="82" t="s">
        <v>23</v>
      </c>
      <c r="H33" s="84">
        <v>6.6689814814814813E-2</v>
      </c>
      <c r="I33" s="82" t="s">
        <v>24</v>
      </c>
      <c r="J33" t="s">
        <v>134</v>
      </c>
    </row>
    <row r="34" spans="1:10" x14ac:dyDescent="0.25">
      <c r="A34">
        <v>16</v>
      </c>
      <c r="B34">
        <v>448</v>
      </c>
      <c r="C34" s="82" t="s">
        <v>87</v>
      </c>
      <c r="D34" s="82" t="s">
        <v>62</v>
      </c>
      <c r="E34" s="83">
        <v>26079</v>
      </c>
      <c r="F34" s="82" t="s">
        <v>246</v>
      </c>
      <c r="G34" s="82" t="s">
        <v>246</v>
      </c>
      <c r="H34" s="84">
        <v>6.8194444444444446E-2</v>
      </c>
      <c r="I34" s="82" t="s">
        <v>24</v>
      </c>
      <c r="J34" t="s">
        <v>140</v>
      </c>
    </row>
    <row r="35" spans="1:10" x14ac:dyDescent="0.25">
      <c r="A35">
        <v>17</v>
      </c>
      <c r="B35">
        <v>353</v>
      </c>
      <c r="C35" s="82" t="s">
        <v>269</v>
      </c>
      <c r="D35" s="82" t="s">
        <v>123</v>
      </c>
      <c r="E35" s="83">
        <v>26061</v>
      </c>
      <c r="F35" s="82" t="s">
        <v>23</v>
      </c>
      <c r="G35" s="82" t="s">
        <v>23</v>
      </c>
      <c r="H35" s="84">
        <v>6.9375000000000006E-2</v>
      </c>
      <c r="I35" s="82" t="s">
        <v>24</v>
      </c>
      <c r="J35" t="s">
        <v>140</v>
      </c>
    </row>
    <row r="36" spans="1:10" x14ac:dyDescent="0.25">
      <c r="A36">
        <v>18</v>
      </c>
      <c r="B36">
        <v>278</v>
      </c>
      <c r="C36" s="82" t="s">
        <v>270</v>
      </c>
      <c r="D36" s="82" t="s">
        <v>123</v>
      </c>
      <c r="E36" s="83">
        <v>19536</v>
      </c>
      <c r="F36" s="82" t="s">
        <v>23</v>
      </c>
      <c r="G36" s="82" t="s">
        <v>23</v>
      </c>
      <c r="H36" s="84">
        <v>6.9953703703703699E-2</v>
      </c>
      <c r="I36" s="82" t="s">
        <v>24</v>
      </c>
      <c r="J36" t="s">
        <v>134</v>
      </c>
    </row>
    <row r="37" spans="1:10" x14ac:dyDescent="0.25">
      <c r="A37">
        <v>19</v>
      </c>
      <c r="B37">
        <v>449</v>
      </c>
      <c r="C37" s="82" t="s">
        <v>271</v>
      </c>
      <c r="D37" s="82" t="s">
        <v>123</v>
      </c>
      <c r="E37" s="83">
        <v>34325</v>
      </c>
      <c r="F37" s="82" t="s">
        <v>23</v>
      </c>
      <c r="G37" s="82"/>
      <c r="H37" s="84">
        <v>7.1921296296296303E-2</v>
      </c>
      <c r="I37" s="82" t="s">
        <v>24</v>
      </c>
      <c r="J37" t="s">
        <v>119</v>
      </c>
    </row>
    <row r="38" spans="1:10" x14ac:dyDescent="0.25">
      <c r="A38">
        <v>20</v>
      </c>
      <c r="B38">
        <v>179</v>
      </c>
      <c r="C38" s="82" t="s">
        <v>272</v>
      </c>
      <c r="D38" s="82" t="s">
        <v>62</v>
      </c>
      <c r="E38" s="83">
        <v>23607</v>
      </c>
      <c r="F38" s="82" t="s">
        <v>23</v>
      </c>
      <c r="G38" s="82" t="s">
        <v>23</v>
      </c>
      <c r="H38" s="84">
        <v>7.2835648148148149E-2</v>
      </c>
      <c r="I38" s="82" t="s">
        <v>24</v>
      </c>
      <c r="J38" t="s">
        <v>146</v>
      </c>
    </row>
    <row r="39" spans="1:10" x14ac:dyDescent="0.25">
      <c r="A39">
        <v>21</v>
      </c>
      <c r="B39">
        <v>457</v>
      </c>
      <c r="C39" s="82" t="s">
        <v>273</v>
      </c>
      <c r="D39" s="82" t="s">
        <v>121</v>
      </c>
      <c r="E39" s="83">
        <v>21502</v>
      </c>
      <c r="F39" s="82" t="s">
        <v>23</v>
      </c>
      <c r="G39" s="82"/>
      <c r="H39" s="84">
        <v>7.3043981481481488E-2</v>
      </c>
      <c r="I39" s="82" t="s">
        <v>24</v>
      </c>
      <c r="J39" t="s">
        <v>146</v>
      </c>
    </row>
    <row r="40" spans="1:10" x14ac:dyDescent="0.25">
      <c r="A40">
        <v>22</v>
      </c>
      <c r="B40">
        <v>123</v>
      </c>
      <c r="C40" s="82" t="s">
        <v>194</v>
      </c>
      <c r="D40" s="82" t="s">
        <v>204</v>
      </c>
      <c r="E40" s="83">
        <v>27760</v>
      </c>
      <c r="F40" s="82" t="s">
        <v>23</v>
      </c>
      <c r="G40" s="82"/>
      <c r="H40" s="84">
        <v>7.3136574074074076E-2</v>
      </c>
      <c r="I40" s="82" t="s">
        <v>24</v>
      </c>
      <c r="J40" t="s">
        <v>140</v>
      </c>
    </row>
    <row r="41" spans="1:10" x14ac:dyDescent="0.25">
      <c r="A41">
        <v>23</v>
      </c>
      <c r="B41">
        <v>29</v>
      </c>
      <c r="C41" s="82" t="s">
        <v>274</v>
      </c>
      <c r="D41" s="82" t="s">
        <v>154</v>
      </c>
      <c r="E41" s="83">
        <v>37436</v>
      </c>
      <c r="F41" s="82" t="s">
        <v>23</v>
      </c>
      <c r="G41" s="82" t="s">
        <v>23</v>
      </c>
      <c r="H41" s="84">
        <v>7.4675925925925923E-2</v>
      </c>
      <c r="I41" s="82" t="s">
        <v>24</v>
      </c>
      <c r="J41" t="s">
        <v>108</v>
      </c>
    </row>
    <row r="42" spans="1:10" x14ac:dyDescent="0.25">
      <c r="A42">
        <v>24</v>
      </c>
      <c r="B42">
        <v>710</v>
      </c>
      <c r="C42" s="82" t="s">
        <v>185</v>
      </c>
      <c r="D42" s="82" t="s">
        <v>198</v>
      </c>
      <c r="E42" s="83">
        <v>20936</v>
      </c>
      <c r="F42" s="82" t="s">
        <v>23</v>
      </c>
      <c r="G42" s="82" t="s">
        <v>23</v>
      </c>
      <c r="H42" s="84">
        <v>7.5648148148148145E-2</v>
      </c>
      <c r="I42" s="82" t="s">
        <v>38</v>
      </c>
      <c r="J42" t="s">
        <v>134</v>
      </c>
    </row>
    <row r="43" spans="1:10" x14ac:dyDescent="0.25">
      <c r="A43">
        <v>25</v>
      </c>
      <c r="B43">
        <v>100</v>
      </c>
      <c r="C43" s="82" t="s">
        <v>131</v>
      </c>
      <c r="D43" s="82" t="s">
        <v>65</v>
      </c>
      <c r="E43" s="83">
        <v>16091</v>
      </c>
      <c r="F43" s="82" t="s">
        <v>23</v>
      </c>
      <c r="G43" s="82" t="s">
        <v>23</v>
      </c>
      <c r="H43" s="84">
        <v>7.856481481481481E-2</v>
      </c>
      <c r="I43" s="82" t="s">
        <v>24</v>
      </c>
      <c r="J43" t="s">
        <v>170</v>
      </c>
    </row>
    <row r="44" spans="1:10" x14ac:dyDescent="0.25">
      <c r="A44">
        <v>26</v>
      </c>
      <c r="B44">
        <v>21</v>
      </c>
      <c r="C44" s="82" t="s">
        <v>275</v>
      </c>
      <c r="D44" s="82" t="s">
        <v>276</v>
      </c>
      <c r="E44" s="83">
        <v>22065</v>
      </c>
      <c r="F44" s="82" t="s">
        <v>23</v>
      </c>
      <c r="G44" s="82" t="s">
        <v>277</v>
      </c>
      <c r="H44" s="84">
        <v>8.2905092592592586E-2</v>
      </c>
      <c r="I44" s="82" t="s">
        <v>38</v>
      </c>
      <c r="J44" t="s">
        <v>146</v>
      </c>
    </row>
    <row r="45" spans="1:10" x14ac:dyDescent="0.25">
      <c r="A45">
        <v>27</v>
      </c>
      <c r="B45">
        <v>67</v>
      </c>
      <c r="C45" s="82" t="s">
        <v>278</v>
      </c>
      <c r="D45" s="82" t="s">
        <v>48</v>
      </c>
      <c r="E45" s="83">
        <v>15172</v>
      </c>
      <c r="F45" s="82" t="s">
        <v>23</v>
      </c>
      <c r="G45" s="82" t="s">
        <v>23</v>
      </c>
      <c r="H45" s="84">
        <v>8.385416666666666E-2</v>
      </c>
      <c r="I45" s="82" t="s">
        <v>24</v>
      </c>
      <c r="J45" t="s">
        <v>170</v>
      </c>
    </row>
    <row r="46" spans="1:10" x14ac:dyDescent="0.25">
      <c r="A46">
        <v>28</v>
      </c>
      <c r="B46">
        <v>356</v>
      </c>
      <c r="C46" s="82" t="s">
        <v>279</v>
      </c>
      <c r="D46" s="82" t="s">
        <v>121</v>
      </c>
      <c r="E46" s="83">
        <v>20651</v>
      </c>
      <c r="F46" s="82" t="s">
        <v>23</v>
      </c>
      <c r="G46" s="82" t="s">
        <v>28</v>
      </c>
      <c r="H46" s="84">
        <v>8.5451388888888882E-2</v>
      </c>
      <c r="I46" s="82" t="s">
        <v>24</v>
      </c>
      <c r="J46" t="s">
        <v>134</v>
      </c>
    </row>
    <row r="47" spans="1:10" x14ac:dyDescent="0.25">
      <c r="A47">
        <v>29</v>
      </c>
      <c r="B47">
        <v>418</v>
      </c>
      <c r="C47" s="82" t="s">
        <v>280</v>
      </c>
      <c r="D47" s="82" t="s">
        <v>136</v>
      </c>
      <c r="E47" s="83">
        <v>16756</v>
      </c>
      <c r="F47" s="82" t="s">
        <v>23</v>
      </c>
      <c r="G47" s="82" t="s">
        <v>28</v>
      </c>
      <c r="H47" s="84">
        <v>8.5532407407407404E-2</v>
      </c>
      <c r="I47" s="82" t="s">
        <v>24</v>
      </c>
      <c r="J47" t="s">
        <v>170</v>
      </c>
    </row>
    <row r="48" spans="1:10" x14ac:dyDescent="0.25">
      <c r="A48">
        <v>30</v>
      </c>
      <c r="B48">
        <v>43</v>
      </c>
      <c r="C48" s="82" t="s">
        <v>281</v>
      </c>
      <c r="D48" s="82" t="s">
        <v>62</v>
      </c>
      <c r="E48" s="83">
        <v>19564</v>
      </c>
      <c r="F48" s="82" t="s">
        <v>23</v>
      </c>
      <c r="G48" s="82" t="s">
        <v>23</v>
      </c>
      <c r="H48" s="84">
        <v>8.9467592592592599E-2</v>
      </c>
      <c r="I48" s="82" t="s">
        <v>24</v>
      </c>
      <c r="J48" t="s">
        <v>134</v>
      </c>
    </row>
    <row r="49" spans="1:10" x14ac:dyDescent="0.25">
      <c r="A49">
        <v>31</v>
      </c>
      <c r="B49">
        <v>40</v>
      </c>
      <c r="C49" s="82" t="s">
        <v>282</v>
      </c>
      <c r="D49" s="82" t="s">
        <v>113</v>
      </c>
      <c r="E49" s="83">
        <v>14971</v>
      </c>
      <c r="F49" s="82" t="s">
        <v>23</v>
      </c>
      <c r="G49" s="82" t="s">
        <v>23</v>
      </c>
      <c r="H49" s="84">
        <v>9.2824074074074073E-2</v>
      </c>
      <c r="I49" s="82" t="s">
        <v>24</v>
      </c>
      <c r="J49" t="s">
        <v>170</v>
      </c>
    </row>
  </sheetData>
  <mergeCells count="1">
    <mergeCell ref="A10:B10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E H A A B Q S w M E F A A C A A g A B a 2 u T H J / 2 a W o A A A A + A A A A B I A H A B D b 2 5 m a W c v U G F j a 2 F n Z S 5 4 b W w g o h g A K K A U A A A A A A A A A A A A A A A A A A A A A A A A A A A A h Y 9 B D o I w F E S v Q r q n v 2 B Q Q j 5 l 4 V Y S o 9 G 4 J V i h E Y q h r e V u L j y S V 5 B E U X c u Z / I m e f O 4 3 T E b 2 s a 7 i l 7 L T q U k o I x 4 Q p X d U a o q J d a c / J h k H N d F e S 4 q 4 Y 2 w 0 s m g Z U p q Y y 4 J g H O O u h n t + g p C x g I 4 5 K t t W Y u 2 8 K X S p l C l I J / V 8 f + K c N y / Z H h I o w W N 2 D y m Q R w g T D X m U n 2 R c D S m D O G n x K V t j O 0 F 7 6 2 / 2 S F M E e H 9 g j 8 B U E s D B B Q A A g A I A A W t r k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F r a 5 M v e a 7 Y c c E A A D M S Q A A E w A c A E Z v c m 1 1 b G F z L 1 N l Y 3 R p b 2 4 x L m 0 g o h g A K K A U A A A A A A A A A A A A A A A A A A A A A A A A A A A A 7 Z r d a h t H F M f v B X q H Y X O j h U W t Z P v G r Q O t m 9 u W x q a 9 c E x Z S 5 N E Z L U r V q s 0 R g h i J y Q B h 5 g 2 I Q 2 t S z 7 B t 3 J q t a o t x a 8 w + w p 9 k v 5 n V l J G s i x t J E E c O A a j / Z g 5 c 8 5 / z p y Z H 1 K Z 5 4 K C 5 7 K V 6 D P z R T K R T J S v 2 z 7 P s 5 L v b f B r b I m l 8 o V y w O w y C / i t w G I l z + n e m E s X E w 4 P E g x / 4 l m 4 F W 6 L d + F 9 0 R Z N c Y S O l 2 7 l u J N e r v g + d 4 M f P f / G h u f d S J n V t W / t I l 8 y x B u 0 Q 9 v w g b F e W 1 v 2 3 A D N 1 i 1 l 7 Y I h X o t D U R f H o o E 2 7 X B H N F g 0 A B 4 d h P f C H Q M j r N o b D k 9 f 5 k X v J l / 2 n E r R L a c G H b G q x n 9 3 n z J x c k W c G D W z Z / + 5 a I S 3 8 X 9 H n K D x 7 X A X 4 8 l O c c b z / D z 3 u w P G 8 R V O i D 0 M p p 4 y 8 Z a h + U G 4 J V u E j / C s Y V j M E H / i v i X d U n d v 0 K a F C I 4 h 0 S 7 0 F a 1 w V 7 1 4 8 p N 4 o S 4 e S 8 f R 5 5 C p 2 9 9 h 7 I 4 4 U N c v 4 M s / u D s O H 8 J 8 P d y O e s L U V u f 6 u R w 8 M o P o p Q o n o t 7 p W 0 d f p Y i 6 1 x z f + 0 w 8 H X y G Y P 7 q W Y g C + R W 2 Y Q H j d k f b j 9 R h c P I P 8 Q u 6 w 6 X w v n r 1 S k 4 D h O v G L Z P i E E + O w i 1 9 v s Z p n D k r I S a Z a z l f H 1 G G K d I 0 M 0 2 e Z l T g e p a c g 6 Q d n q i a R G q i V M r I U b f D h 1 p U c O w e k 9 I x O Q 9 6 M / k Z P n q v 1 k r J K Q S R V p O k T G Z U + M p 2 w P 1 o k F W U z q 8 3 L 9 m 5 6 9 9 w p 1 A s 4 E W q a j C j Z r H v K 1 7 A V 4 J N + L N c v m m x q 7 Z T 5 q b F q s N N p 8 8 e N Z 3 V J X q G y F t R e n X 8 / 5 f B + y Z K Y k + A V d 9 2 y 1 c 9 v x i J s L p Z 4 i p p p p L X q o 5 y P c A Y a i e p n R 1 i t q / d 6 Z W B 9 l F k 7 8 R b 9 B 9 f v F 3 s P t q a G C H N a O c H X h l j Y j A 6 2 a C H 8 B J y y r V w J J p w G E L i r j n g T Y u F d 6 U 9 u S Z U 4 5 a W s 9 z B z n 3 Z + 1 m v c v E E s R h H A r L U W r / H 6 + z L i 8 y t O I 4 Z J 3 k y 4 7 N n w h C V 9 J 2 a o W Y / b w c 8 U r i v g A x k 0 P t q M v C i W 0 S G Z t J v S o G e R 2 j a Y I i 5 j R I U L f g m a p 2 W Q S X H z v E f b K f C R y c Q s s T 4 3 L C k n F a n l 9 / X 3 d J c 1 t N C V R y Y U H E O T m J X T i 0 N P D 9 I x Y 0 j U r Z X 4 r + T W 0 T 6 q 3 K O u / m C e 2 3 S B Z Y Z s c J i h q N P u f S w L v c A p l 7 / r e p K W y 2 p F F 4 9 S W N j 2 k s j F R 6 b n X U 3 f O 8 4 9 Z R B C b k d 7 y y q n G 8 v Y j / D U Q N W 9 8 X + o r S 6 C H 9 f m i x a E A y e t S y G h I Q w i Y I 7 m T T 6 s R q R K O k z 0 A t n 5 + R Z h + f o + J 0 y x G F U a 1 q G a S W n q x u Z o Y X j 1 H m 5 V x i 0 g 9 g 6 e i p X T M 2 L S U / o U w S g H 0 9 q u i A T r p g Y B / c Y J / c h a y g 5 i 5 3 3 Q x b O 7 D K 9 W y Q L R d 4 X y T Q H 8 J G b 7 O C R P 4 m F 9 g G j 6 q v r g t H B 1 l T W N I h d i V 2 J X Y l d i V 2 J X Y l d i V 2 J X Y l d i V 1 n w K 7 Z M e z a d w q f K c J O T b D Z j 0 u w B L A E s D E B d o 4 A l g C W A J Y A l g C W A J Y A l g C W A J Y A l g B 2 J g A 7 F x t g 5 8 4 b w M 4 R w B L A f h I A O 0 8 A S w B L A E s A S w B L A E s A S w B L A E s A S w A 7 E 4 C d j w 2 w 8 z M G 2 O l / R D x P P y I m h P 0 0 E H a B E J Y Q l h C W E J Y Q l h C W E J Y Q l h C W E J Y Q d i Y I u x A b Y R f O 2 3 e w C / Q d L A H s e Q P Y / w F Q S w E C L Q A U A A I A C A A F r a 5 M c n / Z p a g A A A D 4 A A A A E g A A A A A A A A A A A A A A A A A A A A A A Q 2 9 u Z m l n L 1 B h Y 2 t h Z 2 U u e G 1 s U E s B A i 0 A F A A C A A g A B a 2 u T A / K 6 a u k A A A A 6 Q A A A B M A A A A A A A A A A A A A A A A A 9 A A A A F t D b 2 5 0 Z W 5 0 X 1 R 5 c G V z X S 5 4 b W x Q S w E C L Q A U A A I A C A A F r a 5 M v e a 7 Y c c E A A D M S Q A A E w A A A A A A A A A A A A A A A A D l A Q A A R m 9 y b X V s Y X M v U 2 V j d G l v b j E u b V B L B Q Y A A A A A A w A D A M I A A A D 5 B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U k w A A A A A A A D K T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v Y m V n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U m V z d W x 0 V H l w Z S I g V m F s d W U 9 I n N G d W 5 j d G l v b i I g L z 4 8 R W 5 0 c n k g V H l w Z T 0 i Q n V m Z m V y T m V 4 d F J l Z n J l c 2 g i I F Z h b H V l P S J s M C I g L z 4 8 R W 5 0 c n k g V H l w Z T 0 i R m l s b G V k Q 2 9 t c G x l d G V S Z X N 1 b H R U b 1 d v c m t z a G V l d C I g V m F s d W U 9 I m w w I i A v P j x F b n R y e S B U e X B l P S J O Y W 1 l V X B k Y X R l Z E F m d G V y R m l s b C I g V m F s d W U 9 I m w x I i A v P j x F b n R y e S B U e X B l P S J R d W V y e U l E I i B W Y W x 1 Z T 0 i c z I z N D A y Z D N j L W E x O W Y t N G I 4 Y y 1 i N 2 U w L T Y 1 N z Z i M G Y 0 N T B j M y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5 h d m l n Y X R p b 2 5 T d G V w T m F t Z S I g V m F s d W U 9 I n P Q n d C w 0 L L Q u N C z 0 L D R h t C 4 0 Y 8 i I C 8 + P E V u d H J 5 I F R 5 c G U 9 I k x v Y W R l Z F R v Q W 5 h b H l z a X N T Z X J 2 a W N l c y I g V m F s d W U 9 I m w w I i A v P j x F b n R y e S B U e X B l P S J G a W x s T 2 J q Z W N 0 V H l w Z S I g V m F s d W U 9 I n N D b 2 5 u Z W N 0 a W 9 u T 2 5 s e S I g L z 4 8 R W 5 0 c n k g V H l w Z T 0 i R m l s b F N 0 Y X R 1 c y I g V m F s d W U 9 I n N D b 2 1 w b G V 0 Z S I g L z 4 8 R W 5 0 c n k g V H l w Z T 0 i R m l s b E x h c 3 R V c G R h d G V k I i B W Y W x 1 Z T 0 i Z D I w M T g t M D U t M T R U M T g 6 N D A 6 M T A u M z U z N T Y 5 N l o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k 0 L j Q v d C 4 0 Y g x 0 L Y v 0 J j Q t 9 C 8 0 L X Q v d C 1 0 L 3 Q v d G L 0 L k g 0 Y L Q u N C / L n v Q n N C 1 0 Y H R g t C + I N C y I N C w 0 L H R g d C + 0 L v R j t G C 0 L U s M X 0 m c X V v d D s s J n F 1 b 3 Q 7 U 2 V j d G l v b j E v 0 K T Q u N C 9 0 L j R i D H Q t i / Q m N C 3 0 L z Q t d C 9 0 L X Q v d C 9 0 Y v Q u S D R g t C 4 0 L 8 u e 9 C k 0 L D Q v N C 4 0 L v Q u N G P I N C Y 0 L z R j y w 2 f S Z x d W 9 0 O y w m c X V v d D t T Z W N 0 a W 9 u M S / Q p N C 4 0 L 3 Q u N G I M d C 2 L 9 C Y 0 L f Q v N C 1 0 L 3 Q t d C 9 0 L 3 R i 9 C 5 I N G C 0 L j Q v z I u e 9 C g 0 L X Q t 9 G D 0 L v R j N G C 0 L D R g i w y f S Z x d W 9 0 O y w m c X V v d D t T Z W N 0 a W 9 u M S / Q p N C 4 0 L 3 Q u N G I M d C 2 L 9 C Y 0 L f Q v N C 1 0 L 3 Q t d C 9 0 L 3 R i 9 C 5 I N G C 0 L j Q v y 5 7 0 K D Q s N C 3 0 Y D R j 9 C 0 L D h 9 J n F 1 b 3 Q 7 L C Z x d W 9 0 O 1 N l Y 3 R p b 2 4 x L 9 C k 0 L j Q v d C 4 0 Y g x 0 L Y v 0 J j Q t 9 C 8 0 L X Q v d C 1 0 L 3 Q v d G L 0 L k g 0 Y L Q u N C / L n v Q k 9 G A 0 Y P Q v 9 C / 0 L A s O X 0 m c X V v d D s s J n F 1 b 3 Q 7 U 2 V j d G l v b j E v 0 K T Q u N C 9 0 L j R i D H Q t i / Q m N C 3 0 L z Q t d C 9 0 L X Q v d C 9 0 Y v Q u S D R g t C 4 0 L 8 u e 9 C c 0 L X R g d G C 0 L 4 g 0 L I g 0 L P R g N G D 0 L / Q v 9 C 1 L D E x f S Z x d W 9 0 O y w m c X V v d D t T Z W N 0 a W 9 u M S / Q p N C 4 0 L 3 Q u N G I M d C 2 L 9 C Y 0 L f Q v N C 1 0 L 3 Q t d C 9 0 L 3 R i 9 C 5 I N G C 0 L j Q v y 5 7 0 J r Q u 9 G D 0 L E s M T V 9 J n F 1 b 3 Q 7 L C Z x d W 9 0 O 1 N l Y 3 R p b 2 4 x L 9 C k 0 L j Q v d C 4 0 Y g x 0 L Y v 0 J j Q t 9 C 8 0 L X Q v d C 1 0 L 3 Q v d G L 0 L k g 0 Y L Q u N C / L n v Q o t G A 0 L X Q v d C 1 0 Y A s M T Z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9 C k 0 L j Q v d C 4 0 Y g x 0 L Y v 0 J j Q t 9 C 8 0 L X Q v d C 1 0 L 3 Q v d G L 0 L k g 0 Y L Q u N C / L n v Q n N C 1 0 Y H R g t C + I N C y I N C w 0 L H R g d C + 0 L v R j t G C 0 L U s M X 0 m c X V v d D s s J n F 1 b 3 Q 7 U 2 V j d G l v b j E v 0 K T Q u N C 9 0 L j R i D H Q t i / Q m N C 3 0 L z Q t d C 9 0 L X Q v d C 9 0 Y v Q u S D R g t C 4 0 L 8 u e 9 C k 0 L D Q v N C 4 0 L v Q u N G P I N C Y 0 L z R j y w 2 f S Z x d W 9 0 O y w m c X V v d D t T Z W N 0 a W 9 u M S / Q p N C 4 0 L 3 Q u N G I M d C 2 L 9 C Y 0 L f Q v N C 1 0 L 3 Q t d C 9 0 L 3 R i 9 C 5 I N G C 0 L j Q v z I u e 9 C g 0 L X Q t 9 G D 0 L v R j N G C 0 L D R g i w y f S Z x d W 9 0 O y w m c X V v d D t T Z W N 0 a W 9 u M S / Q p N C 4 0 L 3 Q u N G I M d C 2 L 9 C Y 0 L f Q v N C 1 0 L 3 Q t d C 9 0 L 3 R i 9 C 5 I N G C 0 L j Q v y 5 7 0 K D Q s N C 3 0 Y D R j 9 C 0 L D h 9 J n F 1 b 3 Q 7 L C Z x d W 9 0 O 1 N l Y 3 R p b 2 4 x L 9 C k 0 L j Q v d C 4 0 Y g x 0 L Y v 0 J j Q t 9 C 8 0 L X Q v d C 1 0 L 3 Q v d G L 0 L k g 0 Y L Q u N C / L n v Q k 9 G A 0 Y P Q v 9 C / 0 L A s O X 0 m c X V v d D s s J n F 1 b 3 Q 7 U 2 V j d G l v b j E v 0 K T Q u N C 9 0 L j R i D H Q t i / Q m N C 3 0 L z Q t d C 9 0 L X Q v d C 9 0 Y v Q u S D R g t C 4 0 L 8 u e 9 C c 0 L X R g d G C 0 L 4 g 0 L I g 0 L P R g N G D 0 L / Q v 9 C 1 L D E x f S Z x d W 9 0 O y w m c X V v d D t T Z W N 0 a W 9 u M S / Q p N C 4 0 L 3 Q u N G I M d C 2 L 9 C Y 0 L f Q v N C 1 0 L 3 Q t d C 9 0 L 3 R i 9 C 5 I N G C 0 L j Q v y 5 7 0 J r Q u 9 G D 0 L E s M T V 9 J n F 1 b 3 Q 7 L C Z x d W 9 0 O 1 N l Y 3 R p b 2 4 x L 9 C k 0 L j Q v d C 4 0 Y g x 0 L Y v 0 J j Q t 9 C 8 0 L X Q v d C 1 0 L 3 Q v d G L 0 L k g 0 Y L Q u N C / L n v Q o t G A 0 L X Q v d C 1 0 Y A s M T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Q j Q l R D A l Q j g l R D E l O D E l R D E l O D I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P Q n d C w 0 L L Q u N C z 0 L D R h t C 4 0 Y 8 i I C 8 + P E V u d H J 5 I F R 5 c G U 9 I k 5 h b W V V c G R h d G V k Q W Z 0 Z X J G a W x s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c n J v c k N v d W 5 0 I i B W Y W x 1 Z T 0 i b D A i I C 8 + P E V u d H J 5 I F R 5 c G U 9 I l J l Y 2 9 2 Z X J 5 V G F y Z 2 V 0 U 2 h l Z X Q i I F Z h b H V l P S J z 0 L T Q u N G B 0 Y I x I i A v P j x F b n R y e S B U e X B l P S J S Z W N v d m V y e V R h c m d l d E N v b H V t b i I g V m F s d W U 9 I m w z I i A v P j x F b n R y e S B U e X B l P S J S Z W N v d m V y e V R h c m d l d F J v d y I g V m F s d W U 9 I m w x O C I g L z 4 8 R W 5 0 c n k g V H l w Z T 0 i R m l s b E x h c 3 R V c G R h d G V k I i B W Y W x 1 Z T 0 i Z D I w M T g t M D U t M T R U M T g 6 M z g 6 N D M u M D I x N j U z N F o i I C 8 + P E V u d H J 5 I F R 5 c G U 9 I k Z p b G x l Z E N v b X B s Z X R l U m V z d W x 0 V G 9 X b 3 J r c 2 h l Z X Q i I F Z h b H V l P S J s M S I g L z 4 8 R W 5 0 c n k g V H l w Z T 0 i U X V l c n l J R C I g V m F s d W U 9 I n N l M T A 0 M m F i Y S 0 3 Y W M y L T Q 3 M D Y t Y W M 4 Z S 1 m Y T B i Z T c y O D A 1 O W E i I C 8 + P E V u d H J 5 I F R 5 c G U 9 I k Z p b G x U Y X J n Z X Q i I F Z h b H V l P S J z 0 L T Q u N G B 0 Y I x X z E i I C 8 + P E V u d H J 5 I F R 5 c G U 9 I k Z p b G x D b 2 x 1 b W 5 U e X B l c y I g V m F s d W U 9 I n N B Q U F H Q m d r R 0 J n b 0 d B Q T 0 9 I i A v P j x F b n R y e S B U e X B l P S J G a W x s R X J y b 3 J D b 2 R l I i B W Y W x 1 Z T 0 i c 1 V u a 2 5 v d 2 4 i I C 8 + P E V u d H J 5 I F R 5 c G U 9 I k Z p b G x D b 2 x 1 b W 5 O Y W 1 l c y I g V m F s d W U 9 I n N b J n F 1 b 3 Q 7 0 J z Q t d G B 0 Y L Q v i D Q s i D Q s N C x 0 Y H Q v t C 7 0 Y 7 R g t C 1 J n F 1 b 3 Q 7 L C Z x d W 9 0 O 9 C d 0 L 7 Q v N C 1 0 Y A m c X V v d D s s J n F 1 b 3 Q 7 0 K T Q s N C 8 0 L j Q u 9 C 4 0 Y 8 m c X V v d D s s J n F 1 b 3 Q 7 0 J j Q v N G P J n F 1 b 3 Q 7 L C Z x d W 9 0 O 9 C U 0 L D R g t C w I N G A 0 L 7 Q t t C 0 0 L X Q v d C 4 0 Y 8 g K N C U 0 J Q u 0 J z Q n C 7 Q k 9 C T K S Z x d W 9 0 O y w m c X V v d D v Q k 9 C + 0 Y D Q v t C 0 I C Z x d W 9 0 O y w m c X V v d D v Q m t C 7 0 Y P Q s S Z x d W 9 0 O y w m c X V v d D v Q o N C 1 0 L f R g 9 C 7 0 Y z R g t C w 0 Y I g 0 Y f Q s N G B 0 Y s 6 0 L z Q u N C 9 O t G B 0 L X Q u i A o 0 K f Q p z r Q n N C c O t C h 0 K E p I N C 4 0 L v Q u C D Q u t C 8 L C D Q v C Z x d W 9 0 O y w m c X V v d D v Q n 9 C + 0 L s m c X V v d D s s J n F 1 b 3 Q 7 0 J P R g N G D 0 L / Q v 9 C w J n F 1 b 3 Q 7 X S I g L z 4 8 R W 5 0 c n k g V H l w Z T 0 i R m l s b E N v d W 5 0 I i B W Y W x 1 Z T 0 i b D Q y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L T Q u N G B 0 Y I x L 9 C Y 0 Y H R g t C + 0 Y f Q v d C 4 0 L o u e 9 C c 0 L X R g d G C 0 L 4 g 0 L I g 0 L D Q s d G B 0 L 7 Q u 9 G O 0 Y L Q t S w x f S Z x d W 9 0 O y w m c X V v d D t T Z W N 0 a W 9 u M S / Q t N C 4 0 Y H R g j E v 0 J j R g d G C 0 L 7 R h 9 C 9 0 L j Q u i 5 7 0 J 3 Q v t C 8 0 L X R g C w y f S Z x d W 9 0 O y w m c X V v d D t T Z W N 0 a W 9 u M S / Q t N C 4 0 Y H R g j E v 0 J j R g d G C 0 L 7 R h 9 C 9 0 L j Q u i 5 7 0 K T Q s N C 8 0 L j Q u 9 C 4 0 Y 8 s M 3 0 m c X V v d D s s J n F 1 b 3 Q 7 U 2 V j d G l v b j E v 0 L T Q u N G B 0 Y I x L 9 C Y 0 Y H R g t C + 0 Y f Q v d C 4 0 L o u e 9 C Y 0 L z R j y w 0 f S Z x d W 9 0 O y w m c X V v d D t T Z W N 0 a W 9 u M S / Q t N C 4 0 Y H R g j E v 0 J j R g d G C 0 L 7 R h 9 C 9 0 L j Q u i 5 7 0 J T Q s N G C 0 L A g 0 Y D Q v t C 2 0 L T Q t d C 9 0 L j R j y A o 0 J T Q l C 7 Q n N C c L t C T 0 J M p L D V 9 J n F 1 b 3 Q 7 L C Z x d W 9 0 O 1 N l Y 3 R p b 2 4 x L 9 C 0 0 L j R g d G C M S / Q m N G B 0 Y L Q v t G H 0 L 3 Q u N C 6 L n v Q k 9 C + 0 Y D Q v t C 0 I C w 2 f S Z x d W 9 0 O y w m c X V v d D t T Z W N 0 a W 9 u M S / Q t N C 4 0 Y H R g j E v 0 J j R g d G C 0 L 7 R h 9 C 9 0 L j Q u i 5 7 0 J r Q u 9 G D 0 L E s N 3 0 m c X V v d D s s J n F 1 b 3 Q 7 U 2 V j d G l v b j E v 0 L T Q u N G B 0 Y I x L 9 C Y 0 L f Q v N C 1 0 L 3 Q t d C 9 0 L 3 R i 9 C 5 I N G C 0 L j Q v y 5 7 0 K D Q t d C 3 0 Y P Q u 9 G M 0 Y L Q s N G C I N G H 0 L D R g d G L O t C 8 0 L j Q v T r R g d C 1 0 L o g K N C n 0 K c 6 0 J z Q n D r Q o d C h K S D Q u N C 7 0 L g g 0 L r Q v C w g 0 L w s N 3 0 m c X V v d D s s J n F 1 b 3 Q 7 U 2 V j d G l v b j E v 0 L T Q u N G B 0 Y I x L 9 C Y 0 Y H R g t C + 0 Y f Q v d C 4 0 L o u e 9 C f 0 L 7 Q u y w 5 f S Z x d W 9 0 O y w m c X V v d D t T Z W N 0 a W 9 u M S / Q t N C 4 0 Y H R g j E v 0 J j R g d G C 0 L 7 R h 9 C 9 0 L j Q u i 5 7 0 J P R g N G D 0 L / Q v 9 C w L D E w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0 L T Q u N G B 0 Y I x L 9 C Y 0 Y H R g t C + 0 Y f Q v d C 4 0 L o u e 9 C c 0 L X R g d G C 0 L 4 g 0 L I g 0 L D Q s d G B 0 L 7 Q u 9 G O 0 Y L Q t S w x f S Z x d W 9 0 O y w m c X V v d D t T Z W N 0 a W 9 u M S / Q t N C 4 0 Y H R g j E v 0 J j R g d G C 0 L 7 R h 9 C 9 0 L j Q u i 5 7 0 J 3 Q v t C 8 0 L X R g C w y f S Z x d W 9 0 O y w m c X V v d D t T Z W N 0 a W 9 u M S / Q t N C 4 0 Y H R g j E v 0 J j R g d G C 0 L 7 R h 9 C 9 0 L j Q u i 5 7 0 K T Q s N C 8 0 L j Q u 9 C 4 0 Y 8 s M 3 0 m c X V v d D s s J n F 1 b 3 Q 7 U 2 V j d G l v b j E v 0 L T Q u N G B 0 Y I x L 9 C Y 0 Y H R g t C + 0 Y f Q v d C 4 0 L o u e 9 C Y 0 L z R j y w 0 f S Z x d W 9 0 O y w m c X V v d D t T Z W N 0 a W 9 u M S / Q t N C 4 0 Y H R g j E v 0 J j R g d G C 0 L 7 R h 9 C 9 0 L j Q u i 5 7 0 J T Q s N G C 0 L A g 0 Y D Q v t C 2 0 L T Q t d C 9 0 L j R j y A o 0 J T Q l C 7 Q n N C c L t C T 0 J M p L D V 9 J n F 1 b 3 Q 7 L C Z x d W 9 0 O 1 N l Y 3 R p b 2 4 x L 9 C 0 0 L j R g d G C M S / Q m N G B 0 Y L Q v t G H 0 L 3 Q u N C 6 L n v Q k 9 C + 0 Y D Q v t C 0 I C w 2 f S Z x d W 9 0 O y w m c X V v d D t T Z W N 0 a W 9 u M S / Q t N C 4 0 Y H R g j E v 0 J j R g d G C 0 L 7 R h 9 C 9 0 L j Q u i 5 7 0 J r Q u 9 G D 0 L E s N 3 0 m c X V v d D s s J n F 1 b 3 Q 7 U 2 V j d G l v b j E v 0 L T Q u N G B 0 Y I x L 9 C Y 0 L f Q v N C 1 0 L 3 Q t d C 9 0 L 3 R i 9 C 5 I N G C 0 L j Q v y 5 7 0 K D Q t d C 3 0 Y P Q u 9 G M 0 Y L Q s N G C I N G H 0 L D R g d G L O t C 8 0 L j Q v T r R g d C 1 0 L o g K N C n 0 K c 6 0 J z Q n D r Q o d C h K S D Q u N C 7 0 L g g 0 L r Q v C w g 0 L w s N 3 0 m c X V v d D s s J n F 1 b 3 Q 7 U 2 V j d G l v b j E v 0 L T Q u N G B 0 Y I x L 9 C Y 0 Y H R g t C + 0 Y f Q v d C 4 0 L o u e 9 C f 0 L 7 Q u y w 5 f S Z x d W 9 0 O y w m c X V v d D t T Z W N 0 a W 9 u M S / Q t N C 4 0 Y H R g j E v 0 J j R g d G C 0 L 7 R h 9 C 9 0 L j Q u i 5 7 0 J P R g N G D 0 L / Q v 9 C w L D E w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8 l R D A l Q j Q l R D A l Q j g l R D E l O D E l R D E l O D I x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C N C V E M C V C O C V E M S U 4 M S V E M S U 4 M j E v J U Q w J U E x J U Q x J T g y J U Q x J T g w J U Q w J U J F J U Q w J U J B J U Q w J U I 4 J T I w J U Q x J T g x J T I w J U Q w J U J G J U Q x J T g w J U Q w J U I 4 J U Q w J U J D J U Q w J U I 1 J U Q w J U J E J U Q w J U I 1 J U Q w J U J E J U Q w J U J E J U Q x J T h C J U Q w J U J D J T I w J U Q x J T g 0 J U Q w J U I 4 J U Q w J U J C J U Q x J T h D J U Q x J T g y J U Q x J T g w J U Q w J U J F J U Q w J U J D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C N C V E M C V C O C V E M S U 4 M S V E M S U 4 M j E v J U Q w J U E z J U Q w J U I 0 J U Q w J U I w J U Q w J U J C J U Q w J U I 1 J U Q w J U J E J U Q w J U J E J U Q x J T h C J U Q w J U I 1 J T I w J U Q x J T g x J U Q x J T g y J U Q w J U J F J U Q w J U J C J U Q w J U I x J U Q x J T g 2 J U Q x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I 0 J U Q w J U I 4 J U Q x J T g x J U Q x J T g y M S 8 l R D A l Q T E l R D A l Q k U l R D E l O D A l R D E l O D I l R D A l Q j g l R D E l O D A l R D A l Q k U l R D A l Q j I l R D A l Q j A l R D A l Q k Q l R D A l Q k Q l R D E l O E I l R D A l Q j U l M j A l R D E l O D E l R D E l O D I l R D E l O D A l R D A l Q k U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j Q l R D A l Q j g l R D E l O D E l R D E l O D I x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C N C V E M C V C O C V E M S U 4 M S V E M S U 4 M j E v J U Q w J U E z J U Q w J U I 0 J U Q w J U I w J U Q w J U J C J U Q w J U I 1 J U Q w J U J E J U Q w J U J E J U Q x J T h C J U Q w J U I 1 J T I w J U Q x J T g x J U Q x J T g y J U Q w J U J F J U Q w J U J C J U Q w J U I x J U Q x J T g 2 J U Q x J T h C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b 2 J l Z y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V G 9 E Y X R h T W 9 k Z W x F b m F i b G V k I i B W Y W x 1 Z T 0 i b D A i I C 8 + P E V u d H J 5 I F R 5 c G U 9 I l J l c 3 V s d F R 5 c G U i I F Z h b H V l P S J z R n V u Y 3 R p b 2 4 i I C 8 + P E V u d H J 5 I F R 5 c G U 9 I k J 1 Z m Z l c k 5 l e H R S Z W Z y Z X N o I i B W Y W x 1 Z T 0 i b D A i I C 8 + P E V u d H J 5 I F R 5 c G U 9 I k Z p b G x l Z E N v b X B s Z X R l U m V z d W x 0 V G 9 X b 3 J r c 2 h l Z X Q i I F Z h b H V l P S J s M C I g L z 4 8 R W 5 0 c n k g V H l w Z T 0 i T m F t Z V V w Z G F 0 Z W R B Z n R l c k Z p b G w i I F Z h b H V l P S J s M S I g L z 4 8 R W 5 0 c n k g V H l w Z T 0 i U X V l c n l J R C I g V m F s d W U 9 I n M y M z Q w M m Q z Y y 1 h M T l m L T R i O G M t Y j d l M C 0 2 N T c 2 Y j B m N D U w Y z M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O Y X Z p Z 2 F 0 a W 9 u U 3 R l c E 5 h b W U i I F Z h b H V l P S J z 0 J 3 Q s N C y 0 L j Q s 9 C w 0 Y b Q u N G P I i A v P j x F b n R y e S B U e X B l P S J M b 2 F k Z W R U b 0 F u Y W x 5 c 2 l z U 2 V y d m l j Z X M i I F Z h b H V l P S J s M C I g L z 4 8 R W 5 0 c n k g V H l w Z T 0 i R m l s b E 9 i a m V j d F R 5 c G U i I F Z h b H V l P S J z Q 2 9 u b m V j d G l v b k 9 u b H k i I C 8 + P E V u d H J 5 I F R 5 c G U 9 I k Z p b G x T d G F 0 d X M i I F Z h b H V l P S J z Q 2 9 t c G x l d G U i I C 8 + P E V u d H J 5 I F R 5 c G U 9 I k Z p b G x M Y X N 0 V X B k Y X R l Z C I g V m F s d W U 9 I m Q y M D E 4 L T A 1 L T E 0 V D E 4 O j Q w O j E w L j c 1 M j k x O D l a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p N C 4 0 L 3 Q u N G I M d C 2 L 9 C Y 0 L f Q v N C 1 0 L 3 Q t d C 9 0 L 3 R i 9 C 5 I N G C 0 L j Q v y 5 7 0 J z Q t d G B 0 Y L Q v i D Q s i D Q s N C x 0 Y H Q v t C 7 0 Y 7 R g t C 1 L D F 9 J n F 1 b 3 Q 7 L C Z x d W 9 0 O 1 N l Y 3 R p b 2 4 x L 9 C k 0 L j Q v d C 4 0 Y g x 0 L Y v 0 J j Q t 9 C 8 0 L X Q v d C 1 0 L 3 Q v d G L 0 L k g 0 Y L Q u N C / L n v Q p N C w 0 L z Q u N C 7 0 L j R j y D Q m N C 8 0 Y 8 s N n 0 m c X V v d D s s J n F 1 b 3 Q 7 U 2 V j d G l v b j E v 0 K T Q u N C 9 0 L j R i D H Q t i / Q m N C 3 0 L z Q t d C 9 0 L X Q v d C 9 0 Y v Q u S D R g t C 4 0 L 8 y L n v Q o N C 1 0 L f R g 9 C 7 0 Y z R g t C w 0 Y I s M n 0 m c X V v d D s s J n F 1 b 3 Q 7 U 2 V j d G l v b j E v 0 K T Q u N C 9 0 L j R i D H Q t i / Q m N C 3 0 L z Q t d C 9 0 L X Q v d C 9 0 Y v Q u S D R g t C 4 0 L 8 u e 9 C g 0 L D Q t 9 G A 0 Y / Q t C w 4 f S Z x d W 9 0 O y w m c X V v d D t T Z W N 0 a W 9 u M S / Q p N C 4 0 L 3 Q u N G I M d C 2 L 9 C Y 0 L f Q v N C 1 0 L 3 Q t d C 9 0 L 3 R i 9 C 5 I N G C 0 L j Q v y 5 7 0 J P R g N G D 0 L / Q v 9 C w L D l 9 J n F 1 b 3 Q 7 L C Z x d W 9 0 O 1 N l Y 3 R p b 2 4 x L 9 C k 0 L j Q v d C 4 0 Y g x 0 L Y v 0 J j Q t 9 C 8 0 L X Q v d C 1 0 L 3 Q v d G L 0 L k g 0 Y L Q u N C / L n v Q n N C 1 0 Y H R g t C + I N C y I N C z 0 Y D R g 9 C / 0 L / Q t S w x M X 0 m c X V v d D s s J n F 1 b 3 Q 7 U 2 V j d G l v b j E v 0 K T Q u N C 9 0 L j R i D H Q t i / Q m N C 3 0 L z Q t d C 9 0 L X Q v d C 9 0 Y v Q u S D R g t C 4 0 L 8 u e 9 C a 0 L v R g 9 C x L D E 1 f S Z x d W 9 0 O y w m c X V v d D t T Z W N 0 a W 9 u M S / Q p N C 4 0 L 3 Q u N G I M d C 2 L 9 C Y 0 L f Q v N C 1 0 L 3 Q t d C 9 0 L 3 R i 9 C 5 I N G C 0 L j Q v y 5 7 0 K L R g N C 1 0 L 3 Q t d G A L D E 2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/ Q p N C 4 0 L 3 Q u N G I M d C 2 L 9 C Y 0 L f Q v N C 1 0 L 3 Q t d C 9 0 L 3 R i 9 C 5 I N G C 0 L j Q v y 5 7 0 J z Q t d G B 0 Y L Q v i D Q s i D Q s N C x 0 Y H Q v t C 7 0 Y 7 R g t C 1 L D F 9 J n F 1 b 3 Q 7 L C Z x d W 9 0 O 1 N l Y 3 R p b 2 4 x L 9 C k 0 L j Q v d C 4 0 Y g x 0 L Y v 0 J j Q t 9 C 8 0 L X Q v d C 1 0 L 3 Q v d G L 0 L k g 0 Y L Q u N C / L n v Q p N C w 0 L z Q u N C 7 0 L j R j y D Q m N C 8 0 Y 8 s N n 0 m c X V v d D s s J n F 1 b 3 Q 7 U 2 V j d G l v b j E v 0 K T Q u N C 9 0 L j R i D H Q t i / Q m N C 3 0 L z Q t d C 9 0 L X Q v d C 9 0 Y v Q u S D R g t C 4 0 L 8 y L n v Q o N C 1 0 L f R g 9 C 7 0 Y z R g t C w 0 Y I s M n 0 m c X V v d D s s J n F 1 b 3 Q 7 U 2 V j d G l v b j E v 0 K T Q u N C 9 0 L j R i D H Q t i / Q m N C 3 0 L z Q t d C 9 0 L X Q v d C 9 0 Y v Q u S D R g t C 4 0 L 8 u e 9 C g 0 L D Q t 9 G A 0 Y / Q t C w 4 f S Z x d W 9 0 O y w m c X V v d D t T Z W N 0 a W 9 u M S / Q p N C 4 0 L 3 Q u N G I M d C 2 L 9 C Y 0 L f Q v N C 1 0 L 3 Q t d C 9 0 L 3 R i 9 C 5 I N G C 0 L j Q v y 5 7 0 J P R g N G D 0 L / Q v 9 C w L D l 9 J n F 1 b 3 Q 7 L C Z x d W 9 0 O 1 N l Y 3 R p b 2 4 x L 9 C k 0 L j Q v d C 4 0 Y g x 0 L Y v 0 J j Q t 9 C 8 0 L X Q v d C 1 0 L 3 Q v d G L 0 L k g 0 Y L Q u N C / L n v Q n N C 1 0 Y H R g t C + I N C y I N C z 0 Y D R g 9 C / 0 L / Q t S w x M X 0 m c X V v d D s s J n F 1 b 3 Q 7 U 2 V j d G l v b j E v 0 K T Q u N C 9 0 L j R i D H Q t i / Q m N C 3 0 L z Q t d C 9 0 L X Q v d C 9 0 Y v Q u S D R g t C 4 0 L 8 u e 9 C a 0 L v R g 9 C x L D E 1 f S Z x d W 9 0 O y w m c X V v d D t T Z W N 0 a W 9 u M S / Q p N C 4 0 L 3 Q u N G I M d C 2 L 9 C Y 0 L f Q v N C 1 0 L 3 Q t d C 9 0 L 3 R i 9 C 5 I N G C 0 L j Q v y 5 7 0 K L R g N C 1 0 L 3 Q t d G A L D E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Q w J U I 0 J U Q w J U I 4 J U Q x J T g x J U Q x J T g y M j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0 J 3 Q s N C y 0 L j Q s 9 C w 0 Y b Q u N G P I i A v P j x F b n R y e S B U e X B l P S J O Y W 1 l V X B k Y X R l Z E F m d G V y R m l s b C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G a W x s R X J y b 3 J D b 3 V u d C I g V m F s d W U 9 I m w w I i A v P j x F b n R y e S B U e X B l P S J S Z W N v d m V y e V R h c m d l d F J v d y I g V m F s d W U 9 I m w x O C I g L z 4 8 R W 5 0 c n k g V H l w Z T 0 i U m V j b 3 Z l c n l U Y X J n Z X R D b 2 x 1 b W 4 i I F Z h b H V l P S J s M y I g L z 4 8 R W 5 0 c n k g V H l w Z T 0 i U m V j b 3 Z l c n l U Y X J n Z X R T a G V l d C I g V m F s d W U 9 I n P Q t N C 4 0 Y H R g j I i I C 8 + P E V u d H J 5 I F R 5 c G U 9 I k Z p b G x M Y X N 0 V X B k Y X R l Z C I g V m F s d W U 9 I m Q y M D E 4 L T A 1 L T E 0 V D E 4 O j M 4 O j U 1 L j I 2 N T I 4 M T B a I i A v P j x F b n R y e S B U e X B l P S J G a W x s Z W R D b 2 1 w b G V 0 Z V J l c 3 V s d F R v V 2 9 y a 3 N o Z W V 0 I i B W Y W x 1 Z T 0 i b D E i I C 8 + P E V u d H J 5 I F R 5 c G U 9 I l F 1 Z X J 5 S U Q i I F Z h b H V l P S J z Z T E w N D J h Y m E t N 2 F j M i 0 0 N z A 2 L W F j O G U t Z m E w Y m U 3 M j g w N T l h I i A v P j x F b n R y e S B U e X B l P S J M b 2 F k Z W R U b 0 F u Y W x 5 c 2 l z U 2 V y d m l j Z X M i I F Z h b H V l P S J s M C I g L z 4 8 R W 5 0 c n k g V H l w Z T 0 i R m l s b F R h c m d l d C I g V m F s d W U 9 I n P Q t N C 4 0 Y H R g j J f M S I g L z 4 8 R W 5 0 c n k g V H l w Z T 0 i R m l s b E N v b H V t b l R 5 c G V z I i B W Y W x 1 Z T 0 i c 0 F B Q U d C Z 2 t H Q m d v R 0 F B P T 0 i I C 8 + P E V u d H J 5 I F R 5 c G U 9 I k Z p b G x F c n J v c k N v Z G U i I F Z h b H V l P S J z V W 5 r b m 9 3 b i I g L z 4 8 R W 5 0 c n k g V H l w Z T 0 i R m l s b E N v b H V t b k 5 h b W V z I i B W Y W x 1 Z T 0 i c 1 s m c X V v d D v Q n N C 1 0 Y H R g t C + I N C y I N C w 0 L H R g d C + 0 L v R j t G C 0 L U m c X V v d D s s J n F 1 b 3 Q 7 0 J 3 Q v t C 8 0 L X R g C Z x d W 9 0 O y w m c X V v d D v Q p N C w 0 L z Q u N C 7 0 L j R j y Z x d W 9 0 O y w m c X V v d D v Q m N C 8 0 Y 8 m c X V v d D s s J n F 1 b 3 Q 7 0 J T Q s N G C 0 L A g 0 Y D Q v t C 2 0 L T Q t d C 9 0 L j R j y A o 0 J T Q l C 7 Q n N C c L t C T 0 J M p J n F 1 b 3 Q 7 L C Z x d W 9 0 O 9 C T 0 L 7 R g N C + 0 L Q g J n F 1 b 3 Q 7 L C Z x d W 9 0 O 9 C a 0 L v R g 9 C x J n F 1 b 3 Q 7 L C Z x d W 9 0 O 9 C g 0 L X Q t 9 G D 0 L v R j N G C 0 L D R g i D R h 9 C w 0 Y H R i z r Q v N C 4 0 L 0 6 0 Y H Q t d C 6 I C j Q p 9 C n O t C c 0 J w 6 0 K H Q o S k g 0 L j Q u 9 C 4 I N C 6 0 L w s I N C 8 J n F 1 b 3 Q 7 L C Z x d W 9 0 O 9 C f 0 L 7 Q u y Z x d W 9 0 O y w m c X V v d D v Q k 9 G A 0 Y P Q v 9 C / 0 L A m c X V v d D t d I i A v P j x F b n R y e S B U e X B l P S J G a W x s Q 2 9 1 b n Q i I F Z h b H V l P S J s N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0 0 L j R g d G C M i / Q m N G B 0 Y L Q v t G H 0 L 3 Q u N C 6 L n v Q n N C 1 0 Y H R g t C + I N C y I N C w 0 L H R g d C + 0 L v R j t G C 0 L U s M X 0 m c X V v d D s s J n F 1 b 3 Q 7 U 2 V j d G l v b j E v 0 L T Q u N G B 0 Y I y L 9 C Y 0 Y H R g t C + 0 Y f Q v d C 4 0 L o u e 9 C d 0 L 7 Q v N C 1 0 Y A s M n 0 m c X V v d D s s J n F 1 b 3 Q 7 U 2 V j d G l v b j E v 0 L T Q u N G B 0 Y I y L 9 C Y 0 Y H R g t C + 0 Y f Q v d C 4 0 L o u e 9 C k 0 L D Q v N C 4 0 L v Q u N G P L D N 9 J n F 1 b 3 Q 7 L C Z x d W 9 0 O 1 N l Y 3 R p b 2 4 x L 9 C 0 0 L j R g d G C M i / Q m N G B 0 Y L Q v t G H 0 L 3 Q u N C 6 L n v Q m N C 8 0 Y 8 s N H 0 m c X V v d D s s J n F 1 b 3 Q 7 U 2 V j d G l v b j E v 0 L T Q u N G B 0 Y I y L 9 C Y 0 Y H R g t C + 0 Y f Q v d C 4 0 L o u e 9 C U 0 L D R g t C w I N G A 0 L 7 Q t t C 0 0 L X Q v d C 4 0 Y 8 g K N C U 0 J Q u 0 J z Q n C 7 Q k 9 C T K S w 1 f S Z x d W 9 0 O y w m c X V v d D t T Z W N 0 a W 9 u M S / Q t N C 4 0 Y H R g j I v 0 J j R g d G C 0 L 7 R h 9 C 9 0 L j Q u i 5 7 0 J P Q v t G A 0 L 7 Q t C A s N n 0 m c X V v d D s s J n F 1 b 3 Q 7 U 2 V j d G l v b j E v 0 L T Q u N G B 0 Y I y L 9 C Y 0 Y H R g t C + 0 Y f Q v d C 4 0 L o u e 9 C a 0 L v R g 9 C x L D d 9 J n F 1 b 3 Q 7 L C Z x d W 9 0 O 1 N l Y 3 R p b 2 4 x L 9 C 0 0 L j R g d G C M i / Q m N C 3 0 L z Q t d C 9 0 L X Q v d C 9 0 Y v Q u S D R g t C 4 0 L 8 u e 9 C g 0 L X Q t 9 G D 0 L v R j N G C 0 L D R g i D R h 9 C w 0 Y H R i z r Q v N C 4 0 L 0 6 0 Y H Q t d C 6 I C j Q p 9 C n O t C c 0 J w 6 0 K H Q o S k g 0 L j Q u 9 C 4 I N C 6 0 L w s I N C 8 L D d 9 J n F 1 b 3 Q 7 L C Z x d W 9 0 O 1 N l Y 3 R p b 2 4 x L 9 C 0 0 L j R g d G C M i / Q m N G B 0 Y L Q v t G H 0 L 3 Q u N C 6 L n v Q n 9 C + 0 L s s O X 0 m c X V v d D s s J n F 1 b 3 Q 7 U 2 V j d G l v b j E v 0 L T Q u N G B 0 Y I y L 9 C Y 0 Y H R g t C + 0 Y f Q v d C 4 0 L o u e 9 C T 0 Y D R g 9 C / 0 L / Q s C w x M H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9 C 0 0 L j R g d G C M i / Q m N G B 0 Y L Q v t G H 0 L 3 Q u N C 6 L n v Q n N C 1 0 Y H R g t C + I N C y I N C w 0 L H R g d C + 0 L v R j t G C 0 L U s M X 0 m c X V v d D s s J n F 1 b 3 Q 7 U 2 V j d G l v b j E v 0 L T Q u N G B 0 Y I y L 9 C Y 0 Y H R g t C + 0 Y f Q v d C 4 0 L o u e 9 C d 0 L 7 Q v N C 1 0 Y A s M n 0 m c X V v d D s s J n F 1 b 3 Q 7 U 2 V j d G l v b j E v 0 L T Q u N G B 0 Y I y L 9 C Y 0 Y H R g t C + 0 Y f Q v d C 4 0 L o u e 9 C k 0 L D Q v N C 4 0 L v Q u N G P L D N 9 J n F 1 b 3 Q 7 L C Z x d W 9 0 O 1 N l Y 3 R p b 2 4 x L 9 C 0 0 L j R g d G C M i / Q m N G B 0 Y L Q v t G H 0 L 3 Q u N C 6 L n v Q m N C 8 0 Y 8 s N H 0 m c X V v d D s s J n F 1 b 3 Q 7 U 2 V j d G l v b j E v 0 L T Q u N G B 0 Y I y L 9 C Y 0 Y H R g t C + 0 Y f Q v d C 4 0 L o u e 9 C U 0 L D R g t C w I N G A 0 L 7 Q t t C 0 0 L X Q v d C 4 0 Y 8 g K N C U 0 J Q u 0 J z Q n C 7 Q k 9 C T K S w 1 f S Z x d W 9 0 O y w m c X V v d D t T Z W N 0 a W 9 u M S / Q t N C 4 0 Y H R g j I v 0 J j R g d G C 0 L 7 R h 9 C 9 0 L j Q u i 5 7 0 J P Q v t G A 0 L 7 Q t C A s N n 0 m c X V v d D s s J n F 1 b 3 Q 7 U 2 V j d G l v b j E v 0 L T Q u N G B 0 Y I y L 9 C Y 0 Y H R g t C + 0 Y f Q v d C 4 0 L o u e 9 C a 0 L v R g 9 C x L D d 9 J n F 1 b 3 Q 7 L C Z x d W 9 0 O 1 N l Y 3 R p b 2 4 x L 9 C 0 0 L j R g d G C M i / Q m N C 3 0 L z Q t d C 9 0 L X Q v d C 9 0 Y v Q u S D R g t C 4 0 L 8 u e 9 C g 0 L X Q t 9 G D 0 L v R j N G C 0 L D R g i D R h 9 C w 0 Y H R i z r Q v N C 4 0 L 0 6 0 Y H Q t d C 6 I C j Q p 9 C n O t C c 0 J w 6 0 K H Q o S k g 0 L j Q u 9 C 4 I N C 6 0 L w s I N C 8 L D d 9 J n F 1 b 3 Q 7 L C Z x d W 9 0 O 1 N l Y 3 R p b 2 4 x L 9 C 0 0 L j R g d G C M i / Q m N G B 0 Y L Q v t G H 0 L 3 Q u N C 6 L n v Q n 9 C + 0 L s s O X 0 m c X V v d D s s J n F 1 b 3 Q 7 U 2 V j d G l v b j E v 0 L T Q u N G B 0 Y I y L 9 C Y 0 Y H R g t C + 0 Y f Q v d C 4 0 L o u e 9 C T 0 Y D R g 9 C / 0 L / Q s C w x M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J U Q w J U I 0 J U Q w J U I 4 J U Q x J T g x J U Q x J T g y M i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j Q l R D A l Q j g l R D E l O D E l R D E l O D I y L y V E M C V B M S V E M S U 4 M i V E M S U 4 M C V E M C V C R S V E M C V C Q S V E M C V C O C U y M C V E M S U 4 M S U y M C V E M C V C R i V E M S U 4 M C V E M C V C O C V E M C V C Q y V E M C V C N S V E M C V C R C V E M C V C N S V E M C V C R C V E M C V C R C V E M S U 4 Q i V E M C V C Q y U y M C V E M S U 4 N C V E M C V C O C V E M C V C Q i V E M S U 4 Q y V E M S U 4 M i V E M S U 4 M C V E M C V C R S V E M C V C Q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C N C V E M C V C O C V E M S U 4 M S V E M S U 4 M j I v J U Q w J U E z J U Q w J U I 0 J U Q w J U I w J U Q w J U J C J U Q w J U I 1 J U Q w J U J E J U Q w J U J E J U Q x J T h C J U Q w J U I 1 J T I w J U Q x J T g x J U Q x J T g y J U Q w J U J F J U Q w J U J C J U Q w J U I x J U Q x J T g 2 J U Q x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I 0 J U Q w J U I 4 J U Q x J T g x J U Q x J T g y M i 8 l R D A l Q T E l R D A l Q k U l R D E l O D A l R D E l O D I l R D A l Q j g l R D E l O D A l R D A l Q k U l R D A l Q j I l R D A l Q j A l R D A l Q k Q l R D A l Q k Q l R D E l O E I l R D A l Q j U l M j A l R D E l O D E l R D E l O D I l R D E l O D A l R D A l Q k U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j Q l R D A l Q j g l R D E l O D E l R D E l O D I y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C N C V E M C V C O C V E M S U 4 M S V E M S U 4 M j I v J U Q w J U E z J U Q w J U I 0 J U Q w J U I w J U Q w J U J C J U Q w J U I 1 J U Q w J U J E J U Q w J U J E J U Q x J T h C J U Q w J U I 1 J T I w J U Q x J T g x J U Q x J T g y J U Q w J U J F J U Q w J U J C J U Q w J U I x J U Q x J T g 2 J U Q x J T h C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b 2 J l Z y U y M C g z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V G 9 E Y X R h T W 9 k Z W x F b m F i b G V k I i B W Y W x 1 Z T 0 i b D A i I C 8 + P E V u d H J 5 I F R 5 c G U 9 I l J l c 3 V s d F R 5 c G U i I F Z h b H V l P S J z R n V u Y 3 R p b 2 4 i I C 8 + P E V u d H J 5 I F R 5 c G U 9 I k J 1 Z m Z l c k 5 l e H R S Z W Z y Z X N o I i B W Y W x 1 Z T 0 i b D A i I C 8 + P E V u d H J 5 I F R 5 c G U 9 I k Z p b G x l Z E N v b X B s Z X R l U m V z d W x 0 V G 9 X b 3 J r c 2 h l Z X Q i I F Z h b H V l P S J s M C I g L z 4 8 R W 5 0 c n k g V H l w Z T 0 i T m F t Z V V w Z G F 0 Z W R B Z n R l c k Z p b G w i I F Z h b H V l P S J s M S I g L z 4 8 R W 5 0 c n k g V H l w Z T 0 i U X V l c n l J R C I g V m F s d W U 9 I n M y M z Q w M m Q z Y y 1 h M T l m L T R i O G M t Y j d l M C 0 2 N T c 2 Y j B m N D U w Y z M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O Y X Z p Z 2 F 0 a W 9 u U 3 R l c E 5 h b W U i I F Z h b H V l P S J z 0 J 3 Q s N C y 0 L j Q s 9 C w 0 Y b Q u N G P I i A v P j x F b n R y e S B U e X B l P S J M b 2 F k Z W R U b 0 F u Y W x 5 c 2 l z U 2 V y d m l j Z X M i I F Z h b H V l P S J s M C I g L z 4 8 R W 5 0 c n k g V H l w Z T 0 i R m l s b E 9 i a m V j d F R 5 c G U i I F Z h b H V l P S J z Q 2 9 u b m V j d G l v b k 9 u b H k i I C 8 + P E V u d H J 5 I F R 5 c G U 9 I k Z p b G x T d G F 0 d X M i I F Z h b H V l P S J z Q 2 9 t c G x l d G U i I C 8 + P E V u d H J 5 I F R 5 c G U 9 I k Z p b G x M Y X N 0 V X B k Y X R l Z C I g V m F s d W U 9 I m Q y M D E 4 L T A 1 L T E 0 V D E 4 O j Q w O j E w L j g 4 O D c 4 N D d a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p N C 4 0 L 3 Q u N G I M d C 2 L 9 C Y 0 L f Q v N C 1 0 L 3 Q t d C 9 0 L 3 R i 9 C 5 I N G C 0 L j Q v y 5 7 0 J z Q t d G B 0 Y L Q v i D Q s i D Q s N C x 0 Y H Q v t C 7 0 Y 7 R g t C 1 L D F 9 J n F 1 b 3 Q 7 L C Z x d W 9 0 O 1 N l Y 3 R p b 2 4 x L 9 C k 0 L j Q v d C 4 0 Y g x 0 L Y v 0 J j Q t 9 C 8 0 L X Q v d C 1 0 L 3 Q v d G L 0 L k g 0 Y L Q u N C / L n v Q p N C w 0 L z Q u N C 7 0 L j R j y D Q m N C 8 0 Y 8 s N n 0 m c X V v d D s s J n F 1 b 3 Q 7 U 2 V j d G l v b j E v 0 K T Q u N C 9 0 L j R i D H Q t i / Q m N C 3 0 L z Q t d C 9 0 L X Q v d C 9 0 Y v Q u S D R g t C 4 0 L 8 y L n v Q o N C 1 0 L f R g 9 C 7 0 Y z R g t C w 0 Y I s M n 0 m c X V v d D s s J n F 1 b 3 Q 7 U 2 V j d G l v b j E v 0 K T Q u N C 9 0 L j R i D H Q t i / Q m N C 3 0 L z Q t d C 9 0 L X Q v d C 9 0 Y v Q u S D R g t C 4 0 L 8 u e 9 C g 0 L D Q t 9 G A 0 Y / Q t C w 4 f S Z x d W 9 0 O y w m c X V v d D t T Z W N 0 a W 9 u M S / Q p N C 4 0 L 3 Q u N G I M d C 2 L 9 C Y 0 L f Q v N C 1 0 L 3 Q t d C 9 0 L 3 R i 9 C 5 I N G C 0 L j Q v y 5 7 0 J P R g N G D 0 L / Q v 9 C w L D l 9 J n F 1 b 3 Q 7 L C Z x d W 9 0 O 1 N l Y 3 R p b 2 4 x L 9 C k 0 L j Q v d C 4 0 Y g x 0 L Y v 0 J j Q t 9 C 8 0 L X Q v d C 1 0 L 3 Q v d G L 0 L k g 0 Y L Q u N C / L n v Q n N C 1 0 Y H R g t C + I N C y I N C z 0 Y D R g 9 C / 0 L / Q t S w x M X 0 m c X V v d D s s J n F 1 b 3 Q 7 U 2 V j d G l v b j E v 0 K T Q u N C 9 0 L j R i D H Q t i / Q m N C 3 0 L z Q t d C 9 0 L X Q v d C 9 0 Y v Q u S D R g t C 4 0 L 8 u e 9 C a 0 L v R g 9 C x L D E 1 f S Z x d W 9 0 O y w m c X V v d D t T Z W N 0 a W 9 u M S / Q p N C 4 0 L 3 Q u N G I M d C 2 L 9 C Y 0 L f Q v N C 1 0 L 3 Q t d C 9 0 L 3 R i 9 C 5 I N G C 0 L j Q v y 5 7 0 K L R g N C 1 0 L 3 Q t d G A L D E 2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/ Q p N C 4 0 L 3 Q u N G I M d C 2 L 9 C Y 0 L f Q v N C 1 0 L 3 Q t d C 9 0 L 3 R i 9 C 5 I N G C 0 L j Q v y 5 7 0 J z Q t d G B 0 Y L Q v i D Q s i D Q s N C x 0 Y H Q v t C 7 0 Y 7 R g t C 1 L D F 9 J n F 1 b 3 Q 7 L C Z x d W 9 0 O 1 N l Y 3 R p b 2 4 x L 9 C k 0 L j Q v d C 4 0 Y g x 0 L Y v 0 J j Q t 9 C 8 0 L X Q v d C 1 0 L 3 Q v d G L 0 L k g 0 Y L Q u N C / L n v Q p N C w 0 L z Q u N C 7 0 L j R j y D Q m N C 8 0 Y 8 s N n 0 m c X V v d D s s J n F 1 b 3 Q 7 U 2 V j d G l v b j E v 0 K T Q u N C 9 0 L j R i D H Q t i / Q m N C 3 0 L z Q t d C 9 0 L X Q v d C 9 0 Y v Q u S D R g t C 4 0 L 8 y L n v Q o N C 1 0 L f R g 9 C 7 0 Y z R g t C w 0 Y I s M n 0 m c X V v d D s s J n F 1 b 3 Q 7 U 2 V j d G l v b j E v 0 K T Q u N C 9 0 L j R i D H Q t i / Q m N C 3 0 L z Q t d C 9 0 L X Q v d C 9 0 Y v Q u S D R g t C 4 0 L 8 u e 9 C g 0 L D Q t 9 G A 0 Y / Q t C w 4 f S Z x d W 9 0 O y w m c X V v d D t T Z W N 0 a W 9 u M S / Q p N C 4 0 L 3 Q u N G I M d C 2 L 9 C Y 0 L f Q v N C 1 0 L 3 Q t d C 9 0 L 3 R i 9 C 5 I N G C 0 L j Q v y 5 7 0 J P R g N G D 0 L / Q v 9 C w L D l 9 J n F 1 b 3 Q 7 L C Z x d W 9 0 O 1 N l Y 3 R p b 2 4 x L 9 C k 0 L j Q v d C 4 0 Y g x 0 L Y v 0 J j Q t 9 C 8 0 L X Q v d C 1 0 L 3 Q v d G L 0 L k g 0 Y L Q u N C / L n v Q n N C 1 0 Y H R g t C + I N C y I N C z 0 Y D R g 9 C / 0 L / Q t S w x M X 0 m c X V v d D s s J n F 1 b 3 Q 7 U 2 V j d G l v b j E v 0 K T Q u N C 9 0 L j R i D H Q t i / Q m N C 3 0 L z Q t d C 9 0 L X Q v d C 9 0 Y v Q u S D R g t C 4 0 L 8 u e 9 C a 0 L v R g 9 C x L D E 1 f S Z x d W 9 0 O y w m c X V v d D t T Z W N 0 a W 9 u M S / Q p N C 4 0 L 3 Q u N G I M d C 2 L 9 C Y 0 L f Q v N C 1 0 L 3 Q t d C 9 0 L 3 R i 9 C 5 I N G C 0 L j Q v y 5 7 0 K L R g N C 1 0 L 3 Q t d G A L D E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Q w J U I 0 J U Q w J U I 4 J U Q x J T g x J U Q x J T g y M z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0 J 3 Q s N C y 0 L j Q s 9 C w 0 Y b Q u N G P I i A v P j x F b n R y e S B U e X B l P S J O Y W 1 l V X B k Y X R l Z E F m d G V y R m l s b C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G a W x s Q 2 9 s d W 1 u V H l w Z X M i I F Z h b H V l P S J z Q U F B R 0 J n a 0 d C Z 2 9 H Q U E 9 P S I g L z 4 8 R W 5 0 c n k g V H l w Z T 0 i U m V j b 3 Z l c n l U Y X J n Z X R S b 3 c i I F Z h b H V l P S J s M T g i I C 8 + P E V u d H J 5 I F R 5 c G U 9 I l J l Y 2 9 2 Z X J 5 V G F y Z 2 V 0 Q 2 9 s d W 1 u I i B W Y W x 1 Z T 0 i b D E i I C 8 + P E V u d H J 5 I F R 5 c G U 9 I l J l Y 2 9 2 Z X J 5 V G F y Z 2 V 0 U 2 h l Z X Q i I F Z h b H V l P S J z 0 L T Q u N G B 0 Y I z I i A v P j x F b n R y e S B U e X B l P S J G a W x s Z W R D b 2 1 w b G V 0 Z V J l c 3 V s d F R v V 2 9 y a 3 N o Z W V 0 I i B W Y W x 1 Z T 0 i b D E i I C 8 + P E V u d H J 5 I F R 5 c G U 9 I l F 1 Z X J 5 S U Q i I F Z h b H V l P S J z Z T E w N D J h Y m E t N 2 F j M i 0 0 N z A 2 L W F j O G U t Z m E w Y m U 3 M j g w N T l h I i A v P j x F b n R y e S B U e X B l P S J M b 2 F k Z W R U b 0 F u Y W x 5 c 2 l z U 2 V y d m l j Z X M i I F Z h b H V l P S J s M C I g L z 4 8 R W 5 0 c n k g V H l w Z T 0 i R m l s b E x h c 3 R V c G R h d G V k I i B W Y W x 1 Z T 0 i Z D I w M T g t M D U t M T R U M T g 6 M z k 6 M D Q u N D M 2 N z g 3 N 1 o i I C 8 + P E V u d H J 5 I F R 5 c G U 9 I k Z p b G x U Y X J n Z X Q i I F Z h b H V l P S J z 0 L T Q u N G B 0 Y I z X z E i I C 8 + P E V u d H J 5 I F R 5 c G U 9 I k Z p b G x F c n J v c k N v d W 5 0 I i B W Y W x 1 Z T 0 i b D A i I C 8 + P E V u d H J 5 I F R 5 c G U 9 I k Z p b G x D b 2 x 1 b W 5 O Y W 1 l c y I g V m F s d W U 9 I n N b J n F 1 b 3 Q 7 0 J z Q t d G B 0 Y L Q v i D Q s i D Q s N C x 0 Y H Q v t C 7 0 Y 7 R g t C 1 J n F 1 b 3 Q 7 L C Z x d W 9 0 O 9 C d 0 L 7 Q v N C 1 0 Y A m c X V v d D s s J n F 1 b 3 Q 7 0 K T Q s N C 8 0 L j Q u 9 C 4 0 Y 8 m c X V v d D s s J n F 1 b 3 Q 7 0 J j Q v N G P J n F 1 b 3 Q 7 L C Z x d W 9 0 O 9 C U 0 L D R g t C w I N G A 0 L 7 Q t t C 0 0 L X Q v d C 4 0 Y 8 g K N C U 0 J Q u 0 J z Q n C 7 Q k 9 C T K S Z x d W 9 0 O y w m c X V v d D v Q k 9 C + 0 Y D Q v t C 0 I C Z x d W 9 0 O y w m c X V v d D v Q m t C 7 0 Y P Q s S Z x d W 9 0 O y w m c X V v d D v Q o N C 1 0 L f R g 9 C 7 0 Y z R g t C w 0 Y I g 0 Y f Q s N G B 0 Y s 6 0 L z Q u N C 9 O t G B 0 L X Q u i A o 0 K f Q p z r Q n N C c O t C h 0 K E p I N C 4 0 L v Q u C D Q u t C 8 L C D Q v C Z x d W 9 0 O y w m c X V v d D v Q n 9 C + 0 L s m c X V v d D s s J n F 1 b 3 Q 7 0 J P R g N G D 0 L / Q v 9 C w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N D c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t N C 4 0 Y H R g j M v 0 J j R g d G C 0 L 7 R h 9 C 9 0 L j Q u i 5 7 0 J z Q t d G B 0 Y L Q v i D Q s i D Q s N C x 0 Y H Q v t C 7 0 Y 7 R g t C 1 L D F 9 J n F 1 b 3 Q 7 L C Z x d W 9 0 O 1 N l Y 3 R p b 2 4 x L 9 C 0 0 L j R g d G C M y / Q m N G B 0 Y L Q v t G H 0 L 3 Q u N C 6 L n v Q n d C + 0 L z Q t d G A L D J 9 J n F 1 b 3 Q 7 L C Z x d W 9 0 O 1 N l Y 3 R p b 2 4 x L 9 C 0 0 L j R g d G C M y / Q m N G B 0 Y L Q v t G H 0 L 3 Q u N C 6 L n v Q p N C w 0 L z Q u N C 7 0 L j R j y w z f S Z x d W 9 0 O y w m c X V v d D t T Z W N 0 a W 9 u M S / Q t N C 4 0 Y H R g j M v 0 J j R g d G C 0 L 7 R h 9 C 9 0 L j Q u i 5 7 0 J j Q v N G P L D R 9 J n F 1 b 3 Q 7 L C Z x d W 9 0 O 1 N l Y 3 R p b 2 4 x L 9 C 0 0 L j R g d G C M y / Q m N G B 0 Y L Q v t G H 0 L 3 Q u N C 6 L n v Q l N C w 0 Y L Q s C D R g N C + 0 L b Q t N C 1 0 L 3 Q u N G P I C j Q l N C U L t C c 0 J w u 0 J P Q k y k s N X 0 m c X V v d D s s J n F 1 b 3 Q 7 U 2 V j d G l v b j E v 0 L T Q u N G B 0 Y I z L 9 C Y 0 Y H R g t C + 0 Y f Q v d C 4 0 L o u e 9 C T 0 L 7 R g N C + 0 L Q g L D Z 9 J n F 1 b 3 Q 7 L C Z x d W 9 0 O 1 N l Y 3 R p b 2 4 x L 9 C 0 0 L j R g d G C M y / Q m N G B 0 Y L Q v t G H 0 L 3 Q u N C 6 L n v Q m t C 7 0 Y P Q s S w 3 f S Z x d W 9 0 O y w m c X V v d D t T Z W N 0 a W 9 u M S / Q t N C 4 0 Y H R g j M v 0 J j Q t 9 C 8 0 L X Q v d C 1 0 L 3 Q v d G L 0 L k g 0 Y L Q u N C / L n v Q o N C 1 0 L f R g 9 C 7 0 Y z R g t C w 0 Y I g 0 Y f Q s N G B 0 Y s 6 0 L z Q u N C 9 O t G B 0 L X Q u i A o 0 K f Q p z r Q n N C c O t C h 0 K E p I N C 4 0 L v Q u C D Q u t C 8 L C D Q v C w 3 f S Z x d W 9 0 O y w m c X V v d D t T Z W N 0 a W 9 u M S / Q t N C 4 0 Y H R g j M v 0 J j R g d G C 0 L 7 R h 9 C 9 0 L j Q u i 5 7 0 J / Q v t C 7 L D l 9 J n F 1 b 3 Q 7 L C Z x d W 9 0 O 1 N l Y 3 R p b 2 4 x L 9 C 0 0 L j R g d G C M y / Q m N G B 0 Y L Q v t G H 0 L 3 Q u N C 6 L n v Q k 9 G A 0 Y P Q v 9 C / 0 L A s M T B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/ Q t N C 4 0 Y H R g j M v 0 J j R g d G C 0 L 7 R h 9 C 9 0 L j Q u i 5 7 0 J z Q t d G B 0 Y L Q v i D Q s i D Q s N C x 0 Y H Q v t C 7 0 Y 7 R g t C 1 L D F 9 J n F 1 b 3 Q 7 L C Z x d W 9 0 O 1 N l Y 3 R p b 2 4 x L 9 C 0 0 L j R g d G C M y / Q m N G B 0 Y L Q v t G H 0 L 3 Q u N C 6 L n v Q n d C + 0 L z Q t d G A L D J 9 J n F 1 b 3 Q 7 L C Z x d W 9 0 O 1 N l Y 3 R p b 2 4 x L 9 C 0 0 L j R g d G C M y / Q m N G B 0 Y L Q v t G H 0 L 3 Q u N C 6 L n v Q p N C w 0 L z Q u N C 7 0 L j R j y w z f S Z x d W 9 0 O y w m c X V v d D t T Z W N 0 a W 9 u M S / Q t N C 4 0 Y H R g j M v 0 J j R g d G C 0 L 7 R h 9 C 9 0 L j Q u i 5 7 0 J j Q v N G P L D R 9 J n F 1 b 3 Q 7 L C Z x d W 9 0 O 1 N l Y 3 R p b 2 4 x L 9 C 0 0 L j R g d G C M y / Q m N G B 0 Y L Q v t G H 0 L 3 Q u N C 6 L n v Q l N C w 0 Y L Q s C D R g N C + 0 L b Q t N C 1 0 L 3 Q u N G P I C j Q l N C U L t C c 0 J w u 0 J P Q k y k s N X 0 m c X V v d D s s J n F 1 b 3 Q 7 U 2 V j d G l v b j E v 0 L T Q u N G B 0 Y I z L 9 C Y 0 Y H R g t C + 0 Y f Q v d C 4 0 L o u e 9 C T 0 L 7 R g N C + 0 L Q g L D Z 9 J n F 1 b 3 Q 7 L C Z x d W 9 0 O 1 N l Y 3 R p b 2 4 x L 9 C 0 0 L j R g d G C M y / Q m N G B 0 Y L Q v t G H 0 L 3 Q u N C 6 L n v Q m t C 7 0 Y P Q s S w 3 f S Z x d W 9 0 O y w m c X V v d D t T Z W N 0 a W 9 u M S / Q t N C 4 0 Y H R g j M v 0 J j Q t 9 C 8 0 L X Q v d C 1 0 L 3 Q v d G L 0 L k g 0 Y L Q u N C / L n v Q o N C 1 0 L f R g 9 C 7 0 Y z R g t C w 0 Y I g 0 Y f Q s N G B 0 Y s 6 0 L z Q u N C 9 O t G B 0 L X Q u i A o 0 K f Q p z r Q n N C c O t C h 0 K E p I N C 4 0 L v Q u C D Q u t C 8 L C D Q v C w 3 f S Z x d W 9 0 O y w m c X V v d D t T Z W N 0 a W 9 u M S / Q t N C 4 0 Y H R g j M v 0 J j R g d G C 0 L 7 R h 9 C 9 0 L j Q u i 5 7 0 J / Q v t C 7 L D l 9 J n F 1 b 3 Q 7 L C Z x d W 9 0 O 1 N l Y 3 R p b 2 4 x L 9 C 0 0 L j R g d G C M y / Q m N G B 0 Y L Q v t G H 0 L 3 Q u N C 6 L n v Q k 9 G A 0 Y P Q v 9 C / 0 L A s M T B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y V E M C V C N C V E M C V C O C V E M S U 4 M S V E M S U 4 M j M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I 0 J U Q w J U I 4 J U Q x J T g x J U Q x J T g y M y 8 l R D A l Q T E l R D E l O D I l R D E l O D A l R D A l Q k U l R D A l Q k E l R D A l Q j g l M j A l R D E l O D E l M j A l R D A l Q k Y l R D E l O D A l R D A l Q j g l R D A l Q k M l R D A l Q j U l R D A l Q k Q l R D A l Q j U l R D A l Q k Q l R D A l Q k Q l R D E l O E I l R D A l Q k M l M j A l R D E l O D Q l R D A l Q j g l R D A l Q k I l R D E l O E M l R D E l O D I l R D E l O D A l R D A l Q k U l R D A l Q k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j Q l R D A l Q j g l R D E l O D E l R D E l O D I z L y V E M C V B M y V E M C V C N C V E M C V C M C V E M C V C Q i V E M C V C N S V E M C V C R C V E M C V C R C V E M S U 4 Q i V E M C V C N S U y M C V E M S U 4 M S V E M S U 4 M i V E M C V C R S V E M C V C Q i V E M C V C M S V E M S U 4 N i V E M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C N C V E M C V C O C V E M S U 4 M S V E M S U 4 M j M v J U Q w J U E x J U Q w J U J F J U Q x J T g w J U Q x J T g y J U Q w J U I 4 J U Q x J T g w J U Q w J U J F J U Q w J U I y J U Q w J U I w J U Q w J U J E J U Q w J U J E J U Q x J T h C J U Q w J U I 1 J T I w J U Q x J T g x J U Q x J T g y J U Q x J T g w J U Q w J U J F J U Q w J U J B J U Q w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I 0 J U Q w J U I 4 J U Q x J T g x J U Q x J T g y M y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j Q l R D A l Q j g l R D E l O D E l R D E l O D I z L y V E M C V B M y V E M C V C N C V E M C V C M C V E M C V C Q i V E M C V C N S V E M C V C R C V E M C V C R C V E M S U 4 Q i V E M C V C N S U y M C V E M S U 4 M S V E M S U 4 M i V E M C V C R S V E M C V C Q i V E M C V C M S V E M S U 4 N i V E M S U 4 Q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9 i Z W c l M j A o N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F R v R G F 0 Y U 1 v Z G V s R W 5 h Y m x l Z C I g V m F s d W U 9 I m w w I i A v P j x F b n R y e S B U e X B l P S J S Z X N 1 b H R U e X B l I i B W Y W x 1 Z T 0 i c 0 Z 1 b m N 0 a W 9 u I i A v P j x F b n R y e S B U e X B l P S J C d W Z m Z X J O Z X h 0 U m V m c m V z a C I g V m F s d W U 9 I m w w I i A v P j x F b n R y e S B U e X B l P S J G a W x s Z W R D b 2 1 w b G V 0 Z V J l c 3 V s d F R v V 2 9 y a 3 N o Z W V 0 I i B W Y W x 1 Z T 0 i b D A i I C 8 + P E V u d H J 5 I F R 5 c G U 9 I k 5 h b W V V c G R h d G V k Q W Z 0 Z X J G a W x s I i B W Y W x 1 Z T 0 i b D E i I C 8 + P E V u d H J 5 I F R 5 c G U 9 I l F 1 Z X J 5 S U Q i I F Z h b H V l P S J z M j M 0 M D J k M 2 M t Y T E 5 Z i 0 0 Y j h j L W I 3 Z T A t N j U 3 N m I w Z j Q 1 M G M z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T m F 2 a W d h d G l v b l N 0 Z X B O Y W 1 l I i B W Y W x 1 Z T 0 i c 9 C d 0 L D Q s t C 4 0 L P Q s N G G 0 L j R j y I g L z 4 8 R W 5 0 c n k g V H l w Z T 0 i T G 9 h Z G V k V G 9 B b m F s e X N p c 1 N l c n Z p Y 2 V z I i B W Y W x 1 Z T 0 i b D A i I C 8 + P E V u d H J 5 I F R 5 c G U 9 I k Z p b G x P Y m p l Y 3 R U e X B l I i B W Y W x 1 Z T 0 i c 0 N v b m 5 l Y 3 R p b 2 5 P b m x 5 I i A v P j x F b n R y e S B U e X B l P S J G a W x s U 3 R h d H V z I i B W Y W x 1 Z T 0 i c 0 N v b X B s Z X R l I i A v P j x F b n R y e S B U e X B l P S J G a W x s T G F z d F V w Z G F 0 Z W Q i I F Z h b H V l P S J k M j A x O C 0 w N S 0 x N F Q x O D o 0 M D o x M S 4 x M j Y 0 O D A w W i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K T Q u N C 9 0 L j R i D H Q t i / Q m N C 3 0 L z Q t d C 9 0 L X Q v d C 9 0 Y v Q u S D R g t C 4 0 L 8 u e 9 C c 0 L X R g d G C 0 L 4 g 0 L I g 0 L D Q s d G B 0 L 7 Q u 9 G O 0 Y L Q t S w x f S Z x d W 9 0 O y w m c X V v d D t T Z W N 0 a W 9 u M S / Q p N C 4 0 L 3 Q u N G I M d C 2 L 9 C Y 0 L f Q v N C 1 0 L 3 Q t d C 9 0 L 3 R i 9 C 5 I N G C 0 L j Q v y 5 7 0 K T Q s N C 8 0 L j Q u 9 C 4 0 Y 8 g 0 J j Q v N G P L D Z 9 J n F 1 b 3 Q 7 L C Z x d W 9 0 O 1 N l Y 3 R p b 2 4 x L 9 C k 0 L j Q v d C 4 0 Y g x 0 L Y v 0 J j Q t 9 C 8 0 L X Q v d C 1 0 L 3 Q v d G L 0 L k g 0 Y L Q u N C / M i 5 7 0 K D Q t d C 3 0 Y P Q u 9 G M 0 Y L Q s N G C L D J 9 J n F 1 b 3 Q 7 L C Z x d W 9 0 O 1 N l Y 3 R p b 2 4 x L 9 C k 0 L j Q v d C 4 0 Y g x 0 L Y v 0 J j Q t 9 C 8 0 L X Q v d C 1 0 L 3 Q v d G L 0 L k g 0 Y L Q u N C / L n v Q o N C w 0 L f R g N G P 0 L Q s O H 0 m c X V v d D s s J n F 1 b 3 Q 7 U 2 V j d G l v b j E v 0 K T Q u N C 9 0 L j R i D H Q t i / Q m N C 3 0 L z Q t d C 9 0 L X Q v d C 9 0 Y v Q u S D R g t C 4 0 L 8 u e 9 C T 0 Y D R g 9 C / 0 L / Q s C w 5 f S Z x d W 9 0 O y w m c X V v d D t T Z W N 0 a W 9 u M S / Q p N C 4 0 L 3 Q u N G I M d C 2 L 9 C Y 0 L f Q v N C 1 0 L 3 Q t d C 9 0 L 3 R i 9 C 5 I N G C 0 L j Q v y 5 7 0 J z Q t d G B 0 Y L Q v i D Q s i D Q s 9 G A 0 Y P Q v 9 C / 0 L U s M T F 9 J n F 1 b 3 Q 7 L C Z x d W 9 0 O 1 N l Y 3 R p b 2 4 x L 9 C k 0 L j Q v d C 4 0 Y g x 0 L Y v 0 J j Q t 9 C 8 0 L X Q v d C 1 0 L 3 Q v d G L 0 L k g 0 Y L Q u N C / L n v Q m t C 7 0 Y P Q s S w x N X 0 m c X V v d D s s J n F 1 b 3 Q 7 U 2 V j d G l v b j E v 0 K T Q u N C 9 0 L j R i D H Q t i / Q m N C 3 0 L z Q t d C 9 0 L X Q v d C 9 0 Y v Q u S D R g t C 4 0 L 8 u e 9 C i 0 Y D Q t d C 9 0 L X R g C w x N n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0 K T Q u N C 9 0 L j R i D H Q t i / Q m N C 3 0 L z Q t d C 9 0 L X Q v d C 9 0 Y v Q u S D R g t C 4 0 L 8 u e 9 C c 0 L X R g d G C 0 L 4 g 0 L I g 0 L D Q s d G B 0 L 7 Q u 9 G O 0 Y L Q t S w x f S Z x d W 9 0 O y w m c X V v d D t T Z W N 0 a W 9 u M S / Q p N C 4 0 L 3 Q u N G I M d C 2 L 9 C Y 0 L f Q v N C 1 0 L 3 Q t d C 9 0 L 3 R i 9 C 5 I N G C 0 L j Q v y 5 7 0 K T Q s N C 8 0 L j Q u 9 C 4 0 Y 8 g 0 J j Q v N G P L D Z 9 J n F 1 b 3 Q 7 L C Z x d W 9 0 O 1 N l Y 3 R p b 2 4 x L 9 C k 0 L j Q v d C 4 0 Y g x 0 L Y v 0 J j Q t 9 C 8 0 L X Q v d C 1 0 L 3 Q v d G L 0 L k g 0 Y L Q u N C / M i 5 7 0 K D Q t d C 3 0 Y P Q u 9 G M 0 Y L Q s N G C L D J 9 J n F 1 b 3 Q 7 L C Z x d W 9 0 O 1 N l Y 3 R p b 2 4 x L 9 C k 0 L j Q v d C 4 0 Y g x 0 L Y v 0 J j Q t 9 C 8 0 L X Q v d C 1 0 L 3 Q v d G L 0 L k g 0 Y L Q u N C / L n v Q o N C w 0 L f R g N G P 0 L Q s O H 0 m c X V v d D s s J n F 1 b 3 Q 7 U 2 V j d G l v b j E v 0 K T Q u N C 9 0 L j R i D H Q t i / Q m N C 3 0 L z Q t d C 9 0 L X Q v d C 9 0 Y v Q u S D R g t C 4 0 L 8 u e 9 C T 0 Y D R g 9 C / 0 L / Q s C w 5 f S Z x d W 9 0 O y w m c X V v d D t T Z W N 0 a W 9 u M S / Q p N C 4 0 L 3 Q u N G I M d C 2 L 9 C Y 0 L f Q v N C 1 0 L 3 Q t d C 9 0 L 3 R i 9 C 5 I N G C 0 L j Q v y 5 7 0 J z Q t d G B 0 Y L Q v i D Q s i D Q s 9 G A 0 Y P Q v 9 C / 0 L U s M T F 9 J n F 1 b 3 Q 7 L C Z x d W 9 0 O 1 N l Y 3 R p b 2 4 x L 9 C k 0 L j Q v d C 4 0 Y g x 0 L Y v 0 J j Q t 9 C 8 0 L X Q v d C 1 0 L 3 Q v d G L 0 L k g 0 Y L Q u N C / L n v Q m t C 7 0 Y P Q s S w x N X 0 m c X V v d D s s J n F 1 b 3 Q 7 U 2 V j d G l v b j E v 0 K T Q u N C 9 0 L j R i D H Q t i / Q m N C 3 0 L z Q t d C 9 0 L X Q v d C 9 0 Y v Q u S D R g t C 4 0 L 8 u e 9 C i 0 Y D Q t d C 9 0 L X R g C w x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E M C V C N C V E M C V C O C V E M S U 4 M S V E M S U 4 M j Q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9 C d 0 L D Q s t C 4 0 L P Q s N G G 0 L j R j y I g L z 4 8 R W 5 0 c n k g V H l w Z T 0 i T m F t Z V V w Z G F 0 Z W R B Z n R l c k Z p b G w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U m V j b 3 Z l c n l U Y X J n Z X R T a G V l d C I g V m F s d W U 9 I n P Q t N C 4 0 Y H R g j Q i I C 8 + P E V u d H J 5 I F R 5 c G U 9 I l J l Y 2 9 2 Z X J 5 V G F y Z 2 V 0 Q 2 9 s d W 1 u I i B W Y W x 1 Z T 0 i b D E i I C 8 + P E V u d H J 5 I F R 5 c G U 9 I l J l Y 2 9 2 Z X J 5 V G F y Z 2 V 0 U m 9 3 I i B W Y W x 1 Z T 0 i b D E 4 I i A v P j x F b n R y e S B U e X B l P S J G a W x s T G F z d F V w Z G F 0 Z W Q i I F Z h b H V l P S J k M j A x O C 0 w N S 0 x N F Q x O D o z O T o x N C 4 5 M z U x M z Q 3 W i I g L z 4 8 R W 5 0 c n k g V H l w Z T 0 i R m l s b G V k Q 2 9 t c G x l d G V S Z X N 1 b H R U b 1 d v c m t z a G V l d C I g V m F s d W U 9 I m w x I i A v P j x F b n R y e S B U e X B l P S J R d W V y e U l E I i B W Y W x 1 Z T 0 i c 2 U x M D Q y Y W J h L T d h Y z I t N D c w N i 1 h Y z h l L W Z h M G J l N z I 4 M D U 5 Y S I g L z 4 8 R W 5 0 c n k g V H l w Z T 0 i T G 9 h Z G V k V G 9 B b m F s e X N p c 1 N l c n Z p Y 2 V z I i B W Y W x 1 Z T 0 i b D A i I C 8 + P E V u d H J 5 I F R 5 c G U 9 I k Z p b G x U Y X J n Z X Q i I F Z h b H V l P S J z 0 L T Q u N G B 0 Y I 0 X z E i I C 8 + P E V u d H J 5 I F R 5 c G U 9 I k Z p b G x D b 2 x 1 b W 5 U e X B l c y I g V m F s d W U 9 I n N B Q U F H Q m d r R 0 J n b 0 d B Q T 0 9 I i A v P j x F b n R y e S B U e X B l P S J G a W x s R X J y b 3 J D b 3 V u d C I g V m F s d W U 9 I m w w I i A v P j x F b n R y e S B U e X B l P S J G a W x s Q 2 9 s d W 1 u T m F t Z X M i I F Z h b H V l P S J z W y Z x d W 9 0 O 9 C c 0 L X R g d G C 0 L 4 g 0 L I g 0 L D Q s d G B 0 L 7 Q u 9 G O 0 Y L Q t S Z x d W 9 0 O y w m c X V v d D v Q n d C + 0 L z Q t d G A J n F 1 b 3 Q 7 L C Z x d W 9 0 O 9 C k 0 L D Q v N C 4 0 L v Q u N G P J n F 1 b 3 Q 7 L C Z x d W 9 0 O 9 C Y 0 L z R j y Z x d W 9 0 O y w m c X V v d D v Q l N C w 0 Y L Q s C D R g N C + 0 L b Q t N C 1 0 L 3 Q u N G P I C j Q l N C U L t C c 0 J w u 0 J P Q k y k m c X V v d D s s J n F 1 b 3 Q 7 0 J P Q v t G A 0 L 7 Q t C A m c X V v d D s s J n F 1 b 3 Q 7 0 J r Q u 9 G D 0 L E m c X V v d D s s J n F 1 b 3 Q 7 0 K D Q t d C 3 0 Y P Q u 9 G M 0 Y L Q s N G C I N G H 0 L D R g d G L O t C 8 0 L j Q v T r R g d C 1 0 L o g K N C n 0 K c 6 0 J z Q n D r Q o d C h K S D Q u N C 7 0 L g g 0 L r Q v C w g 0 L w m c X V v d D s s J n F 1 b 3 Q 7 0 J / Q v t C 7 J n F 1 b 3 Q 7 L C Z x d W 9 0 O 9 C T 0 Y D R g 9 C / 0 L / Q s C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M 4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L T Q u N G B 0 Y I 0 L 9 C Y 0 Y H R g t C + 0 Y f Q v d C 4 0 L o u e 9 C c 0 L X R g d G C 0 L 4 g 0 L I g 0 L D Q s d G B 0 L 7 Q u 9 G O 0 Y L Q t S w x f S Z x d W 9 0 O y w m c X V v d D t T Z W N 0 a W 9 u M S / Q t N C 4 0 Y H R g j Q v 0 J j R g d G C 0 L 7 R h 9 C 9 0 L j Q u i 5 7 0 J 3 Q v t C 8 0 L X R g C w y f S Z x d W 9 0 O y w m c X V v d D t T Z W N 0 a W 9 u M S / Q t N C 4 0 Y H R g j Q v 0 J j R g d G C 0 L 7 R h 9 C 9 0 L j Q u i 5 7 0 K T Q s N C 8 0 L j Q u 9 C 4 0 Y 8 s M 3 0 m c X V v d D s s J n F 1 b 3 Q 7 U 2 V j d G l v b j E v 0 L T Q u N G B 0 Y I 0 L 9 C Y 0 Y H R g t C + 0 Y f Q v d C 4 0 L o u e 9 C Y 0 L z R j y w 0 f S Z x d W 9 0 O y w m c X V v d D t T Z W N 0 a W 9 u M S / Q t N C 4 0 Y H R g j Q v 0 J j R g d G C 0 L 7 R h 9 C 9 0 L j Q u i 5 7 0 J T Q s N G C 0 L A g 0 Y D Q v t C 2 0 L T Q t d C 9 0 L j R j y A o 0 J T Q l C 7 Q n N C c L t C T 0 J M p L D V 9 J n F 1 b 3 Q 7 L C Z x d W 9 0 O 1 N l Y 3 R p b 2 4 x L 9 C 0 0 L j R g d G C N C / Q m N G B 0 Y L Q v t G H 0 L 3 Q u N C 6 L n v Q k 9 C + 0 Y D Q v t C 0 I C w 2 f S Z x d W 9 0 O y w m c X V v d D t T Z W N 0 a W 9 u M S / Q t N C 4 0 Y H R g j Q v 0 J j R g d G C 0 L 7 R h 9 C 9 0 L j Q u i 5 7 0 J r Q u 9 G D 0 L E s N 3 0 m c X V v d D s s J n F 1 b 3 Q 7 U 2 V j d G l v b j E v 0 L T Q u N G B 0 Y I 0 L 9 C Y 0 L f Q v N C 1 0 L 3 Q t d C 9 0 L 3 R i 9 C 5 I N G C 0 L j Q v y 5 7 0 K D Q t d C 3 0 Y P Q u 9 G M 0 Y L Q s N G C I N G H 0 L D R g d G L O t C 8 0 L j Q v T r R g d C 1 0 L o g K N C n 0 K c 6 0 J z Q n D r Q o d C h K S D Q u N C 7 0 L g g 0 L r Q v C w g 0 L w s N 3 0 m c X V v d D s s J n F 1 b 3 Q 7 U 2 V j d G l v b j E v 0 L T Q u N G B 0 Y I 0 L 9 C Y 0 Y H R g t C + 0 Y f Q v d C 4 0 L o u e 9 C f 0 L 7 Q u y w 5 f S Z x d W 9 0 O y w m c X V v d D t T Z W N 0 a W 9 u M S / Q t N C 4 0 Y H R g j Q v 0 J j R g d G C 0 L 7 R h 9 C 9 0 L j Q u i 5 7 0 J P R g N G D 0 L / Q v 9 C w L D E w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0 L T Q u N G B 0 Y I 0 L 9 C Y 0 Y H R g t C + 0 Y f Q v d C 4 0 L o u e 9 C c 0 L X R g d G C 0 L 4 g 0 L I g 0 L D Q s d G B 0 L 7 Q u 9 G O 0 Y L Q t S w x f S Z x d W 9 0 O y w m c X V v d D t T Z W N 0 a W 9 u M S / Q t N C 4 0 Y H R g j Q v 0 J j R g d G C 0 L 7 R h 9 C 9 0 L j Q u i 5 7 0 J 3 Q v t C 8 0 L X R g C w y f S Z x d W 9 0 O y w m c X V v d D t T Z W N 0 a W 9 u M S / Q t N C 4 0 Y H R g j Q v 0 J j R g d G C 0 L 7 R h 9 C 9 0 L j Q u i 5 7 0 K T Q s N C 8 0 L j Q u 9 C 4 0 Y 8 s M 3 0 m c X V v d D s s J n F 1 b 3 Q 7 U 2 V j d G l v b j E v 0 L T Q u N G B 0 Y I 0 L 9 C Y 0 Y H R g t C + 0 Y f Q v d C 4 0 L o u e 9 C Y 0 L z R j y w 0 f S Z x d W 9 0 O y w m c X V v d D t T Z W N 0 a W 9 u M S / Q t N C 4 0 Y H R g j Q v 0 J j R g d G C 0 L 7 R h 9 C 9 0 L j Q u i 5 7 0 J T Q s N G C 0 L A g 0 Y D Q v t C 2 0 L T Q t d C 9 0 L j R j y A o 0 J T Q l C 7 Q n N C c L t C T 0 J M p L D V 9 J n F 1 b 3 Q 7 L C Z x d W 9 0 O 1 N l Y 3 R p b 2 4 x L 9 C 0 0 L j R g d G C N C / Q m N G B 0 Y L Q v t G H 0 L 3 Q u N C 6 L n v Q k 9 C + 0 Y D Q v t C 0 I C w 2 f S Z x d W 9 0 O y w m c X V v d D t T Z W N 0 a W 9 u M S / Q t N C 4 0 Y H R g j Q v 0 J j R g d G C 0 L 7 R h 9 C 9 0 L j Q u i 5 7 0 J r Q u 9 G D 0 L E s N 3 0 m c X V v d D s s J n F 1 b 3 Q 7 U 2 V j d G l v b j E v 0 L T Q u N G B 0 Y I 0 L 9 C Y 0 L f Q v N C 1 0 L 3 Q t d C 9 0 L 3 R i 9 C 5 I N G C 0 L j Q v y 5 7 0 K D Q t d C 3 0 Y P Q u 9 G M 0 Y L Q s N G C I N G H 0 L D R g d G L O t C 8 0 L j Q v T r R g d C 1 0 L o g K N C n 0 K c 6 0 J z Q n D r Q o d C h K S D Q u N C 7 0 L g g 0 L r Q v C w g 0 L w s N 3 0 m c X V v d D s s J n F 1 b 3 Q 7 U 2 V j d G l v b j E v 0 L T Q u N G B 0 Y I 0 L 9 C Y 0 Y H R g t C + 0 Y f Q v d C 4 0 L o u e 9 C f 0 L 7 Q u y w 5 f S Z x d W 9 0 O y w m c X V v d D t T Z W N 0 a W 9 u M S / Q t N C 4 0 Y H R g j Q v 0 J j R g d G C 0 L 7 R h 9 C 9 0 L j Q u i 5 7 0 J P R g N G D 0 L / Q v 9 C w L D E w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8 l R D A l Q j Q l R D A l Q j g l R D E l O D E l R D E l O D I 0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C N C V E M C V C O C V E M S U 4 M S V E M S U 4 M j Q v J U Q w J U E x J U Q x J T g y J U Q x J T g w J U Q w J U J F J U Q w J U J B J U Q w J U I 4 J T I w J U Q x J T g x J T I w J U Q w J U J G J U Q x J T g w J U Q w J U I 4 J U Q w J U J D J U Q w J U I 1 J U Q w J U J E J U Q w J U I 1 J U Q w J U J E J U Q w J U J E J U Q x J T h C J U Q w J U J D J T I w J U Q x J T g 0 J U Q w J U I 4 J U Q w J U J C J U Q x J T h D J U Q x J T g y J U Q x J T g w J U Q w J U J F J U Q w J U J D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C N C V E M C V C O C V E M S U 4 M S V E M S U 4 M j Q v J U Q w J U E z J U Q w J U I 0 J U Q w J U I w J U Q w J U J C J U Q w J U I 1 J U Q w J U J E J U Q w J U J E J U Q x J T h C J U Q w J U I 1 J T I w J U Q x J T g x J U Q x J T g y J U Q w J U J F J U Q w J U J C J U Q w J U I x J U Q x J T g 2 J U Q x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I 0 J U Q w J U I 4 J U Q x J T g x J U Q x J T g y N C 8 l R D A l Q T E l R D A l Q k U l R D E l O D A l R D E l O D I l R D A l Q j g l R D E l O D A l R D A l Q k U l R D A l Q j I l R D A l Q j A l R D A l Q k Q l R D A l Q k Q l R D E l O E I l R D A l Q j U l M j A l R D E l O D E l R D E l O D I l R D E l O D A l R D A l Q k U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j Q l R D A l Q j g l R D E l O D E l R D E l O D I 0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C N C V E M C V C O C V E M S U 4 M S V E M S U 4 M j Q v J U Q w J U E z J U Q w J U I 0 J U Q w J U I w J U Q w J U J C J U Q w J U I 1 J U Q w J U J E J U Q w J U J E J U Q x J T h C J U Q w J U I 1 J T I w J U Q x J T g x J U Q x J T g y J U Q w J U J F J U Q w J U J C J U Q w J U I x J U Q x J T g 2 J U Q x J T h C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b 2 J l Z y U y M C g 1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V G 9 E Y X R h T W 9 k Z W x F b m F i b G V k I i B W Y W x 1 Z T 0 i b D A i I C 8 + P E V u d H J 5 I F R 5 c G U 9 I l J l c 3 V s d F R 5 c G U i I F Z h b H V l P S J z R n V u Y 3 R p b 2 4 i I C 8 + P E V u d H J 5 I F R 5 c G U 9 I k J 1 Z m Z l c k 5 l e H R S Z W Z y Z X N o I i B W Y W x 1 Z T 0 i b D A i I C 8 + P E V u d H J 5 I F R 5 c G U 9 I k Z p b G x l Z E N v b X B s Z X R l U m V z d W x 0 V G 9 X b 3 J r c 2 h l Z X Q i I F Z h b H V l P S J s M C I g L z 4 8 R W 5 0 c n k g V H l w Z T 0 i T m F t Z V V w Z G F 0 Z W R B Z n R l c k Z p b G w i I F Z h b H V l P S J s M S I g L z 4 8 R W 5 0 c n k g V H l w Z T 0 i U X V l c n l J R C I g V m F s d W U 9 I n M y M z Q w M m Q z Y y 1 h M T l m L T R i O G M t Y j d l M C 0 2 N T c 2 Y j B m N D U w Y z M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O Y X Z p Z 2 F 0 a W 9 u U 3 R l c E 5 h b W U i I F Z h b H V l P S J z 0 J 3 Q s N C y 0 L j Q s 9 C w 0 Y b Q u N G P I i A v P j x F b n R y e S B U e X B l P S J M b 2 F k Z W R U b 0 F u Y W x 5 c 2 l z U 2 V y d m l j Z X M i I F Z h b H V l P S J s M C I g L z 4 8 R W 5 0 c n k g V H l w Z T 0 i R m l s b E 9 i a m V j d F R 5 c G U i I F Z h b H V l P S J z Q 2 9 u b m V j d G l v b k 9 u b H k i I C 8 + P E V u d H J 5 I F R 5 c G U 9 I k Z p b G x T d G F 0 d X M i I F Z h b H V l P S J z Q 2 9 t c G x l d G U i I C 8 + P E V u d H J 5 I F R 5 c G U 9 I k Z p b G x M Y X N 0 V X B k Y X R l Z C I g V m F s d W U 9 I m Q y M D E 4 L T A 1 L T E 0 V D E 4 O j Q w O j E x L j E 5 M D Q 4 N D l a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p N C 4 0 L 3 Q u N G I M d C 2 L 9 C Y 0 L f Q v N C 1 0 L 3 Q t d C 9 0 L 3 R i 9 C 5 I N G C 0 L j Q v y 5 7 0 J z Q t d G B 0 Y L Q v i D Q s i D Q s N C x 0 Y H Q v t C 7 0 Y 7 R g t C 1 L D F 9 J n F 1 b 3 Q 7 L C Z x d W 9 0 O 1 N l Y 3 R p b 2 4 x L 9 C k 0 L j Q v d C 4 0 Y g x 0 L Y v 0 J j Q t 9 C 8 0 L X Q v d C 1 0 L 3 Q v d G L 0 L k g 0 Y L Q u N C / L n v Q p N C w 0 L z Q u N C 7 0 L j R j y D Q m N C 8 0 Y 8 s N n 0 m c X V v d D s s J n F 1 b 3 Q 7 U 2 V j d G l v b j E v 0 K T Q u N C 9 0 L j R i D H Q t i / Q m N C 3 0 L z Q t d C 9 0 L X Q v d C 9 0 Y v Q u S D R g t C 4 0 L 8 y L n v Q o N C 1 0 L f R g 9 C 7 0 Y z R g t C w 0 Y I s M n 0 m c X V v d D s s J n F 1 b 3 Q 7 U 2 V j d G l v b j E v 0 K T Q u N C 9 0 L j R i D H Q t i / Q m N C 3 0 L z Q t d C 9 0 L X Q v d C 9 0 Y v Q u S D R g t C 4 0 L 8 u e 9 C g 0 L D Q t 9 G A 0 Y / Q t C w 4 f S Z x d W 9 0 O y w m c X V v d D t T Z W N 0 a W 9 u M S / Q p N C 4 0 L 3 Q u N G I M d C 2 L 9 C Y 0 L f Q v N C 1 0 L 3 Q t d C 9 0 L 3 R i 9 C 5 I N G C 0 L j Q v y 5 7 0 J P R g N G D 0 L / Q v 9 C w L D l 9 J n F 1 b 3 Q 7 L C Z x d W 9 0 O 1 N l Y 3 R p b 2 4 x L 9 C k 0 L j Q v d C 4 0 Y g x 0 L Y v 0 J j Q t 9 C 8 0 L X Q v d C 1 0 L 3 Q v d G L 0 L k g 0 Y L Q u N C / L n v Q n N C 1 0 Y H R g t C + I N C y I N C z 0 Y D R g 9 C / 0 L / Q t S w x M X 0 m c X V v d D s s J n F 1 b 3 Q 7 U 2 V j d G l v b j E v 0 K T Q u N C 9 0 L j R i D H Q t i / Q m N C 3 0 L z Q t d C 9 0 L X Q v d C 9 0 Y v Q u S D R g t C 4 0 L 8 u e 9 C a 0 L v R g 9 C x L D E 1 f S Z x d W 9 0 O y w m c X V v d D t T Z W N 0 a W 9 u M S / Q p N C 4 0 L 3 Q u N G I M d C 2 L 9 C Y 0 L f Q v N C 1 0 L 3 Q t d C 9 0 L 3 R i 9 C 5 I N G C 0 L j Q v y 5 7 0 K L R g N C 1 0 L 3 Q t d G A L D E 2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/ Q p N C 4 0 L 3 Q u N G I M d C 2 L 9 C Y 0 L f Q v N C 1 0 L 3 Q t d C 9 0 L 3 R i 9 C 5 I N G C 0 L j Q v y 5 7 0 J z Q t d G B 0 Y L Q v i D Q s i D Q s N C x 0 Y H Q v t C 7 0 Y 7 R g t C 1 L D F 9 J n F 1 b 3 Q 7 L C Z x d W 9 0 O 1 N l Y 3 R p b 2 4 x L 9 C k 0 L j Q v d C 4 0 Y g x 0 L Y v 0 J j Q t 9 C 8 0 L X Q v d C 1 0 L 3 Q v d G L 0 L k g 0 Y L Q u N C / L n v Q p N C w 0 L z Q u N C 7 0 L j R j y D Q m N C 8 0 Y 8 s N n 0 m c X V v d D s s J n F 1 b 3 Q 7 U 2 V j d G l v b j E v 0 K T Q u N C 9 0 L j R i D H Q t i / Q m N C 3 0 L z Q t d C 9 0 L X Q v d C 9 0 Y v Q u S D R g t C 4 0 L 8 y L n v Q o N C 1 0 L f R g 9 C 7 0 Y z R g t C w 0 Y I s M n 0 m c X V v d D s s J n F 1 b 3 Q 7 U 2 V j d G l v b j E v 0 K T Q u N C 9 0 L j R i D H Q t i / Q m N C 3 0 L z Q t d C 9 0 L X Q v d C 9 0 Y v Q u S D R g t C 4 0 L 8 u e 9 C g 0 L D Q t 9 G A 0 Y / Q t C w 4 f S Z x d W 9 0 O y w m c X V v d D t T Z W N 0 a W 9 u M S / Q p N C 4 0 L 3 Q u N G I M d C 2 L 9 C Y 0 L f Q v N C 1 0 L 3 Q t d C 9 0 L 3 R i 9 C 5 I N G C 0 L j Q v y 5 7 0 J P R g N G D 0 L / Q v 9 C w L D l 9 J n F 1 b 3 Q 7 L C Z x d W 9 0 O 1 N l Y 3 R p b 2 4 x L 9 C k 0 L j Q v d C 4 0 Y g x 0 L Y v 0 J j Q t 9 C 8 0 L X Q v d C 1 0 L 3 Q v d G L 0 L k g 0 Y L Q u N C / L n v Q n N C 1 0 Y H R g t C + I N C y I N C z 0 Y D R g 9 C / 0 L / Q t S w x M X 0 m c X V v d D s s J n F 1 b 3 Q 7 U 2 V j d G l v b j E v 0 K T Q u N C 9 0 L j R i D H Q t i / Q m N C 3 0 L z Q t d C 9 0 L X Q v d C 9 0 Y v Q u S D R g t C 4 0 L 8 u e 9 C a 0 L v R g 9 C x L D E 1 f S Z x d W 9 0 O y w m c X V v d D t T Z W N 0 a W 9 u M S / Q p N C 4 0 L 3 Q u N G I M d C 2 L 9 C Y 0 L f Q v N C 1 0 L 3 Q t d C 9 0 L 3 R i 9 C 5 I N G C 0 L j Q v y 5 7 0 K L R g N C 1 0 L 3 Q t d G A L D E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Q w J U I 0 J U Q w J U I 4 J U Q x J T g x J U Q x J T g y N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0 J 3 Q s N C y 0 L j Q s 9 C w 0 Y b Q u N G P I i A v P j x F b n R y e S B U e X B l P S J O Y W 1 l V X B k Y X R l Z E F m d G V y R m l s b C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Q 2 9 s d W 1 u V H l w Z X M i I F Z h b H V l P S J z Q U F B R 0 J n a 0 d C Z 2 9 H Q U E 9 P S I g L z 4 8 R W 5 0 c n k g V H l w Z T 0 i Q W R k Z W R U b 0 R h d G F N b 2 R l b C I g V m F s d W U 9 I m w w I i A v P j x F b n R y e S B U e X B l P S J G a W x s Q 2 9 1 b n Q i I F Z h b H V l P S J s M z E i I C 8 + P E V u d H J 5 I F R 5 c G U 9 I k Z p b G x M Y X N 0 V X B k Y X R l Z C I g V m F s d W U 9 I m Q y M D E 4 L T A 1 L T E 0 V D E 4 O j M 5 O j I 0 L j A 4 N j A 3 N T l a I i A v P j x F b n R y e S B U e X B l P S J S Z W N v d m V y e V R h c m d l d F J v d y I g V m F s d W U 9 I m w x O C I g L z 4 8 R W 5 0 c n k g V H l w Z T 0 i U m V j b 3 Z l c n l U Y X J n Z X R D b 2 x 1 b W 4 i I F Z h b H V l P S J s M S I g L z 4 8 R W 5 0 c n k g V H l w Z T 0 i U m V j b 3 Z l c n l U Y X J n Z X R T a G V l d C I g V m F s d W U 9 I n P Q t N C 4 0 Y H R g j M i I C 8 + P E V u d H J 5 I F R 5 c G U 9 I k Z p b G x T d G F 0 d X M i I F Z h b H V l P S J z Q 2 9 t c G x l d G U i I C 8 + P E V u d H J 5 I F R 5 c G U 9 I k Z p b G x l Z E N v b X B s Z X R l U m V z d W x 0 V G 9 X b 3 J r c 2 h l Z X Q i I F Z h b H V l P S J s M S I g L z 4 8 R W 5 0 c n k g V H l w Z T 0 i R m l s b E V y c m 9 y Q 2 9 1 b n Q i I F Z h b H V l P S J s M C I g L z 4 8 R W 5 0 c n k g V H l w Z T 0 i U X V l c n l J R C I g V m F s d W U 9 I n N l M T A 0 M m F i Y S 0 3 Y W M y L T Q 3 M D Y t Y W M 4 Z S 1 m Y T B i Z T c y O D A 1 O W E i I C 8 + P E V u d H J 5 I F R 5 c G U 9 I k x v Y W R l Z F R v Q W 5 h b H l z a X N T Z X J 2 a W N l c y I g V m F s d W U 9 I m w w I i A v P j x F b n R y e S B U e X B l P S J G a W x s R X J y b 3 J D b 2 R l I i B W Y W x 1 Z T 0 i c 1 V u a 2 5 v d 2 4 i I C 8 + P E V u d H J 5 I F R 5 c G U 9 I k Z p b G x D b 2 x 1 b W 5 O Y W 1 l c y I g V m F s d W U 9 I n N b J n F 1 b 3 Q 7 0 J z Q t d G B 0 Y L Q v i D Q s i D Q s N C x 0 Y H Q v t C 7 0 Y 7 R g t C 1 J n F 1 b 3 Q 7 L C Z x d W 9 0 O 9 C d 0 L 7 Q v N C 1 0 Y A m c X V v d D s s J n F 1 b 3 Q 7 0 K T Q s N C 8 0 L j Q u 9 C 4 0 Y 8 m c X V v d D s s J n F 1 b 3 Q 7 0 J j Q v N G P J n F 1 b 3 Q 7 L C Z x d W 9 0 O 9 C U 0 L D R g t C w I N G A 0 L 7 Q t t C 0 0 L X Q v d C 4 0 Y 8 g K N C U 0 J Q u 0 J z Q n C 7 Q k 9 C T K S Z x d W 9 0 O y w m c X V v d D v Q k 9 C + 0 Y D Q v t C 0 I C Z x d W 9 0 O y w m c X V v d D v Q m t C 7 0 Y P Q s S Z x d W 9 0 O y w m c X V v d D v Q o N C 1 0 L f R g 9 C 7 0 Y z R g t C w 0 Y I g 0 Y f Q s N G B 0 Y s 6 0 L z Q u N C 9 O t G B 0 L X Q u i A o 0 K f Q p z r Q n N C c O t C h 0 K E p I N C 4 0 L v Q u C D Q u t C 8 L C D Q v C Z x d W 9 0 O y w m c X V v d D v Q n 9 C + 0 L s m c X V v d D s s J n F 1 b 3 Q 7 0 J P R g N G D 0 L / Q v 9 C w J n F 1 b 3 Q 7 X S I g L z 4 8 R W 5 0 c n k g V H l w Z T 0 i R m l s b F R h c m d l d C I g V m F s d W U 9 I n P Q t N C 4 0 Y H R g j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t N C 4 0 Y H R g j U v 0 J j R g d G C 0 L 7 R h 9 C 9 0 L j Q u i 5 7 0 J z Q t d G B 0 Y L Q v i D Q s i D Q s N C x 0 Y H Q v t C 7 0 Y 7 R g t C 1 L D F 9 J n F 1 b 3 Q 7 L C Z x d W 9 0 O 1 N l Y 3 R p b 2 4 x L 9 C 0 0 L j R g d G C N S / Q m N G B 0 Y L Q v t G H 0 L 3 Q u N C 6 L n v Q n d C + 0 L z Q t d G A L D J 9 J n F 1 b 3 Q 7 L C Z x d W 9 0 O 1 N l Y 3 R p b 2 4 x L 9 C 0 0 L j R g d G C N S / Q m N G B 0 Y L Q v t G H 0 L 3 Q u N C 6 L n v Q p N C w 0 L z Q u N C 7 0 L j R j y w z f S Z x d W 9 0 O y w m c X V v d D t T Z W N 0 a W 9 u M S / Q t N C 4 0 Y H R g j U v 0 J j R g d G C 0 L 7 R h 9 C 9 0 L j Q u i 5 7 0 J j Q v N G P L D R 9 J n F 1 b 3 Q 7 L C Z x d W 9 0 O 1 N l Y 3 R p b 2 4 x L 9 C 0 0 L j R g d G C N S / Q m N G B 0 Y L Q v t G H 0 L 3 Q u N C 6 L n v Q l N C w 0 Y L Q s C D R g N C + 0 L b Q t N C 1 0 L 3 Q u N G P I C j Q l N C U L t C c 0 J w u 0 J P Q k y k s N X 0 m c X V v d D s s J n F 1 b 3 Q 7 U 2 V j d G l v b j E v 0 L T Q u N G B 0 Y I 1 L 9 C Y 0 Y H R g t C + 0 Y f Q v d C 4 0 L o u e 9 C T 0 L 7 R g N C + 0 L Q g L D Z 9 J n F 1 b 3 Q 7 L C Z x d W 9 0 O 1 N l Y 3 R p b 2 4 x L 9 C 0 0 L j R g d G C N S / Q m N G B 0 Y L Q v t G H 0 L 3 Q u N C 6 L n v Q m t C 7 0 Y P Q s S w 3 f S Z x d W 9 0 O y w m c X V v d D t T Z W N 0 a W 9 u M S / Q t N C 4 0 Y H R g j U v 0 J j Q t 9 C 8 0 L X Q v d C 1 0 L 3 Q v d G L 0 L k g 0 Y L Q u N C / L n v Q o N C 1 0 L f R g 9 C 7 0 Y z R g t C w 0 Y I g 0 Y f Q s N G B 0 Y s 6 0 L z Q u N C 9 O t G B 0 L X Q u i A o 0 K f Q p z r Q n N C c O t C h 0 K E p I N C 4 0 L v Q u C D Q u t C 8 L C D Q v C w 3 f S Z x d W 9 0 O y w m c X V v d D t T Z W N 0 a W 9 u M S / Q t N C 4 0 Y H R g j U v 0 J j R g d G C 0 L 7 R h 9 C 9 0 L j Q u i 5 7 0 J / Q v t C 7 L D l 9 J n F 1 b 3 Q 7 L C Z x d W 9 0 O 1 N l Y 3 R p b 2 4 x L 9 C 0 0 L j R g d G C N S / Q m N G B 0 Y L Q v t G H 0 L 3 Q u N C 6 L n v Q k 9 G A 0 Y P Q v 9 C / 0 L A s M T B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/ Q t N C 4 0 Y H R g j U v 0 J j R g d G C 0 L 7 R h 9 C 9 0 L j Q u i 5 7 0 J z Q t d G B 0 Y L Q v i D Q s i D Q s N C x 0 Y H Q v t C 7 0 Y 7 R g t C 1 L D F 9 J n F 1 b 3 Q 7 L C Z x d W 9 0 O 1 N l Y 3 R p b 2 4 x L 9 C 0 0 L j R g d G C N S / Q m N G B 0 Y L Q v t G H 0 L 3 Q u N C 6 L n v Q n d C + 0 L z Q t d G A L D J 9 J n F 1 b 3 Q 7 L C Z x d W 9 0 O 1 N l Y 3 R p b 2 4 x L 9 C 0 0 L j R g d G C N S / Q m N G B 0 Y L Q v t G H 0 L 3 Q u N C 6 L n v Q p N C w 0 L z Q u N C 7 0 L j R j y w z f S Z x d W 9 0 O y w m c X V v d D t T Z W N 0 a W 9 u M S / Q t N C 4 0 Y H R g j U v 0 J j R g d G C 0 L 7 R h 9 C 9 0 L j Q u i 5 7 0 J j Q v N G P L D R 9 J n F 1 b 3 Q 7 L C Z x d W 9 0 O 1 N l Y 3 R p b 2 4 x L 9 C 0 0 L j R g d G C N S / Q m N G B 0 Y L Q v t G H 0 L 3 Q u N C 6 L n v Q l N C w 0 Y L Q s C D R g N C + 0 L b Q t N C 1 0 L 3 Q u N G P I C j Q l N C U L t C c 0 J w u 0 J P Q k y k s N X 0 m c X V v d D s s J n F 1 b 3 Q 7 U 2 V j d G l v b j E v 0 L T Q u N G B 0 Y I 1 L 9 C Y 0 Y H R g t C + 0 Y f Q v d C 4 0 L o u e 9 C T 0 L 7 R g N C + 0 L Q g L D Z 9 J n F 1 b 3 Q 7 L C Z x d W 9 0 O 1 N l Y 3 R p b 2 4 x L 9 C 0 0 L j R g d G C N S / Q m N G B 0 Y L Q v t G H 0 L 3 Q u N C 6 L n v Q m t C 7 0 Y P Q s S w 3 f S Z x d W 9 0 O y w m c X V v d D t T Z W N 0 a W 9 u M S / Q t N C 4 0 Y H R g j U v 0 J j Q t 9 C 8 0 L X Q v d C 1 0 L 3 Q v d G L 0 L k g 0 Y L Q u N C / L n v Q o N C 1 0 L f R g 9 C 7 0 Y z R g t C w 0 Y I g 0 Y f Q s N G B 0 Y s 6 0 L z Q u N C 9 O t G B 0 L X Q u i A o 0 K f Q p z r Q n N C c O t C h 0 K E p I N C 4 0 L v Q u C D Q u t C 8 L C D Q v C w 3 f S Z x d W 9 0 O y w m c X V v d D t T Z W N 0 a W 9 u M S / Q t N C 4 0 Y H R g j U v 0 J j R g d G C 0 L 7 R h 9 C 9 0 L j Q u i 5 7 0 J / Q v t C 7 L D l 9 J n F 1 b 3 Q 7 L C Z x d W 9 0 O 1 N l Y 3 R p b 2 4 x L 9 C 0 0 L j R g d G C N S / Q m N G B 0 Y L Q v t G H 0 L 3 Q u N C 6 L n v Q k 9 G A 0 Y P Q v 9 C / 0 L A s M T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Q j Q l R D A l Q j g l R D E l O D E l R D E l O D I 1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C N C V E M C V C O C V E M S U 4 M S V E M S U 4 M j U v J U Q w J U E x J U Q x J T g y J U Q x J T g w J U Q w J U J F J U Q w J U J B J U Q w J U I 4 J T I w J U Q x J T g x J T I w J U Q w J U J G J U Q x J T g w J U Q w J U I 4 J U Q w J U J D J U Q w J U I 1 J U Q w J U J E J U Q w J U I 1 J U Q w J U J E J U Q w J U J E J U Q x J T h C J U Q w J U J D J T I w J U Q x J T g 0 J U Q w J U I 4 J U Q w J U J C J U Q x J T h D J U Q x J T g y J U Q x J T g w J U Q w J U J F J U Q w J U J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I 0 J U Q w J U I 4 J U Q x J T g x J U Q x J T g y N S 8 l R D A l Q T M l R D A l Q j Q l R D A l Q j A l R D A l Q k I l R D A l Q j U l R D A l Q k Q l R D A l Q k Q l R D E l O E I l R D A l Q j U l M j A l R D E l O D E l R D E l O D I l R D A l Q k U l R D A l Q k I l R D A l Q j E l R D E l O D Y l R D E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j Q l R D A l Q j g l R D E l O D E l R D E l O D I 1 L y V E M C V B M S V E M C V C R S V E M S U 4 M C V E M S U 4 M i V E M C V C O C V E M S U 4 M C V E M C V C R S V E M C V C M i V E M C V C M C V E M C V C R C V E M C V C R C V E M S U 4 Q i V E M C V C N S U y M C V E M S U 4 M S V E M S U 4 M i V E M S U 4 M C V E M C V C R S V E M C V C Q S V E M C V C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C N C V E M C V C O C V E M S U 4 M S V E M S U 4 M j U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I 0 J U Q w J U I 4 J U Q x J T g x J U Q x J T g y N S 8 l R D A l Q T M l R D A l Q j Q l R D A l Q j A l R D A l Q k I l R D A l Q j U l R D A l Q k Q l R D A l Q k Q l R D E l O E I l R D A l Q j U l M j A l R D E l O D E l R D E l O D I l R D A l Q k U l R D A l Q k I l R D A l Q j E l R D E l O D Y l R D E l O E I x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P 5 m G 5 a r 4 e p L g y Y i d 1 N k 7 o s A A A A A A g A A A A A A E G Y A A A A B A A A g A A A A 4 u 6 4 O k m P D W Z e k J g e U c Y 0 L V l I A 9 F x a / + r R x / E v + D x k d A A A A A A D o A A A A A C A A A g A A A A m l t F H c k B t K M n E V n I o j M 6 P p g s T + H t C 7 + / A 5 F l 9 z k s v 4 V Q A A A A P K P 1 E r 5 v + g u K C 3 f 6 H R T t x X 6 Q e 0 n 2 9 3 9 9 / 9 B 9 Y 0 m c p k W q U t A w r 5 3 M p I w Z q 1 0 O r 3 j K k E 9 V G i f + s s + N f S k P B + Y i j 9 i 6 y o V f R s J 4 S g h o o Z + 5 O l V A A A A A G N z H s x 7 S C D + t R U f M 9 G d D 6 R P y p w P 3 7 T D e q H 3 d f 6 9 9 2 W t k 0 r G 7 O i J G V J P U H m G X d q S s N C A s q S g T L V 6 h h I p 6 y 4 F w 0 Q = = < / D a t a M a s h u p > 
</file>

<file path=customXml/itemProps1.xml><?xml version="1.0" encoding="utf-8"?>
<ds:datastoreItem xmlns:ds="http://schemas.openxmlformats.org/officeDocument/2006/customXml" ds:itemID="{1FABD6D4-596F-4ACB-92BB-2D300AC8443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</vt:lpstr>
      <vt:lpstr>3</vt:lpstr>
      <vt:lpstr>5</vt:lpstr>
      <vt:lpstr>10</vt:lpstr>
      <vt:lpstr>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2018-05-14T18:40:08Z</dcterms:created>
  <dcterms:modified xsi:type="dcterms:W3CDTF">2018-05-14T18:42:07Z</dcterms:modified>
</cp:coreProperties>
</file>