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Sheet0" sheetId="1" r:id="rId1"/>
  </sheets>
  <definedNames>
    <definedName name="_xlnm._FilterDatabase" localSheetId="0" hidden="1">'Sheet0'!$A$1:$J$99</definedName>
  </definedNames>
  <calcPr fullCalcOnLoad="1"/>
</workbook>
</file>

<file path=xl/comments1.xml><?xml version="1.0" encoding="utf-8"?>
<comments xmlns="http://schemas.openxmlformats.org/spreadsheetml/2006/main">
  <authors>
    <author>Юлия</author>
  </authors>
  <commentList>
    <comment ref="A74" authorId="0">
      <text>
        <r>
          <rPr>
            <b/>
            <sz val="9"/>
            <rFont val="Tahoma"/>
            <family val="2"/>
          </rPr>
          <t>Михаил Мамаев:</t>
        </r>
        <r>
          <rPr>
            <sz val="9"/>
            <rFont val="Tahoma"/>
            <family val="2"/>
          </rPr>
          <t xml:space="preserve">
Нет карточки</t>
        </r>
      </text>
    </comment>
  </commentList>
</comments>
</file>

<file path=xl/sharedStrings.xml><?xml version="1.0" encoding="utf-8"?>
<sst xmlns="http://schemas.openxmlformats.org/spreadsheetml/2006/main" count="1122" uniqueCount="472">
  <si>
    <t>Ст.номер</t>
  </si>
  <si>
    <t>Дистанция</t>
  </si>
  <si>
    <t>Фамилия</t>
  </si>
  <si>
    <t>Имя</t>
  </si>
  <si>
    <t>Отчество</t>
  </si>
  <si>
    <t>Дата рождения</t>
  </si>
  <si>
    <t>Пол</t>
  </si>
  <si>
    <t>Регион</t>
  </si>
  <si>
    <t>Город</t>
  </si>
  <si>
    <t>Клуб</t>
  </si>
  <si>
    <t>часовой бег</t>
  </si>
  <si>
    <t>ЕЛЕНА</t>
  </si>
  <si>
    <t>СЕРГЕЕВНА</t>
  </si>
  <si>
    <t>Ж</t>
  </si>
  <si>
    <t>Респ. Марий Эл</t>
  </si>
  <si>
    <t>Йошкар-Ола</t>
  </si>
  <si>
    <t>noclub</t>
  </si>
  <si>
    <t>2</t>
  </si>
  <si>
    <t>МИРОНОВА</t>
  </si>
  <si>
    <t>АНАСТАСИЯ</t>
  </si>
  <si>
    <t>ЛЕОНИДОВНА</t>
  </si>
  <si>
    <t>21.05.1986</t>
  </si>
  <si>
    <t>Звенигово</t>
  </si>
  <si>
    <t>80</t>
  </si>
  <si>
    <t>22</t>
  </si>
  <si>
    <t>3</t>
  </si>
  <si>
    <t>МАТЮК</t>
  </si>
  <si>
    <t>АЛИНА</t>
  </si>
  <si>
    <t>АДАМОВНА</t>
  </si>
  <si>
    <t>19.06.1987</t>
  </si>
  <si>
    <t>Московская обл.</t>
  </si>
  <si>
    <t>Ногинск</t>
  </si>
  <si>
    <t>43</t>
  </si>
  <si>
    <t>50</t>
  </si>
  <si>
    <t>4</t>
  </si>
  <si>
    <t>ИВАНОВ</t>
  </si>
  <si>
    <t>АНДРЕЙ</t>
  </si>
  <si>
    <t>СЕРГЕЕВИЧ</t>
  </si>
  <si>
    <t>28.09.1987</t>
  </si>
  <si>
    <t>М</t>
  </si>
  <si>
    <t>5</t>
  </si>
  <si>
    <t>ПРЯДКИНА</t>
  </si>
  <si>
    <t>ОЛЬГА</t>
  </si>
  <si>
    <t>ВЛАДИМИРОВНА</t>
  </si>
  <si>
    <t>29.07.1999</t>
  </si>
  <si>
    <t>46</t>
  </si>
  <si>
    <t>6</t>
  </si>
  <si>
    <t>ВОХМИНЦЕВА</t>
  </si>
  <si>
    <t>ГАЛИНА</t>
  </si>
  <si>
    <t>ПАВЛОВНА</t>
  </si>
  <si>
    <t>03.11.1968</t>
  </si>
  <si>
    <t>7</t>
  </si>
  <si>
    <t>АФАНАСЬЕВ</t>
  </si>
  <si>
    <t>ВЯЧЕСЛАВ</t>
  </si>
  <si>
    <t>НИКИТЕВИЧ</t>
  </si>
  <si>
    <t>18.05.1962</t>
  </si>
  <si>
    <t>8</t>
  </si>
  <si>
    <t>СЕНЮШКИНА</t>
  </si>
  <si>
    <t>ЮЛИЯ</t>
  </si>
  <si>
    <t>04.09.1994</t>
  </si>
  <si>
    <t>9</t>
  </si>
  <si>
    <t>САЗОНОВ</t>
  </si>
  <si>
    <t>ЕВГЕНИЙ</t>
  </si>
  <si>
    <t>22.07.1991</t>
  </si>
  <si>
    <t>23</t>
  </si>
  <si>
    <t>90</t>
  </si>
  <si>
    <t>10</t>
  </si>
  <si>
    <t>АЛЕКСАНДРОВ</t>
  </si>
  <si>
    <t>ЛЕОНИД</t>
  </si>
  <si>
    <t>МАТВЕЕВИЧ</t>
  </si>
  <si>
    <t>19.04.1971</t>
  </si>
  <si>
    <t>д. Тумерсола</t>
  </si>
  <si>
    <t>48</t>
  </si>
  <si>
    <t>navarun</t>
  </si>
  <si>
    <t>11</t>
  </si>
  <si>
    <t>КРАСНОВА</t>
  </si>
  <si>
    <t>ГЕННАДЬЕВНА</t>
  </si>
  <si>
    <t>21.02.2000</t>
  </si>
  <si>
    <t>п. Алексеевский</t>
  </si>
  <si>
    <t>klbayvika</t>
  </si>
  <si>
    <t>12</t>
  </si>
  <si>
    <t>НИКИФОРОВ</t>
  </si>
  <si>
    <t>ВЛАДИМИР</t>
  </si>
  <si>
    <t>НИКОЛАЕВИЧ</t>
  </si>
  <si>
    <t>04.07.1965</t>
  </si>
  <si>
    <t>13</t>
  </si>
  <si>
    <t>ЧЕРЕПАНОВ</t>
  </si>
  <si>
    <t>ВАСИЛИЙ</t>
  </si>
  <si>
    <t>25.02.1985</t>
  </si>
  <si>
    <t>14</t>
  </si>
  <si>
    <t>ЧЕРНОВ</t>
  </si>
  <si>
    <t>АЛЕКСЕЙ</t>
  </si>
  <si>
    <t>ЮРЬЕВИЧ</t>
  </si>
  <si>
    <t>03.10.1986</t>
  </si>
  <si>
    <t>15</t>
  </si>
  <si>
    <t>ТИВИКОВ</t>
  </si>
  <si>
    <t>ИГНАТЬЕВИЧ</t>
  </si>
  <si>
    <t>16.12.1951</t>
  </si>
  <si>
    <t>45</t>
  </si>
  <si>
    <t>51</t>
  </si>
  <si>
    <t>16</t>
  </si>
  <si>
    <t>ЭМАНОВ</t>
  </si>
  <si>
    <t>ИЛЛАРИОНОВИЧ</t>
  </si>
  <si>
    <t>08.04.1950</t>
  </si>
  <si>
    <t>17</t>
  </si>
  <si>
    <t>ЗАЙЦЕВ</t>
  </si>
  <si>
    <t>АЛЕКСАНДР</t>
  </si>
  <si>
    <t>ПЕТРОВИЧ</t>
  </si>
  <si>
    <t>25.06.1999</t>
  </si>
  <si>
    <t>77</t>
  </si>
  <si>
    <t>18</t>
  </si>
  <si>
    <t>РЫБАКОВ</t>
  </si>
  <si>
    <t>ВАСИЛЬЕВИЧ</t>
  </si>
  <si>
    <t>20.05.1984</t>
  </si>
  <si>
    <t>82</t>
  </si>
  <si>
    <t>19</t>
  </si>
  <si>
    <t>ФОМИЧЕВ</t>
  </si>
  <si>
    <t>20.02.1974</t>
  </si>
  <si>
    <t>Медведевский р-н</t>
  </si>
  <si>
    <t>20</t>
  </si>
  <si>
    <t>СУВОРОВ</t>
  </si>
  <si>
    <t>БОРИСОВИЧ</t>
  </si>
  <si>
    <t>19.04.1984</t>
  </si>
  <si>
    <t>21</t>
  </si>
  <si>
    <t>АЛЕКСАНДРОВИЧ</t>
  </si>
  <si>
    <t>06.08.1987</t>
  </si>
  <si>
    <t>ТОМЕЕВ</t>
  </si>
  <si>
    <t>ОЛЕГОВИЧ</t>
  </si>
  <si>
    <t>22.05.1966</t>
  </si>
  <si>
    <t>ДАНИЛОВ</t>
  </si>
  <si>
    <t>ГРИГОРЬЕВИЧ</t>
  </si>
  <si>
    <t>19.08.1986</t>
  </si>
  <si>
    <t>24</t>
  </si>
  <si>
    <t>ЗОТОВА</t>
  </si>
  <si>
    <t>НИКОЛАЕВНА</t>
  </si>
  <si>
    <t>23.07.1985</t>
  </si>
  <si>
    <t>56</t>
  </si>
  <si>
    <t>25</t>
  </si>
  <si>
    <t>ТУХВАТУЛЛИНА</t>
  </si>
  <si>
    <t>СВЕТЛАНА</t>
  </si>
  <si>
    <t>ВАЛЕРЬЕВНА</t>
  </si>
  <si>
    <t>16.02.1988</t>
  </si>
  <si>
    <t>Советский р-н</t>
  </si>
  <si>
    <t>26</t>
  </si>
  <si>
    <t>ЛЕБЕДЕВ</t>
  </si>
  <si>
    <t>АНАТОЛЬЕВИЧ</t>
  </si>
  <si>
    <t>09.03.1959</t>
  </si>
  <si>
    <t>69</t>
  </si>
  <si>
    <t>27</t>
  </si>
  <si>
    <t>АНТИПОВ</t>
  </si>
  <si>
    <t>НИКОЛАЙ</t>
  </si>
  <si>
    <t>ИВАНОВИЧ</t>
  </si>
  <si>
    <t>06.12.1955</t>
  </si>
  <si>
    <t>28</t>
  </si>
  <si>
    <t>БАСКАКОВ</t>
  </si>
  <si>
    <t>АНТОН</t>
  </si>
  <si>
    <t>27.09.1984</t>
  </si>
  <si>
    <t>29</t>
  </si>
  <si>
    <t>ВОЙКОВ</t>
  </si>
  <si>
    <t>ВЕНИАМИН</t>
  </si>
  <si>
    <t>ВИТАЛЬЕВИЧ</t>
  </si>
  <si>
    <t>26.02.1967</t>
  </si>
  <si>
    <t>81</t>
  </si>
  <si>
    <t>30</t>
  </si>
  <si>
    <t>ЧУРИКОВ</t>
  </si>
  <si>
    <t>АНАТОЛИЙ</t>
  </si>
  <si>
    <t>15.01.1987</t>
  </si>
  <si>
    <t>32</t>
  </si>
  <si>
    <t>ГЕЛЕТА</t>
  </si>
  <si>
    <t>МАРИЯ</t>
  </si>
  <si>
    <t>10.03.1990</t>
  </si>
  <si>
    <t>52</t>
  </si>
  <si>
    <t>33</t>
  </si>
  <si>
    <t>АЛЕКСАНДРОВА</t>
  </si>
  <si>
    <t>ТАТЬЯНА</t>
  </si>
  <si>
    <t>29.01.1987</t>
  </si>
  <si>
    <t>Моркинский р-н</t>
  </si>
  <si>
    <t>34</t>
  </si>
  <si>
    <t>ТОКТАРОВ</t>
  </si>
  <si>
    <t>ИГНАТ</t>
  </si>
  <si>
    <t>ДЕНИСОВИЧ</t>
  </si>
  <si>
    <t>29.09.2005</t>
  </si>
  <si>
    <t>Сернурский р-н</t>
  </si>
  <si>
    <t>35</t>
  </si>
  <si>
    <t>ВАЛЕРИЙ</t>
  </si>
  <si>
    <t>ВАЛЕНТИНОВИЧ</t>
  </si>
  <si>
    <t>23.10.1955</t>
  </si>
  <si>
    <t>36</t>
  </si>
  <si>
    <t>СОКОЛОВ</t>
  </si>
  <si>
    <t>01.01.1947</t>
  </si>
  <si>
    <t>37</t>
  </si>
  <si>
    <t>МИХАИЛ</t>
  </si>
  <si>
    <t>18.06.1958</t>
  </si>
  <si>
    <t>38</t>
  </si>
  <si>
    <t>ЖЕРЕБЦОВ</t>
  </si>
  <si>
    <t>ЛЕОНИДОВИЧ</t>
  </si>
  <si>
    <t>30.05.1947</t>
  </si>
  <si>
    <t>40</t>
  </si>
  <si>
    <t>РАННЕВ</t>
  </si>
  <si>
    <t>ВАЛЕРЬЕВИЧ</t>
  </si>
  <si>
    <t>03.08.1985</t>
  </si>
  <si>
    <t>41</t>
  </si>
  <si>
    <t>СЕМЕНОВ</t>
  </si>
  <si>
    <t>ДМИТРИЙ</t>
  </si>
  <si>
    <t>АЛЕКСЕЕВИЧ</t>
  </si>
  <si>
    <t>03.04.1991</t>
  </si>
  <si>
    <t>42</t>
  </si>
  <si>
    <t>ПЛАТОНОВ</t>
  </si>
  <si>
    <t>27.04.1955</t>
  </si>
  <si>
    <t>Чувашская Республика - Чувашия</t>
  </si>
  <si>
    <t>Чебоксары</t>
  </si>
  <si>
    <t>99</t>
  </si>
  <si>
    <t>ВЛАДИМИРОВИЧ</t>
  </si>
  <si>
    <t>30.10.1989</t>
  </si>
  <si>
    <t>44</t>
  </si>
  <si>
    <t>ТЫНАУРГИН</t>
  </si>
  <si>
    <t>ГЕННАДЬЕВИЧ</t>
  </si>
  <si>
    <t>17.07.1988</t>
  </si>
  <si>
    <t>КИЗЕВ</t>
  </si>
  <si>
    <t>ВАДИМ</t>
  </si>
  <si>
    <t>ЕВГЕНЬЕВИЧ</t>
  </si>
  <si>
    <t>18.06.1999</t>
  </si>
  <si>
    <t>ВАЛЕРИЯНОВИЧ</t>
  </si>
  <si>
    <t>18.02.2000</t>
  </si>
  <si>
    <t>47</t>
  </si>
  <si>
    <t>ЖУКОВА</t>
  </si>
  <si>
    <t>МИХАЙЛОВНА</t>
  </si>
  <si>
    <t>21.12.1988</t>
  </si>
  <si>
    <t>ЛАПТЕВ</t>
  </si>
  <si>
    <t>11.02.1976</t>
  </si>
  <si>
    <t>49</t>
  </si>
  <si>
    <t>ТАЛЬКО</t>
  </si>
  <si>
    <t>ДЕМЬЯНОВИЧ</t>
  </si>
  <si>
    <t>13.12.1944</t>
  </si>
  <si>
    <t>ЕЛЬМЕКЕЕВА</t>
  </si>
  <si>
    <t>ВАЛЕНТИНА</t>
  </si>
  <si>
    <t>05.05.1970</t>
  </si>
  <si>
    <t>ИЛЛАРИОНОВА</t>
  </si>
  <si>
    <t>АЛЕКСЕЕВНА</t>
  </si>
  <si>
    <t>06.02.1997</t>
  </si>
  <si>
    <t>ПАРАМОНОВ</t>
  </si>
  <si>
    <t>ПАВЛОВИЧ</t>
  </si>
  <si>
    <t>06.11.1982</t>
  </si>
  <si>
    <t>Свердловская обл.</t>
  </si>
  <si>
    <t>Нижняя Тура</t>
  </si>
  <si>
    <t>ЕЛЬМЕКЕЕВ</t>
  </si>
  <si>
    <t>55</t>
  </si>
  <si>
    <t>БАКУЛИН</t>
  </si>
  <si>
    <t>АРТЕМ</t>
  </si>
  <si>
    <t>29.08.2002</t>
  </si>
  <si>
    <t>Куженерский р-н</t>
  </si>
  <si>
    <t>ИЛЛАРИОНОВ</t>
  </si>
  <si>
    <t>АРТУРОВИЧ</t>
  </si>
  <si>
    <t>21.03.1979</t>
  </si>
  <si>
    <t>57</t>
  </si>
  <si>
    <t>ЯКАЕВ</t>
  </si>
  <si>
    <t>ВИКТОР</t>
  </si>
  <si>
    <t>АНДРЕЕВИЧ</t>
  </si>
  <si>
    <t>21.04.1953</t>
  </si>
  <si>
    <t>58</t>
  </si>
  <si>
    <t>КУТДУСОВА</t>
  </si>
  <si>
    <t>ДИЛИЯ</t>
  </si>
  <si>
    <t>ИЛЬДУСОВНА</t>
  </si>
  <si>
    <t>19.01.2001</t>
  </si>
  <si>
    <t>59</t>
  </si>
  <si>
    <t>БИРЮКОВ</t>
  </si>
  <si>
    <t>МИХАЙЛОВИЧ</t>
  </si>
  <si>
    <t>10.07.1947</t>
  </si>
  <si>
    <t>Респ. Татарстан</t>
  </si>
  <si>
    <t>Казань</t>
  </si>
  <si>
    <t>62</t>
  </si>
  <si>
    <t>ЦВЕТНОВ</t>
  </si>
  <si>
    <t>26.12.1967</t>
  </si>
  <si>
    <t>Зеленодольск</t>
  </si>
  <si>
    <t>63</t>
  </si>
  <si>
    <t>03.07.1968</t>
  </si>
  <si>
    <t>96</t>
  </si>
  <si>
    <t>89</t>
  </si>
  <si>
    <t>ИВАНОВА</t>
  </si>
  <si>
    <t>АННА</t>
  </si>
  <si>
    <t>65</t>
  </si>
  <si>
    <t>ИННА</t>
  </si>
  <si>
    <t>ФЁДОРОВНА</t>
  </si>
  <si>
    <t>04.07.1973</t>
  </si>
  <si>
    <t>66</t>
  </si>
  <si>
    <t>ВЯЧЕСЛАВОВИЧ</t>
  </si>
  <si>
    <t>02.01.1984</t>
  </si>
  <si>
    <t>67</t>
  </si>
  <si>
    <t>ПАНОВ</t>
  </si>
  <si>
    <t>ЮРИЙ</t>
  </si>
  <si>
    <t>08.07.1980</t>
  </si>
  <si>
    <t>68</t>
  </si>
  <si>
    <t>ТРИФОНОВ</t>
  </si>
  <si>
    <t>СЕРГЕЙ</t>
  </si>
  <si>
    <t>ГЕОРГИЕВИЧ</t>
  </si>
  <si>
    <t>06.04.1968</t>
  </si>
  <si>
    <t>ИШМУЛКИН</t>
  </si>
  <si>
    <t>12.05.1984</t>
  </si>
  <si>
    <t>70</t>
  </si>
  <si>
    <t>ТОКТАРОВА</t>
  </si>
  <si>
    <t>ДЕНИСОВНА</t>
  </si>
  <si>
    <t>07.04.2002</t>
  </si>
  <si>
    <t>72</t>
  </si>
  <si>
    <t>ФИЛИППОВА</t>
  </si>
  <si>
    <t>НАТАЛИЯ</t>
  </si>
  <si>
    <t>16.11.1972</t>
  </si>
  <si>
    <t>Авангард</t>
  </si>
  <si>
    <t>73</t>
  </si>
  <si>
    <t>МАНАСОВ</t>
  </si>
  <si>
    <t>ОЛЕГ</t>
  </si>
  <si>
    <t>15.08.1994</t>
  </si>
  <si>
    <t>74</t>
  </si>
  <si>
    <t>ПЛОТНИКОВ</t>
  </si>
  <si>
    <t>14.03.1958</t>
  </si>
  <si>
    <t>Лобня</t>
  </si>
  <si>
    <t>75</t>
  </si>
  <si>
    <t>ПЕТРОВА</t>
  </si>
  <si>
    <t>НАТАЛЬЯ</t>
  </si>
  <si>
    <t>28.09.1975</t>
  </si>
  <si>
    <t>76</t>
  </si>
  <si>
    <t>МАЛАНОВ</t>
  </si>
  <si>
    <t>23.01.1967</t>
  </si>
  <si>
    <t>ЯРОСЛАВ</t>
  </si>
  <si>
    <t>10.11.2003</t>
  </si>
  <si>
    <t>78</t>
  </si>
  <si>
    <t>МАМАЕВ</t>
  </si>
  <si>
    <t>28.09.1959</t>
  </si>
  <si>
    <t>Волжск</t>
  </si>
  <si>
    <t>79</t>
  </si>
  <si>
    <t>СУСАНИНА</t>
  </si>
  <si>
    <t>АЛСУ</t>
  </si>
  <si>
    <t>ИСМАГИЛОВНА</t>
  </si>
  <si>
    <t>25.07.1983</t>
  </si>
  <si>
    <t>СУСАНИН</t>
  </si>
  <si>
    <t>01.11.2009</t>
  </si>
  <si>
    <t>ГОРОДИЛОВА</t>
  </si>
  <si>
    <t>26.12.1982</t>
  </si>
  <si>
    <t>МАЛЫШЕВА</t>
  </si>
  <si>
    <t>ДАРЬЯ</t>
  </si>
  <si>
    <t>ОЛЕГОВНА</t>
  </si>
  <si>
    <t>83</t>
  </si>
  <si>
    <t>УДАЛЬЦОВ</t>
  </si>
  <si>
    <t>ЭРИКОВИЧ</t>
  </si>
  <si>
    <t>05.10.2000</t>
  </si>
  <si>
    <t>84</t>
  </si>
  <si>
    <t>ШАЛАГИН</t>
  </si>
  <si>
    <t>17.01.1984</t>
  </si>
  <si>
    <t>85</t>
  </si>
  <si>
    <t>БОЖКОВА</t>
  </si>
  <si>
    <t>ЕЛИЗАВЕТА</t>
  </si>
  <si>
    <t>АЛЬФРИДОВНА</t>
  </si>
  <si>
    <t>14.02.1991</t>
  </si>
  <si>
    <t>Белгородская обл.</t>
  </si>
  <si>
    <t>Валуйки</t>
  </si>
  <si>
    <t>86</t>
  </si>
  <si>
    <t>ЛИПОВОЙ</t>
  </si>
  <si>
    <t>ВЛАДИСЛАВ</t>
  </si>
  <si>
    <t>15.01.2012</t>
  </si>
  <si>
    <t>87</t>
  </si>
  <si>
    <t>10.10.1988</t>
  </si>
  <si>
    <t>88</t>
  </si>
  <si>
    <t>АХТЯМОВ</t>
  </si>
  <si>
    <t>06.11.1987</t>
  </si>
  <si>
    <t>Hawk</t>
  </si>
  <si>
    <t>ГЕННАДИЕВИЧ</t>
  </si>
  <si>
    <t>07.05.1983</t>
  </si>
  <si>
    <t>dinamo</t>
  </si>
  <si>
    <t>ВОРОНЦОВ</t>
  </si>
  <si>
    <t>ВИТАЛИЙ</t>
  </si>
  <si>
    <t>23.06.1983</t>
  </si>
  <si>
    <t>Администрация</t>
  </si>
  <si>
    <t>91</t>
  </si>
  <si>
    <t>ТАРАСОВ</t>
  </si>
  <si>
    <t>14.01.1989</t>
  </si>
  <si>
    <t>ФИЛИМОНОВА</t>
  </si>
  <si>
    <t>14.04.1986</t>
  </si>
  <si>
    <t>93</t>
  </si>
  <si>
    <t>ДМИТРИЕВА</t>
  </si>
  <si>
    <t>13.03.1992</t>
  </si>
  <si>
    <t>94</t>
  </si>
  <si>
    <t>ВЯЗКОВА-ЗУБАРЕВА</t>
  </si>
  <si>
    <t>ВАСИЛЬЕВНА</t>
  </si>
  <si>
    <t>26.05.1991</t>
  </si>
  <si>
    <t>95</t>
  </si>
  <si>
    <t>ЯМБАЕВ</t>
  </si>
  <si>
    <t>20.10.1994</t>
  </si>
  <si>
    <t>ЧЕБАН</t>
  </si>
  <si>
    <t>ДЕНИС</t>
  </si>
  <si>
    <t>20.05.2005</t>
  </si>
  <si>
    <t>97</t>
  </si>
  <si>
    <t>СКВОРЦОВА</t>
  </si>
  <si>
    <t>30.01.1993</t>
  </si>
  <si>
    <t>98</t>
  </si>
  <si>
    <t>ВОЛКОВ</t>
  </si>
  <si>
    <t>16.07.1989</t>
  </si>
  <si>
    <t>Медведево пгт.</t>
  </si>
  <si>
    <t>ЧИКУЛАЕВА</t>
  </si>
  <si>
    <t>АЛЕКСАНДРОВНА</t>
  </si>
  <si>
    <t>29.03.1997</t>
  </si>
  <si>
    <t>скандинавская ходьба</t>
  </si>
  <si>
    <t>ЕВГЕНЬЕВНА</t>
  </si>
  <si>
    <t>118</t>
  </si>
  <si>
    <t>ТОЛСТОВ</t>
  </si>
  <si>
    <t>22.12.1980</t>
  </si>
  <si>
    <t>ШЕВЕЛЁВ</t>
  </si>
  <si>
    <t>СЕМЁНОВЫХ</t>
  </si>
  <si>
    <t>КАСНИЦКИЙ</t>
  </si>
  <si>
    <t>ФЁДОРОВИЧ</t>
  </si>
  <si>
    <t>online</t>
  </si>
  <si>
    <t>ШИРОКОВА</t>
  </si>
  <si>
    <t>АКМАЛОВА</t>
  </si>
  <si>
    <t>ГУЗЕЛЬ</t>
  </si>
  <si>
    <t>ХАБИБЯНОВНА</t>
  </si>
  <si>
    <t>БАЙКОВ</t>
  </si>
  <si>
    <t>КЛАДОВЩИКОВА</t>
  </si>
  <si>
    <t>ДИАНА</t>
  </si>
  <si>
    <t>БЛИНОВА</t>
  </si>
  <si>
    <t>СИДОРКИН</t>
  </si>
  <si>
    <t>АРКАДЬЕВИЧ</t>
  </si>
  <si>
    <t>Респ.Татарстан</t>
  </si>
  <si>
    <t>Полных кругов</t>
  </si>
  <si>
    <t>на круге</t>
  </si>
  <si>
    <t>Итого</t>
  </si>
  <si>
    <t>1 круг</t>
  </si>
  <si>
    <t>2 круг</t>
  </si>
  <si>
    <t>3 круг</t>
  </si>
  <si>
    <t>4 круг</t>
  </si>
  <si>
    <t>5 круг</t>
  </si>
  <si>
    <t>6 круг</t>
  </si>
  <si>
    <t>10 круг</t>
  </si>
  <si>
    <t>9 круг</t>
  </si>
  <si>
    <t>8 круг</t>
  </si>
  <si>
    <t>7  круг</t>
  </si>
  <si>
    <t>Время круга:</t>
  </si>
  <si>
    <t>Старт</t>
  </si>
  <si>
    <t>1</t>
  </si>
  <si>
    <t>ШАГИЕВА</t>
  </si>
  <si>
    <t>02.06.1987</t>
  </si>
  <si>
    <t>DNS</t>
  </si>
  <si>
    <t>31</t>
  </si>
  <si>
    <t>МАКСИМОВА</t>
  </si>
  <si>
    <t>ГЕОРГИЕВНА</t>
  </si>
  <si>
    <t>09.06.1988</t>
  </si>
  <si>
    <t>39</t>
  </si>
  <si>
    <t>БЕЛОВА</t>
  </si>
  <si>
    <t>ВЯЧЕСЛАВОВНА</t>
  </si>
  <si>
    <t>26.02.1984</t>
  </si>
  <si>
    <t>71</t>
  </si>
  <si>
    <t>УРОЗАЕВ</t>
  </si>
  <si>
    <t>30.05.1957</t>
  </si>
  <si>
    <t>60</t>
  </si>
  <si>
    <t>ГАНИЕВ</t>
  </si>
  <si>
    <t>БУЛАТ</t>
  </si>
  <si>
    <t>ТАЛГАТОВИЧ</t>
  </si>
  <si>
    <t>14.10.1991</t>
  </si>
  <si>
    <t>61</t>
  </si>
  <si>
    <t>ИДИАТУЛЛИНА</t>
  </si>
  <si>
    <t>64</t>
  </si>
  <si>
    <t>МАТОРКИНА</t>
  </si>
  <si>
    <t>53</t>
  </si>
  <si>
    <t>03.11.1991</t>
  </si>
  <si>
    <t>54</t>
  </si>
  <si>
    <t>ТУМАНОВ</t>
  </si>
  <si>
    <t>02.02.1995</t>
  </si>
  <si>
    <t>11.08.1998</t>
  </si>
  <si>
    <t>М1</t>
  </si>
  <si>
    <t>Ж2</t>
  </si>
  <si>
    <t>М2</t>
  </si>
  <si>
    <t>Ж1</t>
  </si>
  <si>
    <t>М3</t>
  </si>
  <si>
    <t>Ж3</t>
  </si>
  <si>
    <t>Среднее время круга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</si>
</sst>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h:mm:ss;@"/>
    <numFmt numFmtId="177" formatCode="[$-FC19]d\ mmmm\ yyyy\ &quot;г.&quot;"/>
    <numFmt numFmtId="178" formatCode="[$-F400]h:mm:ss\ AM/PM"/>
  </numFmts>
  <fonts count="43">
    <font>
      <sz val="11"/>
      <name val="Calibri"/>
      <family val="0"/>
    </font>
    <font>
      <sz val="10"/>
      <name val="Arial"/>
      <family val="0"/>
    </font>
    <font>
      <b/>
      <sz val="11"/>
      <name val="Calibri"/>
      <family val="0"/>
    </font>
    <font>
      <sz val="9"/>
      <name val="Tahoma"/>
      <family val="2"/>
    </font>
    <font>
      <b/>
      <sz val="9"/>
      <name val="Tahoma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21" fontId="2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176" fontId="0" fillId="0" borderId="0" xfId="0" applyNumberFormat="1" applyFill="1" applyAlignment="1">
      <alignment/>
    </xf>
    <xf numFmtId="178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Font="1" applyFill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5" fillId="0" borderId="0" xfId="0" applyNumberFormat="1" applyFont="1" applyAlignment="1">
      <alignment/>
    </xf>
    <xf numFmtId="178" fontId="5" fillId="0" borderId="0" xfId="0" applyNumberFormat="1" applyFont="1" applyFill="1" applyAlignment="1">
      <alignment/>
    </xf>
    <xf numFmtId="178" fontId="6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6" fontId="0" fillId="0" borderId="0" xfId="0" applyNumberFormat="1" applyFont="1" applyAlignment="1">
      <alignment/>
    </xf>
    <xf numFmtId="46" fontId="0" fillId="33" borderId="0" xfId="0" applyNumberFormat="1" applyFont="1" applyFill="1" applyAlignment="1">
      <alignment/>
    </xf>
    <xf numFmtId="46" fontId="0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center" vertical="center"/>
    </xf>
    <xf numFmtId="46" fontId="0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46" fontId="0" fillId="36" borderId="0" xfId="0" applyNumberFormat="1" applyFont="1" applyFill="1" applyAlignment="1">
      <alignment/>
    </xf>
    <xf numFmtId="0" fontId="0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6" fontId="0" fillId="37" borderId="0" xfId="0" applyNumberFormat="1" applyFont="1" applyFill="1" applyAlignment="1">
      <alignment/>
    </xf>
    <xf numFmtId="0" fontId="0" fillId="37" borderId="0" xfId="0" applyFont="1" applyFill="1" applyBorder="1" applyAlignment="1">
      <alignment horizontal="center" vertical="center"/>
    </xf>
    <xf numFmtId="46" fontId="0" fillId="38" borderId="0" xfId="0" applyNumberFormat="1" applyFont="1" applyFill="1" applyAlignment="1">
      <alignment/>
    </xf>
    <xf numFmtId="0" fontId="0" fillId="38" borderId="0" xfId="0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/>
    </xf>
    <xf numFmtId="46" fontId="0" fillId="39" borderId="0" xfId="0" applyNumberFormat="1" applyFont="1" applyFill="1" applyAlignment="1">
      <alignment/>
    </xf>
    <xf numFmtId="0" fontId="0" fillId="39" borderId="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N109"/>
  <sheetViews>
    <sheetView tabSelected="1" zoomScalePageLayoutView="0" workbookViewId="0" topLeftCell="K84">
      <selection activeCell="M106" sqref="M106"/>
    </sheetView>
  </sheetViews>
  <sheetFormatPr defaultColWidth="9.140625" defaultRowHeight="15"/>
  <cols>
    <col min="1" max="1" width="9.7109375" style="0" customWidth="1"/>
    <col min="2" max="2" width="21.57421875" style="0" bestFit="1" customWidth="1"/>
    <col min="3" max="3" width="19.421875" style="0" bestFit="1" customWidth="1"/>
    <col min="4" max="4" width="12.57421875" style="0" bestFit="1" customWidth="1"/>
    <col min="5" max="5" width="18.00390625" style="0" bestFit="1" customWidth="1"/>
    <col min="6" max="6" width="15.28125" style="0" customWidth="1"/>
    <col min="7" max="7" width="5.00390625" style="0" customWidth="1"/>
    <col min="8" max="8" width="17.57421875" style="0" customWidth="1"/>
    <col min="9" max="9" width="18.57421875" style="0" bestFit="1" customWidth="1"/>
    <col min="10" max="12" width="15.28125" style="0" customWidth="1"/>
    <col min="13" max="14" width="13.28125" style="0" customWidth="1"/>
    <col min="18" max="21" width="9.140625" style="3" customWidth="1"/>
    <col min="26" max="26" width="12.7109375" style="0" bestFit="1" customWidth="1"/>
    <col min="27" max="27" width="15.28125" style="0" customWidth="1"/>
    <col min="28" max="34" width="9.140625" style="3" customWidth="1"/>
    <col min="35" max="35" width="10.7109375" style="3" customWidth="1"/>
    <col min="36" max="38" width="9.140625" style="3" customWidth="1"/>
    <col min="39" max="39" width="20.421875" style="3" bestFit="1" customWidth="1"/>
    <col min="40" max="40" width="15.28125" style="0" customWidth="1"/>
  </cols>
  <sheetData>
    <row r="1" spans="1:4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7" t="s">
        <v>420</v>
      </c>
      <c r="L1" s="7" t="s">
        <v>421</v>
      </c>
      <c r="M1" s="7" t="s">
        <v>422</v>
      </c>
      <c r="N1" s="7"/>
      <c r="O1" s="3" t="s">
        <v>434</v>
      </c>
      <c r="P1" s="3" t="s">
        <v>423</v>
      </c>
      <c r="Q1" s="3" t="s">
        <v>424</v>
      </c>
      <c r="R1" s="3" t="s">
        <v>425</v>
      </c>
      <c r="S1" s="3" t="s">
        <v>426</v>
      </c>
      <c r="T1" s="3" t="s">
        <v>427</v>
      </c>
      <c r="U1" s="3" t="s">
        <v>428</v>
      </c>
      <c r="V1" s="3" t="s">
        <v>432</v>
      </c>
      <c r="W1" s="3" t="s">
        <v>431</v>
      </c>
      <c r="X1" s="3" t="s">
        <v>430</v>
      </c>
      <c r="Y1" s="3" t="s">
        <v>429</v>
      </c>
      <c r="Z1" s="3" t="s">
        <v>433</v>
      </c>
      <c r="AA1" s="7" t="s">
        <v>420</v>
      </c>
      <c r="AB1" s="3" t="s">
        <v>423</v>
      </c>
      <c r="AC1" s="3" t="s">
        <v>424</v>
      </c>
      <c r="AD1" s="3" t="s">
        <v>425</v>
      </c>
      <c r="AE1" s="3" t="s">
        <v>426</v>
      </c>
      <c r="AF1" s="3" t="s">
        <v>427</v>
      </c>
      <c r="AG1" s="3" t="s">
        <v>428</v>
      </c>
      <c r="AH1" s="3" t="s">
        <v>432</v>
      </c>
      <c r="AI1" s="3" t="s">
        <v>431</v>
      </c>
      <c r="AJ1" s="3" t="s">
        <v>430</v>
      </c>
      <c r="AK1" s="3" t="s">
        <v>429</v>
      </c>
      <c r="AM1" s="2" t="s">
        <v>471</v>
      </c>
      <c r="AN1" s="7" t="s">
        <v>420</v>
      </c>
    </row>
    <row r="2" spans="1:40" s="2" customFormat="1" ht="15">
      <c r="A2" s="4" t="s">
        <v>17</v>
      </c>
      <c r="B2" s="4" t="s">
        <v>10</v>
      </c>
      <c r="C2" s="4" t="s">
        <v>18</v>
      </c>
      <c r="D2" s="4" t="s">
        <v>19</v>
      </c>
      <c r="E2" s="4" t="s">
        <v>20</v>
      </c>
      <c r="F2" s="4" t="s">
        <v>21</v>
      </c>
      <c r="G2" s="4" t="s">
        <v>13</v>
      </c>
      <c r="H2" s="4" t="s">
        <v>14</v>
      </c>
      <c r="I2" s="4" t="s">
        <v>22</v>
      </c>
      <c r="J2" s="4" t="s">
        <v>16</v>
      </c>
      <c r="K2" s="6">
        <v>7</v>
      </c>
      <c r="L2" s="6">
        <v>350</v>
      </c>
      <c r="M2" s="6">
        <f>K2*1600+L2</f>
        <v>11550</v>
      </c>
      <c r="N2" s="6"/>
      <c r="O2" s="13">
        <v>0</v>
      </c>
      <c r="P2" s="13">
        <v>0.0052430555555555555</v>
      </c>
      <c r="Q2" s="13">
        <v>0.010532407407407407</v>
      </c>
      <c r="R2" s="14">
        <v>0.016481481481481482</v>
      </c>
      <c r="S2" s="14">
        <v>0.02226851851851852</v>
      </c>
      <c r="T2" s="15">
        <v>0.02770833333333333</v>
      </c>
      <c r="U2" s="15">
        <v>0.03369212962962963</v>
      </c>
      <c r="V2" s="15">
        <v>0.03958333333333333</v>
      </c>
      <c r="W2" s="12"/>
      <c r="X2" s="12"/>
      <c r="Y2" s="15"/>
      <c r="Z2" s="30"/>
      <c r="AA2" s="6">
        <v>7</v>
      </c>
      <c r="AB2" s="10">
        <f aca="true" t="shared" si="0" ref="AB2:AH2">P2-O2</f>
        <v>0.0052430555555555555</v>
      </c>
      <c r="AC2" s="10">
        <f t="shared" si="0"/>
        <v>0.0052893518518518515</v>
      </c>
      <c r="AD2" s="10">
        <f t="shared" si="0"/>
        <v>0.005949074074074075</v>
      </c>
      <c r="AE2" s="10">
        <f t="shared" si="0"/>
        <v>0.0057870370370370385</v>
      </c>
      <c r="AF2" s="10">
        <f t="shared" si="0"/>
        <v>0.0054398148148148105</v>
      </c>
      <c r="AG2" s="10">
        <f t="shared" si="0"/>
        <v>0.005983796296296296</v>
      </c>
      <c r="AH2" s="10">
        <f t="shared" si="0"/>
        <v>0.005891203703703704</v>
      </c>
      <c r="AI2" s="10"/>
      <c r="AJ2" s="10"/>
      <c r="AK2" s="10"/>
      <c r="AL2" s="32">
        <f>SUM(AB2:AK2)</f>
        <v>0.03958333333333333</v>
      </c>
      <c r="AM2" s="40">
        <f aca="true" t="shared" si="1" ref="AM2:AM33">AL2/K2</f>
        <v>0.005654761904761905</v>
      </c>
      <c r="AN2" s="41">
        <v>7</v>
      </c>
    </row>
    <row r="3" spans="1:40" s="2" customFormat="1" ht="15">
      <c r="A3" s="4" t="s">
        <v>25</v>
      </c>
      <c r="B3" s="4" t="s">
        <v>10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13</v>
      </c>
      <c r="H3" s="4" t="s">
        <v>30</v>
      </c>
      <c r="I3" s="4" t="s">
        <v>31</v>
      </c>
      <c r="J3" s="4" t="s">
        <v>16</v>
      </c>
      <c r="K3" s="6">
        <v>5</v>
      </c>
      <c r="L3" s="6">
        <v>900</v>
      </c>
      <c r="M3" s="6">
        <f aca="true" t="shared" si="2" ref="M3:M58">K3*1600+L3</f>
        <v>8900</v>
      </c>
      <c r="N3" s="6"/>
      <c r="O3" s="13">
        <v>0</v>
      </c>
      <c r="P3" s="13">
        <v>0.0066550925925925935</v>
      </c>
      <c r="Q3" s="13">
        <v>0.013495370370370371</v>
      </c>
      <c r="R3" s="14">
        <v>0.020532407407407405</v>
      </c>
      <c r="S3" s="15">
        <v>0.029756944444444447</v>
      </c>
      <c r="T3" s="15">
        <v>0.036770833333333336</v>
      </c>
      <c r="U3" s="15"/>
      <c r="V3" s="12"/>
      <c r="W3" s="12"/>
      <c r="X3" s="12"/>
      <c r="Y3" s="15"/>
      <c r="Z3" s="30"/>
      <c r="AA3" s="6">
        <v>5</v>
      </c>
      <c r="AB3" s="10">
        <f aca="true" t="shared" si="3" ref="AB3:AF5">P3-O3</f>
        <v>0.0066550925925925935</v>
      </c>
      <c r="AC3" s="10">
        <f t="shared" si="3"/>
        <v>0.006840277777777778</v>
      </c>
      <c r="AD3" s="10">
        <f t="shared" si="3"/>
        <v>0.007037037037037034</v>
      </c>
      <c r="AE3" s="10">
        <f t="shared" si="3"/>
        <v>0.009224537037037042</v>
      </c>
      <c r="AF3" s="10">
        <f t="shared" si="3"/>
        <v>0.007013888888888889</v>
      </c>
      <c r="AG3" s="10"/>
      <c r="AH3" s="10"/>
      <c r="AI3" s="10"/>
      <c r="AJ3" s="10"/>
      <c r="AK3" s="10"/>
      <c r="AL3" s="32">
        <f aca="true" t="shared" si="4" ref="AL3:AL66">SUM(AB3:AK3)</f>
        <v>0.036770833333333336</v>
      </c>
      <c r="AM3" s="50">
        <f t="shared" si="1"/>
        <v>0.007354166666666667</v>
      </c>
      <c r="AN3" s="51">
        <v>5</v>
      </c>
    </row>
    <row r="4" spans="1:40" s="2" customFormat="1" ht="15">
      <c r="A4" s="4" t="s">
        <v>34</v>
      </c>
      <c r="B4" s="4" t="s">
        <v>10</v>
      </c>
      <c r="C4" s="4" t="s">
        <v>35</v>
      </c>
      <c r="D4" s="4" t="s">
        <v>36</v>
      </c>
      <c r="E4" s="4" t="s">
        <v>37</v>
      </c>
      <c r="F4" s="4" t="s">
        <v>38</v>
      </c>
      <c r="G4" s="4" t="s">
        <v>39</v>
      </c>
      <c r="H4" s="4" t="s">
        <v>14</v>
      </c>
      <c r="I4" s="4" t="s">
        <v>15</v>
      </c>
      <c r="J4" s="4" t="s">
        <v>16</v>
      </c>
      <c r="K4" s="6">
        <v>6</v>
      </c>
      <c r="L4" s="6">
        <v>900</v>
      </c>
      <c r="M4" s="6">
        <f t="shared" si="2"/>
        <v>10500</v>
      </c>
      <c r="N4" s="6"/>
      <c r="O4" s="13">
        <v>0</v>
      </c>
      <c r="P4" s="13">
        <v>0.005439814814814815</v>
      </c>
      <c r="Q4" s="13">
        <v>0.011736111111111109</v>
      </c>
      <c r="R4" s="14">
        <v>0.018425925925925925</v>
      </c>
      <c r="S4" s="15">
        <v>0.031608796296296295</v>
      </c>
      <c r="T4" s="15">
        <v>0.03805555555555556</v>
      </c>
      <c r="U4" s="15"/>
      <c r="V4" s="12"/>
      <c r="W4" s="12"/>
      <c r="X4" s="12"/>
      <c r="Y4" s="15"/>
      <c r="Z4" s="30"/>
      <c r="AA4" s="6">
        <v>6</v>
      </c>
      <c r="AB4" s="10">
        <f t="shared" si="3"/>
        <v>0.005439814814814815</v>
      </c>
      <c r="AC4" s="10">
        <f t="shared" si="3"/>
        <v>0.006296296296296294</v>
      </c>
      <c r="AD4" s="10">
        <f t="shared" si="3"/>
        <v>0.006689814814814817</v>
      </c>
      <c r="AE4" s="10">
        <f t="shared" si="3"/>
        <v>0.013182870370370369</v>
      </c>
      <c r="AF4" s="10">
        <f t="shared" si="3"/>
        <v>0.006446759259259263</v>
      </c>
      <c r="AG4" s="10"/>
      <c r="AH4" s="10"/>
      <c r="AI4" s="10"/>
      <c r="AJ4" s="10"/>
      <c r="AK4" s="10"/>
      <c r="AL4" s="32">
        <f t="shared" si="4"/>
        <v>0.03805555555555556</v>
      </c>
      <c r="AM4" s="47">
        <f t="shared" si="1"/>
        <v>0.006342592592592593</v>
      </c>
      <c r="AN4" s="48">
        <v>6</v>
      </c>
    </row>
    <row r="5" spans="1:40" s="2" customFormat="1" ht="15">
      <c r="A5" s="20" t="s">
        <v>40</v>
      </c>
      <c r="B5" s="20" t="s">
        <v>10</v>
      </c>
      <c r="C5" s="20" t="s">
        <v>41</v>
      </c>
      <c r="D5" s="20" t="s">
        <v>42</v>
      </c>
      <c r="E5" s="20" t="s">
        <v>43</v>
      </c>
      <c r="F5" s="20" t="s">
        <v>44</v>
      </c>
      <c r="G5" s="20" t="s">
        <v>13</v>
      </c>
      <c r="H5" s="20" t="s">
        <v>14</v>
      </c>
      <c r="I5" s="20" t="s">
        <v>15</v>
      </c>
      <c r="J5" s="20" t="s">
        <v>16</v>
      </c>
      <c r="K5" s="21">
        <v>8</v>
      </c>
      <c r="L5" s="21">
        <v>900</v>
      </c>
      <c r="M5" s="21">
        <f t="shared" si="2"/>
        <v>13700</v>
      </c>
      <c r="N5" s="21" t="s">
        <v>468</v>
      </c>
      <c r="O5" s="12">
        <v>0</v>
      </c>
      <c r="P5" s="12">
        <v>0.009664351851851851</v>
      </c>
      <c r="Q5" s="12">
        <v>0.014479166666666668</v>
      </c>
      <c r="R5" s="12">
        <v>0.02424768518518518</v>
      </c>
      <c r="S5" s="22">
        <v>0.028680555555555553</v>
      </c>
      <c r="T5" s="22">
        <v>0.033541666666666664</v>
      </c>
      <c r="U5" s="22">
        <v>0.03857638888888889</v>
      </c>
      <c r="V5" s="12"/>
      <c r="W5" s="12"/>
      <c r="X5" s="12"/>
      <c r="Y5" s="22"/>
      <c r="Z5" s="30"/>
      <c r="AA5" s="21">
        <v>8</v>
      </c>
      <c r="AB5" s="9">
        <f t="shared" si="3"/>
        <v>0.009664351851851851</v>
      </c>
      <c r="AC5" s="9">
        <f t="shared" si="3"/>
        <v>0.004814814814814817</v>
      </c>
      <c r="AD5" s="9">
        <f t="shared" si="3"/>
        <v>0.009768518518518513</v>
      </c>
      <c r="AE5" s="9">
        <f t="shared" si="3"/>
        <v>0.004432870370370372</v>
      </c>
      <c r="AF5" s="9">
        <f t="shared" si="3"/>
        <v>0.004861111111111111</v>
      </c>
      <c r="AG5" s="9">
        <f>U5-T5</f>
        <v>0.005034722222222225</v>
      </c>
      <c r="AH5" s="9"/>
      <c r="AI5" s="9"/>
      <c r="AJ5" s="9"/>
      <c r="AK5" s="9"/>
      <c r="AL5" s="32">
        <f t="shared" si="4"/>
        <v>0.03857638888888889</v>
      </c>
      <c r="AM5" s="40">
        <f t="shared" si="1"/>
        <v>0.004822048611111111</v>
      </c>
      <c r="AN5" s="43">
        <v>8</v>
      </c>
    </row>
    <row r="6" spans="1:40" s="2" customFormat="1" ht="15">
      <c r="A6" s="4" t="s">
        <v>46</v>
      </c>
      <c r="B6" s="4" t="s">
        <v>10</v>
      </c>
      <c r="C6" s="4" t="s">
        <v>47</v>
      </c>
      <c r="D6" s="4" t="s">
        <v>48</v>
      </c>
      <c r="E6" s="4" t="s">
        <v>49</v>
      </c>
      <c r="F6" s="4" t="s">
        <v>50</v>
      </c>
      <c r="G6" s="4" t="s">
        <v>13</v>
      </c>
      <c r="H6" s="4" t="s">
        <v>14</v>
      </c>
      <c r="I6" s="4" t="s">
        <v>15</v>
      </c>
      <c r="J6" s="4" t="s">
        <v>16</v>
      </c>
      <c r="K6" s="6">
        <v>4</v>
      </c>
      <c r="L6" s="6">
        <v>540</v>
      </c>
      <c r="M6" s="6">
        <f t="shared" si="2"/>
        <v>6940</v>
      </c>
      <c r="N6" s="6"/>
      <c r="O6" s="13">
        <v>0</v>
      </c>
      <c r="P6" s="13">
        <v>0.01851851851851852</v>
      </c>
      <c r="Q6" s="15">
        <v>0.028113425925925927</v>
      </c>
      <c r="R6" s="16">
        <v>0.03768518518518518</v>
      </c>
      <c r="S6" s="14"/>
      <c r="T6" s="14"/>
      <c r="U6" s="14"/>
      <c r="V6" s="12"/>
      <c r="W6" s="12"/>
      <c r="X6" s="15"/>
      <c r="Y6" s="15"/>
      <c r="Z6" s="30"/>
      <c r="AA6" s="6">
        <v>4</v>
      </c>
      <c r="AB6" s="10">
        <f aca="true" t="shared" si="5" ref="AB6:AB37">P6-O6</f>
        <v>0.01851851851851852</v>
      </c>
      <c r="AC6" s="10">
        <f aca="true" t="shared" si="6" ref="AC6:AC37">Q6-P6</f>
        <v>0.009594907407407406</v>
      </c>
      <c r="AD6" s="10">
        <f aca="true" t="shared" si="7" ref="AD6:AD37">R6-Q6</f>
        <v>0.009571759259259256</v>
      </c>
      <c r="AE6" s="10"/>
      <c r="AF6" s="10"/>
      <c r="AG6" s="10"/>
      <c r="AH6" s="10"/>
      <c r="AI6" s="10"/>
      <c r="AJ6" s="10"/>
      <c r="AK6" s="10"/>
      <c r="AL6" s="32">
        <f t="shared" si="4"/>
        <v>0.03768518518518518</v>
      </c>
      <c r="AM6" s="33">
        <f t="shared" si="1"/>
        <v>0.009421296296296296</v>
      </c>
      <c r="AN6" s="44">
        <v>4</v>
      </c>
    </row>
    <row r="7" spans="1:40" s="2" customFormat="1" ht="15">
      <c r="A7" s="4" t="s">
        <v>51</v>
      </c>
      <c r="B7" s="4" t="s">
        <v>10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39</v>
      </c>
      <c r="H7" s="4" t="s">
        <v>14</v>
      </c>
      <c r="I7" s="4" t="s">
        <v>15</v>
      </c>
      <c r="J7" s="4" t="s">
        <v>16</v>
      </c>
      <c r="K7" s="6">
        <v>9</v>
      </c>
      <c r="L7" s="6">
        <v>900</v>
      </c>
      <c r="M7" s="6">
        <f t="shared" si="2"/>
        <v>15300</v>
      </c>
      <c r="N7" s="6"/>
      <c r="O7" s="13">
        <v>0</v>
      </c>
      <c r="P7" s="13">
        <v>0.004479166666666667</v>
      </c>
      <c r="Q7" s="13">
        <v>0.009016203703703703</v>
      </c>
      <c r="R7" s="14">
        <v>0.013310185185185187</v>
      </c>
      <c r="S7" s="14">
        <v>0.017731481481481483</v>
      </c>
      <c r="T7" s="14">
        <v>0.022129629629629628</v>
      </c>
      <c r="U7" s="15">
        <v>0.02584490740740741</v>
      </c>
      <c r="V7" s="15">
        <v>0.03008101851851852</v>
      </c>
      <c r="W7" s="15">
        <v>0.03435185185185185</v>
      </c>
      <c r="X7" s="15">
        <v>0.03894675925925926</v>
      </c>
      <c r="Y7" s="12"/>
      <c r="Z7" s="30"/>
      <c r="AA7" s="6">
        <v>9</v>
      </c>
      <c r="AB7" s="10">
        <f t="shared" si="5"/>
        <v>0.004479166666666667</v>
      </c>
      <c r="AC7" s="10">
        <f t="shared" si="6"/>
        <v>0.0045370370370370365</v>
      </c>
      <c r="AD7" s="10">
        <f t="shared" si="7"/>
        <v>0.004293981481481484</v>
      </c>
      <c r="AE7" s="10">
        <f aca="true" t="shared" si="8" ref="AE7:AJ7">S7-R7</f>
        <v>0.004421296296296296</v>
      </c>
      <c r="AF7" s="10">
        <f t="shared" si="8"/>
        <v>0.004398148148148144</v>
      </c>
      <c r="AG7" s="10">
        <f t="shared" si="8"/>
        <v>0.0037152777777777826</v>
      </c>
      <c r="AH7" s="10">
        <f t="shared" si="8"/>
        <v>0.004236111111111111</v>
      </c>
      <c r="AI7" s="10">
        <f t="shared" si="8"/>
        <v>0.004270833333333328</v>
      </c>
      <c r="AJ7" s="10">
        <f t="shared" si="8"/>
        <v>0.004594907407407409</v>
      </c>
      <c r="AK7" s="10"/>
      <c r="AL7" s="32">
        <f t="shared" si="4"/>
        <v>0.03894675925925926</v>
      </c>
      <c r="AM7" s="36">
        <f t="shared" si="1"/>
        <v>0.004327417695473251</v>
      </c>
      <c r="AN7" s="37">
        <v>9</v>
      </c>
    </row>
    <row r="8" spans="1:40" s="2" customFormat="1" ht="15">
      <c r="A8" s="4" t="s">
        <v>56</v>
      </c>
      <c r="B8" s="4" t="s">
        <v>10</v>
      </c>
      <c r="C8" s="4" t="s">
        <v>57</v>
      </c>
      <c r="D8" s="4" t="s">
        <v>58</v>
      </c>
      <c r="E8" s="4" t="s">
        <v>12</v>
      </c>
      <c r="F8" s="4" t="s">
        <v>59</v>
      </c>
      <c r="G8" s="4" t="s">
        <v>13</v>
      </c>
      <c r="H8" s="4" t="s">
        <v>14</v>
      </c>
      <c r="I8" s="4" t="s">
        <v>15</v>
      </c>
      <c r="J8" s="4" t="s">
        <v>16</v>
      </c>
      <c r="K8" s="6">
        <v>6</v>
      </c>
      <c r="L8" s="6">
        <v>50</v>
      </c>
      <c r="M8" s="6">
        <f t="shared" si="2"/>
        <v>9650</v>
      </c>
      <c r="N8" s="6"/>
      <c r="O8" s="13">
        <v>0</v>
      </c>
      <c r="P8" s="13">
        <v>0.006319444444444444</v>
      </c>
      <c r="Q8" s="13">
        <v>0.012870370370370372</v>
      </c>
      <c r="R8" s="14">
        <v>0.020046296296296295</v>
      </c>
      <c r="S8" s="15">
        <v>0.026620370370370374</v>
      </c>
      <c r="T8" s="15">
        <v>0.033888888888888885</v>
      </c>
      <c r="U8" s="15">
        <v>0.04075231481481481</v>
      </c>
      <c r="V8" s="12"/>
      <c r="W8" s="12"/>
      <c r="X8" s="12"/>
      <c r="Y8" s="15"/>
      <c r="Z8" s="30"/>
      <c r="AA8" s="6">
        <v>6</v>
      </c>
      <c r="AB8" s="10">
        <f t="shared" si="5"/>
        <v>0.006319444444444444</v>
      </c>
      <c r="AC8" s="10">
        <f t="shared" si="6"/>
        <v>0.006550925925925928</v>
      </c>
      <c r="AD8" s="10">
        <f t="shared" si="7"/>
        <v>0.007175925925925922</v>
      </c>
      <c r="AE8" s="10">
        <f aca="true" t="shared" si="9" ref="AE8:AG10">S8-R8</f>
        <v>0.006574074074074079</v>
      </c>
      <c r="AF8" s="10">
        <f t="shared" si="9"/>
        <v>0.007268518518518511</v>
      </c>
      <c r="AG8" s="10">
        <f t="shared" si="9"/>
        <v>0.006863425925925926</v>
      </c>
      <c r="AH8" s="10"/>
      <c r="AI8" s="10"/>
      <c r="AJ8" s="10"/>
      <c r="AK8" s="10"/>
      <c r="AL8" s="32">
        <f t="shared" si="4"/>
        <v>0.04075231481481481</v>
      </c>
      <c r="AM8" s="47">
        <f t="shared" si="1"/>
        <v>0.006792052469135802</v>
      </c>
      <c r="AN8" s="48">
        <v>6</v>
      </c>
    </row>
    <row r="9" spans="1:40" s="2" customFormat="1" ht="15">
      <c r="A9" s="4" t="s">
        <v>60</v>
      </c>
      <c r="B9" s="4" t="s">
        <v>10</v>
      </c>
      <c r="C9" s="4" t="s">
        <v>61</v>
      </c>
      <c r="D9" s="4" t="s">
        <v>62</v>
      </c>
      <c r="E9" s="4" t="s">
        <v>37</v>
      </c>
      <c r="F9" s="4" t="s">
        <v>63</v>
      </c>
      <c r="G9" s="4" t="s">
        <v>39</v>
      </c>
      <c r="H9" s="4" t="s">
        <v>14</v>
      </c>
      <c r="I9" s="4" t="s">
        <v>15</v>
      </c>
      <c r="J9" s="4" t="s">
        <v>16</v>
      </c>
      <c r="K9" s="6">
        <v>6</v>
      </c>
      <c r="L9" s="6">
        <v>930</v>
      </c>
      <c r="M9" s="6">
        <f t="shared" si="2"/>
        <v>10530</v>
      </c>
      <c r="N9" s="6"/>
      <c r="O9" s="13">
        <v>0</v>
      </c>
      <c r="P9" s="13">
        <v>0.00633101851851852</v>
      </c>
      <c r="Q9" s="13">
        <v>0.012858796296296297</v>
      </c>
      <c r="R9" s="14">
        <v>0.01962962962962963</v>
      </c>
      <c r="S9" s="15">
        <v>0.031481481481481485</v>
      </c>
      <c r="T9" s="15">
        <v>0.03621527777777778</v>
      </c>
      <c r="U9" s="15">
        <v>0.03755787037037037</v>
      </c>
      <c r="V9" s="12"/>
      <c r="W9" s="12"/>
      <c r="X9" s="12"/>
      <c r="Y9" s="15"/>
      <c r="Z9" s="30"/>
      <c r="AA9" s="6">
        <v>6</v>
      </c>
      <c r="AB9" s="10">
        <f t="shared" si="5"/>
        <v>0.00633101851851852</v>
      </c>
      <c r="AC9" s="10">
        <f t="shared" si="6"/>
        <v>0.006527777777777777</v>
      </c>
      <c r="AD9" s="10">
        <f t="shared" si="7"/>
        <v>0.006770833333333332</v>
      </c>
      <c r="AE9" s="10">
        <f t="shared" si="9"/>
        <v>0.011851851851851856</v>
      </c>
      <c r="AF9" s="10">
        <f t="shared" si="9"/>
        <v>0.0047337962962962915</v>
      </c>
      <c r="AG9" s="10">
        <f t="shared" si="9"/>
        <v>0.0013425925925925966</v>
      </c>
      <c r="AH9" s="10"/>
      <c r="AI9" s="10"/>
      <c r="AJ9" s="10"/>
      <c r="AK9" s="10"/>
      <c r="AL9" s="32">
        <f t="shared" si="4"/>
        <v>0.03755787037037037</v>
      </c>
      <c r="AM9" s="47">
        <f t="shared" si="1"/>
        <v>0.006259645061728395</v>
      </c>
      <c r="AN9" s="48">
        <v>6</v>
      </c>
    </row>
    <row r="10" spans="1:40" s="2" customFormat="1" ht="15">
      <c r="A10" s="4" t="s">
        <v>66</v>
      </c>
      <c r="B10" s="4" t="s">
        <v>10</v>
      </c>
      <c r="C10" s="4" t="s">
        <v>67</v>
      </c>
      <c r="D10" s="4" t="s">
        <v>68</v>
      </c>
      <c r="E10" s="4" t="s">
        <v>69</v>
      </c>
      <c r="F10" s="4" t="s">
        <v>70</v>
      </c>
      <c r="G10" s="4" t="s">
        <v>39</v>
      </c>
      <c r="H10" s="4" t="s">
        <v>14</v>
      </c>
      <c r="I10" s="4" t="s">
        <v>71</v>
      </c>
      <c r="J10" s="4" t="s">
        <v>73</v>
      </c>
      <c r="K10" s="6">
        <v>6</v>
      </c>
      <c r="L10" s="6">
        <v>570</v>
      </c>
      <c r="M10" s="6">
        <f t="shared" si="2"/>
        <v>10170</v>
      </c>
      <c r="N10" s="6"/>
      <c r="O10" s="13">
        <v>0</v>
      </c>
      <c r="P10" s="13">
        <v>0.004791666666666667</v>
      </c>
      <c r="Q10" s="13">
        <v>0.009976851851851853</v>
      </c>
      <c r="R10" s="14">
        <v>0.014918981481481483</v>
      </c>
      <c r="S10" s="14">
        <v>0.021226851851851854</v>
      </c>
      <c r="T10" s="15">
        <v>0.026631944444444444</v>
      </c>
      <c r="U10" s="15">
        <v>0.03262731481481482</v>
      </c>
      <c r="V10" s="12"/>
      <c r="W10" s="12"/>
      <c r="X10" s="15"/>
      <c r="Y10" s="15"/>
      <c r="Z10" s="30"/>
      <c r="AA10" s="6">
        <v>6</v>
      </c>
      <c r="AB10" s="10">
        <f t="shared" si="5"/>
        <v>0.004791666666666667</v>
      </c>
      <c r="AC10" s="10">
        <f t="shared" si="6"/>
        <v>0.005185185185185186</v>
      </c>
      <c r="AD10" s="10">
        <f t="shared" si="7"/>
        <v>0.00494212962962963</v>
      </c>
      <c r="AE10" s="10">
        <f t="shared" si="9"/>
        <v>0.006307870370370372</v>
      </c>
      <c r="AF10" s="10">
        <f t="shared" si="9"/>
        <v>0.00540509259259259</v>
      </c>
      <c r="AG10" s="10">
        <f t="shared" si="9"/>
        <v>0.005995370370370373</v>
      </c>
      <c r="AH10" s="10"/>
      <c r="AI10" s="10"/>
      <c r="AJ10" s="10"/>
      <c r="AK10" s="10"/>
      <c r="AL10" s="32">
        <f t="shared" si="4"/>
        <v>0.03262731481481482</v>
      </c>
      <c r="AM10" s="47">
        <f t="shared" si="1"/>
        <v>0.005437885802469136</v>
      </c>
      <c r="AN10" s="48">
        <v>6</v>
      </c>
    </row>
    <row r="11" spans="1:40" s="2" customFormat="1" ht="15">
      <c r="A11" s="4" t="s">
        <v>74</v>
      </c>
      <c r="B11" s="4" t="s">
        <v>10</v>
      </c>
      <c r="C11" s="4" t="s">
        <v>75</v>
      </c>
      <c r="D11" s="4" t="s">
        <v>11</v>
      </c>
      <c r="E11" s="4" t="s">
        <v>76</v>
      </c>
      <c r="F11" s="4" t="s">
        <v>77</v>
      </c>
      <c r="G11" s="4" t="s">
        <v>13</v>
      </c>
      <c r="H11" s="4" t="s">
        <v>14</v>
      </c>
      <c r="I11" s="4" t="s">
        <v>78</v>
      </c>
      <c r="J11" s="4" t="s">
        <v>79</v>
      </c>
      <c r="K11" s="8">
        <v>6</v>
      </c>
      <c r="L11" s="6">
        <v>340</v>
      </c>
      <c r="M11" s="6">
        <f t="shared" si="2"/>
        <v>9940</v>
      </c>
      <c r="N11" s="6"/>
      <c r="O11" s="13">
        <v>0</v>
      </c>
      <c r="P11" s="13">
        <v>0.006006944444444444</v>
      </c>
      <c r="Q11" s="13">
        <v>0.012361111111111113</v>
      </c>
      <c r="R11" s="14">
        <v>0.01880787037037037</v>
      </c>
      <c r="S11" s="15">
        <v>0.03318287037037037</v>
      </c>
      <c r="T11" s="15">
        <v>0.03947916666666667</v>
      </c>
      <c r="U11" s="14"/>
      <c r="V11" s="12"/>
      <c r="W11" s="12"/>
      <c r="X11" s="15"/>
      <c r="Y11" s="15"/>
      <c r="Z11" s="30"/>
      <c r="AA11" s="8">
        <v>6</v>
      </c>
      <c r="AB11" s="10">
        <f t="shared" si="5"/>
        <v>0.006006944444444444</v>
      </c>
      <c r="AC11" s="10">
        <f t="shared" si="6"/>
        <v>0.0063541666666666686</v>
      </c>
      <c r="AD11" s="10">
        <f t="shared" si="7"/>
        <v>0.006446759259259258</v>
      </c>
      <c r="AE11" s="10">
        <f aca="true" t="shared" si="10" ref="AE11:AE44">S11-R11</f>
        <v>0.014374999999999999</v>
      </c>
      <c r="AF11" s="10">
        <f aca="true" t="shared" si="11" ref="AF11:AF44">T11-S11</f>
        <v>0.0062962962962963</v>
      </c>
      <c r="AG11" s="10"/>
      <c r="AH11" s="10"/>
      <c r="AI11" s="10"/>
      <c r="AJ11" s="10"/>
      <c r="AK11" s="10"/>
      <c r="AL11" s="32">
        <f t="shared" si="4"/>
        <v>0.03947916666666667</v>
      </c>
      <c r="AM11" s="47">
        <f t="shared" si="1"/>
        <v>0.006579861111111112</v>
      </c>
      <c r="AN11" s="49">
        <v>6</v>
      </c>
    </row>
    <row r="12" spans="1:40" s="2" customFormat="1" ht="15">
      <c r="A12" s="4" t="s">
        <v>80</v>
      </c>
      <c r="B12" s="4" t="s">
        <v>10</v>
      </c>
      <c r="C12" s="4" t="s">
        <v>81</v>
      </c>
      <c r="D12" s="4" t="s">
        <v>82</v>
      </c>
      <c r="E12" s="4" t="s">
        <v>83</v>
      </c>
      <c r="F12" s="4" t="s">
        <v>84</v>
      </c>
      <c r="G12" s="4" t="s">
        <v>39</v>
      </c>
      <c r="H12" s="4" t="s">
        <v>14</v>
      </c>
      <c r="I12" s="4" t="s">
        <v>15</v>
      </c>
      <c r="J12" s="4" t="s">
        <v>79</v>
      </c>
      <c r="K12" s="6">
        <v>8</v>
      </c>
      <c r="L12" s="6">
        <v>830</v>
      </c>
      <c r="M12" s="6">
        <f t="shared" si="2"/>
        <v>13630</v>
      </c>
      <c r="N12" s="6"/>
      <c r="O12" s="13">
        <v>0</v>
      </c>
      <c r="P12" s="13">
        <v>0.004699074074074074</v>
      </c>
      <c r="Q12" s="13">
        <v>0.00949074074074074</v>
      </c>
      <c r="R12" s="14">
        <v>0.014317129629629631</v>
      </c>
      <c r="S12" s="14">
        <v>0.019212962962962963</v>
      </c>
      <c r="T12" s="14">
        <v>0.024224537037037034</v>
      </c>
      <c r="U12" s="15">
        <v>0.035590277777777776</v>
      </c>
      <c r="V12" s="12"/>
      <c r="W12" s="15"/>
      <c r="X12" s="15"/>
      <c r="Y12" s="15"/>
      <c r="Z12" s="30"/>
      <c r="AA12" s="6">
        <v>8</v>
      </c>
      <c r="AB12" s="10">
        <f t="shared" si="5"/>
        <v>0.004699074074074074</v>
      </c>
      <c r="AC12" s="10">
        <f t="shared" si="6"/>
        <v>0.004791666666666666</v>
      </c>
      <c r="AD12" s="10">
        <f t="shared" si="7"/>
        <v>0.0048263888888888905</v>
      </c>
      <c r="AE12" s="10">
        <f t="shared" si="10"/>
        <v>0.004895833333333332</v>
      </c>
      <c r="AF12" s="10">
        <f t="shared" si="11"/>
        <v>0.005011574074074071</v>
      </c>
      <c r="AG12" s="10">
        <f>U12-T12</f>
        <v>0.011365740740740742</v>
      </c>
      <c r="AH12" s="10"/>
      <c r="AI12" s="10"/>
      <c r="AJ12" s="10"/>
      <c r="AK12" s="10"/>
      <c r="AL12" s="32">
        <f t="shared" si="4"/>
        <v>0.035590277777777776</v>
      </c>
      <c r="AM12" s="40">
        <f t="shared" si="1"/>
        <v>0.004448784722222222</v>
      </c>
      <c r="AN12" s="41">
        <v>8</v>
      </c>
    </row>
    <row r="13" spans="1:40" s="2" customFormat="1" ht="15">
      <c r="A13" s="4" t="s">
        <v>85</v>
      </c>
      <c r="B13" s="4" t="s">
        <v>10</v>
      </c>
      <c r="C13" s="4" t="s">
        <v>86</v>
      </c>
      <c r="D13" s="4" t="s">
        <v>87</v>
      </c>
      <c r="E13" s="4" t="s">
        <v>37</v>
      </c>
      <c r="F13" s="4" t="s">
        <v>88</v>
      </c>
      <c r="G13" s="4" t="s">
        <v>39</v>
      </c>
      <c r="H13" s="4" t="s">
        <v>14</v>
      </c>
      <c r="I13" s="4" t="s">
        <v>15</v>
      </c>
      <c r="J13" s="4" t="s">
        <v>16</v>
      </c>
      <c r="K13" s="6">
        <v>5</v>
      </c>
      <c r="L13" s="6">
        <v>900</v>
      </c>
      <c r="M13" s="6">
        <f t="shared" si="2"/>
        <v>8900</v>
      </c>
      <c r="N13" s="6"/>
      <c r="O13" s="13">
        <v>0</v>
      </c>
      <c r="P13" s="13">
        <v>0.007546296296296297</v>
      </c>
      <c r="Q13" s="13">
        <v>0.022407407407407407</v>
      </c>
      <c r="R13" s="16">
        <v>0.02922453703703704</v>
      </c>
      <c r="S13" s="15">
        <v>0.036967592592592594</v>
      </c>
      <c r="T13" s="15">
        <v>0.03866898148148148</v>
      </c>
      <c r="U13" s="14"/>
      <c r="V13" s="12"/>
      <c r="W13" s="12"/>
      <c r="X13" s="12"/>
      <c r="Y13" s="15"/>
      <c r="Z13" s="30"/>
      <c r="AA13" s="6">
        <v>5</v>
      </c>
      <c r="AB13" s="10">
        <f t="shared" si="5"/>
        <v>0.007546296296296297</v>
      </c>
      <c r="AC13" s="10">
        <f t="shared" si="6"/>
        <v>0.01486111111111111</v>
      </c>
      <c r="AD13" s="10">
        <f t="shared" si="7"/>
        <v>0.006817129629629631</v>
      </c>
      <c r="AE13" s="10">
        <f t="shared" si="10"/>
        <v>0.007743055555555555</v>
      </c>
      <c r="AF13" s="10">
        <f t="shared" si="11"/>
        <v>0.0017013888888888842</v>
      </c>
      <c r="AG13" s="10"/>
      <c r="AH13" s="10"/>
      <c r="AI13" s="10"/>
      <c r="AJ13" s="10"/>
      <c r="AK13" s="10"/>
      <c r="AL13" s="32">
        <f t="shared" si="4"/>
        <v>0.03866898148148148</v>
      </c>
      <c r="AM13" s="50">
        <f t="shared" si="1"/>
        <v>0.007733796296296296</v>
      </c>
      <c r="AN13" s="51">
        <v>5</v>
      </c>
    </row>
    <row r="14" spans="1:40" s="2" customFormat="1" ht="15">
      <c r="A14" s="4" t="s">
        <v>89</v>
      </c>
      <c r="B14" s="4" t="s">
        <v>10</v>
      </c>
      <c r="C14" s="4" t="s">
        <v>90</v>
      </c>
      <c r="D14" s="4" t="s">
        <v>91</v>
      </c>
      <c r="E14" s="4" t="s">
        <v>92</v>
      </c>
      <c r="F14" s="4" t="s">
        <v>93</v>
      </c>
      <c r="G14" s="4" t="s">
        <v>39</v>
      </c>
      <c r="H14" s="4" t="s">
        <v>14</v>
      </c>
      <c r="I14" s="4" t="s">
        <v>15</v>
      </c>
      <c r="J14" s="4" t="s">
        <v>16</v>
      </c>
      <c r="K14" s="6">
        <v>6</v>
      </c>
      <c r="L14" s="6">
        <v>1490</v>
      </c>
      <c r="M14" s="6">
        <f t="shared" si="2"/>
        <v>11090</v>
      </c>
      <c r="N14" s="6"/>
      <c r="O14" s="13">
        <v>0</v>
      </c>
      <c r="P14" s="13">
        <v>0.005868055555555554</v>
      </c>
      <c r="Q14" s="13">
        <v>0.011921296296296298</v>
      </c>
      <c r="R14" s="14">
        <v>0.01792824074074074</v>
      </c>
      <c r="S14" s="14">
        <v>0.02400462962962963</v>
      </c>
      <c r="T14" s="15">
        <v>0.02943287037037037</v>
      </c>
      <c r="U14" s="15">
        <v>0.03542824074074074</v>
      </c>
      <c r="V14" s="15"/>
      <c r="W14" s="12"/>
      <c r="X14" s="12"/>
      <c r="Y14" s="15"/>
      <c r="Z14" s="30"/>
      <c r="AA14" s="6">
        <v>6</v>
      </c>
      <c r="AB14" s="10">
        <f t="shared" si="5"/>
        <v>0.005868055555555554</v>
      </c>
      <c r="AC14" s="10">
        <f t="shared" si="6"/>
        <v>0.006053240740740744</v>
      </c>
      <c r="AD14" s="10">
        <f t="shared" si="7"/>
        <v>0.006006944444444443</v>
      </c>
      <c r="AE14" s="10">
        <f t="shared" si="10"/>
        <v>0.006076388888888888</v>
      </c>
      <c r="AF14" s="10">
        <f t="shared" si="11"/>
        <v>0.00542824074074074</v>
      </c>
      <c r="AG14" s="10">
        <f aca="true" t="shared" si="12" ref="AG14:AG40">U14-T14</f>
        <v>0.00599537037037037</v>
      </c>
      <c r="AH14" s="10"/>
      <c r="AI14" s="10"/>
      <c r="AJ14" s="10"/>
      <c r="AK14" s="10"/>
      <c r="AL14" s="32">
        <f t="shared" si="4"/>
        <v>0.03542824074074074</v>
      </c>
      <c r="AM14" s="47">
        <f t="shared" si="1"/>
        <v>0.005904706790123456</v>
      </c>
      <c r="AN14" s="48">
        <v>6</v>
      </c>
    </row>
    <row r="15" spans="1:40" s="2" customFormat="1" ht="15">
      <c r="A15" s="4" t="s">
        <v>94</v>
      </c>
      <c r="B15" s="4" t="s">
        <v>10</v>
      </c>
      <c r="C15" s="4" t="s">
        <v>95</v>
      </c>
      <c r="D15" s="4" t="s">
        <v>82</v>
      </c>
      <c r="E15" s="4" t="s">
        <v>96</v>
      </c>
      <c r="F15" s="4" t="s">
        <v>97</v>
      </c>
      <c r="G15" s="4" t="s">
        <v>39</v>
      </c>
      <c r="H15" s="4" t="s">
        <v>14</v>
      </c>
      <c r="I15" s="4" t="s">
        <v>15</v>
      </c>
      <c r="J15" s="4" t="s">
        <v>79</v>
      </c>
      <c r="K15" s="6">
        <v>7</v>
      </c>
      <c r="L15" s="6">
        <v>260</v>
      </c>
      <c r="M15" s="6">
        <f t="shared" si="2"/>
        <v>11460</v>
      </c>
      <c r="N15" s="6"/>
      <c r="O15" s="13">
        <v>0</v>
      </c>
      <c r="P15" s="13">
        <v>0.004930555555555555</v>
      </c>
      <c r="Q15" s="13">
        <v>0.009884259259259258</v>
      </c>
      <c r="R15" s="14">
        <v>0.014884259259259259</v>
      </c>
      <c r="S15" s="14">
        <v>0.02003472222222222</v>
      </c>
      <c r="T15" s="15">
        <v>0.029837962962962965</v>
      </c>
      <c r="U15" s="15">
        <v>0.035023148148148144</v>
      </c>
      <c r="V15" s="15">
        <v>0.04025462962962963</v>
      </c>
      <c r="W15" s="12"/>
      <c r="X15" s="12"/>
      <c r="Y15" s="15"/>
      <c r="Z15" s="30"/>
      <c r="AA15" s="6">
        <v>7</v>
      </c>
      <c r="AB15" s="10">
        <f t="shared" si="5"/>
        <v>0.004930555555555555</v>
      </c>
      <c r="AC15" s="10">
        <f t="shared" si="6"/>
        <v>0.004953703703703702</v>
      </c>
      <c r="AD15" s="10">
        <f t="shared" si="7"/>
        <v>0.005000000000000001</v>
      </c>
      <c r="AE15" s="10">
        <f t="shared" si="10"/>
        <v>0.005150462962962963</v>
      </c>
      <c r="AF15" s="10">
        <f t="shared" si="11"/>
        <v>0.009803240740740744</v>
      </c>
      <c r="AG15" s="10">
        <f t="shared" si="12"/>
        <v>0.005185185185185178</v>
      </c>
      <c r="AH15" s="10">
        <f>V15-U15</f>
        <v>0.00523148148148149</v>
      </c>
      <c r="AI15" s="10"/>
      <c r="AJ15" s="10"/>
      <c r="AK15" s="10"/>
      <c r="AL15" s="32">
        <f t="shared" si="4"/>
        <v>0.04025462962962963</v>
      </c>
      <c r="AM15" s="40">
        <f t="shared" si="1"/>
        <v>0.005750661375661376</v>
      </c>
      <c r="AN15" s="41">
        <v>7</v>
      </c>
    </row>
    <row r="16" spans="1:40" s="2" customFormat="1" ht="15">
      <c r="A16" s="4" t="s">
        <v>100</v>
      </c>
      <c r="B16" s="4" t="s">
        <v>10</v>
      </c>
      <c r="C16" s="4" t="s">
        <v>101</v>
      </c>
      <c r="D16" s="4" t="s">
        <v>87</v>
      </c>
      <c r="E16" s="4" t="s">
        <v>102</v>
      </c>
      <c r="F16" s="4" t="s">
        <v>103</v>
      </c>
      <c r="G16" s="4" t="s">
        <v>39</v>
      </c>
      <c r="H16" s="4" t="s">
        <v>14</v>
      </c>
      <c r="I16" s="4" t="s">
        <v>15</v>
      </c>
      <c r="J16" s="4" t="s">
        <v>79</v>
      </c>
      <c r="K16" s="6">
        <v>7</v>
      </c>
      <c r="L16" s="6">
        <v>210</v>
      </c>
      <c r="M16" s="6">
        <f t="shared" si="2"/>
        <v>11410</v>
      </c>
      <c r="N16" s="6"/>
      <c r="O16" s="13">
        <v>0</v>
      </c>
      <c r="P16" s="13">
        <v>0.005844907407407407</v>
      </c>
      <c r="Q16" s="13">
        <v>0.011875000000000002</v>
      </c>
      <c r="R16" s="14">
        <v>0.017800925925925925</v>
      </c>
      <c r="S16" s="14">
        <v>0.023657407407407408</v>
      </c>
      <c r="T16" s="15">
        <v>0.028877314814814817</v>
      </c>
      <c r="U16" s="15">
        <v>0.03462962962962963</v>
      </c>
      <c r="V16" s="15">
        <v>0.04030092592592593</v>
      </c>
      <c r="W16" s="12"/>
      <c r="X16" s="12"/>
      <c r="Y16" s="15"/>
      <c r="Z16" s="30"/>
      <c r="AA16" s="6">
        <v>7</v>
      </c>
      <c r="AB16" s="10">
        <f t="shared" si="5"/>
        <v>0.005844907407407407</v>
      </c>
      <c r="AC16" s="10">
        <f t="shared" si="6"/>
        <v>0.006030092592592595</v>
      </c>
      <c r="AD16" s="10">
        <f t="shared" si="7"/>
        <v>0.005925925925925923</v>
      </c>
      <c r="AE16" s="10">
        <f t="shared" si="10"/>
        <v>0.005856481481481483</v>
      </c>
      <c r="AF16" s="10">
        <f t="shared" si="11"/>
        <v>0.005219907407407409</v>
      </c>
      <c r="AG16" s="10">
        <f t="shared" si="12"/>
        <v>0.005752314814814811</v>
      </c>
      <c r="AH16" s="10">
        <f>V16-U16</f>
        <v>0.005671296296296299</v>
      </c>
      <c r="AI16" s="10"/>
      <c r="AJ16" s="10"/>
      <c r="AK16" s="10"/>
      <c r="AL16" s="32">
        <f t="shared" si="4"/>
        <v>0.04030092592592593</v>
      </c>
      <c r="AM16" s="40">
        <f t="shared" si="1"/>
        <v>0.005757275132275133</v>
      </c>
      <c r="AN16" s="41">
        <v>7</v>
      </c>
    </row>
    <row r="17" spans="1:40" s="2" customFormat="1" ht="15">
      <c r="A17" s="4" t="s">
        <v>104</v>
      </c>
      <c r="B17" s="4" t="s">
        <v>10</v>
      </c>
      <c r="C17" s="4" t="s">
        <v>105</v>
      </c>
      <c r="D17" s="4" t="s">
        <v>106</v>
      </c>
      <c r="E17" s="4" t="s">
        <v>107</v>
      </c>
      <c r="F17" s="4" t="s">
        <v>108</v>
      </c>
      <c r="G17" s="4" t="s">
        <v>39</v>
      </c>
      <c r="H17" s="4" t="s">
        <v>14</v>
      </c>
      <c r="I17" s="4" t="s">
        <v>15</v>
      </c>
      <c r="J17" s="4" t="s">
        <v>16</v>
      </c>
      <c r="K17" s="6">
        <v>6</v>
      </c>
      <c r="L17" s="6">
        <v>1500</v>
      </c>
      <c r="M17" s="6">
        <f t="shared" si="2"/>
        <v>11100</v>
      </c>
      <c r="N17" s="6"/>
      <c r="O17" s="13">
        <v>0</v>
      </c>
      <c r="P17" s="13">
        <v>0.0051504629629629635</v>
      </c>
      <c r="Q17" s="13">
        <v>0.009988425925925927</v>
      </c>
      <c r="R17" s="14">
        <v>0.015127314814814816</v>
      </c>
      <c r="S17" s="14">
        <v>0.021168981481481483</v>
      </c>
      <c r="T17" s="15">
        <v>0.0284375</v>
      </c>
      <c r="U17" s="15">
        <v>0.036238425925925924</v>
      </c>
      <c r="V17" s="15"/>
      <c r="W17" s="12"/>
      <c r="X17" s="12"/>
      <c r="Y17" s="15"/>
      <c r="Z17" s="30"/>
      <c r="AA17" s="6">
        <v>6</v>
      </c>
      <c r="AB17" s="10">
        <f t="shared" si="5"/>
        <v>0.0051504629629629635</v>
      </c>
      <c r="AC17" s="10">
        <f t="shared" si="6"/>
        <v>0.004837962962962963</v>
      </c>
      <c r="AD17" s="10">
        <f t="shared" si="7"/>
        <v>0.005138888888888889</v>
      </c>
      <c r="AE17" s="10">
        <f t="shared" si="10"/>
        <v>0.006041666666666667</v>
      </c>
      <c r="AF17" s="10">
        <f t="shared" si="11"/>
        <v>0.007268518518518518</v>
      </c>
      <c r="AG17" s="10">
        <f t="shared" si="12"/>
        <v>0.007800925925925923</v>
      </c>
      <c r="AH17" s="10"/>
      <c r="AI17" s="10"/>
      <c r="AJ17" s="10"/>
      <c r="AK17" s="10"/>
      <c r="AL17" s="32">
        <f t="shared" si="4"/>
        <v>0.036238425925925924</v>
      </c>
      <c r="AM17" s="47">
        <f t="shared" si="1"/>
        <v>0.006039737654320987</v>
      </c>
      <c r="AN17" s="48">
        <v>6</v>
      </c>
    </row>
    <row r="18" spans="1:40" s="2" customFormat="1" ht="15">
      <c r="A18" s="4" t="s">
        <v>110</v>
      </c>
      <c r="B18" s="4" t="s">
        <v>10</v>
      </c>
      <c r="C18" s="4" t="s">
        <v>111</v>
      </c>
      <c r="D18" s="4" t="s">
        <v>106</v>
      </c>
      <c r="E18" s="4" t="s">
        <v>112</v>
      </c>
      <c r="F18" s="4" t="s">
        <v>113</v>
      </c>
      <c r="G18" s="4" t="s">
        <v>39</v>
      </c>
      <c r="H18" s="4" t="s">
        <v>14</v>
      </c>
      <c r="I18" s="4" t="s">
        <v>15</v>
      </c>
      <c r="J18" s="4" t="s">
        <v>79</v>
      </c>
      <c r="K18" s="6">
        <v>8</v>
      </c>
      <c r="L18" s="6">
        <v>910</v>
      </c>
      <c r="M18" s="6">
        <f t="shared" si="2"/>
        <v>13710</v>
      </c>
      <c r="N18" s="6"/>
      <c r="O18" s="13">
        <v>0</v>
      </c>
      <c r="P18" s="13">
        <v>0.004606481481481481</v>
      </c>
      <c r="Q18" s="13">
        <v>0.009375</v>
      </c>
      <c r="R18" s="14">
        <v>0.01423611111111111</v>
      </c>
      <c r="S18" s="14">
        <v>0.019143518518518518</v>
      </c>
      <c r="T18" s="14">
        <v>0.024166666666666666</v>
      </c>
      <c r="U18" s="15">
        <v>0.02855324074074074</v>
      </c>
      <c r="V18" s="15">
        <v>0.0334375</v>
      </c>
      <c r="W18" s="15">
        <v>0.03847222222222222</v>
      </c>
      <c r="X18" s="12"/>
      <c r="Y18" s="15"/>
      <c r="Z18" s="30"/>
      <c r="AA18" s="6">
        <v>8</v>
      </c>
      <c r="AB18" s="10">
        <f t="shared" si="5"/>
        <v>0.004606481481481481</v>
      </c>
      <c r="AC18" s="10">
        <f t="shared" si="6"/>
        <v>0.004768518518518518</v>
      </c>
      <c r="AD18" s="10">
        <f t="shared" si="7"/>
        <v>0.004861111111111111</v>
      </c>
      <c r="AE18" s="10">
        <f t="shared" si="10"/>
        <v>0.004907407407407407</v>
      </c>
      <c r="AF18" s="10">
        <f t="shared" si="11"/>
        <v>0.005023148148148148</v>
      </c>
      <c r="AG18" s="10">
        <f t="shared" si="12"/>
        <v>0.004386574074074074</v>
      </c>
      <c r="AH18" s="10">
        <f aca="true" t="shared" si="13" ref="AH18:AI22">V18-U18</f>
        <v>0.004884259259259262</v>
      </c>
      <c r="AI18" s="10">
        <f t="shared" si="13"/>
        <v>0.005034722222222218</v>
      </c>
      <c r="AJ18" s="10"/>
      <c r="AK18" s="10"/>
      <c r="AL18" s="32">
        <f t="shared" si="4"/>
        <v>0.03847222222222222</v>
      </c>
      <c r="AM18" s="40">
        <f t="shared" si="1"/>
        <v>0.0048090277777777775</v>
      </c>
      <c r="AN18" s="41">
        <v>8</v>
      </c>
    </row>
    <row r="19" spans="1:40" s="29" customFormat="1" ht="15">
      <c r="A19" s="23" t="s">
        <v>115</v>
      </c>
      <c r="B19" s="23" t="s">
        <v>10</v>
      </c>
      <c r="C19" s="23" t="s">
        <v>116</v>
      </c>
      <c r="D19" s="23" t="s">
        <v>106</v>
      </c>
      <c r="E19" s="23" t="s">
        <v>83</v>
      </c>
      <c r="F19" s="23" t="s">
        <v>117</v>
      </c>
      <c r="G19" s="23" t="s">
        <v>39</v>
      </c>
      <c r="H19" s="23" t="s">
        <v>14</v>
      </c>
      <c r="I19" s="23" t="s">
        <v>118</v>
      </c>
      <c r="J19" s="23" t="s">
        <v>79</v>
      </c>
      <c r="K19" s="24">
        <v>8</v>
      </c>
      <c r="L19" s="24">
        <v>800</v>
      </c>
      <c r="M19" s="24">
        <f t="shared" si="2"/>
        <v>13600</v>
      </c>
      <c r="N19" s="24"/>
      <c r="O19" s="25">
        <v>0</v>
      </c>
      <c r="P19" s="25">
        <v>0.004814814814814815</v>
      </c>
      <c r="Q19" s="25">
        <v>0.009710648148148147</v>
      </c>
      <c r="R19" s="25">
        <v>0.014618055555555556</v>
      </c>
      <c r="S19" s="25">
        <v>0.01960648148148148</v>
      </c>
      <c r="T19" s="25">
        <v>0.024571759259259262</v>
      </c>
      <c r="U19" s="26">
        <v>0.02888888888888889</v>
      </c>
      <c r="V19" s="26">
        <v>0.033796296296296297</v>
      </c>
      <c r="W19" s="26">
        <v>0.038796296296296294</v>
      </c>
      <c r="X19" s="27"/>
      <c r="Y19" s="26"/>
      <c r="Z19" s="31"/>
      <c r="AA19" s="24">
        <v>8</v>
      </c>
      <c r="AB19" s="28">
        <f t="shared" si="5"/>
        <v>0.004814814814814815</v>
      </c>
      <c r="AC19" s="28">
        <f t="shared" si="6"/>
        <v>0.004895833333333332</v>
      </c>
      <c r="AD19" s="28">
        <f t="shared" si="7"/>
        <v>0.004907407407407409</v>
      </c>
      <c r="AE19" s="28">
        <f t="shared" si="10"/>
        <v>0.004988425925925926</v>
      </c>
      <c r="AF19" s="28">
        <f t="shared" si="11"/>
        <v>0.00496527777777778</v>
      </c>
      <c r="AG19" s="28">
        <f t="shared" si="12"/>
        <v>0.004317129629629629</v>
      </c>
      <c r="AH19" s="28">
        <f t="shared" si="13"/>
        <v>0.0049074074074074055</v>
      </c>
      <c r="AI19" s="28">
        <f t="shared" si="13"/>
        <v>0.0049999999999999975</v>
      </c>
      <c r="AJ19" s="28"/>
      <c r="AK19" s="28"/>
      <c r="AL19" s="32">
        <f t="shared" si="4"/>
        <v>0.038796296296296294</v>
      </c>
      <c r="AM19" s="40">
        <f t="shared" si="1"/>
        <v>0.004849537037037037</v>
      </c>
      <c r="AN19" s="42">
        <v>8</v>
      </c>
    </row>
    <row r="20" spans="1:40" s="2" customFormat="1" ht="15">
      <c r="A20" s="20" t="s">
        <v>119</v>
      </c>
      <c r="B20" s="20" t="s">
        <v>10</v>
      </c>
      <c r="C20" s="20" t="s">
        <v>120</v>
      </c>
      <c r="D20" s="20" t="s">
        <v>68</v>
      </c>
      <c r="E20" s="20" t="s">
        <v>121</v>
      </c>
      <c r="F20" s="20" t="s">
        <v>122</v>
      </c>
      <c r="G20" s="20" t="s">
        <v>39</v>
      </c>
      <c r="H20" s="20" t="s">
        <v>14</v>
      </c>
      <c r="I20" s="20" t="s">
        <v>15</v>
      </c>
      <c r="J20" s="20" t="s">
        <v>79</v>
      </c>
      <c r="K20" s="21">
        <v>10</v>
      </c>
      <c r="L20" s="21">
        <v>350</v>
      </c>
      <c r="M20" s="21">
        <f t="shared" si="2"/>
        <v>16350</v>
      </c>
      <c r="N20" s="21" t="s">
        <v>467</v>
      </c>
      <c r="O20" s="13">
        <v>0</v>
      </c>
      <c r="P20" s="13">
        <v>0.0037500000000000003</v>
      </c>
      <c r="Q20" s="13">
        <v>0.007627314814814815</v>
      </c>
      <c r="R20" s="14">
        <v>0.011724537037037035</v>
      </c>
      <c r="S20" s="14">
        <v>0.015787037037037037</v>
      </c>
      <c r="T20" s="14">
        <v>0.01986111111111111</v>
      </c>
      <c r="U20" s="14">
        <v>0.023935185185185184</v>
      </c>
      <c r="V20" s="15">
        <v>0.027418981481481485</v>
      </c>
      <c r="W20" s="15">
        <v>0.03162037037037037</v>
      </c>
      <c r="X20" s="15">
        <v>0.035833333333333335</v>
      </c>
      <c r="Y20" s="15">
        <v>0.04012731481481482</v>
      </c>
      <c r="Z20" s="30"/>
      <c r="AA20" s="21">
        <v>10</v>
      </c>
      <c r="AB20" s="10">
        <f t="shared" si="5"/>
        <v>0.0037500000000000003</v>
      </c>
      <c r="AC20" s="10">
        <f t="shared" si="6"/>
        <v>0.0038773148148148148</v>
      </c>
      <c r="AD20" s="10">
        <f t="shared" si="7"/>
        <v>0.00409722222222222</v>
      </c>
      <c r="AE20" s="10">
        <f t="shared" si="10"/>
        <v>0.004062500000000002</v>
      </c>
      <c r="AF20" s="10">
        <f t="shared" si="11"/>
        <v>0.004074074074074074</v>
      </c>
      <c r="AG20" s="10">
        <f t="shared" si="12"/>
        <v>0.004074074074074074</v>
      </c>
      <c r="AH20" s="10">
        <f t="shared" si="13"/>
        <v>0.003483796296296301</v>
      </c>
      <c r="AI20" s="10">
        <f t="shared" si="13"/>
        <v>0.004201388888888883</v>
      </c>
      <c r="AJ20" s="10">
        <f>X20-W20</f>
        <v>0.004212962962962967</v>
      </c>
      <c r="AK20" s="10">
        <f>Y20-X20</f>
        <v>0.004293981481481482</v>
      </c>
      <c r="AL20" s="32">
        <f t="shared" si="4"/>
        <v>0.04012731481481482</v>
      </c>
      <c r="AM20" s="34">
        <f t="shared" si="1"/>
        <v>0.004012731481481482</v>
      </c>
      <c r="AN20" s="35">
        <v>10</v>
      </c>
    </row>
    <row r="21" spans="1:40" s="2" customFormat="1" ht="15">
      <c r="A21" s="4" t="s">
        <v>123</v>
      </c>
      <c r="B21" s="4" t="s">
        <v>10</v>
      </c>
      <c r="C21" s="4" t="s">
        <v>35</v>
      </c>
      <c r="D21" s="4" t="s">
        <v>106</v>
      </c>
      <c r="E21" s="4" t="s">
        <v>124</v>
      </c>
      <c r="F21" s="4" t="s">
        <v>125</v>
      </c>
      <c r="G21" s="4" t="s">
        <v>39</v>
      </c>
      <c r="H21" s="4" t="s">
        <v>14</v>
      </c>
      <c r="I21" s="4" t="s">
        <v>118</v>
      </c>
      <c r="J21" s="4" t="s">
        <v>16</v>
      </c>
      <c r="K21" s="6">
        <v>9</v>
      </c>
      <c r="L21" s="6">
        <v>400</v>
      </c>
      <c r="M21" s="6">
        <f t="shared" si="2"/>
        <v>14800</v>
      </c>
      <c r="N21" s="6"/>
      <c r="O21" s="13">
        <v>0</v>
      </c>
      <c r="P21" s="13">
        <v>0.004525462962962963</v>
      </c>
      <c r="Q21" s="13">
        <v>0.009039351851851852</v>
      </c>
      <c r="R21" s="14">
        <v>0.013379629629629628</v>
      </c>
      <c r="S21" s="14">
        <v>0.01783564814814815</v>
      </c>
      <c r="T21" s="14">
        <v>0.019525462962962963</v>
      </c>
      <c r="U21" s="14">
        <v>0.02228009259259259</v>
      </c>
      <c r="V21" s="15">
        <v>0.02614583333333333</v>
      </c>
      <c r="W21" s="15">
        <v>0.028634259259259262</v>
      </c>
      <c r="X21" s="15">
        <v>0.03530092592592592</v>
      </c>
      <c r="Y21" s="15">
        <v>0.03982638888888889</v>
      </c>
      <c r="Z21" s="30"/>
      <c r="AA21" s="6">
        <v>9</v>
      </c>
      <c r="AB21" s="10">
        <f t="shared" si="5"/>
        <v>0.004525462962962963</v>
      </c>
      <c r="AC21" s="10">
        <f t="shared" si="6"/>
        <v>0.004513888888888889</v>
      </c>
      <c r="AD21" s="10">
        <f t="shared" si="7"/>
        <v>0.004340277777777776</v>
      </c>
      <c r="AE21" s="10">
        <f t="shared" si="10"/>
        <v>0.004456018518518521</v>
      </c>
      <c r="AF21" s="10">
        <f t="shared" si="11"/>
        <v>0.0016898148148148141</v>
      </c>
      <c r="AG21" s="10">
        <f t="shared" si="12"/>
        <v>0.0027546296296296277</v>
      </c>
      <c r="AH21" s="10">
        <f t="shared" si="13"/>
        <v>0.003865740740740739</v>
      </c>
      <c r="AI21" s="10">
        <f t="shared" si="13"/>
        <v>0.002488425925925932</v>
      </c>
      <c r="AJ21" s="10">
        <f>X21-W21</f>
        <v>0.006666666666666661</v>
      </c>
      <c r="AK21" s="10">
        <f>Y21-X21</f>
        <v>0.004525462962962967</v>
      </c>
      <c r="AL21" s="32">
        <f t="shared" si="4"/>
        <v>0.03982638888888889</v>
      </c>
      <c r="AM21" s="36">
        <f t="shared" si="1"/>
        <v>0.004425154320987655</v>
      </c>
      <c r="AN21" s="37">
        <v>9</v>
      </c>
    </row>
    <row r="22" spans="1:40" s="2" customFormat="1" ht="15">
      <c r="A22" s="4" t="s">
        <v>24</v>
      </c>
      <c r="B22" s="4" t="s">
        <v>10</v>
      </c>
      <c r="C22" s="4" t="s">
        <v>126</v>
      </c>
      <c r="D22" s="4" t="s">
        <v>62</v>
      </c>
      <c r="E22" s="4" t="s">
        <v>127</v>
      </c>
      <c r="F22" s="4" t="s">
        <v>128</v>
      </c>
      <c r="G22" s="4" t="s">
        <v>39</v>
      </c>
      <c r="H22" s="4" t="s">
        <v>14</v>
      </c>
      <c r="I22" s="4" t="s">
        <v>15</v>
      </c>
      <c r="J22" s="4" t="s">
        <v>79</v>
      </c>
      <c r="K22" s="6">
        <v>8</v>
      </c>
      <c r="L22" s="6">
        <v>430</v>
      </c>
      <c r="M22" s="6">
        <f t="shared" si="2"/>
        <v>13230</v>
      </c>
      <c r="N22" s="6"/>
      <c r="O22" s="13">
        <v>0</v>
      </c>
      <c r="P22" s="13">
        <v>0.005104166666666667</v>
      </c>
      <c r="Q22" s="13">
        <v>0.010185185185185184</v>
      </c>
      <c r="R22" s="14">
        <v>0.01525462962962963</v>
      </c>
      <c r="S22" s="14">
        <v>0.020185185185185184</v>
      </c>
      <c r="T22" s="15">
        <v>0.024999999999999998</v>
      </c>
      <c r="U22" s="15">
        <v>0.029629629629629627</v>
      </c>
      <c r="V22" s="15">
        <v>0.03466435185185185</v>
      </c>
      <c r="W22" s="14">
        <v>0.03960648148148148</v>
      </c>
      <c r="X22" s="12"/>
      <c r="Y22" s="15"/>
      <c r="Z22" s="30"/>
      <c r="AA22" s="6">
        <v>8</v>
      </c>
      <c r="AB22" s="10">
        <f t="shared" si="5"/>
        <v>0.005104166666666667</v>
      </c>
      <c r="AC22" s="10">
        <f t="shared" si="6"/>
        <v>0.005081018518518518</v>
      </c>
      <c r="AD22" s="10">
        <f t="shared" si="7"/>
        <v>0.005069444444444446</v>
      </c>
      <c r="AE22" s="10">
        <f t="shared" si="10"/>
        <v>0.004930555555555554</v>
      </c>
      <c r="AF22" s="10">
        <f t="shared" si="11"/>
        <v>0.0048148148148148134</v>
      </c>
      <c r="AG22" s="10">
        <f t="shared" si="12"/>
        <v>0.004629629629629629</v>
      </c>
      <c r="AH22" s="10">
        <f t="shared" si="13"/>
        <v>0.005034722222222222</v>
      </c>
      <c r="AI22" s="10">
        <f t="shared" si="13"/>
        <v>0.00494212962962963</v>
      </c>
      <c r="AJ22" s="10"/>
      <c r="AK22" s="10"/>
      <c r="AL22" s="32">
        <f t="shared" si="4"/>
        <v>0.03960648148148148</v>
      </c>
      <c r="AM22" s="40">
        <f t="shared" si="1"/>
        <v>0.004950810185185185</v>
      </c>
      <c r="AN22" s="41">
        <v>8</v>
      </c>
    </row>
    <row r="23" spans="1:40" s="2" customFormat="1" ht="15">
      <c r="A23" s="4" t="s">
        <v>64</v>
      </c>
      <c r="B23" s="4" t="s">
        <v>10</v>
      </c>
      <c r="C23" s="4" t="s">
        <v>129</v>
      </c>
      <c r="D23" s="4" t="s">
        <v>62</v>
      </c>
      <c r="E23" s="4" t="s">
        <v>130</v>
      </c>
      <c r="F23" s="4" t="s">
        <v>131</v>
      </c>
      <c r="G23" s="4" t="s">
        <v>39</v>
      </c>
      <c r="H23" s="4" t="s">
        <v>14</v>
      </c>
      <c r="I23" s="4" t="s">
        <v>15</v>
      </c>
      <c r="J23" s="4" t="s">
        <v>16</v>
      </c>
      <c r="K23" s="6">
        <v>7</v>
      </c>
      <c r="L23" s="6">
        <v>70</v>
      </c>
      <c r="M23" s="6">
        <f t="shared" si="2"/>
        <v>11270</v>
      </c>
      <c r="N23" s="6"/>
      <c r="O23" s="13">
        <v>0</v>
      </c>
      <c r="P23" s="13">
        <v>0.006296296296296296</v>
      </c>
      <c r="Q23" s="13">
        <v>0.011712962962962965</v>
      </c>
      <c r="R23" s="14">
        <v>0.01693287037037037</v>
      </c>
      <c r="S23" s="14">
        <v>0.022835648148148147</v>
      </c>
      <c r="T23" s="15">
        <v>0.027893518518518515</v>
      </c>
      <c r="U23" s="15">
        <v>0.03405092592592592</v>
      </c>
      <c r="V23" s="15">
        <v>0.04054398148148148</v>
      </c>
      <c r="W23" s="12"/>
      <c r="X23" s="12"/>
      <c r="Y23" s="15"/>
      <c r="Z23" s="30"/>
      <c r="AA23" s="6">
        <v>7</v>
      </c>
      <c r="AB23" s="10">
        <f t="shared" si="5"/>
        <v>0.006296296296296296</v>
      </c>
      <c r="AC23" s="10">
        <f t="shared" si="6"/>
        <v>0.005416666666666669</v>
      </c>
      <c r="AD23" s="10">
        <f t="shared" si="7"/>
        <v>0.005219907407407404</v>
      </c>
      <c r="AE23" s="10">
        <f t="shared" si="10"/>
        <v>0.005902777777777778</v>
      </c>
      <c r="AF23" s="10">
        <f t="shared" si="11"/>
        <v>0.005057870370370369</v>
      </c>
      <c r="AG23" s="10">
        <f t="shared" si="12"/>
        <v>0.006157407407407407</v>
      </c>
      <c r="AH23" s="10">
        <f>V23-U23</f>
        <v>0.0064930555555555575</v>
      </c>
      <c r="AI23" s="10"/>
      <c r="AJ23" s="10"/>
      <c r="AK23" s="10"/>
      <c r="AL23" s="32">
        <f t="shared" si="4"/>
        <v>0.04054398148148148</v>
      </c>
      <c r="AM23" s="40">
        <f t="shared" si="1"/>
        <v>0.005791997354497354</v>
      </c>
      <c r="AN23" s="41">
        <v>7</v>
      </c>
    </row>
    <row r="24" spans="1:40" s="2" customFormat="1" ht="15">
      <c r="A24" s="4" t="s">
        <v>132</v>
      </c>
      <c r="B24" s="4" t="s">
        <v>10</v>
      </c>
      <c r="C24" s="4" t="s">
        <v>133</v>
      </c>
      <c r="D24" s="4" t="s">
        <v>19</v>
      </c>
      <c r="E24" s="4" t="s">
        <v>134</v>
      </c>
      <c r="F24" s="4" t="s">
        <v>135</v>
      </c>
      <c r="G24" s="4" t="s">
        <v>13</v>
      </c>
      <c r="H24" s="4" t="s">
        <v>14</v>
      </c>
      <c r="I24" s="4" t="s">
        <v>15</v>
      </c>
      <c r="J24" s="4" t="s">
        <v>79</v>
      </c>
      <c r="K24" s="6">
        <v>7</v>
      </c>
      <c r="L24" s="6">
        <v>190</v>
      </c>
      <c r="M24" s="6">
        <f t="shared" si="2"/>
        <v>11390</v>
      </c>
      <c r="N24" s="6"/>
      <c r="O24" s="13">
        <v>0</v>
      </c>
      <c r="P24" s="13">
        <v>0.005416666666666667</v>
      </c>
      <c r="Q24" s="13">
        <v>0.01105324074074074</v>
      </c>
      <c r="R24" s="14">
        <v>0.017060185185185185</v>
      </c>
      <c r="S24" s="14">
        <v>0.023124999999999996</v>
      </c>
      <c r="T24" s="15">
        <v>0.02836805555555556</v>
      </c>
      <c r="U24" s="15">
        <v>0.034386574074074076</v>
      </c>
      <c r="V24" s="15">
        <v>0.04043981481481482</v>
      </c>
      <c r="W24" s="12"/>
      <c r="X24" s="12"/>
      <c r="Y24" s="15"/>
      <c r="Z24" s="30"/>
      <c r="AA24" s="6">
        <v>7</v>
      </c>
      <c r="AB24" s="10">
        <f t="shared" si="5"/>
        <v>0.005416666666666667</v>
      </c>
      <c r="AC24" s="10">
        <f t="shared" si="6"/>
        <v>0.005636574074074073</v>
      </c>
      <c r="AD24" s="10">
        <f t="shared" si="7"/>
        <v>0.006006944444444445</v>
      </c>
      <c r="AE24" s="10">
        <f t="shared" si="10"/>
        <v>0.006064814814814811</v>
      </c>
      <c r="AF24" s="10">
        <f t="shared" si="11"/>
        <v>0.005243055555555563</v>
      </c>
      <c r="AG24" s="10">
        <f t="shared" si="12"/>
        <v>0.006018518518518517</v>
      </c>
      <c r="AH24" s="10">
        <f>V24-U24</f>
        <v>0.006053240740740741</v>
      </c>
      <c r="AI24" s="10"/>
      <c r="AJ24" s="10"/>
      <c r="AK24" s="10"/>
      <c r="AL24" s="32">
        <f t="shared" si="4"/>
        <v>0.04043981481481482</v>
      </c>
      <c r="AM24" s="40">
        <f t="shared" si="1"/>
        <v>0.005777116402116402</v>
      </c>
      <c r="AN24" s="41">
        <v>7</v>
      </c>
    </row>
    <row r="25" spans="1:40" s="2" customFormat="1" ht="15">
      <c r="A25" s="4" t="s">
        <v>137</v>
      </c>
      <c r="B25" s="4" t="s">
        <v>10</v>
      </c>
      <c r="C25" s="4" t="s">
        <v>138</v>
      </c>
      <c r="D25" s="4" t="s">
        <v>139</v>
      </c>
      <c r="E25" s="4" t="s">
        <v>140</v>
      </c>
      <c r="F25" s="4" t="s">
        <v>141</v>
      </c>
      <c r="G25" s="4" t="s">
        <v>13</v>
      </c>
      <c r="H25" s="4" t="s">
        <v>14</v>
      </c>
      <c r="I25" s="4" t="s">
        <v>142</v>
      </c>
      <c r="J25" s="4" t="s">
        <v>79</v>
      </c>
      <c r="K25" s="6">
        <v>6</v>
      </c>
      <c r="L25" s="6">
        <v>1580</v>
      </c>
      <c r="M25" s="6">
        <f t="shared" si="2"/>
        <v>11180</v>
      </c>
      <c r="N25" s="6"/>
      <c r="O25" s="13">
        <v>0</v>
      </c>
      <c r="P25" s="13">
        <v>0.006087962962962964</v>
      </c>
      <c r="Q25" s="13">
        <v>0.012256944444444444</v>
      </c>
      <c r="R25" s="14">
        <v>0.018530092592592595</v>
      </c>
      <c r="S25" s="14">
        <v>0.02479166666666667</v>
      </c>
      <c r="T25" s="15">
        <v>0.030173611111111113</v>
      </c>
      <c r="U25" s="15">
        <v>0.035625</v>
      </c>
      <c r="V25" s="15"/>
      <c r="W25" s="12"/>
      <c r="X25" s="12"/>
      <c r="Y25" s="15"/>
      <c r="Z25" s="30"/>
      <c r="AA25" s="6">
        <v>6</v>
      </c>
      <c r="AB25" s="10">
        <f t="shared" si="5"/>
        <v>0.006087962962962964</v>
      </c>
      <c r="AC25" s="10">
        <f t="shared" si="6"/>
        <v>0.006168981481481479</v>
      </c>
      <c r="AD25" s="10">
        <f t="shared" si="7"/>
        <v>0.006273148148148151</v>
      </c>
      <c r="AE25" s="10">
        <f t="shared" si="10"/>
        <v>0.006261574074074076</v>
      </c>
      <c r="AF25" s="10">
        <f t="shared" si="11"/>
        <v>0.005381944444444443</v>
      </c>
      <c r="AG25" s="10">
        <f t="shared" si="12"/>
        <v>0.005451388888888884</v>
      </c>
      <c r="AH25" s="10"/>
      <c r="AI25" s="10"/>
      <c r="AJ25" s="10"/>
      <c r="AK25" s="10"/>
      <c r="AL25" s="32">
        <f t="shared" si="4"/>
        <v>0.035625</v>
      </c>
      <c r="AM25" s="47">
        <f t="shared" si="1"/>
        <v>0.005937499999999999</v>
      </c>
      <c r="AN25" s="48">
        <v>6</v>
      </c>
    </row>
    <row r="26" spans="1:40" s="2" customFormat="1" ht="15">
      <c r="A26" s="4" t="s">
        <v>143</v>
      </c>
      <c r="B26" s="4" t="s">
        <v>10</v>
      </c>
      <c r="C26" s="4" t="s">
        <v>144</v>
      </c>
      <c r="D26" s="4" t="s">
        <v>87</v>
      </c>
      <c r="E26" s="4" t="s">
        <v>145</v>
      </c>
      <c r="F26" s="4" t="s">
        <v>146</v>
      </c>
      <c r="G26" s="4" t="s">
        <v>39</v>
      </c>
      <c r="H26" s="4" t="s">
        <v>14</v>
      </c>
      <c r="I26" s="4" t="s">
        <v>15</v>
      </c>
      <c r="J26" s="4" t="s">
        <v>79</v>
      </c>
      <c r="K26" s="6">
        <v>8</v>
      </c>
      <c r="L26" s="6">
        <v>1260</v>
      </c>
      <c r="M26" s="6">
        <f t="shared" si="2"/>
        <v>14060</v>
      </c>
      <c r="N26" s="6"/>
      <c r="O26" s="13">
        <v>0</v>
      </c>
      <c r="P26" s="13">
        <v>0.004548611111111111</v>
      </c>
      <c r="Q26" s="13">
        <v>0.00920138888888889</v>
      </c>
      <c r="R26" s="14">
        <v>0.013946759259259258</v>
      </c>
      <c r="S26" s="14">
        <v>0.018634259259259257</v>
      </c>
      <c r="T26" s="14">
        <v>0.023368055555555555</v>
      </c>
      <c r="U26" s="15">
        <v>0.0275</v>
      </c>
      <c r="V26" s="15">
        <v>0.03221064814814815</v>
      </c>
      <c r="W26" s="15">
        <v>0.03719907407407407</v>
      </c>
      <c r="X26" s="12"/>
      <c r="Y26" s="15"/>
      <c r="Z26" s="30"/>
      <c r="AA26" s="6">
        <v>8</v>
      </c>
      <c r="AB26" s="10">
        <f t="shared" si="5"/>
        <v>0.004548611111111111</v>
      </c>
      <c r="AC26" s="10">
        <f t="shared" si="6"/>
        <v>0.004652777777777778</v>
      </c>
      <c r="AD26" s="10">
        <f t="shared" si="7"/>
        <v>0.0047453703703703685</v>
      </c>
      <c r="AE26" s="10">
        <f t="shared" si="10"/>
        <v>0.004687499999999999</v>
      </c>
      <c r="AF26" s="10">
        <f t="shared" si="11"/>
        <v>0.0047337962962962984</v>
      </c>
      <c r="AG26" s="10">
        <f t="shared" si="12"/>
        <v>0.004131944444444445</v>
      </c>
      <c r="AH26" s="10">
        <f>V26-U26</f>
        <v>0.004710648148148148</v>
      </c>
      <c r="AI26" s="10">
        <f>W26-V26</f>
        <v>0.004988425925925924</v>
      </c>
      <c r="AJ26" s="10"/>
      <c r="AK26" s="10"/>
      <c r="AL26" s="32">
        <f t="shared" si="4"/>
        <v>0.03719907407407407</v>
      </c>
      <c r="AM26" s="40">
        <f t="shared" si="1"/>
        <v>0.004649884259259259</v>
      </c>
      <c r="AN26" s="41">
        <v>8</v>
      </c>
    </row>
    <row r="27" spans="1:40" s="2" customFormat="1" ht="15">
      <c r="A27" s="4" t="s">
        <v>148</v>
      </c>
      <c r="B27" s="4" t="s">
        <v>10</v>
      </c>
      <c r="C27" s="4" t="s">
        <v>149</v>
      </c>
      <c r="D27" s="4" t="s">
        <v>150</v>
      </c>
      <c r="E27" s="4" t="s">
        <v>151</v>
      </c>
      <c r="F27" s="4" t="s">
        <v>152</v>
      </c>
      <c r="G27" s="4" t="s">
        <v>39</v>
      </c>
      <c r="H27" s="4" t="s">
        <v>14</v>
      </c>
      <c r="I27" s="4" t="s">
        <v>15</v>
      </c>
      <c r="J27" s="4" t="s">
        <v>79</v>
      </c>
      <c r="K27" s="6">
        <v>7</v>
      </c>
      <c r="L27" s="6">
        <v>1100</v>
      </c>
      <c r="M27" s="6">
        <f t="shared" si="2"/>
        <v>12300</v>
      </c>
      <c r="N27" s="6"/>
      <c r="O27" s="13">
        <v>0</v>
      </c>
      <c r="P27" s="13">
        <v>0.0052893518518518515</v>
      </c>
      <c r="Q27" s="13">
        <v>0.01056712962962963</v>
      </c>
      <c r="R27" s="14">
        <v>0.01596064814814815</v>
      </c>
      <c r="S27" s="14">
        <v>0.021342592592592594</v>
      </c>
      <c r="T27" s="15">
        <v>0.026099537037037036</v>
      </c>
      <c r="U27" s="15">
        <v>0.03179398148148148</v>
      </c>
      <c r="V27" s="15">
        <v>0.03733796296296296</v>
      </c>
      <c r="W27" s="12"/>
      <c r="X27" s="12"/>
      <c r="Y27" s="15"/>
      <c r="Z27" s="30"/>
      <c r="AA27" s="6">
        <v>7</v>
      </c>
      <c r="AB27" s="10">
        <f t="shared" si="5"/>
        <v>0.0052893518518518515</v>
      </c>
      <c r="AC27" s="10">
        <f t="shared" si="6"/>
        <v>0.005277777777777778</v>
      </c>
      <c r="AD27" s="10">
        <f t="shared" si="7"/>
        <v>0.0053935185185185214</v>
      </c>
      <c r="AE27" s="10">
        <f t="shared" si="10"/>
        <v>0.005381944444444443</v>
      </c>
      <c r="AF27" s="10">
        <f t="shared" si="11"/>
        <v>0.004756944444444442</v>
      </c>
      <c r="AG27" s="10">
        <f t="shared" si="12"/>
        <v>0.005694444444444443</v>
      </c>
      <c r="AH27" s="10">
        <f>V27-U27</f>
        <v>0.005543981481481483</v>
      </c>
      <c r="AI27" s="10"/>
      <c r="AJ27" s="10"/>
      <c r="AK27" s="10"/>
      <c r="AL27" s="32">
        <f t="shared" si="4"/>
        <v>0.03733796296296296</v>
      </c>
      <c r="AM27" s="40">
        <f t="shared" si="1"/>
        <v>0.005333994708994709</v>
      </c>
      <c r="AN27" s="41">
        <v>7</v>
      </c>
    </row>
    <row r="28" spans="1:40" s="2" customFormat="1" ht="15">
      <c r="A28" s="4" t="s">
        <v>153</v>
      </c>
      <c r="B28" s="4" t="s">
        <v>10</v>
      </c>
      <c r="C28" s="4" t="s">
        <v>154</v>
      </c>
      <c r="D28" s="4" t="s">
        <v>155</v>
      </c>
      <c r="E28" s="4" t="s">
        <v>130</v>
      </c>
      <c r="F28" s="4" t="s">
        <v>156</v>
      </c>
      <c r="G28" s="4" t="s">
        <v>39</v>
      </c>
      <c r="H28" s="4" t="s">
        <v>14</v>
      </c>
      <c r="I28" s="4" t="s">
        <v>15</v>
      </c>
      <c r="J28" s="4" t="s">
        <v>16</v>
      </c>
      <c r="K28" s="6">
        <v>8</v>
      </c>
      <c r="L28" s="6">
        <v>720</v>
      </c>
      <c r="M28" s="6">
        <f t="shared" si="2"/>
        <v>13520</v>
      </c>
      <c r="N28" s="6"/>
      <c r="O28" s="13">
        <v>0</v>
      </c>
      <c r="P28" s="13">
        <v>0.004965277777777778</v>
      </c>
      <c r="Q28" s="13">
        <v>0.009953703703703704</v>
      </c>
      <c r="R28" s="14">
        <v>0.014826388888888889</v>
      </c>
      <c r="S28" s="14">
        <v>0.019849537037037037</v>
      </c>
      <c r="T28" s="14">
        <v>0.025034722222222222</v>
      </c>
      <c r="U28" s="14">
        <v>0.029201388888888888</v>
      </c>
      <c r="V28" s="15">
        <v>0.0341087962962963</v>
      </c>
      <c r="W28" s="15">
        <v>0.0390162037037037</v>
      </c>
      <c r="X28" s="12"/>
      <c r="Y28" s="15"/>
      <c r="Z28" s="30"/>
      <c r="AA28" s="6">
        <v>8</v>
      </c>
      <c r="AB28" s="10">
        <f t="shared" si="5"/>
        <v>0.004965277777777778</v>
      </c>
      <c r="AC28" s="10">
        <f t="shared" si="6"/>
        <v>0.0049884259259259265</v>
      </c>
      <c r="AD28" s="10">
        <f t="shared" si="7"/>
        <v>0.004872685185185185</v>
      </c>
      <c r="AE28" s="10">
        <f t="shared" si="10"/>
        <v>0.005023148148148148</v>
      </c>
      <c r="AF28" s="10">
        <f t="shared" si="11"/>
        <v>0.005185185185185185</v>
      </c>
      <c r="AG28" s="10">
        <f t="shared" si="12"/>
        <v>0.004166666666666666</v>
      </c>
      <c r="AH28" s="10">
        <f>V28-U28</f>
        <v>0.004907407407407409</v>
      </c>
      <c r="AI28" s="10"/>
      <c r="AJ28" s="10"/>
      <c r="AK28" s="10"/>
      <c r="AL28" s="32">
        <f t="shared" si="4"/>
        <v>0.0341087962962963</v>
      </c>
      <c r="AM28" s="40">
        <f t="shared" si="1"/>
        <v>0.004263599537037037</v>
      </c>
      <c r="AN28" s="41">
        <v>8</v>
      </c>
    </row>
    <row r="29" spans="1:40" s="2" customFormat="1" ht="15">
      <c r="A29" s="4" t="s">
        <v>157</v>
      </c>
      <c r="B29" s="4" t="s">
        <v>10</v>
      </c>
      <c r="C29" s="4" t="s">
        <v>158</v>
      </c>
      <c r="D29" s="4" t="s">
        <v>159</v>
      </c>
      <c r="E29" s="4" t="s">
        <v>160</v>
      </c>
      <c r="F29" s="4" t="s">
        <v>161</v>
      </c>
      <c r="G29" s="4" t="s">
        <v>39</v>
      </c>
      <c r="H29" s="4" t="s">
        <v>14</v>
      </c>
      <c r="I29" s="4" t="s">
        <v>15</v>
      </c>
      <c r="J29" s="4" t="s">
        <v>16</v>
      </c>
      <c r="K29" s="6">
        <v>8</v>
      </c>
      <c r="L29" s="6">
        <v>820</v>
      </c>
      <c r="M29" s="6">
        <f t="shared" si="2"/>
        <v>13620</v>
      </c>
      <c r="N29" s="6"/>
      <c r="O29" s="13">
        <v>0</v>
      </c>
      <c r="P29" s="13">
        <v>0.004768518518518518</v>
      </c>
      <c r="Q29" s="13">
        <v>0.014583333333333332</v>
      </c>
      <c r="R29" s="14">
        <v>0.024363425925925927</v>
      </c>
      <c r="S29" s="15">
        <v>0.028622685185185185</v>
      </c>
      <c r="T29" s="15">
        <v>0.03356481481481482</v>
      </c>
      <c r="U29" s="15">
        <v>0.03864583333333333</v>
      </c>
      <c r="V29" s="12"/>
      <c r="W29" s="12"/>
      <c r="X29" s="12"/>
      <c r="Y29" s="15"/>
      <c r="Z29" s="30"/>
      <c r="AA29" s="6">
        <v>8</v>
      </c>
      <c r="AB29" s="10">
        <f t="shared" si="5"/>
        <v>0.004768518518518518</v>
      </c>
      <c r="AC29" s="10">
        <f t="shared" si="6"/>
        <v>0.009814814814814814</v>
      </c>
      <c r="AD29" s="10">
        <f t="shared" si="7"/>
        <v>0.009780092592592595</v>
      </c>
      <c r="AE29" s="10">
        <f t="shared" si="10"/>
        <v>0.004259259259259258</v>
      </c>
      <c r="AF29" s="10">
        <f t="shared" si="11"/>
        <v>0.004942129629629633</v>
      </c>
      <c r="AG29" s="10">
        <f t="shared" si="12"/>
        <v>0.0050810185185185125</v>
      </c>
      <c r="AH29" s="10"/>
      <c r="AI29" s="10"/>
      <c r="AJ29" s="10"/>
      <c r="AK29" s="10"/>
      <c r="AL29" s="32">
        <f t="shared" si="4"/>
        <v>0.03864583333333333</v>
      </c>
      <c r="AM29" s="40">
        <f t="shared" si="1"/>
        <v>0.004830729166666666</v>
      </c>
      <c r="AN29" s="41">
        <v>8</v>
      </c>
    </row>
    <row r="30" spans="1:40" s="2" customFormat="1" ht="15">
      <c r="A30" s="4" t="s">
        <v>163</v>
      </c>
      <c r="B30" s="4" t="s">
        <v>10</v>
      </c>
      <c r="C30" s="4" t="s">
        <v>164</v>
      </c>
      <c r="D30" s="4" t="s">
        <v>165</v>
      </c>
      <c r="E30" s="4" t="s">
        <v>83</v>
      </c>
      <c r="F30" s="4" t="s">
        <v>166</v>
      </c>
      <c r="G30" s="4" t="s">
        <v>39</v>
      </c>
      <c r="H30" s="4" t="s">
        <v>14</v>
      </c>
      <c r="I30" s="4" t="s">
        <v>15</v>
      </c>
      <c r="J30" s="4" t="s">
        <v>16</v>
      </c>
      <c r="K30" s="6">
        <v>8</v>
      </c>
      <c r="L30" s="6">
        <v>450</v>
      </c>
      <c r="M30" s="6">
        <f t="shared" si="2"/>
        <v>13250</v>
      </c>
      <c r="N30" s="6"/>
      <c r="O30" s="13">
        <v>0</v>
      </c>
      <c r="P30" s="13">
        <v>0.004722222222222222</v>
      </c>
      <c r="Q30" s="13">
        <v>0.009571759259259259</v>
      </c>
      <c r="R30" s="14">
        <v>0.014502314814814815</v>
      </c>
      <c r="S30" s="14">
        <v>0.01943287037037037</v>
      </c>
      <c r="T30" s="15">
        <v>0.029664351851851855</v>
      </c>
      <c r="U30" s="15">
        <v>0.034722222222222224</v>
      </c>
      <c r="V30" s="15">
        <v>0.038287037037037036</v>
      </c>
      <c r="W30" s="12"/>
      <c r="X30" s="12"/>
      <c r="Y30" s="15"/>
      <c r="Z30" s="30"/>
      <c r="AA30" s="6">
        <v>8</v>
      </c>
      <c r="AB30" s="10">
        <f t="shared" si="5"/>
        <v>0.004722222222222222</v>
      </c>
      <c r="AC30" s="10">
        <f t="shared" si="6"/>
        <v>0.004849537037037037</v>
      </c>
      <c r="AD30" s="10">
        <f t="shared" si="7"/>
        <v>0.004930555555555556</v>
      </c>
      <c r="AE30" s="10">
        <f t="shared" si="10"/>
        <v>0.004930555555555556</v>
      </c>
      <c r="AF30" s="10">
        <f t="shared" si="11"/>
        <v>0.010231481481481484</v>
      </c>
      <c r="AG30" s="10">
        <f t="shared" si="12"/>
        <v>0.005057870370370369</v>
      </c>
      <c r="AH30" s="10">
        <f>V30-U30</f>
        <v>0.0035648148148148123</v>
      </c>
      <c r="AI30" s="10"/>
      <c r="AJ30" s="10"/>
      <c r="AK30" s="10"/>
      <c r="AL30" s="32">
        <f t="shared" si="4"/>
        <v>0.038287037037037036</v>
      </c>
      <c r="AM30" s="40">
        <f t="shared" si="1"/>
        <v>0.0047858796296296295</v>
      </c>
      <c r="AN30" s="41">
        <v>8</v>
      </c>
    </row>
    <row r="31" spans="1:40" s="2" customFormat="1" ht="15">
      <c r="A31" s="20" t="s">
        <v>167</v>
      </c>
      <c r="B31" s="20" t="s">
        <v>10</v>
      </c>
      <c r="C31" s="20" t="s">
        <v>168</v>
      </c>
      <c r="D31" s="20" t="s">
        <v>169</v>
      </c>
      <c r="E31" s="20" t="s">
        <v>49</v>
      </c>
      <c r="F31" s="20" t="s">
        <v>170</v>
      </c>
      <c r="G31" s="20" t="s">
        <v>13</v>
      </c>
      <c r="H31" s="20" t="s">
        <v>14</v>
      </c>
      <c r="I31" s="20" t="s">
        <v>15</v>
      </c>
      <c r="J31" s="20" t="s">
        <v>16</v>
      </c>
      <c r="K31" s="21">
        <v>8</v>
      </c>
      <c r="L31" s="21">
        <v>360</v>
      </c>
      <c r="M31" s="21">
        <f t="shared" si="2"/>
        <v>13160</v>
      </c>
      <c r="N31" s="21" t="s">
        <v>470</v>
      </c>
      <c r="O31" s="12">
        <v>0</v>
      </c>
      <c r="P31" s="12">
        <v>0.005092592592592592</v>
      </c>
      <c r="Q31" s="12">
        <v>0.009942129629629629</v>
      </c>
      <c r="R31" s="12">
        <v>0.01480324074074074</v>
      </c>
      <c r="S31" s="12">
        <v>0.01980324074074074</v>
      </c>
      <c r="T31" s="22">
        <v>0.02939814814814815</v>
      </c>
      <c r="U31" s="22">
        <v>0.034583333333333334</v>
      </c>
      <c r="V31" s="22">
        <v>0.03975694444444445</v>
      </c>
      <c r="W31" s="12"/>
      <c r="X31" s="12"/>
      <c r="Y31" s="22"/>
      <c r="Z31" s="30"/>
      <c r="AA31" s="21">
        <v>8</v>
      </c>
      <c r="AB31" s="9">
        <f t="shared" si="5"/>
        <v>0.005092592592592592</v>
      </c>
      <c r="AC31" s="9">
        <f t="shared" si="6"/>
        <v>0.004849537037037037</v>
      </c>
      <c r="AD31" s="9">
        <f t="shared" si="7"/>
        <v>0.004861111111111111</v>
      </c>
      <c r="AE31" s="9">
        <f t="shared" si="10"/>
        <v>0.004999999999999999</v>
      </c>
      <c r="AF31" s="9">
        <f t="shared" si="11"/>
        <v>0.00959490740740741</v>
      </c>
      <c r="AG31" s="9">
        <f t="shared" si="12"/>
        <v>0.005185185185185185</v>
      </c>
      <c r="AH31" s="9">
        <f>V31-U31</f>
        <v>0.005173611111111115</v>
      </c>
      <c r="AI31" s="9"/>
      <c r="AJ31" s="9"/>
      <c r="AK31" s="9"/>
      <c r="AL31" s="32">
        <f t="shared" si="4"/>
        <v>0.03975694444444445</v>
      </c>
      <c r="AM31" s="40">
        <f t="shared" si="1"/>
        <v>0.004969618055555556</v>
      </c>
      <c r="AN31" s="43">
        <v>8</v>
      </c>
    </row>
    <row r="32" spans="1:40" s="2" customFormat="1" ht="15">
      <c r="A32" s="4" t="s">
        <v>172</v>
      </c>
      <c r="B32" s="4" t="s">
        <v>10</v>
      </c>
      <c r="C32" s="4" t="s">
        <v>173</v>
      </c>
      <c r="D32" s="4" t="s">
        <v>174</v>
      </c>
      <c r="E32" s="4" t="s">
        <v>20</v>
      </c>
      <c r="F32" s="4" t="s">
        <v>175</v>
      </c>
      <c r="G32" s="4" t="s">
        <v>13</v>
      </c>
      <c r="H32" s="4" t="s">
        <v>14</v>
      </c>
      <c r="I32" s="4" t="s">
        <v>176</v>
      </c>
      <c r="J32" s="4" t="s">
        <v>79</v>
      </c>
      <c r="K32" s="6">
        <v>7</v>
      </c>
      <c r="L32" s="6">
        <v>590</v>
      </c>
      <c r="M32" s="6">
        <f t="shared" si="2"/>
        <v>11790</v>
      </c>
      <c r="N32" s="6"/>
      <c r="O32" s="13">
        <v>0</v>
      </c>
      <c r="P32" s="13">
        <v>0.005578703703703704</v>
      </c>
      <c r="Q32" s="13">
        <v>0.011215277777777777</v>
      </c>
      <c r="R32" s="14">
        <v>0.01673611111111111</v>
      </c>
      <c r="S32" s="14">
        <v>0.02245370370370371</v>
      </c>
      <c r="T32" s="15">
        <v>0.027407407407407408</v>
      </c>
      <c r="U32" s="15">
        <v>0.033240740740740744</v>
      </c>
      <c r="V32" s="15">
        <v>0.03908564814814815</v>
      </c>
      <c r="W32" s="12"/>
      <c r="X32" s="12"/>
      <c r="Y32" s="15"/>
      <c r="Z32" s="30"/>
      <c r="AA32" s="6">
        <v>7</v>
      </c>
      <c r="AB32" s="10">
        <f t="shared" si="5"/>
        <v>0.005578703703703704</v>
      </c>
      <c r="AC32" s="10">
        <f t="shared" si="6"/>
        <v>0.005636574074074073</v>
      </c>
      <c r="AD32" s="10">
        <f t="shared" si="7"/>
        <v>0.005520833333333334</v>
      </c>
      <c r="AE32" s="10">
        <f t="shared" si="10"/>
        <v>0.005717592592592597</v>
      </c>
      <c r="AF32" s="10">
        <f t="shared" si="11"/>
        <v>0.0049537037037037</v>
      </c>
      <c r="AG32" s="10">
        <f t="shared" si="12"/>
        <v>0.005833333333333336</v>
      </c>
      <c r="AH32" s="10">
        <f>V32-U32</f>
        <v>0.005844907407407403</v>
      </c>
      <c r="AI32" s="10"/>
      <c r="AJ32" s="10"/>
      <c r="AK32" s="10"/>
      <c r="AL32" s="32">
        <f t="shared" si="4"/>
        <v>0.03908564814814815</v>
      </c>
      <c r="AM32" s="40">
        <f t="shared" si="1"/>
        <v>0.005583664021164021</v>
      </c>
      <c r="AN32" s="41">
        <v>7</v>
      </c>
    </row>
    <row r="33" spans="1:40" s="2" customFormat="1" ht="15">
      <c r="A33" s="4" t="s">
        <v>177</v>
      </c>
      <c r="B33" s="4" t="s">
        <v>10</v>
      </c>
      <c r="C33" s="4" t="s">
        <v>178</v>
      </c>
      <c r="D33" s="4" t="s">
        <v>179</v>
      </c>
      <c r="E33" s="4" t="s">
        <v>180</v>
      </c>
      <c r="F33" s="4" t="s">
        <v>181</v>
      </c>
      <c r="G33" s="4" t="s">
        <v>39</v>
      </c>
      <c r="H33" s="4" t="s">
        <v>14</v>
      </c>
      <c r="I33" s="4" t="s">
        <v>182</v>
      </c>
      <c r="J33" s="4" t="s">
        <v>16</v>
      </c>
      <c r="K33" s="6">
        <v>6</v>
      </c>
      <c r="L33" s="6">
        <v>900</v>
      </c>
      <c r="M33" s="6">
        <f t="shared" si="2"/>
        <v>10500</v>
      </c>
      <c r="N33" s="6"/>
      <c r="O33" s="13">
        <v>0</v>
      </c>
      <c r="P33" s="13">
        <v>0.005706018518518519</v>
      </c>
      <c r="Q33" s="13">
        <v>0.011666666666666667</v>
      </c>
      <c r="R33" s="14">
        <v>0.017974537037037035</v>
      </c>
      <c r="S33" s="14">
        <v>0.02449074074074074</v>
      </c>
      <c r="T33" s="15">
        <v>0.030694444444444444</v>
      </c>
      <c r="U33" s="15">
        <v>0.03704861111111111</v>
      </c>
      <c r="V33" s="15"/>
      <c r="W33" s="12"/>
      <c r="X33" s="12"/>
      <c r="Y33" s="15"/>
      <c r="Z33" s="30"/>
      <c r="AA33" s="6">
        <v>6</v>
      </c>
      <c r="AB33" s="10">
        <f t="shared" si="5"/>
        <v>0.005706018518518519</v>
      </c>
      <c r="AC33" s="10">
        <f t="shared" si="6"/>
        <v>0.005960648148148148</v>
      </c>
      <c r="AD33" s="10">
        <f t="shared" si="7"/>
        <v>0.006307870370370368</v>
      </c>
      <c r="AE33" s="10">
        <f t="shared" si="10"/>
        <v>0.006516203703703705</v>
      </c>
      <c r="AF33" s="10">
        <f t="shared" si="11"/>
        <v>0.006203703703703704</v>
      </c>
      <c r="AG33" s="10">
        <f t="shared" si="12"/>
        <v>0.006354166666666664</v>
      </c>
      <c r="AH33" s="10"/>
      <c r="AI33" s="10"/>
      <c r="AJ33" s="10"/>
      <c r="AK33" s="10"/>
      <c r="AL33" s="32">
        <f t="shared" si="4"/>
        <v>0.03704861111111111</v>
      </c>
      <c r="AM33" s="47">
        <f t="shared" si="1"/>
        <v>0.006174768518518518</v>
      </c>
      <c r="AN33" s="48">
        <v>6</v>
      </c>
    </row>
    <row r="34" spans="1:40" s="2" customFormat="1" ht="15">
      <c r="A34" s="4" t="s">
        <v>183</v>
      </c>
      <c r="B34" s="4" t="s">
        <v>10</v>
      </c>
      <c r="C34" s="4" t="s">
        <v>178</v>
      </c>
      <c r="D34" s="4" t="s">
        <v>184</v>
      </c>
      <c r="E34" s="4" t="s">
        <v>185</v>
      </c>
      <c r="F34" s="4" t="s">
        <v>186</v>
      </c>
      <c r="G34" s="4" t="s">
        <v>39</v>
      </c>
      <c r="H34" s="4" t="s">
        <v>14</v>
      </c>
      <c r="I34" s="4" t="s">
        <v>182</v>
      </c>
      <c r="J34" s="4" t="s">
        <v>16</v>
      </c>
      <c r="K34" s="6">
        <v>8</v>
      </c>
      <c r="L34" s="6">
        <v>830</v>
      </c>
      <c r="M34" s="6">
        <f t="shared" si="2"/>
        <v>13630</v>
      </c>
      <c r="N34" s="6"/>
      <c r="O34" s="13">
        <v>0</v>
      </c>
      <c r="P34" s="13">
        <v>0.004849537037037037</v>
      </c>
      <c r="Q34" s="13">
        <v>0.009699074074074074</v>
      </c>
      <c r="R34" s="14">
        <v>0.01462962962962963</v>
      </c>
      <c r="S34" s="14">
        <v>0.019618055555555555</v>
      </c>
      <c r="T34" s="14">
        <v>0.02460648148148148</v>
      </c>
      <c r="U34" s="16">
        <v>0.028912037037037038</v>
      </c>
      <c r="V34" s="15">
        <v>0.03377314814814815</v>
      </c>
      <c r="W34" s="15">
        <v>0.03869212962962963</v>
      </c>
      <c r="X34" s="12"/>
      <c r="Y34" s="15"/>
      <c r="Z34" s="30"/>
      <c r="AA34" s="6">
        <v>8</v>
      </c>
      <c r="AB34" s="10">
        <f t="shared" si="5"/>
        <v>0.004849537037037037</v>
      </c>
      <c r="AC34" s="10">
        <f t="shared" si="6"/>
        <v>0.004849537037037037</v>
      </c>
      <c r="AD34" s="10">
        <f t="shared" si="7"/>
        <v>0.004930555555555556</v>
      </c>
      <c r="AE34" s="10">
        <f t="shared" si="10"/>
        <v>0.004988425925925926</v>
      </c>
      <c r="AF34" s="10">
        <f t="shared" si="11"/>
        <v>0.004988425925925924</v>
      </c>
      <c r="AG34" s="10">
        <f t="shared" si="12"/>
        <v>0.004305555555555559</v>
      </c>
      <c r="AH34" s="10">
        <f>V34-U34</f>
        <v>0.004861111111111111</v>
      </c>
      <c r="AI34" s="10">
        <f>W34-V34</f>
        <v>0.0049189814814814825</v>
      </c>
      <c r="AJ34" s="10"/>
      <c r="AK34" s="10"/>
      <c r="AL34" s="32">
        <f t="shared" si="4"/>
        <v>0.03869212962962963</v>
      </c>
      <c r="AM34" s="40">
        <f aca="true" t="shared" si="14" ref="AM34:AM65">AL34/K34</f>
        <v>0.004836516203703704</v>
      </c>
      <c r="AN34" s="41">
        <v>8</v>
      </c>
    </row>
    <row r="35" spans="1:40" s="2" customFormat="1" ht="15">
      <c r="A35" s="4" t="s">
        <v>187</v>
      </c>
      <c r="B35" s="4" t="s">
        <v>10</v>
      </c>
      <c r="C35" s="4" t="s">
        <v>188</v>
      </c>
      <c r="D35" s="4" t="s">
        <v>150</v>
      </c>
      <c r="E35" s="4" t="s">
        <v>151</v>
      </c>
      <c r="F35" s="4" t="s">
        <v>189</v>
      </c>
      <c r="G35" s="4" t="s">
        <v>39</v>
      </c>
      <c r="H35" s="4" t="s">
        <v>14</v>
      </c>
      <c r="I35" s="4" t="s">
        <v>118</v>
      </c>
      <c r="J35" s="4" t="s">
        <v>79</v>
      </c>
      <c r="K35" s="6">
        <v>7</v>
      </c>
      <c r="L35" s="6">
        <v>70</v>
      </c>
      <c r="M35" s="6">
        <f t="shared" si="2"/>
        <v>11270</v>
      </c>
      <c r="N35" s="6"/>
      <c r="O35" s="13">
        <v>0</v>
      </c>
      <c r="P35" s="13">
        <v>0.005555555555555556</v>
      </c>
      <c r="Q35" s="13">
        <v>0.011574074074074075</v>
      </c>
      <c r="R35" s="14">
        <v>0.017453703703703704</v>
      </c>
      <c r="S35" s="14">
        <v>0.023460648148148147</v>
      </c>
      <c r="T35" s="15">
        <v>0.028807870370370373</v>
      </c>
      <c r="U35" s="15">
        <v>0.03491898148148148</v>
      </c>
      <c r="V35" s="15">
        <v>0.04086805555555555</v>
      </c>
      <c r="W35" s="12"/>
      <c r="X35" s="12"/>
      <c r="Y35" s="15"/>
      <c r="Z35" s="30"/>
      <c r="AA35" s="6">
        <v>7</v>
      </c>
      <c r="AB35" s="10">
        <f t="shared" si="5"/>
        <v>0.005555555555555556</v>
      </c>
      <c r="AC35" s="10">
        <f t="shared" si="6"/>
        <v>0.006018518518518519</v>
      </c>
      <c r="AD35" s="10">
        <f t="shared" si="7"/>
        <v>0.005879629629629629</v>
      </c>
      <c r="AE35" s="10">
        <f t="shared" si="10"/>
        <v>0.006006944444444443</v>
      </c>
      <c r="AF35" s="10">
        <f t="shared" si="11"/>
        <v>0.005347222222222225</v>
      </c>
      <c r="AG35" s="10">
        <f t="shared" si="12"/>
        <v>0.006111111111111109</v>
      </c>
      <c r="AH35" s="10">
        <f aca="true" t="shared" si="15" ref="AH35:AH40">V35-U35</f>
        <v>0.005949074074074072</v>
      </c>
      <c r="AI35" s="10"/>
      <c r="AJ35" s="10"/>
      <c r="AK35" s="10"/>
      <c r="AL35" s="32">
        <f t="shared" si="4"/>
        <v>0.04086805555555555</v>
      </c>
      <c r="AM35" s="40">
        <f t="shared" si="14"/>
        <v>0.00583829365079365</v>
      </c>
      <c r="AN35" s="41">
        <v>7</v>
      </c>
    </row>
    <row r="36" spans="1:40" s="2" customFormat="1" ht="15">
      <c r="A36" s="4" t="s">
        <v>190</v>
      </c>
      <c r="B36" s="4" t="s">
        <v>10</v>
      </c>
      <c r="C36" s="4" t="s">
        <v>404</v>
      </c>
      <c r="D36" s="4" t="s">
        <v>191</v>
      </c>
      <c r="E36" s="4" t="s">
        <v>112</v>
      </c>
      <c r="F36" s="4" t="s">
        <v>192</v>
      </c>
      <c r="G36" s="4" t="s">
        <v>39</v>
      </c>
      <c r="H36" s="4" t="s">
        <v>14</v>
      </c>
      <c r="I36" s="4" t="s">
        <v>15</v>
      </c>
      <c r="J36" s="4" t="s">
        <v>79</v>
      </c>
      <c r="K36" s="6">
        <v>8</v>
      </c>
      <c r="L36" s="6">
        <v>0</v>
      </c>
      <c r="M36" s="6">
        <f t="shared" si="2"/>
        <v>12800</v>
      </c>
      <c r="N36" s="6"/>
      <c r="O36" s="13">
        <v>0</v>
      </c>
      <c r="P36" s="13">
        <v>0.0050347222222222225</v>
      </c>
      <c r="Q36" s="13">
        <v>0.010219907407407408</v>
      </c>
      <c r="R36" s="14">
        <v>0.015347222222222222</v>
      </c>
      <c r="S36" s="14">
        <v>0.020613425925925927</v>
      </c>
      <c r="T36" s="15">
        <v>0.03053240740740741</v>
      </c>
      <c r="U36" s="15">
        <v>0.03591435185185186</v>
      </c>
      <c r="V36" s="15">
        <v>0.04101851851851852</v>
      </c>
      <c r="W36" s="12"/>
      <c r="X36" s="12"/>
      <c r="Y36" s="15"/>
      <c r="Z36" s="30"/>
      <c r="AA36" s="6">
        <v>8</v>
      </c>
      <c r="AB36" s="10">
        <f t="shared" si="5"/>
        <v>0.0050347222222222225</v>
      </c>
      <c r="AC36" s="10">
        <f t="shared" si="6"/>
        <v>0.005185185185185186</v>
      </c>
      <c r="AD36" s="10">
        <f t="shared" si="7"/>
        <v>0.005127314814814814</v>
      </c>
      <c r="AE36" s="10">
        <f t="shared" si="10"/>
        <v>0.005266203703703705</v>
      </c>
      <c r="AF36" s="10">
        <f t="shared" si="11"/>
        <v>0.009918981481481483</v>
      </c>
      <c r="AG36" s="10">
        <f t="shared" si="12"/>
        <v>0.005381944444444446</v>
      </c>
      <c r="AH36" s="10">
        <f t="shared" si="15"/>
        <v>0.00510416666666666</v>
      </c>
      <c r="AI36" s="10"/>
      <c r="AJ36" s="10"/>
      <c r="AK36" s="10"/>
      <c r="AL36" s="32">
        <f t="shared" si="4"/>
        <v>0.04101851851851852</v>
      </c>
      <c r="AM36" s="40">
        <f t="shared" si="14"/>
        <v>0.005127314814814815</v>
      </c>
      <c r="AN36" s="41">
        <v>8</v>
      </c>
    </row>
    <row r="37" spans="1:40" s="2" customFormat="1" ht="15">
      <c r="A37" s="4" t="s">
        <v>193</v>
      </c>
      <c r="B37" s="4" t="s">
        <v>10</v>
      </c>
      <c r="C37" s="4" t="s">
        <v>194</v>
      </c>
      <c r="D37" s="4" t="s">
        <v>191</v>
      </c>
      <c r="E37" s="4" t="s">
        <v>195</v>
      </c>
      <c r="F37" s="4" t="s">
        <v>196</v>
      </c>
      <c r="G37" s="4" t="s">
        <v>39</v>
      </c>
      <c r="H37" s="4" t="s">
        <v>14</v>
      </c>
      <c r="I37" s="4" t="s">
        <v>22</v>
      </c>
      <c r="J37" s="4" t="s">
        <v>16</v>
      </c>
      <c r="K37" s="6">
        <v>7</v>
      </c>
      <c r="L37" s="6">
        <v>680</v>
      </c>
      <c r="M37" s="6">
        <f t="shared" si="2"/>
        <v>11880</v>
      </c>
      <c r="N37" s="6"/>
      <c r="O37" s="13">
        <v>0</v>
      </c>
      <c r="P37" s="13">
        <v>0.005231481481481482</v>
      </c>
      <c r="Q37" s="13">
        <v>0.010752314814814814</v>
      </c>
      <c r="R37" s="14">
        <v>0.016412037037037037</v>
      </c>
      <c r="S37" s="14">
        <v>0.022164351851851852</v>
      </c>
      <c r="T37" s="15">
        <v>0.027222222222222228</v>
      </c>
      <c r="U37" s="15">
        <v>0.032997685185185185</v>
      </c>
      <c r="V37" s="15">
        <v>0.03885416666666667</v>
      </c>
      <c r="W37" s="12"/>
      <c r="X37" s="12"/>
      <c r="Y37" s="15"/>
      <c r="Z37" s="30"/>
      <c r="AA37" s="6">
        <v>7</v>
      </c>
      <c r="AB37" s="10">
        <f t="shared" si="5"/>
        <v>0.005231481481481482</v>
      </c>
      <c r="AC37" s="10">
        <f t="shared" si="6"/>
        <v>0.005520833333333332</v>
      </c>
      <c r="AD37" s="10">
        <f t="shared" si="7"/>
        <v>0.005659722222222224</v>
      </c>
      <c r="AE37" s="10">
        <f t="shared" si="10"/>
        <v>0.005752314814814814</v>
      </c>
      <c r="AF37" s="10">
        <f t="shared" si="11"/>
        <v>0.005057870370370376</v>
      </c>
      <c r="AG37" s="10">
        <f t="shared" si="12"/>
        <v>0.005775462962962958</v>
      </c>
      <c r="AH37" s="10">
        <f t="shared" si="15"/>
        <v>0.005856481481481483</v>
      </c>
      <c r="AI37" s="10"/>
      <c r="AJ37" s="10"/>
      <c r="AK37" s="10"/>
      <c r="AL37" s="32">
        <f t="shared" si="4"/>
        <v>0.03885416666666667</v>
      </c>
      <c r="AM37" s="40">
        <f t="shared" si="14"/>
        <v>0.005550595238095238</v>
      </c>
      <c r="AN37" s="41">
        <v>7</v>
      </c>
    </row>
    <row r="38" spans="1:40" s="2" customFormat="1" ht="15">
      <c r="A38" s="4" t="s">
        <v>197</v>
      </c>
      <c r="B38" s="4" t="s">
        <v>10</v>
      </c>
      <c r="C38" s="4" t="s">
        <v>198</v>
      </c>
      <c r="D38" s="4" t="s">
        <v>62</v>
      </c>
      <c r="E38" s="4" t="s">
        <v>199</v>
      </c>
      <c r="F38" s="4" t="s">
        <v>200</v>
      </c>
      <c r="G38" s="4" t="s">
        <v>39</v>
      </c>
      <c r="H38" s="4" t="s">
        <v>14</v>
      </c>
      <c r="I38" s="4" t="s">
        <v>15</v>
      </c>
      <c r="J38" s="4" t="s">
        <v>16</v>
      </c>
      <c r="K38" s="6">
        <v>8</v>
      </c>
      <c r="L38" s="6">
        <v>770</v>
      </c>
      <c r="M38" s="6">
        <f t="shared" si="2"/>
        <v>13570</v>
      </c>
      <c r="N38" s="6"/>
      <c r="O38" s="13">
        <v>0</v>
      </c>
      <c r="P38" s="13">
        <v>0.004641203703703704</v>
      </c>
      <c r="Q38" s="13">
        <v>0.00951388888888889</v>
      </c>
      <c r="R38" s="14">
        <v>0.014432870370370372</v>
      </c>
      <c r="S38" s="14">
        <v>0.01947916666666667</v>
      </c>
      <c r="T38" s="14">
        <v>0.024398148148148145</v>
      </c>
      <c r="U38" s="15">
        <v>0.028865740740740744</v>
      </c>
      <c r="V38" s="15">
        <v>0.03872685185185185</v>
      </c>
      <c r="W38" s="12"/>
      <c r="X38" s="15"/>
      <c r="Y38" s="15"/>
      <c r="Z38" s="30"/>
      <c r="AA38" s="6">
        <v>8</v>
      </c>
      <c r="AB38" s="10">
        <f aca="true" t="shared" si="16" ref="AB38:AB69">P38-O38</f>
        <v>0.004641203703703704</v>
      </c>
      <c r="AC38" s="10">
        <f aca="true" t="shared" si="17" ref="AC38:AC69">Q38-P38</f>
        <v>0.004872685185185186</v>
      </c>
      <c r="AD38" s="10">
        <f aca="true" t="shared" si="18" ref="AD38:AD69">R38-Q38</f>
        <v>0.0049189814814814825</v>
      </c>
      <c r="AE38" s="10">
        <f t="shared" si="10"/>
        <v>0.005046296296296297</v>
      </c>
      <c r="AF38" s="10">
        <f t="shared" si="11"/>
        <v>0.004918981481481476</v>
      </c>
      <c r="AG38" s="10">
        <f t="shared" si="12"/>
        <v>0.004467592592592599</v>
      </c>
      <c r="AH38" s="10">
        <f t="shared" si="15"/>
        <v>0.009861111111111109</v>
      </c>
      <c r="AI38" s="10"/>
      <c r="AJ38" s="10"/>
      <c r="AK38" s="10"/>
      <c r="AL38" s="32">
        <f t="shared" si="4"/>
        <v>0.03872685185185185</v>
      </c>
      <c r="AM38" s="40">
        <f t="shared" si="14"/>
        <v>0.004840856481481482</v>
      </c>
      <c r="AN38" s="41">
        <v>8</v>
      </c>
    </row>
    <row r="39" spans="1:40" s="2" customFormat="1" ht="15">
      <c r="A39" s="4" t="s">
        <v>201</v>
      </c>
      <c r="B39" s="4" t="s">
        <v>10</v>
      </c>
      <c r="C39" s="4" t="s">
        <v>202</v>
      </c>
      <c r="D39" s="4" t="s">
        <v>203</v>
      </c>
      <c r="E39" s="4" t="s">
        <v>204</v>
      </c>
      <c r="F39" s="4" t="s">
        <v>205</v>
      </c>
      <c r="G39" s="4" t="s">
        <v>39</v>
      </c>
      <c r="H39" s="4" t="s">
        <v>14</v>
      </c>
      <c r="I39" s="4" t="s">
        <v>15</v>
      </c>
      <c r="J39" s="4" t="s">
        <v>16</v>
      </c>
      <c r="K39" s="6">
        <v>8</v>
      </c>
      <c r="L39" s="6">
        <v>900</v>
      </c>
      <c r="M39" s="6">
        <f t="shared" si="2"/>
        <v>13700</v>
      </c>
      <c r="N39" s="6"/>
      <c r="O39" s="13">
        <v>0</v>
      </c>
      <c r="P39" s="13">
        <v>0.004884259259259259</v>
      </c>
      <c r="Q39" s="13">
        <v>0.0096875</v>
      </c>
      <c r="R39" s="14">
        <v>0.014560185185185183</v>
      </c>
      <c r="S39" s="14">
        <v>0.02431712962962963</v>
      </c>
      <c r="T39" s="15">
        <v>0.028576388888888887</v>
      </c>
      <c r="U39" s="15">
        <v>0.033483796296296296</v>
      </c>
      <c r="V39" s="15">
        <v>0.03841435185185185</v>
      </c>
      <c r="W39" s="12"/>
      <c r="X39" s="12"/>
      <c r="Y39" s="15"/>
      <c r="Z39" s="30"/>
      <c r="AA39" s="6">
        <v>8</v>
      </c>
      <c r="AB39" s="10">
        <f t="shared" si="16"/>
        <v>0.004884259259259259</v>
      </c>
      <c r="AC39" s="10">
        <f t="shared" si="17"/>
        <v>0.004803240740740741</v>
      </c>
      <c r="AD39" s="10">
        <f t="shared" si="18"/>
        <v>0.004872685185185183</v>
      </c>
      <c r="AE39" s="10">
        <f t="shared" si="10"/>
        <v>0.009756944444444447</v>
      </c>
      <c r="AF39" s="10">
        <f t="shared" si="11"/>
        <v>0.004259259259259258</v>
      </c>
      <c r="AG39" s="10">
        <f t="shared" si="12"/>
        <v>0.004907407407407409</v>
      </c>
      <c r="AH39" s="10">
        <f t="shared" si="15"/>
        <v>0.004930555555555556</v>
      </c>
      <c r="AI39" s="10"/>
      <c r="AJ39" s="10"/>
      <c r="AK39" s="10"/>
      <c r="AL39" s="32">
        <f t="shared" si="4"/>
        <v>0.03841435185185185</v>
      </c>
      <c r="AM39" s="40">
        <f t="shared" si="14"/>
        <v>0.0048017939814814815</v>
      </c>
      <c r="AN39" s="41">
        <v>8</v>
      </c>
    </row>
    <row r="40" spans="1:40" s="2" customFormat="1" ht="15">
      <c r="A40" s="4" t="s">
        <v>206</v>
      </c>
      <c r="B40" s="4" t="s">
        <v>10</v>
      </c>
      <c r="C40" s="4" t="s">
        <v>207</v>
      </c>
      <c r="D40" s="4" t="s">
        <v>191</v>
      </c>
      <c r="E40" s="4" t="s">
        <v>112</v>
      </c>
      <c r="F40" s="4" t="s">
        <v>208</v>
      </c>
      <c r="G40" s="4" t="s">
        <v>39</v>
      </c>
      <c r="H40" s="4" t="s">
        <v>209</v>
      </c>
      <c r="I40" s="4" t="s">
        <v>210</v>
      </c>
      <c r="J40" s="4" t="s">
        <v>16</v>
      </c>
      <c r="K40" s="6">
        <v>7</v>
      </c>
      <c r="L40" s="6">
        <v>620</v>
      </c>
      <c r="M40" s="6">
        <f t="shared" si="2"/>
        <v>11820</v>
      </c>
      <c r="N40" s="6"/>
      <c r="O40" s="13">
        <v>0</v>
      </c>
      <c r="P40" s="13">
        <v>0.005486111111111112</v>
      </c>
      <c r="Q40" s="13">
        <v>0.011111111111111112</v>
      </c>
      <c r="R40" s="14">
        <v>0.01664351851851852</v>
      </c>
      <c r="S40" s="14">
        <v>0.022349537037037032</v>
      </c>
      <c r="T40" s="15">
        <v>0.027384259259259257</v>
      </c>
      <c r="U40" s="15">
        <v>0.03310185185185185</v>
      </c>
      <c r="V40" s="15">
        <v>0.03891203703703704</v>
      </c>
      <c r="W40" s="12"/>
      <c r="X40" s="12"/>
      <c r="Y40" s="15"/>
      <c r="Z40" s="30"/>
      <c r="AA40" s="6">
        <v>7</v>
      </c>
      <c r="AB40" s="10">
        <f t="shared" si="16"/>
        <v>0.005486111111111112</v>
      </c>
      <c r="AC40" s="10">
        <f t="shared" si="17"/>
        <v>0.005625</v>
      </c>
      <c r="AD40" s="10">
        <f t="shared" si="18"/>
        <v>0.005532407407407408</v>
      </c>
      <c r="AE40" s="10">
        <f t="shared" si="10"/>
        <v>0.005706018518518513</v>
      </c>
      <c r="AF40" s="10">
        <f t="shared" si="11"/>
        <v>0.005034722222222225</v>
      </c>
      <c r="AG40" s="10">
        <f t="shared" si="12"/>
        <v>0.00571759259259259</v>
      </c>
      <c r="AH40" s="10">
        <f t="shared" si="15"/>
        <v>0.005810185185185189</v>
      </c>
      <c r="AI40" s="10"/>
      <c r="AJ40" s="10"/>
      <c r="AK40" s="10"/>
      <c r="AL40" s="32">
        <f t="shared" si="4"/>
        <v>0.03891203703703704</v>
      </c>
      <c r="AM40" s="40">
        <f t="shared" si="14"/>
        <v>0.005558862433862434</v>
      </c>
      <c r="AN40" s="41">
        <v>7</v>
      </c>
    </row>
    <row r="41" spans="1:40" s="2" customFormat="1" ht="15">
      <c r="A41" s="4" t="s">
        <v>32</v>
      </c>
      <c r="B41" s="4" t="s">
        <v>10</v>
      </c>
      <c r="C41" s="4" t="s">
        <v>405</v>
      </c>
      <c r="D41" s="4" t="s">
        <v>91</v>
      </c>
      <c r="E41" s="4" t="s">
        <v>212</v>
      </c>
      <c r="F41" s="4" t="s">
        <v>213</v>
      </c>
      <c r="G41" s="4" t="s">
        <v>39</v>
      </c>
      <c r="H41" s="4" t="s">
        <v>14</v>
      </c>
      <c r="I41" s="4" t="s">
        <v>118</v>
      </c>
      <c r="J41" s="4" t="s">
        <v>16</v>
      </c>
      <c r="K41" s="6">
        <v>5</v>
      </c>
      <c r="L41" s="6">
        <v>620</v>
      </c>
      <c r="M41" s="6">
        <f t="shared" si="2"/>
        <v>8620</v>
      </c>
      <c r="N41" s="6"/>
      <c r="O41" s="13">
        <v>0</v>
      </c>
      <c r="P41" s="13">
        <v>0.006481481481481481</v>
      </c>
      <c r="Q41" s="13">
        <v>0.014108796296296295</v>
      </c>
      <c r="R41" s="14">
        <v>0.022476851851851855</v>
      </c>
      <c r="S41" s="15">
        <v>0.030659722222222224</v>
      </c>
      <c r="T41" s="15">
        <v>0.038113425925925926</v>
      </c>
      <c r="U41" s="14"/>
      <c r="V41" s="12"/>
      <c r="W41" s="12"/>
      <c r="X41" s="15"/>
      <c r="Y41" s="15"/>
      <c r="Z41" s="30"/>
      <c r="AA41" s="6">
        <v>5</v>
      </c>
      <c r="AB41" s="10">
        <f t="shared" si="16"/>
        <v>0.006481481481481481</v>
      </c>
      <c r="AC41" s="10">
        <f t="shared" si="17"/>
        <v>0.007627314814814813</v>
      </c>
      <c r="AD41" s="10">
        <f t="shared" si="18"/>
        <v>0.008368055555555561</v>
      </c>
      <c r="AE41" s="10">
        <f t="shared" si="10"/>
        <v>0.008182870370370368</v>
      </c>
      <c r="AF41" s="10">
        <f t="shared" si="11"/>
        <v>0.007453703703703702</v>
      </c>
      <c r="AG41" s="10"/>
      <c r="AH41" s="10"/>
      <c r="AI41" s="10"/>
      <c r="AJ41" s="10"/>
      <c r="AK41" s="10"/>
      <c r="AL41" s="32">
        <f t="shared" si="4"/>
        <v>0.038113425925925926</v>
      </c>
      <c r="AM41" s="50">
        <f t="shared" si="14"/>
        <v>0.0076226851851851855</v>
      </c>
      <c r="AN41" s="51">
        <v>5</v>
      </c>
    </row>
    <row r="42" spans="1:40" s="2" customFormat="1" ht="15">
      <c r="A42" s="4" t="s">
        <v>214</v>
      </c>
      <c r="B42" s="4" t="s">
        <v>10</v>
      </c>
      <c r="C42" s="4" t="s">
        <v>215</v>
      </c>
      <c r="D42" s="4" t="s">
        <v>155</v>
      </c>
      <c r="E42" s="4" t="s">
        <v>216</v>
      </c>
      <c r="F42" s="4" t="s">
        <v>217</v>
      </c>
      <c r="G42" s="4" t="s">
        <v>39</v>
      </c>
      <c r="H42" s="4" t="s">
        <v>14</v>
      </c>
      <c r="I42" s="4" t="s">
        <v>15</v>
      </c>
      <c r="J42" s="4" t="s">
        <v>16</v>
      </c>
      <c r="K42" s="6">
        <v>5</v>
      </c>
      <c r="L42" s="6">
        <v>1350</v>
      </c>
      <c r="M42" s="6">
        <f t="shared" si="2"/>
        <v>9350</v>
      </c>
      <c r="N42" s="6"/>
      <c r="O42" s="13">
        <v>0</v>
      </c>
      <c r="P42" s="13">
        <v>0.006400462962962963</v>
      </c>
      <c r="Q42" s="13">
        <v>0.01318287037037037</v>
      </c>
      <c r="R42" s="14">
        <v>0.020578703703703703</v>
      </c>
      <c r="S42" s="15">
        <v>0.02736111111111111</v>
      </c>
      <c r="T42" s="15">
        <v>0.03496527777777778</v>
      </c>
      <c r="U42" s="14"/>
      <c r="V42" s="12"/>
      <c r="W42" s="12"/>
      <c r="X42" s="15"/>
      <c r="Y42" s="15"/>
      <c r="Z42" s="30"/>
      <c r="AA42" s="6">
        <v>5</v>
      </c>
      <c r="AB42" s="10">
        <f t="shared" si="16"/>
        <v>0.006400462962962963</v>
      </c>
      <c r="AC42" s="10">
        <f t="shared" si="17"/>
        <v>0.006782407407407408</v>
      </c>
      <c r="AD42" s="10">
        <f t="shared" si="18"/>
        <v>0.007395833333333332</v>
      </c>
      <c r="AE42" s="10">
        <f t="shared" si="10"/>
        <v>0.006782407407407407</v>
      </c>
      <c r="AF42" s="10">
        <f t="shared" si="11"/>
        <v>0.007604166666666672</v>
      </c>
      <c r="AG42" s="10"/>
      <c r="AH42" s="10"/>
      <c r="AI42" s="10"/>
      <c r="AJ42" s="10"/>
      <c r="AK42" s="10"/>
      <c r="AL42" s="32">
        <f t="shared" si="4"/>
        <v>0.03496527777777778</v>
      </c>
      <c r="AM42" s="50">
        <f t="shared" si="14"/>
        <v>0.006993055555555556</v>
      </c>
      <c r="AN42" s="51">
        <v>5</v>
      </c>
    </row>
    <row r="43" spans="1:40" s="2" customFormat="1" ht="15">
      <c r="A43" s="4" t="s">
        <v>98</v>
      </c>
      <c r="B43" s="4" t="s">
        <v>10</v>
      </c>
      <c r="C43" s="4" t="s">
        <v>218</v>
      </c>
      <c r="D43" s="4" t="s">
        <v>219</v>
      </c>
      <c r="E43" s="4" t="s">
        <v>220</v>
      </c>
      <c r="F43" s="4" t="s">
        <v>221</v>
      </c>
      <c r="G43" s="4" t="s">
        <v>39</v>
      </c>
      <c r="H43" s="4" t="s">
        <v>14</v>
      </c>
      <c r="I43" s="4" t="s">
        <v>15</v>
      </c>
      <c r="J43" s="4" t="s">
        <v>16</v>
      </c>
      <c r="K43" s="6">
        <v>6</v>
      </c>
      <c r="L43" s="6">
        <v>1520</v>
      </c>
      <c r="M43" s="6">
        <f t="shared" si="2"/>
        <v>11120</v>
      </c>
      <c r="N43" s="6"/>
      <c r="O43" s="13">
        <v>0</v>
      </c>
      <c r="P43" s="13">
        <v>0.005138888888888889</v>
      </c>
      <c r="Q43" s="13">
        <v>0.009930555555555555</v>
      </c>
      <c r="R43" s="14">
        <v>0.01513888888888889</v>
      </c>
      <c r="S43" s="14">
        <v>0.021180555555555553</v>
      </c>
      <c r="T43" s="15">
        <v>0.028425925925925924</v>
      </c>
      <c r="U43" s="15">
        <v>0.03626157407407408</v>
      </c>
      <c r="V43" s="12"/>
      <c r="W43" s="12"/>
      <c r="X43" s="15"/>
      <c r="Y43" s="15"/>
      <c r="Z43" s="30"/>
      <c r="AA43" s="6">
        <v>6</v>
      </c>
      <c r="AB43" s="10">
        <f t="shared" si="16"/>
        <v>0.005138888888888889</v>
      </c>
      <c r="AC43" s="10">
        <f t="shared" si="17"/>
        <v>0.004791666666666666</v>
      </c>
      <c r="AD43" s="10">
        <f t="shared" si="18"/>
        <v>0.005208333333333334</v>
      </c>
      <c r="AE43" s="10">
        <f t="shared" si="10"/>
        <v>0.006041666666666664</v>
      </c>
      <c r="AF43" s="10">
        <f t="shared" si="11"/>
        <v>0.007245370370370371</v>
      </c>
      <c r="AG43" s="10">
        <f>U43-T43</f>
        <v>0.007835648148148154</v>
      </c>
      <c r="AH43" s="10"/>
      <c r="AI43" s="10"/>
      <c r="AJ43" s="10"/>
      <c r="AK43" s="10"/>
      <c r="AL43" s="32">
        <f t="shared" si="4"/>
        <v>0.03626157407407408</v>
      </c>
      <c r="AM43" s="47">
        <f t="shared" si="14"/>
        <v>0.006043595679012346</v>
      </c>
      <c r="AN43" s="48">
        <v>6</v>
      </c>
    </row>
    <row r="44" spans="1:40" s="2" customFormat="1" ht="15">
      <c r="A44" s="4" t="s">
        <v>45</v>
      </c>
      <c r="B44" s="4" t="s">
        <v>10</v>
      </c>
      <c r="C44" s="4" t="s">
        <v>35</v>
      </c>
      <c r="D44" s="4" t="s">
        <v>203</v>
      </c>
      <c r="E44" s="4" t="s">
        <v>222</v>
      </c>
      <c r="F44" s="4" t="s">
        <v>223</v>
      </c>
      <c r="G44" s="4" t="s">
        <v>39</v>
      </c>
      <c r="H44" s="4" t="s">
        <v>14</v>
      </c>
      <c r="I44" s="4" t="s">
        <v>176</v>
      </c>
      <c r="J44" s="4" t="s">
        <v>16</v>
      </c>
      <c r="K44" s="6">
        <v>8</v>
      </c>
      <c r="L44" s="6">
        <v>1150</v>
      </c>
      <c r="M44" s="6">
        <f t="shared" si="2"/>
        <v>13950</v>
      </c>
      <c r="N44" s="6"/>
      <c r="O44" s="13">
        <v>0</v>
      </c>
      <c r="P44" s="13">
        <v>0.00474537037037037</v>
      </c>
      <c r="Q44" s="13">
        <v>0.009317129629629628</v>
      </c>
      <c r="R44" s="14">
        <v>0.013993055555555555</v>
      </c>
      <c r="S44" s="14">
        <v>0.01866898148148148</v>
      </c>
      <c r="T44" s="14">
        <v>0.023229166666666665</v>
      </c>
      <c r="U44" s="15">
        <v>0.027071759259259257</v>
      </c>
      <c r="V44" s="15">
        <v>0.031956018518518516</v>
      </c>
      <c r="W44" s="15">
        <v>0.036724537037037035</v>
      </c>
      <c r="X44" s="12"/>
      <c r="Y44" s="15"/>
      <c r="Z44" s="30"/>
      <c r="AA44" s="6">
        <v>8</v>
      </c>
      <c r="AB44" s="10">
        <f t="shared" si="16"/>
        <v>0.00474537037037037</v>
      </c>
      <c r="AC44" s="10">
        <f t="shared" si="17"/>
        <v>0.004571759259259258</v>
      </c>
      <c r="AD44" s="10">
        <f t="shared" si="18"/>
        <v>0.004675925925925927</v>
      </c>
      <c r="AE44" s="10">
        <f t="shared" si="10"/>
        <v>0.004675925925925925</v>
      </c>
      <c r="AF44" s="10">
        <f t="shared" si="11"/>
        <v>0.0045601851851851845</v>
      </c>
      <c r="AG44" s="10">
        <f>U44-T44</f>
        <v>0.003842592592592592</v>
      </c>
      <c r="AH44" s="10">
        <f>V44-U44</f>
        <v>0.004884259259259258</v>
      </c>
      <c r="AI44" s="10">
        <f>W44-V44</f>
        <v>0.004768518518518519</v>
      </c>
      <c r="AJ44" s="10"/>
      <c r="AK44" s="10"/>
      <c r="AL44" s="32">
        <f t="shared" si="4"/>
        <v>0.036724537037037035</v>
      </c>
      <c r="AM44" s="40">
        <f t="shared" si="14"/>
        <v>0.004590567129629629</v>
      </c>
      <c r="AN44" s="41">
        <v>8</v>
      </c>
    </row>
    <row r="45" spans="1:40" s="2" customFormat="1" ht="15">
      <c r="A45" s="4" t="s">
        <v>224</v>
      </c>
      <c r="B45" s="4" t="s">
        <v>10</v>
      </c>
      <c r="C45" s="4" t="s">
        <v>225</v>
      </c>
      <c r="D45" s="4" t="s">
        <v>11</v>
      </c>
      <c r="E45" s="4" t="s">
        <v>226</v>
      </c>
      <c r="F45" s="4" t="s">
        <v>227</v>
      </c>
      <c r="G45" s="4" t="s">
        <v>13</v>
      </c>
      <c r="H45" s="4" t="s">
        <v>14</v>
      </c>
      <c r="I45" s="4" t="s">
        <v>15</v>
      </c>
      <c r="J45" s="4" t="s">
        <v>79</v>
      </c>
      <c r="K45" s="6">
        <v>5</v>
      </c>
      <c r="L45" s="6">
        <v>350</v>
      </c>
      <c r="M45" s="6">
        <f t="shared" si="2"/>
        <v>8350</v>
      </c>
      <c r="N45" s="6"/>
      <c r="O45" s="13">
        <v>0</v>
      </c>
      <c r="P45" s="13">
        <v>0.015636574074074074</v>
      </c>
      <c r="Q45" s="13">
        <v>0.024050925925925924</v>
      </c>
      <c r="R45" s="16">
        <v>0.033414351851851855</v>
      </c>
      <c r="S45" s="16">
        <v>0.04</v>
      </c>
      <c r="T45" s="14"/>
      <c r="U45" s="14"/>
      <c r="V45" s="12"/>
      <c r="W45" s="12"/>
      <c r="X45" s="15"/>
      <c r="Y45" s="15"/>
      <c r="Z45" s="30"/>
      <c r="AA45" s="6">
        <v>5</v>
      </c>
      <c r="AB45" s="10">
        <f t="shared" si="16"/>
        <v>0.015636574074074074</v>
      </c>
      <c r="AC45" s="10">
        <f t="shared" si="17"/>
        <v>0.00841435185185185</v>
      </c>
      <c r="AD45" s="10">
        <f t="shared" si="18"/>
        <v>0.009363425925925931</v>
      </c>
      <c r="AE45" s="10">
        <f aca="true" t="shared" si="19" ref="AE45:AE70">S45-R45</f>
        <v>0.006585648148148146</v>
      </c>
      <c r="AF45" s="10"/>
      <c r="AG45" s="10"/>
      <c r="AH45" s="10"/>
      <c r="AI45" s="10"/>
      <c r="AJ45" s="10"/>
      <c r="AK45" s="10"/>
      <c r="AL45" s="32">
        <f t="shared" si="4"/>
        <v>0.04</v>
      </c>
      <c r="AM45" s="50">
        <f t="shared" si="14"/>
        <v>0.008</v>
      </c>
      <c r="AN45" s="51">
        <v>5</v>
      </c>
    </row>
    <row r="46" spans="1:40" s="2" customFormat="1" ht="15">
      <c r="A46" s="4" t="s">
        <v>72</v>
      </c>
      <c r="B46" s="4" t="s">
        <v>10</v>
      </c>
      <c r="C46" s="4" t="s">
        <v>228</v>
      </c>
      <c r="D46" s="4" t="s">
        <v>36</v>
      </c>
      <c r="E46" s="4" t="s">
        <v>151</v>
      </c>
      <c r="F46" s="4" t="s">
        <v>229</v>
      </c>
      <c r="G46" s="4" t="s">
        <v>39</v>
      </c>
      <c r="H46" s="4" t="s">
        <v>14</v>
      </c>
      <c r="I46" s="4" t="s">
        <v>15</v>
      </c>
      <c r="J46" s="4" t="s">
        <v>16</v>
      </c>
      <c r="K46" s="6">
        <v>7</v>
      </c>
      <c r="L46" s="6">
        <v>130</v>
      </c>
      <c r="M46" s="6">
        <f t="shared" si="2"/>
        <v>11330</v>
      </c>
      <c r="N46" s="6"/>
      <c r="O46" s="13">
        <v>0</v>
      </c>
      <c r="P46" s="13">
        <v>0.00525462962962963</v>
      </c>
      <c r="Q46" s="13">
        <v>0.01068287037037037</v>
      </c>
      <c r="R46" s="14">
        <v>0.01650462962962963</v>
      </c>
      <c r="S46" s="14">
        <v>0.022488425925925926</v>
      </c>
      <c r="T46" s="15">
        <v>0.027824074074074074</v>
      </c>
      <c r="U46" s="15">
        <v>0.03415509259259259</v>
      </c>
      <c r="V46" s="15">
        <v>0.04041666666666667</v>
      </c>
      <c r="W46" s="12"/>
      <c r="X46" s="12"/>
      <c r="Y46" s="15"/>
      <c r="Z46" s="30"/>
      <c r="AA46" s="6">
        <v>7</v>
      </c>
      <c r="AB46" s="10">
        <f t="shared" si="16"/>
        <v>0.00525462962962963</v>
      </c>
      <c r="AC46" s="10">
        <f t="shared" si="17"/>
        <v>0.00542824074074074</v>
      </c>
      <c r="AD46" s="10">
        <f t="shared" si="18"/>
        <v>0.005821759259259259</v>
      </c>
      <c r="AE46" s="10">
        <f t="shared" si="19"/>
        <v>0.005983796296296296</v>
      </c>
      <c r="AF46" s="10">
        <f aca="true" t="shared" si="20" ref="AF46:AH47">T46-S46</f>
        <v>0.005335648148148148</v>
      </c>
      <c r="AG46" s="10">
        <f t="shared" si="20"/>
        <v>0.006331018518518517</v>
      </c>
      <c r="AH46" s="10">
        <f t="shared" si="20"/>
        <v>0.006261574074074079</v>
      </c>
      <c r="AI46" s="10"/>
      <c r="AJ46" s="10"/>
      <c r="AK46" s="10"/>
      <c r="AL46" s="32">
        <f t="shared" si="4"/>
        <v>0.04041666666666667</v>
      </c>
      <c r="AM46" s="40">
        <f t="shared" si="14"/>
        <v>0.005773809523809524</v>
      </c>
      <c r="AN46" s="41">
        <v>7</v>
      </c>
    </row>
    <row r="47" spans="1:40" s="2" customFormat="1" ht="15">
      <c r="A47" s="4" t="s">
        <v>230</v>
      </c>
      <c r="B47" s="4" t="s">
        <v>10</v>
      </c>
      <c r="C47" s="4" t="s">
        <v>231</v>
      </c>
      <c r="D47" s="4" t="s">
        <v>53</v>
      </c>
      <c r="E47" s="4" t="s">
        <v>232</v>
      </c>
      <c r="F47" s="4" t="s">
        <v>233</v>
      </c>
      <c r="G47" s="4" t="s">
        <v>39</v>
      </c>
      <c r="H47" s="4" t="s">
        <v>14</v>
      </c>
      <c r="I47" s="4" t="s">
        <v>15</v>
      </c>
      <c r="J47" s="4" t="s">
        <v>16</v>
      </c>
      <c r="K47" s="6">
        <v>7</v>
      </c>
      <c r="L47" s="6">
        <v>1100</v>
      </c>
      <c r="M47" s="6">
        <f t="shared" si="2"/>
        <v>12300</v>
      </c>
      <c r="N47" s="6"/>
      <c r="O47" s="13">
        <v>0</v>
      </c>
      <c r="P47" s="13">
        <v>0.005185185185185185</v>
      </c>
      <c r="Q47" s="13">
        <v>0.010393518518518519</v>
      </c>
      <c r="R47" s="14">
        <v>0.015833333333333335</v>
      </c>
      <c r="S47" s="14">
        <v>0.021168981481481483</v>
      </c>
      <c r="T47" s="15">
        <v>0.026064814814814815</v>
      </c>
      <c r="U47" s="15">
        <v>0.031689814814814816</v>
      </c>
      <c r="V47" s="15">
        <v>0.0372337962962963</v>
      </c>
      <c r="W47" s="12"/>
      <c r="X47" s="12"/>
      <c r="Y47" s="15"/>
      <c r="Z47" s="30"/>
      <c r="AA47" s="6">
        <v>7</v>
      </c>
      <c r="AB47" s="10">
        <f t="shared" si="16"/>
        <v>0.005185185185185185</v>
      </c>
      <c r="AC47" s="10">
        <f t="shared" si="17"/>
        <v>0.005208333333333334</v>
      </c>
      <c r="AD47" s="10">
        <f t="shared" si="18"/>
        <v>0.005439814814814816</v>
      </c>
      <c r="AE47" s="10">
        <f t="shared" si="19"/>
        <v>0.005335648148148148</v>
      </c>
      <c r="AF47" s="10">
        <f t="shared" si="20"/>
        <v>0.004895833333333332</v>
      </c>
      <c r="AG47" s="10">
        <f t="shared" si="20"/>
        <v>0.0056250000000000015</v>
      </c>
      <c r="AH47" s="10">
        <f t="shared" si="20"/>
        <v>0.005543981481481483</v>
      </c>
      <c r="AI47" s="10"/>
      <c r="AJ47" s="10"/>
      <c r="AK47" s="10"/>
      <c r="AL47" s="32">
        <f t="shared" si="4"/>
        <v>0.0372337962962963</v>
      </c>
      <c r="AM47" s="40">
        <f t="shared" si="14"/>
        <v>0.005319113756613757</v>
      </c>
      <c r="AN47" s="41">
        <v>7</v>
      </c>
    </row>
    <row r="48" spans="1:40" s="2" customFormat="1" ht="15">
      <c r="A48" s="4" t="s">
        <v>33</v>
      </c>
      <c r="B48" s="4" t="s">
        <v>10</v>
      </c>
      <c r="C48" s="4" t="s">
        <v>234</v>
      </c>
      <c r="D48" s="4" t="s">
        <v>235</v>
      </c>
      <c r="E48" s="4" t="s">
        <v>134</v>
      </c>
      <c r="F48" s="4" t="s">
        <v>236</v>
      </c>
      <c r="G48" s="4" t="s">
        <v>13</v>
      </c>
      <c r="H48" s="4" t="s">
        <v>14</v>
      </c>
      <c r="I48" s="4" t="s">
        <v>15</v>
      </c>
      <c r="J48" s="4" t="s">
        <v>79</v>
      </c>
      <c r="K48" s="6">
        <v>6</v>
      </c>
      <c r="L48" s="6">
        <v>1200</v>
      </c>
      <c r="M48" s="6">
        <f t="shared" si="2"/>
        <v>10800</v>
      </c>
      <c r="N48" s="6"/>
      <c r="O48" s="13">
        <v>0</v>
      </c>
      <c r="P48" s="13">
        <v>0.005509259259259259</v>
      </c>
      <c r="Q48" s="13">
        <v>0.011284722222222222</v>
      </c>
      <c r="R48" s="14">
        <v>0.017361111111111112</v>
      </c>
      <c r="S48" s="14">
        <v>0.02355324074074074</v>
      </c>
      <c r="T48" s="15">
        <v>0.029456018518518517</v>
      </c>
      <c r="U48" s="15">
        <v>0.03619212962962963</v>
      </c>
      <c r="V48" s="15"/>
      <c r="W48" s="12"/>
      <c r="X48" s="12"/>
      <c r="Y48" s="15"/>
      <c r="Z48" s="30"/>
      <c r="AA48" s="6">
        <v>6</v>
      </c>
      <c r="AB48" s="10">
        <f t="shared" si="16"/>
        <v>0.005509259259259259</v>
      </c>
      <c r="AC48" s="10">
        <f t="shared" si="17"/>
        <v>0.005775462962962963</v>
      </c>
      <c r="AD48" s="10">
        <f t="shared" si="18"/>
        <v>0.00607638888888889</v>
      </c>
      <c r="AE48" s="10">
        <f t="shared" si="19"/>
        <v>0.006192129629629627</v>
      </c>
      <c r="AF48" s="10">
        <f>T48-S48</f>
        <v>0.005902777777777778</v>
      </c>
      <c r="AG48" s="10">
        <f>U48-T48</f>
        <v>0.006736111111111113</v>
      </c>
      <c r="AH48" s="10"/>
      <c r="AI48" s="10"/>
      <c r="AJ48" s="10"/>
      <c r="AK48" s="10"/>
      <c r="AL48" s="32">
        <f t="shared" si="4"/>
        <v>0.03619212962962963</v>
      </c>
      <c r="AM48" s="47">
        <f t="shared" si="14"/>
        <v>0.006032021604938272</v>
      </c>
      <c r="AN48" s="48">
        <v>6</v>
      </c>
    </row>
    <row r="49" spans="1:40" s="2" customFormat="1" ht="15">
      <c r="A49" s="4" t="s">
        <v>99</v>
      </c>
      <c r="B49" s="4" t="s">
        <v>10</v>
      </c>
      <c r="C49" s="4" t="s">
        <v>237</v>
      </c>
      <c r="D49" s="4" t="s">
        <v>174</v>
      </c>
      <c r="E49" s="4" t="s">
        <v>238</v>
      </c>
      <c r="F49" s="4" t="s">
        <v>239</v>
      </c>
      <c r="G49" s="4" t="s">
        <v>13</v>
      </c>
      <c r="H49" s="4" t="s">
        <v>209</v>
      </c>
      <c r="I49" s="4" t="s">
        <v>210</v>
      </c>
      <c r="J49" s="4" t="s">
        <v>16</v>
      </c>
      <c r="K49" s="6">
        <v>5</v>
      </c>
      <c r="L49" s="6">
        <v>280</v>
      </c>
      <c r="M49" s="6">
        <f t="shared" si="2"/>
        <v>8280</v>
      </c>
      <c r="N49" s="6"/>
      <c r="O49" s="13">
        <v>0</v>
      </c>
      <c r="P49" s="13">
        <v>0.006782407407407408</v>
      </c>
      <c r="Q49" s="13">
        <v>0.014699074074074074</v>
      </c>
      <c r="R49" s="14">
        <v>0.023472222222222217</v>
      </c>
      <c r="S49" s="15">
        <v>0.03138888888888889</v>
      </c>
      <c r="T49" s="15">
        <v>0.03943287037037037</v>
      </c>
      <c r="U49" s="15"/>
      <c r="V49" s="12"/>
      <c r="W49" s="12"/>
      <c r="X49" s="12"/>
      <c r="Y49" s="15"/>
      <c r="Z49" s="30"/>
      <c r="AA49" s="6">
        <v>5</v>
      </c>
      <c r="AB49" s="10">
        <f t="shared" si="16"/>
        <v>0.006782407407407408</v>
      </c>
      <c r="AC49" s="10">
        <f t="shared" si="17"/>
        <v>0.007916666666666666</v>
      </c>
      <c r="AD49" s="10">
        <f t="shared" si="18"/>
        <v>0.008773148148148143</v>
      </c>
      <c r="AE49" s="10">
        <f t="shared" si="19"/>
        <v>0.007916666666666673</v>
      </c>
      <c r="AF49" s="10">
        <f aca="true" t="shared" si="21" ref="AF49:AF70">T49-S49</f>
        <v>0.008043981481481478</v>
      </c>
      <c r="AG49" s="10"/>
      <c r="AH49" s="10"/>
      <c r="AI49" s="10"/>
      <c r="AJ49" s="10"/>
      <c r="AK49" s="10"/>
      <c r="AL49" s="32">
        <f t="shared" si="4"/>
        <v>0.03943287037037036</v>
      </c>
      <c r="AM49" s="50">
        <f t="shared" si="14"/>
        <v>0.007886574074074072</v>
      </c>
      <c r="AN49" s="51">
        <v>5</v>
      </c>
    </row>
    <row r="50" spans="1:40" s="2" customFormat="1" ht="15">
      <c r="A50" s="4" t="s">
        <v>171</v>
      </c>
      <c r="B50" s="4" t="s">
        <v>10</v>
      </c>
      <c r="C50" s="4" t="s">
        <v>240</v>
      </c>
      <c r="D50" s="4" t="s">
        <v>36</v>
      </c>
      <c r="E50" s="4" t="s">
        <v>241</v>
      </c>
      <c r="F50" s="4" t="s">
        <v>242</v>
      </c>
      <c r="G50" s="4" t="s">
        <v>39</v>
      </c>
      <c r="H50" s="4" t="s">
        <v>243</v>
      </c>
      <c r="I50" s="4" t="s">
        <v>244</v>
      </c>
      <c r="J50" s="4" t="s">
        <v>16</v>
      </c>
      <c r="K50" s="6">
        <v>5</v>
      </c>
      <c r="L50" s="6">
        <v>900</v>
      </c>
      <c r="M50" s="6">
        <f t="shared" si="2"/>
        <v>8900</v>
      </c>
      <c r="N50" s="6"/>
      <c r="O50" s="13">
        <v>0</v>
      </c>
      <c r="P50" s="13">
        <v>0.006412037037037036</v>
      </c>
      <c r="Q50" s="13">
        <v>0.01329861111111111</v>
      </c>
      <c r="R50" s="14">
        <v>0.020937499999999998</v>
      </c>
      <c r="S50" s="15">
        <v>0.02849537037037037</v>
      </c>
      <c r="T50" s="15">
        <v>0.02866898148148148</v>
      </c>
      <c r="U50" s="15">
        <v>0.03653935185185185</v>
      </c>
      <c r="V50" s="12"/>
      <c r="W50" s="12"/>
      <c r="X50" s="12"/>
      <c r="Y50" s="15"/>
      <c r="Z50" s="30"/>
      <c r="AA50" s="6">
        <v>5</v>
      </c>
      <c r="AB50" s="10">
        <f t="shared" si="16"/>
        <v>0.006412037037037036</v>
      </c>
      <c r="AC50" s="10">
        <f t="shared" si="17"/>
        <v>0.006886574074074074</v>
      </c>
      <c r="AD50" s="10">
        <f t="shared" si="18"/>
        <v>0.007638888888888888</v>
      </c>
      <c r="AE50" s="10">
        <f t="shared" si="19"/>
        <v>0.007557870370370371</v>
      </c>
      <c r="AF50" s="10">
        <f t="shared" si="21"/>
        <v>0.0001736111111111105</v>
      </c>
      <c r="AG50" s="10">
        <f>U50-T50</f>
        <v>0.007870370370370371</v>
      </c>
      <c r="AH50" s="10"/>
      <c r="AI50" s="10"/>
      <c r="AJ50" s="10"/>
      <c r="AK50" s="10"/>
      <c r="AL50" s="32">
        <f t="shared" si="4"/>
        <v>0.03653935185185185</v>
      </c>
      <c r="AM50" s="50">
        <f t="shared" si="14"/>
        <v>0.00730787037037037</v>
      </c>
      <c r="AN50" s="51">
        <v>5</v>
      </c>
    </row>
    <row r="51" spans="1:40" s="2" customFormat="1" ht="15">
      <c r="A51" s="4" t="s">
        <v>246</v>
      </c>
      <c r="B51" s="4" t="s">
        <v>10</v>
      </c>
      <c r="C51" s="4" t="s">
        <v>247</v>
      </c>
      <c r="D51" s="4" t="s">
        <v>248</v>
      </c>
      <c r="E51" s="4" t="s">
        <v>151</v>
      </c>
      <c r="F51" s="4" t="s">
        <v>249</v>
      </c>
      <c r="G51" s="4" t="s">
        <v>39</v>
      </c>
      <c r="H51" s="4" t="s">
        <v>14</v>
      </c>
      <c r="I51" s="4" t="s">
        <v>250</v>
      </c>
      <c r="J51" s="4" t="s">
        <v>16</v>
      </c>
      <c r="K51" s="6">
        <v>8</v>
      </c>
      <c r="L51" s="6">
        <v>930</v>
      </c>
      <c r="M51" s="6">
        <f t="shared" si="2"/>
        <v>13730</v>
      </c>
      <c r="N51" s="6"/>
      <c r="O51" s="13">
        <v>0</v>
      </c>
      <c r="P51" s="13">
        <v>0.004247685185185185</v>
      </c>
      <c r="Q51" s="13">
        <v>0.008831018518518518</v>
      </c>
      <c r="R51" s="14">
        <v>0.013680555555555555</v>
      </c>
      <c r="S51" s="14">
        <v>0.018645833333333334</v>
      </c>
      <c r="T51" s="14">
        <v>0.02351851851851852</v>
      </c>
      <c r="U51" s="15">
        <v>0.02800925925925926</v>
      </c>
      <c r="V51" s="15">
        <v>0.0332175925925926</v>
      </c>
      <c r="W51" s="15">
        <v>0.03782407407407407</v>
      </c>
      <c r="X51" s="12"/>
      <c r="Y51" s="15"/>
      <c r="Z51" s="30"/>
      <c r="AA51" s="6">
        <v>8</v>
      </c>
      <c r="AB51" s="10">
        <f t="shared" si="16"/>
        <v>0.004247685185185185</v>
      </c>
      <c r="AC51" s="10">
        <f t="shared" si="17"/>
        <v>0.0045833333333333325</v>
      </c>
      <c r="AD51" s="10">
        <f t="shared" si="18"/>
        <v>0.004849537037037038</v>
      </c>
      <c r="AE51" s="10">
        <f t="shared" si="19"/>
        <v>0.0049652777777777785</v>
      </c>
      <c r="AF51" s="10">
        <f t="shared" si="21"/>
        <v>0.004872685185185185</v>
      </c>
      <c r="AG51" s="10">
        <f>U51-T51</f>
        <v>0.004490740740740743</v>
      </c>
      <c r="AH51" s="10">
        <f>V51-U51</f>
        <v>0.005208333333333336</v>
      </c>
      <c r="AI51" s="10">
        <f>W51-V51</f>
        <v>0.004606481481481475</v>
      </c>
      <c r="AJ51" s="10"/>
      <c r="AK51" s="10"/>
      <c r="AL51" s="32">
        <f t="shared" si="4"/>
        <v>0.03782407407407407</v>
      </c>
      <c r="AM51" s="40">
        <f t="shared" si="14"/>
        <v>0.004728009259259259</v>
      </c>
      <c r="AN51" s="41">
        <v>8</v>
      </c>
    </row>
    <row r="52" spans="1:40" s="2" customFormat="1" ht="15">
      <c r="A52" s="4" t="s">
        <v>136</v>
      </c>
      <c r="B52" s="4" t="s">
        <v>10</v>
      </c>
      <c r="C52" s="4" t="s">
        <v>251</v>
      </c>
      <c r="D52" s="4" t="s">
        <v>106</v>
      </c>
      <c r="E52" s="4" t="s">
        <v>252</v>
      </c>
      <c r="F52" s="4" t="s">
        <v>253</v>
      </c>
      <c r="G52" s="4" t="s">
        <v>39</v>
      </c>
      <c r="H52" s="4" t="s">
        <v>14</v>
      </c>
      <c r="I52" s="4" t="s">
        <v>15</v>
      </c>
      <c r="J52" s="4" t="s">
        <v>16</v>
      </c>
      <c r="K52" s="6">
        <v>5</v>
      </c>
      <c r="L52" s="6">
        <v>340</v>
      </c>
      <c r="M52" s="6">
        <f t="shared" si="2"/>
        <v>8340</v>
      </c>
      <c r="N52" s="6"/>
      <c r="O52" s="13">
        <v>0</v>
      </c>
      <c r="P52" s="13">
        <v>0.010775462962962964</v>
      </c>
      <c r="Q52" s="13">
        <v>0.016469907407407405</v>
      </c>
      <c r="R52" s="14">
        <v>0.021944444444444447</v>
      </c>
      <c r="S52" s="15">
        <v>0.027476851851851853</v>
      </c>
      <c r="T52" s="15">
        <v>0.03738425925925926</v>
      </c>
      <c r="U52" s="14"/>
      <c r="V52" s="12"/>
      <c r="W52" s="12"/>
      <c r="X52" s="15"/>
      <c r="Y52" s="15"/>
      <c r="Z52" s="30"/>
      <c r="AA52" s="6">
        <v>5</v>
      </c>
      <c r="AB52" s="9">
        <f t="shared" si="16"/>
        <v>0.010775462962962964</v>
      </c>
      <c r="AC52" s="9">
        <f t="shared" si="17"/>
        <v>0.005694444444444441</v>
      </c>
      <c r="AD52" s="9">
        <f t="shared" si="18"/>
        <v>0.005474537037037042</v>
      </c>
      <c r="AE52" s="9">
        <f t="shared" si="19"/>
        <v>0.005532407407407406</v>
      </c>
      <c r="AF52" s="9">
        <f t="shared" si="21"/>
        <v>0.00990740740740741</v>
      </c>
      <c r="AG52" s="10"/>
      <c r="AH52" s="10"/>
      <c r="AI52" s="10"/>
      <c r="AJ52" s="10"/>
      <c r="AK52" s="10"/>
      <c r="AL52" s="32">
        <f t="shared" si="4"/>
        <v>0.03738425925925926</v>
      </c>
      <c r="AM52" s="50">
        <f t="shared" si="14"/>
        <v>0.007476851851851853</v>
      </c>
      <c r="AN52" s="51">
        <v>5</v>
      </c>
    </row>
    <row r="53" spans="1:40" s="2" customFormat="1" ht="15">
      <c r="A53" s="4" t="s">
        <v>254</v>
      </c>
      <c r="B53" s="4" t="s">
        <v>10</v>
      </c>
      <c r="C53" s="4" t="s">
        <v>255</v>
      </c>
      <c r="D53" s="4" t="s">
        <v>256</v>
      </c>
      <c r="E53" s="4" t="s">
        <v>257</v>
      </c>
      <c r="F53" s="4" t="s">
        <v>258</v>
      </c>
      <c r="G53" s="4" t="s">
        <v>39</v>
      </c>
      <c r="H53" s="4" t="s">
        <v>14</v>
      </c>
      <c r="I53" s="4" t="s">
        <v>142</v>
      </c>
      <c r="J53" s="4" t="s">
        <v>16</v>
      </c>
      <c r="K53" s="6">
        <v>8</v>
      </c>
      <c r="L53" s="6">
        <v>250</v>
      </c>
      <c r="M53" s="6">
        <f t="shared" si="2"/>
        <v>13050</v>
      </c>
      <c r="N53" s="6"/>
      <c r="O53" s="13">
        <v>0</v>
      </c>
      <c r="P53" s="13">
        <v>0.004652777777777777</v>
      </c>
      <c r="Q53" s="13">
        <v>0.009722222222222222</v>
      </c>
      <c r="R53" s="14">
        <v>0.015023148148148148</v>
      </c>
      <c r="S53" s="14">
        <v>0.020208333333333335</v>
      </c>
      <c r="T53" s="15">
        <v>0.030324074074074073</v>
      </c>
      <c r="U53" s="15">
        <v>0.03540509259259259</v>
      </c>
      <c r="V53" s="15">
        <v>0.04037037037037037</v>
      </c>
      <c r="W53" s="12"/>
      <c r="X53" s="12"/>
      <c r="Y53" s="15"/>
      <c r="Z53" s="30"/>
      <c r="AA53" s="6">
        <v>8</v>
      </c>
      <c r="AB53" s="10">
        <f t="shared" si="16"/>
        <v>0.004652777777777777</v>
      </c>
      <c r="AC53" s="10">
        <f t="shared" si="17"/>
        <v>0.005069444444444445</v>
      </c>
      <c r="AD53" s="10">
        <f t="shared" si="18"/>
        <v>0.005300925925925926</v>
      </c>
      <c r="AE53" s="10">
        <f t="shared" si="19"/>
        <v>0.005185185185185187</v>
      </c>
      <c r="AF53" s="10">
        <f t="shared" si="21"/>
        <v>0.010115740740740738</v>
      </c>
      <c r="AG53" s="10">
        <f>U53-T53</f>
        <v>0.005081018518518519</v>
      </c>
      <c r="AH53" s="10">
        <f>V53-U53</f>
        <v>0.004965277777777777</v>
      </c>
      <c r="AI53" s="10"/>
      <c r="AJ53" s="10"/>
      <c r="AK53" s="10"/>
      <c r="AL53" s="32">
        <f t="shared" si="4"/>
        <v>0.04037037037037037</v>
      </c>
      <c r="AM53" s="40">
        <f t="shared" si="14"/>
        <v>0.005046296296296296</v>
      </c>
      <c r="AN53" s="41">
        <v>8</v>
      </c>
    </row>
    <row r="54" spans="1:40" s="2" customFormat="1" ht="15">
      <c r="A54" s="20" t="s">
        <v>259</v>
      </c>
      <c r="B54" s="20" t="s">
        <v>10</v>
      </c>
      <c r="C54" s="20" t="s">
        <v>260</v>
      </c>
      <c r="D54" s="20" t="s">
        <v>261</v>
      </c>
      <c r="E54" s="20" t="s">
        <v>262</v>
      </c>
      <c r="F54" s="20" t="s">
        <v>263</v>
      </c>
      <c r="G54" s="20" t="s">
        <v>13</v>
      </c>
      <c r="H54" s="20" t="s">
        <v>14</v>
      </c>
      <c r="I54" s="20" t="s">
        <v>15</v>
      </c>
      <c r="J54" s="20" t="s">
        <v>16</v>
      </c>
      <c r="K54" s="21">
        <v>8</v>
      </c>
      <c r="L54" s="21">
        <v>820</v>
      </c>
      <c r="M54" s="21">
        <f t="shared" si="2"/>
        <v>13620</v>
      </c>
      <c r="N54" s="21" t="s">
        <v>466</v>
      </c>
      <c r="O54" s="12">
        <v>0</v>
      </c>
      <c r="P54" s="12">
        <v>0.004872685185185186</v>
      </c>
      <c r="Q54" s="12">
        <v>0.009606481481481481</v>
      </c>
      <c r="R54" s="12">
        <v>0.014467592592592593</v>
      </c>
      <c r="S54" s="12">
        <v>0.01945601851851852</v>
      </c>
      <c r="T54" s="12">
        <v>0.024293981481481482</v>
      </c>
      <c r="U54" s="22">
        <v>0.028680555555555553</v>
      </c>
      <c r="V54" s="22">
        <v>0.03363425925925926</v>
      </c>
      <c r="W54" s="12"/>
      <c r="X54" s="22"/>
      <c r="Y54" s="22"/>
      <c r="Z54" s="30"/>
      <c r="AA54" s="21">
        <v>8</v>
      </c>
      <c r="AB54" s="9">
        <f t="shared" si="16"/>
        <v>0.004872685185185186</v>
      </c>
      <c r="AC54" s="9">
        <f t="shared" si="17"/>
        <v>0.004733796296296296</v>
      </c>
      <c r="AD54" s="9">
        <f t="shared" si="18"/>
        <v>0.004861111111111111</v>
      </c>
      <c r="AE54" s="9">
        <f t="shared" si="19"/>
        <v>0.004988425925925926</v>
      </c>
      <c r="AF54" s="9">
        <f t="shared" si="21"/>
        <v>0.004837962962962964</v>
      </c>
      <c r="AG54" s="9">
        <f>U54-T54</f>
        <v>0.0043865740740740705</v>
      </c>
      <c r="AH54" s="9">
        <f>V54-U54</f>
        <v>0.004953703703703707</v>
      </c>
      <c r="AI54" s="9"/>
      <c r="AJ54" s="9"/>
      <c r="AK54" s="9"/>
      <c r="AL54" s="32">
        <f t="shared" si="4"/>
        <v>0.03363425925925926</v>
      </c>
      <c r="AM54" s="40">
        <f t="shared" si="14"/>
        <v>0.0042042824074074074</v>
      </c>
      <c r="AN54" s="43">
        <v>8</v>
      </c>
    </row>
    <row r="55" spans="1:40" s="2" customFormat="1" ht="15">
      <c r="A55" s="4" t="s">
        <v>264</v>
      </c>
      <c r="B55" s="4" t="s">
        <v>10</v>
      </c>
      <c r="C55" s="4" t="s">
        <v>265</v>
      </c>
      <c r="D55" s="4" t="s">
        <v>184</v>
      </c>
      <c r="E55" s="4" t="s">
        <v>266</v>
      </c>
      <c r="F55" s="4" t="s">
        <v>267</v>
      </c>
      <c r="G55" s="4" t="s">
        <v>39</v>
      </c>
      <c r="H55" s="4" t="s">
        <v>14</v>
      </c>
      <c r="I55" s="4" t="s">
        <v>15</v>
      </c>
      <c r="J55" s="4" t="s">
        <v>79</v>
      </c>
      <c r="K55" s="6">
        <v>6</v>
      </c>
      <c r="L55" s="6">
        <v>1460</v>
      </c>
      <c r="M55" s="6">
        <f t="shared" si="2"/>
        <v>11060</v>
      </c>
      <c r="N55" s="6"/>
      <c r="O55" s="13">
        <v>0</v>
      </c>
      <c r="P55" s="13">
        <v>0.006030092592592593</v>
      </c>
      <c r="Q55" s="13">
        <v>0.012187500000000002</v>
      </c>
      <c r="R55" s="14">
        <v>0.018703703703703705</v>
      </c>
      <c r="S55" s="14">
        <v>0.024097222222222225</v>
      </c>
      <c r="T55" s="15">
        <v>0.028958333333333336</v>
      </c>
      <c r="U55" s="15">
        <v>0.03523148148148148</v>
      </c>
      <c r="V55" s="15"/>
      <c r="W55" s="15"/>
      <c r="X55" s="12"/>
      <c r="Y55" s="12"/>
      <c r="Z55" s="30"/>
      <c r="AA55" s="6">
        <v>6</v>
      </c>
      <c r="AB55" s="10">
        <f t="shared" si="16"/>
        <v>0.006030092592592593</v>
      </c>
      <c r="AC55" s="10">
        <f t="shared" si="17"/>
        <v>0.006157407407407409</v>
      </c>
      <c r="AD55" s="10">
        <f t="shared" si="18"/>
        <v>0.006516203703703703</v>
      </c>
      <c r="AE55" s="10">
        <f t="shared" si="19"/>
        <v>0.00539351851851852</v>
      </c>
      <c r="AF55" s="10">
        <f t="shared" si="21"/>
        <v>0.004861111111111111</v>
      </c>
      <c r="AG55" s="10">
        <f>U55-T55</f>
        <v>0.006273148148148146</v>
      </c>
      <c r="AH55" s="10"/>
      <c r="AI55" s="10"/>
      <c r="AJ55" s="10"/>
      <c r="AK55" s="10"/>
      <c r="AL55" s="32">
        <f t="shared" si="4"/>
        <v>0.03523148148148148</v>
      </c>
      <c r="AM55" s="40">
        <f t="shared" si="14"/>
        <v>0.005871913580246913</v>
      </c>
      <c r="AN55" s="41">
        <f>6+2</f>
        <v>8</v>
      </c>
    </row>
    <row r="56" spans="1:40" s="29" customFormat="1" ht="15">
      <c r="A56" s="23" t="s">
        <v>270</v>
      </c>
      <c r="B56" s="23" t="s">
        <v>10</v>
      </c>
      <c r="C56" s="23" t="s">
        <v>271</v>
      </c>
      <c r="D56" s="23" t="s">
        <v>184</v>
      </c>
      <c r="E56" s="23" t="s">
        <v>83</v>
      </c>
      <c r="F56" s="23" t="s">
        <v>272</v>
      </c>
      <c r="G56" s="23" t="s">
        <v>39</v>
      </c>
      <c r="H56" s="23" t="s">
        <v>268</v>
      </c>
      <c r="I56" s="23" t="s">
        <v>273</v>
      </c>
      <c r="J56" s="23" t="s">
        <v>16</v>
      </c>
      <c r="K56" s="24">
        <v>9</v>
      </c>
      <c r="L56" s="24">
        <v>20</v>
      </c>
      <c r="M56" s="24">
        <f t="shared" si="2"/>
        <v>14420</v>
      </c>
      <c r="N56" s="24"/>
      <c r="O56" s="25">
        <v>0</v>
      </c>
      <c r="P56" s="25">
        <v>0.004502314814814815</v>
      </c>
      <c r="Q56" s="25">
        <v>0.009027777777777779</v>
      </c>
      <c r="R56" s="25">
        <v>0.013518518518518518</v>
      </c>
      <c r="S56" s="25">
        <v>0.018113425925925925</v>
      </c>
      <c r="T56" s="26">
        <v>0.02666666666666667</v>
      </c>
      <c r="U56" s="26">
        <v>0.03159722222222222</v>
      </c>
      <c r="V56" s="26">
        <v>0.03636574074074074</v>
      </c>
      <c r="W56" s="26">
        <v>0.04096064814814815</v>
      </c>
      <c r="X56" s="27"/>
      <c r="Y56" s="27"/>
      <c r="Z56" s="31"/>
      <c r="AA56" s="24">
        <v>9</v>
      </c>
      <c r="AB56" s="28">
        <f t="shared" si="16"/>
        <v>0.004502314814814815</v>
      </c>
      <c r="AC56" s="28">
        <f t="shared" si="17"/>
        <v>0.004525462962962964</v>
      </c>
      <c r="AD56" s="28">
        <f t="shared" si="18"/>
        <v>0.00449074074074074</v>
      </c>
      <c r="AE56" s="28">
        <f t="shared" si="19"/>
        <v>0.004594907407407407</v>
      </c>
      <c r="AF56" s="28">
        <f t="shared" si="21"/>
        <v>0.008553240740740743</v>
      </c>
      <c r="AG56" s="28">
        <f>U56-T56</f>
        <v>0.004930555555555553</v>
      </c>
      <c r="AH56" s="28">
        <f>V56-U56</f>
        <v>0.004768518518518519</v>
      </c>
      <c r="AI56" s="28">
        <f>W56-V56</f>
        <v>0.004594907407407409</v>
      </c>
      <c r="AJ56" s="28"/>
      <c r="AK56" s="28"/>
      <c r="AL56" s="32">
        <f t="shared" si="4"/>
        <v>0.04096064814814815</v>
      </c>
      <c r="AM56" s="36">
        <f t="shared" si="14"/>
        <v>0.004551183127572017</v>
      </c>
      <c r="AN56" s="38">
        <v>9</v>
      </c>
    </row>
    <row r="57" spans="1:40" s="2" customFormat="1" ht="15">
      <c r="A57" s="4" t="s">
        <v>274</v>
      </c>
      <c r="B57" s="4" t="s">
        <v>10</v>
      </c>
      <c r="C57" s="4" t="s">
        <v>406</v>
      </c>
      <c r="D57" s="4" t="s">
        <v>184</v>
      </c>
      <c r="E57" s="4" t="s">
        <v>204</v>
      </c>
      <c r="F57" s="4" t="s">
        <v>275</v>
      </c>
      <c r="G57" s="4" t="s">
        <v>39</v>
      </c>
      <c r="H57" s="4" t="s">
        <v>14</v>
      </c>
      <c r="I57" s="4" t="s">
        <v>22</v>
      </c>
      <c r="J57" s="4" t="s">
        <v>16</v>
      </c>
      <c r="K57" s="6">
        <v>8</v>
      </c>
      <c r="L57" s="6">
        <v>1090</v>
      </c>
      <c r="M57" s="6">
        <f t="shared" si="2"/>
        <v>13890</v>
      </c>
      <c r="N57" s="6"/>
      <c r="O57" s="13">
        <v>0</v>
      </c>
      <c r="P57" s="13">
        <v>0.004525462962962963</v>
      </c>
      <c r="Q57" s="13">
        <v>0.0090625</v>
      </c>
      <c r="R57" s="14">
        <v>0.013900462962962962</v>
      </c>
      <c r="S57" s="14">
        <v>0.018680555555555554</v>
      </c>
      <c r="T57" s="14">
        <v>0.023391203703703702</v>
      </c>
      <c r="U57" s="15">
        <v>0.027650462962962963</v>
      </c>
      <c r="V57" s="15">
        <v>0.03270833333333333</v>
      </c>
      <c r="W57" s="15">
        <v>0.03765046296296296</v>
      </c>
      <c r="X57" s="12"/>
      <c r="Y57" s="15"/>
      <c r="Z57" s="30"/>
      <c r="AA57" s="6">
        <v>8</v>
      </c>
      <c r="AB57" s="10">
        <f t="shared" si="16"/>
        <v>0.004525462962962963</v>
      </c>
      <c r="AC57" s="10">
        <f t="shared" si="17"/>
        <v>0.0045370370370370365</v>
      </c>
      <c r="AD57" s="10">
        <f t="shared" si="18"/>
        <v>0.004837962962962962</v>
      </c>
      <c r="AE57" s="10">
        <f t="shared" si="19"/>
        <v>0.004780092592592593</v>
      </c>
      <c r="AF57" s="10">
        <f t="shared" si="21"/>
        <v>0.004710648148148148</v>
      </c>
      <c r="AG57" s="10">
        <f>U57-T57</f>
        <v>0.004259259259259261</v>
      </c>
      <c r="AH57" s="10">
        <f>V57-U57</f>
        <v>0.005057870370370369</v>
      </c>
      <c r="AI57" s="10">
        <f>W57-V57</f>
        <v>0.00494212962962963</v>
      </c>
      <c r="AJ57" s="10"/>
      <c r="AK57" s="10"/>
      <c r="AL57" s="32">
        <f t="shared" si="4"/>
        <v>0.03765046296296296</v>
      </c>
      <c r="AM57" s="40">
        <f t="shared" si="14"/>
        <v>0.00470630787037037</v>
      </c>
      <c r="AN57" s="41">
        <v>8</v>
      </c>
    </row>
    <row r="58" spans="1:40" s="29" customFormat="1" ht="15">
      <c r="A58" s="23" t="s">
        <v>280</v>
      </c>
      <c r="B58" s="23" t="s">
        <v>10</v>
      </c>
      <c r="C58" s="23" t="s">
        <v>278</v>
      </c>
      <c r="D58" s="23" t="s">
        <v>281</v>
      </c>
      <c r="E58" s="23" t="s">
        <v>282</v>
      </c>
      <c r="F58" s="23" t="s">
        <v>283</v>
      </c>
      <c r="G58" s="23" t="s">
        <v>13</v>
      </c>
      <c r="H58" s="23" t="s">
        <v>14</v>
      </c>
      <c r="I58" s="23" t="s">
        <v>15</v>
      </c>
      <c r="J58" s="23" t="s">
        <v>79</v>
      </c>
      <c r="K58" s="24">
        <v>7</v>
      </c>
      <c r="L58" s="24">
        <v>1590</v>
      </c>
      <c r="M58" s="24">
        <f t="shared" si="2"/>
        <v>12790</v>
      </c>
      <c r="N58" s="24"/>
      <c r="O58" s="25">
        <v>0</v>
      </c>
      <c r="P58" s="25">
        <v>0.005208333333333333</v>
      </c>
      <c r="Q58" s="25">
        <v>0.0103125</v>
      </c>
      <c r="R58" s="25">
        <v>0.015555555555555553</v>
      </c>
      <c r="S58" s="25">
        <v>0.020729166666666667</v>
      </c>
      <c r="T58" s="25">
        <v>0.022777777777777775</v>
      </c>
      <c r="U58" s="26">
        <v>0.03068287037037037</v>
      </c>
      <c r="V58" s="26">
        <v>0.03577546296296296</v>
      </c>
      <c r="W58" s="26"/>
      <c r="X58" s="27"/>
      <c r="Y58" s="26"/>
      <c r="Z58" s="31"/>
      <c r="AA58" s="24">
        <v>7</v>
      </c>
      <c r="AB58" s="28">
        <f t="shared" si="16"/>
        <v>0.005208333333333333</v>
      </c>
      <c r="AC58" s="28">
        <f t="shared" si="17"/>
        <v>0.0051041666666666674</v>
      </c>
      <c r="AD58" s="28">
        <f t="shared" si="18"/>
        <v>0.005243055555555553</v>
      </c>
      <c r="AE58" s="28">
        <f t="shared" si="19"/>
        <v>0.005173611111111113</v>
      </c>
      <c r="AF58" s="28">
        <f t="shared" si="21"/>
        <v>0.0020486111111111087</v>
      </c>
      <c r="AG58" s="28">
        <f>U58-T58</f>
        <v>0.007905092592592596</v>
      </c>
      <c r="AH58" s="28">
        <f>V58-U58</f>
        <v>0.0050925925925925895</v>
      </c>
      <c r="AI58" s="28"/>
      <c r="AJ58" s="28"/>
      <c r="AK58" s="28"/>
      <c r="AL58" s="32">
        <f t="shared" si="4"/>
        <v>0.03577546296296296</v>
      </c>
      <c r="AM58" s="40">
        <f t="shared" si="14"/>
        <v>0.0051107804232804225</v>
      </c>
      <c r="AN58" s="42">
        <v>7</v>
      </c>
    </row>
    <row r="59" spans="1:40" s="2" customFormat="1" ht="15">
      <c r="A59" s="4" t="s">
        <v>284</v>
      </c>
      <c r="B59" s="4" t="s">
        <v>10</v>
      </c>
      <c r="C59" s="4" t="s">
        <v>245</v>
      </c>
      <c r="D59" s="4" t="s">
        <v>106</v>
      </c>
      <c r="E59" s="4" t="s">
        <v>285</v>
      </c>
      <c r="F59" s="4" t="s">
        <v>286</v>
      </c>
      <c r="G59" s="4" t="s">
        <v>39</v>
      </c>
      <c r="H59" s="4" t="s">
        <v>14</v>
      </c>
      <c r="I59" s="4" t="s">
        <v>15</v>
      </c>
      <c r="J59" s="4" t="s">
        <v>79</v>
      </c>
      <c r="K59" s="6">
        <v>6</v>
      </c>
      <c r="L59" s="6">
        <v>460</v>
      </c>
      <c r="M59" s="6">
        <f aca="true" t="shared" si="22" ref="M59:M82">K59*1600+L59</f>
        <v>10060</v>
      </c>
      <c r="N59" s="6"/>
      <c r="O59" s="13">
        <v>0</v>
      </c>
      <c r="P59" s="13">
        <v>0.005914351851851852</v>
      </c>
      <c r="Q59" s="13">
        <v>0.01247685185185185</v>
      </c>
      <c r="R59" s="14">
        <v>0.019247685185185184</v>
      </c>
      <c r="S59" s="15">
        <v>0.03246527777777778</v>
      </c>
      <c r="T59" s="15">
        <v>0.039155092592592596</v>
      </c>
      <c r="U59" s="14"/>
      <c r="V59" s="12"/>
      <c r="W59" s="12"/>
      <c r="X59" s="15"/>
      <c r="Y59" s="15"/>
      <c r="Z59" s="30"/>
      <c r="AA59" s="6">
        <v>6</v>
      </c>
      <c r="AB59" s="10">
        <f t="shared" si="16"/>
        <v>0.005914351851851852</v>
      </c>
      <c r="AC59" s="10">
        <f t="shared" si="17"/>
        <v>0.006562499999999998</v>
      </c>
      <c r="AD59" s="10">
        <f t="shared" si="18"/>
        <v>0.0067708333333333336</v>
      </c>
      <c r="AE59" s="10">
        <f t="shared" si="19"/>
        <v>0.013217592592592597</v>
      </c>
      <c r="AF59" s="10">
        <f t="shared" si="21"/>
        <v>0.006689814814814815</v>
      </c>
      <c r="AG59" s="10"/>
      <c r="AH59" s="10"/>
      <c r="AI59" s="10"/>
      <c r="AJ59" s="10"/>
      <c r="AK59" s="10"/>
      <c r="AL59" s="32">
        <f t="shared" si="4"/>
        <v>0.039155092592592596</v>
      </c>
      <c r="AM59" s="47">
        <f t="shared" si="14"/>
        <v>0.0065258487654320995</v>
      </c>
      <c r="AN59" s="48">
        <v>6</v>
      </c>
    </row>
    <row r="60" spans="1:40" s="2" customFormat="1" ht="15">
      <c r="A60" s="4" t="s">
        <v>287</v>
      </c>
      <c r="B60" s="4" t="s">
        <v>10</v>
      </c>
      <c r="C60" s="4" t="s">
        <v>288</v>
      </c>
      <c r="D60" s="4" t="s">
        <v>289</v>
      </c>
      <c r="E60" s="4" t="s">
        <v>83</v>
      </c>
      <c r="F60" s="4" t="s">
        <v>290</v>
      </c>
      <c r="G60" s="4" t="s">
        <v>39</v>
      </c>
      <c r="H60" s="4" t="s">
        <v>14</v>
      </c>
      <c r="I60" s="4" t="s">
        <v>15</v>
      </c>
      <c r="J60" s="4" t="s">
        <v>16</v>
      </c>
      <c r="K60" s="6">
        <v>8</v>
      </c>
      <c r="L60" s="6">
        <v>150</v>
      </c>
      <c r="M60" s="6">
        <f t="shared" si="22"/>
        <v>12950</v>
      </c>
      <c r="N60" s="6"/>
      <c r="O60" s="13">
        <v>0</v>
      </c>
      <c r="P60" s="13">
        <v>0.0052662037037037035</v>
      </c>
      <c r="Q60" s="13">
        <v>0.010347222222222223</v>
      </c>
      <c r="R60" s="14">
        <v>0.0153125</v>
      </c>
      <c r="S60" s="14">
        <v>0.020300925925925927</v>
      </c>
      <c r="T60" s="15">
        <v>0.02991898148148148</v>
      </c>
      <c r="U60" s="15">
        <v>0.035196759259259254</v>
      </c>
      <c r="V60" s="15">
        <v>0.04052083333333333</v>
      </c>
      <c r="W60" s="12"/>
      <c r="X60" s="12"/>
      <c r="Y60" s="15"/>
      <c r="Z60" s="30"/>
      <c r="AA60" s="6">
        <v>8</v>
      </c>
      <c r="AB60" s="10">
        <f t="shared" si="16"/>
        <v>0.0052662037037037035</v>
      </c>
      <c r="AC60" s="10">
        <f t="shared" si="17"/>
        <v>0.005081018518518519</v>
      </c>
      <c r="AD60" s="10">
        <f t="shared" si="18"/>
        <v>0.004965277777777777</v>
      </c>
      <c r="AE60" s="10">
        <f t="shared" si="19"/>
        <v>0.004988425925925927</v>
      </c>
      <c r="AF60" s="10">
        <f t="shared" si="21"/>
        <v>0.009618055555555553</v>
      </c>
      <c r="AG60" s="10">
        <f>U60-T60</f>
        <v>0.005277777777777774</v>
      </c>
      <c r="AH60" s="10">
        <f>V60-U60</f>
        <v>0.005324074074074078</v>
      </c>
      <c r="AI60" s="10"/>
      <c r="AJ60" s="10"/>
      <c r="AK60" s="10"/>
      <c r="AL60" s="32">
        <f t="shared" si="4"/>
        <v>0.04052083333333333</v>
      </c>
      <c r="AM60" s="40">
        <f t="shared" si="14"/>
        <v>0.0050651041666666665</v>
      </c>
      <c r="AN60" s="41">
        <v>8</v>
      </c>
    </row>
    <row r="61" spans="1:40" s="2" customFormat="1" ht="15">
      <c r="A61" s="4" t="s">
        <v>291</v>
      </c>
      <c r="B61" s="4" t="s">
        <v>10</v>
      </c>
      <c r="C61" s="4" t="s">
        <v>292</v>
      </c>
      <c r="D61" s="4" t="s">
        <v>293</v>
      </c>
      <c r="E61" s="4" t="s">
        <v>294</v>
      </c>
      <c r="F61" s="4" t="s">
        <v>295</v>
      </c>
      <c r="G61" s="4" t="s">
        <v>39</v>
      </c>
      <c r="H61" s="4" t="s">
        <v>268</v>
      </c>
      <c r="I61" s="4" t="s">
        <v>269</v>
      </c>
      <c r="J61" s="4" t="s">
        <v>16</v>
      </c>
      <c r="K61" s="6">
        <v>6</v>
      </c>
      <c r="L61" s="6">
        <v>260</v>
      </c>
      <c r="M61" s="6">
        <f t="shared" si="22"/>
        <v>9860</v>
      </c>
      <c r="N61" s="6"/>
      <c r="O61" s="13">
        <v>0</v>
      </c>
      <c r="P61" s="13">
        <v>0.010416666666666666</v>
      </c>
      <c r="Q61" s="13">
        <v>0.015914351851851853</v>
      </c>
      <c r="R61" s="14">
        <v>0.02162037037037037</v>
      </c>
      <c r="S61" s="15">
        <v>0.027094907407407404</v>
      </c>
      <c r="T61" s="15">
        <v>0.03346064814814815</v>
      </c>
      <c r="U61" s="15">
        <v>0.03353009259259259</v>
      </c>
      <c r="V61" s="15">
        <v>0.03996527777777777</v>
      </c>
      <c r="W61" s="12"/>
      <c r="X61" s="12"/>
      <c r="Y61" s="12"/>
      <c r="Z61" s="30"/>
      <c r="AA61" s="6">
        <v>6</v>
      </c>
      <c r="AB61" s="10">
        <f t="shared" si="16"/>
        <v>0.010416666666666666</v>
      </c>
      <c r="AC61" s="10">
        <f t="shared" si="17"/>
        <v>0.005497685185185187</v>
      </c>
      <c r="AD61" s="10">
        <f t="shared" si="18"/>
        <v>0.0057060185185185165</v>
      </c>
      <c r="AE61" s="10">
        <f t="shared" si="19"/>
        <v>0.005474537037037035</v>
      </c>
      <c r="AF61" s="10">
        <f t="shared" si="21"/>
        <v>0.006365740740740745</v>
      </c>
      <c r="AG61" s="10">
        <f>U61-T61</f>
        <v>6.944444444444142E-05</v>
      </c>
      <c r="AH61" s="10">
        <f>V61-U61</f>
        <v>0.006435185185185183</v>
      </c>
      <c r="AI61" s="10"/>
      <c r="AJ61" s="10"/>
      <c r="AK61" s="10"/>
      <c r="AL61" s="32">
        <f t="shared" si="4"/>
        <v>0.03996527777777777</v>
      </c>
      <c r="AM61" s="47">
        <f t="shared" si="14"/>
        <v>0.006660879629629629</v>
      </c>
      <c r="AN61" s="48">
        <v>6</v>
      </c>
    </row>
    <row r="62" spans="1:40" s="2" customFormat="1" ht="15">
      <c r="A62" s="4" t="s">
        <v>147</v>
      </c>
      <c r="B62" s="4" t="s">
        <v>10</v>
      </c>
      <c r="C62" s="4" t="s">
        <v>296</v>
      </c>
      <c r="D62" s="4" t="s">
        <v>62</v>
      </c>
      <c r="E62" s="4" t="s">
        <v>160</v>
      </c>
      <c r="F62" s="4" t="s">
        <v>297</v>
      </c>
      <c r="G62" s="4" t="s">
        <v>39</v>
      </c>
      <c r="H62" s="4" t="s">
        <v>209</v>
      </c>
      <c r="I62" s="4" t="s">
        <v>210</v>
      </c>
      <c r="J62" s="4" t="s">
        <v>16</v>
      </c>
      <c r="K62" s="6">
        <v>6</v>
      </c>
      <c r="L62" s="6">
        <v>1530</v>
      </c>
      <c r="M62" s="6">
        <f t="shared" si="22"/>
        <v>11130</v>
      </c>
      <c r="N62" s="6"/>
      <c r="O62" s="13">
        <v>0</v>
      </c>
      <c r="P62" s="13">
        <v>0.0051736111111111115</v>
      </c>
      <c r="Q62" s="13">
        <v>0.01050925925925926</v>
      </c>
      <c r="R62" s="14">
        <v>0.01638888888888889</v>
      </c>
      <c r="S62" s="14">
        <v>0.022708333333333334</v>
      </c>
      <c r="T62" s="15">
        <v>0.028344907407407412</v>
      </c>
      <c r="U62" s="15">
        <v>0.03481481481481481</v>
      </c>
      <c r="V62" s="12"/>
      <c r="W62" s="12"/>
      <c r="X62" s="15"/>
      <c r="Y62" s="15"/>
      <c r="Z62" s="30"/>
      <c r="AA62" s="6">
        <v>6</v>
      </c>
      <c r="AB62" s="10">
        <f t="shared" si="16"/>
        <v>0.0051736111111111115</v>
      </c>
      <c r="AC62" s="10">
        <f t="shared" si="17"/>
        <v>0.005335648148148148</v>
      </c>
      <c r="AD62" s="10">
        <f t="shared" si="18"/>
        <v>0.0058796296296296305</v>
      </c>
      <c r="AE62" s="10">
        <f t="shared" si="19"/>
        <v>0.0063194444444444435</v>
      </c>
      <c r="AF62" s="10">
        <f t="shared" si="21"/>
        <v>0.005636574074074079</v>
      </c>
      <c r="AG62" s="10">
        <f>U62-T62</f>
        <v>0.0064699074074074</v>
      </c>
      <c r="AH62" s="10"/>
      <c r="AI62" s="10"/>
      <c r="AJ62" s="10"/>
      <c r="AK62" s="10"/>
      <c r="AL62" s="32">
        <f t="shared" si="4"/>
        <v>0.03481481481481481</v>
      </c>
      <c r="AM62" s="47">
        <f t="shared" si="14"/>
        <v>0.005802469135802468</v>
      </c>
      <c r="AN62" s="48">
        <v>6</v>
      </c>
    </row>
    <row r="63" spans="1:40" s="2" customFormat="1" ht="15">
      <c r="A63" s="4" t="s">
        <v>298</v>
      </c>
      <c r="B63" s="4" t="s">
        <v>10</v>
      </c>
      <c r="C63" s="4" t="s">
        <v>299</v>
      </c>
      <c r="D63" s="4" t="s">
        <v>19</v>
      </c>
      <c r="E63" s="4" t="s">
        <v>300</v>
      </c>
      <c r="F63" s="4" t="s">
        <v>301</v>
      </c>
      <c r="G63" s="4" t="s">
        <v>13</v>
      </c>
      <c r="H63" s="4" t="s">
        <v>14</v>
      </c>
      <c r="I63" s="4" t="s">
        <v>182</v>
      </c>
      <c r="J63" s="4" t="s">
        <v>16</v>
      </c>
      <c r="K63" s="6">
        <v>5</v>
      </c>
      <c r="L63" s="6">
        <v>800</v>
      </c>
      <c r="M63" s="6">
        <f t="shared" si="22"/>
        <v>8800</v>
      </c>
      <c r="N63" s="6"/>
      <c r="O63" s="13">
        <v>0</v>
      </c>
      <c r="P63" s="13">
        <v>0.006643518518518518</v>
      </c>
      <c r="Q63" s="13">
        <v>0.014722222222222222</v>
      </c>
      <c r="R63" s="14">
        <v>0.023310185185185187</v>
      </c>
      <c r="S63" s="15">
        <v>0.03119212962962963</v>
      </c>
      <c r="T63" s="15">
        <v>0.03832175925925926</v>
      </c>
      <c r="U63" s="14"/>
      <c r="V63" s="12"/>
      <c r="W63" s="12"/>
      <c r="X63" s="15"/>
      <c r="Y63" s="15"/>
      <c r="Z63" s="30"/>
      <c r="AA63" s="6">
        <v>5</v>
      </c>
      <c r="AB63" s="10">
        <f t="shared" si="16"/>
        <v>0.006643518518518518</v>
      </c>
      <c r="AC63" s="10">
        <f t="shared" si="17"/>
        <v>0.008078703703703703</v>
      </c>
      <c r="AD63" s="10">
        <f t="shared" si="18"/>
        <v>0.008587962962962966</v>
      </c>
      <c r="AE63" s="10">
        <f t="shared" si="19"/>
        <v>0.007881944444444441</v>
      </c>
      <c r="AF63" s="10">
        <f t="shared" si="21"/>
        <v>0.007129629629629628</v>
      </c>
      <c r="AG63" s="10"/>
      <c r="AH63" s="10"/>
      <c r="AI63" s="10"/>
      <c r="AJ63" s="10"/>
      <c r="AK63" s="10"/>
      <c r="AL63" s="32">
        <f t="shared" si="4"/>
        <v>0.03832175925925925</v>
      </c>
      <c r="AM63" s="50">
        <f t="shared" si="14"/>
        <v>0.00766435185185185</v>
      </c>
      <c r="AN63" s="51">
        <v>5</v>
      </c>
    </row>
    <row r="64" spans="1:40" s="2" customFormat="1" ht="15">
      <c r="A64" s="4" t="s">
        <v>302</v>
      </c>
      <c r="B64" s="4" t="s">
        <v>10</v>
      </c>
      <c r="C64" s="4" t="s">
        <v>303</v>
      </c>
      <c r="D64" s="4" t="s">
        <v>304</v>
      </c>
      <c r="E64" s="4" t="s">
        <v>43</v>
      </c>
      <c r="F64" s="4" t="s">
        <v>305</v>
      </c>
      <c r="G64" s="4" t="s">
        <v>13</v>
      </c>
      <c r="H64" s="4" t="s">
        <v>268</v>
      </c>
      <c r="I64" s="4" t="s">
        <v>273</v>
      </c>
      <c r="J64" s="4" t="s">
        <v>306</v>
      </c>
      <c r="K64" s="6">
        <v>7</v>
      </c>
      <c r="L64" s="6">
        <v>260</v>
      </c>
      <c r="M64" s="6">
        <f t="shared" si="22"/>
        <v>11460</v>
      </c>
      <c r="N64" s="6"/>
      <c r="O64" s="13">
        <v>0</v>
      </c>
      <c r="P64" s="13">
        <v>0.005451388888888888</v>
      </c>
      <c r="Q64" s="13">
        <v>0.011099537037037038</v>
      </c>
      <c r="R64" s="14">
        <v>0.01681712962962963</v>
      </c>
      <c r="S64" s="14">
        <v>0.022650462962962966</v>
      </c>
      <c r="T64" s="15">
        <v>0.027881944444444445</v>
      </c>
      <c r="U64" s="15">
        <v>0.03398148148148148</v>
      </c>
      <c r="V64" s="15">
        <v>0.04006944444444444</v>
      </c>
      <c r="W64" s="12"/>
      <c r="X64" s="12"/>
      <c r="Y64" s="15"/>
      <c r="Z64" s="30"/>
      <c r="AA64" s="6">
        <v>7</v>
      </c>
      <c r="AB64" s="10">
        <f t="shared" si="16"/>
        <v>0.005451388888888888</v>
      </c>
      <c r="AC64" s="10">
        <f t="shared" si="17"/>
        <v>0.0056481481481481495</v>
      </c>
      <c r="AD64" s="10">
        <f t="shared" si="18"/>
        <v>0.005717592592592592</v>
      </c>
      <c r="AE64" s="10">
        <f t="shared" si="19"/>
        <v>0.005833333333333336</v>
      </c>
      <c r="AF64" s="10">
        <f t="shared" si="21"/>
        <v>0.005231481481481479</v>
      </c>
      <c r="AG64" s="10">
        <f aca="true" t="shared" si="23" ref="AG64:AH68">U64-T64</f>
        <v>0.006099537037037035</v>
      </c>
      <c r="AH64" s="10">
        <f t="shared" si="23"/>
        <v>0.006087962962962962</v>
      </c>
      <c r="AI64" s="10"/>
      <c r="AJ64" s="10"/>
      <c r="AK64" s="10"/>
      <c r="AL64" s="32">
        <f t="shared" si="4"/>
        <v>0.04006944444444444</v>
      </c>
      <c r="AM64" s="40">
        <f t="shared" si="14"/>
        <v>0.005724206349206349</v>
      </c>
      <c r="AN64" s="41">
        <v>7</v>
      </c>
    </row>
    <row r="65" spans="1:40" s="2" customFormat="1" ht="15">
      <c r="A65" s="20" t="s">
        <v>307</v>
      </c>
      <c r="B65" s="20" t="s">
        <v>10</v>
      </c>
      <c r="C65" s="20" t="s">
        <v>308</v>
      </c>
      <c r="D65" s="20" t="s">
        <v>309</v>
      </c>
      <c r="E65" s="20" t="s">
        <v>83</v>
      </c>
      <c r="F65" s="20" t="s">
        <v>310</v>
      </c>
      <c r="G65" s="20" t="s">
        <v>39</v>
      </c>
      <c r="H65" s="20" t="s">
        <v>14</v>
      </c>
      <c r="I65" s="20" t="s">
        <v>15</v>
      </c>
      <c r="J65" s="20" t="s">
        <v>16</v>
      </c>
      <c r="K65" s="21">
        <v>10</v>
      </c>
      <c r="L65" s="21">
        <v>1110</v>
      </c>
      <c r="M65" s="21">
        <f t="shared" si="22"/>
        <v>17110</v>
      </c>
      <c r="N65" s="21" t="s">
        <v>465</v>
      </c>
      <c r="O65" s="13">
        <v>0</v>
      </c>
      <c r="P65" s="13">
        <v>0.0037037037037037034</v>
      </c>
      <c r="Q65" s="13">
        <v>0.007592592592592593</v>
      </c>
      <c r="R65" s="14">
        <v>0.011435185185185185</v>
      </c>
      <c r="S65" s="14">
        <v>0.015277777777777777</v>
      </c>
      <c r="T65" s="14">
        <v>0.019085648148148147</v>
      </c>
      <c r="U65" s="14">
        <v>0.02290509259259259</v>
      </c>
      <c r="V65" s="15">
        <v>0.02613425925925926</v>
      </c>
      <c r="W65" s="15">
        <v>0.030127314814814815</v>
      </c>
      <c r="X65" s="15">
        <v>0.03429398148148148</v>
      </c>
      <c r="Y65" s="15">
        <v>0.03832175925925926</v>
      </c>
      <c r="Z65" s="30"/>
      <c r="AA65" s="21">
        <v>10</v>
      </c>
      <c r="AB65" s="10">
        <f t="shared" si="16"/>
        <v>0.0037037037037037034</v>
      </c>
      <c r="AC65" s="10">
        <f t="shared" si="17"/>
        <v>0.003888888888888889</v>
      </c>
      <c r="AD65" s="10">
        <f t="shared" si="18"/>
        <v>0.0038425925925925928</v>
      </c>
      <c r="AE65" s="10">
        <f t="shared" si="19"/>
        <v>0.003842592592592592</v>
      </c>
      <c r="AF65" s="10">
        <f t="shared" si="21"/>
        <v>0.0038078703703703694</v>
      </c>
      <c r="AG65" s="10">
        <f t="shared" si="23"/>
        <v>0.0038194444444444448</v>
      </c>
      <c r="AH65" s="10">
        <f t="shared" si="23"/>
        <v>0.0032291666666666684</v>
      </c>
      <c r="AI65" s="10">
        <f>W65-V65</f>
        <v>0.003993055555555555</v>
      </c>
      <c r="AJ65" s="10">
        <f>X65-W65</f>
        <v>0.004166666666666666</v>
      </c>
      <c r="AK65" s="10">
        <f>Y65-X65</f>
        <v>0.004027777777777776</v>
      </c>
      <c r="AL65" s="32">
        <f t="shared" si="4"/>
        <v>0.03832175925925926</v>
      </c>
      <c r="AM65" s="34">
        <f t="shared" si="14"/>
        <v>0.0038321759259259255</v>
      </c>
      <c r="AN65" s="35">
        <v>10</v>
      </c>
    </row>
    <row r="66" spans="1:40" s="2" customFormat="1" ht="15">
      <c r="A66" s="4" t="s">
        <v>311</v>
      </c>
      <c r="B66" s="4" t="s">
        <v>10</v>
      </c>
      <c r="C66" s="4" t="s">
        <v>312</v>
      </c>
      <c r="D66" s="4" t="s">
        <v>82</v>
      </c>
      <c r="E66" s="4" t="s">
        <v>407</v>
      </c>
      <c r="F66" s="4" t="s">
        <v>313</v>
      </c>
      <c r="G66" s="4" t="s">
        <v>39</v>
      </c>
      <c r="H66" s="4" t="s">
        <v>30</v>
      </c>
      <c r="I66" s="4" t="s">
        <v>314</v>
      </c>
      <c r="J66" s="4" t="s">
        <v>16</v>
      </c>
      <c r="K66" s="6">
        <v>7</v>
      </c>
      <c r="L66" s="6">
        <v>20</v>
      </c>
      <c r="M66" s="6">
        <f t="shared" si="22"/>
        <v>11220</v>
      </c>
      <c r="N66" s="6"/>
      <c r="O66" s="13">
        <v>0</v>
      </c>
      <c r="P66" s="13">
        <v>0.005729166666666667</v>
      </c>
      <c r="Q66" s="13">
        <v>0.011608796296296296</v>
      </c>
      <c r="R66" s="14">
        <v>0.017511574074074072</v>
      </c>
      <c r="S66" s="14">
        <v>0.02344907407407407</v>
      </c>
      <c r="T66" s="15">
        <v>0.02872685185185185</v>
      </c>
      <c r="U66" s="15">
        <v>0.034756944444444444</v>
      </c>
      <c r="V66" s="15">
        <v>0.04092592592592593</v>
      </c>
      <c r="W66" s="12"/>
      <c r="X66" s="12"/>
      <c r="Y66" s="15"/>
      <c r="Z66" s="30"/>
      <c r="AA66" s="6">
        <v>7</v>
      </c>
      <c r="AB66" s="10">
        <f t="shared" si="16"/>
        <v>0.005729166666666667</v>
      </c>
      <c r="AC66" s="10">
        <f t="shared" si="17"/>
        <v>0.005879629629629629</v>
      </c>
      <c r="AD66" s="10">
        <f t="shared" si="18"/>
        <v>0.005902777777777776</v>
      </c>
      <c r="AE66" s="10">
        <f t="shared" si="19"/>
        <v>0.005937499999999998</v>
      </c>
      <c r="AF66" s="10">
        <f t="shared" si="21"/>
        <v>0.0052777777777777805</v>
      </c>
      <c r="AG66" s="10">
        <f t="shared" si="23"/>
        <v>0.006030092592592594</v>
      </c>
      <c r="AH66" s="10">
        <f t="shared" si="23"/>
        <v>0.006168981481481484</v>
      </c>
      <c r="AI66" s="10"/>
      <c r="AJ66" s="10"/>
      <c r="AK66" s="10"/>
      <c r="AL66" s="32">
        <f t="shared" si="4"/>
        <v>0.04092592592592593</v>
      </c>
      <c r="AM66" s="40">
        <f>AL66/K66</f>
        <v>0.005846560846560847</v>
      </c>
      <c r="AN66" s="41">
        <v>7</v>
      </c>
    </row>
    <row r="67" spans="1:40" s="2" customFormat="1" ht="15">
      <c r="A67" s="4" t="s">
        <v>315</v>
      </c>
      <c r="B67" s="4" t="s">
        <v>10</v>
      </c>
      <c r="C67" s="4" t="s">
        <v>316</v>
      </c>
      <c r="D67" s="4" t="s">
        <v>317</v>
      </c>
      <c r="E67" s="4" t="s">
        <v>76</v>
      </c>
      <c r="F67" s="4" t="s">
        <v>318</v>
      </c>
      <c r="G67" s="4" t="s">
        <v>13</v>
      </c>
      <c r="H67" s="4" t="s">
        <v>14</v>
      </c>
      <c r="I67" s="4" t="s">
        <v>22</v>
      </c>
      <c r="J67" s="4" t="s">
        <v>16</v>
      </c>
      <c r="K67" s="6">
        <v>8</v>
      </c>
      <c r="L67" s="6">
        <v>50</v>
      </c>
      <c r="M67" s="6">
        <f t="shared" si="22"/>
        <v>12850</v>
      </c>
      <c r="N67" s="6"/>
      <c r="O67" s="13">
        <v>0</v>
      </c>
      <c r="P67" s="13">
        <v>0.005127314814814815</v>
      </c>
      <c r="Q67" s="13">
        <v>0.010266203703703703</v>
      </c>
      <c r="R67" s="14">
        <v>0.01554398148148148</v>
      </c>
      <c r="S67" s="14">
        <v>0.02071759259259259</v>
      </c>
      <c r="T67" s="15">
        <v>0.030520833333333334</v>
      </c>
      <c r="U67" s="15">
        <v>0.035729166666666666</v>
      </c>
      <c r="V67" s="15">
        <v>0.04090277777777778</v>
      </c>
      <c r="W67" s="12"/>
      <c r="X67" s="12"/>
      <c r="Y67" s="15"/>
      <c r="Z67" s="30"/>
      <c r="AA67" s="6">
        <v>8</v>
      </c>
      <c r="AB67" s="10">
        <f t="shared" si="16"/>
        <v>0.005127314814814815</v>
      </c>
      <c r="AC67" s="10">
        <f t="shared" si="17"/>
        <v>0.005138888888888888</v>
      </c>
      <c r="AD67" s="10">
        <f t="shared" si="18"/>
        <v>0.005277777777777777</v>
      </c>
      <c r="AE67" s="10">
        <f t="shared" si="19"/>
        <v>0.00517361111111111</v>
      </c>
      <c r="AF67" s="10">
        <f t="shared" si="21"/>
        <v>0.009803240740740744</v>
      </c>
      <c r="AG67" s="10">
        <f t="shared" si="23"/>
        <v>0.005208333333333332</v>
      </c>
      <c r="AH67" s="10">
        <f t="shared" si="23"/>
        <v>0.005173611111111115</v>
      </c>
      <c r="AI67" s="10"/>
      <c r="AJ67" s="10"/>
      <c r="AK67" s="10"/>
      <c r="AL67" s="32">
        <f aca="true" t="shared" si="24" ref="AL67:AL99">SUM(AB67:AK67)</f>
        <v>0.04090277777777778</v>
      </c>
      <c r="AM67" s="40">
        <f>AL67/K67</f>
        <v>0.005112847222222223</v>
      </c>
      <c r="AN67" s="41">
        <v>8</v>
      </c>
    </row>
    <row r="68" spans="1:40" s="2" customFormat="1" ht="15">
      <c r="A68" s="4" t="s">
        <v>319</v>
      </c>
      <c r="B68" s="4" t="s">
        <v>10</v>
      </c>
      <c r="C68" s="4" t="s">
        <v>320</v>
      </c>
      <c r="D68" s="4" t="s">
        <v>293</v>
      </c>
      <c r="E68" s="4" t="s">
        <v>212</v>
      </c>
      <c r="F68" s="4" t="s">
        <v>321</v>
      </c>
      <c r="G68" s="4" t="s">
        <v>39</v>
      </c>
      <c r="H68" s="4" t="s">
        <v>14</v>
      </c>
      <c r="I68" s="4" t="s">
        <v>15</v>
      </c>
      <c r="J68" s="4" t="s">
        <v>79</v>
      </c>
      <c r="K68" s="6">
        <v>9</v>
      </c>
      <c r="L68" s="6">
        <v>760</v>
      </c>
      <c r="M68" s="6">
        <f t="shared" si="22"/>
        <v>15160</v>
      </c>
      <c r="N68" s="6"/>
      <c r="O68" s="13">
        <v>0</v>
      </c>
      <c r="P68" s="13">
        <v>0.0042824074074074075</v>
      </c>
      <c r="Q68" s="13">
        <v>0.008761574074074074</v>
      </c>
      <c r="R68" s="14">
        <v>0.013206018518518518</v>
      </c>
      <c r="S68" s="14">
        <v>0.017662037037037035</v>
      </c>
      <c r="T68" s="14">
        <v>0.022094907407407407</v>
      </c>
      <c r="U68" s="15">
        <v>0.025868055555555557</v>
      </c>
      <c r="V68" s="15">
        <v>0.03019675925925926</v>
      </c>
      <c r="W68" s="15">
        <v>0.03456018518518519</v>
      </c>
      <c r="X68" s="15">
        <v>0.0390625</v>
      </c>
      <c r="Y68" s="12"/>
      <c r="Z68" s="30"/>
      <c r="AA68" s="6">
        <v>9</v>
      </c>
      <c r="AB68" s="10">
        <f t="shared" si="16"/>
        <v>0.0042824074074074075</v>
      </c>
      <c r="AC68" s="10">
        <f t="shared" si="17"/>
        <v>0.004479166666666667</v>
      </c>
      <c r="AD68" s="10">
        <f t="shared" si="18"/>
        <v>0.004444444444444444</v>
      </c>
      <c r="AE68" s="10">
        <f t="shared" si="19"/>
        <v>0.004456018518518517</v>
      </c>
      <c r="AF68" s="10">
        <f t="shared" si="21"/>
        <v>0.004432870370370372</v>
      </c>
      <c r="AG68" s="10">
        <f t="shared" si="23"/>
        <v>0.0037731481481481505</v>
      </c>
      <c r="AH68" s="10">
        <f t="shared" si="23"/>
        <v>0.004328703703703703</v>
      </c>
      <c r="AI68" s="10">
        <f>W68-V68</f>
        <v>0.004363425925925927</v>
      </c>
      <c r="AJ68" s="10">
        <f>X68-W68</f>
        <v>0.004502314814814813</v>
      </c>
      <c r="AK68" s="10"/>
      <c r="AL68" s="32">
        <f t="shared" si="24"/>
        <v>0.0390625</v>
      </c>
      <c r="AM68" s="36">
        <f>AL68/K68</f>
        <v>0.004340277777777778</v>
      </c>
      <c r="AN68" s="37">
        <v>9</v>
      </c>
    </row>
    <row r="69" spans="1:40" s="2" customFormat="1" ht="15">
      <c r="A69" s="4" t="s">
        <v>109</v>
      </c>
      <c r="B69" s="4" t="s">
        <v>10</v>
      </c>
      <c r="C69" s="4" t="s">
        <v>320</v>
      </c>
      <c r="D69" s="4" t="s">
        <v>322</v>
      </c>
      <c r="E69" s="4" t="s">
        <v>37</v>
      </c>
      <c r="F69" s="4" t="s">
        <v>323</v>
      </c>
      <c r="G69" s="4" t="s">
        <v>39</v>
      </c>
      <c r="H69" s="4" t="s">
        <v>14</v>
      </c>
      <c r="I69" s="4" t="s">
        <v>15</v>
      </c>
      <c r="J69" s="4" t="s">
        <v>79</v>
      </c>
      <c r="K69" s="6">
        <v>5</v>
      </c>
      <c r="L69" s="6">
        <v>1260</v>
      </c>
      <c r="M69" s="6">
        <f t="shared" si="22"/>
        <v>9260</v>
      </c>
      <c r="N69" s="6"/>
      <c r="O69" s="13">
        <v>0</v>
      </c>
      <c r="P69" s="13">
        <v>0.00693287037037037</v>
      </c>
      <c r="Q69" s="13">
        <v>0.014282407407407409</v>
      </c>
      <c r="R69" s="14">
        <v>0.021435185185185186</v>
      </c>
      <c r="S69" s="15">
        <v>0.027592592592592596</v>
      </c>
      <c r="T69" s="15">
        <v>0.03488425925925926</v>
      </c>
      <c r="U69" s="14"/>
      <c r="V69" s="12"/>
      <c r="W69" s="12"/>
      <c r="X69" s="15"/>
      <c r="Y69" s="15"/>
      <c r="Z69" s="30"/>
      <c r="AA69" s="6">
        <v>5</v>
      </c>
      <c r="AB69" s="10">
        <f t="shared" si="16"/>
        <v>0.00693287037037037</v>
      </c>
      <c r="AC69" s="10">
        <f t="shared" si="17"/>
        <v>0.007349537037037039</v>
      </c>
      <c r="AD69" s="10">
        <f t="shared" si="18"/>
        <v>0.007152777777777777</v>
      </c>
      <c r="AE69" s="10">
        <f t="shared" si="19"/>
        <v>0.00615740740740741</v>
      </c>
      <c r="AF69" s="10">
        <f t="shared" si="21"/>
        <v>0.007291666666666665</v>
      </c>
      <c r="AG69" s="10"/>
      <c r="AH69" s="10"/>
      <c r="AI69" s="10"/>
      <c r="AJ69" s="10"/>
      <c r="AK69" s="10"/>
      <c r="AL69" s="32">
        <f t="shared" si="24"/>
        <v>0.03488425925925926</v>
      </c>
      <c r="AM69" s="50">
        <f>AL69/K69</f>
        <v>0.006976851851851852</v>
      </c>
      <c r="AN69" s="51">
        <v>5</v>
      </c>
    </row>
    <row r="70" spans="1:40" s="2" customFormat="1" ht="15">
      <c r="A70" s="4" t="s">
        <v>324</v>
      </c>
      <c r="B70" s="4" t="s">
        <v>10</v>
      </c>
      <c r="C70" s="4" t="s">
        <v>325</v>
      </c>
      <c r="D70" s="4" t="s">
        <v>87</v>
      </c>
      <c r="E70" s="4" t="s">
        <v>151</v>
      </c>
      <c r="F70" s="4" t="s">
        <v>326</v>
      </c>
      <c r="G70" s="4" t="s">
        <v>39</v>
      </c>
      <c r="H70" s="4" t="s">
        <v>14</v>
      </c>
      <c r="I70" s="4" t="s">
        <v>327</v>
      </c>
      <c r="J70" s="4" t="s">
        <v>79</v>
      </c>
      <c r="K70" s="6">
        <v>7</v>
      </c>
      <c r="L70" s="6">
        <v>260</v>
      </c>
      <c r="M70" s="6">
        <f t="shared" si="22"/>
        <v>11460</v>
      </c>
      <c r="N70" s="6"/>
      <c r="O70" s="13">
        <v>0</v>
      </c>
      <c r="P70" s="13">
        <v>0.005393518518518519</v>
      </c>
      <c r="Q70" s="13">
        <v>0.011064814814814814</v>
      </c>
      <c r="R70" s="14">
        <v>0.016967592592592593</v>
      </c>
      <c r="S70" s="14">
        <v>0.022939814814814816</v>
      </c>
      <c r="T70" s="15">
        <v>0.028402777777777777</v>
      </c>
      <c r="U70" s="15">
        <v>0.03418981481481482</v>
      </c>
      <c r="V70" s="15">
        <v>0.04010416666666667</v>
      </c>
      <c r="W70" s="12"/>
      <c r="X70" s="12"/>
      <c r="Y70" s="15"/>
      <c r="Z70" s="30"/>
      <c r="AA70" s="6">
        <v>7</v>
      </c>
      <c r="AB70" s="10">
        <f aca="true" t="shared" si="25" ref="AB70:AB76">P70-O70</f>
        <v>0.005393518518518519</v>
      </c>
      <c r="AC70" s="10">
        <f aca="true" t="shared" si="26" ref="AC70:AC76">Q70-P70</f>
        <v>0.005671296296296295</v>
      </c>
      <c r="AD70" s="10">
        <f aca="true" t="shared" si="27" ref="AD70:AD76">R70-Q70</f>
        <v>0.005902777777777779</v>
      </c>
      <c r="AE70" s="10">
        <f t="shared" si="19"/>
        <v>0.0059722222222222225</v>
      </c>
      <c r="AF70" s="10">
        <f t="shared" si="21"/>
        <v>0.005462962962962961</v>
      </c>
      <c r="AG70" s="10">
        <f>U70-T70</f>
        <v>0.005787037037037042</v>
      </c>
      <c r="AH70" s="10">
        <f>V70-U70</f>
        <v>0.005914351851851851</v>
      </c>
      <c r="AI70" s="10"/>
      <c r="AJ70" s="10"/>
      <c r="AK70" s="10"/>
      <c r="AL70" s="32">
        <f t="shared" si="24"/>
        <v>0.04010416666666667</v>
      </c>
      <c r="AM70" s="40">
        <f>AL70/K70</f>
        <v>0.005729166666666667</v>
      </c>
      <c r="AN70" s="41">
        <v>7</v>
      </c>
    </row>
    <row r="71" spans="1:40" s="2" customFormat="1" ht="15">
      <c r="A71" s="4" t="s">
        <v>328</v>
      </c>
      <c r="B71" s="4" t="s">
        <v>10</v>
      </c>
      <c r="C71" s="4" t="s">
        <v>329</v>
      </c>
      <c r="D71" s="4" t="s">
        <v>330</v>
      </c>
      <c r="E71" s="4" t="s">
        <v>331</v>
      </c>
      <c r="F71" s="4" t="s">
        <v>332</v>
      </c>
      <c r="G71" s="4" t="s">
        <v>13</v>
      </c>
      <c r="H71" s="4" t="s">
        <v>14</v>
      </c>
      <c r="I71" s="4" t="s">
        <v>15</v>
      </c>
      <c r="J71" s="4" t="s">
        <v>16</v>
      </c>
      <c r="K71" s="6">
        <v>4</v>
      </c>
      <c r="L71" s="6">
        <v>900</v>
      </c>
      <c r="M71" s="6">
        <f t="shared" si="22"/>
        <v>7300</v>
      </c>
      <c r="N71" s="6"/>
      <c r="O71" s="13">
        <v>0</v>
      </c>
      <c r="P71" s="13">
        <v>0.007511574074074074</v>
      </c>
      <c r="Q71" s="13">
        <v>0.016145833333333335</v>
      </c>
      <c r="R71" s="16">
        <v>0.03614583333333333</v>
      </c>
      <c r="S71" s="14"/>
      <c r="T71" s="14"/>
      <c r="U71" s="14"/>
      <c r="V71" s="12"/>
      <c r="W71" s="15"/>
      <c r="X71" s="15"/>
      <c r="Y71" s="15"/>
      <c r="Z71" s="30"/>
      <c r="AA71" s="6">
        <v>4</v>
      </c>
      <c r="AB71" s="10">
        <f t="shared" si="25"/>
        <v>0.007511574074074074</v>
      </c>
      <c r="AC71" s="10">
        <f t="shared" si="26"/>
        <v>0.008634259259259262</v>
      </c>
      <c r="AD71" s="10">
        <f t="shared" si="27"/>
        <v>0.019999999999999993</v>
      </c>
      <c r="AE71" s="10"/>
      <c r="AF71" s="10"/>
      <c r="AG71" s="10"/>
      <c r="AH71" s="10"/>
      <c r="AI71" s="10"/>
      <c r="AJ71" s="10"/>
      <c r="AK71" s="10"/>
      <c r="AL71" s="32">
        <f t="shared" si="24"/>
        <v>0.03614583333333333</v>
      </c>
      <c r="AM71" s="33">
        <f>AL71/K71</f>
        <v>0.009036458333333332</v>
      </c>
      <c r="AN71" s="44">
        <v>4</v>
      </c>
    </row>
    <row r="72" spans="1:40" s="2" customFormat="1" ht="15">
      <c r="A72" s="4" t="s">
        <v>23</v>
      </c>
      <c r="B72" s="4" t="s">
        <v>10</v>
      </c>
      <c r="C72" s="4" t="s">
        <v>333</v>
      </c>
      <c r="D72" s="4" t="s">
        <v>53</v>
      </c>
      <c r="E72" s="4" t="s">
        <v>83</v>
      </c>
      <c r="F72" s="4" t="s">
        <v>334</v>
      </c>
      <c r="G72" s="4" t="s">
        <v>39</v>
      </c>
      <c r="H72" s="4" t="s">
        <v>14</v>
      </c>
      <c r="I72" s="4" t="s">
        <v>15</v>
      </c>
      <c r="J72" s="4" t="s">
        <v>16</v>
      </c>
      <c r="K72" s="6">
        <v>4</v>
      </c>
      <c r="L72" s="6">
        <v>900</v>
      </c>
      <c r="M72" s="6">
        <f t="shared" si="22"/>
        <v>7300</v>
      </c>
      <c r="N72" s="6"/>
      <c r="O72" s="13">
        <v>0</v>
      </c>
      <c r="P72" s="13">
        <v>0.015810185185185184</v>
      </c>
      <c r="Q72" s="13">
        <v>0.024513888888888887</v>
      </c>
      <c r="R72" s="16">
        <v>0.036006944444444446</v>
      </c>
      <c r="S72" s="14"/>
      <c r="T72" s="14"/>
      <c r="U72" s="14"/>
      <c r="V72" s="12"/>
      <c r="W72" s="15"/>
      <c r="X72" s="15"/>
      <c r="Y72" s="15"/>
      <c r="Z72" s="30"/>
      <c r="AA72" s="6">
        <v>4</v>
      </c>
      <c r="AB72" s="10">
        <f t="shared" si="25"/>
        <v>0.015810185185185184</v>
      </c>
      <c r="AC72" s="10">
        <f t="shared" si="26"/>
        <v>0.008703703703703703</v>
      </c>
      <c r="AD72" s="10">
        <f t="shared" si="27"/>
        <v>0.011493055555555558</v>
      </c>
      <c r="AE72" s="10"/>
      <c r="AF72" s="10"/>
      <c r="AG72" s="10"/>
      <c r="AH72" s="10"/>
      <c r="AI72" s="10"/>
      <c r="AJ72" s="10"/>
      <c r="AK72" s="10"/>
      <c r="AL72" s="32">
        <f t="shared" si="24"/>
        <v>0.036006944444444446</v>
      </c>
      <c r="AM72" s="33">
        <f>AL72/K72</f>
        <v>0.009001736111111111</v>
      </c>
      <c r="AN72" s="44">
        <v>4</v>
      </c>
    </row>
    <row r="73" spans="1:40" s="2" customFormat="1" ht="15">
      <c r="A73" s="4" t="s">
        <v>162</v>
      </c>
      <c r="B73" s="4" t="s">
        <v>10</v>
      </c>
      <c r="C73" s="4" t="s">
        <v>335</v>
      </c>
      <c r="D73" s="4" t="s">
        <v>279</v>
      </c>
      <c r="E73" s="4" t="s">
        <v>226</v>
      </c>
      <c r="F73" s="4" t="s">
        <v>336</v>
      </c>
      <c r="G73" s="4" t="s">
        <v>13</v>
      </c>
      <c r="H73" s="4" t="s">
        <v>14</v>
      </c>
      <c r="I73" s="4" t="s">
        <v>15</v>
      </c>
      <c r="J73" s="4" t="s">
        <v>16</v>
      </c>
      <c r="K73" s="6">
        <v>7</v>
      </c>
      <c r="L73" s="6">
        <v>130</v>
      </c>
      <c r="M73" s="6">
        <f t="shared" si="22"/>
        <v>11330</v>
      </c>
      <c r="N73" s="6"/>
      <c r="O73" s="13">
        <v>0</v>
      </c>
      <c r="P73" s="13">
        <v>0.005601851851851852</v>
      </c>
      <c r="Q73" s="13">
        <v>0.011342592592592592</v>
      </c>
      <c r="R73" s="14">
        <v>0.01741898148148148</v>
      </c>
      <c r="S73" s="14">
        <v>0.023402777777777783</v>
      </c>
      <c r="T73" s="15">
        <v>0.028773148148148145</v>
      </c>
      <c r="U73" s="15">
        <v>0.034861111111111114</v>
      </c>
      <c r="V73" s="15">
        <v>0.04064814814814815</v>
      </c>
      <c r="W73" s="12"/>
      <c r="X73" s="12"/>
      <c r="Y73" s="15"/>
      <c r="Z73" s="30"/>
      <c r="AA73" s="6">
        <v>7</v>
      </c>
      <c r="AB73" s="10">
        <f t="shared" si="25"/>
        <v>0.005601851851851852</v>
      </c>
      <c r="AC73" s="10">
        <f t="shared" si="26"/>
        <v>0.00574074074074074</v>
      </c>
      <c r="AD73" s="10">
        <f t="shared" si="27"/>
        <v>0.006076388888888888</v>
      </c>
      <c r="AE73" s="10">
        <f>S73-R73</f>
        <v>0.005983796296296303</v>
      </c>
      <c r="AF73" s="10">
        <f>T73-S73</f>
        <v>0.005370370370370362</v>
      </c>
      <c r="AG73" s="10">
        <f>U73-T73</f>
        <v>0.006087962962962969</v>
      </c>
      <c r="AH73" s="10">
        <f>V73-U73</f>
        <v>0.005787037037037035</v>
      </c>
      <c r="AI73" s="10"/>
      <c r="AJ73" s="10"/>
      <c r="AK73" s="10"/>
      <c r="AL73" s="32">
        <f t="shared" si="24"/>
        <v>0.04064814814814815</v>
      </c>
      <c r="AM73" s="40">
        <f>AL73/K73</f>
        <v>0.005806878306878307</v>
      </c>
      <c r="AN73" s="41">
        <v>7</v>
      </c>
    </row>
    <row r="74" spans="1:40" ht="15">
      <c r="A74" s="4" t="s">
        <v>114</v>
      </c>
      <c r="B74" s="4" t="s">
        <v>10</v>
      </c>
      <c r="C74" s="4" t="s">
        <v>337</v>
      </c>
      <c r="D74" s="4" t="s">
        <v>338</v>
      </c>
      <c r="E74" s="4" t="s">
        <v>339</v>
      </c>
      <c r="F74" s="4" t="s">
        <v>29</v>
      </c>
      <c r="G74" s="4" t="s">
        <v>13</v>
      </c>
      <c r="H74" s="4" t="s">
        <v>14</v>
      </c>
      <c r="I74" s="4" t="s">
        <v>15</v>
      </c>
      <c r="J74" s="4" t="s">
        <v>16</v>
      </c>
      <c r="K74" s="6">
        <v>6</v>
      </c>
      <c r="L74" s="6">
        <v>590</v>
      </c>
      <c r="M74" s="6">
        <f t="shared" si="22"/>
        <v>10190</v>
      </c>
      <c r="N74" s="6"/>
      <c r="O74" s="13">
        <v>0</v>
      </c>
      <c r="P74" s="13">
        <v>0.006469907407407407</v>
      </c>
      <c r="Q74" s="13">
        <v>0.01298611111111111</v>
      </c>
      <c r="R74" s="14">
        <v>0.01965277777777778</v>
      </c>
      <c r="S74" s="15">
        <v>0.025717592592592594</v>
      </c>
      <c r="T74" s="15">
        <v>0.03209490740740741</v>
      </c>
      <c r="U74" s="15">
        <v>0.03877314814814815</v>
      </c>
      <c r="V74" s="13"/>
      <c r="W74" s="13"/>
      <c r="X74" s="13"/>
      <c r="Y74" s="15"/>
      <c r="Z74" s="30"/>
      <c r="AA74" s="6">
        <v>6</v>
      </c>
      <c r="AB74" s="10">
        <f t="shared" si="25"/>
        <v>0.006469907407407407</v>
      </c>
      <c r="AC74" s="10">
        <f t="shared" si="26"/>
        <v>0.006516203703703703</v>
      </c>
      <c r="AD74" s="10">
        <f t="shared" si="27"/>
        <v>0.00666666666666667</v>
      </c>
      <c r="AE74" s="10">
        <f aca="true" t="shared" si="28" ref="AE74:AG75">S74-R74</f>
        <v>0.0060648148148148145</v>
      </c>
      <c r="AF74" s="10">
        <f t="shared" si="28"/>
        <v>0.006377314814814818</v>
      </c>
      <c r="AG74" s="10">
        <f t="shared" si="28"/>
        <v>0.006678240740740735</v>
      </c>
      <c r="AH74" s="10"/>
      <c r="AI74" s="10"/>
      <c r="AJ74" s="10"/>
      <c r="AK74" s="10"/>
      <c r="AL74" s="32">
        <f t="shared" si="24"/>
        <v>0.03877314814814815</v>
      </c>
      <c r="AM74" s="47">
        <f>AL74/K74</f>
        <v>0.006462191358024691</v>
      </c>
      <c r="AN74" s="48">
        <v>6</v>
      </c>
    </row>
    <row r="75" spans="1:40" s="2" customFormat="1" ht="15">
      <c r="A75" s="4" t="s">
        <v>340</v>
      </c>
      <c r="B75" s="4" t="s">
        <v>10</v>
      </c>
      <c r="C75" s="4" t="s">
        <v>341</v>
      </c>
      <c r="D75" s="4" t="s">
        <v>150</v>
      </c>
      <c r="E75" s="4" t="s">
        <v>342</v>
      </c>
      <c r="F75" s="4" t="s">
        <v>343</v>
      </c>
      <c r="G75" s="4" t="s">
        <v>39</v>
      </c>
      <c r="H75" s="4" t="s">
        <v>14</v>
      </c>
      <c r="I75" s="4" t="s">
        <v>22</v>
      </c>
      <c r="J75" s="4" t="s">
        <v>16</v>
      </c>
      <c r="K75" s="6">
        <v>9</v>
      </c>
      <c r="L75" s="6">
        <v>70</v>
      </c>
      <c r="M75" s="6">
        <f t="shared" si="22"/>
        <v>14470</v>
      </c>
      <c r="N75" s="6"/>
      <c r="O75" s="13">
        <v>0</v>
      </c>
      <c r="P75" s="13">
        <v>0.004270833333333334</v>
      </c>
      <c r="Q75" s="13">
        <v>0.008738425925925926</v>
      </c>
      <c r="R75" s="14">
        <v>0.013275462962962963</v>
      </c>
      <c r="S75" s="14">
        <v>0.017708333333333333</v>
      </c>
      <c r="T75" s="14">
        <v>0.02246527777777778</v>
      </c>
      <c r="U75" s="15">
        <v>0.026585648148148146</v>
      </c>
      <c r="V75" s="15">
        <v>0.031435185185185184</v>
      </c>
      <c r="W75" s="15">
        <v>0.03629629629629629</v>
      </c>
      <c r="X75" s="15">
        <v>0.04070601851851852</v>
      </c>
      <c r="Y75" s="12"/>
      <c r="Z75" s="30"/>
      <c r="AA75" s="6">
        <v>9</v>
      </c>
      <c r="AB75" s="10">
        <f t="shared" si="25"/>
        <v>0.004270833333333334</v>
      </c>
      <c r="AC75" s="10">
        <f t="shared" si="26"/>
        <v>0.004467592592592592</v>
      </c>
      <c r="AD75" s="10">
        <f t="shared" si="27"/>
        <v>0.004537037037037037</v>
      </c>
      <c r="AE75" s="10">
        <f t="shared" si="28"/>
        <v>0.00443287037037037</v>
      </c>
      <c r="AF75" s="10">
        <f t="shared" si="28"/>
        <v>0.004756944444444446</v>
      </c>
      <c r="AG75" s="10">
        <f t="shared" si="28"/>
        <v>0.004120370370370368</v>
      </c>
      <c r="AH75" s="10">
        <f>V75-U75</f>
        <v>0.004849537037037038</v>
      </c>
      <c r="AI75" s="10">
        <f>W75-V75</f>
        <v>0.004861111111111108</v>
      </c>
      <c r="AJ75" s="10">
        <f>X75-W75</f>
        <v>0.0044097222222222315</v>
      </c>
      <c r="AK75" s="10"/>
      <c r="AL75" s="32">
        <f t="shared" si="24"/>
        <v>0.04070601851851852</v>
      </c>
      <c r="AM75" s="36">
        <f>AL75/K75</f>
        <v>0.004522890946502058</v>
      </c>
      <c r="AN75" s="37">
        <v>9</v>
      </c>
    </row>
    <row r="76" spans="1:40" s="2" customFormat="1" ht="15">
      <c r="A76" s="4" t="s">
        <v>344</v>
      </c>
      <c r="B76" s="4" t="s">
        <v>10</v>
      </c>
      <c r="C76" s="4" t="s">
        <v>345</v>
      </c>
      <c r="D76" s="4" t="s">
        <v>203</v>
      </c>
      <c r="E76" s="4" t="s">
        <v>199</v>
      </c>
      <c r="F76" s="4" t="s">
        <v>346</v>
      </c>
      <c r="G76" s="4" t="s">
        <v>39</v>
      </c>
      <c r="H76" s="4" t="s">
        <v>14</v>
      </c>
      <c r="I76" s="4" t="s">
        <v>15</v>
      </c>
      <c r="J76" s="4" t="s">
        <v>16</v>
      </c>
      <c r="K76" s="6">
        <v>6</v>
      </c>
      <c r="L76" s="6">
        <v>620</v>
      </c>
      <c r="M76" s="6">
        <f t="shared" si="22"/>
        <v>10220</v>
      </c>
      <c r="N76" s="6"/>
      <c r="O76" s="13">
        <v>0</v>
      </c>
      <c r="P76" s="13">
        <v>0.006400462962962963</v>
      </c>
      <c r="Q76" s="13">
        <v>0.012824074074074073</v>
      </c>
      <c r="R76" s="16">
        <v>0.03179398148148148</v>
      </c>
      <c r="S76" s="15">
        <v>0.03854166666666667</v>
      </c>
      <c r="T76" s="14"/>
      <c r="U76" s="14"/>
      <c r="V76" s="12"/>
      <c r="W76" s="12"/>
      <c r="X76" s="15"/>
      <c r="Y76" s="15"/>
      <c r="Z76" s="30"/>
      <c r="AA76" s="6">
        <v>6</v>
      </c>
      <c r="AB76" s="10">
        <f t="shared" si="25"/>
        <v>0.006400462962962963</v>
      </c>
      <c r="AC76" s="10">
        <f t="shared" si="26"/>
        <v>0.00642361111111111</v>
      </c>
      <c r="AD76" s="10">
        <f t="shared" si="27"/>
        <v>0.018969907407407408</v>
      </c>
      <c r="AE76" s="10">
        <f>S76-R76</f>
        <v>0.00674768518518519</v>
      </c>
      <c r="AF76" s="10"/>
      <c r="AG76" s="10"/>
      <c r="AH76" s="10"/>
      <c r="AI76" s="10"/>
      <c r="AJ76" s="10"/>
      <c r="AK76" s="10"/>
      <c r="AL76" s="32">
        <f t="shared" si="24"/>
        <v>0.03854166666666667</v>
      </c>
      <c r="AM76" s="50">
        <f>AL76/K76</f>
        <v>0.006423611111111112</v>
      </c>
      <c r="AN76" s="51">
        <v>6</v>
      </c>
    </row>
    <row r="77" spans="1:40" s="2" customFormat="1" ht="15">
      <c r="A77" s="4" t="s">
        <v>347</v>
      </c>
      <c r="B77" s="4" t="s">
        <v>10</v>
      </c>
      <c r="C77" s="4" t="s">
        <v>348</v>
      </c>
      <c r="D77" s="4" t="s">
        <v>349</v>
      </c>
      <c r="E77" s="4" t="s">
        <v>350</v>
      </c>
      <c r="F77" s="4" t="s">
        <v>351</v>
      </c>
      <c r="G77" s="4" t="s">
        <v>13</v>
      </c>
      <c r="H77" s="4" t="s">
        <v>352</v>
      </c>
      <c r="I77" s="4" t="s">
        <v>353</v>
      </c>
      <c r="J77" s="4" t="s">
        <v>16</v>
      </c>
      <c r="K77" s="2" t="s">
        <v>408</v>
      </c>
      <c r="L77" s="6"/>
      <c r="M77" s="6">
        <v>5220</v>
      </c>
      <c r="N77" s="6"/>
      <c r="O77" s="13"/>
      <c r="P77" s="13"/>
      <c r="Q77" s="13"/>
      <c r="R77" s="14"/>
      <c r="S77" s="14"/>
      <c r="T77" s="14"/>
      <c r="U77" s="14"/>
      <c r="V77" s="15"/>
      <c r="W77" s="15"/>
      <c r="X77" s="15"/>
      <c r="Y77" s="15"/>
      <c r="Z77" s="30"/>
      <c r="AA77" s="2" t="s">
        <v>408</v>
      </c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32"/>
      <c r="AM77" s="32"/>
      <c r="AN77" s="2" t="s">
        <v>408</v>
      </c>
    </row>
    <row r="78" spans="1:40" s="2" customFormat="1" ht="15">
      <c r="A78" s="4" t="s">
        <v>354</v>
      </c>
      <c r="B78" s="4" t="s">
        <v>10</v>
      </c>
      <c r="C78" s="4" t="s">
        <v>355</v>
      </c>
      <c r="D78" s="4" t="s">
        <v>356</v>
      </c>
      <c r="E78" s="4" t="s">
        <v>83</v>
      </c>
      <c r="F78" s="4" t="s">
        <v>357</v>
      </c>
      <c r="G78" s="4" t="s">
        <v>39</v>
      </c>
      <c r="H78" s="4" t="s">
        <v>352</v>
      </c>
      <c r="I78" s="4" t="s">
        <v>353</v>
      </c>
      <c r="J78" s="4" t="s">
        <v>16</v>
      </c>
      <c r="K78" s="2" t="s">
        <v>408</v>
      </c>
      <c r="L78" s="6"/>
      <c r="M78" s="6">
        <v>4260</v>
      </c>
      <c r="N78" s="6"/>
      <c r="O78" s="13"/>
      <c r="P78" s="13"/>
      <c r="Q78" s="13"/>
      <c r="R78" s="14"/>
      <c r="S78" s="14"/>
      <c r="T78" s="14"/>
      <c r="U78" s="14"/>
      <c r="V78" s="15"/>
      <c r="W78" s="15"/>
      <c r="X78" s="15"/>
      <c r="Y78" s="15"/>
      <c r="Z78" s="30"/>
      <c r="AA78" s="2" t="s">
        <v>408</v>
      </c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32"/>
      <c r="AM78" s="32"/>
      <c r="AN78" s="2" t="s">
        <v>408</v>
      </c>
    </row>
    <row r="79" spans="1:40" s="2" customFormat="1" ht="15">
      <c r="A79" s="4" t="s">
        <v>358</v>
      </c>
      <c r="B79" s="4" t="s">
        <v>10</v>
      </c>
      <c r="C79" s="4" t="s">
        <v>355</v>
      </c>
      <c r="D79" s="4" t="s">
        <v>150</v>
      </c>
      <c r="E79" s="4" t="s">
        <v>285</v>
      </c>
      <c r="F79" s="4" t="s">
        <v>359</v>
      </c>
      <c r="G79" s="4" t="s">
        <v>39</v>
      </c>
      <c r="H79" s="4" t="s">
        <v>352</v>
      </c>
      <c r="I79" s="4" t="s">
        <v>353</v>
      </c>
      <c r="J79" s="4" t="s">
        <v>16</v>
      </c>
      <c r="K79" s="2" t="s">
        <v>408</v>
      </c>
      <c r="L79" s="6"/>
      <c r="M79" s="6">
        <v>5220</v>
      </c>
      <c r="N79" s="6"/>
      <c r="O79" s="13"/>
      <c r="P79" s="13"/>
      <c r="Q79" s="13"/>
      <c r="R79" s="14"/>
      <c r="S79" s="14"/>
      <c r="T79" s="14"/>
      <c r="U79" s="14"/>
      <c r="V79" s="15"/>
      <c r="W79" s="15"/>
      <c r="X79" s="15"/>
      <c r="Y79" s="15"/>
      <c r="Z79" s="30"/>
      <c r="AA79" s="2" t="s">
        <v>408</v>
      </c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32"/>
      <c r="AM79" s="32"/>
      <c r="AN79" s="2" t="s">
        <v>408</v>
      </c>
    </row>
    <row r="80" spans="1:40" s="2" customFormat="1" ht="15">
      <c r="A80" s="20" t="s">
        <v>360</v>
      </c>
      <c r="B80" s="20" t="s">
        <v>10</v>
      </c>
      <c r="C80" s="20" t="s">
        <v>361</v>
      </c>
      <c r="D80" s="20" t="s">
        <v>36</v>
      </c>
      <c r="E80" s="20" t="s">
        <v>92</v>
      </c>
      <c r="F80" s="20" t="s">
        <v>362</v>
      </c>
      <c r="G80" s="20" t="s">
        <v>39</v>
      </c>
      <c r="H80" s="20" t="s">
        <v>14</v>
      </c>
      <c r="I80" s="20" t="s">
        <v>182</v>
      </c>
      <c r="J80" s="20" t="s">
        <v>363</v>
      </c>
      <c r="K80" s="21">
        <v>9</v>
      </c>
      <c r="L80" s="21">
        <v>1380</v>
      </c>
      <c r="M80" s="21">
        <f t="shared" si="22"/>
        <v>15780</v>
      </c>
      <c r="N80" s="21" t="s">
        <v>469</v>
      </c>
      <c r="O80" s="12">
        <v>0</v>
      </c>
      <c r="P80" s="12">
        <v>0.0038078703703703707</v>
      </c>
      <c r="Q80" s="12">
        <v>0.007939814814814814</v>
      </c>
      <c r="R80" s="12">
        <v>0.01207175925925926</v>
      </c>
      <c r="S80" s="12">
        <v>0.016238425925925924</v>
      </c>
      <c r="T80" s="12">
        <v>0.02045138888888889</v>
      </c>
      <c r="U80" s="12">
        <v>0.024849537037037035</v>
      </c>
      <c r="V80" s="22">
        <v>0.028460648148148148</v>
      </c>
      <c r="W80" s="22">
        <v>0.032858796296296296</v>
      </c>
      <c r="X80" s="22">
        <v>0.03726851851851851</v>
      </c>
      <c r="Y80" s="22"/>
      <c r="Z80" s="30"/>
      <c r="AA80" s="21">
        <v>9</v>
      </c>
      <c r="AB80" s="9">
        <f aca="true" t="shared" si="29" ref="AB80:AJ80">P80-O80</f>
        <v>0.0038078703703703707</v>
      </c>
      <c r="AC80" s="9">
        <f t="shared" si="29"/>
        <v>0.004131944444444443</v>
      </c>
      <c r="AD80" s="9">
        <f t="shared" si="29"/>
        <v>0.004131944444444445</v>
      </c>
      <c r="AE80" s="9">
        <f t="shared" si="29"/>
        <v>0.004166666666666664</v>
      </c>
      <c r="AF80" s="9">
        <f t="shared" si="29"/>
        <v>0.004212962962962967</v>
      </c>
      <c r="AG80" s="9">
        <f t="shared" si="29"/>
        <v>0.004398148148148144</v>
      </c>
      <c r="AH80" s="9">
        <f t="shared" si="29"/>
        <v>0.0036111111111111135</v>
      </c>
      <c r="AI80" s="9">
        <f t="shared" si="29"/>
        <v>0.0043981481481481476</v>
      </c>
      <c r="AJ80" s="9">
        <f t="shared" si="29"/>
        <v>0.004409722222222218</v>
      </c>
      <c r="AK80" s="9"/>
      <c r="AL80" s="32">
        <f t="shared" si="24"/>
        <v>0.03726851851851851</v>
      </c>
      <c r="AM80" s="36">
        <f aca="true" t="shared" si="30" ref="AM80:AM99">AL80/K80</f>
        <v>0.004140946502057613</v>
      </c>
      <c r="AN80" s="39">
        <v>9</v>
      </c>
    </row>
    <row r="81" spans="1:40" s="2" customFormat="1" ht="15">
      <c r="A81" s="4" t="s">
        <v>277</v>
      </c>
      <c r="B81" s="4" t="s">
        <v>10</v>
      </c>
      <c r="C81" s="4" t="s">
        <v>67</v>
      </c>
      <c r="D81" s="4" t="s">
        <v>106</v>
      </c>
      <c r="E81" s="4" t="s">
        <v>364</v>
      </c>
      <c r="F81" s="4" t="s">
        <v>365</v>
      </c>
      <c r="G81" s="4" t="s">
        <v>39</v>
      </c>
      <c r="H81" s="4" t="s">
        <v>14</v>
      </c>
      <c r="I81" s="4" t="s">
        <v>15</v>
      </c>
      <c r="J81" s="4" t="s">
        <v>366</v>
      </c>
      <c r="K81" s="6">
        <v>9</v>
      </c>
      <c r="L81" s="6">
        <v>950</v>
      </c>
      <c r="M81" s="6">
        <f t="shared" si="22"/>
        <v>15350</v>
      </c>
      <c r="N81" s="6"/>
      <c r="O81" s="13">
        <v>0</v>
      </c>
      <c r="P81" s="13">
        <v>0.0037152777777777774</v>
      </c>
      <c r="Q81" s="13">
        <v>0.007743055555555556</v>
      </c>
      <c r="R81" s="14">
        <v>0.012002314814814815</v>
      </c>
      <c r="S81" s="14">
        <v>0.01633101851851852</v>
      </c>
      <c r="T81" s="14">
        <v>0.02074074074074074</v>
      </c>
      <c r="U81" s="15">
        <v>0.029039351851851854</v>
      </c>
      <c r="V81" s="15">
        <v>0.033715277777777775</v>
      </c>
      <c r="W81" s="15">
        <v>0.03826388888888889</v>
      </c>
      <c r="X81" s="12"/>
      <c r="Y81" s="15"/>
      <c r="Z81" s="30"/>
      <c r="AA81" s="6">
        <v>9</v>
      </c>
      <c r="AB81" s="10">
        <f aca="true" t="shared" si="31" ref="AB81:AI81">P81-O81</f>
        <v>0.0037152777777777774</v>
      </c>
      <c r="AC81" s="10">
        <f t="shared" si="31"/>
        <v>0.0040277777777777786</v>
      </c>
      <c r="AD81" s="10">
        <f t="shared" si="31"/>
        <v>0.004259259259259259</v>
      </c>
      <c r="AE81" s="10">
        <f t="shared" si="31"/>
        <v>0.004328703703703704</v>
      </c>
      <c r="AF81" s="10">
        <f t="shared" si="31"/>
        <v>0.004409722222222221</v>
      </c>
      <c r="AG81" s="10">
        <f t="shared" si="31"/>
        <v>0.008298611111111114</v>
      </c>
      <c r="AH81" s="10">
        <f t="shared" si="31"/>
        <v>0.00467592592592592</v>
      </c>
      <c r="AI81" s="10">
        <f t="shared" si="31"/>
        <v>0.004548611111111114</v>
      </c>
      <c r="AJ81" s="10"/>
      <c r="AK81" s="10"/>
      <c r="AL81" s="32">
        <f t="shared" si="24"/>
        <v>0.03826388888888889</v>
      </c>
      <c r="AM81" s="36">
        <f t="shared" si="30"/>
        <v>0.004251543209876543</v>
      </c>
      <c r="AN81" s="37">
        <v>9</v>
      </c>
    </row>
    <row r="82" spans="1:40" s="29" customFormat="1" ht="15">
      <c r="A82" s="23" t="s">
        <v>65</v>
      </c>
      <c r="B82" s="23" t="s">
        <v>10</v>
      </c>
      <c r="C82" s="23" t="s">
        <v>367</v>
      </c>
      <c r="D82" s="23" t="s">
        <v>368</v>
      </c>
      <c r="E82" s="23" t="s">
        <v>212</v>
      </c>
      <c r="F82" s="23" t="s">
        <v>369</v>
      </c>
      <c r="G82" s="23" t="s">
        <v>39</v>
      </c>
      <c r="H82" s="23" t="s">
        <v>14</v>
      </c>
      <c r="I82" s="23" t="s">
        <v>15</v>
      </c>
      <c r="J82" s="23" t="s">
        <v>370</v>
      </c>
      <c r="K82" s="24">
        <v>8</v>
      </c>
      <c r="L82" s="24">
        <v>820</v>
      </c>
      <c r="M82" s="24">
        <f t="shared" si="22"/>
        <v>13620</v>
      </c>
      <c r="N82" s="24"/>
      <c r="O82" s="25">
        <v>0</v>
      </c>
      <c r="P82" s="25">
        <v>0.004837962962962963</v>
      </c>
      <c r="Q82" s="25">
        <v>0.00962962962962963</v>
      </c>
      <c r="R82" s="25">
        <v>0.014444444444444446</v>
      </c>
      <c r="S82" s="25">
        <v>0.024259259259259258</v>
      </c>
      <c r="T82" s="26">
        <v>0.028692129629629633</v>
      </c>
      <c r="U82" s="26">
        <v>0.03361111111111111</v>
      </c>
      <c r="V82" s="27"/>
      <c r="W82" s="27"/>
      <c r="X82" s="26"/>
      <c r="Y82" s="26"/>
      <c r="Z82" s="31"/>
      <c r="AA82" s="24">
        <v>8</v>
      </c>
      <c r="AB82" s="28">
        <f aca="true" t="shared" si="32" ref="AB82:AG83">P82-O82</f>
        <v>0.004837962962962963</v>
      </c>
      <c r="AC82" s="28">
        <f t="shared" si="32"/>
        <v>0.004791666666666667</v>
      </c>
      <c r="AD82" s="28">
        <f t="shared" si="32"/>
        <v>0.004814814814814815</v>
      </c>
      <c r="AE82" s="28">
        <f t="shared" si="32"/>
        <v>0.009814814814814813</v>
      </c>
      <c r="AF82" s="28">
        <f t="shared" si="32"/>
        <v>0.004432870370370375</v>
      </c>
      <c r="AG82" s="28">
        <f t="shared" si="32"/>
        <v>0.004918981481481479</v>
      </c>
      <c r="AH82" s="28"/>
      <c r="AI82" s="28"/>
      <c r="AJ82" s="28"/>
      <c r="AK82" s="28"/>
      <c r="AL82" s="32">
        <f t="shared" si="24"/>
        <v>0.03361111111111111</v>
      </c>
      <c r="AM82" s="40">
        <f t="shared" si="30"/>
        <v>0.004201388888888889</v>
      </c>
      <c r="AN82" s="42">
        <v>8</v>
      </c>
    </row>
    <row r="83" spans="1:40" s="2" customFormat="1" ht="15">
      <c r="A83" s="4" t="s">
        <v>371</v>
      </c>
      <c r="B83" s="4" t="s">
        <v>10</v>
      </c>
      <c r="C83" s="4" t="s">
        <v>372</v>
      </c>
      <c r="D83" s="4" t="s">
        <v>191</v>
      </c>
      <c r="E83" s="4" t="s">
        <v>124</v>
      </c>
      <c r="F83" s="4" t="s">
        <v>373</v>
      </c>
      <c r="G83" s="4" t="s">
        <v>39</v>
      </c>
      <c r="H83" s="4" t="s">
        <v>14</v>
      </c>
      <c r="I83" s="4" t="s">
        <v>15</v>
      </c>
      <c r="J83" s="4" t="s">
        <v>16</v>
      </c>
      <c r="K83" s="6">
        <v>6</v>
      </c>
      <c r="L83" s="6">
        <v>1280</v>
      </c>
      <c r="M83" s="6">
        <f aca="true" t="shared" si="33" ref="M83:M98">K83*1600+L83</f>
        <v>10880</v>
      </c>
      <c r="N83" s="6"/>
      <c r="O83" s="13">
        <v>0</v>
      </c>
      <c r="P83" s="13">
        <v>0.005636574074074074</v>
      </c>
      <c r="Q83" s="13">
        <v>0.011203703703703704</v>
      </c>
      <c r="R83" s="14">
        <v>0.016886574074074075</v>
      </c>
      <c r="S83" s="14">
        <v>0.0227662037037037</v>
      </c>
      <c r="T83" s="15">
        <v>0.029930555555555557</v>
      </c>
      <c r="U83" s="15">
        <v>0.036041666666666666</v>
      </c>
      <c r="V83" s="12"/>
      <c r="W83" s="12"/>
      <c r="X83" s="15"/>
      <c r="Y83" s="15"/>
      <c r="Z83" s="30"/>
      <c r="AA83" s="6">
        <v>6</v>
      </c>
      <c r="AB83" s="10">
        <f t="shared" si="32"/>
        <v>0.005636574074074074</v>
      </c>
      <c r="AC83" s="10">
        <f t="shared" si="32"/>
        <v>0.005567129629629629</v>
      </c>
      <c r="AD83" s="10">
        <f t="shared" si="32"/>
        <v>0.005682870370370371</v>
      </c>
      <c r="AE83" s="10">
        <f t="shared" si="32"/>
        <v>0.005879629629629627</v>
      </c>
      <c r="AF83" s="10">
        <f t="shared" si="32"/>
        <v>0.007164351851851856</v>
      </c>
      <c r="AG83" s="10">
        <f t="shared" si="32"/>
        <v>0.006111111111111109</v>
      </c>
      <c r="AH83" s="10"/>
      <c r="AI83" s="10"/>
      <c r="AJ83" s="10"/>
      <c r="AK83" s="10"/>
      <c r="AL83" s="32">
        <f t="shared" si="24"/>
        <v>0.036041666666666666</v>
      </c>
      <c r="AM83" s="47">
        <f t="shared" si="30"/>
        <v>0.006006944444444444</v>
      </c>
      <c r="AN83" s="48">
        <v>6</v>
      </c>
    </row>
    <row r="84" spans="1:40" s="2" customFormat="1" ht="15">
      <c r="A84" s="4">
        <v>92</v>
      </c>
      <c r="B84" s="4" t="s">
        <v>10</v>
      </c>
      <c r="C84" s="4" t="s">
        <v>409</v>
      </c>
      <c r="D84" s="4" t="s">
        <v>139</v>
      </c>
      <c r="E84" s="4" t="s">
        <v>400</v>
      </c>
      <c r="F84" s="5">
        <v>26114</v>
      </c>
      <c r="G84" s="4" t="s">
        <v>13</v>
      </c>
      <c r="H84" s="4" t="s">
        <v>14</v>
      </c>
      <c r="I84" s="4" t="s">
        <v>15</v>
      </c>
      <c r="J84" s="4" t="s">
        <v>16</v>
      </c>
      <c r="K84" s="6">
        <v>1</v>
      </c>
      <c r="L84" s="6"/>
      <c r="M84" s="6">
        <f t="shared" si="33"/>
        <v>1600</v>
      </c>
      <c r="N84" s="6"/>
      <c r="O84" s="13">
        <v>0</v>
      </c>
      <c r="P84" s="15">
        <v>0.024999999999999998</v>
      </c>
      <c r="Q84" s="13"/>
      <c r="R84" s="14"/>
      <c r="S84" s="14"/>
      <c r="T84" s="14"/>
      <c r="U84" s="14"/>
      <c r="V84" s="12"/>
      <c r="W84" s="15"/>
      <c r="X84" s="15"/>
      <c r="Y84" s="15"/>
      <c r="Z84" s="30"/>
      <c r="AA84" s="6">
        <v>1</v>
      </c>
      <c r="AB84" s="10">
        <f aca="true" t="shared" si="34" ref="AB84:AB99">P84-O84</f>
        <v>0.024999999999999998</v>
      </c>
      <c r="AC84" s="10"/>
      <c r="AD84" s="10"/>
      <c r="AE84" s="10"/>
      <c r="AF84" s="10"/>
      <c r="AG84" s="10"/>
      <c r="AH84" s="10"/>
      <c r="AI84" s="10"/>
      <c r="AJ84" s="10"/>
      <c r="AK84" s="10"/>
      <c r="AL84" s="32">
        <f t="shared" si="24"/>
        <v>0.024999999999999998</v>
      </c>
      <c r="AM84" s="45">
        <f t="shared" si="30"/>
        <v>0.024999999999999998</v>
      </c>
      <c r="AN84" s="46">
        <v>1</v>
      </c>
    </row>
    <row r="85" spans="1:40" s="2" customFormat="1" ht="15">
      <c r="A85" s="4" t="s">
        <v>376</v>
      </c>
      <c r="B85" s="4" t="s">
        <v>10</v>
      </c>
      <c r="C85" s="4" t="s">
        <v>377</v>
      </c>
      <c r="D85" s="4" t="s">
        <v>338</v>
      </c>
      <c r="E85" s="4" t="s">
        <v>134</v>
      </c>
      <c r="F85" s="4" t="s">
        <v>378</v>
      </c>
      <c r="G85" s="4" t="s">
        <v>13</v>
      </c>
      <c r="H85" s="4" t="s">
        <v>14</v>
      </c>
      <c r="I85" s="4" t="s">
        <v>15</v>
      </c>
      <c r="J85" s="4" t="s">
        <v>16</v>
      </c>
      <c r="K85" s="6">
        <v>4</v>
      </c>
      <c r="L85" s="6">
        <v>400</v>
      </c>
      <c r="M85" s="6">
        <f t="shared" si="33"/>
        <v>6800</v>
      </c>
      <c r="N85" s="6"/>
      <c r="O85" s="13">
        <v>0</v>
      </c>
      <c r="P85" s="13">
        <v>0.008935185185185187</v>
      </c>
      <c r="Q85" s="13">
        <v>0.019328703703703702</v>
      </c>
      <c r="R85" s="16">
        <v>0.029155092592592594</v>
      </c>
      <c r="S85" s="15">
        <v>0.03836805555555555</v>
      </c>
      <c r="T85" s="14"/>
      <c r="U85" s="14"/>
      <c r="V85" s="12"/>
      <c r="W85" s="12"/>
      <c r="X85" s="15"/>
      <c r="Y85" s="15"/>
      <c r="Z85" s="30"/>
      <c r="AA85" s="6">
        <v>4</v>
      </c>
      <c r="AB85" s="10">
        <f t="shared" si="34"/>
        <v>0.008935185185185187</v>
      </c>
      <c r="AC85" s="10">
        <f aca="true" t="shared" si="35" ref="AC85:AC99">Q85-P85</f>
        <v>0.010393518518518515</v>
      </c>
      <c r="AD85" s="10">
        <f aca="true" t="shared" si="36" ref="AD85:AD99">R85-Q85</f>
        <v>0.009826388888888891</v>
      </c>
      <c r="AE85" s="10">
        <f aca="true" t="shared" si="37" ref="AE85:AE99">S85-R85</f>
        <v>0.009212962962962958</v>
      </c>
      <c r="AF85" s="10"/>
      <c r="AG85" s="10"/>
      <c r="AH85" s="10"/>
      <c r="AI85" s="10"/>
      <c r="AJ85" s="10"/>
      <c r="AK85" s="10"/>
      <c r="AL85" s="32">
        <f t="shared" si="24"/>
        <v>0.03836805555555555</v>
      </c>
      <c r="AM85" s="33">
        <f t="shared" si="30"/>
        <v>0.009592013888888888</v>
      </c>
      <c r="AN85" s="44">
        <v>4</v>
      </c>
    </row>
    <row r="86" spans="1:40" s="2" customFormat="1" ht="15">
      <c r="A86" s="4" t="s">
        <v>379</v>
      </c>
      <c r="B86" s="4" t="s">
        <v>10</v>
      </c>
      <c r="C86" s="4" t="s">
        <v>380</v>
      </c>
      <c r="D86" s="4" t="s">
        <v>11</v>
      </c>
      <c r="E86" s="4" t="s">
        <v>381</v>
      </c>
      <c r="F86" s="4" t="s">
        <v>382</v>
      </c>
      <c r="G86" s="4" t="s">
        <v>13</v>
      </c>
      <c r="H86" s="4" t="s">
        <v>14</v>
      </c>
      <c r="I86" s="4" t="s">
        <v>15</v>
      </c>
      <c r="J86" s="4" t="s">
        <v>16</v>
      </c>
      <c r="K86" s="6">
        <v>4</v>
      </c>
      <c r="L86" s="6">
        <v>400</v>
      </c>
      <c r="M86" s="6">
        <f t="shared" si="33"/>
        <v>6800</v>
      </c>
      <c r="N86" s="6"/>
      <c r="O86" s="13">
        <v>0</v>
      </c>
      <c r="P86" s="13">
        <v>0.008958333333333334</v>
      </c>
      <c r="Q86" s="13">
        <v>0.019351851851851853</v>
      </c>
      <c r="R86" s="16">
        <v>0.029166666666666664</v>
      </c>
      <c r="S86" s="15">
        <v>0.03821759259259259</v>
      </c>
      <c r="T86" s="14"/>
      <c r="U86" s="14"/>
      <c r="V86" s="12"/>
      <c r="W86" s="12"/>
      <c r="X86" s="15"/>
      <c r="Y86" s="15"/>
      <c r="Z86" s="30"/>
      <c r="AA86" s="6">
        <v>4</v>
      </c>
      <c r="AB86" s="10">
        <f t="shared" si="34"/>
        <v>0.008958333333333334</v>
      </c>
      <c r="AC86" s="10">
        <f t="shared" si="35"/>
        <v>0.010393518518518519</v>
      </c>
      <c r="AD86" s="10">
        <f t="shared" si="36"/>
        <v>0.009814814814814811</v>
      </c>
      <c r="AE86" s="10">
        <f t="shared" si="37"/>
        <v>0.009050925925925924</v>
      </c>
      <c r="AF86" s="10"/>
      <c r="AG86" s="10"/>
      <c r="AH86" s="10"/>
      <c r="AI86" s="10"/>
      <c r="AJ86" s="10"/>
      <c r="AK86" s="10"/>
      <c r="AL86" s="32">
        <f t="shared" si="24"/>
        <v>0.03821759259259259</v>
      </c>
      <c r="AM86" s="33">
        <f t="shared" si="30"/>
        <v>0.009554398148148147</v>
      </c>
      <c r="AN86" s="44">
        <v>4</v>
      </c>
    </row>
    <row r="87" spans="1:40" s="2" customFormat="1" ht="15">
      <c r="A87" s="4" t="s">
        <v>383</v>
      </c>
      <c r="B87" s="4" t="s">
        <v>10</v>
      </c>
      <c r="C87" s="4" t="s">
        <v>384</v>
      </c>
      <c r="D87" s="4" t="s">
        <v>150</v>
      </c>
      <c r="E87" s="4" t="s">
        <v>92</v>
      </c>
      <c r="F87" s="4" t="s">
        <v>385</v>
      </c>
      <c r="G87" s="4" t="s">
        <v>39</v>
      </c>
      <c r="H87" s="4" t="s">
        <v>14</v>
      </c>
      <c r="I87" s="4" t="s">
        <v>15</v>
      </c>
      <c r="J87" s="4" t="s">
        <v>16</v>
      </c>
      <c r="K87" s="6">
        <v>7</v>
      </c>
      <c r="L87" s="6">
        <v>460</v>
      </c>
      <c r="M87" s="6">
        <f t="shared" si="33"/>
        <v>11660</v>
      </c>
      <c r="N87" s="6"/>
      <c r="O87" s="13">
        <v>0</v>
      </c>
      <c r="P87" s="13">
        <v>0.005520833333333333</v>
      </c>
      <c r="Q87" s="13">
        <v>0.01119212962962963</v>
      </c>
      <c r="R87" s="14">
        <v>0.01724537037037037</v>
      </c>
      <c r="S87" s="14">
        <v>0.02326388888888889</v>
      </c>
      <c r="T87" s="15">
        <v>0.02871527777777778</v>
      </c>
      <c r="U87" s="15">
        <v>0.034212962962962966</v>
      </c>
      <c r="V87" s="15">
        <v>0.03951388888888889</v>
      </c>
      <c r="W87" s="12"/>
      <c r="X87" s="12"/>
      <c r="Y87" s="15"/>
      <c r="Z87" s="30"/>
      <c r="AA87" s="6">
        <v>7</v>
      </c>
      <c r="AB87" s="10">
        <f t="shared" si="34"/>
        <v>0.005520833333333333</v>
      </c>
      <c r="AC87" s="10">
        <f t="shared" si="35"/>
        <v>0.005671296296296297</v>
      </c>
      <c r="AD87" s="10">
        <f t="shared" si="36"/>
        <v>0.006053240740740739</v>
      </c>
      <c r="AE87" s="10">
        <f t="shared" si="37"/>
        <v>0.00601851851851852</v>
      </c>
      <c r="AF87" s="10">
        <f>T87-S87</f>
        <v>0.005451388888888891</v>
      </c>
      <c r="AG87" s="10">
        <f>U87-T87</f>
        <v>0.005497685185185185</v>
      </c>
      <c r="AH87" s="10">
        <f>V87-U87</f>
        <v>0.005300925925925924</v>
      </c>
      <c r="AI87" s="10"/>
      <c r="AJ87" s="10"/>
      <c r="AK87" s="10"/>
      <c r="AL87" s="32">
        <f t="shared" si="24"/>
        <v>0.03951388888888889</v>
      </c>
      <c r="AM87" s="40">
        <f t="shared" si="30"/>
        <v>0.00564484126984127</v>
      </c>
      <c r="AN87" s="41">
        <v>7</v>
      </c>
    </row>
    <row r="88" spans="1:40" s="2" customFormat="1" ht="15">
      <c r="A88" s="4" t="s">
        <v>276</v>
      </c>
      <c r="B88" s="4" t="s">
        <v>10</v>
      </c>
      <c r="C88" s="4" t="s">
        <v>386</v>
      </c>
      <c r="D88" s="4" t="s">
        <v>387</v>
      </c>
      <c r="E88" s="4" t="s">
        <v>107</v>
      </c>
      <c r="F88" s="4" t="s">
        <v>388</v>
      </c>
      <c r="G88" s="4" t="s">
        <v>39</v>
      </c>
      <c r="H88" s="4" t="s">
        <v>14</v>
      </c>
      <c r="I88" s="4" t="s">
        <v>15</v>
      </c>
      <c r="J88" s="4" t="s">
        <v>16</v>
      </c>
      <c r="K88" s="6">
        <v>5</v>
      </c>
      <c r="L88" s="6">
        <v>350</v>
      </c>
      <c r="M88" s="6">
        <f t="shared" si="33"/>
        <v>8350</v>
      </c>
      <c r="N88" s="6"/>
      <c r="O88" s="13">
        <v>0</v>
      </c>
      <c r="P88" s="13">
        <v>0.014259259259259261</v>
      </c>
      <c r="Q88" s="13">
        <v>0.023206018518518515</v>
      </c>
      <c r="R88" s="16">
        <v>0.03135416666666666</v>
      </c>
      <c r="S88" s="15">
        <v>0.03925925925925926</v>
      </c>
      <c r="T88" s="14"/>
      <c r="U88" s="14"/>
      <c r="V88" s="12"/>
      <c r="W88" s="12"/>
      <c r="X88" s="15"/>
      <c r="Y88" s="15"/>
      <c r="Z88" s="30"/>
      <c r="AA88" s="6">
        <v>5</v>
      </c>
      <c r="AB88" s="10">
        <f t="shared" si="34"/>
        <v>0.014259259259259261</v>
      </c>
      <c r="AC88" s="10">
        <f t="shared" si="35"/>
        <v>0.008946759259259253</v>
      </c>
      <c r="AD88" s="10">
        <f t="shared" si="36"/>
        <v>0.008148148148148147</v>
      </c>
      <c r="AE88" s="10">
        <f t="shared" si="37"/>
        <v>0.007905092592592596</v>
      </c>
      <c r="AF88" s="10"/>
      <c r="AG88" s="10"/>
      <c r="AH88" s="10"/>
      <c r="AI88" s="10"/>
      <c r="AJ88" s="10"/>
      <c r="AK88" s="10"/>
      <c r="AL88" s="32">
        <f t="shared" si="24"/>
        <v>0.03925925925925926</v>
      </c>
      <c r="AM88" s="50">
        <f t="shared" si="30"/>
        <v>0.007851851851851851</v>
      </c>
      <c r="AN88" s="51">
        <v>5</v>
      </c>
    </row>
    <row r="89" spans="1:40" s="2" customFormat="1" ht="15">
      <c r="A89" s="4" t="s">
        <v>389</v>
      </c>
      <c r="B89" s="4" t="s">
        <v>10</v>
      </c>
      <c r="C89" s="4" t="s">
        <v>390</v>
      </c>
      <c r="D89" s="4" t="s">
        <v>48</v>
      </c>
      <c r="E89" s="4" t="s">
        <v>134</v>
      </c>
      <c r="F89" s="4" t="s">
        <v>391</v>
      </c>
      <c r="G89" s="4" t="s">
        <v>13</v>
      </c>
      <c r="H89" s="4" t="s">
        <v>14</v>
      </c>
      <c r="I89" s="4" t="s">
        <v>250</v>
      </c>
      <c r="J89" s="4" t="s">
        <v>16</v>
      </c>
      <c r="K89" s="6">
        <v>7</v>
      </c>
      <c r="L89" s="6">
        <v>1390</v>
      </c>
      <c r="M89" s="6">
        <f t="shared" si="33"/>
        <v>12590</v>
      </c>
      <c r="N89" s="6"/>
      <c r="O89" s="13">
        <v>0</v>
      </c>
      <c r="P89" s="18">
        <v>0.005023148148148148</v>
      </c>
      <c r="Q89" s="17">
        <v>0.010046296296296296</v>
      </c>
      <c r="R89" s="19">
        <v>0.01528935185185185</v>
      </c>
      <c r="S89" s="19">
        <v>0.02056712962962963</v>
      </c>
      <c r="T89" s="11">
        <v>0.030601851851851852</v>
      </c>
      <c r="U89" s="11">
        <v>0.03606481481481481</v>
      </c>
      <c r="V89" s="15"/>
      <c r="W89" s="12"/>
      <c r="X89" s="12"/>
      <c r="Y89" s="15"/>
      <c r="Z89" s="30"/>
      <c r="AA89" s="6">
        <v>7</v>
      </c>
      <c r="AB89" s="10">
        <f t="shared" si="34"/>
        <v>0.005023148148148148</v>
      </c>
      <c r="AC89" s="10">
        <f t="shared" si="35"/>
        <v>0.005023148148148148</v>
      </c>
      <c r="AD89" s="10">
        <f t="shared" si="36"/>
        <v>0.005243055555555555</v>
      </c>
      <c r="AE89" s="10">
        <f t="shared" si="37"/>
        <v>0.005277777777777779</v>
      </c>
      <c r="AF89" s="10">
        <f aca="true" t="shared" si="38" ref="AF89:AG91">T89-S89</f>
        <v>0.010034722222222223</v>
      </c>
      <c r="AG89" s="10">
        <f t="shared" si="38"/>
        <v>0.005462962962962961</v>
      </c>
      <c r="AH89" s="10"/>
      <c r="AI89" s="10"/>
      <c r="AJ89" s="10"/>
      <c r="AK89" s="10"/>
      <c r="AL89" s="32">
        <f t="shared" si="24"/>
        <v>0.03606481481481481</v>
      </c>
      <c r="AM89" s="40">
        <f t="shared" si="30"/>
        <v>0.005152116402116402</v>
      </c>
      <c r="AN89" s="41">
        <v>7</v>
      </c>
    </row>
    <row r="90" spans="1:40" s="2" customFormat="1" ht="15">
      <c r="A90" s="4" t="s">
        <v>392</v>
      </c>
      <c r="B90" s="4" t="s">
        <v>10</v>
      </c>
      <c r="C90" s="4" t="s">
        <v>393</v>
      </c>
      <c r="D90" s="4" t="s">
        <v>203</v>
      </c>
      <c r="E90" s="4" t="s">
        <v>124</v>
      </c>
      <c r="F90" s="4" t="s">
        <v>394</v>
      </c>
      <c r="G90" s="4" t="s">
        <v>39</v>
      </c>
      <c r="H90" s="4" t="s">
        <v>14</v>
      </c>
      <c r="I90" s="4" t="s">
        <v>395</v>
      </c>
      <c r="J90" s="4" t="s">
        <v>16</v>
      </c>
      <c r="K90" s="6">
        <v>6</v>
      </c>
      <c r="L90" s="6">
        <v>1100</v>
      </c>
      <c r="M90" s="6">
        <f t="shared" si="33"/>
        <v>10700</v>
      </c>
      <c r="N90" s="6"/>
      <c r="O90" s="13">
        <v>0</v>
      </c>
      <c r="P90" s="13">
        <v>0.004976851851851852</v>
      </c>
      <c r="Q90" s="13">
        <v>0.011145833333333334</v>
      </c>
      <c r="R90" s="14">
        <v>0.01733796296296296</v>
      </c>
      <c r="S90" s="14">
        <v>0.023668981481481485</v>
      </c>
      <c r="T90" s="15">
        <v>0.029594907407407407</v>
      </c>
      <c r="U90" s="15">
        <v>0.03634259259259259</v>
      </c>
      <c r="V90" s="15"/>
      <c r="W90" s="12"/>
      <c r="X90" s="12"/>
      <c r="Y90" s="15"/>
      <c r="Z90" s="30"/>
      <c r="AA90" s="6">
        <v>6</v>
      </c>
      <c r="AB90" s="10">
        <f t="shared" si="34"/>
        <v>0.004976851851851852</v>
      </c>
      <c r="AC90" s="10">
        <f t="shared" si="35"/>
        <v>0.006168981481481482</v>
      </c>
      <c r="AD90" s="10">
        <f t="shared" si="36"/>
        <v>0.006192129629629627</v>
      </c>
      <c r="AE90" s="10">
        <f t="shared" si="37"/>
        <v>0.006331018518518524</v>
      </c>
      <c r="AF90" s="10">
        <f t="shared" si="38"/>
        <v>0.005925925925925921</v>
      </c>
      <c r="AG90" s="10">
        <f t="shared" si="38"/>
        <v>0.006747685185185186</v>
      </c>
      <c r="AH90" s="10"/>
      <c r="AI90" s="10"/>
      <c r="AJ90" s="10"/>
      <c r="AK90" s="10"/>
      <c r="AL90" s="32">
        <f t="shared" si="24"/>
        <v>0.03634259259259259</v>
      </c>
      <c r="AM90" s="47">
        <f t="shared" si="30"/>
        <v>0.006057098765432099</v>
      </c>
      <c r="AN90" s="48">
        <v>6</v>
      </c>
    </row>
    <row r="91" spans="1:40" s="2" customFormat="1" ht="15">
      <c r="A91" s="4" t="s">
        <v>211</v>
      </c>
      <c r="B91" s="4" t="s">
        <v>10</v>
      </c>
      <c r="C91" s="4" t="s">
        <v>396</v>
      </c>
      <c r="D91" s="4" t="s">
        <v>235</v>
      </c>
      <c r="E91" s="4" t="s">
        <v>397</v>
      </c>
      <c r="F91" s="4" t="s">
        <v>398</v>
      </c>
      <c r="G91" s="4" t="s">
        <v>13</v>
      </c>
      <c r="H91" s="4" t="s">
        <v>14</v>
      </c>
      <c r="I91" s="4" t="s">
        <v>15</v>
      </c>
      <c r="J91" s="4" t="s">
        <v>16</v>
      </c>
      <c r="K91" s="6">
        <v>7</v>
      </c>
      <c r="L91" s="6">
        <v>270</v>
      </c>
      <c r="M91" s="6">
        <f t="shared" si="33"/>
        <v>11470</v>
      </c>
      <c r="N91" s="6"/>
      <c r="O91" s="13">
        <v>0</v>
      </c>
      <c r="P91" s="13">
        <v>0.005208333333333333</v>
      </c>
      <c r="Q91" s="13">
        <v>0.01076388888888889</v>
      </c>
      <c r="R91" s="14">
        <v>0.016585648148148148</v>
      </c>
      <c r="S91" s="14">
        <v>0.022615740740740742</v>
      </c>
      <c r="T91" s="15">
        <v>0.028078703703703703</v>
      </c>
      <c r="U91" s="15">
        <v>0.034201388888888885</v>
      </c>
      <c r="V91" s="15">
        <v>0.040150462962962964</v>
      </c>
      <c r="W91" s="12"/>
      <c r="X91" s="12"/>
      <c r="Y91" s="15"/>
      <c r="Z91" s="30"/>
      <c r="AA91" s="6">
        <v>7</v>
      </c>
      <c r="AB91" s="10">
        <f t="shared" si="34"/>
        <v>0.005208333333333333</v>
      </c>
      <c r="AC91" s="10">
        <f t="shared" si="35"/>
        <v>0.0055555555555555575</v>
      </c>
      <c r="AD91" s="10">
        <f t="shared" si="36"/>
        <v>0.005821759259259257</v>
      </c>
      <c r="AE91" s="10">
        <f t="shared" si="37"/>
        <v>0.006030092592592594</v>
      </c>
      <c r="AF91" s="10">
        <f t="shared" si="38"/>
        <v>0.005462962962962961</v>
      </c>
      <c r="AG91" s="10">
        <f t="shared" si="38"/>
        <v>0.006122685185185182</v>
      </c>
      <c r="AH91" s="10">
        <f>V91-U91</f>
        <v>0.005949074074074079</v>
      </c>
      <c r="AI91" s="10"/>
      <c r="AJ91" s="10"/>
      <c r="AK91" s="10"/>
      <c r="AL91" s="32">
        <f t="shared" si="24"/>
        <v>0.040150462962962964</v>
      </c>
      <c r="AM91" s="40">
        <f t="shared" si="30"/>
        <v>0.005735780423280423</v>
      </c>
      <c r="AN91" s="41">
        <v>7</v>
      </c>
    </row>
    <row r="92" spans="1:40" s="2" customFormat="1" ht="15">
      <c r="A92" s="4">
        <v>100</v>
      </c>
      <c r="B92" s="4" t="s">
        <v>10</v>
      </c>
      <c r="C92" s="4" t="s">
        <v>410</v>
      </c>
      <c r="D92" s="4" t="s">
        <v>411</v>
      </c>
      <c r="E92" s="4" t="s">
        <v>412</v>
      </c>
      <c r="F92" s="5">
        <v>27891</v>
      </c>
      <c r="G92" s="4" t="s">
        <v>13</v>
      </c>
      <c r="H92" s="4" t="s">
        <v>419</v>
      </c>
      <c r="I92" s="4" t="s">
        <v>269</v>
      </c>
      <c r="J92" s="4" t="s">
        <v>16</v>
      </c>
      <c r="K92" s="6">
        <v>5</v>
      </c>
      <c r="L92" s="6">
        <v>1260</v>
      </c>
      <c r="M92" s="6">
        <f t="shared" si="33"/>
        <v>9260</v>
      </c>
      <c r="N92" s="6"/>
      <c r="O92" s="13">
        <v>0</v>
      </c>
      <c r="P92" s="13">
        <v>0.006689814814814814</v>
      </c>
      <c r="Q92" s="13">
        <v>0.013680555555555555</v>
      </c>
      <c r="R92" s="14">
        <v>0.020775462962962964</v>
      </c>
      <c r="S92" s="15">
        <v>0.027627314814814813</v>
      </c>
      <c r="T92" s="15">
        <v>0.03497685185185185</v>
      </c>
      <c r="U92" s="14"/>
      <c r="V92" s="12"/>
      <c r="W92" s="12"/>
      <c r="X92" s="15"/>
      <c r="Y92" s="15"/>
      <c r="Z92" s="30"/>
      <c r="AA92" s="6">
        <v>5</v>
      </c>
      <c r="AB92" s="10">
        <f t="shared" si="34"/>
        <v>0.006689814814814814</v>
      </c>
      <c r="AC92" s="10">
        <f t="shared" si="35"/>
        <v>0.006990740740740741</v>
      </c>
      <c r="AD92" s="10">
        <f t="shared" si="36"/>
        <v>0.007094907407407409</v>
      </c>
      <c r="AE92" s="10">
        <f t="shared" si="37"/>
        <v>0.0068518518518518486</v>
      </c>
      <c r="AF92" s="10">
        <f>T92-S92</f>
        <v>0.007349537037037036</v>
      </c>
      <c r="AG92" s="10"/>
      <c r="AH92" s="10"/>
      <c r="AI92" s="10"/>
      <c r="AJ92" s="10"/>
      <c r="AK92" s="10"/>
      <c r="AL92" s="32">
        <f t="shared" si="24"/>
        <v>0.03497685185185185</v>
      </c>
      <c r="AM92" s="50">
        <f t="shared" si="30"/>
        <v>0.00699537037037037</v>
      </c>
      <c r="AN92" s="51">
        <v>5</v>
      </c>
    </row>
    <row r="93" spans="1:40" s="2" customFormat="1" ht="15">
      <c r="A93" s="4">
        <v>101</v>
      </c>
      <c r="B93" s="4" t="s">
        <v>10</v>
      </c>
      <c r="C93" s="4" t="s">
        <v>413</v>
      </c>
      <c r="D93" s="4" t="s">
        <v>191</v>
      </c>
      <c r="E93" s="4" t="s">
        <v>160</v>
      </c>
      <c r="F93" s="5">
        <v>23477</v>
      </c>
      <c r="G93" s="4" t="s">
        <v>39</v>
      </c>
      <c r="H93" s="4" t="s">
        <v>14</v>
      </c>
      <c r="I93" s="4" t="s">
        <v>15</v>
      </c>
      <c r="J93" s="4" t="s">
        <v>16</v>
      </c>
      <c r="K93" s="6">
        <v>8</v>
      </c>
      <c r="L93" s="6">
        <v>260</v>
      </c>
      <c r="M93" s="6">
        <f t="shared" si="33"/>
        <v>13060</v>
      </c>
      <c r="N93" s="6"/>
      <c r="O93" s="13">
        <v>0</v>
      </c>
      <c r="P93" s="13">
        <v>0.004907407407407407</v>
      </c>
      <c r="Q93" s="13">
        <v>0.009907407407407408</v>
      </c>
      <c r="R93" s="14">
        <v>0.015000000000000001</v>
      </c>
      <c r="S93" s="14">
        <v>0.020092592592592592</v>
      </c>
      <c r="T93" s="15">
        <v>0.029872685185185183</v>
      </c>
      <c r="U93" s="15">
        <v>0.0350462962962963</v>
      </c>
      <c r="V93" s="15">
        <v>0.04024305555555556</v>
      </c>
      <c r="W93" s="12"/>
      <c r="X93" s="12"/>
      <c r="Y93" s="15"/>
      <c r="Z93" s="30"/>
      <c r="AA93" s="6">
        <v>8</v>
      </c>
      <c r="AB93" s="10">
        <f t="shared" si="34"/>
        <v>0.004907407407407407</v>
      </c>
      <c r="AC93" s="10">
        <f t="shared" si="35"/>
        <v>0.005000000000000001</v>
      </c>
      <c r="AD93" s="10">
        <f t="shared" si="36"/>
        <v>0.005092592592592593</v>
      </c>
      <c r="AE93" s="10">
        <f t="shared" si="37"/>
        <v>0.005092592592592591</v>
      </c>
      <c r="AF93" s="10">
        <f>T93-S93</f>
        <v>0.00978009259259259</v>
      </c>
      <c r="AG93" s="10">
        <f>U93-T93</f>
        <v>0.005173611111111115</v>
      </c>
      <c r="AH93" s="10">
        <f>V93-U93</f>
        <v>0.005196759259259262</v>
      </c>
      <c r="AI93" s="10"/>
      <c r="AJ93" s="10"/>
      <c r="AK93" s="10"/>
      <c r="AL93" s="32">
        <f t="shared" si="24"/>
        <v>0.04024305555555556</v>
      </c>
      <c r="AM93" s="40">
        <f t="shared" si="30"/>
        <v>0.005030381944444445</v>
      </c>
      <c r="AN93" s="41">
        <v>8</v>
      </c>
    </row>
    <row r="94" spans="1:40" s="2" customFormat="1" ht="15">
      <c r="A94" s="4">
        <v>102</v>
      </c>
      <c r="B94" s="4" t="s">
        <v>10</v>
      </c>
      <c r="C94" s="4" t="s">
        <v>414</v>
      </c>
      <c r="D94" s="4" t="s">
        <v>169</v>
      </c>
      <c r="E94" s="4" t="s">
        <v>397</v>
      </c>
      <c r="F94" s="5">
        <v>38182</v>
      </c>
      <c r="G94" s="4" t="s">
        <v>13</v>
      </c>
      <c r="H94" s="4" t="s">
        <v>14</v>
      </c>
      <c r="I94" s="4" t="s">
        <v>15</v>
      </c>
      <c r="J94" s="4" t="s">
        <v>16</v>
      </c>
      <c r="K94" s="6">
        <v>6</v>
      </c>
      <c r="L94" s="6">
        <v>520</v>
      </c>
      <c r="M94" s="6">
        <f t="shared" si="33"/>
        <v>10120</v>
      </c>
      <c r="N94" s="6"/>
      <c r="O94" s="13">
        <v>0</v>
      </c>
      <c r="P94" s="13">
        <v>0.005613425925925927</v>
      </c>
      <c r="Q94" s="13">
        <v>0.011817129629629629</v>
      </c>
      <c r="R94" s="14">
        <v>0.01834490740740741</v>
      </c>
      <c r="S94" s="15">
        <v>0.03186342592592593</v>
      </c>
      <c r="T94" s="15"/>
      <c r="U94" s="14"/>
      <c r="V94" s="12"/>
      <c r="W94" s="12"/>
      <c r="X94" s="15"/>
      <c r="Y94" s="15"/>
      <c r="Z94" s="30"/>
      <c r="AA94" s="6">
        <v>6</v>
      </c>
      <c r="AB94" s="10">
        <f t="shared" si="34"/>
        <v>0.005613425925925927</v>
      </c>
      <c r="AC94" s="10">
        <f t="shared" si="35"/>
        <v>0.006203703703703702</v>
      </c>
      <c r="AD94" s="10">
        <f t="shared" si="36"/>
        <v>0.006527777777777782</v>
      </c>
      <c r="AE94" s="10">
        <f t="shared" si="37"/>
        <v>0.013518518518518517</v>
      </c>
      <c r="AF94" s="10"/>
      <c r="AG94" s="10"/>
      <c r="AH94" s="10"/>
      <c r="AI94" s="10"/>
      <c r="AJ94" s="10"/>
      <c r="AK94" s="10"/>
      <c r="AL94" s="32">
        <f t="shared" si="24"/>
        <v>0.03186342592592593</v>
      </c>
      <c r="AM94" s="47">
        <f t="shared" si="30"/>
        <v>0.005310570987654321</v>
      </c>
      <c r="AN94" s="48">
        <v>6</v>
      </c>
    </row>
    <row r="95" spans="1:40" s="2" customFormat="1" ht="15">
      <c r="A95" s="4">
        <v>103</v>
      </c>
      <c r="B95" s="4" t="s">
        <v>10</v>
      </c>
      <c r="C95" s="4" t="s">
        <v>278</v>
      </c>
      <c r="D95" s="4" t="s">
        <v>415</v>
      </c>
      <c r="E95" s="4" t="s">
        <v>238</v>
      </c>
      <c r="F95" s="5">
        <v>35590</v>
      </c>
      <c r="G95" s="4" t="s">
        <v>13</v>
      </c>
      <c r="H95" s="4" t="s">
        <v>14</v>
      </c>
      <c r="I95" s="4" t="s">
        <v>15</v>
      </c>
      <c r="J95" s="4" t="s">
        <v>16</v>
      </c>
      <c r="K95" s="6">
        <v>6</v>
      </c>
      <c r="L95" s="6">
        <v>690</v>
      </c>
      <c r="M95" s="6">
        <f t="shared" si="33"/>
        <v>10290</v>
      </c>
      <c r="N95" s="6"/>
      <c r="O95" s="13">
        <v>0</v>
      </c>
      <c r="P95" s="13">
        <v>0.006550925925925926</v>
      </c>
      <c r="Q95" s="13">
        <v>0.012905092592592591</v>
      </c>
      <c r="R95" s="14">
        <v>0.01925925925925926</v>
      </c>
      <c r="S95" s="15">
        <v>0.031712962962962964</v>
      </c>
      <c r="T95" s="15">
        <v>0.03817129629629629</v>
      </c>
      <c r="U95" s="14"/>
      <c r="V95" s="12"/>
      <c r="W95" s="12"/>
      <c r="X95" s="15"/>
      <c r="Y95" s="15"/>
      <c r="Z95" s="30"/>
      <c r="AA95" s="6">
        <v>6</v>
      </c>
      <c r="AB95" s="10">
        <f t="shared" si="34"/>
        <v>0.006550925925925926</v>
      </c>
      <c r="AC95" s="10">
        <f t="shared" si="35"/>
        <v>0.006354166666666665</v>
      </c>
      <c r="AD95" s="10">
        <f t="shared" si="36"/>
        <v>0.006354166666666669</v>
      </c>
      <c r="AE95" s="10">
        <f t="shared" si="37"/>
        <v>0.012453703703703703</v>
      </c>
      <c r="AF95" s="10">
        <f>T95-S95</f>
        <v>0.00645833333333333</v>
      </c>
      <c r="AG95" s="10"/>
      <c r="AH95" s="10"/>
      <c r="AI95" s="10"/>
      <c r="AJ95" s="10"/>
      <c r="AK95" s="10"/>
      <c r="AL95" s="32">
        <f t="shared" si="24"/>
        <v>0.03817129629629629</v>
      </c>
      <c r="AM95" s="47">
        <f t="shared" si="30"/>
        <v>0.006361882716049382</v>
      </c>
      <c r="AN95" s="48">
        <v>6</v>
      </c>
    </row>
    <row r="96" spans="1:40" s="2" customFormat="1" ht="15">
      <c r="A96" s="4">
        <v>104</v>
      </c>
      <c r="B96" s="4" t="s">
        <v>10</v>
      </c>
      <c r="C96" s="4" t="s">
        <v>374</v>
      </c>
      <c r="D96" s="4" t="s">
        <v>174</v>
      </c>
      <c r="E96" s="4" t="s">
        <v>49</v>
      </c>
      <c r="F96" s="4" t="s">
        <v>375</v>
      </c>
      <c r="G96" s="4" t="s">
        <v>13</v>
      </c>
      <c r="H96" s="4" t="s">
        <v>14</v>
      </c>
      <c r="I96" s="4" t="s">
        <v>15</v>
      </c>
      <c r="J96" s="4" t="s">
        <v>16</v>
      </c>
      <c r="K96" s="6">
        <v>4</v>
      </c>
      <c r="L96" s="6">
        <v>400</v>
      </c>
      <c r="M96" s="6">
        <f t="shared" si="33"/>
        <v>6800</v>
      </c>
      <c r="N96" s="6"/>
      <c r="O96" s="13">
        <v>0</v>
      </c>
      <c r="P96" s="13">
        <v>0.00900462962962963</v>
      </c>
      <c r="Q96" s="13">
        <v>0.019398148148148147</v>
      </c>
      <c r="R96" s="16">
        <v>0.029131944444444446</v>
      </c>
      <c r="S96" s="15">
        <v>0.038981481481481485</v>
      </c>
      <c r="T96" s="14"/>
      <c r="U96" s="14"/>
      <c r="V96" s="12"/>
      <c r="W96" s="12"/>
      <c r="X96" s="15"/>
      <c r="Y96" s="15"/>
      <c r="Z96" s="30"/>
      <c r="AA96" s="6">
        <v>4</v>
      </c>
      <c r="AB96" s="10">
        <f t="shared" si="34"/>
        <v>0.00900462962962963</v>
      </c>
      <c r="AC96" s="10">
        <f t="shared" si="35"/>
        <v>0.010393518518518517</v>
      </c>
      <c r="AD96" s="10">
        <f t="shared" si="36"/>
        <v>0.0097337962962963</v>
      </c>
      <c r="AE96" s="10">
        <f t="shared" si="37"/>
        <v>0.009849537037037039</v>
      </c>
      <c r="AF96" s="10"/>
      <c r="AG96" s="10"/>
      <c r="AH96" s="10"/>
      <c r="AI96" s="10"/>
      <c r="AJ96" s="10"/>
      <c r="AK96" s="10"/>
      <c r="AL96" s="32">
        <f t="shared" si="24"/>
        <v>0.038981481481481485</v>
      </c>
      <c r="AM96" s="33">
        <f t="shared" si="30"/>
        <v>0.009745370370370371</v>
      </c>
      <c r="AN96" s="44">
        <v>4</v>
      </c>
    </row>
    <row r="97" spans="1:40" s="2" customFormat="1" ht="15">
      <c r="A97" s="4">
        <v>105</v>
      </c>
      <c r="B97" s="4" t="s">
        <v>10</v>
      </c>
      <c r="C97" s="4" t="s">
        <v>416</v>
      </c>
      <c r="D97" s="4" t="s">
        <v>19</v>
      </c>
      <c r="E97" s="4" t="s">
        <v>397</v>
      </c>
      <c r="F97" s="5">
        <v>38432</v>
      </c>
      <c r="G97" s="4" t="s">
        <v>13</v>
      </c>
      <c r="H97" s="4" t="s">
        <v>14</v>
      </c>
      <c r="I97" s="4" t="s">
        <v>15</v>
      </c>
      <c r="J97" s="4" t="s">
        <v>16</v>
      </c>
      <c r="K97" s="6">
        <v>5</v>
      </c>
      <c r="L97" s="6">
        <v>800</v>
      </c>
      <c r="M97" s="6">
        <f t="shared" si="33"/>
        <v>8800</v>
      </c>
      <c r="N97" s="6"/>
      <c r="O97" s="13">
        <v>0</v>
      </c>
      <c r="P97" s="13">
        <v>0.00587962962962963</v>
      </c>
      <c r="Q97" s="13">
        <v>0.013090277777777779</v>
      </c>
      <c r="R97" s="14">
        <v>0.021331018518518517</v>
      </c>
      <c r="S97" s="15">
        <v>0.02829861111111111</v>
      </c>
      <c r="T97" s="15">
        <v>0.03680555555555556</v>
      </c>
      <c r="U97" s="14"/>
      <c r="V97" s="12"/>
      <c r="W97" s="12"/>
      <c r="X97" s="15"/>
      <c r="Y97" s="15"/>
      <c r="Z97" s="30"/>
      <c r="AA97" s="6">
        <v>5</v>
      </c>
      <c r="AB97" s="10">
        <f t="shared" si="34"/>
        <v>0.00587962962962963</v>
      </c>
      <c r="AC97" s="10">
        <f t="shared" si="35"/>
        <v>0.007210648148148149</v>
      </c>
      <c r="AD97" s="10">
        <f t="shared" si="36"/>
        <v>0.008240740740740738</v>
      </c>
      <c r="AE97" s="10">
        <f t="shared" si="37"/>
        <v>0.006967592592592595</v>
      </c>
      <c r="AF97" s="10">
        <f>T97-S97</f>
        <v>0.008506944444444445</v>
      </c>
      <c r="AG97" s="10"/>
      <c r="AH97" s="10"/>
      <c r="AI97" s="10"/>
      <c r="AJ97" s="10"/>
      <c r="AK97" s="10"/>
      <c r="AL97" s="32">
        <f t="shared" si="24"/>
        <v>0.03680555555555556</v>
      </c>
      <c r="AM97" s="50">
        <f t="shared" si="30"/>
        <v>0.007361111111111112</v>
      </c>
      <c r="AN97" s="51">
        <v>5</v>
      </c>
    </row>
    <row r="98" spans="1:40" s="2" customFormat="1" ht="15">
      <c r="A98" s="4">
        <v>106</v>
      </c>
      <c r="B98" s="4" t="s">
        <v>10</v>
      </c>
      <c r="C98" s="4" t="s">
        <v>417</v>
      </c>
      <c r="D98" s="4" t="s">
        <v>82</v>
      </c>
      <c r="E98" s="4" t="s">
        <v>418</v>
      </c>
      <c r="F98" s="5">
        <v>21868</v>
      </c>
      <c r="G98" s="4" t="s">
        <v>39</v>
      </c>
      <c r="H98" s="4" t="s">
        <v>14</v>
      </c>
      <c r="I98" s="4" t="s">
        <v>15</v>
      </c>
      <c r="J98" s="4" t="s">
        <v>16</v>
      </c>
      <c r="K98" s="6">
        <v>7</v>
      </c>
      <c r="L98" s="6">
        <v>430</v>
      </c>
      <c r="M98" s="6">
        <f t="shared" si="33"/>
        <v>11630</v>
      </c>
      <c r="N98" s="6"/>
      <c r="O98" s="13">
        <v>0</v>
      </c>
      <c r="P98" s="13">
        <v>0.005219907407407407</v>
      </c>
      <c r="Q98" s="13">
        <v>0.01082175925925926</v>
      </c>
      <c r="R98" s="14">
        <v>0.0165625</v>
      </c>
      <c r="S98" s="14">
        <v>0.022337962962962962</v>
      </c>
      <c r="T98" s="15">
        <v>0.027557870370370368</v>
      </c>
      <c r="U98" s="15">
        <v>0.036875</v>
      </c>
      <c r="V98" s="15">
        <v>0.039293981481481485</v>
      </c>
      <c r="W98" s="12"/>
      <c r="X98" s="12"/>
      <c r="Y98" s="15"/>
      <c r="Z98" s="30"/>
      <c r="AA98" s="6">
        <v>7</v>
      </c>
      <c r="AB98" s="10">
        <f t="shared" si="34"/>
        <v>0.005219907407407407</v>
      </c>
      <c r="AC98" s="10">
        <f t="shared" si="35"/>
        <v>0.0056018518518518535</v>
      </c>
      <c r="AD98" s="10">
        <f t="shared" si="36"/>
        <v>0.005740740740740741</v>
      </c>
      <c r="AE98" s="10">
        <f t="shared" si="37"/>
        <v>0.005775462962962961</v>
      </c>
      <c r="AF98" s="10">
        <f>T98-S98</f>
        <v>0.005219907407407406</v>
      </c>
      <c r="AG98" s="10">
        <f>U98-T98</f>
        <v>0.00931712962962963</v>
      </c>
      <c r="AH98" s="10">
        <f>V98-U98</f>
        <v>0.0024189814814814872</v>
      </c>
      <c r="AI98" s="10"/>
      <c r="AJ98" s="10"/>
      <c r="AK98" s="10"/>
      <c r="AL98" s="32">
        <f t="shared" si="24"/>
        <v>0.039293981481481485</v>
      </c>
      <c r="AM98" s="40">
        <f t="shared" si="30"/>
        <v>0.005613425925925926</v>
      </c>
      <c r="AN98" s="41">
        <v>7</v>
      </c>
    </row>
    <row r="99" spans="1:40" s="2" customFormat="1" ht="15">
      <c r="A99" s="4" t="s">
        <v>401</v>
      </c>
      <c r="B99" s="4" t="s">
        <v>399</v>
      </c>
      <c r="C99" s="4" t="s">
        <v>402</v>
      </c>
      <c r="D99" s="4" t="s">
        <v>91</v>
      </c>
      <c r="E99" s="4" t="s">
        <v>127</v>
      </c>
      <c r="F99" s="4" t="s">
        <v>403</v>
      </c>
      <c r="G99" s="4" t="s">
        <v>39</v>
      </c>
      <c r="H99" s="4" t="s">
        <v>14</v>
      </c>
      <c r="I99" s="4" t="s">
        <v>15</v>
      </c>
      <c r="J99" s="4" t="s">
        <v>16</v>
      </c>
      <c r="K99" s="6">
        <v>4</v>
      </c>
      <c r="L99" s="6">
        <v>900</v>
      </c>
      <c r="M99" s="6">
        <f>K99*1600+L99</f>
        <v>7300</v>
      </c>
      <c r="N99" s="6"/>
      <c r="O99" s="13">
        <v>0</v>
      </c>
      <c r="P99" s="13">
        <v>0.007569444444444445</v>
      </c>
      <c r="Q99" s="13">
        <v>0.015069444444444443</v>
      </c>
      <c r="R99" s="14">
        <v>0.02238425925925926</v>
      </c>
      <c r="S99" s="15">
        <v>0.029236111111111112</v>
      </c>
      <c r="T99" s="15">
        <v>0.036944444444444446</v>
      </c>
      <c r="U99" s="14"/>
      <c r="V99" s="12"/>
      <c r="W99" s="12"/>
      <c r="X99" s="15"/>
      <c r="Y99" s="12"/>
      <c r="Z99" s="30"/>
      <c r="AA99" s="6">
        <v>4</v>
      </c>
      <c r="AB99" s="9">
        <f t="shared" si="34"/>
        <v>0.007569444444444445</v>
      </c>
      <c r="AC99" s="9">
        <f t="shared" si="35"/>
        <v>0.007499999999999998</v>
      </c>
      <c r="AD99" s="9">
        <f t="shared" si="36"/>
        <v>0.007314814814814817</v>
      </c>
      <c r="AE99" s="9">
        <f t="shared" si="37"/>
        <v>0.006851851851851852</v>
      </c>
      <c r="AF99" s="9">
        <f>T99-S99</f>
        <v>0.007708333333333334</v>
      </c>
      <c r="AG99" s="10"/>
      <c r="AH99" s="10"/>
      <c r="AI99" s="10"/>
      <c r="AJ99" s="10"/>
      <c r="AK99" s="10"/>
      <c r="AL99" s="32">
        <f t="shared" si="24"/>
        <v>0.036944444444444446</v>
      </c>
      <c r="AM99" s="33">
        <f t="shared" si="30"/>
        <v>0.009236111111111112</v>
      </c>
      <c r="AN99" s="44">
        <v>4</v>
      </c>
    </row>
    <row r="100" spans="1:40" ht="15">
      <c r="A100" s="4" t="s">
        <v>435</v>
      </c>
      <c r="B100" s="4" t="s">
        <v>10</v>
      </c>
      <c r="C100" s="4" t="s">
        <v>436</v>
      </c>
      <c r="D100" s="4" t="s">
        <v>11</v>
      </c>
      <c r="E100" s="4" t="s">
        <v>12</v>
      </c>
      <c r="F100" s="4" t="s">
        <v>437</v>
      </c>
      <c r="G100" s="4" t="s">
        <v>13</v>
      </c>
      <c r="H100" s="4" t="s">
        <v>14</v>
      </c>
      <c r="I100" s="4" t="s">
        <v>15</v>
      </c>
      <c r="J100" s="4" t="s">
        <v>16</v>
      </c>
      <c r="K100" s="6"/>
      <c r="L100" s="6"/>
      <c r="M100" s="2" t="s">
        <v>438</v>
      </c>
      <c r="N100" s="2"/>
      <c r="AA100" s="6"/>
      <c r="AN100" s="6"/>
    </row>
    <row r="101" spans="1:40" ht="15">
      <c r="A101" s="4" t="s">
        <v>439</v>
      </c>
      <c r="B101" s="4" t="s">
        <v>10</v>
      </c>
      <c r="C101" s="4" t="s">
        <v>440</v>
      </c>
      <c r="D101" s="4" t="s">
        <v>42</v>
      </c>
      <c r="E101" s="4" t="s">
        <v>441</v>
      </c>
      <c r="F101" s="4" t="s">
        <v>442</v>
      </c>
      <c r="G101" s="4" t="s">
        <v>13</v>
      </c>
      <c r="H101" s="4" t="s">
        <v>14</v>
      </c>
      <c r="I101" s="4" t="s">
        <v>15</v>
      </c>
      <c r="J101" s="4" t="s">
        <v>16</v>
      </c>
      <c r="K101" s="6"/>
      <c r="L101" s="6"/>
      <c r="M101" s="2" t="s">
        <v>438</v>
      </c>
      <c r="N101" s="2"/>
      <c r="AA101" s="6"/>
      <c r="AN101" s="6"/>
    </row>
    <row r="102" spans="1:40" ht="15">
      <c r="A102" s="4" t="s">
        <v>443</v>
      </c>
      <c r="B102" s="4" t="s">
        <v>10</v>
      </c>
      <c r="C102" s="4" t="s">
        <v>444</v>
      </c>
      <c r="D102" s="4" t="s">
        <v>174</v>
      </c>
      <c r="E102" s="4" t="s">
        <v>445</v>
      </c>
      <c r="F102" s="4" t="s">
        <v>446</v>
      </c>
      <c r="G102" s="4" t="s">
        <v>13</v>
      </c>
      <c r="H102" s="4" t="s">
        <v>14</v>
      </c>
      <c r="I102" s="4" t="s">
        <v>15</v>
      </c>
      <c r="J102" s="4" t="s">
        <v>16</v>
      </c>
      <c r="K102" s="6"/>
      <c r="L102" s="6"/>
      <c r="M102" s="2" t="s">
        <v>438</v>
      </c>
      <c r="N102" s="2"/>
      <c r="AA102" s="6"/>
      <c r="AN102" s="6"/>
    </row>
    <row r="103" spans="1:40" ht="15">
      <c r="A103" s="4" t="s">
        <v>447</v>
      </c>
      <c r="B103" s="4" t="s">
        <v>10</v>
      </c>
      <c r="C103" s="4" t="s">
        <v>448</v>
      </c>
      <c r="D103" s="4" t="s">
        <v>191</v>
      </c>
      <c r="E103" s="4" t="s">
        <v>266</v>
      </c>
      <c r="F103" s="4" t="s">
        <v>449</v>
      </c>
      <c r="G103" s="4" t="s">
        <v>39</v>
      </c>
      <c r="H103" s="4" t="s">
        <v>14</v>
      </c>
      <c r="I103" s="4" t="s">
        <v>182</v>
      </c>
      <c r="J103" s="4" t="s">
        <v>16</v>
      </c>
      <c r="K103" s="6"/>
      <c r="L103" s="6"/>
      <c r="M103" s="2" t="s">
        <v>438</v>
      </c>
      <c r="N103" s="2"/>
      <c r="AA103" s="6"/>
      <c r="AN103" s="6"/>
    </row>
    <row r="104" spans="1:40" ht="15">
      <c r="A104" s="4" t="s">
        <v>450</v>
      </c>
      <c r="B104" s="4" t="s">
        <v>10</v>
      </c>
      <c r="C104" s="4" t="s">
        <v>451</v>
      </c>
      <c r="D104" s="4" t="s">
        <v>452</v>
      </c>
      <c r="E104" s="4" t="s">
        <v>453</v>
      </c>
      <c r="F104" s="4" t="s">
        <v>454</v>
      </c>
      <c r="G104" s="4" t="s">
        <v>39</v>
      </c>
      <c r="H104" s="4" t="s">
        <v>268</v>
      </c>
      <c r="I104" s="4" t="s">
        <v>269</v>
      </c>
      <c r="J104" s="4" t="s">
        <v>16</v>
      </c>
      <c r="K104" s="6"/>
      <c r="L104" s="6"/>
      <c r="M104" s="2" t="s">
        <v>438</v>
      </c>
      <c r="N104" s="2"/>
      <c r="AA104" s="6"/>
      <c r="AN104" s="6"/>
    </row>
    <row r="105" spans="1:40" ht="15">
      <c r="A105" s="4" t="s">
        <v>455</v>
      </c>
      <c r="B105" s="4" t="s">
        <v>10</v>
      </c>
      <c r="C105" s="4" t="s">
        <v>456</v>
      </c>
      <c r="D105" s="4" t="s">
        <v>58</v>
      </c>
      <c r="E105" s="4" t="s">
        <v>134</v>
      </c>
      <c r="F105" s="5">
        <v>27678</v>
      </c>
      <c r="G105" s="4" t="s">
        <v>13</v>
      </c>
      <c r="H105" s="4" t="s">
        <v>268</v>
      </c>
      <c r="I105" s="4" t="s">
        <v>269</v>
      </c>
      <c r="J105" s="4" t="s">
        <v>16</v>
      </c>
      <c r="K105" s="6"/>
      <c r="L105" s="6"/>
      <c r="M105" s="2" t="s">
        <v>438</v>
      </c>
      <c r="N105" s="2"/>
      <c r="AA105" s="6"/>
      <c r="AN105" s="6"/>
    </row>
    <row r="106" spans="1:40" ht="15">
      <c r="A106" s="4" t="s">
        <v>457</v>
      </c>
      <c r="B106" s="4" t="s">
        <v>10</v>
      </c>
      <c r="C106" s="4" t="s">
        <v>458</v>
      </c>
      <c r="D106" s="4" t="s">
        <v>317</v>
      </c>
      <c r="E106" s="4" t="s">
        <v>238</v>
      </c>
      <c r="F106" s="5">
        <v>30692</v>
      </c>
      <c r="G106" s="4" t="s">
        <v>13</v>
      </c>
      <c r="H106" s="4"/>
      <c r="I106" s="4"/>
      <c r="J106" s="4"/>
      <c r="K106" s="6"/>
      <c r="L106" s="6"/>
      <c r="M106" s="2" t="s">
        <v>438</v>
      </c>
      <c r="N106" s="2"/>
      <c r="AA106" s="6"/>
      <c r="AN106" s="6"/>
    </row>
    <row r="107" spans="1:40" ht="15">
      <c r="A107" s="4" t="s">
        <v>459</v>
      </c>
      <c r="B107" s="4" t="s">
        <v>10</v>
      </c>
      <c r="C107" s="4" t="s">
        <v>245</v>
      </c>
      <c r="D107" s="4" t="s">
        <v>106</v>
      </c>
      <c r="E107" s="4" t="s">
        <v>285</v>
      </c>
      <c r="F107" s="4" t="s">
        <v>460</v>
      </c>
      <c r="G107" s="4" t="s">
        <v>39</v>
      </c>
      <c r="H107" s="4" t="s">
        <v>14</v>
      </c>
      <c r="I107" s="4" t="s">
        <v>15</v>
      </c>
      <c r="J107" s="4" t="s">
        <v>16</v>
      </c>
      <c r="K107" s="6"/>
      <c r="L107" s="6"/>
      <c r="M107" s="2" t="s">
        <v>438</v>
      </c>
      <c r="N107" s="2"/>
      <c r="AA107" s="6"/>
      <c r="AN107" s="6"/>
    </row>
    <row r="108" spans="1:40" ht="15">
      <c r="A108" s="4" t="s">
        <v>461</v>
      </c>
      <c r="B108" s="4" t="s">
        <v>10</v>
      </c>
      <c r="C108" s="4" t="s">
        <v>462</v>
      </c>
      <c r="D108" s="4" t="s">
        <v>53</v>
      </c>
      <c r="E108" s="4" t="s">
        <v>83</v>
      </c>
      <c r="F108" s="4" t="s">
        <v>463</v>
      </c>
      <c r="G108" s="4" t="s">
        <v>39</v>
      </c>
      <c r="H108" s="4" t="s">
        <v>14</v>
      </c>
      <c r="I108" s="4" t="s">
        <v>15</v>
      </c>
      <c r="J108" s="4" t="s">
        <v>16</v>
      </c>
      <c r="K108" s="6"/>
      <c r="L108" s="6"/>
      <c r="M108" s="2" t="s">
        <v>438</v>
      </c>
      <c r="N108" s="2"/>
      <c r="AA108" s="6"/>
      <c r="AN108" s="6"/>
    </row>
    <row r="109" spans="1:40" ht="15">
      <c r="A109" s="4"/>
      <c r="B109" s="4" t="s">
        <v>10</v>
      </c>
      <c r="C109" s="4" t="s">
        <v>278</v>
      </c>
      <c r="D109" s="4" t="s">
        <v>279</v>
      </c>
      <c r="E109" s="4" t="s">
        <v>12</v>
      </c>
      <c r="F109" s="4" t="s">
        <v>464</v>
      </c>
      <c r="G109" s="4" t="s">
        <v>13</v>
      </c>
      <c r="H109" s="4" t="s">
        <v>14</v>
      </c>
      <c r="I109" s="4" t="s">
        <v>15</v>
      </c>
      <c r="J109" s="4" t="s">
        <v>16</v>
      </c>
      <c r="K109" s="6"/>
      <c r="L109" s="6"/>
      <c r="M109" s="2" t="s">
        <v>438</v>
      </c>
      <c r="N109" s="2"/>
      <c r="AA109" s="6"/>
      <c r="AN109" s="6"/>
    </row>
  </sheetData>
  <sheetProtection/>
  <autoFilter ref="A1:J99"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2018-06-03T14:30:43Z</dcterms:created>
  <dcterms:modified xsi:type="dcterms:W3CDTF">2018-06-12T16:35:22Z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