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75" tabRatio="498" activeTab="4"/>
  </bookViews>
  <sheets>
    <sheet name="Титульный" sheetId="1" r:id="rId1"/>
    <sheet name="м8" sheetId="2" r:id="rId2"/>
    <sheet name="ж8" sheetId="3" r:id="rId3"/>
    <sheet name="м4" sheetId="4" r:id="rId4"/>
    <sheet name="ж4" sheetId="5" r:id="rId5"/>
  </sheets>
  <definedNames>
    <definedName name="_xlnm._FilterDatabase" localSheetId="4" hidden="1">'ж4'!$A$5:$J$14</definedName>
    <definedName name="_xlnm._FilterDatabase" localSheetId="2" hidden="1">'ж8'!$A$5:$J$26</definedName>
    <definedName name="_xlnm._FilterDatabase" localSheetId="3" hidden="1">'м4'!$A$5:$J$24</definedName>
    <definedName name="_xlnm._FilterDatabase" localSheetId="1" hidden="1">'м8'!$A$5:$J$50</definedName>
    <definedName name="wrn.Распечатка._.финишки." localSheetId="4" hidden="1">{#N/A,#N/A,TRUE,"Ф"}</definedName>
    <definedName name="wrn.Распечатка._.финишки." localSheetId="2" hidden="1">{#N/A,#N/A,TRUE,"Ф"}</definedName>
    <definedName name="wrn.Распечатка._.финишки." localSheetId="3" hidden="1">{#N/A,#N/A,TRUE,"Ф"}</definedName>
    <definedName name="wrn.Распечатка._.финишки." localSheetId="1" hidden="1">{#N/A,#N/A,TRUE,"Ф"}</definedName>
    <definedName name="wrn.Распечатка._.финишки." hidden="1">{#N/A,#N/A,TRUE,"Ф"}</definedName>
  </definedNames>
  <calcPr fullCalcOnLoad="1" refMode="R1C1"/>
</workbook>
</file>

<file path=xl/sharedStrings.xml><?xml version="1.0" encoding="utf-8"?>
<sst xmlns="http://schemas.openxmlformats.org/spreadsheetml/2006/main" count="424" uniqueCount="239">
  <si>
    <t>Место</t>
  </si>
  <si>
    <t>№</t>
  </si>
  <si>
    <t>Фамилия, имя</t>
  </si>
  <si>
    <t>Г.р.</t>
  </si>
  <si>
    <t>Город</t>
  </si>
  <si>
    <t>Общество, Клуб</t>
  </si>
  <si>
    <t>Результат</t>
  </si>
  <si>
    <t>В.Гр.</t>
  </si>
  <si>
    <t>М.Гр.</t>
  </si>
  <si>
    <t>г. Санкт-Петербург</t>
  </si>
  <si>
    <t>ИТОГОВЫЙ  ПРОТОКОЛ          Женщины 4 км</t>
  </si>
  <si>
    <t>ИТОГОВЫЙ  ПРОТОКОЛ          Мужчины 4 км</t>
  </si>
  <si>
    <t>ИТОГОВЫЙ  ПРОТОКОЛ          Мужчины 8 км</t>
  </si>
  <si>
    <t>ИТОГОВЫЙ  ПРОТОКОЛ          Женщины 8 км</t>
  </si>
  <si>
    <t>Отм.</t>
  </si>
  <si>
    <t>Санкт-Петербург</t>
  </si>
  <si>
    <t>Академия л/а</t>
  </si>
  <si>
    <t>Красногвардеец</t>
  </si>
  <si>
    <t>Жирнов Василий</t>
  </si>
  <si>
    <t>Семигодов Егор</t>
  </si>
  <si>
    <t>Белов Юрий</t>
  </si>
  <si>
    <t>Кировец</t>
  </si>
  <si>
    <t>Донченко Анастасия</t>
  </si>
  <si>
    <t>Трофимов Даниил</t>
  </si>
  <si>
    <t>Телятников Владимир</t>
  </si>
  <si>
    <t>Всеволожск</t>
  </si>
  <si>
    <t>ЖБЛ</t>
  </si>
  <si>
    <t>Гладков Даниил</t>
  </si>
  <si>
    <t>БиМ</t>
  </si>
  <si>
    <t>Манылов Владимир</t>
  </si>
  <si>
    <t>Митин Сергей</t>
  </si>
  <si>
    <t>Ильин Владимир</t>
  </si>
  <si>
    <t>Кореневский Леонид</t>
  </si>
  <si>
    <t>Электросила</t>
  </si>
  <si>
    <t>Затевина Нина</t>
  </si>
  <si>
    <t>Великий Новгород</t>
  </si>
  <si>
    <t>Акрон</t>
  </si>
  <si>
    <t>Сильвия</t>
  </si>
  <si>
    <t>Антонов Леонид</t>
  </si>
  <si>
    <t>Погудин Владимир</t>
  </si>
  <si>
    <t>Администрация Красносельского района Санкт-Петербурга
Центр физической культуры, спорты и здоровья Красносельского района
Спортивная федерация легкой атлетики Санкт-Петербурга</t>
  </si>
  <si>
    <t>Традиционный легкоатлетический пробег
по юго-западным рубежам обороны Ленинграда,
посвященный Дню Победы советского народа
в Великой Отечественной войне 1941-1945 годов</t>
  </si>
  <si>
    <t>03 мая 2021</t>
  </si>
  <si>
    <t>Санкт-Петербург 03 мая 2021 г., старт 12:00</t>
  </si>
  <si>
    <t>Матвеев Николай</t>
  </si>
  <si>
    <t>Григорьев Александр</t>
  </si>
  <si>
    <t>Псков</t>
  </si>
  <si>
    <t>Губанов Дмитрий</t>
  </si>
  <si>
    <t>Долбич Роман</t>
  </si>
  <si>
    <t>За Ленинград</t>
  </si>
  <si>
    <t>Шамшуров Н.</t>
  </si>
  <si>
    <t>Дордий М.</t>
  </si>
  <si>
    <t>Даненко Дмитрий</t>
  </si>
  <si>
    <t>Ильюшенко Наталья</t>
  </si>
  <si>
    <t>Ершова Александра</t>
  </si>
  <si>
    <t>Баженов Михаил</t>
  </si>
  <si>
    <t>КЛЛГ, Кировец</t>
  </si>
  <si>
    <t>Руденко Александр</t>
  </si>
  <si>
    <t>КЛБ Московского р-на</t>
  </si>
  <si>
    <t>Поддорогина Евгения</t>
  </si>
  <si>
    <t>Поддорогина Людмила</t>
  </si>
  <si>
    <t>Шилина Алиса</t>
  </si>
  <si>
    <t>Антонов Алексей</t>
  </si>
  <si>
    <t>Белоусов Алексей</t>
  </si>
  <si>
    <t>Ямщиков Пётр</t>
  </si>
  <si>
    <t>КЛЛГ, Прибой</t>
  </si>
  <si>
    <t>Клименко Алексей</t>
  </si>
  <si>
    <t>КЛЛГ, Электросила, Динамо</t>
  </si>
  <si>
    <t>Петров Арсений</t>
  </si>
  <si>
    <t>Сомшилов Степан</t>
  </si>
  <si>
    <t>Грачевский Юрий</t>
  </si>
  <si>
    <t>Динамо</t>
  </si>
  <si>
    <t>Антонова Ольга</t>
  </si>
  <si>
    <t>Гиль Екатерина</t>
  </si>
  <si>
    <t>Команда Ураган</t>
  </si>
  <si>
    <t>Кречетова Людмила</t>
  </si>
  <si>
    <t>Золотарева Татьяна</t>
  </si>
  <si>
    <t>Соловьев Дмитрий</t>
  </si>
  <si>
    <t>Марков Андрей</t>
  </si>
  <si>
    <t>Стрельна</t>
  </si>
  <si>
    <t>Надымов Владимир</t>
  </si>
  <si>
    <t>Ильина Анна</t>
  </si>
  <si>
    <t>Константинова Екатерина</t>
  </si>
  <si>
    <t>Мадьянова Екатерина</t>
  </si>
  <si>
    <t>Кузменкова Татьяна</t>
  </si>
  <si>
    <t>Зеленогорск</t>
  </si>
  <si>
    <t>КЛЛГ</t>
  </si>
  <si>
    <t>Попов Александр</t>
  </si>
  <si>
    <t>Прозоров Даниил</t>
  </si>
  <si>
    <t>Петергоф</t>
  </si>
  <si>
    <t>ВМПИ</t>
  </si>
  <si>
    <t>Верета Илья</t>
  </si>
  <si>
    <t>Андреев Василий</t>
  </si>
  <si>
    <t>Борисенков Богдан</t>
  </si>
  <si>
    <t>Бородин Андрей</t>
  </si>
  <si>
    <t>Гарасов Сергей</t>
  </si>
  <si>
    <t>Захарин Никита</t>
  </si>
  <si>
    <t>Кузьмин Михаил</t>
  </si>
  <si>
    <t>Бараусов Денис</t>
  </si>
  <si>
    <t>Филиппова Юлия</t>
  </si>
  <si>
    <t>Кмитин Егор</t>
  </si>
  <si>
    <t>Тимхомиров Владимир</t>
  </si>
  <si>
    <t>Майкова Нина</t>
  </si>
  <si>
    <t>ВОВ</t>
  </si>
  <si>
    <t>Грохотов Алексей</t>
  </si>
  <si>
    <t>ПГУПС</t>
  </si>
  <si>
    <t>Истомин Александр</t>
  </si>
  <si>
    <t>Соколов Петр</t>
  </si>
  <si>
    <t>Горный</t>
  </si>
  <si>
    <t>Втюрин Иван</t>
  </si>
  <si>
    <t>Истомина Людмила</t>
  </si>
  <si>
    <t>Садвакас Зауреш</t>
  </si>
  <si>
    <t>PetergofRun</t>
  </si>
  <si>
    <t>Фильчакова Анна</t>
  </si>
  <si>
    <t>Прибой</t>
  </si>
  <si>
    <t>Третьякова Ирина</t>
  </si>
  <si>
    <t>Цветкова Светлана</t>
  </si>
  <si>
    <t>Голубев Александр</t>
  </si>
  <si>
    <t>Семенов Александр</t>
  </si>
  <si>
    <t>Южная Линия</t>
  </si>
  <si>
    <t>Васильев Семен</t>
  </si>
  <si>
    <t>Второе Дыхание</t>
  </si>
  <si>
    <t>Грачева Наталья</t>
  </si>
  <si>
    <t>Горчанинов Сергей</t>
  </si>
  <si>
    <t>Академия Штиглица</t>
  </si>
  <si>
    <t>#бегуссобакой</t>
  </si>
  <si>
    <t>Васильев Александр</t>
  </si>
  <si>
    <t>Васильев Иван</t>
  </si>
  <si>
    <t>Бабкин Дмитрий</t>
  </si>
  <si>
    <t>Лукьяненко Станислав</t>
  </si>
  <si>
    <t>Ширяева Дарья</t>
  </si>
  <si>
    <t>Клёсс Маргарита</t>
  </si>
  <si>
    <t>KlessZaZox</t>
  </si>
  <si>
    <t>Клёсс Томас</t>
  </si>
  <si>
    <t>Смирнова Виктория</t>
  </si>
  <si>
    <t>СОШ №242</t>
  </si>
  <si>
    <t>Смирнов Егор</t>
  </si>
  <si>
    <t>Капустинский Ян</t>
  </si>
  <si>
    <t>Савченко Ольга</t>
  </si>
  <si>
    <t>Савченко Игорь</t>
  </si>
  <si>
    <t>СОШ №581</t>
  </si>
  <si>
    <t>Михайлов Андрей</t>
  </si>
  <si>
    <t>Пылов Александр</t>
  </si>
  <si>
    <t>12.10</t>
  </si>
  <si>
    <t>12.21</t>
  </si>
  <si>
    <t>12.33</t>
  </si>
  <si>
    <t>12.39</t>
  </si>
  <si>
    <t>13.00</t>
  </si>
  <si>
    <t>13.40</t>
  </si>
  <si>
    <t>14.56</t>
  </si>
  <si>
    <t>16.25</t>
  </si>
  <si>
    <t>17.01</t>
  </si>
  <si>
    <t>17.25</t>
  </si>
  <si>
    <t>17.42</t>
  </si>
  <si>
    <t>17.54</t>
  </si>
  <si>
    <t>18.15</t>
  </si>
  <si>
    <t>18.17</t>
  </si>
  <si>
    <t>18.41</t>
  </si>
  <si>
    <t>19.28</t>
  </si>
  <si>
    <t>20.48</t>
  </si>
  <si>
    <t>21.08</t>
  </si>
  <si>
    <t>16.33</t>
  </si>
  <si>
    <t>21.24</t>
  </si>
  <si>
    <t>22.22</t>
  </si>
  <si>
    <t>23.10</t>
  </si>
  <si>
    <t>23.21</t>
  </si>
  <si>
    <t>23.59</t>
  </si>
  <si>
    <t>24.09</t>
  </si>
  <si>
    <t>24.22</t>
  </si>
  <si>
    <t>24.43</t>
  </si>
  <si>
    <t>24.46</t>
  </si>
  <si>
    <t>24.52</t>
  </si>
  <si>
    <t>24.55</t>
  </si>
  <si>
    <t>25.02</t>
  </si>
  <si>
    <t>25.34</t>
  </si>
  <si>
    <t>26.07</t>
  </si>
  <si>
    <t>26.23</t>
  </si>
  <si>
    <t>26.24</t>
  </si>
  <si>
    <t>26.25</t>
  </si>
  <si>
    <t>26.59</t>
  </si>
  <si>
    <t>27.03</t>
  </si>
  <si>
    <t>27.09</t>
  </si>
  <si>
    <t>27.12</t>
  </si>
  <si>
    <t>27.15</t>
  </si>
  <si>
    <t>27.16</t>
  </si>
  <si>
    <t>27.20</t>
  </si>
  <si>
    <t>27.24</t>
  </si>
  <si>
    <t>27.25</t>
  </si>
  <si>
    <t>27.27</t>
  </si>
  <si>
    <t>28.01</t>
  </si>
  <si>
    <t>28.25</t>
  </si>
  <si>
    <t>28.49</t>
  </si>
  <si>
    <t>29.12</t>
  </si>
  <si>
    <t>29.40</t>
  </si>
  <si>
    <t>29.41</t>
  </si>
  <si>
    <t>29.55</t>
  </si>
  <si>
    <t>29.56</t>
  </si>
  <si>
    <t>29.58</t>
  </si>
  <si>
    <t>30.11</t>
  </si>
  <si>
    <t>31.19</t>
  </si>
  <si>
    <t>32.02</t>
  </si>
  <si>
    <t>32.06</t>
  </si>
  <si>
    <t>32.09</t>
  </si>
  <si>
    <t>32.27</t>
  </si>
  <si>
    <t>32.36</t>
  </si>
  <si>
    <t>32.58</t>
  </si>
  <si>
    <t>33.16</t>
  </si>
  <si>
    <t>34.12</t>
  </si>
  <si>
    <t>34.24</t>
  </si>
  <si>
    <t>34.38</t>
  </si>
  <si>
    <t>34.41</t>
  </si>
  <si>
    <t>35.09</t>
  </si>
  <si>
    <t>35.34</t>
  </si>
  <si>
    <t>35.55</t>
  </si>
  <si>
    <t>36.02</t>
  </si>
  <si>
    <t>36.05</t>
  </si>
  <si>
    <t>36.07</t>
  </si>
  <si>
    <t>36.21</t>
  </si>
  <si>
    <t>37.02</t>
  </si>
  <si>
    <t>37.06</t>
  </si>
  <si>
    <t>37.39</t>
  </si>
  <si>
    <t>38.20</t>
  </si>
  <si>
    <t>39.43</t>
  </si>
  <si>
    <t>41.38</t>
  </si>
  <si>
    <t>42.01</t>
  </si>
  <si>
    <t>42.23</t>
  </si>
  <si>
    <t>45.01</t>
  </si>
  <si>
    <t>45.02</t>
  </si>
  <si>
    <t>45.56</t>
  </si>
  <si>
    <t>46.16</t>
  </si>
  <si>
    <t>сошла</t>
  </si>
  <si>
    <t>Макарова Вероника</t>
  </si>
  <si>
    <t>Гизатулин Александр</t>
  </si>
  <si>
    <t>Главыный судья</t>
  </si>
  <si>
    <t>Пилипчук П.П.</t>
  </si>
  <si>
    <t>Главный секретарь</t>
  </si>
  <si>
    <t>ССВК</t>
  </si>
  <si>
    <t>СС1К</t>
  </si>
  <si>
    <t>Савельев И.С.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</si>
</sst>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прот-л  &quot;###"/>
    <numFmt numFmtId="175" formatCode="&quot;заявка  &quot;###"/>
    <numFmt numFmtId="176" formatCode="#&quot; стр.&quot;"/>
    <numFmt numFmtId="177" formatCode="h:mm/ss"/>
    <numFmt numFmtId="178" formatCode="##&quot; км&quot;"/>
    <numFmt numFmtId="179" formatCode="####&quot; г.г. р.)&quot;"/>
    <numFmt numFmtId="180" formatCode="&quot;(&quot;####&quot; - &quot;"/>
    <numFmt numFmtId="181" formatCode="&quot;неявилось:  &quot;\ ###"/>
    <numFmt numFmtId="182" formatCode="&quot;сошло:   &quot;\ ##"/>
    <numFmt numFmtId="183" formatCode="&quot;в прот.  &quot;\ ###"/>
    <numFmt numFmtId="184" formatCode="&quot;прот. &quot;###"/>
    <numFmt numFmtId="185" formatCode="&quot;заявка &quot;###"/>
    <numFmt numFmtId="186" formatCode="&quot;заявка&quot;###"/>
    <numFmt numFmtId="187" formatCode="&quot;з &quot;###"/>
    <numFmt numFmtId="188" formatCode="h:mm/ss.0"/>
    <numFmt numFmtId="189" formatCode="##&quot;   &quot;##"/>
    <numFmt numFmtId="190" formatCode="&quot;в протоколе &quot;###"/>
    <numFmt numFmtId="191" formatCode="dd/mm/yy&quot;     &quot;\ h:mm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#######&quot;-&quot;####&quot;-&quot;####"/>
    <numFmt numFmtId="196" formatCode="#&quot;:&quot;##&quot;.&quot;##&quot;,&quot;##&quot;-&quot;####&quot;-&quot;####"/>
    <numFmt numFmtId="197" formatCode="[h]:mm/ss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h:mm/ss.00"/>
    <numFmt numFmtId="207" formatCode="##&quot;.&quot;##"/>
    <numFmt numFmtId="208" formatCode="#&quot;:&quot;##&quot;.&quot;##"/>
    <numFmt numFmtId="209" formatCode="mm/ss"/>
    <numFmt numFmtId="210" formatCode="h:mm:ss;@"/>
    <numFmt numFmtId="211" formatCode="[$€-2]\ ###,000_);[Red]\([$€-2]\ ###,000\)"/>
  </numFmts>
  <fonts count="49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7.5"/>
      <name val="Arial Cyr"/>
      <family val="2"/>
    </font>
    <font>
      <sz val="11"/>
      <name val="Arial Cyr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sz val="14"/>
      <name val="Arial Cyr"/>
      <family val="0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4" fillId="0" borderId="0" xfId="54" applyFont="1" applyBorder="1" applyProtection="1">
      <alignment/>
      <protection hidden="1"/>
    </xf>
    <xf numFmtId="0" fontId="6" fillId="0" borderId="0" xfId="54" applyFont="1" applyBorder="1" applyProtection="1">
      <alignment/>
      <protection hidden="1"/>
    </xf>
    <xf numFmtId="0" fontId="9" fillId="0" borderId="0" xfId="53" applyFont="1" applyFill="1" applyBorder="1" applyAlignment="1" applyProtection="1">
      <alignment vertical="center" wrapText="1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1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 applyFill="1" applyBorder="1" applyAlignment="1" applyProtection="1">
      <alignment horizontal="right" vertical="center"/>
      <protection hidden="1"/>
    </xf>
    <xf numFmtId="0" fontId="0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left" vertical="center" wrapText="1"/>
      <protection hidden="1"/>
    </xf>
    <xf numFmtId="0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vertical="center"/>
      <protection hidden="1"/>
    </xf>
    <xf numFmtId="0" fontId="9" fillId="0" borderId="0" xfId="54" applyFont="1" applyBorder="1" applyProtection="1">
      <alignment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48" fillId="0" borderId="0" xfId="54" applyFont="1" applyFill="1" applyBorder="1" applyProtection="1">
      <alignment/>
      <protection hidden="1"/>
    </xf>
    <xf numFmtId="0" fontId="3" fillId="0" borderId="10" xfId="53" applyFont="1" applyFill="1" applyBorder="1" applyAlignment="1" applyProtection="1">
      <alignment horizontal="center" vertical="center"/>
      <protection hidden="1"/>
    </xf>
    <xf numFmtId="0" fontId="9" fillId="0" borderId="10" xfId="53" applyFont="1" applyFill="1" applyBorder="1" applyAlignment="1" applyProtection="1">
      <alignment horizontal="left" vertical="center" shrinkToFit="1"/>
      <protection hidden="1"/>
    </xf>
    <xf numFmtId="1" fontId="9" fillId="0" borderId="10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10" xfId="53" applyFont="1" applyFill="1" applyBorder="1" applyAlignment="1" applyProtection="1">
      <alignment horizontal="center" vertical="center" shrinkToFit="1"/>
      <protection hidden="1"/>
    </xf>
    <xf numFmtId="49" fontId="9" fillId="0" borderId="10" xfId="53" applyNumberFormat="1" applyFont="1" applyFill="1" applyBorder="1" applyAlignment="1" applyProtection="1">
      <alignment horizontal="center" vertical="center"/>
      <protection hidden="1"/>
    </xf>
    <xf numFmtId="0" fontId="9" fillId="0" borderId="10" xfId="53" applyFont="1" applyFill="1" applyBorder="1" applyAlignment="1" applyProtection="1">
      <alignment horizontal="center" vertical="center"/>
      <protection hidden="1"/>
    </xf>
    <xf numFmtId="49" fontId="9" fillId="0" borderId="10" xfId="53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2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32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32" borderId="11" xfId="53" applyFont="1" applyFill="1" applyBorder="1" applyAlignment="1" applyProtection="1">
      <alignment horizontal="center" vertical="center" wrapText="1"/>
      <protection hidden="1"/>
    </xf>
    <xf numFmtId="0" fontId="8" fillId="32" borderId="12" xfId="53" applyFont="1" applyFill="1" applyBorder="1" applyAlignment="1" applyProtection="1">
      <alignment horizontal="center" vertical="center" wrapText="1"/>
      <protection hidden="1"/>
    </xf>
    <xf numFmtId="1" fontId="8" fillId="32" borderId="11" xfId="53" applyNumberFormat="1" applyFont="1" applyFill="1" applyBorder="1" applyAlignment="1" applyProtection="1">
      <alignment horizontal="center" vertical="center" wrapText="1"/>
      <protection hidden="1"/>
    </xf>
    <xf numFmtId="1" fontId="8" fillId="32" borderId="12" xfId="53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 4_06.05.2012-PoRubegam" xfId="53"/>
    <cellStyle name="Обычный_ИС_baz 4_06.05.2012-PoRubegam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45"/>
  <sheetViews>
    <sheetView zoomScalePageLayoutView="0" workbookViewId="0" topLeftCell="A1">
      <selection activeCell="F6" sqref="F6"/>
    </sheetView>
  </sheetViews>
  <sheetFormatPr defaultColWidth="9.00390625" defaultRowHeight="12.75"/>
  <sheetData>
    <row r="1" spans="1:9" ht="89.25" customHeight="1">
      <c r="A1" s="25" t="s">
        <v>40</v>
      </c>
      <c r="B1" s="26"/>
      <c r="C1" s="26"/>
      <c r="D1" s="26"/>
      <c r="E1" s="26"/>
      <c r="F1" s="26"/>
      <c r="G1" s="26"/>
      <c r="H1" s="26"/>
      <c r="I1" s="26"/>
    </row>
    <row r="14" spans="1:9" ht="77.25" customHeight="1">
      <c r="A14" s="27" t="s">
        <v>41</v>
      </c>
      <c r="B14" s="28"/>
      <c r="C14" s="28"/>
      <c r="D14" s="28"/>
      <c r="E14" s="28"/>
      <c r="F14" s="28"/>
      <c r="G14" s="28"/>
      <c r="H14" s="28"/>
      <c r="I14" s="28"/>
    </row>
    <row r="37" ht="42.75" customHeight="1"/>
    <row r="44" spans="1:9" ht="12.75">
      <c r="A44" s="29" t="s">
        <v>42</v>
      </c>
      <c r="B44" s="29"/>
      <c r="C44" s="29"/>
      <c r="D44" s="29"/>
      <c r="E44" s="29"/>
      <c r="F44" s="29"/>
      <c r="G44" s="29"/>
      <c r="H44" s="29"/>
      <c r="I44" s="29"/>
    </row>
    <row r="45" spans="1:9" ht="12.75">
      <c r="A45" s="29" t="s">
        <v>9</v>
      </c>
      <c r="B45" s="29"/>
      <c r="C45" s="29"/>
      <c r="D45" s="29"/>
      <c r="E45" s="29"/>
      <c r="F45" s="29"/>
      <c r="G45" s="29"/>
      <c r="H45" s="29"/>
      <c r="I45" s="29"/>
    </row>
  </sheetData>
  <sheetProtection/>
  <mergeCells count="4">
    <mergeCell ref="A1:I1"/>
    <mergeCell ref="A14:I14"/>
    <mergeCell ref="A44:I44"/>
    <mergeCell ref="A45:I4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Q57"/>
  <sheetViews>
    <sheetView showGridLines="0" zoomScalePageLayoutView="0" workbookViewId="0" topLeftCell="A19">
      <selection activeCell="F56" sqref="F56"/>
    </sheetView>
  </sheetViews>
  <sheetFormatPr defaultColWidth="9.00390625" defaultRowHeight="12.75" customHeight="1"/>
  <cols>
    <col min="1" max="1" width="4.25390625" style="6" customWidth="1"/>
    <col min="2" max="2" width="4.375" style="9" customWidth="1"/>
    <col min="3" max="3" width="21.625" style="10" customWidth="1"/>
    <col min="4" max="4" width="4.25390625" style="8" customWidth="1"/>
    <col min="5" max="5" width="14.625" style="7" customWidth="1"/>
    <col min="6" max="6" width="18.625" style="11" customWidth="1"/>
    <col min="7" max="7" width="6.375" style="12" customWidth="1"/>
    <col min="8" max="8" width="4.00390625" style="13" customWidth="1"/>
    <col min="9" max="10" width="3.875" style="13" customWidth="1"/>
    <col min="11" max="11" width="9.125" style="2" customWidth="1"/>
    <col min="12" max="12" width="9.125" style="2" hidden="1" customWidth="1"/>
    <col min="13" max="16" width="9.125" style="2" customWidth="1"/>
    <col min="17" max="17" width="0" style="2" hidden="1" customWidth="1"/>
    <col min="18" max="16384" width="9.125" style="2" customWidth="1"/>
  </cols>
  <sheetData>
    <row r="1" spans="1:10" ht="77.25" customHeight="1">
      <c r="A1" s="32" t="s">
        <v>41</v>
      </c>
      <c r="B1" s="33"/>
      <c r="C1" s="33"/>
      <c r="D1" s="33"/>
      <c r="E1" s="33"/>
      <c r="F1" s="33"/>
      <c r="G1" s="33"/>
      <c r="H1" s="33"/>
      <c r="I1" s="33"/>
      <c r="J1" s="15"/>
    </row>
    <row r="2" spans="1:10" ht="17.25" customHeight="1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16"/>
    </row>
    <row r="3" spans="1:10" s="3" customFormat="1" ht="18" customHeight="1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1"/>
    </row>
    <row r="4" spans="1:10" s="3" customFormat="1" ht="13.5" customHeight="1">
      <c r="A4" s="4"/>
      <c r="C4" s="1"/>
      <c r="D4" s="1"/>
      <c r="E4" s="1"/>
      <c r="F4" s="1"/>
      <c r="G4" s="1"/>
      <c r="H4" s="1"/>
      <c r="J4" s="17"/>
    </row>
    <row r="5" spans="1:10" s="5" customFormat="1" ht="7.5" customHeight="1">
      <c r="A5" s="36" t="s">
        <v>0</v>
      </c>
      <c r="B5" s="36" t="s">
        <v>1</v>
      </c>
      <c r="C5" s="36" t="s">
        <v>2</v>
      </c>
      <c r="D5" s="38" t="s">
        <v>3</v>
      </c>
      <c r="E5" s="38" t="s">
        <v>4</v>
      </c>
      <c r="F5" s="38" t="s">
        <v>5</v>
      </c>
      <c r="G5" s="30" t="s">
        <v>6</v>
      </c>
      <c r="H5" s="30" t="s">
        <v>7</v>
      </c>
      <c r="I5" s="30" t="s">
        <v>8</v>
      </c>
      <c r="J5" s="30" t="s">
        <v>14</v>
      </c>
    </row>
    <row r="6" spans="1:10" s="5" customFormat="1" ht="7.5" customHeight="1">
      <c r="A6" s="37"/>
      <c r="B6" s="37"/>
      <c r="C6" s="37"/>
      <c r="D6" s="39"/>
      <c r="E6" s="39"/>
      <c r="F6" s="39"/>
      <c r="G6" s="31"/>
      <c r="H6" s="31"/>
      <c r="I6" s="31"/>
      <c r="J6" s="31"/>
    </row>
    <row r="7" spans="1:17" ht="12.75" customHeight="1">
      <c r="A7" s="18">
        <v>1</v>
      </c>
      <c r="B7" s="18">
        <v>294</v>
      </c>
      <c r="C7" s="19" t="s">
        <v>92</v>
      </c>
      <c r="D7" s="20">
        <v>2001</v>
      </c>
      <c r="E7" s="21" t="s">
        <v>15</v>
      </c>
      <c r="F7" s="21" t="s">
        <v>16</v>
      </c>
      <c r="G7" s="22" t="s">
        <v>165</v>
      </c>
      <c r="H7" s="23" t="str">
        <f>IF(AND(D7&gt;=1952,D7&lt;=1956),"М65",IF(AND(D7&gt;=1957,D7&lt;=1961),"М60",IF(AND(D7&gt;=1962,D7&lt;=1966),"М55",IF(AND(D7&gt;=1967,D7&lt;=1971),"М50",IF(AND(D7&gt;=1972,D7&lt;=1976),"М45",IF(AND(D7&gt;=1977,D7&lt;=1981),"М40",L7))))))</f>
        <v>М19</v>
      </c>
      <c r="I7" s="23">
        <v>1</v>
      </c>
      <c r="J7" s="23"/>
      <c r="L7" s="2" t="str">
        <f>IF(AND(D7&gt;=1982,D7&lt;=1986),"М35",IF(AND(D7&gt;=1987,D7&lt;=1991),"М30",IF(AND(D7&gt;=1992,D7&lt;=2002),"М19","")))</f>
        <v>М19</v>
      </c>
      <c r="Q7" s="2">
        <v>1401</v>
      </c>
    </row>
    <row r="8" spans="1:17" ht="12.75" customHeight="1">
      <c r="A8" s="18">
        <v>2</v>
      </c>
      <c r="B8" s="18">
        <v>269</v>
      </c>
      <c r="C8" s="19" t="s">
        <v>45</v>
      </c>
      <c r="D8" s="20">
        <v>1984</v>
      </c>
      <c r="E8" s="21" t="s">
        <v>46</v>
      </c>
      <c r="F8" s="21"/>
      <c r="G8" s="22" t="s">
        <v>167</v>
      </c>
      <c r="H8" s="23" t="str">
        <f>IF(AND(D8&gt;=1952,D8&lt;=1956),"М65",IF(AND(D8&gt;=1957,D8&lt;=1961),"М60",IF(AND(D8&gt;=1962,D8&lt;=1966),"М55",IF(AND(D8&gt;=1967,D8&lt;=1971),"М50",IF(AND(D8&gt;=1972,D8&lt;=1976),"М45",IF(AND(D8&gt;=1977,D8&lt;=1981),"М40",L8))))))</f>
        <v>М35</v>
      </c>
      <c r="I8" s="23">
        <v>1</v>
      </c>
      <c r="J8" s="23"/>
      <c r="L8" s="2" t="str">
        <f>IF(AND(D8&gt;=1982,D8&lt;=1986),"М35",IF(AND(D8&gt;=1987,D8&lt;=1991),"М30",IF(AND(D8&gt;=1992,D8&lt;=2002),"М19","")))</f>
        <v>М35</v>
      </c>
      <c r="Q8" s="2">
        <v>1449</v>
      </c>
    </row>
    <row r="9" spans="1:17" ht="12.75" customHeight="1">
      <c r="A9" s="18">
        <v>3</v>
      </c>
      <c r="B9" s="18">
        <v>295</v>
      </c>
      <c r="C9" s="19" t="s">
        <v>93</v>
      </c>
      <c r="D9" s="20">
        <v>2001</v>
      </c>
      <c r="E9" s="21" t="s">
        <v>15</v>
      </c>
      <c r="F9" s="21" t="s">
        <v>16</v>
      </c>
      <c r="G9" s="22" t="s">
        <v>168</v>
      </c>
      <c r="H9" s="23" t="str">
        <f>IF(AND(D9&gt;=1952,D9&lt;=1956),"М65",IF(AND(D9&gt;=1957,D9&lt;=1961),"М60",IF(AND(D9&gt;=1962,D9&lt;=1966),"М55",IF(AND(D9&gt;=1967,D9&lt;=1971),"М50",IF(AND(D9&gt;=1972,D9&lt;=1976),"М45",IF(AND(D9&gt;=1977,D9&lt;=1981),"М40",L9))))))</f>
        <v>М19</v>
      </c>
      <c r="I9" s="23">
        <v>2</v>
      </c>
      <c r="J9" s="23"/>
      <c r="L9" s="2" t="str">
        <f>IF(AND(D9&gt;=1982,D9&lt;=1986),"М35",IF(AND(D9&gt;=1987,D9&lt;=1991),"М30",IF(AND(D9&gt;=1992,D9&lt;=2002),"М19","")))</f>
        <v>М19</v>
      </c>
      <c r="Q9" s="2">
        <v>1462</v>
      </c>
    </row>
    <row r="10" spans="1:17" ht="12.75" customHeight="1">
      <c r="A10" s="18">
        <v>4</v>
      </c>
      <c r="B10" s="18">
        <v>308</v>
      </c>
      <c r="C10" s="19" t="s">
        <v>109</v>
      </c>
      <c r="D10" s="20">
        <v>1984</v>
      </c>
      <c r="E10" s="21" t="s">
        <v>15</v>
      </c>
      <c r="F10" s="21"/>
      <c r="G10" s="22" t="s">
        <v>170</v>
      </c>
      <c r="H10" s="23" t="str">
        <f>IF(AND(D10&gt;=1952,D10&lt;=1956),"М65",IF(AND(D10&gt;=1957,D10&lt;=1961),"М60",IF(AND(D10&gt;=1962,D10&lt;=1966),"М55",IF(AND(D10&gt;=1967,D10&lt;=1971),"М50",IF(AND(D10&gt;=1972,D10&lt;=1976),"М45",IF(AND(D10&gt;=1977,D10&lt;=1981),"М40",L10))))))</f>
        <v>М35</v>
      </c>
      <c r="I10" s="23">
        <v>2</v>
      </c>
      <c r="J10" s="23"/>
      <c r="L10" s="2" t="str">
        <f>IF(AND(D10&gt;=1982,D10&lt;=1986),"М35",IF(AND(D10&gt;=1987,D10&lt;=1991),"М30",IF(AND(D10&gt;=1992,D10&lt;=2002),"М19","")))</f>
        <v>М35</v>
      </c>
      <c r="Q10" s="2">
        <v>1486</v>
      </c>
    </row>
    <row r="11" spans="1:17" ht="12.75" customHeight="1">
      <c r="A11" s="18">
        <v>5</v>
      </c>
      <c r="B11" s="18">
        <v>301</v>
      </c>
      <c r="C11" s="19" t="s">
        <v>98</v>
      </c>
      <c r="D11" s="20">
        <v>2000</v>
      </c>
      <c r="E11" s="21" t="s">
        <v>15</v>
      </c>
      <c r="F11" s="21" t="s">
        <v>16</v>
      </c>
      <c r="G11" s="22" t="s">
        <v>171</v>
      </c>
      <c r="H11" s="23" t="str">
        <f>IF(AND(D11&gt;=1952,D11&lt;=1956),"М65",IF(AND(D11&gt;=1957,D11&lt;=1961),"М60",IF(AND(D11&gt;=1962,D11&lt;=1966),"М55",IF(AND(D11&gt;=1967,D11&lt;=1971),"М50",IF(AND(D11&gt;=1972,D11&lt;=1976),"М45",IF(AND(D11&gt;=1977,D11&lt;=1981),"М40",L11))))))</f>
        <v>М19</v>
      </c>
      <c r="I11" s="23">
        <v>3</v>
      </c>
      <c r="J11" s="23"/>
      <c r="L11" s="2" t="str">
        <f>IF(AND(D11&gt;=1982,D11&lt;=1986),"М35",IF(AND(D11&gt;=1987,D11&lt;=1991),"М30",IF(AND(D11&gt;=1992,D11&lt;=2002),"М19","")))</f>
        <v>М19</v>
      </c>
      <c r="Q11" s="2">
        <v>1492</v>
      </c>
    </row>
    <row r="12" spans="1:17" ht="12.75" customHeight="1">
      <c r="A12" s="18">
        <v>6</v>
      </c>
      <c r="B12" s="18">
        <v>274</v>
      </c>
      <c r="C12" s="19" t="s">
        <v>30</v>
      </c>
      <c r="D12" s="20">
        <v>1984</v>
      </c>
      <c r="E12" s="21" t="s">
        <v>15</v>
      </c>
      <c r="F12" s="21" t="s">
        <v>56</v>
      </c>
      <c r="G12" s="22" t="s">
        <v>172</v>
      </c>
      <c r="H12" s="23" t="str">
        <f>IF(AND(D12&gt;=1952,D12&lt;=1956),"М65",IF(AND(D12&gt;=1957,D12&lt;=1961),"М60",IF(AND(D12&gt;=1962,D12&lt;=1966),"М55",IF(AND(D12&gt;=1967,D12&lt;=1971),"М50",IF(AND(D12&gt;=1972,D12&lt;=1976),"М45",IF(AND(D12&gt;=1977,D12&lt;=1981),"М40",L12))))))</f>
        <v>М35</v>
      </c>
      <c r="I12" s="23">
        <v>3</v>
      </c>
      <c r="J12" s="23"/>
      <c r="L12" s="2" t="str">
        <f>IF(AND(D12&gt;=1982,D12&lt;=1986),"М35",IF(AND(D12&gt;=1987,D12&lt;=1991),"М30",IF(AND(D12&gt;=1992,D12&lt;=2002),"М19","")))</f>
        <v>М35</v>
      </c>
      <c r="Q12" s="2">
        <v>1495</v>
      </c>
    </row>
    <row r="13" spans="1:17" ht="12.75" customHeight="1">
      <c r="A13" s="18">
        <v>7</v>
      </c>
      <c r="B13" s="18">
        <v>280</v>
      </c>
      <c r="C13" s="19" t="s">
        <v>62</v>
      </c>
      <c r="D13" s="20">
        <v>1988</v>
      </c>
      <c r="E13" s="21" t="s">
        <v>15</v>
      </c>
      <c r="F13" s="21" t="s">
        <v>17</v>
      </c>
      <c r="G13" s="22" t="s">
        <v>173</v>
      </c>
      <c r="H13" s="23" t="str">
        <f>IF(AND(D13&gt;=1952,D13&lt;=1956),"М65",IF(AND(D13&gt;=1957,D13&lt;=1961),"М60",IF(AND(D13&gt;=1962,D13&lt;=1966),"М55",IF(AND(D13&gt;=1967,D13&lt;=1971),"М50",IF(AND(D13&gt;=1972,D13&lt;=1976),"М45",IF(AND(D13&gt;=1977,D13&lt;=1981),"М40",L13))))))</f>
        <v>М30</v>
      </c>
      <c r="I13" s="23">
        <v>1</v>
      </c>
      <c r="J13" s="23"/>
      <c r="L13" s="2" t="str">
        <f>IF(AND(D13&gt;=1982,D13&lt;=1986),"М35",IF(AND(D13&gt;=1987,D13&lt;=1991),"М30",IF(AND(D13&gt;=1992,D13&lt;=2002),"М19","")))</f>
        <v>М30</v>
      </c>
      <c r="Q13" s="2">
        <v>1502</v>
      </c>
    </row>
    <row r="14" spans="1:17" ht="12.75" customHeight="1">
      <c r="A14" s="18">
        <v>8</v>
      </c>
      <c r="B14" s="18">
        <v>313</v>
      </c>
      <c r="C14" s="19" t="s">
        <v>104</v>
      </c>
      <c r="D14" s="20">
        <v>1998</v>
      </c>
      <c r="E14" s="21" t="s">
        <v>15</v>
      </c>
      <c r="F14" s="21" t="s">
        <v>105</v>
      </c>
      <c r="G14" s="22" t="s">
        <v>174</v>
      </c>
      <c r="H14" s="23" t="str">
        <f>IF(AND(D14&gt;=1952,D14&lt;=1956),"М65",IF(AND(D14&gt;=1957,D14&lt;=1961),"М60",IF(AND(D14&gt;=1962,D14&lt;=1966),"М55",IF(AND(D14&gt;=1967,D14&lt;=1971),"М50",IF(AND(D14&gt;=1972,D14&lt;=1976),"М45",IF(AND(D14&gt;=1977,D14&lt;=1981),"М40",L14))))))</f>
        <v>М19</v>
      </c>
      <c r="I14" s="23">
        <v>4</v>
      </c>
      <c r="J14" s="23"/>
      <c r="L14" s="2" t="str">
        <f>IF(AND(D14&gt;=1982,D14&lt;=1986),"М35",IF(AND(D14&gt;=1987,D14&lt;=1991),"М30",IF(AND(D14&gt;=1992,D14&lt;=2002),"М19","")))</f>
        <v>М19</v>
      </c>
      <c r="Q14" s="2">
        <v>1534</v>
      </c>
    </row>
    <row r="15" spans="1:17" ht="12.75" customHeight="1">
      <c r="A15" s="18">
        <v>9</v>
      </c>
      <c r="B15" s="18">
        <v>275</v>
      </c>
      <c r="C15" s="19" t="s">
        <v>57</v>
      </c>
      <c r="D15" s="20">
        <v>1990</v>
      </c>
      <c r="E15" s="21" t="s">
        <v>15</v>
      </c>
      <c r="F15" s="21" t="s">
        <v>58</v>
      </c>
      <c r="G15" s="22" t="s">
        <v>177</v>
      </c>
      <c r="H15" s="23" t="str">
        <f>IF(AND(D15&gt;=1952,D15&lt;=1956),"М65",IF(AND(D15&gt;=1957,D15&lt;=1961),"М60",IF(AND(D15&gt;=1962,D15&lt;=1966),"М55",IF(AND(D15&gt;=1967,D15&lt;=1971),"М50",IF(AND(D15&gt;=1972,D15&lt;=1976),"М45",IF(AND(D15&gt;=1977,D15&lt;=1981),"М40",L15))))))</f>
        <v>М30</v>
      </c>
      <c r="I15" s="23">
        <v>2</v>
      </c>
      <c r="J15" s="23"/>
      <c r="L15" s="2" t="str">
        <f>IF(AND(D15&gt;=1982,D15&lt;=1986),"М35",IF(AND(D15&gt;=1987,D15&lt;=1991),"М30",IF(AND(D15&gt;=1992,D15&lt;=2002),"М19","")))</f>
        <v>М30</v>
      </c>
      <c r="Q15" s="2">
        <v>1584</v>
      </c>
    </row>
    <row r="16" spans="1:17" ht="12.75" customHeight="1">
      <c r="A16" s="18">
        <v>10</v>
      </c>
      <c r="B16" s="18">
        <v>271</v>
      </c>
      <c r="C16" s="19" t="s">
        <v>47</v>
      </c>
      <c r="D16" s="20">
        <v>2002</v>
      </c>
      <c r="E16" s="21" t="s">
        <v>15</v>
      </c>
      <c r="F16" s="21" t="s">
        <v>16</v>
      </c>
      <c r="G16" s="22" t="s">
        <v>178</v>
      </c>
      <c r="H16" s="23" t="str">
        <f>IF(AND(D16&gt;=1952,D16&lt;=1956),"М65",IF(AND(D16&gt;=1957,D16&lt;=1961),"М60",IF(AND(D16&gt;=1962,D16&lt;=1966),"М55",IF(AND(D16&gt;=1967,D16&lt;=1971),"М50",IF(AND(D16&gt;=1972,D16&lt;=1976),"М45",IF(AND(D16&gt;=1977,D16&lt;=1981),"М40",L16))))))</f>
        <v>М19</v>
      </c>
      <c r="I16" s="23">
        <v>5</v>
      </c>
      <c r="J16" s="23"/>
      <c r="L16" s="2" t="str">
        <f>IF(AND(D16&gt;=1982,D16&lt;=1986),"М35",IF(AND(D16&gt;=1987,D16&lt;=1991),"М30",IF(AND(D16&gt;=1992,D16&lt;=2002),"М19","")))</f>
        <v>М19</v>
      </c>
      <c r="Q16" s="2">
        <v>1585</v>
      </c>
    </row>
    <row r="17" spans="1:17" ht="12.75" customHeight="1">
      <c r="A17" s="18">
        <v>11</v>
      </c>
      <c r="B17" s="18">
        <v>323</v>
      </c>
      <c r="C17" s="19" t="s">
        <v>128</v>
      </c>
      <c r="D17" s="20">
        <v>2001</v>
      </c>
      <c r="E17" s="21" t="s">
        <v>89</v>
      </c>
      <c r="F17" s="21" t="s">
        <v>90</v>
      </c>
      <c r="G17" s="22" t="s">
        <v>179</v>
      </c>
      <c r="H17" s="23" t="str">
        <f>IF(AND(D17&gt;=1952,D17&lt;=1956),"М65",IF(AND(D17&gt;=1957,D17&lt;=1961),"М60",IF(AND(D17&gt;=1962,D17&lt;=1966),"М55",IF(AND(D17&gt;=1967,D17&lt;=1971),"М50",IF(AND(D17&gt;=1972,D17&lt;=1976),"М45",IF(AND(D17&gt;=1977,D17&lt;=1981),"М40",L17))))))</f>
        <v>М19</v>
      </c>
      <c r="I17" s="23">
        <v>6</v>
      </c>
      <c r="J17" s="23"/>
      <c r="L17" s="2" t="str">
        <f>IF(AND(D17&gt;=1982,D17&lt;=1986),"М35",IF(AND(D17&gt;=1987,D17&lt;=1991),"М30",IF(AND(D17&gt;=1992,D17&lt;=2002),"М19","")))</f>
        <v>М19</v>
      </c>
      <c r="Q17" s="2">
        <v>1619</v>
      </c>
    </row>
    <row r="18" spans="1:17" ht="12.75" customHeight="1">
      <c r="A18" s="18">
        <v>12</v>
      </c>
      <c r="B18" s="18">
        <v>281</v>
      </c>
      <c r="C18" s="19" t="s">
        <v>63</v>
      </c>
      <c r="D18" s="20">
        <v>1973</v>
      </c>
      <c r="E18" s="21" t="s">
        <v>15</v>
      </c>
      <c r="F18" s="21" t="s">
        <v>37</v>
      </c>
      <c r="G18" s="22" t="s">
        <v>180</v>
      </c>
      <c r="H18" s="23" t="str">
        <f>IF(AND(D18&gt;=1952,D18&lt;=1956),"М65",IF(AND(D18&gt;=1957,D18&lt;=1961),"М60",IF(AND(D18&gt;=1962,D18&lt;=1966),"М55",IF(AND(D18&gt;=1967,D18&lt;=1971),"М50",IF(AND(D18&gt;=1972,D18&lt;=1976),"М45",IF(AND(D18&gt;=1977,D18&lt;=1981),"М40",L18))))))</f>
        <v>М45</v>
      </c>
      <c r="I18" s="23">
        <v>1</v>
      </c>
      <c r="J18" s="23"/>
      <c r="L18" s="2">
        <f>IF(AND(D18&gt;=1982,D18&lt;=1986),"М35",IF(AND(D18&gt;=1987,D18&lt;=1991),"М30",IF(AND(D18&gt;=1992,D18&lt;=2002),"М19","")))</f>
      </c>
      <c r="Q18" s="2">
        <v>1623</v>
      </c>
    </row>
    <row r="19" spans="1:17" ht="12.75" customHeight="1">
      <c r="A19" s="18">
        <v>13</v>
      </c>
      <c r="B19" s="18">
        <v>302</v>
      </c>
      <c r="C19" s="19" t="s">
        <v>97</v>
      </c>
      <c r="D19" s="20">
        <v>1991</v>
      </c>
      <c r="E19" s="21" t="s">
        <v>15</v>
      </c>
      <c r="F19" s="21" t="s">
        <v>21</v>
      </c>
      <c r="G19" s="22" t="s">
        <v>181</v>
      </c>
      <c r="H19" s="23" t="str">
        <f>IF(AND(D19&gt;=1952,D19&lt;=1956),"М65",IF(AND(D19&gt;=1957,D19&lt;=1961),"М60",IF(AND(D19&gt;=1962,D19&lt;=1966),"М55",IF(AND(D19&gt;=1967,D19&lt;=1971),"М50",IF(AND(D19&gt;=1972,D19&lt;=1976),"М45",IF(AND(D19&gt;=1977,D19&lt;=1981),"М40",L19))))))</f>
        <v>М30</v>
      </c>
      <c r="I19" s="23">
        <v>3</v>
      </c>
      <c r="J19" s="23"/>
      <c r="L19" s="2" t="str">
        <f>IF(AND(D19&gt;=1982,D19&lt;=1986),"М35",IF(AND(D19&gt;=1987,D19&lt;=1991),"М30",IF(AND(D19&gt;=1992,D19&lt;=2002),"М19","")))</f>
        <v>М30</v>
      </c>
      <c r="Q19" s="2">
        <v>1629</v>
      </c>
    </row>
    <row r="20" spans="1:17" ht="12.75" customHeight="1">
      <c r="A20" s="18">
        <v>14</v>
      </c>
      <c r="B20" s="18">
        <v>305</v>
      </c>
      <c r="C20" s="19" t="s">
        <v>100</v>
      </c>
      <c r="D20" s="20">
        <v>2001</v>
      </c>
      <c r="E20" s="21" t="s">
        <v>89</v>
      </c>
      <c r="F20" s="21" t="s">
        <v>90</v>
      </c>
      <c r="G20" s="22" t="s">
        <v>182</v>
      </c>
      <c r="H20" s="23" t="str">
        <f>IF(AND(D20&gt;=1952,D20&lt;=1956),"М65",IF(AND(D20&gt;=1957,D20&lt;=1961),"М60",IF(AND(D20&gt;=1962,D20&lt;=1966),"М55",IF(AND(D20&gt;=1967,D20&lt;=1971),"М50",IF(AND(D20&gt;=1972,D20&lt;=1976),"М45",IF(AND(D20&gt;=1977,D20&lt;=1981),"М40",L20))))))</f>
        <v>М19</v>
      </c>
      <c r="I20" s="23">
        <v>7</v>
      </c>
      <c r="J20" s="23"/>
      <c r="L20" s="2" t="str">
        <f>IF(AND(D20&gt;=1982,D20&lt;=1986),"М35",IF(AND(D20&gt;=1987,D20&lt;=1991),"М30",IF(AND(D20&gt;=1992,D20&lt;=2002),"М19","")))</f>
        <v>М19</v>
      </c>
      <c r="Q20" s="2">
        <v>1632</v>
      </c>
    </row>
    <row r="21" spans="1:17" ht="12.75" customHeight="1">
      <c r="A21" s="18">
        <v>15</v>
      </c>
      <c r="B21" s="18">
        <v>316</v>
      </c>
      <c r="C21" s="19" t="s">
        <v>118</v>
      </c>
      <c r="D21" s="20">
        <v>1975</v>
      </c>
      <c r="E21" s="21" t="s">
        <v>15</v>
      </c>
      <c r="F21" s="21" t="s">
        <v>119</v>
      </c>
      <c r="G21" s="22" t="s">
        <v>183</v>
      </c>
      <c r="H21" s="23" t="str">
        <f>IF(AND(D21&gt;=1952,D21&lt;=1956),"М65",IF(AND(D21&gt;=1957,D21&lt;=1961),"М60",IF(AND(D21&gt;=1962,D21&lt;=1966),"М55",IF(AND(D21&gt;=1967,D21&lt;=1971),"М50",IF(AND(D21&gt;=1972,D21&lt;=1976),"М45",IF(AND(D21&gt;=1977,D21&lt;=1981),"М40",L21))))))</f>
        <v>М45</v>
      </c>
      <c r="I21" s="23">
        <v>2</v>
      </c>
      <c r="J21" s="23"/>
      <c r="L21" s="2">
        <f>IF(AND(D21&gt;=1982,D21&lt;=1986),"М35",IF(AND(D21&gt;=1987,D21&lt;=1991),"М30",IF(AND(D21&gt;=1992,D21&lt;=2002),"М19","")))</f>
      </c>
      <c r="Q21" s="2">
        <v>1635</v>
      </c>
    </row>
    <row r="22" spans="1:17" ht="12.75" customHeight="1">
      <c r="A22" s="18">
        <v>16</v>
      </c>
      <c r="B22" s="18">
        <v>311</v>
      </c>
      <c r="C22" s="19" t="s">
        <v>106</v>
      </c>
      <c r="D22" s="20">
        <v>1965</v>
      </c>
      <c r="E22" s="21" t="s">
        <v>15</v>
      </c>
      <c r="F22" s="21"/>
      <c r="G22" s="22" t="s">
        <v>185</v>
      </c>
      <c r="H22" s="23" t="str">
        <f>IF(AND(D22&gt;=1952,D22&lt;=1956),"М65",IF(AND(D22&gt;=1957,D22&lt;=1961),"М60",IF(AND(D22&gt;=1962,D22&lt;=1966),"М55",IF(AND(D22&gt;=1967,D22&lt;=1971),"М50",IF(AND(D22&gt;=1972,D22&lt;=1976),"М45",IF(AND(D22&gt;=1977,D22&lt;=1981),"М40",L22))))))</f>
        <v>М55</v>
      </c>
      <c r="I22" s="23">
        <v>1</v>
      </c>
      <c r="J22" s="23"/>
      <c r="L22" s="2">
        <f>IF(AND(D22&gt;=1982,D22&lt;=1986),"М35",IF(AND(D22&gt;=1987,D22&lt;=1991),"М30",IF(AND(D22&gt;=1992,D22&lt;=2002),"М19","")))</f>
      </c>
      <c r="Q22" s="2">
        <v>1640</v>
      </c>
    </row>
    <row r="23" spans="1:17" ht="12.75" customHeight="1">
      <c r="A23" s="18">
        <v>17</v>
      </c>
      <c r="B23" s="18">
        <v>324</v>
      </c>
      <c r="C23" s="19" t="s">
        <v>129</v>
      </c>
      <c r="D23" s="20">
        <v>1998</v>
      </c>
      <c r="E23" s="21" t="s">
        <v>89</v>
      </c>
      <c r="F23" s="21" t="s">
        <v>90</v>
      </c>
      <c r="G23" s="22" t="s">
        <v>187</v>
      </c>
      <c r="H23" s="23" t="str">
        <f>IF(AND(D23&gt;=1952,D23&lt;=1956),"М65",IF(AND(D23&gt;=1957,D23&lt;=1961),"М60",IF(AND(D23&gt;=1962,D23&lt;=1966),"М55",IF(AND(D23&gt;=1967,D23&lt;=1971),"М50",IF(AND(D23&gt;=1972,D23&lt;=1976),"М45",IF(AND(D23&gt;=1977,D23&lt;=1981),"М40",L23))))))</f>
        <v>М19</v>
      </c>
      <c r="I23" s="23">
        <v>8</v>
      </c>
      <c r="J23" s="23"/>
      <c r="L23" s="2" t="str">
        <f>IF(AND(D23&gt;=1982,D23&lt;=1986),"М35",IF(AND(D23&gt;=1987,D23&lt;=1991),"М30",IF(AND(D23&gt;=1992,D23&lt;=2002),"М19","")))</f>
        <v>М19</v>
      </c>
      <c r="Q23" s="2">
        <v>1645</v>
      </c>
    </row>
    <row r="24" spans="1:17" ht="12.75" customHeight="1">
      <c r="A24" s="18">
        <v>18</v>
      </c>
      <c r="B24" s="18">
        <v>284</v>
      </c>
      <c r="C24" s="19" t="s">
        <v>66</v>
      </c>
      <c r="D24" s="20">
        <v>1971</v>
      </c>
      <c r="E24" s="21" t="s">
        <v>15</v>
      </c>
      <c r="F24" s="21"/>
      <c r="G24" s="22" t="s">
        <v>188</v>
      </c>
      <c r="H24" s="23" t="str">
        <f>IF(AND(D24&gt;=1952,D24&lt;=1956),"М65",IF(AND(D24&gt;=1957,D24&lt;=1961),"М60",IF(AND(D24&gt;=1962,D24&lt;=1966),"М55",IF(AND(D24&gt;=1967,D24&lt;=1971),"М50",IF(AND(D24&gt;=1972,D24&lt;=1976),"М45",IF(AND(D24&gt;=1977,D24&lt;=1981),"М40",L24))))))</f>
        <v>М50</v>
      </c>
      <c r="I24" s="23">
        <v>1</v>
      </c>
      <c r="J24" s="23"/>
      <c r="L24" s="2">
        <f>IF(AND(D24&gt;=1982,D24&lt;=1986),"М35",IF(AND(D24&gt;=1987,D24&lt;=1991),"М30",IF(AND(D24&gt;=1992,D24&lt;=2002),"М19","")))</f>
      </c>
      <c r="Q24" s="2">
        <v>1647</v>
      </c>
    </row>
    <row r="25" spans="1:17" ht="12.75" customHeight="1">
      <c r="A25" s="18">
        <v>19</v>
      </c>
      <c r="B25" s="18">
        <v>291</v>
      </c>
      <c r="C25" s="19" t="s">
        <v>80</v>
      </c>
      <c r="D25" s="20">
        <v>1992</v>
      </c>
      <c r="E25" s="21" t="s">
        <v>15</v>
      </c>
      <c r="F25" s="21"/>
      <c r="G25" s="22" t="s">
        <v>189</v>
      </c>
      <c r="H25" s="23" t="str">
        <f>IF(AND(D25&gt;=1952,D25&lt;=1956),"М65",IF(AND(D25&gt;=1957,D25&lt;=1961),"М60",IF(AND(D25&gt;=1962,D25&lt;=1966),"М55",IF(AND(D25&gt;=1967,D25&lt;=1971),"М50",IF(AND(D25&gt;=1972,D25&lt;=1976),"М45",IF(AND(D25&gt;=1977,D25&lt;=1981),"М40",L25))))))</f>
        <v>М19</v>
      </c>
      <c r="I25" s="23">
        <v>9</v>
      </c>
      <c r="J25" s="23"/>
      <c r="L25" s="2" t="str">
        <f>IF(AND(D25&gt;=1982,D25&lt;=1986),"М35",IF(AND(D25&gt;=1987,D25&lt;=1991),"М30",IF(AND(D25&gt;=1992,D25&lt;=2002),"М19","")))</f>
        <v>М19</v>
      </c>
      <c r="Q25" s="2">
        <v>1681</v>
      </c>
    </row>
    <row r="26" spans="1:17" ht="12.75" customHeight="1">
      <c r="A26" s="18">
        <v>20</v>
      </c>
      <c r="B26" s="18">
        <v>317</v>
      </c>
      <c r="C26" s="19" t="s">
        <v>117</v>
      </c>
      <c r="D26" s="20">
        <v>1979</v>
      </c>
      <c r="E26" s="21" t="s">
        <v>15</v>
      </c>
      <c r="F26" s="21"/>
      <c r="G26" s="22" t="s">
        <v>190</v>
      </c>
      <c r="H26" s="23" t="str">
        <f>IF(AND(D26&gt;=1952,D26&lt;=1956),"М65",IF(AND(D26&gt;=1957,D26&lt;=1961),"М60",IF(AND(D26&gt;=1962,D26&lt;=1966),"М55",IF(AND(D26&gt;=1967,D26&lt;=1971),"М50",IF(AND(D26&gt;=1972,D26&lt;=1976),"М45",IF(AND(D26&gt;=1977,D26&lt;=1981),"М40",L26))))))</f>
        <v>М40</v>
      </c>
      <c r="I26" s="23">
        <v>1</v>
      </c>
      <c r="J26" s="23"/>
      <c r="L26" s="2">
        <f>IF(AND(D26&gt;=1982,D26&lt;=1986),"М35",IF(AND(D26&gt;=1987,D26&lt;=1991),"М30",IF(AND(D26&gt;=1992,D26&lt;=2002),"М19","")))</f>
      </c>
      <c r="Q26" s="2">
        <v>1705</v>
      </c>
    </row>
    <row r="27" spans="1:17" ht="12.75" customHeight="1">
      <c r="A27" s="18">
        <v>21</v>
      </c>
      <c r="B27" s="18">
        <v>285</v>
      </c>
      <c r="C27" s="19" t="s">
        <v>77</v>
      </c>
      <c r="D27" s="20">
        <v>1980</v>
      </c>
      <c r="E27" s="21" t="s">
        <v>15</v>
      </c>
      <c r="F27" s="21"/>
      <c r="G27" s="22" t="s">
        <v>191</v>
      </c>
      <c r="H27" s="23" t="str">
        <f>IF(AND(D27&gt;=1952,D27&lt;=1956),"М65",IF(AND(D27&gt;=1957,D27&lt;=1961),"М60",IF(AND(D27&gt;=1962,D27&lt;=1966),"М55",IF(AND(D27&gt;=1967,D27&lt;=1971),"М50",IF(AND(D27&gt;=1972,D27&lt;=1976),"М45",IF(AND(D27&gt;=1977,D27&lt;=1981),"М40",L27))))))</f>
        <v>М40</v>
      </c>
      <c r="I27" s="23">
        <v>2</v>
      </c>
      <c r="J27" s="23"/>
      <c r="L27" s="2">
        <f>IF(AND(D27&gt;=1982,D27&lt;=1986),"М35",IF(AND(D27&gt;=1987,D27&lt;=1991),"М30",IF(AND(D27&gt;=1992,D27&lt;=2002),"М19","")))</f>
      </c>
      <c r="Q27" s="2">
        <v>1729</v>
      </c>
    </row>
    <row r="28" spans="1:17" ht="12.75" customHeight="1">
      <c r="A28" s="18">
        <v>22</v>
      </c>
      <c r="B28" s="18">
        <v>309</v>
      </c>
      <c r="C28" s="19" t="s">
        <v>107</v>
      </c>
      <c r="D28" s="20">
        <v>1999</v>
      </c>
      <c r="E28" s="21" t="s">
        <v>89</v>
      </c>
      <c r="F28" s="21" t="s">
        <v>108</v>
      </c>
      <c r="G28" s="22" t="s">
        <v>192</v>
      </c>
      <c r="H28" s="23" t="str">
        <f>IF(AND(D28&gt;=1952,D28&lt;=1956),"М65",IF(AND(D28&gt;=1957,D28&lt;=1961),"М60",IF(AND(D28&gt;=1962,D28&lt;=1966),"М55",IF(AND(D28&gt;=1967,D28&lt;=1971),"М50",IF(AND(D28&gt;=1972,D28&lt;=1976),"М45",IF(AND(D28&gt;=1977,D28&lt;=1981),"М40",L28))))))</f>
        <v>М19</v>
      </c>
      <c r="I28" s="23">
        <v>10</v>
      </c>
      <c r="J28" s="23"/>
      <c r="L28" s="2" t="str">
        <f>IF(AND(D28&gt;=1982,D28&lt;=1986),"М35",IF(AND(D28&gt;=1987,D28&lt;=1991),"М30",IF(AND(D28&gt;=1992,D28&lt;=2002),"М19","")))</f>
        <v>М19</v>
      </c>
      <c r="Q28" s="2">
        <v>1752</v>
      </c>
    </row>
    <row r="29" spans="1:17" ht="12.75" customHeight="1">
      <c r="A29" s="18">
        <v>23</v>
      </c>
      <c r="B29" s="18">
        <v>270</v>
      </c>
      <c r="C29" s="19" t="s">
        <v>29</v>
      </c>
      <c r="D29" s="20">
        <v>1954</v>
      </c>
      <c r="E29" s="21" t="s">
        <v>15</v>
      </c>
      <c r="F29" s="21" t="s">
        <v>21</v>
      </c>
      <c r="G29" s="22" t="s">
        <v>194</v>
      </c>
      <c r="H29" s="23" t="str">
        <f>IF(AND(D29&gt;=1952,D29&lt;=1956),"М65",IF(AND(D29&gt;=1957,D29&lt;=1961),"М60",IF(AND(D29&gt;=1962,D29&lt;=1966),"М55",IF(AND(D29&gt;=1967,D29&lt;=1971),"М50",IF(AND(D29&gt;=1972,D29&lt;=1976),"М45",IF(AND(D29&gt;=1977,D29&lt;=1981),"М40",L29))))))</f>
        <v>М65</v>
      </c>
      <c r="I29" s="23">
        <v>1</v>
      </c>
      <c r="J29" s="23"/>
      <c r="L29" s="2">
        <f>IF(AND(D29&gt;=1982,D29&lt;=1986),"М35",IF(AND(D29&gt;=1987,D29&lt;=1991),"М30",IF(AND(D29&gt;=1992,D29&lt;=2002),"М19","")))</f>
      </c>
      <c r="Q29" s="2">
        <v>1781</v>
      </c>
    </row>
    <row r="30" spans="1:17" ht="12.75" customHeight="1">
      <c r="A30" s="18">
        <v>24</v>
      </c>
      <c r="B30" s="18">
        <v>300</v>
      </c>
      <c r="C30" s="19" t="s">
        <v>88</v>
      </c>
      <c r="D30" s="20">
        <v>2002</v>
      </c>
      <c r="E30" s="21" t="s">
        <v>89</v>
      </c>
      <c r="F30" s="21" t="s">
        <v>90</v>
      </c>
      <c r="G30" s="22" t="s">
        <v>195</v>
      </c>
      <c r="H30" s="23" t="str">
        <f>IF(AND(D30&gt;=1952,D30&lt;=1956),"М65",IF(AND(D30&gt;=1957,D30&lt;=1961),"М60",IF(AND(D30&gt;=1962,D30&lt;=1966),"М55",IF(AND(D30&gt;=1967,D30&lt;=1971),"М50",IF(AND(D30&gt;=1972,D30&lt;=1976),"М45",IF(AND(D30&gt;=1977,D30&lt;=1981),"М40",L30))))))</f>
        <v>М19</v>
      </c>
      <c r="I30" s="23">
        <v>11</v>
      </c>
      <c r="J30" s="23"/>
      <c r="L30" s="2" t="str">
        <f>IF(AND(D30&gt;=1982,D30&lt;=1986),"М35",IF(AND(D30&gt;=1987,D30&lt;=1991),"М30",IF(AND(D30&gt;=1992,D30&lt;=2002),"М19","")))</f>
        <v>М19</v>
      </c>
      <c r="Q30" s="2">
        <v>1795</v>
      </c>
    </row>
    <row r="31" spans="1:17" ht="12.75" customHeight="1">
      <c r="A31" s="18">
        <v>25</v>
      </c>
      <c r="B31" s="18">
        <v>272</v>
      </c>
      <c r="C31" s="19" t="s">
        <v>48</v>
      </c>
      <c r="D31" s="20">
        <v>1993</v>
      </c>
      <c r="E31" s="21" t="s">
        <v>15</v>
      </c>
      <c r="F31" s="21" t="s">
        <v>21</v>
      </c>
      <c r="G31" s="22" t="s">
        <v>197</v>
      </c>
      <c r="H31" s="23" t="str">
        <f>IF(AND(D31&gt;=1952,D31&lt;=1956),"М65",IF(AND(D31&gt;=1957,D31&lt;=1961),"М60",IF(AND(D31&gt;=1962,D31&lt;=1966),"М55",IF(AND(D31&gt;=1967,D31&lt;=1971),"М50",IF(AND(D31&gt;=1972,D31&lt;=1976),"М45",IF(AND(D31&gt;=1977,D31&lt;=1981),"М40",L31))))))</f>
        <v>М19</v>
      </c>
      <c r="I31" s="23">
        <v>12</v>
      </c>
      <c r="J31" s="23"/>
      <c r="L31" s="2" t="str">
        <f>IF(AND(D31&gt;=1982,D31&lt;=1986),"М35",IF(AND(D31&gt;=1987,D31&lt;=1991),"М30",IF(AND(D31&gt;=1992,D31&lt;=2002),"М19","")))</f>
        <v>М19</v>
      </c>
      <c r="Q31" s="2">
        <v>1798</v>
      </c>
    </row>
    <row r="32" spans="1:17" ht="12.75" customHeight="1">
      <c r="A32" s="18">
        <v>26</v>
      </c>
      <c r="B32" s="18">
        <v>282</v>
      </c>
      <c r="C32" s="19" t="s">
        <v>39</v>
      </c>
      <c r="D32" s="20">
        <v>1967</v>
      </c>
      <c r="E32" s="21" t="s">
        <v>15</v>
      </c>
      <c r="F32" s="21" t="s">
        <v>33</v>
      </c>
      <c r="G32" s="22" t="s">
        <v>199</v>
      </c>
      <c r="H32" s="23" t="str">
        <f>IF(AND(D32&gt;=1952,D32&lt;=1956),"М65",IF(AND(D32&gt;=1957,D32&lt;=1961),"М60",IF(AND(D32&gt;=1962,D32&lt;=1966),"М55",IF(AND(D32&gt;=1967,D32&lt;=1971),"М50",IF(AND(D32&gt;=1972,D32&lt;=1976),"М45",IF(AND(D32&gt;=1977,D32&lt;=1981),"М40",L32))))))</f>
        <v>М50</v>
      </c>
      <c r="I32" s="23">
        <v>2</v>
      </c>
      <c r="J32" s="23"/>
      <c r="L32" s="2">
        <f>IF(AND(D32&gt;=1982,D32&lt;=1986),"М35",IF(AND(D32&gt;=1987,D32&lt;=1991),"М30",IF(AND(D32&gt;=1992,D32&lt;=2002),"М19","")))</f>
      </c>
      <c r="Q32" s="2">
        <v>1879</v>
      </c>
    </row>
    <row r="33" spans="1:17" ht="12.75" customHeight="1">
      <c r="A33" s="18">
        <v>27</v>
      </c>
      <c r="B33" s="18">
        <v>296</v>
      </c>
      <c r="C33" s="19" t="s">
        <v>95</v>
      </c>
      <c r="D33" s="20">
        <v>2002</v>
      </c>
      <c r="E33" s="21" t="s">
        <v>89</v>
      </c>
      <c r="F33" s="21" t="s">
        <v>90</v>
      </c>
      <c r="G33" s="22" t="s">
        <v>200</v>
      </c>
      <c r="H33" s="23" t="str">
        <f>IF(AND(D33&gt;=1952,D33&lt;=1956),"М65",IF(AND(D33&gt;=1957,D33&lt;=1961),"М60",IF(AND(D33&gt;=1962,D33&lt;=1966),"М55",IF(AND(D33&gt;=1967,D33&lt;=1971),"М50",IF(AND(D33&gt;=1972,D33&lt;=1976),"М45",IF(AND(D33&gt;=1977,D33&lt;=1981),"М40",L33))))))</f>
        <v>М19</v>
      </c>
      <c r="I33" s="23">
        <v>13</v>
      </c>
      <c r="J33" s="23"/>
      <c r="L33" s="2" t="str">
        <f>IF(AND(D33&gt;=1982,D33&lt;=1986),"М35",IF(AND(D33&gt;=1987,D33&lt;=1991),"М30",IF(AND(D33&gt;=1992,D33&lt;=2002),"М19","")))</f>
        <v>М19</v>
      </c>
      <c r="Q33" s="2">
        <v>1922</v>
      </c>
    </row>
    <row r="34" spans="1:17" ht="12.75" customHeight="1">
      <c r="A34" s="18">
        <v>28</v>
      </c>
      <c r="B34" s="18">
        <v>318</v>
      </c>
      <c r="C34" s="19" t="s">
        <v>127</v>
      </c>
      <c r="D34" s="20">
        <v>1989</v>
      </c>
      <c r="E34" s="21" t="s">
        <v>15</v>
      </c>
      <c r="F34" s="21" t="s">
        <v>125</v>
      </c>
      <c r="G34" s="22" t="s">
        <v>201</v>
      </c>
      <c r="H34" s="23" t="str">
        <f>IF(AND(D34&gt;=1952,D34&lt;=1956),"М65",IF(AND(D34&gt;=1957,D34&lt;=1961),"М60",IF(AND(D34&gt;=1962,D34&lt;=1966),"М55",IF(AND(D34&gt;=1967,D34&lt;=1971),"М50",IF(AND(D34&gt;=1972,D34&lt;=1976),"М45",IF(AND(D34&gt;=1977,D34&lt;=1981),"М40",L34))))))</f>
        <v>М30</v>
      </c>
      <c r="I34" s="23">
        <v>4</v>
      </c>
      <c r="J34" s="23"/>
      <c r="L34" s="2" t="str">
        <f>IF(AND(D34&gt;=1982,D34&lt;=1986),"М35",IF(AND(D34&gt;=1987,D34&lt;=1991),"М30",IF(AND(D34&gt;=1992,D34&lt;=2002),"М19","")))</f>
        <v>М30</v>
      </c>
      <c r="Q34" s="2">
        <v>1926</v>
      </c>
    </row>
    <row r="35" spans="1:17" ht="12.75" customHeight="1">
      <c r="A35" s="18">
        <v>29</v>
      </c>
      <c r="B35" s="18">
        <v>297</v>
      </c>
      <c r="C35" s="19" t="s">
        <v>96</v>
      </c>
      <c r="D35" s="20">
        <v>2003</v>
      </c>
      <c r="E35" s="21" t="s">
        <v>89</v>
      </c>
      <c r="F35" s="21" t="s">
        <v>90</v>
      </c>
      <c r="G35" s="22" t="s">
        <v>203</v>
      </c>
      <c r="H35" s="23">
        <f>IF(AND(D35&gt;=1952,D35&lt;=1956),"М65",IF(AND(D35&gt;=1957,D35&lt;=1961),"М60",IF(AND(D35&gt;=1962,D35&lt;=1966),"М55",IF(AND(D35&gt;=1967,D35&lt;=1971),"М50",IF(AND(D35&gt;=1972,D35&lt;=1976),"М45",IF(AND(D35&gt;=1977,D35&lt;=1981),"М40",L35))))))</f>
      </c>
      <c r="I35" s="23"/>
      <c r="J35" s="23"/>
      <c r="L35" s="2">
        <f>IF(AND(D35&gt;=1982,D35&lt;=1986),"М35",IF(AND(D35&gt;=1987,D35&lt;=1991),"М30",IF(AND(D35&gt;=1992,D35&lt;=2002),"М19","")))</f>
      </c>
      <c r="Q35" s="2">
        <v>1947</v>
      </c>
    </row>
    <row r="36" spans="1:17" ht="12.75" customHeight="1">
      <c r="A36" s="18">
        <v>30</v>
      </c>
      <c r="B36" s="18">
        <v>298</v>
      </c>
      <c r="C36" s="19" t="s">
        <v>94</v>
      </c>
      <c r="D36" s="20">
        <v>2002</v>
      </c>
      <c r="E36" s="21" t="s">
        <v>89</v>
      </c>
      <c r="F36" s="21" t="s">
        <v>90</v>
      </c>
      <c r="G36" s="22" t="s">
        <v>203</v>
      </c>
      <c r="H36" s="23" t="str">
        <f>IF(AND(D36&gt;=1952,D36&lt;=1956),"М65",IF(AND(D36&gt;=1957,D36&lt;=1961),"М60",IF(AND(D36&gt;=1962,D36&lt;=1966),"М55",IF(AND(D36&gt;=1967,D36&lt;=1971),"М50",IF(AND(D36&gt;=1972,D36&lt;=1976),"М45",IF(AND(D36&gt;=1977,D36&lt;=1981),"М40",L36))))))</f>
        <v>М19</v>
      </c>
      <c r="I36" s="23">
        <v>14</v>
      </c>
      <c r="J36" s="23"/>
      <c r="L36" s="2" t="str">
        <f>IF(AND(D36&gt;=1982,D36&lt;=1986),"М35",IF(AND(D36&gt;=1987,D36&lt;=1991),"М30",IF(AND(D36&gt;=1992,D36&lt;=2002),"М19","")))</f>
        <v>М19</v>
      </c>
      <c r="Q36" s="2">
        <v>1947</v>
      </c>
    </row>
    <row r="37" spans="1:17" ht="12.75" customHeight="1">
      <c r="A37" s="18">
        <v>31</v>
      </c>
      <c r="B37" s="18">
        <v>286</v>
      </c>
      <c r="C37" s="19" t="s">
        <v>78</v>
      </c>
      <c r="D37" s="20">
        <v>1971</v>
      </c>
      <c r="E37" s="21" t="s">
        <v>15</v>
      </c>
      <c r="F37" s="21" t="s">
        <v>79</v>
      </c>
      <c r="G37" s="22" t="s">
        <v>204</v>
      </c>
      <c r="H37" s="23" t="str">
        <f>IF(AND(D37&gt;=1952,D37&lt;=1956),"М65",IF(AND(D37&gt;=1957,D37&lt;=1961),"М60",IF(AND(D37&gt;=1962,D37&lt;=1966),"М55",IF(AND(D37&gt;=1967,D37&lt;=1971),"М50",IF(AND(D37&gt;=1972,D37&lt;=1976),"М45",IF(AND(D37&gt;=1977,D37&lt;=1981),"М40",L37))))))</f>
        <v>М50</v>
      </c>
      <c r="I37" s="23">
        <v>3</v>
      </c>
      <c r="J37" s="23"/>
      <c r="L37" s="2">
        <f>IF(AND(D37&gt;=1982,D37&lt;=1986),"М35",IF(AND(D37&gt;=1987,D37&lt;=1991),"М30",IF(AND(D37&gt;=1992,D37&lt;=2002),"М19","")))</f>
      </c>
      <c r="Q37" s="2">
        <v>1956</v>
      </c>
    </row>
    <row r="38" spans="1:17" ht="12.75" customHeight="1">
      <c r="A38" s="18">
        <v>32</v>
      </c>
      <c r="B38" s="18">
        <v>276</v>
      </c>
      <c r="C38" s="19" t="s">
        <v>38</v>
      </c>
      <c r="D38" s="20">
        <v>1957</v>
      </c>
      <c r="E38" s="21" t="s">
        <v>15</v>
      </c>
      <c r="F38" s="21" t="s">
        <v>21</v>
      </c>
      <c r="G38" s="22" t="s">
        <v>206</v>
      </c>
      <c r="H38" s="23" t="str">
        <f>IF(AND(D38&gt;=1952,D38&lt;=1956),"М65",IF(AND(D38&gt;=1957,D38&lt;=1961),"М60",IF(AND(D38&gt;=1962,D38&lt;=1966),"М55",IF(AND(D38&gt;=1967,D38&lt;=1971),"М50",IF(AND(D38&gt;=1972,D38&lt;=1976),"М45",IF(AND(D38&gt;=1977,D38&lt;=1981),"М40",L38))))))</f>
        <v>М60</v>
      </c>
      <c r="I38" s="23">
        <v>1</v>
      </c>
      <c r="J38" s="23"/>
      <c r="L38" s="2">
        <f>IF(AND(D38&gt;=1982,D38&lt;=1986),"М35",IF(AND(D38&gt;=1987,D38&lt;=1991),"М30",IF(AND(D38&gt;=1992,D38&lt;=2002),"М19","")))</f>
      </c>
      <c r="Q38" s="2">
        <v>1996</v>
      </c>
    </row>
    <row r="39" spans="1:17" ht="12.75" customHeight="1">
      <c r="A39" s="18">
        <v>33</v>
      </c>
      <c r="B39" s="18">
        <v>273</v>
      </c>
      <c r="C39" s="19" t="s">
        <v>55</v>
      </c>
      <c r="D39" s="20">
        <v>1973</v>
      </c>
      <c r="E39" s="21" t="s">
        <v>15</v>
      </c>
      <c r="F39" s="21"/>
      <c r="G39" s="22" t="s">
        <v>208</v>
      </c>
      <c r="H39" s="23" t="str">
        <f>IF(AND(D39&gt;=1952,D39&lt;=1956),"М65",IF(AND(D39&gt;=1957,D39&lt;=1961),"М60",IF(AND(D39&gt;=1962,D39&lt;=1966),"М55",IF(AND(D39&gt;=1967,D39&lt;=1971),"М50",IF(AND(D39&gt;=1972,D39&lt;=1976),"М45",IF(AND(D39&gt;=1977,D39&lt;=1981),"М40",L39))))))</f>
        <v>М45</v>
      </c>
      <c r="I39" s="23">
        <v>3</v>
      </c>
      <c r="J39" s="23"/>
      <c r="L39" s="2">
        <f>IF(AND(D39&gt;=1982,D39&lt;=1986),"М35",IF(AND(D39&gt;=1987,D39&lt;=1991),"М30",IF(AND(D39&gt;=1992,D39&lt;=2002),"М19","")))</f>
      </c>
      <c r="Q39" s="2">
        <v>2064</v>
      </c>
    </row>
    <row r="40" spans="1:17" ht="12.75" customHeight="1">
      <c r="A40" s="18">
        <v>34</v>
      </c>
      <c r="B40" s="18">
        <v>299</v>
      </c>
      <c r="C40" s="19" t="s">
        <v>91</v>
      </c>
      <c r="D40" s="20">
        <v>2002</v>
      </c>
      <c r="E40" s="21" t="s">
        <v>89</v>
      </c>
      <c r="F40" s="21" t="s">
        <v>90</v>
      </c>
      <c r="G40" s="22" t="s">
        <v>209</v>
      </c>
      <c r="H40" s="23" t="str">
        <f>IF(AND(D40&gt;=1952,D40&lt;=1956),"М65",IF(AND(D40&gt;=1957,D40&lt;=1961),"М60",IF(AND(D40&gt;=1962,D40&lt;=1966),"М55",IF(AND(D40&gt;=1967,D40&lt;=1971),"М50",IF(AND(D40&gt;=1972,D40&lt;=1976),"М45",IF(AND(D40&gt;=1977,D40&lt;=1981),"М40",L40))))))</f>
        <v>М19</v>
      </c>
      <c r="I40" s="23">
        <v>15</v>
      </c>
      <c r="J40" s="23"/>
      <c r="L40" s="2" t="str">
        <f>IF(AND(D40&gt;=1982,D40&lt;=1986),"М35",IF(AND(D40&gt;=1987,D40&lt;=1991),"М30",IF(AND(D40&gt;=1992,D40&lt;=2002),"М19","")))</f>
        <v>М19</v>
      </c>
      <c r="Q40" s="2">
        <v>2078</v>
      </c>
    </row>
    <row r="41" spans="1:17" ht="12.75" customHeight="1">
      <c r="A41" s="18">
        <v>35</v>
      </c>
      <c r="B41" s="18">
        <v>304</v>
      </c>
      <c r="C41" s="19" t="s">
        <v>101</v>
      </c>
      <c r="D41" s="20">
        <v>1984</v>
      </c>
      <c r="E41" s="21" t="s">
        <v>15</v>
      </c>
      <c r="F41" s="21" t="s">
        <v>90</v>
      </c>
      <c r="G41" s="22" t="s">
        <v>210</v>
      </c>
      <c r="H41" s="23" t="str">
        <f>IF(AND(D41&gt;=1952,D41&lt;=1956),"М65",IF(AND(D41&gt;=1957,D41&lt;=1961),"М60",IF(AND(D41&gt;=1962,D41&lt;=1966),"М55",IF(AND(D41&gt;=1967,D41&lt;=1971),"М50",IF(AND(D41&gt;=1972,D41&lt;=1976),"М45",IF(AND(D41&gt;=1977,D41&lt;=1981),"М40",L41))))))</f>
        <v>М35</v>
      </c>
      <c r="I41" s="23">
        <v>4</v>
      </c>
      <c r="J41" s="23"/>
      <c r="L41" s="2" t="str">
        <f>IF(AND(D41&gt;=1982,D41&lt;=1986),"М35",IF(AND(D41&gt;=1987,D41&lt;=1991),"М30",IF(AND(D41&gt;=1992,D41&lt;=2002),"М19","")))</f>
        <v>М35</v>
      </c>
      <c r="Q41" s="2">
        <v>2081</v>
      </c>
    </row>
    <row r="42" spans="1:17" ht="12.75" customHeight="1">
      <c r="A42" s="18">
        <v>36</v>
      </c>
      <c r="B42" s="18">
        <v>321</v>
      </c>
      <c r="C42" s="19" t="s">
        <v>123</v>
      </c>
      <c r="D42" s="20">
        <v>1979</v>
      </c>
      <c r="E42" s="21" t="s">
        <v>15</v>
      </c>
      <c r="F42" s="21" t="s">
        <v>124</v>
      </c>
      <c r="G42" s="22" t="s">
        <v>214</v>
      </c>
      <c r="H42" s="23" t="str">
        <f>IF(AND(D42&gt;=1952,D42&lt;=1956),"М65",IF(AND(D42&gt;=1957,D42&lt;=1961),"М60",IF(AND(D42&gt;=1962,D42&lt;=1966),"М55",IF(AND(D42&gt;=1967,D42&lt;=1971),"М50",IF(AND(D42&gt;=1972,D42&lt;=1976),"М45",IF(AND(D42&gt;=1977,D42&lt;=1981),"М40",L42))))))</f>
        <v>М40</v>
      </c>
      <c r="I42" s="23">
        <v>3</v>
      </c>
      <c r="J42" s="23"/>
      <c r="L42" s="2">
        <f>IF(AND(D42&gt;=1982,D42&lt;=1986),"М35",IF(AND(D42&gt;=1987,D42&lt;=1991),"М30",IF(AND(D42&gt;=1992,D42&lt;=2002),"М19","")))</f>
      </c>
      <c r="Q42" s="2">
        <v>2162</v>
      </c>
    </row>
    <row r="43" spans="1:17" ht="12.75" customHeight="1">
      <c r="A43" s="18">
        <v>37</v>
      </c>
      <c r="B43" s="18">
        <v>268</v>
      </c>
      <c r="C43" s="19" t="s">
        <v>44</v>
      </c>
      <c r="D43" s="20">
        <v>1967</v>
      </c>
      <c r="E43" s="21" t="s">
        <v>15</v>
      </c>
      <c r="F43" s="21"/>
      <c r="G43" s="22" t="s">
        <v>215</v>
      </c>
      <c r="H43" s="23" t="str">
        <f>IF(AND(D43&gt;=1952,D43&lt;=1956),"М65",IF(AND(D43&gt;=1957,D43&lt;=1961),"М60",IF(AND(D43&gt;=1962,D43&lt;=1966),"М55",IF(AND(D43&gt;=1967,D43&lt;=1971),"М50",IF(AND(D43&gt;=1972,D43&lt;=1976),"М45",IF(AND(D43&gt;=1977,D43&lt;=1981),"М40",L43))))))</f>
        <v>М50</v>
      </c>
      <c r="I43" s="23">
        <v>4</v>
      </c>
      <c r="J43" s="23"/>
      <c r="L43" s="2">
        <f>IF(AND(D43&gt;=1982,D43&lt;=1986),"М35",IF(AND(D43&gt;=1987,D43&lt;=1991),"М30",IF(AND(D43&gt;=1992,D43&lt;=2002),"М19","")))</f>
      </c>
      <c r="Q43" s="2">
        <v>2165</v>
      </c>
    </row>
    <row r="44" spans="1:17" ht="12.75" customHeight="1">
      <c r="A44" s="18">
        <v>38</v>
      </c>
      <c r="B44" s="18">
        <v>327</v>
      </c>
      <c r="C44" s="19" t="s">
        <v>232</v>
      </c>
      <c r="D44" s="20">
        <v>1957</v>
      </c>
      <c r="E44" s="21" t="s">
        <v>15</v>
      </c>
      <c r="F44" s="21" t="s">
        <v>140</v>
      </c>
      <c r="G44" s="22" t="s">
        <v>217</v>
      </c>
      <c r="H44" s="23" t="str">
        <f>IF(AND(D44&gt;=1952,D44&lt;=1956),"М65",IF(AND(D44&gt;=1957,D44&lt;=1961),"М60",IF(AND(D44&gt;=1962,D44&lt;=1966),"М55",IF(AND(D44&gt;=1967,D44&lt;=1971),"М50",IF(AND(D44&gt;=1972,D44&lt;=1976),"М45",IF(AND(D44&gt;=1977,D44&lt;=1981),"М40",L44))))))</f>
        <v>М60</v>
      </c>
      <c r="I44" s="23">
        <v>2</v>
      </c>
      <c r="J44" s="23"/>
      <c r="L44" s="2">
        <f>IF(AND(D44&gt;=1982,D44&lt;=1986),"М35",IF(AND(D44&gt;=1987,D44&lt;=1991),"М30",IF(AND(D44&gt;=1992,D44&lt;=2002),"М19","")))</f>
      </c>
      <c r="Q44" s="2">
        <v>2181</v>
      </c>
    </row>
    <row r="45" spans="1:17" ht="12.75" customHeight="1">
      <c r="A45" s="18">
        <v>39</v>
      </c>
      <c r="B45" s="18">
        <v>319</v>
      </c>
      <c r="C45" s="19" t="s">
        <v>126</v>
      </c>
      <c r="D45" s="20">
        <v>1968</v>
      </c>
      <c r="E45" s="21" t="s">
        <v>15</v>
      </c>
      <c r="F45" s="24" t="s">
        <v>125</v>
      </c>
      <c r="G45" s="22" t="s">
        <v>219</v>
      </c>
      <c r="H45" s="23" t="str">
        <f>IF(AND(D45&gt;=1952,D45&lt;=1956),"М65",IF(AND(D45&gt;=1957,D45&lt;=1961),"М60",IF(AND(D45&gt;=1962,D45&lt;=1966),"М55",IF(AND(D45&gt;=1967,D45&lt;=1971),"М50",IF(AND(D45&gt;=1972,D45&lt;=1976),"М45",IF(AND(D45&gt;=1977,D45&lt;=1981),"М40",L45))))))</f>
        <v>М50</v>
      </c>
      <c r="I45" s="23">
        <v>5</v>
      </c>
      <c r="J45" s="23"/>
      <c r="L45" s="2">
        <f>IF(AND(D45&gt;=1982,D45&lt;=1986),"М35",IF(AND(D45&gt;=1987,D45&lt;=1991),"М30",IF(AND(D45&gt;=1992,D45&lt;=2002),"М19","")))</f>
      </c>
      <c r="Q45" s="2">
        <v>2226</v>
      </c>
    </row>
    <row r="46" spans="1:17" ht="12.75" customHeight="1">
      <c r="A46" s="18">
        <v>40</v>
      </c>
      <c r="B46" s="18">
        <v>315</v>
      </c>
      <c r="C46" s="19" t="s">
        <v>120</v>
      </c>
      <c r="D46" s="20">
        <v>1984</v>
      </c>
      <c r="E46" s="21" t="s">
        <v>15</v>
      </c>
      <c r="F46" s="21" t="s">
        <v>121</v>
      </c>
      <c r="G46" s="22" t="s">
        <v>221</v>
      </c>
      <c r="H46" s="23" t="str">
        <f>IF(AND(D46&gt;=1952,D46&lt;=1956),"М65",IF(AND(D46&gt;=1957,D46&lt;=1961),"М60",IF(AND(D46&gt;=1962,D46&lt;=1966),"М55",IF(AND(D46&gt;=1967,D46&lt;=1971),"М50",IF(AND(D46&gt;=1972,D46&lt;=1976),"М45",IF(AND(D46&gt;=1977,D46&lt;=1981),"М40",L46))))))</f>
        <v>М35</v>
      </c>
      <c r="I46" s="23">
        <v>5</v>
      </c>
      <c r="J46" s="23"/>
      <c r="L46" s="2" t="str">
        <f>IF(AND(D46&gt;=1982,D46&lt;=1986),"М35",IF(AND(D46&gt;=1987,D46&lt;=1991),"М30",IF(AND(D46&gt;=1992,D46&lt;=2002),"М19","")))</f>
        <v>М35</v>
      </c>
      <c r="Q46" s="2">
        <v>2300</v>
      </c>
    </row>
    <row r="47" spans="1:17" ht="12.75" customHeight="1">
      <c r="A47" s="18">
        <v>41</v>
      </c>
      <c r="B47" s="18">
        <v>325</v>
      </c>
      <c r="C47" s="19" t="s">
        <v>133</v>
      </c>
      <c r="D47" s="20">
        <v>1984</v>
      </c>
      <c r="E47" s="21" t="s">
        <v>15</v>
      </c>
      <c r="F47" s="21" t="s">
        <v>132</v>
      </c>
      <c r="G47" s="22" t="s">
        <v>222</v>
      </c>
      <c r="H47" s="23" t="str">
        <f>IF(AND(D47&gt;=1952,D47&lt;=1956),"М65",IF(AND(D47&gt;=1957,D47&lt;=1961),"М60",IF(AND(D47&gt;=1962,D47&lt;=1966),"М55",IF(AND(D47&gt;=1967,D47&lt;=1971),"М50",IF(AND(D47&gt;=1972,D47&lt;=1976),"М45",IF(AND(D47&gt;=1977,D47&lt;=1981),"М40",L47))))))</f>
        <v>М35</v>
      </c>
      <c r="I47" s="23">
        <v>6</v>
      </c>
      <c r="J47" s="23"/>
      <c r="L47" s="2" t="str">
        <f>IF(AND(D47&gt;=1982,D47&lt;=1986),"М35",IF(AND(D47&gt;=1987,D47&lt;=1991),"М30",IF(AND(D47&gt;=1992,D47&lt;=2002),"М19","")))</f>
        <v>М35</v>
      </c>
      <c r="Q47" s="2">
        <v>2383</v>
      </c>
    </row>
    <row r="48" spans="1:17" ht="12.75" customHeight="1">
      <c r="A48" s="18">
        <v>42</v>
      </c>
      <c r="B48" s="18">
        <v>329</v>
      </c>
      <c r="C48" s="19" t="s">
        <v>139</v>
      </c>
      <c r="D48" s="20">
        <v>1987</v>
      </c>
      <c r="E48" s="21" t="s">
        <v>15</v>
      </c>
      <c r="F48" s="21"/>
      <c r="G48" s="22" t="s">
        <v>224</v>
      </c>
      <c r="H48" s="23" t="str">
        <f>IF(AND(D48&gt;=1952,D48&lt;=1956),"М65",IF(AND(D48&gt;=1957,D48&lt;=1961),"М60",IF(AND(D48&gt;=1962,D48&lt;=1966),"М55",IF(AND(D48&gt;=1967,D48&lt;=1971),"М50",IF(AND(D48&gt;=1972,D48&lt;=1976),"М45",IF(AND(D48&gt;=1977,D48&lt;=1981),"М40",L48))))))</f>
        <v>М30</v>
      </c>
      <c r="I48" s="23">
        <v>5</v>
      </c>
      <c r="J48" s="23"/>
      <c r="L48" s="2" t="str">
        <f>IF(AND(D48&gt;=1982,D48&lt;=1986),"М35",IF(AND(D48&gt;=1987,D48&lt;=1991),"М30",IF(AND(D48&gt;=1992,D48&lt;=2002),"М19","")))</f>
        <v>М30</v>
      </c>
      <c r="Q48" s="2">
        <v>2521</v>
      </c>
    </row>
    <row r="49" spans="1:17" ht="12.75" customHeight="1">
      <c r="A49" s="18">
        <v>43</v>
      </c>
      <c r="B49" s="18">
        <v>330</v>
      </c>
      <c r="C49" s="19" t="s">
        <v>142</v>
      </c>
      <c r="D49" s="20">
        <v>1987</v>
      </c>
      <c r="E49" s="21" t="s">
        <v>15</v>
      </c>
      <c r="F49" s="21" t="s">
        <v>90</v>
      </c>
      <c r="G49" s="22" t="s">
        <v>226</v>
      </c>
      <c r="H49" s="23" t="str">
        <f>IF(AND(D49&gt;=1952,D49&lt;=1956),"М65",IF(AND(D49&gt;=1957,D49&lt;=1961),"М60",IF(AND(D49&gt;=1962,D49&lt;=1966),"М55",IF(AND(D49&gt;=1967,D49&lt;=1971),"М50",IF(AND(D49&gt;=1972,D49&lt;=1976),"М45",IF(AND(D49&gt;=1977,D49&lt;=1981),"М40",L49))))))</f>
        <v>М30</v>
      </c>
      <c r="I49" s="23">
        <v>6</v>
      </c>
      <c r="J49" s="23"/>
      <c r="L49" s="2" t="str">
        <f>IF(AND(D49&gt;=1982,D49&lt;=1986),"М35",IF(AND(D49&gt;=1987,D49&lt;=1991),"М30",IF(AND(D49&gt;=1992,D49&lt;=2002),"М19","")))</f>
        <v>М30</v>
      </c>
      <c r="Q49" s="2">
        <v>2701</v>
      </c>
    </row>
    <row r="50" spans="1:17" ht="12.75" customHeight="1">
      <c r="A50" s="18">
        <v>44</v>
      </c>
      <c r="B50" s="18">
        <v>331</v>
      </c>
      <c r="C50" s="19" t="s">
        <v>141</v>
      </c>
      <c r="D50" s="20">
        <v>1987</v>
      </c>
      <c r="E50" s="21" t="s">
        <v>15</v>
      </c>
      <c r="F50" s="21" t="s">
        <v>90</v>
      </c>
      <c r="G50" s="22" t="s">
        <v>227</v>
      </c>
      <c r="H50" s="23" t="str">
        <f>IF(AND(D50&gt;=1952,D50&lt;=1956),"М65",IF(AND(D50&gt;=1957,D50&lt;=1961),"М60",IF(AND(D50&gt;=1962,D50&lt;=1966),"М55",IF(AND(D50&gt;=1967,D50&lt;=1971),"М50",IF(AND(D50&gt;=1972,D50&lt;=1976),"М45",IF(AND(D50&gt;=1977,D50&lt;=1981),"М40",L50))))))</f>
        <v>М30</v>
      </c>
      <c r="I50" s="23">
        <v>7</v>
      </c>
      <c r="J50" s="23"/>
      <c r="L50" s="2" t="str">
        <f>IF(AND(D50&gt;=1982,D50&lt;=1986),"М35",IF(AND(D50&gt;=1987,D50&lt;=1991),"М30",IF(AND(D50&gt;=1992,D50&lt;=2002),"М19","")))</f>
        <v>М30</v>
      </c>
      <c r="Q50" s="2">
        <v>2702</v>
      </c>
    </row>
    <row r="53" spans="3:6" ht="12.75" customHeight="1">
      <c r="C53" s="10" t="s">
        <v>233</v>
      </c>
      <c r="F53" s="11" t="s">
        <v>234</v>
      </c>
    </row>
    <row r="54" ht="12.75" customHeight="1">
      <c r="F54" s="11" t="s">
        <v>237</v>
      </c>
    </row>
    <row r="56" spans="3:6" ht="12.75" customHeight="1">
      <c r="C56" s="10" t="s">
        <v>235</v>
      </c>
      <c r="F56" s="11" t="s">
        <v>238</v>
      </c>
    </row>
    <row r="57" ht="12.75" customHeight="1">
      <c r="F57" s="11" t="s">
        <v>236</v>
      </c>
    </row>
  </sheetData>
  <sheetProtection/>
  <autoFilter ref="A5:J50"/>
  <mergeCells count="13">
    <mergeCell ref="D5:D6"/>
    <mergeCell ref="E5:E6"/>
    <mergeCell ref="F5:F6"/>
    <mergeCell ref="G5:G6"/>
    <mergeCell ref="H5:H6"/>
    <mergeCell ref="I5:I6"/>
    <mergeCell ref="J5:J6"/>
    <mergeCell ref="A1:I1"/>
    <mergeCell ref="A2:I2"/>
    <mergeCell ref="A3:I3"/>
    <mergeCell ref="A5:A6"/>
    <mergeCell ref="B5:B6"/>
    <mergeCell ref="C5:C6"/>
  </mergeCells>
  <conditionalFormatting sqref="B1:B65536">
    <cfRule type="duplicateValues" priority="1" dxfId="6" stopIfTrue="1">
      <formula>AND(COUNTIF($B$1:$B$65536,B1)&gt;1,NOT(ISBLANK(B1)))</formula>
    </cfRule>
  </conditionalFormatting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Q33"/>
  <sheetViews>
    <sheetView showGridLines="0" zoomScalePageLayoutView="0" workbookViewId="0" topLeftCell="A7">
      <selection activeCell="F32" sqref="F32"/>
    </sheetView>
  </sheetViews>
  <sheetFormatPr defaultColWidth="9.00390625" defaultRowHeight="12.75" customHeight="1"/>
  <cols>
    <col min="1" max="1" width="4.25390625" style="6" customWidth="1"/>
    <col min="2" max="2" width="4.375" style="9" customWidth="1"/>
    <col min="3" max="3" width="21.625" style="10" customWidth="1"/>
    <col min="4" max="4" width="4.25390625" style="8" customWidth="1"/>
    <col min="5" max="5" width="14.625" style="7" customWidth="1"/>
    <col min="6" max="6" width="18.625" style="11" customWidth="1"/>
    <col min="7" max="7" width="6.375" style="12" customWidth="1"/>
    <col min="8" max="8" width="4.00390625" style="13" customWidth="1"/>
    <col min="9" max="9" width="3.875" style="13" customWidth="1"/>
    <col min="10" max="10" width="7.75390625" style="13" bestFit="1" customWidth="1"/>
    <col min="11" max="16" width="9.125" style="2" customWidth="1"/>
    <col min="17" max="17" width="0" style="2" hidden="1" customWidth="1"/>
    <col min="18" max="16384" width="9.125" style="2" customWidth="1"/>
  </cols>
  <sheetData>
    <row r="1" spans="1:10" ht="71.25" customHeight="1">
      <c r="A1" s="32" t="s">
        <v>41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7.25" customHeight="1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3" customFormat="1" ht="18" customHeight="1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3" customFormat="1" ht="13.5" customHeight="1">
      <c r="A4" s="4"/>
      <c r="C4" s="1"/>
      <c r="D4" s="1"/>
      <c r="E4" s="1"/>
      <c r="F4" s="1"/>
      <c r="G4" s="1"/>
      <c r="H4" s="1"/>
      <c r="J4" s="14"/>
    </row>
    <row r="5" spans="1:10" s="5" customFormat="1" ht="7.5" customHeight="1">
      <c r="A5" s="36" t="s">
        <v>0</v>
      </c>
      <c r="B5" s="36" t="s">
        <v>1</v>
      </c>
      <c r="C5" s="36" t="s">
        <v>2</v>
      </c>
      <c r="D5" s="38" t="s">
        <v>3</v>
      </c>
      <c r="E5" s="38" t="s">
        <v>4</v>
      </c>
      <c r="F5" s="38" t="s">
        <v>5</v>
      </c>
      <c r="G5" s="30" t="s">
        <v>6</v>
      </c>
      <c r="H5" s="30" t="s">
        <v>7</v>
      </c>
      <c r="I5" s="30" t="s">
        <v>8</v>
      </c>
      <c r="J5" s="30" t="s">
        <v>14</v>
      </c>
    </row>
    <row r="6" spans="1:10" s="5" customFormat="1" ht="7.5" customHeight="1">
      <c r="A6" s="37"/>
      <c r="B6" s="37"/>
      <c r="C6" s="37"/>
      <c r="D6" s="39"/>
      <c r="E6" s="39"/>
      <c r="F6" s="39"/>
      <c r="G6" s="31"/>
      <c r="H6" s="31"/>
      <c r="I6" s="31"/>
      <c r="J6" s="31"/>
    </row>
    <row r="7" spans="1:17" ht="12.75" customHeight="1">
      <c r="A7" s="18">
        <v>1</v>
      </c>
      <c r="B7" s="18">
        <v>277</v>
      </c>
      <c r="C7" s="19" t="s">
        <v>61</v>
      </c>
      <c r="D7" s="20">
        <v>1998</v>
      </c>
      <c r="E7" s="21" t="s">
        <v>15</v>
      </c>
      <c r="F7" s="21" t="s">
        <v>16</v>
      </c>
      <c r="G7" s="22" t="s">
        <v>176</v>
      </c>
      <c r="H7" s="23" t="str">
        <f>IF(AND(D7&gt;=1962,D7&lt;=1971),"Ж50",IF(AND(D7&gt;=1972,D7&lt;=1981),"Ж40",IF(AND(D7&gt;=1982,D7&lt;=1991),"Ж30",IF(AND(D7&gt;=1992,D7&lt;=2002),"Ж19",""))))</f>
        <v>Ж19</v>
      </c>
      <c r="I7" s="23">
        <v>1</v>
      </c>
      <c r="J7" s="23"/>
      <c r="Q7" s="2">
        <v>1583</v>
      </c>
    </row>
    <row r="8" spans="1:17" ht="12.75" customHeight="1">
      <c r="A8" s="18">
        <v>2</v>
      </c>
      <c r="B8" s="18">
        <v>293</v>
      </c>
      <c r="C8" s="19" t="s">
        <v>81</v>
      </c>
      <c r="D8" s="20">
        <v>2001</v>
      </c>
      <c r="E8" s="21" t="s">
        <v>15</v>
      </c>
      <c r="F8" s="21" t="s">
        <v>16</v>
      </c>
      <c r="G8" s="22" t="s">
        <v>184</v>
      </c>
      <c r="H8" s="23" t="str">
        <f>IF(AND(D8&gt;=1962,D8&lt;=1971),"Ж50",IF(AND(D8&gt;=1972,D8&lt;=1981),"Ж40",IF(AND(D8&gt;=1982,D8&lt;=1991),"Ж30",IF(AND(D8&gt;=1992,D8&lt;=2002),"Ж19",""))))</f>
        <v>Ж19</v>
      </c>
      <c r="I8" s="23">
        <v>2</v>
      </c>
      <c r="J8" s="23"/>
      <c r="Q8" s="2">
        <v>1636</v>
      </c>
    </row>
    <row r="9" spans="1:17" ht="12.75" customHeight="1">
      <c r="A9" s="18">
        <v>3</v>
      </c>
      <c r="B9" s="18">
        <v>292</v>
      </c>
      <c r="C9" s="19" t="s">
        <v>82</v>
      </c>
      <c r="D9" s="20">
        <v>1998</v>
      </c>
      <c r="E9" s="21" t="s">
        <v>15</v>
      </c>
      <c r="F9" s="21" t="s">
        <v>16</v>
      </c>
      <c r="G9" s="22" t="s">
        <v>186</v>
      </c>
      <c r="H9" s="23" t="str">
        <f>IF(AND(D9&gt;=1962,D9&lt;=1971),"Ж50",IF(AND(D9&gt;=1972,D9&lt;=1981),"Ж40",IF(AND(D9&gt;=1982,D9&lt;=1991),"Ж30",IF(AND(D9&gt;=1992,D9&lt;=2002),"Ж19",""))))</f>
        <v>Ж19</v>
      </c>
      <c r="I9" s="23">
        <v>3</v>
      </c>
      <c r="J9" s="23"/>
      <c r="Q9" s="2">
        <v>1644</v>
      </c>
    </row>
    <row r="10" spans="1:17" ht="12.75" customHeight="1">
      <c r="A10" s="18">
        <v>4</v>
      </c>
      <c r="B10" s="18">
        <v>322</v>
      </c>
      <c r="C10" s="19" t="s">
        <v>130</v>
      </c>
      <c r="D10" s="20">
        <v>2002</v>
      </c>
      <c r="E10" s="21" t="s">
        <v>89</v>
      </c>
      <c r="F10" s="21" t="s">
        <v>90</v>
      </c>
      <c r="G10" s="22" t="s">
        <v>193</v>
      </c>
      <c r="H10" s="23" t="str">
        <f>IF(AND(D10&gt;=1962,D10&lt;=1971),"Ж50",IF(AND(D10&gt;=1972,D10&lt;=1981),"Ж40",IF(AND(D10&gt;=1982,D10&lt;=1991),"Ж30",IF(AND(D10&gt;=1992,D10&lt;=2002),"Ж19",""))))</f>
        <v>Ж19</v>
      </c>
      <c r="I10" s="23">
        <v>4</v>
      </c>
      <c r="J10" s="23"/>
      <c r="Q10" s="2">
        <v>1780</v>
      </c>
    </row>
    <row r="11" spans="1:17" ht="12.75" customHeight="1">
      <c r="A11" s="18">
        <v>5</v>
      </c>
      <c r="B11" s="18">
        <v>290</v>
      </c>
      <c r="C11" s="19" t="s">
        <v>83</v>
      </c>
      <c r="D11" s="20">
        <v>1992</v>
      </c>
      <c r="E11" s="21" t="s">
        <v>15</v>
      </c>
      <c r="F11" s="21"/>
      <c r="G11" s="24" t="s">
        <v>196</v>
      </c>
      <c r="H11" s="23" t="str">
        <f>IF(AND(D11&gt;=1962,D11&lt;=1971),"Ж50",IF(AND(D11&gt;=1972,D11&lt;=1981),"Ж40",IF(AND(D11&gt;=1982,D11&lt;=1991),"Ж30",IF(AND(D11&gt;=1992,D11&lt;=2002),"Ж19",""))))</f>
        <v>Ж19</v>
      </c>
      <c r="I11" s="23">
        <v>5</v>
      </c>
      <c r="J11" s="23"/>
      <c r="Q11" s="2">
        <v>1796</v>
      </c>
    </row>
    <row r="12" spans="1:17" ht="12.75" customHeight="1">
      <c r="A12" s="18">
        <v>6</v>
      </c>
      <c r="B12" s="18">
        <v>326</v>
      </c>
      <c r="C12" s="19" t="s">
        <v>131</v>
      </c>
      <c r="D12" s="20">
        <v>1979</v>
      </c>
      <c r="E12" s="21" t="s">
        <v>15</v>
      </c>
      <c r="F12" s="21" t="s">
        <v>132</v>
      </c>
      <c r="G12" s="22" t="s">
        <v>198</v>
      </c>
      <c r="H12" s="23" t="str">
        <f>IF(AND(D12&gt;=1962,D12&lt;=1971),"Ж50",IF(AND(D12&gt;=1972,D12&lt;=1981),"Ж40",IF(AND(D12&gt;=1982,D12&lt;=1991),"Ж30",IF(AND(D12&gt;=1992,D12&lt;=2002),"Ж19",""))))</f>
        <v>Ж40</v>
      </c>
      <c r="I12" s="23">
        <v>1</v>
      </c>
      <c r="J12" s="23"/>
      <c r="Q12" s="2">
        <v>1811</v>
      </c>
    </row>
    <row r="13" spans="1:17" ht="12.75" customHeight="1">
      <c r="A13" s="18">
        <v>7</v>
      </c>
      <c r="B13" s="18">
        <v>310</v>
      </c>
      <c r="C13" s="19" t="s">
        <v>110</v>
      </c>
      <c r="D13" s="20">
        <v>1968</v>
      </c>
      <c r="E13" s="21" t="s">
        <v>15</v>
      </c>
      <c r="F13" s="21"/>
      <c r="G13" s="24" t="s">
        <v>202</v>
      </c>
      <c r="H13" s="23" t="str">
        <f>IF(AND(D13&gt;=1962,D13&lt;=1971),"Ж50",IF(AND(D13&gt;=1972,D13&lt;=1981),"Ж40",IF(AND(D13&gt;=1982,D13&lt;=1991),"Ж30",IF(AND(D13&gt;=1992,D13&lt;=2002),"Ж19",""))))</f>
        <v>Ж50</v>
      </c>
      <c r="I13" s="23">
        <v>1</v>
      </c>
      <c r="J13" s="23"/>
      <c r="Q13" s="2">
        <v>1929</v>
      </c>
    </row>
    <row r="14" spans="1:17" ht="12.75" customHeight="1">
      <c r="A14" s="18">
        <v>8</v>
      </c>
      <c r="B14" s="18">
        <v>306</v>
      </c>
      <c r="C14" s="19" t="s">
        <v>113</v>
      </c>
      <c r="D14" s="20">
        <v>1971</v>
      </c>
      <c r="E14" s="21" t="s">
        <v>15</v>
      </c>
      <c r="F14" s="21" t="s">
        <v>114</v>
      </c>
      <c r="G14" s="22" t="s">
        <v>205</v>
      </c>
      <c r="H14" s="23" t="str">
        <f>IF(AND(D14&gt;=1962,D14&lt;=1971),"Ж50",IF(AND(D14&gt;=1972,D14&lt;=1981),"Ж40",IF(AND(D14&gt;=1982,D14&lt;=1991),"Ж30",IF(AND(D14&gt;=1992,D14&lt;=2002),"Ж19",""))))</f>
        <v>Ж50</v>
      </c>
      <c r="I14" s="23">
        <v>2</v>
      </c>
      <c r="J14" s="23"/>
      <c r="Q14" s="2">
        <v>1978</v>
      </c>
    </row>
    <row r="15" spans="1:17" ht="12.75" customHeight="1">
      <c r="A15" s="18">
        <v>9</v>
      </c>
      <c r="B15" s="18">
        <v>283</v>
      </c>
      <c r="C15" s="19" t="s">
        <v>231</v>
      </c>
      <c r="D15" s="20">
        <v>1982</v>
      </c>
      <c r="E15" s="21" t="s">
        <v>15</v>
      </c>
      <c r="F15" s="21" t="s">
        <v>67</v>
      </c>
      <c r="G15" s="22" t="s">
        <v>207</v>
      </c>
      <c r="H15" s="23" t="str">
        <f>IF(AND(D15&gt;=1962,D15&lt;=1971),"Ж50",IF(AND(D15&gt;=1972,D15&lt;=1981),"Ж40",IF(AND(D15&gt;=1982,D15&lt;=1991),"Ж30",IF(AND(D15&gt;=1992,D15&lt;=2002),"Ж19",""))))</f>
        <v>Ж30</v>
      </c>
      <c r="I15" s="23">
        <v>1</v>
      </c>
      <c r="J15" s="23"/>
      <c r="Q15" s="2">
        <v>2052</v>
      </c>
    </row>
    <row r="16" spans="1:17" ht="12.75" customHeight="1">
      <c r="A16" s="18">
        <v>10</v>
      </c>
      <c r="B16" s="18">
        <v>320</v>
      </c>
      <c r="C16" s="19" t="s">
        <v>122</v>
      </c>
      <c r="D16" s="20">
        <v>1976</v>
      </c>
      <c r="E16" s="21" t="s">
        <v>15</v>
      </c>
      <c r="F16" s="21"/>
      <c r="G16" s="22" t="s">
        <v>211</v>
      </c>
      <c r="H16" s="23" t="str">
        <f>IF(AND(D16&gt;=1962,D16&lt;=1971),"Ж50",IF(AND(D16&gt;=1972,D16&lt;=1981),"Ж40",IF(AND(D16&gt;=1982,D16&lt;=1991),"Ж30",IF(AND(D16&gt;=1992,D16&lt;=2002),"Ж19",""))))</f>
        <v>Ж40</v>
      </c>
      <c r="I16" s="23">
        <v>2</v>
      </c>
      <c r="J16" s="23"/>
      <c r="Q16" s="2">
        <v>2109</v>
      </c>
    </row>
    <row r="17" spans="1:17" ht="12.75" customHeight="1">
      <c r="A17" s="18">
        <v>11</v>
      </c>
      <c r="B17" s="18">
        <v>288</v>
      </c>
      <c r="C17" s="19" t="s">
        <v>76</v>
      </c>
      <c r="D17" s="20">
        <v>1970</v>
      </c>
      <c r="E17" s="21" t="s">
        <v>15</v>
      </c>
      <c r="F17" s="21" t="s">
        <v>21</v>
      </c>
      <c r="G17" s="22" t="s">
        <v>212</v>
      </c>
      <c r="H17" s="23" t="str">
        <f>IF(AND(D17&gt;=1962,D17&lt;=1971),"Ж50",IF(AND(D17&gt;=1972,D17&lt;=1981),"Ж40",IF(AND(D17&gt;=1982,D17&lt;=1991),"Ж30",IF(AND(D17&gt;=1992,D17&lt;=2002),"Ж19",""))))</f>
        <v>Ж50</v>
      </c>
      <c r="I17" s="23">
        <v>3</v>
      </c>
      <c r="J17" s="23"/>
      <c r="Q17" s="2">
        <v>2134</v>
      </c>
    </row>
    <row r="18" spans="1:17" ht="12.75" customHeight="1">
      <c r="A18" s="18">
        <v>12</v>
      </c>
      <c r="B18" s="18">
        <v>303</v>
      </c>
      <c r="C18" s="19" t="s">
        <v>99</v>
      </c>
      <c r="D18" s="20">
        <v>1975</v>
      </c>
      <c r="E18" s="21" t="s">
        <v>15</v>
      </c>
      <c r="F18" s="24"/>
      <c r="G18" s="22" t="s">
        <v>213</v>
      </c>
      <c r="H18" s="23" t="str">
        <f>IF(AND(D18&gt;=1962,D18&lt;=1971),"Ж50",IF(AND(D18&gt;=1972,D18&lt;=1981),"Ж40",IF(AND(D18&gt;=1982,D18&lt;=1991),"Ж30",IF(AND(D18&gt;=1992,D18&lt;=2002),"Ж19",""))))</f>
        <v>Ж40</v>
      </c>
      <c r="I18" s="23">
        <v>3</v>
      </c>
      <c r="J18" s="23"/>
      <c r="Q18" s="2">
        <v>2155</v>
      </c>
    </row>
    <row r="19" spans="1:17" ht="12.75" customHeight="1">
      <c r="A19" s="18">
        <v>13</v>
      </c>
      <c r="B19" s="18">
        <v>289</v>
      </c>
      <c r="C19" s="19" t="s">
        <v>73</v>
      </c>
      <c r="D19" s="20">
        <v>1985</v>
      </c>
      <c r="E19" s="21" t="s">
        <v>15</v>
      </c>
      <c r="F19" s="21" t="s">
        <v>74</v>
      </c>
      <c r="G19" s="22" t="s">
        <v>216</v>
      </c>
      <c r="H19" s="23" t="str">
        <f>IF(AND(D19&gt;=1962,D19&lt;=1971),"Ж50",IF(AND(D19&gt;=1972,D19&lt;=1981),"Ж40",IF(AND(D19&gt;=1982,D19&lt;=1991),"Ж30",IF(AND(D19&gt;=1992,D19&lt;=2002),"Ж19",""))))</f>
        <v>Ж30</v>
      </c>
      <c r="I19" s="23">
        <v>2</v>
      </c>
      <c r="J19" s="23"/>
      <c r="Q19" s="2">
        <v>2167</v>
      </c>
    </row>
    <row r="20" spans="1:17" ht="12.75" customHeight="1">
      <c r="A20" s="18">
        <v>14</v>
      </c>
      <c r="B20" s="18">
        <v>307</v>
      </c>
      <c r="C20" s="19" t="s">
        <v>111</v>
      </c>
      <c r="D20" s="20">
        <v>1979</v>
      </c>
      <c r="E20" s="21" t="s">
        <v>89</v>
      </c>
      <c r="F20" s="21" t="s">
        <v>112</v>
      </c>
      <c r="G20" s="22" t="s">
        <v>218</v>
      </c>
      <c r="H20" s="23" t="str">
        <f>IF(AND(D20&gt;=1962,D20&lt;=1971),"Ж50",IF(AND(D20&gt;=1972,D20&lt;=1981),"Ж40",IF(AND(D20&gt;=1982,D20&lt;=1991),"Ж30",IF(AND(D20&gt;=1992,D20&lt;=2002),"Ж19",""))))</f>
        <v>Ж40</v>
      </c>
      <c r="I20" s="23">
        <v>4</v>
      </c>
      <c r="J20" s="23"/>
      <c r="Q20" s="2">
        <v>2222</v>
      </c>
    </row>
    <row r="21" spans="1:17" ht="12.75" customHeight="1">
      <c r="A21" s="18">
        <v>15</v>
      </c>
      <c r="B21" s="18">
        <v>287</v>
      </c>
      <c r="C21" s="19" t="s">
        <v>75</v>
      </c>
      <c r="D21" s="20">
        <v>1968</v>
      </c>
      <c r="E21" s="21" t="s">
        <v>15</v>
      </c>
      <c r="F21" s="21" t="s">
        <v>21</v>
      </c>
      <c r="G21" s="22" t="s">
        <v>220</v>
      </c>
      <c r="H21" s="23" t="str">
        <f>IF(AND(D21&gt;=1962,D21&lt;=1971),"Ж50",IF(AND(D21&gt;=1972,D21&lt;=1981),"Ж40",IF(AND(D21&gt;=1982,D21&lt;=1991),"Ж30",IF(AND(D21&gt;=1992,D21&lt;=2002),"Ж19",""))))</f>
        <v>Ж50</v>
      </c>
      <c r="I21" s="23">
        <v>4</v>
      </c>
      <c r="J21" s="23"/>
      <c r="Q21" s="2">
        <v>2259</v>
      </c>
    </row>
    <row r="22" spans="1:17" ht="12.75" customHeight="1">
      <c r="A22" s="18">
        <v>16</v>
      </c>
      <c r="B22" s="18">
        <v>312</v>
      </c>
      <c r="C22" s="19" t="s">
        <v>115</v>
      </c>
      <c r="D22" s="20">
        <v>1999</v>
      </c>
      <c r="E22" s="21" t="s">
        <v>15</v>
      </c>
      <c r="F22" s="21"/>
      <c r="G22" s="22" t="s">
        <v>223</v>
      </c>
      <c r="H22" s="23" t="str">
        <f>IF(AND(D22&gt;=1962,D22&lt;=1971),"Ж50",IF(AND(D22&gt;=1972,D22&lt;=1981),"Ж40",IF(AND(D22&gt;=1982,D22&lt;=1991),"Ж30",IF(AND(D22&gt;=1992,D22&lt;=2002),"Ж19",""))))</f>
        <v>Ж19</v>
      </c>
      <c r="I22" s="23"/>
      <c r="J22" s="23"/>
      <c r="Q22" s="2">
        <v>2498</v>
      </c>
    </row>
    <row r="23" spans="1:17" ht="12.75" customHeight="1">
      <c r="A23" s="18">
        <v>17</v>
      </c>
      <c r="B23" s="18">
        <v>328</v>
      </c>
      <c r="C23" s="19" t="s">
        <v>138</v>
      </c>
      <c r="D23" s="20">
        <v>1987</v>
      </c>
      <c r="E23" s="21" t="s">
        <v>15</v>
      </c>
      <c r="F23" s="21"/>
      <c r="G23" s="22" t="s">
        <v>224</v>
      </c>
      <c r="H23" s="23" t="str">
        <f>IF(AND(D23&gt;=1962,D23&lt;=1971),"Ж50",IF(AND(D23&gt;=1972,D23&lt;=1981),"Ж40",IF(AND(D23&gt;=1982,D23&lt;=1991),"Ж30",IF(AND(D23&gt;=1992,D23&lt;=2002),"Ж19",""))))</f>
        <v>Ж30</v>
      </c>
      <c r="I23" s="23">
        <v>3</v>
      </c>
      <c r="J23" s="23"/>
      <c r="Q23" s="2">
        <v>2521</v>
      </c>
    </row>
    <row r="24" spans="1:17" ht="12.75" customHeight="1">
      <c r="A24" s="18">
        <v>18</v>
      </c>
      <c r="B24" s="18">
        <v>278</v>
      </c>
      <c r="C24" s="19" t="s">
        <v>60</v>
      </c>
      <c r="D24" s="20">
        <v>1976</v>
      </c>
      <c r="E24" s="21" t="s">
        <v>15</v>
      </c>
      <c r="F24" s="21" t="s">
        <v>58</v>
      </c>
      <c r="G24" s="24" t="s">
        <v>225</v>
      </c>
      <c r="H24" s="23" t="str">
        <f>IF(AND(D24&gt;=1962,D24&lt;=1971),"Ж50",IF(AND(D24&gt;=1972,D24&lt;=1981),"Ж40",IF(AND(D24&gt;=1982,D24&lt;=1991),"Ж30",IF(AND(D24&gt;=1992,D24&lt;=2002),"Ж19",""))))</f>
        <v>Ж40</v>
      </c>
      <c r="I24" s="23">
        <v>5</v>
      </c>
      <c r="J24" s="23"/>
      <c r="Q24" s="2">
        <v>2543</v>
      </c>
    </row>
    <row r="25" spans="1:17" ht="12.75" customHeight="1">
      <c r="A25" s="18">
        <v>19</v>
      </c>
      <c r="B25" s="18">
        <v>279</v>
      </c>
      <c r="C25" s="19" t="s">
        <v>59</v>
      </c>
      <c r="D25" s="20">
        <v>1996</v>
      </c>
      <c r="E25" s="21" t="s">
        <v>15</v>
      </c>
      <c r="F25" s="21" t="s">
        <v>58</v>
      </c>
      <c r="G25" s="22" t="s">
        <v>228</v>
      </c>
      <c r="H25" s="23" t="str">
        <f>IF(AND(D25&gt;=1962,D25&lt;=1971),"Ж50",IF(AND(D25&gt;=1972,D25&lt;=1981),"Ж40",IF(AND(D25&gt;=1982,D25&lt;=1991),"Ж30",IF(AND(D25&gt;=1992,D25&lt;=2002),"Ж19",""))))</f>
        <v>Ж19</v>
      </c>
      <c r="I25" s="23"/>
      <c r="J25" s="23"/>
      <c r="Q25" s="2">
        <v>2756</v>
      </c>
    </row>
    <row r="26" spans="1:10" ht="12.75" customHeight="1">
      <c r="A26" s="18"/>
      <c r="B26" s="18">
        <v>314</v>
      </c>
      <c r="C26" s="19" t="s">
        <v>116</v>
      </c>
      <c r="D26" s="20">
        <v>1995</v>
      </c>
      <c r="E26" s="21" t="s">
        <v>15</v>
      </c>
      <c r="F26" s="21"/>
      <c r="G26" s="22" t="s">
        <v>230</v>
      </c>
      <c r="H26" s="23" t="str">
        <f>IF(AND(D26&gt;=1962,D26&lt;=1971),"Ж50",IF(AND(D26&gt;=1972,D26&lt;=1981),"Ж40",IF(AND(D26&gt;=1982,D26&lt;=1991),"Ж30",IF(AND(D26&gt;=1992,D26&lt;=2002),"Ж19",""))))</f>
        <v>Ж19</v>
      </c>
      <c r="I26" s="23"/>
      <c r="J26" s="23"/>
    </row>
    <row r="29" spans="3:6" ht="12.75" customHeight="1">
      <c r="C29" s="10" t="s">
        <v>233</v>
      </c>
      <c r="F29" s="11" t="s">
        <v>234</v>
      </c>
    </row>
    <row r="30" ht="12.75" customHeight="1">
      <c r="F30" s="11" t="s">
        <v>237</v>
      </c>
    </row>
    <row r="32" spans="3:6" ht="12.75" customHeight="1">
      <c r="C32" s="10" t="s">
        <v>235</v>
      </c>
      <c r="F32" s="11" t="s">
        <v>238</v>
      </c>
    </row>
    <row r="33" ht="12.75" customHeight="1">
      <c r="F33" s="11" t="s">
        <v>236</v>
      </c>
    </row>
  </sheetData>
  <sheetProtection/>
  <autoFilter ref="A5:J26"/>
  <mergeCells count="13">
    <mergeCell ref="C5:C6"/>
    <mergeCell ref="D5:D6"/>
    <mergeCell ref="E5:E6"/>
    <mergeCell ref="F5:F6"/>
    <mergeCell ref="G5:G6"/>
    <mergeCell ref="J5:J6"/>
    <mergeCell ref="A1:J1"/>
    <mergeCell ref="A2:J2"/>
    <mergeCell ref="A3:J3"/>
    <mergeCell ref="H5:H6"/>
    <mergeCell ref="I5:I6"/>
    <mergeCell ref="A5:A6"/>
    <mergeCell ref="B5:B6"/>
  </mergeCells>
  <conditionalFormatting sqref="B1:B65536">
    <cfRule type="duplicateValues" priority="1" dxfId="6" stopIfTrue="1">
      <formula>AND(COUNTIF($B$1:$B$65536,B1)&gt;1,NOT(ISBLANK(B1)))</formula>
    </cfRule>
  </conditionalFormatting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Q31"/>
  <sheetViews>
    <sheetView showGridLines="0" zoomScalePageLayoutView="0" workbookViewId="0" topLeftCell="A1">
      <selection activeCell="F30" sqref="F30"/>
    </sheetView>
  </sheetViews>
  <sheetFormatPr defaultColWidth="9.00390625" defaultRowHeight="12.75" customHeight="1"/>
  <cols>
    <col min="1" max="1" width="4.25390625" style="6" customWidth="1"/>
    <col min="2" max="2" width="4.375" style="9" customWidth="1"/>
    <col min="3" max="3" width="21.625" style="10" customWidth="1"/>
    <col min="4" max="4" width="4.25390625" style="8" customWidth="1"/>
    <col min="5" max="5" width="14.625" style="7" customWidth="1"/>
    <col min="6" max="6" width="18.625" style="11" customWidth="1"/>
    <col min="7" max="7" width="6.375" style="12" customWidth="1"/>
    <col min="8" max="8" width="4.00390625" style="13" customWidth="1"/>
    <col min="9" max="9" width="3.875" style="13" customWidth="1"/>
    <col min="10" max="10" width="7.375" style="13" customWidth="1"/>
    <col min="11" max="16" width="9.125" style="2" customWidth="1"/>
    <col min="17" max="17" width="0" style="2" hidden="1" customWidth="1"/>
    <col min="18" max="16384" width="9.125" style="2" customWidth="1"/>
  </cols>
  <sheetData>
    <row r="1" spans="1:9" ht="71.25" customHeight="1">
      <c r="A1" s="32" t="s">
        <v>41</v>
      </c>
      <c r="B1" s="33"/>
      <c r="C1" s="33"/>
      <c r="D1" s="33"/>
      <c r="E1" s="33"/>
      <c r="F1" s="33"/>
      <c r="G1" s="33"/>
      <c r="H1" s="33"/>
      <c r="I1" s="33"/>
    </row>
    <row r="2" spans="1:9" ht="17.25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</row>
    <row r="3" spans="1:10" s="3" customFormat="1" ht="18" customHeight="1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14"/>
    </row>
    <row r="4" spans="1:10" s="3" customFormat="1" ht="13.5" customHeight="1">
      <c r="A4" s="4"/>
      <c r="C4" s="1"/>
      <c r="D4" s="1"/>
      <c r="E4" s="1"/>
      <c r="F4" s="1"/>
      <c r="G4" s="1"/>
      <c r="H4" s="1"/>
      <c r="J4" s="14"/>
    </row>
    <row r="5" spans="1:10" s="5" customFormat="1" ht="7.5" customHeight="1">
      <c r="A5" s="36" t="s">
        <v>0</v>
      </c>
      <c r="B5" s="36" t="s">
        <v>1</v>
      </c>
      <c r="C5" s="36" t="s">
        <v>2</v>
      </c>
      <c r="D5" s="38" t="s">
        <v>3</v>
      </c>
      <c r="E5" s="38" t="s">
        <v>4</v>
      </c>
      <c r="F5" s="38" t="s">
        <v>5</v>
      </c>
      <c r="G5" s="30" t="s">
        <v>6</v>
      </c>
      <c r="H5" s="30" t="s">
        <v>7</v>
      </c>
      <c r="I5" s="30" t="s">
        <v>8</v>
      </c>
      <c r="J5" s="30" t="s">
        <v>14</v>
      </c>
    </row>
    <row r="6" spans="1:10" s="5" customFormat="1" ht="7.5" customHeight="1">
      <c r="A6" s="37"/>
      <c r="B6" s="37"/>
      <c r="C6" s="37"/>
      <c r="D6" s="39"/>
      <c r="E6" s="39"/>
      <c r="F6" s="39"/>
      <c r="G6" s="31"/>
      <c r="H6" s="31"/>
      <c r="I6" s="31"/>
      <c r="J6" s="31"/>
    </row>
    <row r="7" spans="1:17" ht="12.75" customHeight="1">
      <c r="A7" s="18">
        <v>1</v>
      </c>
      <c r="B7" s="18">
        <v>446</v>
      </c>
      <c r="C7" s="19" t="s">
        <v>137</v>
      </c>
      <c r="D7" s="20">
        <v>2003</v>
      </c>
      <c r="E7" s="21" t="s">
        <v>15</v>
      </c>
      <c r="F7" s="21"/>
      <c r="G7" s="22" t="s">
        <v>143</v>
      </c>
      <c r="H7" s="23" t="str">
        <f>IF(AND(D7&gt;=1900,D7&lt;=1946),"М75",IF(AND(D7&gt;=1947,D7&lt;=1951),"М70",IF(AND(D7&gt;=2003,D7&lt;=2021),"Ю18","")))</f>
        <v>Ю18</v>
      </c>
      <c r="I7" s="23">
        <v>1</v>
      </c>
      <c r="J7" s="21"/>
      <c r="Q7" s="2">
        <v>730</v>
      </c>
    </row>
    <row r="8" spans="1:17" ht="12.75" customHeight="1">
      <c r="A8" s="18">
        <v>2</v>
      </c>
      <c r="B8" s="18">
        <v>440</v>
      </c>
      <c r="C8" s="19" t="s">
        <v>69</v>
      </c>
      <c r="D8" s="20">
        <v>2005</v>
      </c>
      <c r="E8" s="21" t="s">
        <v>15</v>
      </c>
      <c r="F8" s="21" t="s">
        <v>16</v>
      </c>
      <c r="G8" s="22" t="s">
        <v>144</v>
      </c>
      <c r="H8" s="23" t="str">
        <f>IF(AND(D8&gt;=1900,D8&lt;=1946),"М75",IF(AND(D8&gt;=1947,D8&lt;=1951),"М70",IF(AND(D8&gt;=2003,D8&lt;=2021),"Ю18","")))</f>
        <v>Ю18</v>
      </c>
      <c r="I8" s="23">
        <v>2</v>
      </c>
      <c r="J8" s="21"/>
      <c r="Q8" s="2">
        <v>741</v>
      </c>
    </row>
    <row r="9" spans="1:17" ht="12.75" customHeight="1">
      <c r="A9" s="18">
        <v>3</v>
      </c>
      <c r="B9" s="18">
        <v>427</v>
      </c>
      <c r="C9" s="19" t="s">
        <v>31</v>
      </c>
      <c r="D9" s="20">
        <v>2004</v>
      </c>
      <c r="E9" s="21" t="s">
        <v>15</v>
      </c>
      <c r="F9" s="21"/>
      <c r="G9" s="22" t="s">
        <v>145</v>
      </c>
      <c r="H9" s="23" t="str">
        <f>IF(AND(D9&gt;=1900,D9&lt;=1946),"М75",IF(AND(D9&gt;=1947,D9&lt;=1951),"М70",IF(AND(D9&gt;=2003,D9&lt;=2021),"Ю18","")))</f>
        <v>Ю18</v>
      </c>
      <c r="I9" s="23">
        <v>3</v>
      </c>
      <c r="J9" s="21"/>
      <c r="Q9" s="2">
        <v>753</v>
      </c>
    </row>
    <row r="10" spans="1:17" ht="12.75" customHeight="1">
      <c r="A10" s="18">
        <v>4</v>
      </c>
      <c r="B10" s="18">
        <v>441</v>
      </c>
      <c r="C10" s="19" t="s">
        <v>68</v>
      </c>
      <c r="D10" s="20">
        <v>2005</v>
      </c>
      <c r="E10" s="21" t="s">
        <v>15</v>
      </c>
      <c r="F10" s="21" t="s">
        <v>16</v>
      </c>
      <c r="G10" s="22" t="s">
        <v>146</v>
      </c>
      <c r="H10" s="23" t="str">
        <f>IF(AND(D10&gt;=1900,D10&lt;=1946),"М75",IF(AND(D10&gt;=1947,D10&lt;=1951),"М70",IF(AND(D10&gt;=2003,D10&lt;=2021),"Ю18","")))</f>
        <v>Ю18</v>
      </c>
      <c r="I10" s="23">
        <v>4</v>
      </c>
      <c r="J10" s="21"/>
      <c r="Q10" s="2">
        <v>759</v>
      </c>
    </row>
    <row r="11" spans="1:17" ht="12.75" customHeight="1">
      <c r="A11" s="18">
        <v>5</v>
      </c>
      <c r="B11" s="18">
        <v>425</v>
      </c>
      <c r="C11" s="19" t="s">
        <v>27</v>
      </c>
      <c r="D11" s="20">
        <v>2003</v>
      </c>
      <c r="E11" s="21" t="s">
        <v>15</v>
      </c>
      <c r="F11" s="21" t="s">
        <v>16</v>
      </c>
      <c r="G11" s="22" t="s">
        <v>147</v>
      </c>
      <c r="H11" s="23" t="str">
        <f>IF(AND(D11&gt;=1900,D11&lt;=1946),"М75",IF(AND(D11&gt;=1947,D11&lt;=1951),"М70",IF(AND(D11&gt;=2003,D11&lt;=2021),"Ю18","")))</f>
        <v>Ю18</v>
      </c>
      <c r="I11" s="23">
        <v>5</v>
      </c>
      <c r="J11" s="21"/>
      <c r="Q11" s="2">
        <v>780</v>
      </c>
    </row>
    <row r="12" spans="1:17" ht="12.75" customHeight="1">
      <c r="A12" s="18">
        <v>6</v>
      </c>
      <c r="B12" s="18">
        <v>428</v>
      </c>
      <c r="C12" s="19" t="s">
        <v>19</v>
      </c>
      <c r="D12" s="20">
        <v>2004</v>
      </c>
      <c r="E12" s="21" t="s">
        <v>15</v>
      </c>
      <c r="F12" s="21" t="s">
        <v>16</v>
      </c>
      <c r="G12" s="22" t="s">
        <v>148</v>
      </c>
      <c r="H12" s="23" t="str">
        <f>IF(AND(D12&gt;=1900,D12&lt;=1946),"М75",IF(AND(D12&gt;=1947,D12&lt;=1951),"М70",IF(AND(D12&gt;=2003,D12&lt;=2021),"Ю18","")))</f>
        <v>Ю18</v>
      </c>
      <c r="I12" s="23">
        <v>6</v>
      </c>
      <c r="J12" s="21"/>
      <c r="Q12" s="2">
        <v>820</v>
      </c>
    </row>
    <row r="13" spans="1:17" ht="12.75" customHeight="1">
      <c r="A13" s="18">
        <v>7</v>
      </c>
      <c r="B13" s="18">
        <v>435</v>
      </c>
      <c r="C13" s="19" t="s">
        <v>23</v>
      </c>
      <c r="D13" s="20">
        <v>2005</v>
      </c>
      <c r="E13" s="21" t="s">
        <v>15</v>
      </c>
      <c r="F13" s="21" t="s">
        <v>16</v>
      </c>
      <c r="G13" s="22" t="s">
        <v>149</v>
      </c>
      <c r="H13" s="23" t="str">
        <f>IF(AND(D13&gt;=1900,D13&lt;=1946),"М75",IF(AND(D13&gt;=1947,D13&lt;=1951),"М70",IF(AND(D13&gt;=2003,D13&lt;=2021),"Ю18","")))</f>
        <v>Ю18</v>
      </c>
      <c r="I13" s="23">
        <v>7</v>
      </c>
      <c r="J13" s="21"/>
      <c r="Q13" s="2">
        <v>896</v>
      </c>
    </row>
    <row r="14" spans="1:17" ht="12.75" customHeight="1">
      <c r="A14" s="18">
        <v>8</v>
      </c>
      <c r="B14" s="18">
        <v>434</v>
      </c>
      <c r="C14" s="19" t="s">
        <v>52</v>
      </c>
      <c r="D14" s="20">
        <v>2004</v>
      </c>
      <c r="E14" s="21" t="s">
        <v>15</v>
      </c>
      <c r="F14" s="21" t="s">
        <v>16</v>
      </c>
      <c r="G14" s="22" t="s">
        <v>150</v>
      </c>
      <c r="H14" s="23" t="str">
        <f>IF(AND(D14&gt;=1900,D14&lt;=1946),"М75",IF(AND(D14&gt;=1947,D14&lt;=1951),"М70",IF(AND(D14&gt;=2003,D14&lt;=2021),"Ю18","")))</f>
        <v>Ю18</v>
      </c>
      <c r="I14" s="23">
        <v>8</v>
      </c>
      <c r="J14" s="21"/>
      <c r="Q14" s="2">
        <v>985</v>
      </c>
    </row>
    <row r="15" spans="1:17" ht="12.75" customHeight="1">
      <c r="A15" s="18">
        <v>9</v>
      </c>
      <c r="B15" s="18">
        <v>436</v>
      </c>
      <c r="C15" s="19" t="s">
        <v>64</v>
      </c>
      <c r="D15" s="20">
        <v>2007</v>
      </c>
      <c r="E15" s="21" t="s">
        <v>15</v>
      </c>
      <c r="F15" s="21" t="s">
        <v>16</v>
      </c>
      <c r="G15" s="22" t="s">
        <v>151</v>
      </c>
      <c r="H15" s="23" t="str">
        <f>IF(AND(D15&gt;=1900,D15&lt;=1946),"М75",IF(AND(D15&gt;=1947,D15&lt;=1951),"М70",IF(AND(D15&gt;=2003,D15&lt;=2021),"Ю18","")))</f>
        <v>Ю18</v>
      </c>
      <c r="I15" s="23">
        <v>9</v>
      </c>
      <c r="J15" s="21"/>
      <c r="Q15" s="2">
        <v>1021</v>
      </c>
    </row>
    <row r="16" spans="1:17" ht="12.75" customHeight="1">
      <c r="A16" s="18">
        <v>10</v>
      </c>
      <c r="B16" s="18">
        <v>422</v>
      </c>
      <c r="C16" s="19" t="s">
        <v>18</v>
      </c>
      <c r="D16" s="20">
        <v>1949</v>
      </c>
      <c r="E16" s="21" t="s">
        <v>15</v>
      </c>
      <c r="F16" s="21" t="s">
        <v>17</v>
      </c>
      <c r="G16" s="22" t="s">
        <v>152</v>
      </c>
      <c r="H16" s="23" t="str">
        <f>IF(AND(D16&gt;=1900,D16&lt;=1946),"М75",IF(AND(D16&gt;=1947,D16&lt;=1951),"М70",IF(AND(D16&gt;=2003,D16&lt;=2021),"Ю18","")))</f>
        <v>М70</v>
      </c>
      <c r="I16" s="23">
        <v>1</v>
      </c>
      <c r="J16" s="21"/>
      <c r="Q16" s="2">
        <v>1045</v>
      </c>
    </row>
    <row r="17" spans="1:17" ht="12.75" customHeight="1">
      <c r="A17" s="18">
        <v>11</v>
      </c>
      <c r="B17" s="18">
        <v>423</v>
      </c>
      <c r="C17" s="19" t="s">
        <v>20</v>
      </c>
      <c r="D17" s="20">
        <v>1946</v>
      </c>
      <c r="E17" s="21" t="s">
        <v>15</v>
      </c>
      <c r="F17" s="21" t="s">
        <v>17</v>
      </c>
      <c r="G17" s="22" t="s">
        <v>156</v>
      </c>
      <c r="H17" s="23" t="str">
        <f>IF(AND(D17&gt;=1900,D17&lt;=1946),"М75",IF(AND(D17&gt;=1947,D17&lt;=1951),"М70",IF(AND(D17&gt;=2003,D17&lt;=2021),"Ю18","")))</f>
        <v>М75</v>
      </c>
      <c r="I17" s="23">
        <v>1</v>
      </c>
      <c r="J17" s="21"/>
      <c r="Q17" s="2">
        <v>1097</v>
      </c>
    </row>
    <row r="18" spans="1:17" ht="12.75" customHeight="1">
      <c r="A18" s="18">
        <v>12</v>
      </c>
      <c r="B18" s="18">
        <v>448</v>
      </c>
      <c r="C18" s="19" t="s">
        <v>136</v>
      </c>
      <c r="D18" s="20">
        <v>2010</v>
      </c>
      <c r="E18" s="21" t="s">
        <v>15</v>
      </c>
      <c r="F18" s="21" t="s">
        <v>135</v>
      </c>
      <c r="G18" s="22" t="s">
        <v>157</v>
      </c>
      <c r="H18" s="23" t="str">
        <f>IF(AND(D18&gt;=1900,D18&lt;=1946),"М75",IF(AND(D18&gt;=1947,D18&lt;=1951),"М70",IF(AND(D18&gt;=2003,D18&lt;=2021),"Ю18","")))</f>
        <v>Ю18</v>
      </c>
      <c r="I18" s="23">
        <v>10</v>
      </c>
      <c r="J18" s="21"/>
      <c r="Q18" s="2">
        <v>1121</v>
      </c>
    </row>
    <row r="19" spans="1:17" ht="12.75" customHeight="1">
      <c r="A19" s="18">
        <v>13</v>
      </c>
      <c r="B19" s="18">
        <v>437</v>
      </c>
      <c r="C19" s="19" t="s">
        <v>24</v>
      </c>
      <c r="D19" s="20">
        <v>1943</v>
      </c>
      <c r="E19" s="21" t="s">
        <v>25</v>
      </c>
      <c r="F19" s="21" t="s">
        <v>65</v>
      </c>
      <c r="G19" s="22" t="s">
        <v>159</v>
      </c>
      <c r="H19" s="23" t="str">
        <f>IF(AND(D19&gt;=1900,D19&lt;=1946),"М75",IF(AND(D19&gt;=1947,D19&lt;=1951),"М70",IF(AND(D19&gt;=2003,D19&lt;=2021),"Ю18","")))</f>
        <v>М75</v>
      </c>
      <c r="I19" s="23">
        <v>2</v>
      </c>
      <c r="J19" s="21" t="s">
        <v>26</v>
      </c>
      <c r="Q19" s="2">
        <v>1248</v>
      </c>
    </row>
    <row r="20" spans="1:17" ht="12.75" customHeight="1">
      <c r="A20" s="18">
        <v>14</v>
      </c>
      <c r="B20" s="18">
        <v>442</v>
      </c>
      <c r="C20" s="19" t="s">
        <v>87</v>
      </c>
      <c r="D20" s="20">
        <v>1947</v>
      </c>
      <c r="E20" s="21" t="s">
        <v>15</v>
      </c>
      <c r="F20" s="21" t="s">
        <v>21</v>
      </c>
      <c r="G20" s="22" t="s">
        <v>160</v>
      </c>
      <c r="H20" s="23" t="str">
        <f>IF(AND(D20&gt;=1900,D20&lt;=1946),"М75",IF(AND(D20&gt;=1947,D20&lt;=1951),"М70",IF(AND(D20&gt;=2003,D20&lt;=2021),"Ю18","")))</f>
        <v>М70</v>
      </c>
      <c r="I20" s="23">
        <v>2</v>
      </c>
      <c r="J20" s="21"/>
      <c r="Q20" s="2">
        <v>1268</v>
      </c>
    </row>
    <row r="21" spans="1:17" ht="12.75" customHeight="1">
      <c r="A21" s="18">
        <v>15</v>
      </c>
      <c r="B21" s="18">
        <v>439</v>
      </c>
      <c r="C21" s="19" t="s">
        <v>70</v>
      </c>
      <c r="D21" s="20">
        <v>1939</v>
      </c>
      <c r="E21" s="21" t="s">
        <v>15</v>
      </c>
      <c r="F21" s="21" t="s">
        <v>71</v>
      </c>
      <c r="G21" s="22" t="s">
        <v>163</v>
      </c>
      <c r="H21" s="23" t="str">
        <f>IF(AND(D21&gt;=1900,D21&lt;=1946),"М75",IF(AND(D21&gt;=1947,D21&lt;=1951),"М70",IF(AND(D21&gt;=2003,D21&lt;=2021),"Ю18","")))</f>
        <v>М75</v>
      </c>
      <c r="I21" s="23">
        <v>3</v>
      </c>
      <c r="J21" s="21" t="s">
        <v>26</v>
      </c>
      <c r="Q21" s="2">
        <v>1342</v>
      </c>
    </row>
    <row r="22" spans="1:17" ht="12.75" customHeight="1">
      <c r="A22" s="18">
        <v>16</v>
      </c>
      <c r="B22" s="18">
        <v>431</v>
      </c>
      <c r="C22" s="19" t="s">
        <v>51</v>
      </c>
      <c r="D22" s="20">
        <v>1945</v>
      </c>
      <c r="E22" s="21" t="s">
        <v>15</v>
      </c>
      <c r="F22" s="21" t="s">
        <v>21</v>
      </c>
      <c r="G22" s="22" t="s">
        <v>164</v>
      </c>
      <c r="H22" s="23" t="str">
        <f>IF(AND(D22&gt;=1900,D22&lt;=1946),"М75",IF(AND(D22&gt;=1947,D22&lt;=1951),"М70",IF(AND(D22&gt;=2003,D22&lt;=2021),"Ю18","")))</f>
        <v>М75</v>
      </c>
      <c r="I22" s="23">
        <v>4</v>
      </c>
      <c r="J22" s="21"/>
      <c r="Q22" s="2">
        <v>1390</v>
      </c>
    </row>
    <row r="23" spans="1:17" ht="12.75" customHeight="1">
      <c r="A23" s="18">
        <v>17</v>
      </c>
      <c r="B23" s="18">
        <v>429</v>
      </c>
      <c r="C23" s="19" t="s">
        <v>50</v>
      </c>
      <c r="D23" s="20">
        <v>1941</v>
      </c>
      <c r="E23" s="21" t="s">
        <v>15</v>
      </c>
      <c r="F23" s="21" t="s">
        <v>28</v>
      </c>
      <c r="G23" s="22" t="s">
        <v>166</v>
      </c>
      <c r="H23" s="23" t="str">
        <f>IF(AND(D23&gt;=1900,D23&lt;=1946),"М75",IF(AND(D23&gt;=1947,D23&lt;=1951),"М70",IF(AND(D23&gt;=2003,D23&lt;=2021),"Ю18","")))</f>
        <v>М75</v>
      </c>
      <c r="I23" s="23">
        <v>5</v>
      </c>
      <c r="J23" s="21"/>
      <c r="Q23" s="2">
        <v>1439</v>
      </c>
    </row>
    <row r="24" spans="1:17" ht="12.75" customHeight="1">
      <c r="A24" s="18">
        <v>18</v>
      </c>
      <c r="B24" s="18">
        <v>426</v>
      </c>
      <c r="C24" s="19" t="s">
        <v>32</v>
      </c>
      <c r="D24" s="20">
        <v>1940</v>
      </c>
      <c r="E24" s="21" t="s">
        <v>15</v>
      </c>
      <c r="F24" s="21" t="s">
        <v>49</v>
      </c>
      <c r="G24" s="22" t="s">
        <v>175</v>
      </c>
      <c r="H24" s="23" t="str">
        <f>IF(AND(D24&gt;=1900,D24&lt;=1946),"М75",IF(AND(D24&gt;=1947,D24&lt;=1951),"М70",IF(AND(D24&gt;=2003,D24&lt;=2021),"Ю18","")))</f>
        <v>М75</v>
      </c>
      <c r="I24" s="23">
        <v>6</v>
      </c>
      <c r="J24" s="21" t="s">
        <v>26</v>
      </c>
      <c r="Q24" s="2">
        <v>1567</v>
      </c>
    </row>
    <row r="27" spans="3:6" ht="12.75" customHeight="1">
      <c r="C27" s="10" t="s">
        <v>233</v>
      </c>
      <c r="F27" s="11" t="s">
        <v>234</v>
      </c>
    </row>
    <row r="28" ht="12.75" customHeight="1">
      <c r="F28" s="11" t="s">
        <v>237</v>
      </c>
    </row>
    <row r="30" spans="3:6" ht="12.75" customHeight="1">
      <c r="C30" s="10" t="s">
        <v>235</v>
      </c>
      <c r="F30" s="11" t="s">
        <v>238</v>
      </c>
    </row>
    <row r="31" ht="12.75" customHeight="1">
      <c r="F31" s="11" t="s">
        <v>236</v>
      </c>
    </row>
  </sheetData>
  <sheetProtection/>
  <autoFilter ref="A5:J24"/>
  <mergeCells count="13">
    <mergeCell ref="C5:C6"/>
    <mergeCell ref="D5:D6"/>
    <mergeCell ref="E5:E6"/>
    <mergeCell ref="J5:J6"/>
    <mergeCell ref="F5:F6"/>
    <mergeCell ref="G5:G6"/>
    <mergeCell ref="H5:H6"/>
    <mergeCell ref="I5:I6"/>
    <mergeCell ref="A1:I1"/>
    <mergeCell ref="A2:I2"/>
    <mergeCell ref="A3:I3"/>
    <mergeCell ref="A5:A6"/>
    <mergeCell ref="B5:B6"/>
  </mergeCells>
  <conditionalFormatting sqref="B1:B65536">
    <cfRule type="duplicateValues" priority="2" dxfId="6" stopIfTrue="1">
      <formula>AND(COUNTIF($B$1:$B$65536,B1)&gt;1,NOT(ISBLANK(B1)))</formula>
    </cfRule>
  </conditionalFormatting>
  <conditionalFormatting sqref="G1:G26 G32:G65536">
    <cfRule type="duplicateValues" priority="1" dxfId="6" stopIfTrue="1">
      <formula>AND(COUNTIF($G$1:$G$26,G1)+COUNTIF($G$32:$G$65536,G1)&gt;1,NOT(ISBLANK(G1)))</formula>
    </cfRule>
  </conditionalFormatting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Q20"/>
  <sheetViews>
    <sheetView showGridLines="0" tabSelected="1" zoomScalePageLayoutView="0" workbookViewId="0" topLeftCell="A1">
      <selection activeCell="E20" sqref="E20"/>
    </sheetView>
  </sheetViews>
  <sheetFormatPr defaultColWidth="9.00390625" defaultRowHeight="12.75" customHeight="1"/>
  <cols>
    <col min="1" max="1" width="4.25390625" style="6" customWidth="1"/>
    <col min="2" max="2" width="4.375" style="9" customWidth="1"/>
    <col min="3" max="3" width="21.625" style="10" customWidth="1"/>
    <col min="4" max="4" width="4.25390625" style="8" customWidth="1"/>
    <col min="5" max="5" width="14.625" style="7" customWidth="1"/>
    <col min="6" max="6" width="18.625" style="11" customWidth="1"/>
    <col min="7" max="7" width="6.375" style="12" customWidth="1"/>
    <col min="8" max="8" width="4.00390625" style="13" customWidth="1"/>
    <col min="9" max="9" width="3.875" style="13" customWidth="1"/>
    <col min="10" max="10" width="5.125" style="2" customWidth="1"/>
    <col min="11" max="16" width="9.125" style="2" customWidth="1"/>
    <col min="17" max="17" width="0" style="2" hidden="1" customWidth="1"/>
    <col min="18" max="16384" width="9.125" style="2" customWidth="1"/>
  </cols>
  <sheetData>
    <row r="1" spans="1:9" ht="72" customHeight="1">
      <c r="A1" s="32" t="s">
        <v>41</v>
      </c>
      <c r="B1" s="33"/>
      <c r="C1" s="33"/>
      <c r="D1" s="33"/>
      <c r="E1" s="33"/>
      <c r="F1" s="33"/>
      <c r="G1" s="33"/>
      <c r="H1" s="33"/>
      <c r="I1" s="33"/>
    </row>
    <row r="2" spans="1:9" ht="17.25" customHeight="1">
      <c r="A2" s="34" t="s">
        <v>10</v>
      </c>
      <c r="B2" s="34"/>
      <c r="C2" s="34"/>
      <c r="D2" s="34"/>
      <c r="E2" s="34"/>
      <c r="F2" s="34"/>
      <c r="G2" s="34"/>
      <c r="H2" s="34"/>
      <c r="I2" s="34"/>
    </row>
    <row r="3" spans="1:9" s="3" customFormat="1" ht="18" customHeight="1">
      <c r="A3" s="35" t="s">
        <v>43</v>
      </c>
      <c r="B3" s="35"/>
      <c r="C3" s="35"/>
      <c r="D3" s="35"/>
      <c r="E3" s="35"/>
      <c r="F3" s="35"/>
      <c r="G3" s="35"/>
      <c r="H3" s="35"/>
      <c r="I3" s="35"/>
    </row>
    <row r="4" spans="1:8" s="3" customFormat="1" ht="13.5" customHeight="1">
      <c r="A4" s="4"/>
      <c r="C4" s="1"/>
      <c r="D4" s="1"/>
      <c r="E4" s="1"/>
      <c r="F4" s="1"/>
      <c r="G4" s="1"/>
      <c r="H4" s="1"/>
    </row>
    <row r="5" spans="1:10" s="5" customFormat="1" ht="7.5" customHeight="1">
      <c r="A5" s="36" t="s">
        <v>0</v>
      </c>
      <c r="B5" s="36" t="s">
        <v>1</v>
      </c>
      <c r="C5" s="36" t="s">
        <v>2</v>
      </c>
      <c r="D5" s="38" t="s">
        <v>3</v>
      </c>
      <c r="E5" s="38" t="s">
        <v>4</v>
      </c>
      <c r="F5" s="38" t="s">
        <v>5</v>
      </c>
      <c r="G5" s="30" t="s">
        <v>6</v>
      </c>
      <c r="H5" s="30" t="s">
        <v>7</v>
      </c>
      <c r="I5" s="30" t="s">
        <v>8</v>
      </c>
      <c r="J5" s="30" t="s">
        <v>14</v>
      </c>
    </row>
    <row r="6" spans="1:10" s="5" customFormat="1" ht="7.5" customHeight="1">
      <c r="A6" s="37"/>
      <c r="B6" s="37"/>
      <c r="C6" s="37"/>
      <c r="D6" s="39"/>
      <c r="E6" s="39"/>
      <c r="F6" s="39"/>
      <c r="G6" s="31"/>
      <c r="H6" s="31"/>
      <c r="I6" s="31"/>
      <c r="J6" s="31"/>
    </row>
    <row r="7" spans="1:17" ht="12.75" customHeight="1">
      <c r="A7" s="18">
        <v>1</v>
      </c>
      <c r="B7" s="18">
        <v>438</v>
      </c>
      <c r="C7" s="19" t="s">
        <v>72</v>
      </c>
      <c r="D7" s="20">
        <v>1959</v>
      </c>
      <c r="E7" s="21" t="s">
        <v>15</v>
      </c>
      <c r="F7" s="21" t="s">
        <v>17</v>
      </c>
      <c r="G7" s="24" t="s">
        <v>161</v>
      </c>
      <c r="H7" s="23" t="str">
        <f>IF(AND(D7&gt;=1900,D7&lt;=1956),"Ж65",IF(AND(D7&gt;=1957,D7&lt;=1961),"Ж60",IF(AND(D7&gt;=2003,D7&lt;=2021),"Д18","")))</f>
        <v>Ж60</v>
      </c>
      <c r="I7" s="23">
        <v>1</v>
      </c>
      <c r="J7" s="23"/>
      <c r="Q7" s="2">
        <v>993</v>
      </c>
    </row>
    <row r="8" spans="1:17" ht="12.75" customHeight="1">
      <c r="A8" s="18">
        <v>2</v>
      </c>
      <c r="B8" s="18">
        <v>430</v>
      </c>
      <c r="C8" s="19" t="s">
        <v>54</v>
      </c>
      <c r="D8" s="20">
        <v>1987</v>
      </c>
      <c r="E8" s="21" t="s">
        <v>15</v>
      </c>
      <c r="F8" s="21" t="s">
        <v>21</v>
      </c>
      <c r="G8" s="24" t="s">
        <v>153</v>
      </c>
      <c r="H8" s="23">
        <f>IF(AND(D8&gt;=1900,D8&lt;=1956),"Ж65",IF(AND(D8&gt;=1957,D8&lt;=1961),"Ж60",IF(AND(D8&gt;=2003,D8&lt;=2021),"Д18","")))</f>
      </c>
      <c r="I8" s="23"/>
      <c r="J8" s="23"/>
      <c r="Q8" s="2">
        <v>1062</v>
      </c>
    </row>
    <row r="9" spans="1:17" ht="12.75" customHeight="1">
      <c r="A9" s="18">
        <v>3</v>
      </c>
      <c r="B9" s="18">
        <v>433</v>
      </c>
      <c r="C9" s="19" t="s">
        <v>22</v>
      </c>
      <c r="D9" s="20">
        <v>2006</v>
      </c>
      <c r="E9" s="21" t="s">
        <v>15</v>
      </c>
      <c r="F9" s="21" t="s">
        <v>16</v>
      </c>
      <c r="G9" s="24" t="s">
        <v>154</v>
      </c>
      <c r="H9" s="23" t="str">
        <f>IF(AND(D9&gt;=1900,D9&lt;=1956),"Ж65",IF(AND(D9&gt;=1957,D9&lt;=1961),"Ж60",IF(AND(D9&gt;=2003,D9&lt;=2021),"Д18","")))</f>
        <v>Д18</v>
      </c>
      <c r="I9" s="23">
        <v>1</v>
      </c>
      <c r="J9" s="23"/>
      <c r="Q9" s="2">
        <v>1074</v>
      </c>
    </row>
    <row r="10" spans="1:17" ht="12.75" customHeight="1">
      <c r="A10" s="18">
        <v>4</v>
      </c>
      <c r="B10" s="18">
        <v>443</v>
      </c>
      <c r="C10" s="19" t="s">
        <v>84</v>
      </c>
      <c r="D10" s="20">
        <v>1956</v>
      </c>
      <c r="E10" s="21" t="s">
        <v>85</v>
      </c>
      <c r="F10" s="21" t="s">
        <v>86</v>
      </c>
      <c r="G10" s="24" t="s">
        <v>155</v>
      </c>
      <c r="H10" s="23" t="str">
        <f>IF(AND(D10&gt;=1900,D10&lt;=1956),"Ж65",IF(AND(D10&gt;=1957,D10&lt;=1961),"Ж60",IF(AND(D10&gt;=2003,D10&lt;=2021),"Д18","")))</f>
        <v>Ж65</v>
      </c>
      <c r="I10" s="23">
        <v>1</v>
      </c>
      <c r="J10" s="23"/>
      <c r="Q10" s="2">
        <v>1095</v>
      </c>
    </row>
    <row r="11" spans="1:17" ht="12.75" customHeight="1">
      <c r="A11" s="18">
        <v>5</v>
      </c>
      <c r="B11" s="18">
        <v>447</v>
      </c>
      <c r="C11" s="19" t="s">
        <v>134</v>
      </c>
      <c r="D11" s="20">
        <v>2013</v>
      </c>
      <c r="E11" s="21" t="s">
        <v>15</v>
      </c>
      <c r="F11" s="21" t="s">
        <v>135</v>
      </c>
      <c r="G11" s="22" t="s">
        <v>158</v>
      </c>
      <c r="H11" s="23" t="str">
        <f>IF(AND(D11&gt;=1900,D11&lt;=1956),"Ж65",IF(AND(D11&gt;=1957,D11&lt;=1961),"Ж60",IF(AND(D11&gt;=2003,D11&lt;=2021),"Д18","")))</f>
        <v>Д18</v>
      </c>
      <c r="I11" s="23">
        <v>2</v>
      </c>
      <c r="J11" s="23"/>
      <c r="Q11" s="2">
        <v>1168</v>
      </c>
    </row>
    <row r="12" spans="1:17" ht="12.75" customHeight="1">
      <c r="A12" s="18">
        <v>6</v>
      </c>
      <c r="B12" s="18">
        <v>432</v>
      </c>
      <c r="C12" s="19" t="s">
        <v>34</v>
      </c>
      <c r="D12" s="20">
        <v>1952</v>
      </c>
      <c r="E12" s="21" t="s">
        <v>35</v>
      </c>
      <c r="F12" s="21" t="s">
        <v>36</v>
      </c>
      <c r="G12" s="24" t="s">
        <v>162</v>
      </c>
      <c r="H12" s="23" t="str">
        <f>IF(AND(D12&gt;=1900,D12&lt;=1956),"Ж65",IF(AND(D12&gt;=1957,D12&lt;=1961),"Ж60",IF(AND(D12&gt;=2003,D12&lt;=2021),"Д18","")))</f>
        <v>Ж65</v>
      </c>
      <c r="I12" s="23">
        <v>2</v>
      </c>
      <c r="J12" s="23"/>
      <c r="Q12" s="2">
        <v>1284</v>
      </c>
    </row>
    <row r="13" spans="1:17" ht="12.75" customHeight="1">
      <c r="A13" s="18">
        <v>7</v>
      </c>
      <c r="B13" s="18">
        <v>424</v>
      </c>
      <c r="C13" s="19" t="s">
        <v>53</v>
      </c>
      <c r="D13" s="20">
        <v>1950</v>
      </c>
      <c r="E13" s="21" t="s">
        <v>15</v>
      </c>
      <c r="F13" s="21" t="s">
        <v>17</v>
      </c>
      <c r="G13" s="24" t="s">
        <v>169</v>
      </c>
      <c r="H13" s="23" t="str">
        <f>IF(AND(D13&gt;=1900,D13&lt;=1956),"Ж65",IF(AND(D13&gt;=1957,D13&lt;=1961),"Ж60",IF(AND(D13&gt;=2003,D13&lt;=2021),"Д18","")))</f>
        <v>Ж65</v>
      </c>
      <c r="I13" s="23">
        <v>3</v>
      </c>
      <c r="J13" s="23"/>
      <c r="Q13" s="2">
        <v>1483</v>
      </c>
    </row>
    <row r="14" spans="1:17" ht="12.75" customHeight="1">
      <c r="A14" s="18">
        <v>8</v>
      </c>
      <c r="B14" s="18">
        <v>445</v>
      </c>
      <c r="C14" s="19" t="s">
        <v>102</v>
      </c>
      <c r="D14" s="20">
        <v>1935</v>
      </c>
      <c r="E14" s="21" t="s">
        <v>15</v>
      </c>
      <c r="F14" s="21"/>
      <c r="G14" s="24" t="s">
        <v>229</v>
      </c>
      <c r="H14" s="23" t="str">
        <f>IF(AND(D14&gt;=1900,D14&lt;=1956),"Ж65",IF(AND(D14&gt;=1957,D14&lt;=1961),"Ж60",IF(AND(D14&gt;=2003,D14&lt;=2021),"Д18","")))</f>
        <v>Ж65</v>
      </c>
      <c r="I14" s="23">
        <v>4</v>
      </c>
      <c r="J14" s="23" t="s">
        <v>103</v>
      </c>
      <c r="Q14" s="2">
        <v>2776</v>
      </c>
    </row>
    <row r="16" spans="3:10" ht="12.75" customHeight="1">
      <c r="C16" s="10" t="s">
        <v>233</v>
      </c>
      <c r="F16" s="11" t="s">
        <v>234</v>
      </c>
      <c r="J16" s="13"/>
    </row>
    <row r="17" spans="6:10" ht="12.75" customHeight="1">
      <c r="F17" s="11" t="s">
        <v>237</v>
      </c>
      <c r="J17" s="13"/>
    </row>
    <row r="18" ht="12.75" customHeight="1">
      <c r="J18" s="13"/>
    </row>
    <row r="19" spans="3:10" ht="12.75" customHeight="1">
      <c r="C19" s="10" t="s">
        <v>235</v>
      </c>
      <c r="F19" s="11" t="s">
        <v>238</v>
      </c>
      <c r="J19" s="13"/>
    </row>
    <row r="20" spans="6:10" ht="12.75" customHeight="1">
      <c r="F20" s="11" t="s">
        <v>236</v>
      </c>
      <c r="J20" s="13"/>
    </row>
  </sheetData>
  <sheetProtection/>
  <autoFilter ref="A5:J14"/>
  <mergeCells count="13"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  <mergeCell ref="J5:J6"/>
    <mergeCell ref="H5:H6"/>
    <mergeCell ref="I5:I6"/>
  </mergeCells>
  <conditionalFormatting sqref="B1:B10 B12:B65536">
    <cfRule type="duplicateValues" priority="2" dxfId="6" stopIfTrue="1">
      <formula>AND(COUNTIF($B$1:$B$10,B1)+COUNTIF($B$12:$B$65536,B1)&gt;1,NOT(ISBLANK(B1)))</formula>
    </cfRule>
  </conditionalFormatting>
  <conditionalFormatting sqref="B11">
    <cfRule type="duplicateValues" priority="1" dxfId="6" stopIfTrue="1">
      <formula>AND(COUNTIF($B$11:$B$11,B11)&gt;1,NOT(ISBLANK(B11)))</formula>
    </cfRule>
  </conditionalFormatting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user</cp:lastModifiedBy>
  <cp:lastPrinted>2021-05-03T10:15:26Z</cp:lastPrinted>
  <dcterms:created xsi:type="dcterms:W3CDTF">2010-01-31T12:06:43Z</dcterms:created>
  <dcterms:modified xsi:type="dcterms:W3CDTF">2021-05-03T10:16:42Z</dcterms:modified>
  <cp:category/>
  <cp:version/>
  <cp:contentType/>
  <cp:contentStatus/>
</cp:coreProperties>
</file>