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партакиадаКировска\2022\"/>
    </mc:Choice>
  </mc:AlternateContent>
  <bookViews>
    <workbookView xWindow="0" yWindow="0" windowWidth="16380" windowHeight="8190" tabRatio="500" firstSheet="3" activeTab="5"/>
  </bookViews>
  <sheets>
    <sheet name="Сводный протокол" sheetId="1" r:id="rId1"/>
    <sheet name="женщины100м" sheetId="2" state="hidden" r:id="rId2"/>
    <sheet name="мужчины100м" sheetId="3" state="hidden" r:id="rId3"/>
    <sheet name="женщины500м" sheetId="4" r:id="rId4"/>
    <sheet name="мужчины1000м" sheetId="5" r:id="rId5"/>
    <sheet name="Командный Зачет" sheetId="6" r:id="rId6"/>
    <sheet name="Табл" sheetId="7" state="hidden" r:id="rId7"/>
  </sheets>
  <definedNames>
    <definedName name="_xlnm._FilterDatabase" localSheetId="1" hidden="1">женщины100м!$A$5:$F$63</definedName>
    <definedName name="_xlnm._FilterDatabase" localSheetId="3" hidden="1">женщины500м!$A$5:$F$62</definedName>
    <definedName name="_xlnm._FilterDatabase" localSheetId="4" hidden="1">мужчины1000м!$A$5:$F$62</definedName>
    <definedName name="_xlnm._FilterDatabase" localSheetId="2" hidden="1">мужчины100м!$A$5:$F$62</definedName>
    <definedName name="_xlnm._FilterDatabase" localSheetId="0" hidden="1">'Сводный протокол'!$A$5:$G$35</definedName>
    <definedName name="_xlnm.Print_Titles" localSheetId="5">'Командный Зачет'!$5:$5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4" l="1"/>
  <c r="C22" i="4" s="1"/>
  <c r="B21" i="4"/>
  <c r="C21" i="4" s="1"/>
  <c r="B14" i="4"/>
  <c r="C14" i="4" s="1"/>
  <c r="B19" i="4"/>
  <c r="C19" i="4" s="1"/>
  <c r="B13" i="4"/>
  <c r="C13" i="4" s="1"/>
  <c r="B17" i="4"/>
  <c r="C1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D64" i="4" l="1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17" i="4"/>
  <c r="D13" i="4"/>
  <c r="D19" i="4"/>
  <c r="D14" i="4"/>
  <c r="D21" i="4"/>
  <c r="D22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17" i="4"/>
  <c r="E13" i="4"/>
  <c r="E19" i="4"/>
  <c r="E14" i="4"/>
  <c r="E21" i="4"/>
  <c r="E22" i="4"/>
  <c r="B63" i="5"/>
  <c r="C63" i="5" s="1"/>
  <c r="B64" i="5"/>
  <c r="D64" i="5" s="1"/>
  <c r="O40" i="6"/>
  <c r="H66" i="6"/>
  <c r="I66" i="6" s="1"/>
  <c r="J66" i="6" s="1"/>
  <c r="F66" i="6"/>
  <c r="G66" i="6" s="1"/>
  <c r="D66" i="6"/>
  <c r="E66" i="6" s="1"/>
  <c r="L66" i="6" s="1"/>
  <c r="C66" i="6"/>
  <c r="B66" i="6"/>
  <c r="B59" i="6"/>
  <c r="C59" i="6"/>
  <c r="D59" i="6"/>
  <c r="E59" i="6"/>
  <c r="L59" i="6" s="1"/>
  <c r="F59" i="6"/>
  <c r="G59" i="6" s="1"/>
  <c r="H59" i="6"/>
  <c r="I59" i="6" s="1"/>
  <c r="J59" i="6" s="1"/>
  <c r="B60" i="6"/>
  <c r="C60" i="6"/>
  <c r="D60" i="6"/>
  <c r="E60" i="6" s="1"/>
  <c r="L60" i="6" s="1"/>
  <c r="F60" i="6"/>
  <c r="G60" i="6" s="1"/>
  <c r="H60" i="6"/>
  <c r="I60" i="6" s="1"/>
  <c r="J60" i="6" s="1"/>
  <c r="B61" i="6"/>
  <c r="C61" i="6"/>
  <c r="D61" i="6"/>
  <c r="E61" i="6" s="1"/>
  <c r="L61" i="6" s="1"/>
  <c r="F61" i="6"/>
  <c r="G61" i="6" s="1"/>
  <c r="H61" i="6"/>
  <c r="I61" i="6"/>
  <c r="J61" i="6" s="1"/>
  <c r="B62" i="6"/>
  <c r="C62" i="6"/>
  <c r="D62" i="6"/>
  <c r="E62" i="6" s="1"/>
  <c r="L62" i="6" s="1"/>
  <c r="F62" i="6"/>
  <c r="G62" i="6" s="1"/>
  <c r="H62" i="6"/>
  <c r="I62" i="6"/>
  <c r="J62" i="6" s="1"/>
  <c r="B63" i="6"/>
  <c r="C63" i="6"/>
  <c r="D63" i="6"/>
  <c r="E63" i="6" s="1"/>
  <c r="L63" i="6" s="1"/>
  <c r="F63" i="6"/>
  <c r="G63" i="6" s="1"/>
  <c r="H63" i="6"/>
  <c r="I63" i="6" s="1"/>
  <c r="J63" i="6" s="1"/>
  <c r="B64" i="6"/>
  <c r="C64" i="6"/>
  <c r="D64" i="6"/>
  <c r="E64" i="6" s="1"/>
  <c r="L64" i="6" s="1"/>
  <c r="F64" i="6"/>
  <c r="G64" i="6" s="1"/>
  <c r="H64" i="6"/>
  <c r="I64" i="6"/>
  <c r="J64" i="6" s="1"/>
  <c r="B65" i="6"/>
  <c r="C65" i="6"/>
  <c r="D65" i="6"/>
  <c r="E65" i="6" s="1"/>
  <c r="L65" i="6" s="1"/>
  <c r="F65" i="6"/>
  <c r="G65" i="6" s="1"/>
  <c r="H65" i="6"/>
  <c r="I65" i="6"/>
  <c r="J65" i="6" s="1"/>
  <c r="B42" i="6"/>
  <c r="C42" i="6"/>
  <c r="D42" i="6"/>
  <c r="E42" i="6" s="1"/>
  <c r="L42" i="6" s="1"/>
  <c r="F42" i="6"/>
  <c r="G42" i="6" s="1"/>
  <c r="H42" i="6"/>
  <c r="I42" i="6" s="1"/>
  <c r="J42" i="6" s="1"/>
  <c r="B43" i="6"/>
  <c r="C43" i="6"/>
  <c r="D43" i="6"/>
  <c r="E43" i="6" s="1"/>
  <c r="L43" i="6" s="1"/>
  <c r="F43" i="6"/>
  <c r="G43" i="6" s="1"/>
  <c r="H43" i="6"/>
  <c r="I43" i="6" s="1"/>
  <c r="J43" i="6" s="1"/>
  <c r="B44" i="6"/>
  <c r="C44" i="6"/>
  <c r="D44" i="6"/>
  <c r="E44" i="6" s="1"/>
  <c r="L44" i="6" s="1"/>
  <c r="F44" i="6"/>
  <c r="G44" i="6" s="1"/>
  <c r="H44" i="6"/>
  <c r="I44" i="6" s="1"/>
  <c r="J44" i="6" s="1"/>
  <c r="B45" i="6"/>
  <c r="C45" i="6"/>
  <c r="D45" i="6"/>
  <c r="E45" i="6" s="1"/>
  <c r="L45" i="6" s="1"/>
  <c r="F45" i="6"/>
  <c r="G45" i="6" s="1"/>
  <c r="H45" i="6"/>
  <c r="I45" i="6" s="1"/>
  <c r="J45" i="6" s="1"/>
  <c r="B46" i="6"/>
  <c r="C46" i="6"/>
  <c r="D46" i="6"/>
  <c r="E46" i="6" s="1"/>
  <c r="L46" i="6" s="1"/>
  <c r="F46" i="6"/>
  <c r="G46" i="6" s="1"/>
  <c r="H46" i="6"/>
  <c r="I46" i="6" s="1"/>
  <c r="J46" i="6" s="1"/>
  <c r="B47" i="6"/>
  <c r="C47" i="6"/>
  <c r="D47" i="6"/>
  <c r="E47" i="6" s="1"/>
  <c r="L47" i="6" s="1"/>
  <c r="F47" i="6"/>
  <c r="G47" i="6" s="1"/>
  <c r="H47" i="6"/>
  <c r="I47" i="6" s="1"/>
  <c r="J47" i="6" s="1"/>
  <c r="B48" i="6"/>
  <c r="C48" i="6"/>
  <c r="D48" i="6"/>
  <c r="E48" i="6" s="1"/>
  <c r="L48" i="6" s="1"/>
  <c r="F48" i="6"/>
  <c r="G48" i="6" s="1"/>
  <c r="H48" i="6"/>
  <c r="I48" i="6" s="1"/>
  <c r="J48" i="6" s="1"/>
  <c r="B49" i="6"/>
  <c r="C49" i="6"/>
  <c r="D49" i="6"/>
  <c r="E49" i="6" s="1"/>
  <c r="L49" i="6" s="1"/>
  <c r="F49" i="6"/>
  <c r="G49" i="6" s="1"/>
  <c r="H49" i="6"/>
  <c r="I49" i="6" s="1"/>
  <c r="J49" i="6" s="1"/>
  <c r="B50" i="6"/>
  <c r="C50" i="6"/>
  <c r="D50" i="6"/>
  <c r="E50" i="6" s="1"/>
  <c r="L50" i="6" s="1"/>
  <c r="F50" i="6"/>
  <c r="G50" i="6" s="1"/>
  <c r="H50" i="6"/>
  <c r="I50" i="6" s="1"/>
  <c r="J50" i="6" s="1"/>
  <c r="B51" i="6"/>
  <c r="C51" i="6"/>
  <c r="D51" i="6"/>
  <c r="E51" i="6" s="1"/>
  <c r="L51" i="6" s="1"/>
  <c r="F51" i="6"/>
  <c r="G51" i="6" s="1"/>
  <c r="H51" i="6"/>
  <c r="I51" i="6" s="1"/>
  <c r="J51" i="6" s="1"/>
  <c r="B52" i="6"/>
  <c r="C52" i="6"/>
  <c r="D52" i="6"/>
  <c r="E52" i="6" s="1"/>
  <c r="L52" i="6" s="1"/>
  <c r="F52" i="6"/>
  <c r="G52" i="6" s="1"/>
  <c r="H52" i="6"/>
  <c r="I52" i="6" s="1"/>
  <c r="J52" i="6" s="1"/>
  <c r="B53" i="6"/>
  <c r="C53" i="6"/>
  <c r="D53" i="6"/>
  <c r="E53" i="6" s="1"/>
  <c r="L53" i="6" s="1"/>
  <c r="F53" i="6"/>
  <c r="G53" i="6" s="1"/>
  <c r="H53" i="6"/>
  <c r="I53" i="6" s="1"/>
  <c r="J53" i="6" s="1"/>
  <c r="B54" i="6"/>
  <c r="C54" i="6"/>
  <c r="D54" i="6"/>
  <c r="E54" i="6" s="1"/>
  <c r="L54" i="6" s="1"/>
  <c r="F54" i="6"/>
  <c r="G54" i="6" s="1"/>
  <c r="H54" i="6"/>
  <c r="I54" i="6" s="1"/>
  <c r="J54" i="6" s="1"/>
  <c r="B55" i="6"/>
  <c r="C55" i="6"/>
  <c r="D55" i="6"/>
  <c r="E55" i="6" s="1"/>
  <c r="L55" i="6" s="1"/>
  <c r="F55" i="6"/>
  <c r="G55" i="6" s="1"/>
  <c r="H55" i="6"/>
  <c r="I55" i="6" s="1"/>
  <c r="J55" i="6" s="1"/>
  <c r="B56" i="6"/>
  <c r="C56" i="6"/>
  <c r="D56" i="6"/>
  <c r="E56" i="6" s="1"/>
  <c r="L56" i="6" s="1"/>
  <c r="F56" i="6"/>
  <c r="G56" i="6" s="1"/>
  <c r="H56" i="6"/>
  <c r="I56" i="6" s="1"/>
  <c r="J56" i="6" s="1"/>
  <c r="B57" i="6"/>
  <c r="C57" i="6"/>
  <c r="D57" i="6"/>
  <c r="E57" i="6" s="1"/>
  <c r="L57" i="6" s="1"/>
  <c r="F57" i="6"/>
  <c r="G57" i="6" s="1"/>
  <c r="H57" i="6"/>
  <c r="I57" i="6" s="1"/>
  <c r="J57" i="6" s="1"/>
  <c r="B58" i="6"/>
  <c r="C58" i="6"/>
  <c r="D58" i="6"/>
  <c r="E58" i="6" s="1"/>
  <c r="L58" i="6" s="1"/>
  <c r="F58" i="6"/>
  <c r="G58" i="6" s="1"/>
  <c r="H58" i="6"/>
  <c r="I58" i="6" s="1"/>
  <c r="J58" i="6" s="1"/>
  <c r="D15" i="6"/>
  <c r="CW103" i="7"/>
  <c r="CV103" i="7"/>
  <c r="CU103" i="7"/>
  <c r="CT103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BX103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CX103" i="7" s="1"/>
  <c r="CW102" i="7"/>
  <c r="CV102" i="7"/>
  <c r="CU102" i="7"/>
  <c r="CT102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W102" i="7"/>
  <c r="BV102" i="7"/>
  <c r="BU102" i="7"/>
  <c r="BT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CX102" i="7" s="1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CX101" i="7" s="1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CX100" i="7" s="1"/>
  <c r="CW99" i="7"/>
  <c r="CV99" i="7"/>
  <c r="CU99" i="7"/>
  <c r="CT99" i="7"/>
  <c r="CS99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CX99" i="7" s="1"/>
  <c r="CW98" i="7"/>
  <c r="CV98" i="7"/>
  <c r="CU98" i="7"/>
  <c r="CT98" i="7"/>
  <c r="CS98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CX98" i="7" s="1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CX97" i="7" s="1"/>
  <c r="CW96" i="7"/>
  <c r="CV96" i="7"/>
  <c r="CU96" i="7"/>
  <c r="CT96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CX96" i="7" s="1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CX95" i="7" s="1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CX94" i="7" s="1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CX93" i="7" s="1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CX92" i="7" s="1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CX91" i="7" s="1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CX90" i="7" s="1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CX89" i="7" s="1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BX88" i="7"/>
  <c r="BW88" i="7"/>
  <c r="BV88" i="7"/>
  <c r="BU88" i="7"/>
  <c r="BT88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CX88" i="7" s="1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CX87" i="7" s="1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CX86" i="7" s="1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CX85" i="7" s="1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CX84" i="7" s="1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CX83" i="7" s="1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CX82" i="7" s="1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CX81" i="7" s="1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CX80" i="7" s="1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CX79" i="7" s="1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CX78" i="7" s="1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CX77" i="7" s="1"/>
  <c r="CW76" i="7"/>
  <c r="CV76" i="7"/>
  <c r="CU76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CX76" i="7" s="1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CX75" i="7" s="1"/>
  <c r="CW74" i="7"/>
  <c r="CV74" i="7"/>
  <c r="CU74" i="7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CX74" i="7" s="1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CX73" i="7" s="1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CX72" i="7" s="1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CX68" i="7" s="1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CX67" i="7" s="1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CX66" i="7" s="1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CX65" i="7" s="1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CX64" i="7" s="1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CX62" i="7" s="1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CX61" i="7" s="1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CX58" i="7" s="1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CX57" i="7" s="1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X54" i="7" s="1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X53" i="7" s="1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X52" i="7" s="1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X51" i="7" s="1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X50" i="7" s="1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X49" i="7" s="1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X48" i="7" s="1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X47" i="7" s="1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CX46" i="7" s="1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CX44" i="7" s="1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CX42" i="7" s="1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CX41" i="7" s="1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CX36" i="7" s="1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CX35" i="7" s="1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CX32" i="7" s="1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CX28" i="7" s="1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CX27" i="7" s="1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CX26" i="7" s="1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CX25" i="7" s="1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CX19" i="7" s="1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CX17" i="7" s="1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CX16" i="7" s="1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CX15" i="7" s="1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CX6" i="7" s="1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CX2" i="7"/>
  <c r="CW2" i="7"/>
  <c r="CV2" i="7"/>
  <c r="CU2" i="7"/>
  <c r="CT2" i="7"/>
  <c r="CS2" i="7"/>
  <c r="CR2" i="7"/>
  <c r="CR7" i="7" s="1"/>
  <c r="CQ2" i="7"/>
  <c r="CP2" i="7"/>
  <c r="CO2" i="7"/>
  <c r="CN2" i="7"/>
  <c r="CN9" i="7" s="1"/>
  <c r="CM2" i="7"/>
  <c r="CL2" i="7"/>
  <c r="CK2" i="7"/>
  <c r="CJ2" i="7"/>
  <c r="CI2" i="7"/>
  <c r="CH2" i="7"/>
  <c r="CH9" i="7" s="1"/>
  <c r="CG2" i="7"/>
  <c r="CF2" i="7"/>
  <c r="CF7" i="7" s="1"/>
  <c r="CE2" i="7"/>
  <c r="CD2" i="7"/>
  <c r="CC2" i="7"/>
  <c r="CB2" i="7"/>
  <c r="CB9" i="7" s="1"/>
  <c r="CA2" i="7"/>
  <c r="BZ2" i="7"/>
  <c r="BZ7" i="7" s="1"/>
  <c r="BY2" i="7"/>
  <c r="BX2" i="7"/>
  <c r="BW2" i="7"/>
  <c r="BV2" i="7"/>
  <c r="BV9" i="7" s="1"/>
  <c r="BU2" i="7"/>
  <c r="BT2" i="7"/>
  <c r="BS2" i="7"/>
  <c r="BR2" i="7"/>
  <c r="BQ2" i="7"/>
  <c r="BP2" i="7"/>
  <c r="BO2" i="7"/>
  <c r="BN2" i="7"/>
  <c r="BN7" i="7" s="1"/>
  <c r="BM2" i="7"/>
  <c r="BL2" i="7"/>
  <c r="BK2" i="7"/>
  <c r="BK7" i="7" s="1"/>
  <c r="BJ2" i="7"/>
  <c r="BI2" i="7"/>
  <c r="BH2" i="7"/>
  <c r="BH7" i="7" s="1"/>
  <c r="BG2" i="7"/>
  <c r="BF2" i="7"/>
  <c r="BE2" i="7"/>
  <c r="BE7" i="7" s="1"/>
  <c r="BD2" i="7"/>
  <c r="BD9" i="7" s="1"/>
  <c r="BC2" i="7"/>
  <c r="BB2" i="7"/>
  <c r="BB7" i="7" s="1"/>
  <c r="BA2" i="7"/>
  <c r="AZ2" i="7"/>
  <c r="AY2" i="7"/>
  <c r="AY7" i="7" s="1"/>
  <c r="AX2" i="7"/>
  <c r="AX9" i="7" s="1"/>
  <c r="AW2" i="7"/>
  <c r="AV2" i="7"/>
  <c r="AV7" i="7" s="1"/>
  <c r="AU2" i="7"/>
  <c r="AT2" i="7"/>
  <c r="AS2" i="7"/>
  <c r="AS7" i="7" s="1"/>
  <c r="AR2" i="7"/>
  <c r="AR9" i="7" s="1"/>
  <c r="AQ2" i="7"/>
  <c r="AP2" i="7"/>
  <c r="AP7" i="7" s="1"/>
  <c r="AO2" i="7"/>
  <c r="AN2" i="7"/>
  <c r="AM2" i="7"/>
  <c r="AM7" i="7" s="1"/>
  <c r="AL2" i="7"/>
  <c r="AL9" i="7" s="1"/>
  <c r="AK2" i="7"/>
  <c r="AJ2" i="7"/>
  <c r="AJ7" i="7" s="1"/>
  <c r="AI2" i="7"/>
  <c r="AH2" i="7"/>
  <c r="AG2" i="7"/>
  <c r="AG7" i="7" s="1"/>
  <c r="AF2" i="7"/>
  <c r="AE2" i="7"/>
  <c r="AD2" i="7"/>
  <c r="AD7" i="7" s="1"/>
  <c r="AC2" i="7"/>
  <c r="AB2" i="7"/>
  <c r="AA2" i="7"/>
  <c r="AA7" i="7" s="1"/>
  <c r="Z2" i="7"/>
  <c r="Y2" i="7"/>
  <c r="X2" i="7"/>
  <c r="X7" i="7" s="1"/>
  <c r="W2" i="7"/>
  <c r="V2" i="7"/>
  <c r="U2" i="7"/>
  <c r="U7" i="7" s="1"/>
  <c r="T2" i="7"/>
  <c r="T9" i="7" s="1"/>
  <c r="S2" i="7"/>
  <c r="R2" i="7"/>
  <c r="R7" i="7" s="1"/>
  <c r="Q2" i="7"/>
  <c r="P2" i="7"/>
  <c r="O2" i="7"/>
  <c r="O7" i="7" s="1"/>
  <c r="N2" i="7"/>
  <c r="N9" i="7" s="1"/>
  <c r="M2" i="7"/>
  <c r="L2" i="7"/>
  <c r="L7" i="7" s="1"/>
  <c r="K2" i="7"/>
  <c r="J2" i="7"/>
  <c r="I2" i="7"/>
  <c r="I7" i="7" s="1"/>
  <c r="H2" i="7"/>
  <c r="H9" i="7" s="1"/>
  <c r="G2" i="7"/>
  <c r="F2" i="7"/>
  <c r="F7" i="7" s="1"/>
  <c r="E2" i="7"/>
  <c r="D2" i="7"/>
  <c r="C2" i="7"/>
  <c r="C7" i="7" s="1"/>
  <c r="B2" i="7"/>
  <c r="B9" i="7" s="1"/>
  <c r="CX9" i="7" s="1"/>
  <c r="CX1" i="7"/>
  <c r="CW1" i="7"/>
  <c r="CW71" i="7" s="1"/>
  <c r="CV1" i="7"/>
  <c r="CV71" i="7" s="1"/>
  <c r="CU1" i="7"/>
  <c r="CU71" i="7" s="1"/>
  <c r="CT1" i="7"/>
  <c r="CT71" i="7" s="1"/>
  <c r="CS1" i="7"/>
  <c r="CS71" i="7" s="1"/>
  <c r="CR1" i="7"/>
  <c r="CR71" i="7" s="1"/>
  <c r="CQ1" i="7"/>
  <c r="CQ71" i="7" s="1"/>
  <c r="CP1" i="7"/>
  <c r="CP71" i="7" s="1"/>
  <c r="CO1" i="7"/>
  <c r="CO71" i="7" s="1"/>
  <c r="CN1" i="7"/>
  <c r="CN71" i="7" s="1"/>
  <c r="CM1" i="7"/>
  <c r="CM71" i="7" s="1"/>
  <c r="CL1" i="7"/>
  <c r="CL71" i="7" s="1"/>
  <c r="CK1" i="7"/>
  <c r="CK71" i="7" s="1"/>
  <c r="CJ1" i="7"/>
  <c r="CJ71" i="7" s="1"/>
  <c r="CI1" i="7"/>
  <c r="CI71" i="7" s="1"/>
  <c r="CH1" i="7"/>
  <c r="CH71" i="7" s="1"/>
  <c r="CG1" i="7"/>
  <c r="CG71" i="7" s="1"/>
  <c r="CF1" i="7"/>
  <c r="CF71" i="7" s="1"/>
  <c r="CE1" i="7"/>
  <c r="CE71" i="7" s="1"/>
  <c r="CD1" i="7"/>
  <c r="CD71" i="7" s="1"/>
  <c r="CC1" i="7"/>
  <c r="CC71" i="7" s="1"/>
  <c r="CB1" i="7"/>
  <c r="CB71" i="7" s="1"/>
  <c r="CA1" i="7"/>
  <c r="CA71" i="7" s="1"/>
  <c r="BZ1" i="7"/>
  <c r="BZ71" i="7" s="1"/>
  <c r="BY1" i="7"/>
  <c r="BY71" i="7" s="1"/>
  <c r="BX1" i="7"/>
  <c r="BX71" i="7" s="1"/>
  <c r="BW1" i="7"/>
  <c r="BW71" i="7" s="1"/>
  <c r="BV1" i="7"/>
  <c r="BV71" i="7" s="1"/>
  <c r="BU1" i="7"/>
  <c r="BU71" i="7" s="1"/>
  <c r="BT1" i="7"/>
  <c r="BT71" i="7" s="1"/>
  <c r="BS1" i="7"/>
  <c r="BS71" i="7" s="1"/>
  <c r="BR1" i="7"/>
  <c r="BR71" i="7" s="1"/>
  <c r="BQ1" i="7"/>
  <c r="BQ71" i="7" s="1"/>
  <c r="BP1" i="7"/>
  <c r="BP71" i="7" s="1"/>
  <c r="BO1" i="7"/>
  <c r="BO71" i="7" s="1"/>
  <c r="BN1" i="7"/>
  <c r="BN71" i="7" s="1"/>
  <c r="BM1" i="7"/>
  <c r="BM71" i="7" s="1"/>
  <c r="BL1" i="7"/>
  <c r="BL71" i="7" s="1"/>
  <c r="BK1" i="7"/>
  <c r="BK71" i="7" s="1"/>
  <c r="BJ1" i="7"/>
  <c r="BJ71" i="7" s="1"/>
  <c r="BI1" i="7"/>
  <c r="BI71" i="7" s="1"/>
  <c r="BH1" i="7"/>
  <c r="BH71" i="7" s="1"/>
  <c r="BG1" i="7"/>
  <c r="BG71" i="7" s="1"/>
  <c r="BF1" i="7"/>
  <c r="BF71" i="7" s="1"/>
  <c r="BE1" i="7"/>
  <c r="BE71" i="7" s="1"/>
  <c r="BD1" i="7"/>
  <c r="BD71" i="7" s="1"/>
  <c r="BC1" i="7"/>
  <c r="BC71" i="7" s="1"/>
  <c r="BB1" i="7"/>
  <c r="BB71" i="7" s="1"/>
  <c r="BA1" i="7"/>
  <c r="BA71" i="7" s="1"/>
  <c r="AZ1" i="7"/>
  <c r="AZ71" i="7" s="1"/>
  <c r="AY1" i="7"/>
  <c r="AY71" i="7" s="1"/>
  <c r="AX1" i="7"/>
  <c r="AX71" i="7" s="1"/>
  <c r="AW1" i="7"/>
  <c r="AW71" i="7" s="1"/>
  <c r="AV1" i="7"/>
  <c r="AV71" i="7" s="1"/>
  <c r="AU1" i="7"/>
  <c r="AU71" i="7" s="1"/>
  <c r="AT1" i="7"/>
  <c r="AT71" i="7" s="1"/>
  <c r="AS1" i="7"/>
  <c r="AS71" i="7" s="1"/>
  <c r="AR1" i="7"/>
  <c r="AR71" i="7" s="1"/>
  <c r="AQ1" i="7"/>
  <c r="AQ71" i="7" s="1"/>
  <c r="AP1" i="7"/>
  <c r="AP71" i="7" s="1"/>
  <c r="AO1" i="7"/>
  <c r="AO71" i="7" s="1"/>
  <c r="AN1" i="7"/>
  <c r="AN71" i="7" s="1"/>
  <c r="AM1" i="7"/>
  <c r="AM71" i="7" s="1"/>
  <c r="AL1" i="7"/>
  <c r="AL71" i="7" s="1"/>
  <c r="AK1" i="7"/>
  <c r="AK71" i="7" s="1"/>
  <c r="AJ1" i="7"/>
  <c r="AJ71" i="7" s="1"/>
  <c r="AI1" i="7"/>
  <c r="AI71" i="7" s="1"/>
  <c r="AH1" i="7"/>
  <c r="AH71" i="7" s="1"/>
  <c r="AG1" i="7"/>
  <c r="AG71" i="7" s="1"/>
  <c r="AF1" i="7"/>
  <c r="AF71" i="7" s="1"/>
  <c r="AE1" i="7"/>
  <c r="AE71" i="7" s="1"/>
  <c r="AD1" i="7"/>
  <c r="AD71" i="7" s="1"/>
  <c r="AC1" i="7"/>
  <c r="AC71" i="7" s="1"/>
  <c r="AB1" i="7"/>
  <c r="AB71" i="7" s="1"/>
  <c r="AA1" i="7"/>
  <c r="AA71" i="7" s="1"/>
  <c r="Z1" i="7"/>
  <c r="Z71" i="7" s="1"/>
  <c r="Y1" i="7"/>
  <c r="Y71" i="7" s="1"/>
  <c r="X1" i="7"/>
  <c r="X71" i="7" s="1"/>
  <c r="W1" i="7"/>
  <c r="W71" i="7" s="1"/>
  <c r="V1" i="7"/>
  <c r="V71" i="7" s="1"/>
  <c r="U1" i="7"/>
  <c r="U71" i="7" s="1"/>
  <c r="T1" i="7"/>
  <c r="T71" i="7" s="1"/>
  <c r="S1" i="7"/>
  <c r="S71" i="7" s="1"/>
  <c r="R1" i="7"/>
  <c r="R71" i="7" s="1"/>
  <c r="Q1" i="7"/>
  <c r="Q71" i="7" s="1"/>
  <c r="P1" i="7"/>
  <c r="P71" i="7" s="1"/>
  <c r="O1" i="7"/>
  <c r="O71" i="7" s="1"/>
  <c r="N1" i="7"/>
  <c r="N71" i="7" s="1"/>
  <c r="M1" i="7"/>
  <c r="M71" i="7" s="1"/>
  <c r="L1" i="7"/>
  <c r="L71" i="7" s="1"/>
  <c r="K1" i="7"/>
  <c r="K71" i="7" s="1"/>
  <c r="J1" i="7"/>
  <c r="J71" i="7" s="1"/>
  <c r="I1" i="7"/>
  <c r="I71" i="7" s="1"/>
  <c r="H1" i="7"/>
  <c r="H71" i="7" s="1"/>
  <c r="G1" i="7"/>
  <c r="G71" i="7" s="1"/>
  <c r="F1" i="7"/>
  <c r="F71" i="7" s="1"/>
  <c r="E1" i="7"/>
  <c r="E71" i="7" s="1"/>
  <c r="D1" i="7"/>
  <c r="D71" i="7" s="1"/>
  <c r="C1" i="7"/>
  <c r="C71" i="7" s="1"/>
  <c r="B1" i="7"/>
  <c r="B71" i="7" s="1"/>
  <c r="CX71" i="7" s="1"/>
  <c r="H41" i="6"/>
  <c r="I41" i="6" s="1"/>
  <c r="J41" i="6" s="1"/>
  <c r="F41" i="6"/>
  <c r="G41" i="6" s="1"/>
  <c r="D41" i="6"/>
  <c r="C41" i="6"/>
  <c r="B41" i="6"/>
  <c r="H40" i="6"/>
  <c r="I40" i="6" s="1"/>
  <c r="J40" i="6" s="1"/>
  <c r="F40" i="6"/>
  <c r="G40" i="6" s="1"/>
  <c r="D40" i="6"/>
  <c r="C40" i="6"/>
  <c r="B40" i="6"/>
  <c r="H39" i="6"/>
  <c r="I39" i="6" s="1"/>
  <c r="J39" i="6" s="1"/>
  <c r="F39" i="6"/>
  <c r="G39" i="6" s="1"/>
  <c r="D39" i="6"/>
  <c r="C39" i="6"/>
  <c r="B39" i="6"/>
  <c r="H38" i="6"/>
  <c r="I38" i="6" s="1"/>
  <c r="J38" i="6" s="1"/>
  <c r="F38" i="6"/>
  <c r="G38" i="6" s="1"/>
  <c r="D38" i="6"/>
  <c r="C38" i="6"/>
  <c r="B38" i="6"/>
  <c r="H37" i="6"/>
  <c r="I37" i="6" s="1"/>
  <c r="F37" i="6"/>
  <c r="G37" i="6" s="1"/>
  <c r="D37" i="6"/>
  <c r="E37" i="6" s="1"/>
  <c r="L37" i="6" s="1"/>
  <c r="C37" i="6"/>
  <c r="B37" i="6"/>
  <c r="H36" i="6"/>
  <c r="I36" i="6" s="1"/>
  <c r="J36" i="6" s="1"/>
  <c r="F36" i="6"/>
  <c r="G36" i="6" s="1"/>
  <c r="D36" i="6"/>
  <c r="C36" i="6"/>
  <c r="B36" i="6"/>
  <c r="H35" i="6"/>
  <c r="I35" i="6" s="1"/>
  <c r="J35" i="6" s="1"/>
  <c r="F35" i="6"/>
  <c r="G35" i="6" s="1"/>
  <c r="D35" i="6"/>
  <c r="C35" i="6"/>
  <c r="B35" i="6"/>
  <c r="H34" i="6"/>
  <c r="I34" i="6" s="1"/>
  <c r="J34" i="6" s="1"/>
  <c r="F34" i="6"/>
  <c r="G34" i="6" s="1"/>
  <c r="D34" i="6"/>
  <c r="C34" i="6"/>
  <c r="B34" i="6"/>
  <c r="H33" i="6"/>
  <c r="I33" i="6" s="1"/>
  <c r="F33" i="6"/>
  <c r="G33" i="6" s="1"/>
  <c r="D33" i="6"/>
  <c r="C33" i="6"/>
  <c r="B33" i="6"/>
  <c r="O32" i="6"/>
  <c r="H32" i="6"/>
  <c r="I32" i="6" s="1"/>
  <c r="J32" i="6" s="1"/>
  <c r="F32" i="6"/>
  <c r="G32" i="6" s="1"/>
  <c r="E32" i="6"/>
  <c r="L32" i="6" s="1"/>
  <c r="D32" i="6"/>
  <c r="C32" i="6"/>
  <c r="B32" i="6"/>
  <c r="H31" i="6"/>
  <c r="I31" i="6" s="1"/>
  <c r="F31" i="6"/>
  <c r="G31" i="6" s="1"/>
  <c r="D31" i="6"/>
  <c r="C31" i="6"/>
  <c r="B31" i="6"/>
  <c r="H30" i="6"/>
  <c r="I30" i="6" s="1"/>
  <c r="J30" i="6" s="1"/>
  <c r="F30" i="6"/>
  <c r="G30" i="6" s="1"/>
  <c r="D30" i="6"/>
  <c r="C30" i="6"/>
  <c r="B30" i="6"/>
  <c r="H29" i="6"/>
  <c r="I29" i="6" s="1"/>
  <c r="F29" i="6"/>
  <c r="G29" i="6" s="1"/>
  <c r="D29" i="6"/>
  <c r="E29" i="6" s="1"/>
  <c r="L29" i="6" s="1"/>
  <c r="C29" i="6"/>
  <c r="B29" i="6"/>
  <c r="H28" i="6"/>
  <c r="I28" i="6" s="1"/>
  <c r="J28" i="6" s="1"/>
  <c r="F28" i="6"/>
  <c r="G28" i="6" s="1"/>
  <c r="D28" i="6"/>
  <c r="C28" i="6"/>
  <c r="B28" i="6"/>
  <c r="H27" i="6"/>
  <c r="I27" i="6" s="1"/>
  <c r="F27" i="6"/>
  <c r="G27" i="6" s="1"/>
  <c r="D27" i="6"/>
  <c r="C27" i="6"/>
  <c r="B27" i="6"/>
  <c r="H26" i="6"/>
  <c r="I26" i="6" s="1"/>
  <c r="F26" i="6"/>
  <c r="G26" i="6" s="1"/>
  <c r="D26" i="6"/>
  <c r="C26" i="6"/>
  <c r="B26" i="6"/>
  <c r="H25" i="6"/>
  <c r="I25" i="6" s="1"/>
  <c r="F25" i="6"/>
  <c r="G25" i="6" s="1"/>
  <c r="D25" i="6"/>
  <c r="C25" i="6"/>
  <c r="B25" i="6"/>
  <c r="H24" i="6"/>
  <c r="I24" i="6" s="1"/>
  <c r="J24" i="6" s="1"/>
  <c r="F24" i="6"/>
  <c r="G24" i="6" s="1"/>
  <c r="D24" i="6"/>
  <c r="C24" i="6"/>
  <c r="B24" i="6"/>
  <c r="H23" i="6"/>
  <c r="I23" i="6" s="1"/>
  <c r="J23" i="6" s="1"/>
  <c r="F23" i="6"/>
  <c r="G23" i="6" s="1"/>
  <c r="D23" i="6"/>
  <c r="C23" i="6"/>
  <c r="B23" i="6"/>
  <c r="H22" i="6"/>
  <c r="I22" i="6" s="1"/>
  <c r="J22" i="6" s="1"/>
  <c r="F22" i="6"/>
  <c r="G22" i="6" s="1"/>
  <c r="D22" i="6"/>
  <c r="E22" i="6" s="1"/>
  <c r="L22" i="6" s="1"/>
  <c r="C22" i="6"/>
  <c r="B22" i="6"/>
  <c r="H21" i="6"/>
  <c r="I21" i="6" s="1"/>
  <c r="J21" i="6" s="1"/>
  <c r="F21" i="6"/>
  <c r="G21" i="6" s="1"/>
  <c r="D21" i="6"/>
  <c r="C21" i="6"/>
  <c r="B21" i="6"/>
  <c r="H20" i="6"/>
  <c r="I20" i="6" s="1"/>
  <c r="J20" i="6" s="1"/>
  <c r="F20" i="6"/>
  <c r="G20" i="6" s="1"/>
  <c r="D20" i="6"/>
  <c r="C20" i="6"/>
  <c r="B20" i="6"/>
  <c r="O19" i="6"/>
  <c r="H19" i="6"/>
  <c r="I19" i="6" s="1"/>
  <c r="J19" i="6" s="1"/>
  <c r="F19" i="6"/>
  <c r="G19" i="6" s="1"/>
  <c r="D19" i="6"/>
  <c r="C19" i="6"/>
  <c r="B19" i="6"/>
  <c r="H18" i="6"/>
  <c r="I18" i="6" s="1"/>
  <c r="J18" i="6" s="1"/>
  <c r="F18" i="6"/>
  <c r="G18" i="6" s="1"/>
  <c r="D18" i="6"/>
  <c r="C18" i="6"/>
  <c r="B18" i="6"/>
  <c r="H17" i="6"/>
  <c r="I17" i="6" s="1"/>
  <c r="J17" i="6" s="1"/>
  <c r="F17" i="6"/>
  <c r="G17" i="6" s="1"/>
  <c r="D17" i="6"/>
  <c r="C17" i="6"/>
  <c r="B17" i="6"/>
  <c r="H16" i="6"/>
  <c r="I16" i="6" s="1"/>
  <c r="J16" i="6" s="1"/>
  <c r="F16" i="6"/>
  <c r="G16" i="6" s="1"/>
  <c r="D16" i="6"/>
  <c r="E16" i="6" s="1"/>
  <c r="L16" i="6" s="1"/>
  <c r="C16" i="6"/>
  <c r="B16" i="6"/>
  <c r="H15" i="6"/>
  <c r="I15" i="6" s="1"/>
  <c r="J15" i="6" s="1"/>
  <c r="F15" i="6"/>
  <c r="G15" i="6" s="1"/>
  <c r="C15" i="6"/>
  <c r="B15" i="6"/>
  <c r="H14" i="6"/>
  <c r="I14" i="6" s="1"/>
  <c r="J14" i="6" s="1"/>
  <c r="F14" i="6"/>
  <c r="G14" i="6" s="1"/>
  <c r="D14" i="6"/>
  <c r="C14" i="6"/>
  <c r="B14" i="6"/>
  <c r="H13" i="6"/>
  <c r="I13" i="6" s="1"/>
  <c r="J13" i="6" s="1"/>
  <c r="F13" i="6"/>
  <c r="G13" i="6" s="1"/>
  <c r="D13" i="6"/>
  <c r="C13" i="6"/>
  <c r="B13" i="6"/>
  <c r="H12" i="6"/>
  <c r="I12" i="6" s="1"/>
  <c r="J12" i="6" s="1"/>
  <c r="F12" i="6"/>
  <c r="G12" i="6" s="1"/>
  <c r="D12" i="6"/>
  <c r="C12" i="6"/>
  <c r="B12" i="6"/>
  <c r="H11" i="6"/>
  <c r="I11" i="6" s="1"/>
  <c r="J11" i="6" s="1"/>
  <c r="F11" i="6"/>
  <c r="G11" i="6" s="1"/>
  <c r="D11" i="6"/>
  <c r="C11" i="6"/>
  <c r="B11" i="6"/>
  <c r="H10" i="6"/>
  <c r="I10" i="6" s="1"/>
  <c r="J10" i="6" s="1"/>
  <c r="F10" i="6"/>
  <c r="G10" i="6" s="1"/>
  <c r="D10" i="6"/>
  <c r="C10" i="6"/>
  <c r="B10" i="6"/>
  <c r="H9" i="6"/>
  <c r="I9" i="6" s="1"/>
  <c r="J9" i="6" s="1"/>
  <c r="F9" i="6"/>
  <c r="G9" i="6" s="1"/>
  <c r="D9" i="6"/>
  <c r="C9" i="6"/>
  <c r="B9" i="6"/>
  <c r="O8" i="6"/>
  <c r="H8" i="6"/>
  <c r="I8" i="6" s="1"/>
  <c r="J8" i="6" s="1"/>
  <c r="F8" i="6"/>
  <c r="G8" i="6" s="1"/>
  <c r="D8" i="6"/>
  <c r="E8" i="6" s="1"/>
  <c r="L8" i="6" s="1"/>
  <c r="C8" i="6"/>
  <c r="B8" i="6"/>
  <c r="H7" i="6"/>
  <c r="I7" i="6" s="1"/>
  <c r="F7" i="6"/>
  <c r="G7" i="6" s="1"/>
  <c r="D7" i="6"/>
  <c r="C7" i="6"/>
  <c r="B7" i="6"/>
  <c r="H6" i="6"/>
  <c r="I6" i="6" s="1"/>
  <c r="F6" i="6"/>
  <c r="G6" i="6" s="1"/>
  <c r="D6" i="6"/>
  <c r="C6" i="6"/>
  <c r="B6" i="6"/>
  <c r="C4" i="6"/>
  <c r="A4" i="6"/>
  <c r="A2" i="6"/>
  <c r="A1" i="6"/>
  <c r="B62" i="5"/>
  <c r="C62" i="5" s="1"/>
  <c r="B61" i="5"/>
  <c r="D61" i="5" s="1"/>
  <c r="B60" i="5"/>
  <c r="E60" i="5" s="1"/>
  <c r="B59" i="5"/>
  <c r="C59" i="5" s="1"/>
  <c r="B58" i="5"/>
  <c r="D58" i="5" s="1"/>
  <c r="B18" i="5"/>
  <c r="E18" i="5" s="1"/>
  <c r="B20" i="5"/>
  <c r="C20" i="5" s="1"/>
  <c r="B12" i="5"/>
  <c r="D12" i="5" s="1"/>
  <c r="B8" i="5"/>
  <c r="E8" i="5" s="1"/>
  <c r="B14" i="5"/>
  <c r="C14" i="5" s="1"/>
  <c r="B25" i="5"/>
  <c r="D25" i="5" s="1"/>
  <c r="B9" i="5"/>
  <c r="E9" i="5" s="1"/>
  <c r="B57" i="5"/>
  <c r="C57" i="5" s="1"/>
  <c r="B56" i="5"/>
  <c r="D56" i="5" s="1"/>
  <c r="B23" i="5"/>
  <c r="E23" i="5" s="1"/>
  <c r="B28" i="5"/>
  <c r="C28" i="5" s="1"/>
  <c r="B17" i="5"/>
  <c r="D17" i="5" s="1"/>
  <c r="B16" i="5"/>
  <c r="E16" i="5" s="1"/>
  <c r="B22" i="5"/>
  <c r="C22" i="5" s="1"/>
  <c r="B55" i="5"/>
  <c r="D55" i="5" s="1"/>
  <c r="B54" i="5"/>
  <c r="E54" i="5" s="1"/>
  <c r="B53" i="5"/>
  <c r="C53" i="5" s="1"/>
  <c r="B52" i="5"/>
  <c r="D52" i="5" s="1"/>
  <c r="B51" i="5"/>
  <c r="E51" i="5" s="1"/>
  <c r="B50" i="5"/>
  <c r="C50" i="5" s="1"/>
  <c r="B49" i="5"/>
  <c r="D49" i="5" s="1"/>
  <c r="B11" i="5"/>
  <c r="E11" i="5" s="1"/>
  <c r="B30" i="5"/>
  <c r="C30" i="5" s="1"/>
  <c r="B13" i="5"/>
  <c r="D13" i="5" s="1"/>
  <c r="B26" i="5"/>
  <c r="E26" i="5" s="1"/>
  <c r="B48" i="5"/>
  <c r="C48" i="5" s="1"/>
  <c r="B47" i="5"/>
  <c r="D47" i="5" s="1"/>
  <c r="B46" i="5"/>
  <c r="E46" i="5" s="1"/>
  <c r="B45" i="5"/>
  <c r="C45" i="5" s="1"/>
  <c r="B21" i="5"/>
  <c r="D21" i="5" s="1"/>
  <c r="B31" i="5"/>
  <c r="E31" i="5" s="1"/>
  <c r="B19" i="5"/>
  <c r="B29" i="5"/>
  <c r="B27" i="5"/>
  <c r="E27" i="5" s="1"/>
  <c r="B10" i="5"/>
  <c r="C10" i="5" s="1"/>
  <c r="B44" i="5"/>
  <c r="D44" i="5" s="1"/>
  <c r="B43" i="5"/>
  <c r="E43" i="5" s="1"/>
  <c r="B42" i="5"/>
  <c r="E42" i="5" s="1"/>
  <c r="B41" i="5"/>
  <c r="D41" i="5" s="1"/>
  <c r="B40" i="5"/>
  <c r="B39" i="5"/>
  <c r="C39" i="5" s="1"/>
  <c r="B38" i="5"/>
  <c r="D38" i="5" s="1"/>
  <c r="B37" i="5"/>
  <c r="E37" i="5" s="1"/>
  <c r="B36" i="5"/>
  <c r="C36" i="5" s="1"/>
  <c r="B6" i="5"/>
  <c r="B35" i="5"/>
  <c r="B7" i="5"/>
  <c r="C7" i="5" s="1"/>
  <c r="B24" i="5"/>
  <c r="D24" i="5" s="1"/>
  <c r="B15" i="5"/>
  <c r="E15" i="5" s="1"/>
  <c r="B34" i="5"/>
  <c r="B33" i="5"/>
  <c r="B32" i="5"/>
  <c r="E32" i="5" s="1"/>
  <c r="C4" i="5"/>
  <c r="A4" i="5"/>
  <c r="A2" i="5"/>
  <c r="A1" i="5"/>
  <c r="B23" i="4"/>
  <c r="D23" i="4" s="1"/>
  <c r="B12" i="4"/>
  <c r="E12" i="4" s="1"/>
  <c r="B7" i="4"/>
  <c r="C7" i="4" s="1"/>
  <c r="B18" i="4"/>
  <c r="D18" i="4" s="1"/>
  <c r="B47" i="4"/>
  <c r="E47" i="4" s="1"/>
  <c r="B46" i="4"/>
  <c r="E46" i="4" s="1"/>
  <c r="B45" i="4"/>
  <c r="D45" i="4" s="1"/>
  <c r="B44" i="4"/>
  <c r="B43" i="4"/>
  <c r="C43" i="4" s="1"/>
  <c r="B42" i="4"/>
  <c r="E42" i="4" s="1"/>
  <c r="B15" i="4"/>
  <c r="B10" i="4"/>
  <c r="C10" i="4" s="1"/>
  <c r="B41" i="4"/>
  <c r="E41" i="4" s="1"/>
  <c r="B40" i="4"/>
  <c r="B39" i="4"/>
  <c r="C39" i="4" s="1"/>
  <c r="B38" i="4"/>
  <c r="E38" i="4" s="1"/>
  <c r="B37" i="4"/>
  <c r="B36" i="4"/>
  <c r="C36" i="4" s="1"/>
  <c r="B35" i="4"/>
  <c r="E35" i="4" s="1"/>
  <c r="B34" i="4"/>
  <c r="B33" i="4"/>
  <c r="C33" i="4" s="1"/>
  <c r="B20" i="4"/>
  <c r="E20" i="4" s="1"/>
  <c r="B9" i="4"/>
  <c r="B6" i="4"/>
  <c r="C6" i="4" s="1"/>
  <c r="B11" i="4"/>
  <c r="E11" i="4" s="1"/>
  <c r="B32" i="4"/>
  <c r="B31" i="4"/>
  <c r="C31" i="4" s="1"/>
  <c r="B30" i="4"/>
  <c r="E30" i="4" s="1"/>
  <c r="B29" i="4"/>
  <c r="B28" i="4"/>
  <c r="C28" i="4" s="1"/>
  <c r="B27" i="4"/>
  <c r="E27" i="4" s="1"/>
  <c r="B26" i="4"/>
  <c r="B25" i="4"/>
  <c r="C25" i="4" s="1"/>
  <c r="B24" i="4"/>
  <c r="E24" i="4" s="1"/>
  <c r="B16" i="4"/>
  <c r="B8" i="4"/>
  <c r="C8" i="4" s="1"/>
  <c r="C4" i="4"/>
  <c r="A4" i="4"/>
  <c r="A2" i="4"/>
  <c r="A1" i="4"/>
  <c r="B62" i="3"/>
  <c r="E62" i="3" s="1"/>
  <c r="B61" i="3"/>
  <c r="B60" i="3"/>
  <c r="E60" i="3" s="1"/>
  <c r="B59" i="3"/>
  <c r="E59" i="3" s="1"/>
  <c r="B58" i="3"/>
  <c r="B57" i="3"/>
  <c r="E57" i="3" s="1"/>
  <c r="B56" i="3"/>
  <c r="E56" i="3" s="1"/>
  <c r="B55" i="3"/>
  <c r="B54" i="3"/>
  <c r="E54" i="3" s="1"/>
  <c r="B53" i="3"/>
  <c r="E53" i="3" s="1"/>
  <c r="B52" i="3"/>
  <c r="B51" i="3"/>
  <c r="E51" i="3" s="1"/>
  <c r="B50" i="3"/>
  <c r="E50" i="3" s="1"/>
  <c r="B49" i="3"/>
  <c r="B48" i="3"/>
  <c r="E48" i="3" s="1"/>
  <c r="B47" i="3"/>
  <c r="E47" i="3" s="1"/>
  <c r="B46" i="3"/>
  <c r="B45" i="3"/>
  <c r="E45" i="3" s="1"/>
  <c r="B44" i="3"/>
  <c r="E44" i="3" s="1"/>
  <c r="B43" i="3"/>
  <c r="B42" i="3"/>
  <c r="E42" i="3" s="1"/>
  <c r="B41" i="3"/>
  <c r="E41" i="3" s="1"/>
  <c r="B40" i="3"/>
  <c r="B39" i="3"/>
  <c r="E39" i="3" s="1"/>
  <c r="B38" i="3"/>
  <c r="E38" i="3" s="1"/>
  <c r="B37" i="3"/>
  <c r="B36" i="3"/>
  <c r="E36" i="3" s="1"/>
  <c r="B35" i="3"/>
  <c r="E35" i="3" s="1"/>
  <c r="B34" i="3"/>
  <c r="B33" i="3"/>
  <c r="E33" i="3" s="1"/>
  <c r="B32" i="3"/>
  <c r="E32" i="3" s="1"/>
  <c r="B31" i="3"/>
  <c r="B30" i="3"/>
  <c r="E30" i="3" s="1"/>
  <c r="B29" i="3"/>
  <c r="E29" i="3" s="1"/>
  <c r="B28" i="3"/>
  <c r="B27" i="3"/>
  <c r="E27" i="3" s="1"/>
  <c r="B26" i="3"/>
  <c r="E26" i="3" s="1"/>
  <c r="B25" i="3"/>
  <c r="B24" i="3"/>
  <c r="E24" i="3" s="1"/>
  <c r="B23" i="3"/>
  <c r="E23" i="3" s="1"/>
  <c r="B22" i="3"/>
  <c r="B21" i="3"/>
  <c r="E21" i="3" s="1"/>
  <c r="B20" i="3"/>
  <c r="E20" i="3" s="1"/>
  <c r="B19" i="3"/>
  <c r="B18" i="3"/>
  <c r="E18" i="3" s="1"/>
  <c r="B17" i="3"/>
  <c r="E17" i="3" s="1"/>
  <c r="B16" i="3"/>
  <c r="C16" i="3" s="1"/>
  <c r="B15" i="3"/>
  <c r="E15" i="3" s="1"/>
  <c r="B14" i="3"/>
  <c r="E14" i="3" s="1"/>
  <c r="B13" i="3"/>
  <c r="C13" i="3" s="1"/>
  <c r="B12" i="3"/>
  <c r="E12" i="3" s="1"/>
  <c r="B11" i="3"/>
  <c r="E11" i="3" s="1"/>
  <c r="B10" i="3"/>
  <c r="C10" i="3" s="1"/>
  <c r="B9" i="3"/>
  <c r="E9" i="3" s="1"/>
  <c r="B8" i="3"/>
  <c r="E8" i="3" s="1"/>
  <c r="B7" i="3"/>
  <c r="C7" i="3" s="1"/>
  <c r="B6" i="3"/>
  <c r="E6" i="3" s="1"/>
  <c r="C4" i="3"/>
  <c r="A4" i="3"/>
  <c r="A1" i="3"/>
  <c r="B63" i="2"/>
  <c r="C63" i="2" s="1"/>
  <c r="B62" i="2"/>
  <c r="E62" i="2" s="1"/>
  <c r="B61" i="2"/>
  <c r="B60" i="2"/>
  <c r="C60" i="2" s="1"/>
  <c r="B59" i="2"/>
  <c r="B58" i="2"/>
  <c r="D58" i="2" s="1"/>
  <c r="B57" i="2"/>
  <c r="B56" i="2"/>
  <c r="E56" i="2" s="1"/>
  <c r="B55" i="2"/>
  <c r="D55" i="2" s="1"/>
  <c r="B54" i="2"/>
  <c r="D54" i="2" s="1"/>
  <c r="B53" i="2"/>
  <c r="B52" i="2"/>
  <c r="D52" i="2" s="1"/>
  <c r="B51" i="2"/>
  <c r="E51" i="2" s="1"/>
  <c r="B50" i="2"/>
  <c r="E50" i="2" s="1"/>
  <c r="B49" i="2"/>
  <c r="D49" i="2" s="1"/>
  <c r="B48" i="2"/>
  <c r="C48" i="2" s="1"/>
  <c r="B47" i="2"/>
  <c r="B46" i="2"/>
  <c r="D46" i="2" s="1"/>
  <c r="B45" i="2"/>
  <c r="E45" i="2" s="1"/>
  <c r="B44" i="2"/>
  <c r="E44" i="2" s="1"/>
  <c r="B43" i="2"/>
  <c r="D43" i="2" s="1"/>
  <c r="B42" i="2"/>
  <c r="B41" i="2"/>
  <c r="E41" i="2" s="1"/>
  <c r="B40" i="2"/>
  <c r="B39" i="2"/>
  <c r="C39" i="2" s="1"/>
  <c r="B38" i="2"/>
  <c r="C38" i="2" s="1"/>
  <c r="B37" i="2"/>
  <c r="D37" i="2" s="1"/>
  <c r="B36" i="2"/>
  <c r="B35" i="2"/>
  <c r="E35" i="2" s="1"/>
  <c r="B34" i="2"/>
  <c r="D34" i="2" s="1"/>
  <c r="B33" i="2"/>
  <c r="C33" i="2" s="1"/>
  <c r="B32" i="2"/>
  <c r="E32" i="2" s="1"/>
  <c r="B31" i="2"/>
  <c r="D31" i="2" s="1"/>
  <c r="B30" i="2"/>
  <c r="E30" i="2" s="1"/>
  <c r="B29" i="2"/>
  <c r="E29" i="2" s="1"/>
  <c r="B28" i="2"/>
  <c r="D28" i="2" s="1"/>
  <c r="B27" i="2"/>
  <c r="E27" i="2" s="1"/>
  <c r="B26" i="2"/>
  <c r="E26" i="2" s="1"/>
  <c r="B25" i="2"/>
  <c r="D25" i="2" s="1"/>
  <c r="B24" i="2"/>
  <c r="E24" i="2" s="1"/>
  <c r="B23" i="2"/>
  <c r="E23" i="2" s="1"/>
  <c r="B22" i="2"/>
  <c r="D22" i="2" s="1"/>
  <c r="B21" i="2"/>
  <c r="C21" i="2" s="1"/>
  <c r="B20" i="2"/>
  <c r="E20" i="2" s="1"/>
  <c r="B19" i="2"/>
  <c r="D19" i="2" s="1"/>
  <c r="B18" i="2"/>
  <c r="E18" i="2" s="1"/>
  <c r="B17" i="2"/>
  <c r="E17" i="2" s="1"/>
  <c r="B16" i="2"/>
  <c r="D16" i="2" s="1"/>
  <c r="B15" i="2"/>
  <c r="E15" i="2" s="1"/>
  <c r="B14" i="2"/>
  <c r="E14" i="2" s="1"/>
  <c r="B13" i="2"/>
  <c r="D13" i="2" s="1"/>
  <c r="B12" i="2"/>
  <c r="C12" i="2" s="1"/>
  <c r="B11" i="2"/>
  <c r="E11" i="2" s="1"/>
  <c r="B10" i="2"/>
  <c r="D10" i="2" s="1"/>
  <c r="B9" i="2"/>
  <c r="E9" i="2" s="1"/>
  <c r="B8" i="2"/>
  <c r="E8" i="2" s="1"/>
  <c r="B7" i="2"/>
  <c r="D7" i="2" s="1"/>
  <c r="B6" i="2"/>
  <c r="C6" i="2" s="1"/>
  <c r="C4" i="2"/>
  <c r="A4" i="2"/>
  <c r="A1" i="2"/>
  <c r="D63" i="5" l="1"/>
  <c r="K65" i="6"/>
  <c r="K62" i="6"/>
  <c r="M62" i="6" s="1"/>
  <c r="C32" i="3"/>
  <c r="D10" i="5"/>
  <c r="K58" i="6"/>
  <c r="M58" i="6" s="1"/>
  <c r="K57" i="6"/>
  <c r="M57" i="6" s="1"/>
  <c r="K56" i="6"/>
  <c r="M56" i="6" s="1"/>
  <c r="K55" i="6"/>
  <c r="M55" i="6" s="1"/>
  <c r="K54" i="6"/>
  <c r="M54" i="6" s="1"/>
  <c r="K53" i="6"/>
  <c r="M53" i="6" s="1"/>
  <c r="K52" i="6"/>
  <c r="M52" i="6" s="1"/>
  <c r="K51" i="6"/>
  <c r="M51" i="6" s="1"/>
  <c r="K50" i="6"/>
  <c r="M50" i="6" s="1"/>
  <c r="K49" i="6"/>
  <c r="M49" i="6" s="1"/>
  <c r="K46" i="6"/>
  <c r="K45" i="6"/>
  <c r="K59" i="6"/>
  <c r="M59" i="6" s="1"/>
  <c r="K66" i="6"/>
  <c r="M66" i="6" s="1"/>
  <c r="E64" i="5"/>
  <c r="E63" i="5"/>
  <c r="M46" i="6"/>
  <c r="M45" i="6"/>
  <c r="K48" i="6"/>
  <c r="M48" i="6" s="1"/>
  <c r="K47" i="6"/>
  <c r="M47" i="6" s="1"/>
  <c r="K44" i="6"/>
  <c r="M44" i="6" s="1"/>
  <c r="K43" i="6"/>
  <c r="M43" i="6" s="1"/>
  <c r="K42" i="6"/>
  <c r="M42" i="6" s="1"/>
  <c r="C64" i="5"/>
  <c r="K63" i="6"/>
  <c r="M63" i="6" s="1"/>
  <c r="K60" i="6"/>
  <c r="M60" i="6"/>
  <c r="K64" i="6"/>
  <c r="M64" i="6" s="1"/>
  <c r="K61" i="6"/>
  <c r="M61" i="6" s="1"/>
  <c r="M65" i="6"/>
  <c r="E12" i="2"/>
  <c r="C31" i="5"/>
  <c r="D60" i="2"/>
  <c r="E33" i="2"/>
  <c r="K19" i="6"/>
  <c r="E21" i="2"/>
  <c r="D33" i="2"/>
  <c r="E60" i="2"/>
  <c r="K9" i="6"/>
  <c r="E36" i="4"/>
  <c r="E46" i="2"/>
  <c r="C59" i="3"/>
  <c r="D10" i="4"/>
  <c r="E45" i="4"/>
  <c r="D33" i="4"/>
  <c r="D21" i="2"/>
  <c r="E33" i="4"/>
  <c r="E61" i="5"/>
  <c r="E58" i="2"/>
  <c r="E10" i="3"/>
  <c r="D29" i="2"/>
  <c r="E8" i="4"/>
  <c r="D39" i="2"/>
  <c r="D18" i="2"/>
  <c r="C27" i="2"/>
  <c r="D23" i="2"/>
  <c r="D27" i="2"/>
  <c r="D62" i="2"/>
  <c r="E39" i="2"/>
  <c r="C47" i="3"/>
  <c r="C15" i="5"/>
  <c r="C23" i="5"/>
  <c r="K12" i="6"/>
  <c r="E52" i="2"/>
  <c r="C8" i="2"/>
  <c r="D11" i="2"/>
  <c r="C14" i="2"/>
  <c r="D17" i="2"/>
  <c r="D20" i="2"/>
  <c r="E22" i="2"/>
  <c r="D6" i="2"/>
  <c r="C35" i="2"/>
  <c r="C41" i="2"/>
  <c r="E54" i="2"/>
  <c r="E6" i="2"/>
  <c r="D12" i="2"/>
  <c r="C18" i="2"/>
  <c r="C23" i="2"/>
  <c r="C29" i="2"/>
  <c r="D35" i="2"/>
  <c r="D41" i="2"/>
  <c r="C62" i="2"/>
  <c r="E13" i="3"/>
  <c r="C29" i="3"/>
  <c r="D36" i="4"/>
  <c r="E39" i="4"/>
  <c r="E18" i="4"/>
  <c r="E41" i="5"/>
  <c r="E49" i="5"/>
  <c r="C16" i="5"/>
  <c r="E56" i="5"/>
  <c r="E14" i="5"/>
  <c r="E20" i="5"/>
  <c r="E38" i="6"/>
  <c r="L38" i="6" s="1"/>
  <c r="K36" i="6"/>
  <c r="C50" i="3"/>
  <c r="D6" i="4"/>
  <c r="D36" i="5"/>
  <c r="D39" i="5"/>
  <c r="D48" i="5"/>
  <c r="D30" i="5"/>
  <c r="E55" i="5"/>
  <c r="C8" i="5"/>
  <c r="K16" i="6"/>
  <c r="D24" i="2"/>
  <c r="E43" i="2"/>
  <c r="E7" i="3"/>
  <c r="C11" i="3"/>
  <c r="C41" i="3"/>
  <c r="C56" i="3"/>
  <c r="D31" i="4"/>
  <c r="E6" i="4"/>
  <c r="D43" i="4"/>
  <c r="C12" i="4"/>
  <c r="C32" i="5"/>
  <c r="E24" i="5"/>
  <c r="E36" i="5"/>
  <c r="E39" i="5"/>
  <c r="C27" i="5"/>
  <c r="E21" i="5"/>
  <c r="E48" i="5"/>
  <c r="E30" i="5"/>
  <c r="E58" i="5"/>
  <c r="D62" i="5"/>
  <c r="K10" i="6"/>
  <c r="K13" i="6"/>
  <c r="D8" i="2"/>
  <c r="E31" i="4"/>
  <c r="E43" i="4"/>
  <c r="E52" i="5"/>
  <c r="D22" i="5"/>
  <c r="C11" i="2"/>
  <c r="C17" i="2"/>
  <c r="D14" i="2"/>
  <c r="C23" i="3"/>
  <c r="C38" i="3"/>
  <c r="D28" i="4"/>
  <c r="D39" i="4"/>
  <c r="E10" i="4"/>
  <c r="C37" i="5"/>
  <c r="E44" i="5"/>
  <c r="C26" i="5"/>
  <c r="D14" i="5"/>
  <c r="D20" i="5"/>
  <c r="E13" i="2"/>
  <c r="E16" i="2"/>
  <c r="E47" i="2"/>
  <c r="D47" i="2"/>
  <c r="C47" i="2"/>
  <c r="E7" i="2"/>
  <c r="D9" i="2"/>
  <c r="E36" i="2"/>
  <c r="D36" i="2"/>
  <c r="C32" i="2"/>
  <c r="C36" i="2"/>
  <c r="C25" i="3"/>
  <c r="E25" i="3"/>
  <c r="D25" i="3"/>
  <c r="C43" i="3"/>
  <c r="E43" i="3"/>
  <c r="D43" i="3"/>
  <c r="C61" i="3"/>
  <c r="E61" i="3"/>
  <c r="D61" i="3"/>
  <c r="E10" i="2"/>
  <c r="C26" i="2"/>
  <c r="C30" i="2"/>
  <c r="D32" i="2"/>
  <c r="E34" i="2"/>
  <c r="E42" i="2"/>
  <c r="D42" i="2"/>
  <c r="D48" i="2"/>
  <c r="C54" i="2"/>
  <c r="D56" i="2"/>
  <c r="D25" i="4"/>
  <c r="E15" i="4"/>
  <c r="C15" i="4"/>
  <c r="E35" i="5"/>
  <c r="C35" i="5"/>
  <c r="C20" i="2"/>
  <c r="C24" i="2"/>
  <c r="D26" i="2"/>
  <c r="E28" i="2"/>
  <c r="D30" i="2"/>
  <c r="E37" i="2"/>
  <c r="C42" i="2"/>
  <c r="E48" i="2"/>
  <c r="C57" i="2"/>
  <c r="E57" i="2"/>
  <c r="D57" i="2"/>
  <c r="C17" i="3"/>
  <c r="C22" i="3"/>
  <c r="E22" i="3"/>
  <c r="D22" i="3"/>
  <c r="C26" i="3"/>
  <c r="C31" i="3"/>
  <c r="E31" i="3"/>
  <c r="D31" i="3"/>
  <c r="C35" i="3"/>
  <c r="C40" i="3"/>
  <c r="E40" i="3"/>
  <c r="D40" i="3"/>
  <c r="C44" i="3"/>
  <c r="C49" i="3"/>
  <c r="E49" i="3"/>
  <c r="D49" i="3"/>
  <c r="C53" i="3"/>
  <c r="C58" i="3"/>
  <c r="E58" i="3"/>
  <c r="D58" i="3"/>
  <c r="C62" i="3"/>
  <c r="D8" i="4"/>
  <c r="E25" i="4"/>
  <c r="E40" i="4"/>
  <c r="C40" i="4"/>
  <c r="D6" i="5"/>
  <c r="E6" i="5"/>
  <c r="E38" i="2"/>
  <c r="D38" i="2"/>
  <c r="D40" i="2"/>
  <c r="E40" i="2"/>
  <c r="E63" i="2"/>
  <c r="D63" i="2"/>
  <c r="E26" i="4"/>
  <c r="C26" i="4"/>
  <c r="E37" i="4"/>
  <c r="C37" i="4"/>
  <c r="C46" i="4"/>
  <c r="D46" i="4"/>
  <c r="C42" i="5"/>
  <c r="D42" i="5"/>
  <c r="C9" i="2"/>
  <c r="C14" i="3"/>
  <c r="C19" i="3"/>
  <c r="E19" i="3"/>
  <c r="D19" i="3"/>
  <c r="C28" i="3"/>
  <c r="E28" i="3"/>
  <c r="D28" i="3"/>
  <c r="C37" i="3"/>
  <c r="E37" i="3"/>
  <c r="D37" i="3"/>
  <c r="C46" i="3"/>
  <c r="E46" i="3"/>
  <c r="D46" i="3"/>
  <c r="C55" i="3"/>
  <c r="E55" i="3"/>
  <c r="D55" i="3"/>
  <c r="E16" i="4"/>
  <c r="C16" i="4"/>
  <c r="E34" i="4"/>
  <c r="C34" i="4"/>
  <c r="E53" i="2"/>
  <c r="D53" i="2"/>
  <c r="C53" i="2"/>
  <c r="E9" i="4"/>
  <c r="C9" i="4"/>
  <c r="K15" i="6"/>
  <c r="E31" i="2"/>
  <c r="D61" i="2"/>
  <c r="E61" i="2"/>
  <c r="C56" i="2"/>
  <c r="C34" i="3"/>
  <c r="E34" i="3"/>
  <c r="D34" i="3"/>
  <c r="E32" i="4"/>
  <c r="C32" i="4"/>
  <c r="E44" i="4"/>
  <c r="C44" i="4"/>
  <c r="D33" i="5"/>
  <c r="E33" i="5"/>
  <c r="E40" i="5"/>
  <c r="C40" i="5"/>
  <c r="D29" i="5"/>
  <c r="E29" i="5"/>
  <c r="E25" i="2"/>
  <c r="C50" i="2"/>
  <c r="E59" i="2"/>
  <c r="D59" i="2"/>
  <c r="E19" i="2"/>
  <c r="D45" i="2"/>
  <c r="C45" i="2"/>
  <c r="D50" i="2"/>
  <c r="C59" i="2"/>
  <c r="C8" i="3"/>
  <c r="C20" i="3"/>
  <c r="C52" i="3"/>
  <c r="E52" i="3"/>
  <c r="D52" i="3"/>
  <c r="D51" i="2"/>
  <c r="C51" i="2"/>
  <c r="E29" i="4"/>
  <c r="C29" i="4"/>
  <c r="C34" i="5"/>
  <c r="E34" i="5"/>
  <c r="D34" i="5"/>
  <c r="C19" i="5"/>
  <c r="E19" i="5"/>
  <c r="D19" i="5"/>
  <c r="E7" i="5"/>
  <c r="E45" i="5"/>
  <c r="E57" i="5"/>
  <c r="E6" i="6"/>
  <c r="L6" i="6" s="1"/>
  <c r="E7" i="6"/>
  <c r="L7" i="6" s="1"/>
  <c r="E9" i="6"/>
  <c r="L9" i="6" s="1"/>
  <c r="K11" i="6"/>
  <c r="E12" i="6"/>
  <c r="L12" i="6" s="1"/>
  <c r="M12" i="6" s="1"/>
  <c r="K14" i="6"/>
  <c r="E15" i="6"/>
  <c r="L15" i="6" s="1"/>
  <c r="M15" i="6" s="1"/>
  <c r="K17" i="6"/>
  <c r="E19" i="6"/>
  <c r="L19" i="6" s="1"/>
  <c r="E39" i="6"/>
  <c r="L39" i="6" s="1"/>
  <c r="K18" i="6"/>
  <c r="E31" i="6"/>
  <c r="L31" i="6" s="1"/>
  <c r="E33" i="6"/>
  <c r="L33" i="6" s="1"/>
  <c r="E35" i="6"/>
  <c r="L35" i="6" s="1"/>
  <c r="E28" i="4"/>
  <c r="C46" i="5"/>
  <c r="D50" i="5"/>
  <c r="D53" i="5"/>
  <c r="E17" i="5"/>
  <c r="C9" i="5"/>
  <c r="D59" i="5"/>
  <c r="E10" i="6"/>
  <c r="L10" i="6" s="1"/>
  <c r="E13" i="6"/>
  <c r="L13" i="6" s="1"/>
  <c r="E20" i="6"/>
  <c r="L20" i="6" s="1"/>
  <c r="E21" i="6"/>
  <c r="L21" i="6" s="1"/>
  <c r="E23" i="6"/>
  <c r="L23" i="6" s="1"/>
  <c r="E24" i="6"/>
  <c r="L24" i="6" s="1"/>
  <c r="E25" i="6"/>
  <c r="L25" i="6" s="1"/>
  <c r="E26" i="6"/>
  <c r="L26" i="6" s="1"/>
  <c r="E36" i="6"/>
  <c r="L36" i="6" s="1"/>
  <c r="M36" i="6" s="1"/>
  <c r="E50" i="5"/>
  <c r="E53" i="5"/>
  <c r="E59" i="5"/>
  <c r="K20" i="6"/>
  <c r="K21" i="6"/>
  <c r="K22" i="6"/>
  <c r="M22" i="6" s="1"/>
  <c r="K23" i="6"/>
  <c r="K24" i="6"/>
  <c r="E28" i="6"/>
  <c r="L28" i="6" s="1"/>
  <c r="K35" i="6"/>
  <c r="K40" i="6"/>
  <c r="E10" i="5"/>
  <c r="E47" i="5"/>
  <c r="C11" i="5"/>
  <c r="E22" i="5"/>
  <c r="D28" i="5"/>
  <c r="E25" i="5"/>
  <c r="C18" i="5"/>
  <c r="E62" i="5"/>
  <c r="E11" i="6"/>
  <c r="L11" i="6" s="1"/>
  <c r="E14" i="6"/>
  <c r="L14" i="6" s="1"/>
  <c r="E17" i="6"/>
  <c r="L17" i="6" s="1"/>
  <c r="K34" i="6"/>
  <c r="J31" i="6"/>
  <c r="K31" i="6" s="1"/>
  <c r="E49" i="2"/>
  <c r="E55" i="2"/>
  <c r="D7" i="3"/>
  <c r="D10" i="3"/>
  <c r="D13" i="3"/>
  <c r="E16" i="3"/>
  <c r="E23" i="4"/>
  <c r="D7" i="5"/>
  <c r="E38" i="5"/>
  <c r="C43" i="5"/>
  <c r="D45" i="5"/>
  <c r="E13" i="5"/>
  <c r="C54" i="5"/>
  <c r="E28" i="5"/>
  <c r="D57" i="5"/>
  <c r="E12" i="5"/>
  <c r="C60" i="5"/>
  <c r="E18" i="6"/>
  <c r="L18" i="6" s="1"/>
  <c r="K28" i="6"/>
  <c r="C47" i="4"/>
  <c r="C44" i="2"/>
  <c r="D44" i="2"/>
  <c r="C51" i="5"/>
  <c r="D7" i="4"/>
  <c r="C15" i="2"/>
  <c r="D15" i="2"/>
  <c r="D16" i="3"/>
  <c r="E7" i="4"/>
  <c r="CW4" i="7"/>
  <c r="CQ4" i="7"/>
  <c r="CK4" i="7"/>
  <c r="CE4" i="7"/>
  <c r="BY4" i="7"/>
  <c r="BS4" i="7"/>
  <c r="BM4" i="7"/>
  <c r="BG4" i="7"/>
  <c r="BA4" i="7"/>
  <c r="AU4" i="7"/>
  <c r="AO4" i="7"/>
  <c r="AI4" i="7"/>
  <c r="AC4" i="7"/>
  <c r="W4" i="7"/>
  <c r="Q4" i="7"/>
  <c r="K4" i="7"/>
  <c r="E4" i="7"/>
  <c r="CV4" i="7"/>
  <c r="CP4" i="7"/>
  <c r="CJ4" i="7"/>
  <c r="CD4" i="7"/>
  <c r="BX4" i="7"/>
  <c r="BR4" i="7"/>
  <c r="BL4" i="7"/>
  <c r="BF4" i="7"/>
  <c r="AZ4" i="7"/>
  <c r="AT4" i="7"/>
  <c r="AN4" i="7"/>
  <c r="AH4" i="7"/>
  <c r="AB4" i="7"/>
  <c r="V4" i="7"/>
  <c r="P4" i="7"/>
  <c r="J4" i="7"/>
  <c r="D4" i="7"/>
  <c r="CU4" i="7"/>
  <c r="CO4" i="7"/>
  <c r="CI4" i="7"/>
  <c r="CC4" i="7"/>
  <c r="BW4" i="7"/>
  <c r="BQ4" i="7"/>
  <c r="BK4" i="7"/>
  <c r="BE4" i="7"/>
  <c r="AY4" i="7"/>
  <c r="AS4" i="7"/>
  <c r="AM4" i="7"/>
  <c r="AG4" i="7"/>
  <c r="AA4" i="7"/>
  <c r="U4" i="7"/>
  <c r="O4" i="7"/>
  <c r="I4" i="7"/>
  <c r="C4" i="7"/>
  <c r="CT4" i="7"/>
  <c r="CN4" i="7"/>
  <c r="CH4" i="7"/>
  <c r="CB4" i="7"/>
  <c r="BV4" i="7"/>
  <c r="BP4" i="7"/>
  <c r="BJ4" i="7"/>
  <c r="BD4" i="7"/>
  <c r="AX4" i="7"/>
  <c r="AR4" i="7"/>
  <c r="AL4" i="7"/>
  <c r="AF4" i="7"/>
  <c r="Z4" i="7"/>
  <c r="T4" i="7"/>
  <c r="N4" i="7"/>
  <c r="H4" i="7"/>
  <c r="B4" i="7"/>
  <c r="CX4" i="7" s="1"/>
  <c r="CS4" i="7"/>
  <c r="CM4" i="7"/>
  <c r="CG4" i="7"/>
  <c r="CA4" i="7"/>
  <c r="BU4" i="7"/>
  <c r="BO4" i="7"/>
  <c r="BI4" i="7"/>
  <c r="BC4" i="7"/>
  <c r="AW4" i="7"/>
  <c r="AQ4" i="7"/>
  <c r="AK4" i="7"/>
  <c r="AE4" i="7"/>
  <c r="Y4" i="7"/>
  <c r="S4" i="7"/>
  <c r="M4" i="7"/>
  <c r="G4" i="7"/>
  <c r="CR4" i="7"/>
  <c r="CL4" i="7"/>
  <c r="CF4" i="7"/>
  <c r="BZ4" i="7"/>
  <c r="BT4" i="7"/>
  <c r="BN4" i="7"/>
  <c r="BH4" i="7"/>
  <c r="BB4" i="7"/>
  <c r="AV4" i="7"/>
  <c r="AP4" i="7"/>
  <c r="AJ4" i="7"/>
  <c r="AD4" i="7"/>
  <c r="X4" i="7"/>
  <c r="R4" i="7"/>
  <c r="L4" i="7"/>
  <c r="F4" i="7"/>
  <c r="J6" i="6"/>
  <c r="K6" i="6" s="1"/>
  <c r="CR5" i="7"/>
  <c r="CL5" i="7"/>
  <c r="CF5" i="7"/>
  <c r="BZ5" i="7"/>
  <c r="BT5" i="7"/>
  <c r="BN5" i="7"/>
  <c r="BH5" i="7"/>
  <c r="BB5" i="7"/>
  <c r="AV5" i="7"/>
  <c r="AP5" i="7"/>
  <c r="AJ5" i="7"/>
  <c r="AD5" i="7"/>
  <c r="X5" i="7"/>
  <c r="R5" i="7"/>
  <c r="L5" i="7"/>
  <c r="F5" i="7"/>
  <c r="CW5" i="7"/>
  <c r="CQ5" i="7"/>
  <c r="CK5" i="7"/>
  <c r="CE5" i="7"/>
  <c r="BY5" i="7"/>
  <c r="BS5" i="7"/>
  <c r="BM5" i="7"/>
  <c r="BG5" i="7"/>
  <c r="BA5" i="7"/>
  <c r="AU5" i="7"/>
  <c r="AO5" i="7"/>
  <c r="AI5" i="7"/>
  <c r="AC5" i="7"/>
  <c r="W5" i="7"/>
  <c r="Q5" i="7"/>
  <c r="K5" i="7"/>
  <c r="E5" i="7"/>
  <c r="CV5" i="7"/>
  <c r="CP5" i="7"/>
  <c r="CJ5" i="7"/>
  <c r="CD5" i="7"/>
  <c r="BX5" i="7"/>
  <c r="BR5" i="7"/>
  <c r="BL5" i="7"/>
  <c r="BF5" i="7"/>
  <c r="AZ5" i="7"/>
  <c r="AT5" i="7"/>
  <c r="AN5" i="7"/>
  <c r="AH5" i="7"/>
  <c r="AB5" i="7"/>
  <c r="V5" i="7"/>
  <c r="P5" i="7"/>
  <c r="J5" i="7"/>
  <c r="D5" i="7"/>
  <c r="CU5" i="7"/>
  <c r="CO5" i="7"/>
  <c r="CI5" i="7"/>
  <c r="CC5" i="7"/>
  <c r="BW5" i="7"/>
  <c r="BQ5" i="7"/>
  <c r="BK5" i="7"/>
  <c r="BE5" i="7"/>
  <c r="AY5" i="7"/>
  <c r="AS5" i="7"/>
  <c r="AM5" i="7"/>
  <c r="AG5" i="7"/>
  <c r="AA5" i="7"/>
  <c r="U5" i="7"/>
  <c r="O5" i="7"/>
  <c r="I5" i="7"/>
  <c r="C5" i="7"/>
  <c r="CT5" i="7"/>
  <c r="CN5" i="7"/>
  <c r="CH5" i="7"/>
  <c r="CB5" i="7"/>
  <c r="BV5" i="7"/>
  <c r="BP5" i="7"/>
  <c r="BJ5" i="7"/>
  <c r="BD5" i="7"/>
  <c r="AX5" i="7"/>
  <c r="AR5" i="7"/>
  <c r="AL5" i="7"/>
  <c r="AF5" i="7"/>
  <c r="Z5" i="7"/>
  <c r="T5" i="7"/>
  <c r="N5" i="7"/>
  <c r="H5" i="7"/>
  <c r="B5" i="7"/>
  <c r="CX5" i="7" s="1"/>
  <c r="CS5" i="7"/>
  <c r="CM5" i="7"/>
  <c r="CG5" i="7"/>
  <c r="CA5" i="7"/>
  <c r="BU5" i="7"/>
  <c r="BO5" i="7"/>
  <c r="BI5" i="7"/>
  <c r="BC5" i="7"/>
  <c r="AW5" i="7"/>
  <c r="AQ5" i="7"/>
  <c r="AK5" i="7"/>
  <c r="AE5" i="7"/>
  <c r="Y5" i="7"/>
  <c r="S5" i="7"/>
  <c r="M5" i="7"/>
  <c r="G5" i="7"/>
  <c r="J7" i="6"/>
  <c r="K7" i="6" s="1"/>
  <c r="M14" i="6"/>
  <c r="K38" i="6"/>
  <c r="M38" i="6" s="1"/>
  <c r="M20" i="6"/>
  <c r="M24" i="6"/>
  <c r="K32" i="6"/>
  <c r="M32" i="6" s="1"/>
  <c r="CU40" i="7"/>
  <c r="CO40" i="7"/>
  <c r="CI40" i="7"/>
  <c r="CC40" i="7"/>
  <c r="BW40" i="7"/>
  <c r="BQ40" i="7"/>
  <c r="BK40" i="7"/>
  <c r="BE40" i="7"/>
  <c r="AY40" i="7"/>
  <c r="CT40" i="7"/>
  <c r="CN40" i="7"/>
  <c r="CH40" i="7"/>
  <c r="CP40" i="7"/>
  <c r="CF40" i="7"/>
  <c r="BY40" i="7"/>
  <c r="BR40" i="7"/>
  <c r="BJ40" i="7"/>
  <c r="BC40" i="7"/>
  <c r="AV40" i="7"/>
  <c r="AP40" i="7"/>
  <c r="AJ40" i="7"/>
  <c r="AD40" i="7"/>
  <c r="X40" i="7"/>
  <c r="R40" i="7"/>
  <c r="L40" i="7"/>
  <c r="F40" i="7"/>
  <c r="CW40" i="7"/>
  <c r="CM40" i="7"/>
  <c r="CE40" i="7"/>
  <c r="BX40" i="7"/>
  <c r="BP40" i="7"/>
  <c r="BI40" i="7"/>
  <c r="BB40" i="7"/>
  <c r="AU40" i="7"/>
  <c r="AO40" i="7"/>
  <c r="AI40" i="7"/>
  <c r="AC40" i="7"/>
  <c r="W40" i="7"/>
  <c r="Q40" i="7"/>
  <c r="K40" i="7"/>
  <c r="E40" i="7"/>
  <c r="CS40" i="7"/>
  <c r="CK40" i="7"/>
  <c r="CB40" i="7"/>
  <c r="BU40" i="7"/>
  <c r="BN40" i="7"/>
  <c r="BG40" i="7"/>
  <c r="AZ40" i="7"/>
  <c r="AS40" i="7"/>
  <c r="AM40" i="7"/>
  <c r="AG40" i="7"/>
  <c r="AA40" i="7"/>
  <c r="U40" i="7"/>
  <c r="O40" i="7"/>
  <c r="I40" i="7"/>
  <c r="C40" i="7"/>
  <c r="CR40" i="7"/>
  <c r="CJ40" i="7"/>
  <c r="CA40" i="7"/>
  <c r="BT40" i="7"/>
  <c r="BM40" i="7"/>
  <c r="BF40" i="7"/>
  <c r="AX40" i="7"/>
  <c r="AR40" i="7"/>
  <c r="AL40" i="7"/>
  <c r="AF40" i="7"/>
  <c r="Z40" i="7"/>
  <c r="T40" i="7"/>
  <c r="N40" i="7"/>
  <c r="H40" i="7"/>
  <c r="B40" i="7"/>
  <c r="CX40" i="7" s="1"/>
  <c r="CQ40" i="7"/>
  <c r="CG40" i="7"/>
  <c r="BZ40" i="7"/>
  <c r="BS40" i="7"/>
  <c r="BL40" i="7"/>
  <c r="BD40" i="7"/>
  <c r="AW40" i="7"/>
  <c r="AQ40" i="7"/>
  <c r="AK40" i="7"/>
  <c r="AE40" i="7"/>
  <c r="Y40" i="7"/>
  <c r="S40" i="7"/>
  <c r="M40" i="7"/>
  <c r="G40" i="7"/>
  <c r="BO40" i="7"/>
  <c r="AB40" i="7"/>
  <c r="BH40" i="7"/>
  <c r="V40" i="7"/>
  <c r="CV40" i="7"/>
  <c r="BA40" i="7"/>
  <c r="P40" i="7"/>
  <c r="CL40" i="7"/>
  <c r="AT40" i="7"/>
  <c r="J40" i="7"/>
  <c r="CD40" i="7"/>
  <c r="AN40" i="7"/>
  <c r="D40" i="7"/>
  <c r="BV40" i="7"/>
  <c r="AH40" i="7"/>
  <c r="J37" i="6"/>
  <c r="K37" i="6" s="1"/>
  <c r="K39" i="6"/>
  <c r="K8" i="6"/>
  <c r="M8" i="6" s="1"/>
  <c r="CW33" i="7"/>
  <c r="CQ33" i="7"/>
  <c r="CK33" i="7"/>
  <c r="CE33" i="7"/>
  <c r="BY33" i="7"/>
  <c r="BS33" i="7"/>
  <c r="BM33" i="7"/>
  <c r="BG33" i="7"/>
  <c r="BA33" i="7"/>
  <c r="AU33" i="7"/>
  <c r="AO33" i="7"/>
  <c r="AI33" i="7"/>
  <c r="CV33" i="7"/>
  <c r="CP33" i="7"/>
  <c r="CJ33" i="7"/>
  <c r="CD33" i="7"/>
  <c r="CT33" i="7"/>
  <c r="CN33" i="7"/>
  <c r="CF33" i="7"/>
  <c r="BW33" i="7"/>
  <c r="BP33" i="7"/>
  <c r="BI33" i="7"/>
  <c r="BB33" i="7"/>
  <c r="AT33" i="7"/>
  <c r="AM33" i="7"/>
  <c r="AF33" i="7"/>
  <c r="Z33" i="7"/>
  <c r="T33" i="7"/>
  <c r="N33" i="7"/>
  <c r="H33" i="7"/>
  <c r="B33" i="7"/>
  <c r="CX33" i="7" s="1"/>
  <c r="CM33" i="7"/>
  <c r="CC33" i="7"/>
  <c r="BV33" i="7"/>
  <c r="BO33" i="7"/>
  <c r="BH33" i="7"/>
  <c r="AZ33" i="7"/>
  <c r="AS33" i="7"/>
  <c r="AL33" i="7"/>
  <c r="AE33" i="7"/>
  <c r="Y33" i="7"/>
  <c r="S33" i="7"/>
  <c r="M33" i="7"/>
  <c r="G33" i="7"/>
  <c r="CU33" i="7"/>
  <c r="CL33" i="7"/>
  <c r="CB33" i="7"/>
  <c r="BU33" i="7"/>
  <c r="BN33" i="7"/>
  <c r="BF33" i="7"/>
  <c r="AY33" i="7"/>
  <c r="AR33" i="7"/>
  <c r="AK33" i="7"/>
  <c r="AD33" i="7"/>
  <c r="X33" i="7"/>
  <c r="R33" i="7"/>
  <c r="L33" i="7"/>
  <c r="F33" i="7"/>
  <c r="CS33" i="7"/>
  <c r="CI33" i="7"/>
  <c r="CA33" i="7"/>
  <c r="BT33" i="7"/>
  <c r="BL33" i="7"/>
  <c r="BE33" i="7"/>
  <c r="AX33" i="7"/>
  <c r="AQ33" i="7"/>
  <c r="AJ33" i="7"/>
  <c r="AC33" i="7"/>
  <c r="W33" i="7"/>
  <c r="Q33" i="7"/>
  <c r="K33" i="7"/>
  <c r="E33" i="7"/>
  <c r="CR33" i="7"/>
  <c r="CH33" i="7"/>
  <c r="BZ33" i="7"/>
  <c r="BR33" i="7"/>
  <c r="BK33" i="7"/>
  <c r="BD33" i="7"/>
  <c r="AW33" i="7"/>
  <c r="AP33" i="7"/>
  <c r="AH33" i="7"/>
  <c r="AB33" i="7"/>
  <c r="V33" i="7"/>
  <c r="P33" i="7"/>
  <c r="J33" i="7"/>
  <c r="D33" i="7"/>
  <c r="CO33" i="7"/>
  <c r="CG33" i="7"/>
  <c r="BX33" i="7"/>
  <c r="BQ33" i="7"/>
  <c r="BJ33" i="7"/>
  <c r="BC33" i="7"/>
  <c r="AV33" i="7"/>
  <c r="AN33" i="7"/>
  <c r="AG33" i="7"/>
  <c r="AA33" i="7"/>
  <c r="U33" i="7"/>
  <c r="O33" i="7"/>
  <c r="I33" i="7"/>
  <c r="C33" i="7"/>
  <c r="J29" i="6"/>
  <c r="K29" i="6" s="1"/>
  <c r="M29" i="6" s="1"/>
  <c r="CU37" i="7"/>
  <c r="CO37" i="7"/>
  <c r="CI37" i="7"/>
  <c r="CC37" i="7"/>
  <c r="BW37" i="7"/>
  <c r="BQ37" i="7"/>
  <c r="BK37" i="7"/>
  <c r="BE37" i="7"/>
  <c r="AY37" i="7"/>
  <c r="AS37" i="7"/>
  <c r="AM37" i="7"/>
  <c r="AG37" i="7"/>
  <c r="AA37" i="7"/>
  <c r="U37" i="7"/>
  <c r="O37" i="7"/>
  <c r="I37" i="7"/>
  <c r="C37" i="7"/>
  <c r="CT37" i="7"/>
  <c r="CN37" i="7"/>
  <c r="CH37" i="7"/>
  <c r="CB37" i="7"/>
  <c r="BV37" i="7"/>
  <c r="BP37" i="7"/>
  <c r="BJ37" i="7"/>
  <c r="BD37" i="7"/>
  <c r="AX37" i="7"/>
  <c r="AR37" i="7"/>
  <c r="AL37" i="7"/>
  <c r="AF37" i="7"/>
  <c r="Z37" i="7"/>
  <c r="T37" i="7"/>
  <c r="N37" i="7"/>
  <c r="H37" i="7"/>
  <c r="B37" i="7"/>
  <c r="CX37" i="7" s="1"/>
  <c r="CR37" i="7"/>
  <c r="CL37" i="7"/>
  <c r="CF37" i="7"/>
  <c r="BZ37" i="7"/>
  <c r="BT37" i="7"/>
  <c r="BN37" i="7"/>
  <c r="BH37" i="7"/>
  <c r="BB37" i="7"/>
  <c r="AV37" i="7"/>
  <c r="AP37" i="7"/>
  <c r="AJ37" i="7"/>
  <c r="AD37" i="7"/>
  <c r="X37" i="7"/>
  <c r="R37" i="7"/>
  <c r="L37" i="7"/>
  <c r="F37" i="7"/>
  <c r="CW37" i="7"/>
  <c r="CQ37" i="7"/>
  <c r="CK37" i="7"/>
  <c r="CE37" i="7"/>
  <c r="BY37" i="7"/>
  <c r="BS37" i="7"/>
  <c r="BM37" i="7"/>
  <c r="BG37" i="7"/>
  <c r="BA37" i="7"/>
  <c r="AU37" i="7"/>
  <c r="AO37" i="7"/>
  <c r="AI37" i="7"/>
  <c r="AC37" i="7"/>
  <c r="W37" i="7"/>
  <c r="Q37" i="7"/>
  <c r="K37" i="7"/>
  <c r="E37" i="7"/>
  <c r="CV37" i="7"/>
  <c r="CP37" i="7"/>
  <c r="CJ37" i="7"/>
  <c r="CD37" i="7"/>
  <c r="BX37" i="7"/>
  <c r="BR37" i="7"/>
  <c r="BL37" i="7"/>
  <c r="BF37" i="7"/>
  <c r="AZ37" i="7"/>
  <c r="AT37" i="7"/>
  <c r="AN37" i="7"/>
  <c r="AH37" i="7"/>
  <c r="AB37" i="7"/>
  <c r="V37" i="7"/>
  <c r="P37" i="7"/>
  <c r="J37" i="7"/>
  <c r="D37" i="7"/>
  <c r="CA37" i="7"/>
  <c r="AQ37" i="7"/>
  <c r="G37" i="7"/>
  <c r="BU37" i="7"/>
  <c r="AK37" i="7"/>
  <c r="BO37" i="7"/>
  <c r="AE37" i="7"/>
  <c r="CS37" i="7"/>
  <c r="BI37" i="7"/>
  <c r="Y37" i="7"/>
  <c r="CM37" i="7"/>
  <c r="BC37" i="7"/>
  <c r="S37" i="7"/>
  <c r="CG37" i="7"/>
  <c r="AW37" i="7"/>
  <c r="M37" i="7"/>
  <c r="J33" i="6"/>
  <c r="K33" i="6" s="1"/>
  <c r="M10" i="6"/>
  <c r="M16" i="6"/>
  <c r="M19" i="6"/>
  <c r="M37" i="6"/>
  <c r="E27" i="6"/>
  <c r="L27" i="6" s="1"/>
  <c r="E30" i="6"/>
  <c r="L30" i="6" s="1"/>
  <c r="E34" i="6"/>
  <c r="L34" i="6" s="1"/>
  <c r="E40" i="6"/>
  <c r="L40" i="6" s="1"/>
  <c r="M40" i="6" s="1"/>
  <c r="K41" i="6"/>
  <c r="C6" i="3"/>
  <c r="C9" i="3"/>
  <c r="C12" i="3"/>
  <c r="C15" i="3"/>
  <c r="C18" i="3"/>
  <c r="C21" i="3"/>
  <c r="C24" i="3"/>
  <c r="C27" i="3"/>
  <c r="C30" i="3"/>
  <c r="C33" i="3"/>
  <c r="C36" i="3"/>
  <c r="C39" i="3"/>
  <c r="C42" i="3"/>
  <c r="C45" i="3"/>
  <c r="C48" i="3"/>
  <c r="C51" i="3"/>
  <c r="C54" i="3"/>
  <c r="C57" i="3"/>
  <c r="C60" i="3"/>
  <c r="C24" i="4"/>
  <c r="C27" i="4"/>
  <c r="C30" i="4"/>
  <c r="C11" i="4"/>
  <c r="C20" i="4"/>
  <c r="C35" i="4"/>
  <c r="C38" i="4"/>
  <c r="C41" i="4"/>
  <c r="C42" i="4"/>
  <c r="C45" i="4"/>
  <c r="C18" i="4"/>
  <c r="C23" i="4"/>
  <c r="C33" i="5"/>
  <c r="C24" i="5"/>
  <c r="C6" i="5"/>
  <c r="C38" i="5"/>
  <c r="C41" i="5"/>
  <c r="C44" i="5"/>
  <c r="C29" i="5"/>
  <c r="C21" i="5"/>
  <c r="C47" i="5"/>
  <c r="C13" i="5"/>
  <c r="C49" i="5"/>
  <c r="C52" i="5"/>
  <c r="C55" i="5"/>
  <c r="C17" i="5"/>
  <c r="C56" i="5"/>
  <c r="C25" i="5"/>
  <c r="C12" i="5"/>
  <c r="C58" i="5"/>
  <c r="C61" i="5"/>
  <c r="D6" i="3"/>
  <c r="D9" i="3"/>
  <c r="D12" i="3"/>
  <c r="D15" i="3"/>
  <c r="D18" i="3"/>
  <c r="D21" i="3"/>
  <c r="D24" i="3"/>
  <c r="D27" i="3"/>
  <c r="D30" i="3"/>
  <c r="D33" i="3"/>
  <c r="D36" i="3"/>
  <c r="D39" i="3"/>
  <c r="D42" i="3"/>
  <c r="D45" i="3"/>
  <c r="D48" i="3"/>
  <c r="D51" i="3"/>
  <c r="D54" i="3"/>
  <c r="D57" i="3"/>
  <c r="D60" i="3"/>
  <c r="D24" i="4"/>
  <c r="D27" i="4"/>
  <c r="D30" i="4"/>
  <c r="D11" i="4"/>
  <c r="D20" i="4"/>
  <c r="D35" i="4"/>
  <c r="D38" i="4"/>
  <c r="D41" i="4"/>
  <c r="D42" i="4"/>
  <c r="CU8" i="7"/>
  <c r="CO8" i="7"/>
  <c r="CI8" i="7"/>
  <c r="CC8" i="7"/>
  <c r="BW8" i="7"/>
  <c r="BQ8" i="7"/>
  <c r="BK8" i="7"/>
  <c r="BE8" i="7"/>
  <c r="AY8" i="7"/>
  <c r="AS8" i="7"/>
  <c r="AM8" i="7"/>
  <c r="AG8" i="7"/>
  <c r="AA8" i="7"/>
  <c r="U8" i="7"/>
  <c r="O8" i="7"/>
  <c r="I8" i="7"/>
  <c r="C8" i="7"/>
  <c r="CT8" i="7"/>
  <c r="CN8" i="7"/>
  <c r="CH8" i="7"/>
  <c r="CB8" i="7"/>
  <c r="BV8" i="7"/>
  <c r="BP8" i="7"/>
  <c r="BJ8" i="7"/>
  <c r="BD8" i="7"/>
  <c r="AX8" i="7"/>
  <c r="AR8" i="7"/>
  <c r="AL8" i="7"/>
  <c r="AF8" i="7"/>
  <c r="Z8" i="7"/>
  <c r="T8" i="7"/>
  <c r="N8" i="7"/>
  <c r="H8" i="7"/>
  <c r="B8" i="7"/>
  <c r="CX8" i="7" s="1"/>
  <c r="CR8" i="7"/>
  <c r="CL8" i="7"/>
  <c r="CF8" i="7"/>
  <c r="BZ8" i="7"/>
  <c r="BT8" i="7"/>
  <c r="BN8" i="7"/>
  <c r="BH8" i="7"/>
  <c r="BB8" i="7"/>
  <c r="AV8" i="7"/>
  <c r="AP8" i="7"/>
  <c r="AJ8" i="7"/>
  <c r="AD8" i="7"/>
  <c r="X8" i="7"/>
  <c r="R8" i="7"/>
  <c r="L8" i="7"/>
  <c r="F8" i="7"/>
  <c r="CW8" i="7"/>
  <c r="CQ8" i="7"/>
  <c r="CK8" i="7"/>
  <c r="CE8" i="7"/>
  <c r="BY8" i="7"/>
  <c r="BS8" i="7"/>
  <c r="BM8" i="7"/>
  <c r="BG8" i="7"/>
  <c r="BA8" i="7"/>
  <c r="AU8" i="7"/>
  <c r="AO8" i="7"/>
  <c r="AI8" i="7"/>
  <c r="AC8" i="7"/>
  <c r="W8" i="7"/>
  <c r="Q8" i="7"/>
  <c r="K8" i="7"/>
  <c r="E8" i="7"/>
  <c r="CV8" i="7"/>
  <c r="CP8" i="7"/>
  <c r="CJ8" i="7"/>
  <c r="CD8" i="7"/>
  <c r="BX8" i="7"/>
  <c r="BR8" i="7"/>
  <c r="BL8" i="7"/>
  <c r="BF8" i="7"/>
  <c r="AZ8" i="7"/>
  <c r="AT8" i="7"/>
  <c r="AN8" i="7"/>
  <c r="AH8" i="7"/>
  <c r="AB8" i="7"/>
  <c r="V8" i="7"/>
  <c r="P8" i="7"/>
  <c r="J8" i="7"/>
  <c r="D8" i="7"/>
  <c r="CS8" i="7"/>
  <c r="BI8" i="7"/>
  <c r="Y8" i="7"/>
  <c r="CM8" i="7"/>
  <c r="BC8" i="7"/>
  <c r="S8" i="7"/>
  <c r="CG8" i="7"/>
  <c r="AW8" i="7"/>
  <c r="M8" i="7"/>
  <c r="CA8" i="7"/>
  <c r="AQ8" i="7"/>
  <c r="G8" i="7"/>
  <c r="BU8" i="7"/>
  <c r="AK8" i="7"/>
  <c r="BO8" i="7"/>
  <c r="AE8" i="7"/>
  <c r="CW10" i="7"/>
  <c r="CQ10" i="7"/>
  <c r="CK10" i="7"/>
  <c r="CE10" i="7"/>
  <c r="BY10" i="7"/>
  <c r="BS10" i="7"/>
  <c r="BM10" i="7"/>
  <c r="BG10" i="7"/>
  <c r="BA10" i="7"/>
  <c r="AU10" i="7"/>
  <c r="AO10" i="7"/>
  <c r="AI10" i="7"/>
  <c r="AC10" i="7"/>
  <c r="W10" i="7"/>
  <c r="Q10" i="7"/>
  <c r="K10" i="7"/>
  <c r="E10" i="7"/>
  <c r="CV10" i="7"/>
  <c r="CP10" i="7"/>
  <c r="CJ10" i="7"/>
  <c r="CD10" i="7"/>
  <c r="BX10" i="7"/>
  <c r="BR10" i="7"/>
  <c r="BL10" i="7"/>
  <c r="BF10" i="7"/>
  <c r="AZ10" i="7"/>
  <c r="AT10" i="7"/>
  <c r="AN10" i="7"/>
  <c r="AH10" i="7"/>
  <c r="AB10" i="7"/>
  <c r="V10" i="7"/>
  <c r="P10" i="7"/>
  <c r="J10" i="7"/>
  <c r="D10" i="7"/>
  <c r="CT10" i="7"/>
  <c r="CN10" i="7"/>
  <c r="CH10" i="7"/>
  <c r="CB10" i="7"/>
  <c r="BV10" i="7"/>
  <c r="BP10" i="7"/>
  <c r="BJ10" i="7"/>
  <c r="BD10" i="7"/>
  <c r="AX10" i="7"/>
  <c r="AR10" i="7"/>
  <c r="AL10" i="7"/>
  <c r="AF10" i="7"/>
  <c r="Z10" i="7"/>
  <c r="T10" i="7"/>
  <c r="N10" i="7"/>
  <c r="H10" i="7"/>
  <c r="B10" i="7"/>
  <c r="CX10" i="7" s="1"/>
  <c r="CS10" i="7"/>
  <c r="CM10" i="7"/>
  <c r="CG10" i="7"/>
  <c r="CA10" i="7"/>
  <c r="BU10" i="7"/>
  <c r="BO10" i="7"/>
  <c r="BI10" i="7"/>
  <c r="BC10" i="7"/>
  <c r="AW10" i="7"/>
  <c r="AQ10" i="7"/>
  <c r="AK10" i="7"/>
  <c r="AE10" i="7"/>
  <c r="Y10" i="7"/>
  <c r="S10" i="7"/>
  <c r="M10" i="7"/>
  <c r="G10" i="7"/>
  <c r="CR10" i="7"/>
  <c r="CL10" i="7"/>
  <c r="CF10" i="7"/>
  <c r="BZ10" i="7"/>
  <c r="BT10" i="7"/>
  <c r="BN10" i="7"/>
  <c r="BH10" i="7"/>
  <c r="BB10" i="7"/>
  <c r="AV10" i="7"/>
  <c r="AP10" i="7"/>
  <c r="AJ10" i="7"/>
  <c r="AD10" i="7"/>
  <c r="X10" i="7"/>
  <c r="R10" i="7"/>
  <c r="L10" i="7"/>
  <c r="F10" i="7"/>
  <c r="BW10" i="7"/>
  <c r="AM10" i="7"/>
  <c r="C10" i="7"/>
  <c r="BQ10" i="7"/>
  <c r="AG10" i="7"/>
  <c r="CU10" i="7"/>
  <c r="BK10" i="7"/>
  <c r="AA10" i="7"/>
  <c r="CO10" i="7"/>
  <c r="BE10" i="7"/>
  <c r="U10" i="7"/>
  <c r="CI10" i="7"/>
  <c r="AY10" i="7"/>
  <c r="O10" i="7"/>
  <c r="CC10" i="7"/>
  <c r="AS10" i="7"/>
  <c r="I10" i="7"/>
  <c r="CS12" i="7"/>
  <c r="CM12" i="7"/>
  <c r="CG12" i="7"/>
  <c r="CA12" i="7"/>
  <c r="BU12" i="7"/>
  <c r="BO12" i="7"/>
  <c r="BI12" i="7"/>
  <c r="BC12" i="7"/>
  <c r="AW12" i="7"/>
  <c r="AQ12" i="7"/>
  <c r="AK12" i="7"/>
  <c r="AE12" i="7"/>
  <c r="Y12" i="7"/>
  <c r="S12" i="7"/>
  <c r="M12" i="7"/>
  <c r="G12" i="7"/>
  <c r="CR12" i="7"/>
  <c r="CL12" i="7"/>
  <c r="CF12" i="7"/>
  <c r="BZ12" i="7"/>
  <c r="BT12" i="7"/>
  <c r="BN12" i="7"/>
  <c r="BH12" i="7"/>
  <c r="BB12" i="7"/>
  <c r="AV12" i="7"/>
  <c r="AP12" i="7"/>
  <c r="AJ12" i="7"/>
  <c r="AD12" i="7"/>
  <c r="X12" i="7"/>
  <c r="R12" i="7"/>
  <c r="L12" i="7"/>
  <c r="F12" i="7"/>
  <c r="CV12" i="7"/>
  <c r="CP12" i="7"/>
  <c r="CJ12" i="7"/>
  <c r="CD12" i="7"/>
  <c r="BX12" i="7"/>
  <c r="BR12" i="7"/>
  <c r="BL12" i="7"/>
  <c r="BF12" i="7"/>
  <c r="AZ12" i="7"/>
  <c r="AT12" i="7"/>
  <c r="AN12" i="7"/>
  <c r="AH12" i="7"/>
  <c r="AB12" i="7"/>
  <c r="V12" i="7"/>
  <c r="P12" i="7"/>
  <c r="J12" i="7"/>
  <c r="D12" i="7"/>
  <c r="CU12" i="7"/>
  <c r="CO12" i="7"/>
  <c r="CI12" i="7"/>
  <c r="CC12" i="7"/>
  <c r="BW12" i="7"/>
  <c r="BQ12" i="7"/>
  <c r="BK12" i="7"/>
  <c r="BE12" i="7"/>
  <c r="AY12" i="7"/>
  <c r="AS12" i="7"/>
  <c r="AM12" i="7"/>
  <c r="AG12" i="7"/>
  <c r="AA12" i="7"/>
  <c r="U12" i="7"/>
  <c r="O12" i="7"/>
  <c r="I12" i="7"/>
  <c r="C12" i="7"/>
  <c r="CT12" i="7"/>
  <c r="CN12" i="7"/>
  <c r="CH12" i="7"/>
  <c r="CB12" i="7"/>
  <c r="BV12" i="7"/>
  <c r="BP12" i="7"/>
  <c r="BJ12" i="7"/>
  <c r="BD12" i="7"/>
  <c r="AX12" i="7"/>
  <c r="AR12" i="7"/>
  <c r="AL12" i="7"/>
  <c r="AF12" i="7"/>
  <c r="Z12" i="7"/>
  <c r="T12" i="7"/>
  <c r="N12" i="7"/>
  <c r="H12" i="7"/>
  <c r="B12" i="7"/>
  <c r="CX12" i="7" s="1"/>
  <c r="CK12" i="7"/>
  <c r="BA12" i="7"/>
  <c r="Q12" i="7"/>
  <c r="CE12" i="7"/>
  <c r="AU12" i="7"/>
  <c r="K12" i="7"/>
  <c r="BY12" i="7"/>
  <c r="AO12" i="7"/>
  <c r="E12" i="7"/>
  <c r="BS12" i="7"/>
  <c r="AI12" i="7"/>
  <c r="CW12" i="7"/>
  <c r="BM12" i="7"/>
  <c r="AC12" i="7"/>
  <c r="CQ12" i="7"/>
  <c r="BG12" i="7"/>
  <c r="W12" i="7"/>
  <c r="CT13" i="7"/>
  <c r="CN13" i="7"/>
  <c r="CH13" i="7"/>
  <c r="CB13" i="7"/>
  <c r="BV13" i="7"/>
  <c r="BP13" i="7"/>
  <c r="BJ13" i="7"/>
  <c r="BD13" i="7"/>
  <c r="AX13" i="7"/>
  <c r="AR13" i="7"/>
  <c r="AL13" i="7"/>
  <c r="AF13" i="7"/>
  <c r="Z13" i="7"/>
  <c r="T13" i="7"/>
  <c r="N13" i="7"/>
  <c r="H13" i="7"/>
  <c r="B13" i="7"/>
  <c r="CX13" i="7" s="1"/>
  <c r="CS13" i="7"/>
  <c r="CM13" i="7"/>
  <c r="CG13" i="7"/>
  <c r="CA13" i="7"/>
  <c r="BU13" i="7"/>
  <c r="BO13" i="7"/>
  <c r="BI13" i="7"/>
  <c r="BC13" i="7"/>
  <c r="AW13" i="7"/>
  <c r="AQ13" i="7"/>
  <c r="AK13" i="7"/>
  <c r="AE13" i="7"/>
  <c r="Y13" i="7"/>
  <c r="S13" i="7"/>
  <c r="M13" i="7"/>
  <c r="G13" i="7"/>
  <c r="CW13" i="7"/>
  <c r="CQ13" i="7"/>
  <c r="CK13" i="7"/>
  <c r="CE13" i="7"/>
  <c r="BY13" i="7"/>
  <c r="BS13" i="7"/>
  <c r="BM13" i="7"/>
  <c r="BG13" i="7"/>
  <c r="BA13" i="7"/>
  <c r="AU13" i="7"/>
  <c r="AO13" i="7"/>
  <c r="AI13" i="7"/>
  <c r="AC13" i="7"/>
  <c r="W13" i="7"/>
  <c r="Q13" i="7"/>
  <c r="K13" i="7"/>
  <c r="E13" i="7"/>
  <c r="CV13" i="7"/>
  <c r="CP13" i="7"/>
  <c r="CJ13" i="7"/>
  <c r="CD13" i="7"/>
  <c r="BX13" i="7"/>
  <c r="BR13" i="7"/>
  <c r="BL13" i="7"/>
  <c r="BF13" i="7"/>
  <c r="AZ13" i="7"/>
  <c r="AT13" i="7"/>
  <c r="AN13" i="7"/>
  <c r="AH13" i="7"/>
  <c r="AB13" i="7"/>
  <c r="V13" i="7"/>
  <c r="P13" i="7"/>
  <c r="J13" i="7"/>
  <c r="D13" i="7"/>
  <c r="CU13" i="7"/>
  <c r="CO13" i="7"/>
  <c r="CI13" i="7"/>
  <c r="CC13" i="7"/>
  <c r="BW13" i="7"/>
  <c r="BQ13" i="7"/>
  <c r="BK13" i="7"/>
  <c r="BE13" i="7"/>
  <c r="AY13" i="7"/>
  <c r="AS13" i="7"/>
  <c r="AM13" i="7"/>
  <c r="AG13" i="7"/>
  <c r="AA13" i="7"/>
  <c r="U13" i="7"/>
  <c r="O13" i="7"/>
  <c r="I13" i="7"/>
  <c r="C13" i="7"/>
  <c r="CR13" i="7"/>
  <c r="BH13" i="7"/>
  <c r="X13" i="7"/>
  <c r="CL13" i="7"/>
  <c r="BB13" i="7"/>
  <c r="R13" i="7"/>
  <c r="CF13" i="7"/>
  <c r="AV13" i="7"/>
  <c r="L13" i="7"/>
  <c r="BZ13" i="7"/>
  <c r="AP13" i="7"/>
  <c r="F13" i="7"/>
  <c r="BT13" i="7"/>
  <c r="AJ13" i="7"/>
  <c r="BN13" i="7"/>
  <c r="AD13" i="7"/>
  <c r="CU14" i="7"/>
  <c r="CO14" i="7"/>
  <c r="CI14" i="7"/>
  <c r="CC14" i="7"/>
  <c r="BW14" i="7"/>
  <c r="BQ14" i="7"/>
  <c r="BK14" i="7"/>
  <c r="BE14" i="7"/>
  <c r="AY14" i="7"/>
  <c r="AS14" i="7"/>
  <c r="AM14" i="7"/>
  <c r="AG14" i="7"/>
  <c r="AA14" i="7"/>
  <c r="U14" i="7"/>
  <c r="O14" i="7"/>
  <c r="I14" i="7"/>
  <c r="C14" i="7"/>
  <c r="CT14" i="7"/>
  <c r="CN14" i="7"/>
  <c r="CH14" i="7"/>
  <c r="CB14" i="7"/>
  <c r="BV14" i="7"/>
  <c r="BP14" i="7"/>
  <c r="BJ14" i="7"/>
  <c r="BD14" i="7"/>
  <c r="AX14" i="7"/>
  <c r="AR14" i="7"/>
  <c r="AL14" i="7"/>
  <c r="AF14" i="7"/>
  <c r="Z14" i="7"/>
  <c r="T14" i="7"/>
  <c r="N14" i="7"/>
  <c r="H14" i="7"/>
  <c r="B14" i="7"/>
  <c r="CX14" i="7" s="1"/>
  <c r="CR14" i="7"/>
  <c r="CL14" i="7"/>
  <c r="CF14" i="7"/>
  <c r="BZ14" i="7"/>
  <c r="BT14" i="7"/>
  <c r="BN14" i="7"/>
  <c r="BH14" i="7"/>
  <c r="BB14" i="7"/>
  <c r="AV14" i="7"/>
  <c r="AP14" i="7"/>
  <c r="AJ14" i="7"/>
  <c r="AD14" i="7"/>
  <c r="X14" i="7"/>
  <c r="R14" i="7"/>
  <c r="L14" i="7"/>
  <c r="F14" i="7"/>
  <c r="CW14" i="7"/>
  <c r="CQ14" i="7"/>
  <c r="CK14" i="7"/>
  <c r="CE14" i="7"/>
  <c r="BY14" i="7"/>
  <c r="BS14" i="7"/>
  <c r="BM14" i="7"/>
  <c r="BG14" i="7"/>
  <c r="BA14" i="7"/>
  <c r="AU14" i="7"/>
  <c r="AO14" i="7"/>
  <c r="AI14" i="7"/>
  <c r="AC14" i="7"/>
  <c r="W14" i="7"/>
  <c r="Q14" i="7"/>
  <c r="K14" i="7"/>
  <c r="E14" i="7"/>
  <c r="CV14" i="7"/>
  <c r="CP14" i="7"/>
  <c r="CJ14" i="7"/>
  <c r="CD14" i="7"/>
  <c r="BX14" i="7"/>
  <c r="BR14" i="7"/>
  <c r="BL14" i="7"/>
  <c r="BF14" i="7"/>
  <c r="AZ14" i="7"/>
  <c r="AT14" i="7"/>
  <c r="AN14" i="7"/>
  <c r="AH14" i="7"/>
  <c r="AB14" i="7"/>
  <c r="V14" i="7"/>
  <c r="P14" i="7"/>
  <c r="J14" i="7"/>
  <c r="D14" i="7"/>
  <c r="BO14" i="7"/>
  <c r="AE14" i="7"/>
  <c r="CS14" i="7"/>
  <c r="BI14" i="7"/>
  <c r="Y14" i="7"/>
  <c r="CM14" i="7"/>
  <c r="BC14" i="7"/>
  <c r="S14" i="7"/>
  <c r="CG14" i="7"/>
  <c r="AW14" i="7"/>
  <c r="M14" i="7"/>
  <c r="CA14" i="7"/>
  <c r="AQ14" i="7"/>
  <c r="G14" i="7"/>
  <c r="BU14" i="7"/>
  <c r="AK14" i="7"/>
  <c r="CS18" i="7"/>
  <c r="CM18" i="7"/>
  <c r="CG18" i="7"/>
  <c r="CA18" i="7"/>
  <c r="BU18" i="7"/>
  <c r="BO18" i="7"/>
  <c r="BI18" i="7"/>
  <c r="BC18" i="7"/>
  <c r="AW18" i="7"/>
  <c r="AQ18" i="7"/>
  <c r="AK18" i="7"/>
  <c r="AE18" i="7"/>
  <c r="Y18" i="7"/>
  <c r="S18" i="7"/>
  <c r="M18" i="7"/>
  <c r="G18" i="7"/>
  <c r="CR18" i="7"/>
  <c r="CL18" i="7"/>
  <c r="CF18" i="7"/>
  <c r="BZ18" i="7"/>
  <c r="BT18" i="7"/>
  <c r="BN18" i="7"/>
  <c r="BH18" i="7"/>
  <c r="BB18" i="7"/>
  <c r="AV18" i="7"/>
  <c r="AP18" i="7"/>
  <c r="AJ18" i="7"/>
  <c r="AD18" i="7"/>
  <c r="X18" i="7"/>
  <c r="R18" i="7"/>
  <c r="L18" i="7"/>
  <c r="F18" i="7"/>
  <c r="CW18" i="7"/>
  <c r="CQ18" i="7"/>
  <c r="CK18" i="7"/>
  <c r="CE18" i="7"/>
  <c r="BY18" i="7"/>
  <c r="BS18" i="7"/>
  <c r="BM18" i="7"/>
  <c r="BG18" i="7"/>
  <c r="BA18" i="7"/>
  <c r="AU18" i="7"/>
  <c r="AO18" i="7"/>
  <c r="AI18" i="7"/>
  <c r="AC18" i="7"/>
  <c r="W18" i="7"/>
  <c r="Q18" i="7"/>
  <c r="K18" i="7"/>
  <c r="E18" i="7"/>
  <c r="CV18" i="7"/>
  <c r="CP18" i="7"/>
  <c r="CJ18" i="7"/>
  <c r="CD18" i="7"/>
  <c r="BX18" i="7"/>
  <c r="BR18" i="7"/>
  <c r="BL18" i="7"/>
  <c r="BF18" i="7"/>
  <c r="AZ18" i="7"/>
  <c r="AT18" i="7"/>
  <c r="AN18" i="7"/>
  <c r="AH18" i="7"/>
  <c r="AB18" i="7"/>
  <c r="V18" i="7"/>
  <c r="P18" i="7"/>
  <c r="J18" i="7"/>
  <c r="D18" i="7"/>
  <c r="CU18" i="7"/>
  <c r="CO18" i="7"/>
  <c r="CI18" i="7"/>
  <c r="CC18" i="7"/>
  <c r="BW18" i="7"/>
  <c r="BQ18" i="7"/>
  <c r="BK18" i="7"/>
  <c r="BE18" i="7"/>
  <c r="AY18" i="7"/>
  <c r="AS18" i="7"/>
  <c r="AM18" i="7"/>
  <c r="AG18" i="7"/>
  <c r="AA18" i="7"/>
  <c r="U18" i="7"/>
  <c r="O18" i="7"/>
  <c r="I18" i="7"/>
  <c r="C18" i="7"/>
  <c r="CT18" i="7"/>
  <c r="CN18" i="7"/>
  <c r="CH18" i="7"/>
  <c r="CB18" i="7"/>
  <c r="BV18" i="7"/>
  <c r="BP18" i="7"/>
  <c r="BJ18" i="7"/>
  <c r="BD18" i="7"/>
  <c r="AX18" i="7"/>
  <c r="AR18" i="7"/>
  <c r="AL18" i="7"/>
  <c r="AF18" i="7"/>
  <c r="Z18" i="7"/>
  <c r="T18" i="7"/>
  <c r="N18" i="7"/>
  <c r="H18" i="7"/>
  <c r="B18" i="7"/>
  <c r="CX18" i="7" s="1"/>
  <c r="CV20" i="7"/>
  <c r="CP20" i="7"/>
  <c r="CJ20" i="7"/>
  <c r="CD20" i="7"/>
  <c r="BX20" i="7"/>
  <c r="BR20" i="7"/>
  <c r="BL20" i="7"/>
  <c r="BF20" i="7"/>
  <c r="AZ20" i="7"/>
  <c r="AT20" i="7"/>
  <c r="AN20" i="7"/>
  <c r="AH20" i="7"/>
  <c r="AB20" i="7"/>
  <c r="V20" i="7"/>
  <c r="P20" i="7"/>
  <c r="J20" i="7"/>
  <c r="D20" i="7"/>
  <c r="CS20" i="7"/>
  <c r="CM20" i="7"/>
  <c r="CG20" i="7"/>
  <c r="CA20" i="7"/>
  <c r="BU20" i="7"/>
  <c r="BO20" i="7"/>
  <c r="BI20" i="7"/>
  <c r="BC20" i="7"/>
  <c r="AW20" i="7"/>
  <c r="AQ20" i="7"/>
  <c r="AK20" i="7"/>
  <c r="AE20" i="7"/>
  <c r="Y20" i="7"/>
  <c r="S20" i="7"/>
  <c r="M20" i="7"/>
  <c r="G20" i="7"/>
  <c r="CR20" i="7"/>
  <c r="CL20" i="7"/>
  <c r="CF20" i="7"/>
  <c r="BZ20" i="7"/>
  <c r="BT20" i="7"/>
  <c r="BN20" i="7"/>
  <c r="BH20" i="7"/>
  <c r="BB20" i="7"/>
  <c r="AV20" i="7"/>
  <c r="AP20" i="7"/>
  <c r="AJ20" i="7"/>
  <c r="AD20" i="7"/>
  <c r="X20" i="7"/>
  <c r="R20" i="7"/>
  <c r="CQ20" i="7"/>
  <c r="CE20" i="7"/>
  <c r="BS20" i="7"/>
  <c r="BG20" i="7"/>
  <c r="AU20" i="7"/>
  <c r="AI20" i="7"/>
  <c r="W20" i="7"/>
  <c r="L20" i="7"/>
  <c r="C20" i="7"/>
  <c r="CO20" i="7"/>
  <c r="CC20" i="7"/>
  <c r="BQ20" i="7"/>
  <c r="BE20" i="7"/>
  <c r="AS20" i="7"/>
  <c r="AG20" i="7"/>
  <c r="U20" i="7"/>
  <c r="K20" i="7"/>
  <c r="B20" i="7"/>
  <c r="CX20" i="7" s="1"/>
  <c r="CN20" i="7"/>
  <c r="CB20" i="7"/>
  <c r="BP20" i="7"/>
  <c r="BD20" i="7"/>
  <c r="AR20" i="7"/>
  <c r="AF20" i="7"/>
  <c r="T20" i="7"/>
  <c r="I20" i="7"/>
  <c r="CW20" i="7"/>
  <c r="CK20" i="7"/>
  <c r="BY20" i="7"/>
  <c r="BM20" i="7"/>
  <c r="BA20" i="7"/>
  <c r="AO20" i="7"/>
  <c r="AC20" i="7"/>
  <c r="Q20" i="7"/>
  <c r="H20" i="7"/>
  <c r="CU20" i="7"/>
  <c r="CI20" i="7"/>
  <c r="BW20" i="7"/>
  <c r="BK20" i="7"/>
  <c r="AY20" i="7"/>
  <c r="AM20" i="7"/>
  <c r="AA20" i="7"/>
  <c r="O20" i="7"/>
  <c r="F20" i="7"/>
  <c r="CT20" i="7"/>
  <c r="CH20" i="7"/>
  <c r="BV20" i="7"/>
  <c r="BJ20" i="7"/>
  <c r="AX20" i="7"/>
  <c r="AL20" i="7"/>
  <c r="Z20" i="7"/>
  <c r="N20" i="7"/>
  <c r="E20" i="7"/>
  <c r="CW21" i="7"/>
  <c r="CQ21" i="7"/>
  <c r="CK21" i="7"/>
  <c r="CE21" i="7"/>
  <c r="BY21" i="7"/>
  <c r="BS21" i="7"/>
  <c r="BM21" i="7"/>
  <c r="BG21" i="7"/>
  <c r="BA21" i="7"/>
  <c r="AU21" i="7"/>
  <c r="AO21" i="7"/>
  <c r="AI21" i="7"/>
  <c r="AC21" i="7"/>
  <c r="W21" i="7"/>
  <c r="Q21" i="7"/>
  <c r="K21" i="7"/>
  <c r="E21" i="7"/>
  <c r="CT21" i="7"/>
  <c r="CN21" i="7"/>
  <c r="CH21" i="7"/>
  <c r="CB21" i="7"/>
  <c r="BV21" i="7"/>
  <c r="BP21" i="7"/>
  <c r="BJ21" i="7"/>
  <c r="BD21" i="7"/>
  <c r="AX21" i="7"/>
  <c r="AR21" i="7"/>
  <c r="AL21" i="7"/>
  <c r="AF21" i="7"/>
  <c r="Z21" i="7"/>
  <c r="T21" i="7"/>
  <c r="N21" i="7"/>
  <c r="H21" i="7"/>
  <c r="B21" i="7"/>
  <c r="CX21" i="7" s="1"/>
  <c r="CS21" i="7"/>
  <c r="CM21" i="7"/>
  <c r="CG21" i="7"/>
  <c r="CA21" i="7"/>
  <c r="BU21" i="7"/>
  <c r="BO21" i="7"/>
  <c r="BI21" i="7"/>
  <c r="BC21" i="7"/>
  <c r="AW21" i="7"/>
  <c r="AQ21" i="7"/>
  <c r="AK21" i="7"/>
  <c r="AE21" i="7"/>
  <c r="Y21" i="7"/>
  <c r="S21" i="7"/>
  <c r="M21" i="7"/>
  <c r="G21" i="7"/>
  <c r="CL21" i="7"/>
  <c r="BZ21" i="7"/>
  <c r="BN21" i="7"/>
  <c r="BB21" i="7"/>
  <c r="AP21" i="7"/>
  <c r="AD21" i="7"/>
  <c r="R21" i="7"/>
  <c r="F21" i="7"/>
  <c r="CV21" i="7"/>
  <c r="CJ21" i="7"/>
  <c r="BX21" i="7"/>
  <c r="BL21" i="7"/>
  <c r="AZ21" i="7"/>
  <c r="AN21" i="7"/>
  <c r="AB21" i="7"/>
  <c r="P21" i="7"/>
  <c r="D21" i="7"/>
  <c r="CU21" i="7"/>
  <c r="CI21" i="7"/>
  <c r="BW21" i="7"/>
  <c r="BK21" i="7"/>
  <c r="AY21" i="7"/>
  <c r="AM21" i="7"/>
  <c r="AA21" i="7"/>
  <c r="O21" i="7"/>
  <c r="C21" i="7"/>
  <c r="CR21" i="7"/>
  <c r="CF21" i="7"/>
  <c r="BT21" i="7"/>
  <c r="BH21" i="7"/>
  <c r="AV21" i="7"/>
  <c r="AJ21" i="7"/>
  <c r="X21" i="7"/>
  <c r="L21" i="7"/>
  <c r="CP21" i="7"/>
  <c r="CD21" i="7"/>
  <c r="BR21" i="7"/>
  <c r="BF21" i="7"/>
  <c r="AT21" i="7"/>
  <c r="AH21" i="7"/>
  <c r="V21" i="7"/>
  <c r="J21" i="7"/>
  <c r="CO21" i="7"/>
  <c r="CC21" i="7"/>
  <c r="BQ21" i="7"/>
  <c r="BE21" i="7"/>
  <c r="AS21" i="7"/>
  <c r="AG21" i="7"/>
  <c r="U21" i="7"/>
  <c r="I21" i="7"/>
  <c r="CR22" i="7"/>
  <c r="CL22" i="7"/>
  <c r="CF22" i="7"/>
  <c r="BZ22" i="7"/>
  <c r="BT22" i="7"/>
  <c r="BN22" i="7"/>
  <c r="BH22" i="7"/>
  <c r="BB22" i="7"/>
  <c r="AV22" i="7"/>
  <c r="AP22" i="7"/>
  <c r="AJ22" i="7"/>
  <c r="AD22" i="7"/>
  <c r="X22" i="7"/>
  <c r="R22" i="7"/>
  <c r="L22" i="7"/>
  <c r="F22" i="7"/>
  <c r="CW22" i="7"/>
  <c r="CQ22" i="7"/>
  <c r="CK22" i="7"/>
  <c r="CE22" i="7"/>
  <c r="BY22" i="7"/>
  <c r="BS22" i="7"/>
  <c r="BM22" i="7"/>
  <c r="BG22" i="7"/>
  <c r="BA22" i="7"/>
  <c r="AU22" i="7"/>
  <c r="AO22" i="7"/>
  <c r="AI22" i="7"/>
  <c r="CU22" i="7"/>
  <c r="CO22" i="7"/>
  <c r="CI22" i="7"/>
  <c r="CC22" i="7"/>
  <c r="BW22" i="7"/>
  <c r="BQ22" i="7"/>
  <c r="BK22" i="7"/>
  <c r="BE22" i="7"/>
  <c r="AY22" i="7"/>
  <c r="AS22" i="7"/>
  <c r="AM22" i="7"/>
  <c r="AG22" i="7"/>
  <c r="AA22" i="7"/>
  <c r="U22" i="7"/>
  <c r="O22" i="7"/>
  <c r="I22" i="7"/>
  <c r="C22" i="7"/>
  <c r="CT22" i="7"/>
  <c r="CN22" i="7"/>
  <c r="CH22" i="7"/>
  <c r="CB22" i="7"/>
  <c r="BV22" i="7"/>
  <c r="BP22" i="7"/>
  <c r="BJ22" i="7"/>
  <c r="BD22" i="7"/>
  <c r="AX22" i="7"/>
  <c r="AR22" i="7"/>
  <c r="AL22" i="7"/>
  <c r="AF22" i="7"/>
  <c r="Z22" i="7"/>
  <c r="T22" i="7"/>
  <c r="N22" i="7"/>
  <c r="H22" i="7"/>
  <c r="B22" i="7"/>
  <c r="CX22" i="7" s="1"/>
  <c r="CS22" i="7"/>
  <c r="CM22" i="7"/>
  <c r="CG22" i="7"/>
  <c r="CA22" i="7"/>
  <c r="BU22" i="7"/>
  <c r="BO22" i="7"/>
  <c r="BI22" i="7"/>
  <c r="BC22" i="7"/>
  <c r="AW22" i="7"/>
  <c r="AQ22" i="7"/>
  <c r="AK22" i="7"/>
  <c r="AE22" i="7"/>
  <c r="Y22" i="7"/>
  <c r="S22" i="7"/>
  <c r="M22" i="7"/>
  <c r="G22" i="7"/>
  <c r="CD22" i="7"/>
  <c r="AT22" i="7"/>
  <c r="V22" i="7"/>
  <c r="D22" i="7"/>
  <c r="BX22" i="7"/>
  <c r="AN22" i="7"/>
  <c r="Q22" i="7"/>
  <c r="BR22" i="7"/>
  <c r="AH22" i="7"/>
  <c r="P22" i="7"/>
  <c r="CV22" i="7"/>
  <c r="BL22" i="7"/>
  <c r="AC22" i="7"/>
  <c r="K22" i="7"/>
  <c r="CP22" i="7"/>
  <c r="BF22" i="7"/>
  <c r="AB22" i="7"/>
  <c r="J22" i="7"/>
  <c r="CJ22" i="7"/>
  <c r="AZ22" i="7"/>
  <c r="W22" i="7"/>
  <c r="E22" i="7"/>
  <c r="CW39" i="7"/>
  <c r="CQ39" i="7"/>
  <c r="CK39" i="7"/>
  <c r="CE39" i="7"/>
  <c r="BY39" i="7"/>
  <c r="BS39" i="7"/>
  <c r="BM39" i="7"/>
  <c r="BG39" i="7"/>
  <c r="BA39" i="7"/>
  <c r="AU39" i="7"/>
  <c r="AO39" i="7"/>
  <c r="AI39" i="7"/>
  <c r="AC39" i="7"/>
  <c r="W39" i="7"/>
  <c r="Q39" i="7"/>
  <c r="K39" i="7"/>
  <c r="E39" i="7"/>
  <c r="CV39" i="7"/>
  <c r="CP39" i="7"/>
  <c r="CJ39" i="7"/>
  <c r="CD39" i="7"/>
  <c r="BX39" i="7"/>
  <c r="BR39" i="7"/>
  <c r="BL39" i="7"/>
  <c r="BF39" i="7"/>
  <c r="AZ39" i="7"/>
  <c r="AT39" i="7"/>
  <c r="AN39" i="7"/>
  <c r="AH39" i="7"/>
  <c r="AB39" i="7"/>
  <c r="V39" i="7"/>
  <c r="P39" i="7"/>
  <c r="J39" i="7"/>
  <c r="D39" i="7"/>
  <c r="CT39" i="7"/>
  <c r="CN39" i="7"/>
  <c r="CH39" i="7"/>
  <c r="CB39" i="7"/>
  <c r="BV39" i="7"/>
  <c r="BP39" i="7"/>
  <c r="BJ39" i="7"/>
  <c r="BD39" i="7"/>
  <c r="AX39" i="7"/>
  <c r="AR39" i="7"/>
  <c r="AL39" i="7"/>
  <c r="AF39" i="7"/>
  <c r="Z39" i="7"/>
  <c r="T39" i="7"/>
  <c r="N39" i="7"/>
  <c r="H39" i="7"/>
  <c r="B39" i="7"/>
  <c r="CX39" i="7" s="1"/>
  <c r="CS39" i="7"/>
  <c r="CM39" i="7"/>
  <c r="CG39" i="7"/>
  <c r="CA39" i="7"/>
  <c r="BU39" i="7"/>
  <c r="BO39" i="7"/>
  <c r="BI39" i="7"/>
  <c r="BC39" i="7"/>
  <c r="AW39" i="7"/>
  <c r="AQ39" i="7"/>
  <c r="AK39" i="7"/>
  <c r="AE39" i="7"/>
  <c r="Y39" i="7"/>
  <c r="S39" i="7"/>
  <c r="M39" i="7"/>
  <c r="G39" i="7"/>
  <c r="CR39" i="7"/>
  <c r="CL39" i="7"/>
  <c r="CF39" i="7"/>
  <c r="BZ39" i="7"/>
  <c r="BT39" i="7"/>
  <c r="BN39" i="7"/>
  <c r="BH39" i="7"/>
  <c r="BB39" i="7"/>
  <c r="AV39" i="7"/>
  <c r="AP39" i="7"/>
  <c r="AJ39" i="7"/>
  <c r="AD39" i="7"/>
  <c r="X39" i="7"/>
  <c r="R39" i="7"/>
  <c r="L39" i="7"/>
  <c r="F39" i="7"/>
  <c r="CO39" i="7"/>
  <c r="BE39" i="7"/>
  <c r="U39" i="7"/>
  <c r="CI39" i="7"/>
  <c r="AY39" i="7"/>
  <c r="O39" i="7"/>
  <c r="CC39" i="7"/>
  <c r="AS39" i="7"/>
  <c r="I39" i="7"/>
  <c r="BW39" i="7"/>
  <c r="AM39" i="7"/>
  <c r="C39" i="7"/>
  <c r="BQ39" i="7"/>
  <c r="AG39" i="7"/>
  <c r="CU39" i="7"/>
  <c r="BK39" i="7"/>
  <c r="AA39" i="7"/>
  <c r="CW24" i="7"/>
  <c r="CQ24" i="7"/>
  <c r="CK24" i="7"/>
  <c r="CE24" i="7"/>
  <c r="BY24" i="7"/>
  <c r="BS24" i="7"/>
  <c r="BM24" i="7"/>
  <c r="BG24" i="7"/>
  <c r="BA24" i="7"/>
  <c r="AU24" i="7"/>
  <c r="AO24" i="7"/>
  <c r="AI24" i="7"/>
  <c r="AC24" i="7"/>
  <c r="W24" i="7"/>
  <c r="Q24" i="7"/>
  <c r="K24" i="7"/>
  <c r="E24" i="7"/>
  <c r="CV24" i="7"/>
  <c r="CP24" i="7"/>
  <c r="CJ24" i="7"/>
  <c r="CD24" i="7"/>
  <c r="BX24" i="7"/>
  <c r="BR24" i="7"/>
  <c r="BL24" i="7"/>
  <c r="BF24" i="7"/>
  <c r="CR24" i="7"/>
  <c r="CL24" i="7"/>
  <c r="CF24" i="7"/>
  <c r="CN24" i="7"/>
  <c r="CB24" i="7"/>
  <c r="BT24" i="7"/>
  <c r="BJ24" i="7"/>
  <c r="BB24" i="7"/>
  <c r="AT24" i="7"/>
  <c r="AM24" i="7"/>
  <c r="AF24" i="7"/>
  <c r="Y24" i="7"/>
  <c r="R24" i="7"/>
  <c r="J24" i="7"/>
  <c r="C24" i="7"/>
  <c r="CM24" i="7"/>
  <c r="CA24" i="7"/>
  <c r="BQ24" i="7"/>
  <c r="BI24" i="7"/>
  <c r="AZ24" i="7"/>
  <c r="AS24" i="7"/>
  <c r="AL24" i="7"/>
  <c r="AE24" i="7"/>
  <c r="X24" i="7"/>
  <c r="P24" i="7"/>
  <c r="I24" i="7"/>
  <c r="B24" i="7"/>
  <c r="CX24" i="7" s="1"/>
  <c r="CT24" i="7"/>
  <c r="CH24" i="7"/>
  <c r="BW24" i="7"/>
  <c r="BO24" i="7"/>
  <c r="BE24" i="7"/>
  <c r="AX24" i="7"/>
  <c r="AQ24" i="7"/>
  <c r="AJ24" i="7"/>
  <c r="AB24" i="7"/>
  <c r="U24" i="7"/>
  <c r="N24" i="7"/>
  <c r="G24" i="7"/>
  <c r="CS24" i="7"/>
  <c r="CG24" i="7"/>
  <c r="BV24" i="7"/>
  <c r="BN24" i="7"/>
  <c r="BD24" i="7"/>
  <c r="AW24" i="7"/>
  <c r="AP24" i="7"/>
  <c r="AH24" i="7"/>
  <c r="AA24" i="7"/>
  <c r="T24" i="7"/>
  <c r="M24" i="7"/>
  <c r="F24" i="7"/>
  <c r="CO24" i="7"/>
  <c r="CC24" i="7"/>
  <c r="BU24" i="7"/>
  <c r="BK24" i="7"/>
  <c r="BC24" i="7"/>
  <c r="AV24" i="7"/>
  <c r="AN24" i="7"/>
  <c r="AG24" i="7"/>
  <c r="Z24" i="7"/>
  <c r="S24" i="7"/>
  <c r="L24" i="7"/>
  <c r="D24" i="7"/>
  <c r="BZ24" i="7"/>
  <c r="AD24" i="7"/>
  <c r="BP24" i="7"/>
  <c r="V24" i="7"/>
  <c r="BH24" i="7"/>
  <c r="O24" i="7"/>
  <c r="AY24" i="7"/>
  <c r="H24" i="7"/>
  <c r="CU24" i="7"/>
  <c r="AR24" i="7"/>
  <c r="CI24" i="7"/>
  <c r="AK24" i="7"/>
  <c r="CV29" i="7"/>
  <c r="CP29" i="7"/>
  <c r="CJ29" i="7"/>
  <c r="CD29" i="7"/>
  <c r="BX29" i="7"/>
  <c r="BR29" i="7"/>
  <c r="BL29" i="7"/>
  <c r="BF29" i="7"/>
  <c r="AZ29" i="7"/>
  <c r="AT29" i="7"/>
  <c r="AN29" i="7"/>
  <c r="AH29" i="7"/>
  <c r="AB29" i="7"/>
  <c r="V29" i="7"/>
  <c r="P29" i="7"/>
  <c r="J29" i="7"/>
  <c r="D29" i="7"/>
  <c r="CU29" i="7"/>
  <c r="CO29" i="7"/>
  <c r="CI29" i="7"/>
  <c r="CC29" i="7"/>
  <c r="BW29" i="7"/>
  <c r="BQ29" i="7"/>
  <c r="BK29" i="7"/>
  <c r="BE29" i="7"/>
  <c r="AY29" i="7"/>
  <c r="AS29" i="7"/>
  <c r="AM29" i="7"/>
  <c r="AG29" i="7"/>
  <c r="AA29" i="7"/>
  <c r="U29" i="7"/>
  <c r="O29" i="7"/>
  <c r="I29" i="7"/>
  <c r="C29" i="7"/>
  <c r="CS29" i="7"/>
  <c r="CM29" i="7"/>
  <c r="CG29" i="7"/>
  <c r="CA29" i="7"/>
  <c r="BU29" i="7"/>
  <c r="BO29" i="7"/>
  <c r="BI29" i="7"/>
  <c r="BC29" i="7"/>
  <c r="AW29" i="7"/>
  <c r="AQ29" i="7"/>
  <c r="AK29" i="7"/>
  <c r="AE29" i="7"/>
  <c r="Y29" i="7"/>
  <c r="S29" i="7"/>
  <c r="M29" i="7"/>
  <c r="G29" i="7"/>
  <c r="CR29" i="7"/>
  <c r="CL29" i="7"/>
  <c r="CF29" i="7"/>
  <c r="BZ29" i="7"/>
  <c r="BT29" i="7"/>
  <c r="BN29" i="7"/>
  <c r="BH29" i="7"/>
  <c r="BB29" i="7"/>
  <c r="AV29" i="7"/>
  <c r="AP29" i="7"/>
  <c r="AJ29" i="7"/>
  <c r="AD29" i="7"/>
  <c r="X29" i="7"/>
  <c r="R29" i="7"/>
  <c r="L29" i="7"/>
  <c r="F29" i="7"/>
  <c r="CW29" i="7"/>
  <c r="CQ29" i="7"/>
  <c r="CK29" i="7"/>
  <c r="CE29" i="7"/>
  <c r="BY29" i="7"/>
  <c r="BS29" i="7"/>
  <c r="BM29" i="7"/>
  <c r="BG29" i="7"/>
  <c r="BA29" i="7"/>
  <c r="AU29" i="7"/>
  <c r="AO29" i="7"/>
  <c r="AI29" i="7"/>
  <c r="AC29" i="7"/>
  <c r="W29" i="7"/>
  <c r="Q29" i="7"/>
  <c r="K29" i="7"/>
  <c r="E29" i="7"/>
  <c r="CH29" i="7"/>
  <c r="AX29" i="7"/>
  <c r="N29" i="7"/>
  <c r="CB29" i="7"/>
  <c r="AR29" i="7"/>
  <c r="H29" i="7"/>
  <c r="BP29" i="7"/>
  <c r="AF29" i="7"/>
  <c r="CT29" i="7"/>
  <c r="BJ29" i="7"/>
  <c r="Z29" i="7"/>
  <c r="CN29" i="7"/>
  <c r="BD29" i="7"/>
  <c r="T29" i="7"/>
  <c r="BV29" i="7"/>
  <c r="AL29" i="7"/>
  <c r="B29" i="7"/>
  <c r="CX29" i="7" s="1"/>
  <c r="CW30" i="7"/>
  <c r="CQ30" i="7"/>
  <c r="CK30" i="7"/>
  <c r="CE30" i="7"/>
  <c r="BY30" i="7"/>
  <c r="BS30" i="7"/>
  <c r="BM30" i="7"/>
  <c r="BG30" i="7"/>
  <c r="BA30" i="7"/>
  <c r="AU30" i="7"/>
  <c r="AO30" i="7"/>
  <c r="AI30" i="7"/>
  <c r="AC30" i="7"/>
  <c r="W30" i="7"/>
  <c r="Q30" i="7"/>
  <c r="K30" i="7"/>
  <c r="E30" i="7"/>
  <c r="CV30" i="7"/>
  <c r="CP30" i="7"/>
  <c r="CJ30" i="7"/>
  <c r="CD30" i="7"/>
  <c r="BX30" i="7"/>
  <c r="BR30" i="7"/>
  <c r="BL30" i="7"/>
  <c r="BF30" i="7"/>
  <c r="AZ30" i="7"/>
  <c r="AT30" i="7"/>
  <c r="AN30" i="7"/>
  <c r="AH30" i="7"/>
  <c r="AB30" i="7"/>
  <c r="V30" i="7"/>
  <c r="P30" i="7"/>
  <c r="J30" i="7"/>
  <c r="D30" i="7"/>
  <c r="CT30" i="7"/>
  <c r="CN30" i="7"/>
  <c r="CH30" i="7"/>
  <c r="CB30" i="7"/>
  <c r="BV30" i="7"/>
  <c r="BP30" i="7"/>
  <c r="BJ30" i="7"/>
  <c r="BD30" i="7"/>
  <c r="AX30" i="7"/>
  <c r="AR30" i="7"/>
  <c r="AL30" i="7"/>
  <c r="AF30" i="7"/>
  <c r="Z30" i="7"/>
  <c r="T30" i="7"/>
  <c r="N30" i="7"/>
  <c r="H30" i="7"/>
  <c r="B30" i="7"/>
  <c r="CX30" i="7" s="1"/>
  <c r="CS30" i="7"/>
  <c r="CM30" i="7"/>
  <c r="CG30" i="7"/>
  <c r="CA30" i="7"/>
  <c r="BU30" i="7"/>
  <c r="BO30" i="7"/>
  <c r="BI30" i="7"/>
  <c r="BC30" i="7"/>
  <c r="AW30" i="7"/>
  <c r="AQ30" i="7"/>
  <c r="AK30" i="7"/>
  <c r="AE30" i="7"/>
  <c r="Y30" i="7"/>
  <c r="S30" i="7"/>
  <c r="M30" i="7"/>
  <c r="G30" i="7"/>
  <c r="CR30" i="7"/>
  <c r="CL30" i="7"/>
  <c r="CF30" i="7"/>
  <c r="BZ30" i="7"/>
  <c r="BT30" i="7"/>
  <c r="BN30" i="7"/>
  <c r="BH30" i="7"/>
  <c r="BB30" i="7"/>
  <c r="AV30" i="7"/>
  <c r="AP30" i="7"/>
  <c r="AJ30" i="7"/>
  <c r="AD30" i="7"/>
  <c r="X30" i="7"/>
  <c r="R30" i="7"/>
  <c r="L30" i="7"/>
  <c r="F30" i="7"/>
  <c r="CO30" i="7"/>
  <c r="BE30" i="7"/>
  <c r="U30" i="7"/>
  <c r="CI30" i="7"/>
  <c r="AY30" i="7"/>
  <c r="O30" i="7"/>
  <c r="BW30" i="7"/>
  <c r="AM30" i="7"/>
  <c r="C30" i="7"/>
  <c r="BQ30" i="7"/>
  <c r="AG30" i="7"/>
  <c r="CU30" i="7"/>
  <c r="BK30" i="7"/>
  <c r="AA30" i="7"/>
  <c r="AS30" i="7"/>
  <c r="I30" i="7"/>
  <c r="CC30" i="7"/>
  <c r="CR34" i="7"/>
  <c r="CL34" i="7"/>
  <c r="CF34" i="7"/>
  <c r="BZ34" i="7"/>
  <c r="BT34" i="7"/>
  <c r="BN34" i="7"/>
  <c r="BH34" i="7"/>
  <c r="BB34" i="7"/>
  <c r="AV34" i="7"/>
  <c r="AP34" i="7"/>
  <c r="AJ34" i="7"/>
  <c r="AD34" i="7"/>
  <c r="X34" i="7"/>
  <c r="R34" i="7"/>
  <c r="L34" i="7"/>
  <c r="F34" i="7"/>
  <c r="CW34" i="7"/>
  <c r="CQ34" i="7"/>
  <c r="CK34" i="7"/>
  <c r="CE34" i="7"/>
  <c r="BY34" i="7"/>
  <c r="BS34" i="7"/>
  <c r="BM34" i="7"/>
  <c r="BG34" i="7"/>
  <c r="BA34" i="7"/>
  <c r="AU34" i="7"/>
  <c r="AO34" i="7"/>
  <c r="AI34" i="7"/>
  <c r="AC34" i="7"/>
  <c r="W34" i="7"/>
  <c r="Q34" i="7"/>
  <c r="K34" i="7"/>
  <c r="E34" i="7"/>
  <c r="CU34" i="7"/>
  <c r="CO34" i="7"/>
  <c r="CI34" i="7"/>
  <c r="CC34" i="7"/>
  <c r="BW34" i="7"/>
  <c r="BQ34" i="7"/>
  <c r="BK34" i="7"/>
  <c r="BE34" i="7"/>
  <c r="AY34" i="7"/>
  <c r="AS34" i="7"/>
  <c r="AM34" i="7"/>
  <c r="AG34" i="7"/>
  <c r="AA34" i="7"/>
  <c r="U34" i="7"/>
  <c r="O34" i="7"/>
  <c r="I34" i="7"/>
  <c r="C34" i="7"/>
  <c r="CT34" i="7"/>
  <c r="CN34" i="7"/>
  <c r="CH34" i="7"/>
  <c r="CB34" i="7"/>
  <c r="BV34" i="7"/>
  <c r="BP34" i="7"/>
  <c r="BJ34" i="7"/>
  <c r="BD34" i="7"/>
  <c r="AX34" i="7"/>
  <c r="AR34" i="7"/>
  <c r="AL34" i="7"/>
  <c r="AF34" i="7"/>
  <c r="Z34" i="7"/>
  <c r="T34" i="7"/>
  <c r="N34" i="7"/>
  <c r="H34" i="7"/>
  <c r="B34" i="7"/>
  <c r="CX34" i="7" s="1"/>
  <c r="CP34" i="7"/>
  <c r="BX34" i="7"/>
  <c r="BF34" i="7"/>
  <c r="AN34" i="7"/>
  <c r="V34" i="7"/>
  <c r="D34" i="7"/>
  <c r="CM34" i="7"/>
  <c r="BU34" i="7"/>
  <c r="BC34" i="7"/>
  <c r="AK34" i="7"/>
  <c r="S34" i="7"/>
  <c r="CJ34" i="7"/>
  <c r="BR34" i="7"/>
  <c r="AZ34" i="7"/>
  <c r="AH34" i="7"/>
  <c r="P34" i="7"/>
  <c r="CG34" i="7"/>
  <c r="BO34" i="7"/>
  <c r="AW34" i="7"/>
  <c r="AE34" i="7"/>
  <c r="M34" i="7"/>
  <c r="CV34" i="7"/>
  <c r="CD34" i="7"/>
  <c r="BL34" i="7"/>
  <c r="AT34" i="7"/>
  <c r="AB34" i="7"/>
  <c r="J34" i="7"/>
  <c r="CS34" i="7"/>
  <c r="CA34" i="7"/>
  <c r="BI34" i="7"/>
  <c r="AQ34" i="7"/>
  <c r="Y34" i="7"/>
  <c r="G34" i="7"/>
  <c r="C10" i="2"/>
  <c r="C13" i="2"/>
  <c r="C16" i="2"/>
  <c r="C19" i="2"/>
  <c r="C22" i="2"/>
  <c r="C28" i="2"/>
  <c r="C40" i="2"/>
  <c r="C43" i="2"/>
  <c r="C46" i="2"/>
  <c r="C55" i="2"/>
  <c r="C61" i="2"/>
  <c r="D11" i="3"/>
  <c r="D17" i="3"/>
  <c r="D26" i="3"/>
  <c r="D32" i="3"/>
  <c r="D35" i="3"/>
  <c r="D38" i="3"/>
  <c r="D41" i="3"/>
  <c r="D50" i="3"/>
  <c r="D62" i="3"/>
  <c r="D26" i="4"/>
  <c r="D9" i="4"/>
  <c r="D37" i="4"/>
  <c r="D15" i="4"/>
  <c r="D12" i="4"/>
  <c r="D32" i="5"/>
  <c r="D15" i="5"/>
  <c r="D35" i="5"/>
  <c r="D37" i="5"/>
  <c r="D40" i="5"/>
  <c r="D43" i="5"/>
  <c r="D27" i="5"/>
  <c r="D31" i="5"/>
  <c r="D46" i="5"/>
  <c r="D26" i="5"/>
  <c r="D11" i="5"/>
  <c r="D51" i="5"/>
  <c r="D54" i="5"/>
  <c r="D16" i="5"/>
  <c r="D23" i="5"/>
  <c r="D9" i="5"/>
  <c r="D8" i="5"/>
  <c r="D18" i="5"/>
  <c r="D60" i="5"/>
  <c r="J25" i="6"/>
  <c r="K25" i="6" s="1"/>
  <c r="M25" i="6" s="1"/>
  <c r="J26" i="6"/>
  <c r="K26" i="6" s="1"/>
  <c r="M26" i="6" s="1"/>
  <c r="J27" i="6"/>
  <c r="K27" i="6" s="1"/>
  <c r="K30" i="6"/>
  <c r="C7" i="2"/>
  <c r="C25" i="2"/>
  <c r="C31" i="2"/>
  <c r="C34" i="2"/>
  <c r="C37" i="2"/>
  <c r="C49" i="2"/>
  <c r="C52" i="2"/>
  <c r="C58" i="2"/>
  <c r="D8" i="3"/>
  <c r="D14" i="3"/>
  <c r="D20" i="3"/>
  <c r="D23" i="3"/>
  <c r="D29" i="3"/>
  <c r="D44" i="3"/>
  <c r="D47" i="3"/>
  <c r="D53" i="3"/>
  <c r="D56" i="3"/>
  <c r="D59" i="3"/>
  <c r="D16" i="4"/>
  <c r="D29" i="4"/>
  <c r="D32" i="4"/>
  <c r="D34" i="4"/>
  <c r="D40" i="4"/>
  <c r="D44" i="4"/>
  <c r="D47" i="4"/>
  <c r="E41" i="6"/>
  <c r="L41" i="6" s="1"/>
  <c r="M41" i="6" s="1"/>
  <c r="C70" i="7"/>
  <c r="C69" i="7"/>
  <c r="C43" i="7"/>
  <c r="C38" i="7"/>
  <c r="C23" i="7"/>
  <c r="I70" i="7"/>
  <c r="I69" i="7"/>
  <c r="I43" i="7"/>
  <c r="I38" i="7"/>
  <c r="I23" i="7"/>
  <c r="O70" i="7"/>
  <c r="O69" i="7"/>
  <c r="O43" i="7"/>
  <c r="O38" i="7"/>
  <c r="O23" i="7"/>
  <c r="U70" i="7"/>
  <c r="U69" i="7"/>
  <c r="U43" i="7"/>
  <c r="U38" i="7"/>
  <c r="U23" i="7"/>
  <c r="AA70" i="7"/>
  <c r="AA69" i="7"/>
  <c r="AA43" i="7"/>
  <c r="AA38" i="7"/>
  <c r="AA23" i="7"/>
  <c r="AG70" i="7"/>
  <c r="AG69" i="7"/>
  <c r="AG43" i="7"/>
  <c r="AG38" i="7"/>
  <c r="AG23" i="7"/>
  <c r="AM70" i="7"/>
  <c r="AM69" i="7"/>
  <c r="AM43" i="7"/>
  <c r="AM38" i="7"/>
  <c r="AM23" i="7"/>
  <c r="AS70" i="7"/>
  <c r="AS69" i="7"/>
  <c r="AS43" i="7"/>
  <c r="AS38" i="7"/>
  <c r="AS23" i="7"/>
  <c r="AY70" i="7"/>
  <c r="AY69" i="7"/>
  <c r="AY43" i="7"/>
  <c r="AY38" i="7"/>
  <c r="AY23" i="7"/>
  <c r="BE70" i="7"/>
  <c r="BE69" i="7"/>
  <c r="BE43" i="7"/>
  <c r="BE38" i="7"/>
  <c r="BE23" i="7"/>
  <c r="BK70" i="7"/>
  <c r="BK69" i="7"/>
  <c r="BK43" i="7"/>
  <c r="BK38" i="7"/>
  <c r="BK23" i="7"/>
  <c r="BQ70" i="7"/>
  <c r="BQ69" i="7"/>
  <c r="BQ43" i="7"/>
  <c r="BQ38" i="7"/>
  <c r="BQ23" i="7"/>
  <c r="BW70" i="7"/>
  <c r="BW69" i="7"/>
  <c r="BW43" i="7"/>
  <c r="BW38" i="7"/>
  <c r="BW23" i="7"/>
  <c r="CC70" i="7"/>
  <c r="CC69" i="7"/>
  <c r="CC43" i="7"/>
  <c r="CC38" i="7"/>
  <c r="CC23" i="7"/>
  <c r="CI70" i="7"/>
  <c r="CI69" i="7"/>
  <c r="CI43" i="7"/>
  <c r="CI38" i="7"/>
  <c r="CI23" i="7"/>
  <c r="CO70" i="7"/>
  <c r="CO69" i="7"/>
  <c r="CO43" i="7"/>
  <c r="CO38" i="7"/>
  <c r="CO23" i="7"/>
  <c r="CU70" i="7"/>
  <c r="CU69" i="7"/>
  <c r="CU43" i="7"/>
  <c r="CU38" i="7"/>
  <c r="CU23" i="7"/>
  <c r="D63" i="7"/>
  <c r="D59" i="7"/>
  <c r="D60" i="7"/>
  <c r="D55" i="7"/>
  <c r="D56" i="7"/>
  <c r="D45" i="7"/>
  <c r="D31" i="7"/>
  <c r="D9" i="7"/>
  <c r="J63" i="7"/>
  <c r="J59" i="7"/>
  <c r="J60" i="7"/>
  <c r="J55" i="7"/>
  <c r="J56" i="7"/>
  <c r="J45" i="7"/>
  <c r="J31" i="7"/>
  <c r="J9" i="7"/>
  <c r="P63" i="7"/>
  <c r="P60" i="7"/>
  <c r="P59" i="7"/>
  <c r="P55" i="7"/>
  <c r="P56" i="7"/>
  <c r="P45" i="7"/>
  <c r="P9" i="7"/>
  <c r="P31" i="7"/>
  <c r="V63" i="7"/>
  <c r="V59" i="7"/>
  <c r="V55" i="7"/>
  <c r="V56" i="7"/>
  <c r="V45" i="7"/>
  <c r="V60" i="7"/>
  <c r="V31" i="7"/>
  <c r="V9" i="7"/>
  <c r="AB63" i="7"/>
  <c r="AB59" i="7"/>
  <c r="AB55" i="7"/>
  <c r="AB56" i="7"/>
  <c r="AB60" i="7"/>
  <c r="AB45" i="7"/>
  <c r="AB31" i="7"/>
  <c r="AB9" i="7"/>
  <c r="AH60" i="7"/>
  <c r="AH63" i="7"/>
  <c r="AH59" i="7"/>
  <c r="AH55" i="7"/>
  <c r="AH56" i="7"/>
  <c r="AH45" i="7"/>
  <c r="AH31" i="7"/>
  <c r="AH9" i="7"/>
  <c r="AN60" i="7"/>
  <c r="AN63" i="7"/>
  <c r="AN59" i="7"/>
  <c r="AN55" i="7"/>
  <c r="AN56" i="7"/>
  <c r="AN45" i="7"/>
  <c r="AN31" i="7"/>
  <c r="AN9" i="7"/>
  <c r="AT60" i="7"/>
  <c r="AT63" i="7"/>
  <c r="AT59" i="7"/>
  <c r="AT55" i="7"/>
  <c r="AT56" i="7"/>
  <c r="AT45" i="7"/>
  <c r="AT31" i="7"/>
  <c r="AT9" i="7"/>
  <c r="AZ59" i="7"/>
  <c r="AZ60" i="7"/>
  <c r="AZ63" i="7"/>
  <c r="AZ55" i="7"/>
  <c r="AZ56" i="7"/>
  <c r="AZ45" i="7"/>
  <c r="AZ9" i="7"/>
  <c r="AZ31" i="7"/>
  <c r="BF59" i="7"/>
  <c r="BF60" i="7"/>
  <c r="BF63" i="7"/>
  <c r="BF55" i="7"/>
  <c r="BF56" i="7"/>
  <c r="BF45" i="7"/>
  <c r="BF31" i="7"/>
  <c r="BF9" i="7"/>
  <c r="BL59" i="7"/>
  <c r="BL60" i="7"/>
  <c r="BL63" i="7"/>
  <c r="BL55" i="7"/>
  <c r="BL56" i="7"/>
  <c r="BL45" i="7"/>
  <c r="BL31" i="7"/>
  <c r="BL9" i="7"/>
  <c r="BR59" i="7"/>
  <c r="BR60" i="7"/>
  <c r="BR63" i="7"/>
  <c r="BR55" i="7"/>
  <c r="BR56" i="7"/>
  <c r="BR45" i="7"/>
  <c r="BR31" i="7"/>
  <c r="BR9" i="7"/>
  <c r="BX59" i="7"/>
  <c r="BX60" i="7"/>
  <c r="BX63" i="7"/>
  <c r="BX55" i="7"/>
  <c r="BX56" i="7"/>
  <c r="BX45" i="7"/>
  <c r="BX31" i="7"/>
  <c r="BX9" i="7"/>
  <c r="CD59" i="7"/>
  <c r="CD60" i="7"/>
  <c r="CD63" i="7"/>
  <c r="CD55" i="7"/>
  <c r="CD56" i="7"/>
  <c r="CD45" i="7"/>
  <c r="CD31" i="7"/>
  <c r="CD9" i="7"/>
  <c r="CJ59" i="7"/>
  <c r="CJ60" i="7"/>
  <c r="CJ63" i="7"/>
  <c r="CJ55" i="7"/>
  <c r="CJ56" i="7"/>
  <c r="CJ45" i="7"/>
  <c r="CJ31" i="7"/>
  <c r="CJ9" i="7"/>
  <c r="CP59" i="7"/>
  <c r="CP60" i="7"/>
  <c r="CP63" i="7"/>
  <c r="CP55" i="7"/>
  <c r="CP56" i="7"/>
  <c r="CP45" i="7"/>
  <c r="CP31" i="7"/>
  <c r="CP9" i="7"/>
  <c r="CP7" i="7"/>
  <c r="CV59" i="7"/>
  <c r="CV60" i="7"/>
  <c r="CV63" i="7"/>
  <c r="CV55" i="7"/>
  <c r="CV56" i="7"/>
  <c r="CV45" i="7"/>
  <c r="CV31" i="7"/>
  <c r="CV9" i="7"/>
  <c r="CV7" i="7"/>
  <c r="BX7" i="7"/>
  <c r="P11" i="7"/>
  <c r="AZ11" i="7"/>
  <c r="CJ11" i="7"/>
  <c r="D69" i="7"/>
  <c r="D70" i="7"/>
  <c r="D38" i="7"/>
  <c r="D43" i="7"/>
  <c r="D23" i="7"/>
  <c r="J69" i="7"/>
  <c r="J70" i="7"/>
  <c r="J38" i="7"/>
  <c r="J43" i="7"/>
  <c r="J23" i="7"/>
  <c r="P69" i="7"/>
  <c r="P70" i="7"/>
  <c r="P43" i="7"/>
  <c r="P38" i="7"/>
  <c r="P23" i="7"/>
  <c r="V69" i="7"/>
  <c r="V70" i="7"/>
  <c r="V38" i="7"/>
  <c r="V43" i="7"/>
  <c r="V23" i="7"/>
  <c r="AB69" i="7"/>
  <c r="AB70" i="7"/>
  <c r="AB38" i="7"/>
  <c r="AB43" i="7"/>
  <c r="AB23" i="7"/>
  <c r="AH69" i="7"/>
  <c r="AH70" i="7"/>
  <c r="AH38" i="7"/>
  <c r="AH43" i="7"/>
  <c r="AH23" i="7"/>
  <c r="AN69" i="7"/>
  <c r="AN70" i="7"/>
  <c r="AN38" i="7"/>
  <c r="AN43" i="7"/>
  <c r="AN23" i="7"/>
  <c r="AT69" i="7"/>
  <c r="AT70" i="7"/>
  <c r="AT38" i="7"/>
  <c r="AT43" i="7"/>
  <c r="AT23" i="7"/>
  <c r="AZ69" i="7"/>
  <c r="AZ70" i="7"/>
  <c r="AZ43" i="7"/>
  <c r="AZ38" i="7"/>
  <c r="AZ23" i="7"/>
  <c r="BF69" i="7"/>
  <c r="BF70" i="7"/>
  <c r="BF38" i="7"/>
  <c r="BF43" i="7"/>
  <c r="BF23" i="7"/>
  <c r="BL69" i="7"/>
  <c r="BL70" i="7"/>
  <c r="BL38" i="7"/>
  <c r="BL43" i="7"/>
  <c r="BL23" i="7"/>
  <c r="BR69" i="7"/>
  <c r="BR70" i="7"/>
  <c r="BR38" i="7"/>
  <c r="BR43" i="7"/>
  <c r="BR23" i="7"/>
  <c r="BX69" i="7"/>
  <c r="BX70" i="7"/>
  <c r="BX38" i="7"/>
  <c r="BX43" i="7"/>
  <c r="BX23" i="7"/>
  <c r="CD69" i="7"/>
  <c r="CD70" i="7"/>
  <c r="CD38" i="7"/>
  <c r="CD43" i="7"/>
  <c r="CD23" i="7"/>
  <c r="CJ69" i="7"/>
  <c r="CJ70" i="7"/>
  <c r="CJ43" i="7"/>
  <c r="CJ38" i="7"/>
  <c r="CJ23" i="7"/>
  <c r="CP69" i="7"/>
  <c r="CP70" i="7"/>
  <c r="CP43" i="7"/>
  <c r="CP38" i="7"/>
  <c r="CP23" i="7"/>
  <c r="CV69" i="7"/>
  <c r="CV70" i="7"/>
  <c r="CV43" i="7"/>
  <c r="CV38" i="7"/>
  <c r="CV23" i="7"/>
  <c r="E60" i="7"/>
  <c r="E63" i="7"/>
  <c r="E55" i="7"/>
  <c r="E56" i="7"/>
  <c r="E45" i="7"/>
  <c r="E59" i="7"/>
  <c r="E31" i="7"/>
  <c r="E11" i="7"/>
  <c r="E9" i="7"/>
  <c r="K60" i="7"/>
  <c r="K63" i="7"/>
  <c r="K55" i="7"/>
  <c r="K56" i="7"/>
  <c r="K45" i="7"/>
  <c r="K59" i="7"/>
  <c r="K31" i="7"/>
  <c r="K11" i="7"/>
  <c r="K9" i="7"/>
  <c r="Q60" i="7"/>
  <c r="Q63" i="7"/>
  <c r="Q55" i="7"/>
  <c r="Q56" i="7"/>
  <c r="Q45" i="7"/>
  <c r="Q59" i="7"/>
  <c r="Q31" i="7"/>
  <c r="Q11" i="7"/>
  <c r="Q9" i="7"/>
  <c r="W60" i="7"/>
  <c r="W63" i="7"/>
  <c r="W55" i="7"/>
  <c r="W56" i="7"/>
  <c r="W45" i="7"/>
  <c r="W59" i="7"/>
  <c r="W31" i="7"/>
  <c r="W11" i="7"/>
  <c r="W9" i="7"/>
  <c r="AC60" i="7"/>
  <c r="AC63" i="7"/>
  <c r="AC55" i="7"/>
  <c r="AC56" i="7"/>
  <c r="AC45" i="7"/>
  <c r="AC59" i="7"/>
  <c r="AC31" i="7"/>
  <c r="AC11" i="7"/>
  <c r="AC9" i="7"/>
  <c r="AI60" i="7"/>
  <c r="AI63" i="7"/>
  <c r="AI55" i="7"/>
  <c r="AI56" i="7"/>
  <c r="AI45" i="7"/>
  <c r="AI59" i="7"/>
  <c r="AI31" i="7"/>
  <c r="AI11" i="7"/>
  <c r="AI9" i="7"/>
  <c r="AO60" i="7"/>
  <c r="AO63" i="7"/>
  <c r="AO55" i="7"/>
  <c r="AO56" i="7"/>
  <c r="AO45" i="7"/>
  <c r="AO59" i="7"/>
  <c r="AO31" i="7"/>
  <c r="AO11" i="7"/>
  <c r="AO9" i="7"/>
  <c r="AU60" i="7"/>
  <c r="AU63" i="7"/>
  <c r="AU55" i="7"/>
  <c r="AU56" i="7"/>
  <c r="AU45" i="7"/>
  <c r="AU59" i="7"/>
  <c r="AU31" i="7"/>
  <c r="AU11" i="7"/>
  <c r="AU9" i="7"/>
  <c r="BA60" i="7"/>
  <c r="BA63" i="7"/>
  <c r="BA59" i="7"/>
  <c r="BA55" i="7"/>
  <c r="BA56" i="7"/>
  <c r="BA45" i="7"/>
  <c r="BA31" i="7"/>
  <c r="BA11" i="7"/>
  <c r="BA9" i="7"/>
  <c r="BG60" i="7"/>
  <c r="BG63" i="7"/>
  <c r="BG55" i="7"/>
  <c r="BG59" i="7"/>
  <c r="BG56" i="7"/>
  <c r="BG45" i="7"/>
  <c r="BG31" i="7"/>
  <c r="BG11" i="7"/>
  <c r="BG7" i="7"/>
  <c r="BG9" i="7"/>
  <c r="BM60" i="7"/>
  <c r="BM63" i="7"/>
  <c r="BM55" i="7"/>
  <c r="BM56" i="7"/>
  <c r="BM45" i="7"/>
  <c r="BM59" i="7"/>
  <c r="BM31" i="7"/>
  <c r="BM11" i="7"/>
  <c r="BM7" i="7"/>
  <c r="BM9" i="7"/>
  <c r="BS60" i="7"/>
  <c r="BS63" i="7"/>
  <c r="BS59" i="7"/>
  <c r="BS55" i="7"/>
  <c r="BS56" i="7"/>
  <c r="BS45" i="7"/>
  <c r="BS31" i="7"/>
  <c r="BS11" i="7"/>
  <c r="BS7" i="7"/>
  <c r="BS9" i="7"/>
  <c r="BY60" i="7"/>
  <c r="BY63" i="7"/>
  <c r="BY55" i="7"/>
  <c r="BY56" i="7"/>
  <c r="BY45" i="7"/>
  <c r="BY59" i="7"/>
  <c r="BY31" i="7"/>
  <c r="BY11" i="7"/>
  <c r="BY7" i="7"/>
  <c r="BY9" i="7"/>
  <c r="CE60" i="7"/>
  <c r="CE63" i="7"/>
  <c r="CE59" i="7"/>
  <c r="CE55" i="7"/>
  <c r="CE56" i="7"/>
  <c r="CE45" i="7"/>
  <c r="CE31" i="7"/>
  <c r="CE11" i="7"/>
  <c r="CE7" i="7"/>
  <c r="CE9" i="7"/>
  <c r="CK60" i="7"/>
  <c r="CK63" i="7"/>
  <c r="CK59" i="7"/>
  <c r="CK55" i="7"/>
  <c r="CK56" i="7"/>
  <c r="CK45" i="7"/>
  <c r="CK31" i="7"/>
  <c r="CK11" i="7"/>
  <c r="CK7" i="7"/>
  <c r="CK9" i="7"/>
  <c r="CQ60" i="7"/>
  <c r="CQ63" i="7"/>
  <c r="CQ59" i="7"/>
  <c r="CQ55" i="7"/>
  <c r="CQ56" i="7"/>
  <c r="CQ45" i="7"/>
  <c r="CQ31" i="7"/>
  <c r="CQ11" i="7"/>
  <c r="CQ7" i="7"/>
  <c r="CQ9" i="7"/>
  <c r="CW60" i="7"/>
  <c r="CW63" i="7"/>
  <c r="CW59" i="7"/>
  <c r="CW55" i="7"/>
  <c r="CW56" i="7"/>
  <c r="CW45" i="7"/>
  <c r="CW31" i="7"/>
  <c r="CW11" i="7"/>
  <c r="CW7" i="7"/>
  <c r="CW9" i="7"/>
  <c r="D7" i="7"/>
  <c r="J7" i="7"/>
  <c r="P7" i="7"/>
  <c r="V7" i="7"/>
  <c r="AB7" i="7"/>
  <c r="AH7" i="7"/>
  <c r="AN7" i="7"/>
  <c r="AT7" i="7"/>
  <c r="AZ7" i="7"/>
  <c r="V11" i="7"/>
  <c r="BF11" i="7"/>
  <c r="CP11" i="7"/>
  <c r="E69" i="7"/>
  <c r="E70" i="7"/>
  <c r="E43" i="7"/>
  <c r="E38" i="7"/>
  <c r="E23" i="7"/>
  <c r="K69" i="7"/>
  <c r="K70" i="7"/>
  <c r="K43" i="7"/>
  <c r="K38" i="7"/>
  <c r="K23" i="7"/>
  <c r="Q69" i="7"/>
  <c r="Q70" i="7"/>
  <c r="Q43" i="7"/>
  <c r="Q38" i="7"/>
  <c r="Q23" i="7"/>
  <c r="W69" i="7"/>
  <c r="W70" i="7"/>
  <c r="W43" i="7"/>
  <c r="W38" i="7"/>
  <c r="W23" i="7"/>
  <c r="AC69" i="7"/>
  <c r="AC70" i="7"/>
  <c r="AC43" i="7"/>
  <c r="AC38" i="7"/>
  <c r="AC23" i="7"/>
  <c r="AI69" i="7"/>
  <c r="AI70" i="7"/>
  <c r="AI43" i="7"/>
  <c r="AI38" i="7"/>
  <c r="AI23" i="7"/>
  <c r="AO69" i="7"/>
  <c r="AO70" i="7"/>
  <c r="AO43" i="7"/>
  <c r="AO38" i="7"/>
  <c r="AO23" i="7"/>
  <c r="AU69" i="7"/>
  <c r="AU70" i="7"/>
  <c r="AU43" i="7"/>
  <c r="AU38" i="7"/>
  <c r="AU23" i="7"/>
  <c r="BA69" i="7"/>
  <c r="BA70" i="7"/>
  <c r="BA43" i="7"/>
  <c r="BA38" i="7"/>
  <c r="BA23" i="7"/>
  <c r="BG69" i="7"/>
  <c r="BG70" i="7"/>
  <c r="BG43" i="7"/>
  <c r="BG38" i="7"/>
  <c r="BG23" i="7"/>
  <c r="BM69" i="7"/>
  <c r="BM70" i="7"/>
  <c r="BM43" i="7"/>
  <c r="BM38" i="7"/>
  <c r="BM23" i="7"/>
  <c r="BS69" i="7"/>
  <c r="BS70" i="7"/>
  <c r="BS43" i="7"/>
  <c r="BS38" i="7"/>
  <c r="BS23" i="7"/>
  <c r="BY69" i="7"/>
  <c r="BY70" i="7"/>
  <c r="BY43" i="7"/>
  <c r="BY38" i="7"/>
  <c r="BY23" i="7"/>
  <c r="CE69" i="7"/>
  <c r="CE70" i="7"/>
  <c r="CE43" i="7"/>
  <c r="CE38" i="7"/>
  <c r="CE23" i="7"/>
  <c r="CK69" i="7"/>
  <c r="CK70" i="7"/>
  <c r="CK43" i="7"/>
  <c r="CK38" i="7"/>
  <c r="CK23" i="7"/>
  <c r="CQ69" i="7"/>
  <c r="CQ70" i="7"/>
  <c r="CQ43" i="7"/>
  <c r="CQ38" i="7"/>
  <c r="CQ23" i="7"/>
  <c r="CW69" i="7"/>
  <c r="CW70" i="7"/>
  <c r="CW43" i="7"/>
  <c r="CW38" i="7"/>
  <c r="CW23" i="7"/>
  <c r="F63" i="7"/>
  <c r="F60" i="7"/>
  <c r="F55" i="7"/>
  <c r="F56" i="7"/>
  <c r="F45" i="7"/>
  <c r="F59" i="7"/>
  <c r="F31" i="7"/>
  <c r="F11" i="7"/>
  <c r="F9" i="7"/>
  <c r="L63" i="7"/>
  <c r="L60" i="7"/>
  <c r="L55" i="7"/>
  <c r="L56" i="7"/>
  <c r="L45" i="7"/>
  <c r="L59" i="7"/>
  <c r="L31" i="7"/>
  <c r="L11" i="7"/>
  <c r="L9" i="7"/>
  <c r="R63" i="7"/>
  <c r="R60" i="7"/>
  <c r="R55" i="7"/>
  <c r="R56" i="7"/>
  <c r="R45" i="7"/>
  <c r="R59" i="7"/>
  <c r="R31" i="7"/>
  <c r="R11" i="7"/>
  <c r="R9" i="7"/>
  <c r="X63" i="7"/>
  <c r="X60" i="7"/>
  <c r="X55" i="7"/>
  <c r="X56" i="7"/>
  <c r="X45" i="7"/>
  <c r="X59" i="7"/>
  <c r="X31" i="7"/>
  <c r="X11" i="7"/>
  <c r="X9" i="7"/>
  <c r="AD63" i="7"/>
  <c r="AD60" i="7"/>
  <c r="AD55" i="7"/>
  <c r="AD56" i="7"/>
  <c r="AD45" i="7"/>
  <c r="AD59" i="7"/>
  <c r="AD31" i="7"/>
  <c r="AD11" i="7"/>
  <c r="AD9" i="7"/>
  <c r="AJ63" i="7"/>
  <c r="AJ60" i="7"/>
  <c r="AJ55" i="7"/>
  <c r="AJ56" i="7"/>
  <c r="AJ45" i="7"/>
  <c r="AJ59" i="7"/>
  <c r="AJ31" i="7"/>
  <c r="AJ11" i="7"/>
  <c r="AJ9" i="7"/>
  <c r="AP63" i="7"/>
  <c r="AP60" i="7"/>
  <c r="AP55" i="7"/>
  <c r="AP56" i="7"/>
  <c r="AP45" i="7"/>
  <c r="AP59" i="7"/>
  <c r="AP31" i="7"/>
  <c r="AP11" i="7"/>
  <c r="AP9" i="7"/>
  <c r="AV63" i="7"/>
  <c r="AV60" i="7"/>
  <c r="AV55" i="7"/>
  <c r="AV56" i="7"/>
  <c r="AV45" i="7"/>
  <c r="AV59" i="7"/>
  <c r="AV31" i="7"/>
  <c r="AV11" i="7"/>
  <c r="AV9" i="7"/>
  <c r="BB63" i="7"/>
  <c r="BB60" i="7"/>
  <c r="BB55" i="7"/>
  <c r="BB56" i="7"/>
  <c r="BB45" i="7"/>
  <c r="BB59" i="7"/>
  <c r="BB31" i="7"/>
  <c r="BB11" i="7"/>
  <c r="BB9" i="7"/>
  <c r="BH63" i="7"/>
  <c r="BH60" i="7"/>
  <c r="BH55" i="7"/>
  <c r="BH59" i="7"/>
  <c r="BH56" i="7"/>
  <c r="BH45" i="7"/>
  <c r="BH31" i="7"/>
  <c r="BH11" i="7"/>
  <c r="BH9" i="7"/>
  <c r="BN63" i="7"/>
  <c r="BN59" i="7"/>
  <c r="BN60" i="7"/>
  <c r="BN55" i="7"/>
  <c r="BN56" i="7"/>
  <c r="BN45" i="7"/>
  <c r="BN31" i="7"/>
  <c r="BN11" i="7"/>
  <c r="BN9" i="7"/>
  <c r="BT63" i="7"/>
  <c r="BT59" i="7"/>
  <c r="BT60" i="7"/>
  <c r="BT55" i="7"/>
  <c r="BT56" i="7"/>
  <c r="BT45" i="7"/>
  <c r="BT31" i="7"/>
  <c r="BT11" i="7"/>
  <c r="BT9" i="7"/>
  <c r="BZ63" i="7"/>
  <c r="BZ59" i="7"/>
  <c r="BZ60" i="7"/>
  <c r="BZ55" i="7"/>
  <c r="BZ56" i="7"/>
  <c r="BZ45" i="7"/>
  <c r="BZ31" i="7"/>
  <c r="BZ11" i="7"/>
  <c r="BZ9" i="7"/>
  <c r="CF63" i="7"/>
  <c r="CF59" i="7"/>
  <c r="CF60" i="7"/>
  <c r="CF55" i="7"/>
  <c r="CF56" i="7"/>
  <c r="CF45" i="7"/>
  <c r="CF31" i="7"/>
  <c r="CF11" i="7"/>
  <c r="CF9" i="7"/>
  <c r="CL63" i="7"/>
  <c r="CL59" i="7"/>
  <c r="CL60" i="7"/>
  <c r="CL55" i="7"/>
  <c r="CL56" i="7"/>
  <c r="CL45" i="7"/>
  <c r="CL31" i="7"/>
  <c r="CL11" i="7"/>
  <c r="CL9" i="7"/>
  <c r="CR63" i="7"/>
  <c r="CR59" i="7"/>
  <c r="CR60" i="7"/>
  <c r="CR55" i="7"/>
  <c r="CR56" i="7"/>
  <c r="CR45" i="7"/>
  <c r="CR31" i="7"/>
  <c r="CR11" i="7"/>
  <c r="CR9" i="7"/>
  <c r="E7" i="7"/>
  <c r="K7" i="7"/>
  <c r="Q7" i="7"/>
  <c r="W7" i="7"/>
  <c r="AC7" i="7"/>
  <c r="AI7" i="7"/>
  <c r="AO7" i="7"/>
  <c r="AU7" i="7"/>
  <c r="BA7" i="7"/>
  <c r="BL7" i="7"/>
  <c r="CD7" i="7"/>
  <c r="AB11" i="7"/>
  <c r="BL11" i="7"/>
  <c r="CV11" i="7"/>
  <c r="F69" i="7"/>
  <c r="F70" i="7"/>
  <c r="F43" i="7"/>
  <c r="F38" i="7"/>
  <c r="F23" i="7"/>
  <c r="L69" i="7"/>
  <c r="L70" i="7"/>
  <c r="L43" i="7"/>
  <c r="L38" i="7"/>
  <c r="L23" i="7"/>
  <c r="R69" i="7"/>
  <c r="R70" i="7"/>
  <c r="R43" i="7"/>
  <c r="R38" i="7"/>
  <c r="R23" i="7"/>
  <c r="X69" i="7"/>
  <c r="X70" i="7"/>
  <c r="X43" i="7"/>
  <c r="X38" i="7"/>
  <c r="X23" i="7"/>
  <c r="AD69" i="7"/>
  <c r="AD70" i="7"/>
  <c r="AD43" i="7"/>
  <c r="AD38" i="7"/>
  <c r="AD23" i="7"/>
  <c r="AJ69" i="7"/>
  <c r="AJ70" i="7"/>
  <c r="AJ43" i="7"/>
  <c r="AJ38" i="7"/>
  <c r="AJ23" i="7"/>
  <c r="AP69" i="7"/>
  <c r="AP70" i="7"/>
  <c r="AP43" i="7"/>
  <c r="AP38" i="7"/>
  <c r="AP23" i="7"/>
  <c r="AV69" i="7"/>
  <c r="AV70" i="7"/>
  <c r="AV43" i="7"/>
  <c r="AV38" i="7"/>
  <c r="AV23" i="7"/>
  <c r="BB69" i="7"/>
  <c r="BB70" i="7"/>
  <c r="BB43" i="7"/>
  <c r="BB38" i="7"/>
  <c r="BB23" i="7"/>
  <c r="BH69" i="7"/>
  <c r="BH70" i="7"/>
  <c r="BH43" i="7"/>
  <c r="BH38" i="7"/>
  <c r="BH23" i="7"/>
  <c r="BN69" i="7"/>
  <c r="BN70" i="7"/>
  <c r="BN43" i="7"/>
  <c r="BN38" i="7"/>
  <c r="BN23" i="7"/>
  <c r="BT69" i="7"/>
  <c r="BT70" i="7"/>
  <c r="BT43" i="7"/>
  <c r="BT38" i="7"/>
  <c r="BT23" i="7"/>
  <c r="BZ69" i="7"/>
  <c r="BZ70" i="7"/>
  <c r="BZ43" i="7"/>
  <c r="BZ38" i="7"/>
  <c r="BZ23" i="7"/>
  <c r="CF69" i="7"/>
  <c r="CF70" i="7"/>
  <c r="CF43" i="7"/>
  <c r="CF38" i="7"/>
  <c r="CF23" i="7"/>
  <c r="CL69" i="7"/>
  <c r="CL70" i="7"/>
  <c r="CL43" i="7"/>
  <c r="CL38" i="7"/>
  <c r="CL23" i="7"/>
  <c r="CR69" i="7"/>
  <c r="CR70" i="7"/>
  <c r="CR43" i="7"/>
  <c r="CR38" i="7"/>
  <c r="CR23" i="7"/>
  <c r="G63" i="7"/>
  <c r="G60" i="7"/>
  <c r="G56" i="7"/>
  <c r="G45" i="7"/>
  <c r="G59" i="7"/>
  <c r="G55" i="7"/>
  <c r="G31" i="7"/>
  <c r="G9" i="7"/>
  <c r="G11" i="7"/>
  <c r="M63" i="7"/>
  <c r="M60" i="7"/>
  <c r="M56" i="7"/>
  <c r="M45" i="7"/>
  <c r="M59" i="7"/>
  <c r="M55" i="7"/>
  <c r="M31" i="7"/>
  <c r="M9" i="7"/>
  <c r="M11" i="7"/>
  <c r="S63" i="7"/>
  <c r="S60" i="7"/>
  <c r="S56" i="7"/>
  <c r="S45" i="7"/>
  <c r="S59" i="7"/>
  <c r="S55" i="7"/>
  <c r="S31" i="7"/>
  <c r="S9" i="7"/>
  <c r="S11" i="7"/>
  <c r="Y63" i="7"/>
  <c r="Y60" i="7"/>
  <c r="Y56" i="7"/>
  <c r="Y45" i="7"/>
  <c r="Y59" i="7"/>
  <c r="Y55" i="7"/>
  <c r="Y31" i="7"/>
  <c r="Y9" i="7"/>
  <c r="Y11" i="7"/>
  <c r="AE63" i="7"/>
  <c r="AE60" i="7"/>
  <c r="AE56" i="7"/>
  <c r="AE45" i="7"/>
  <c r="AE59" i="7"/>
  <c r="AE55" i="7"/>
  <c r="AE31" i="7"/>
  <c r="AE9" i="7"/>
  <c r="AE11" i="7"/>
  <c r="AK63" i="7"/>
  <c r="AK60" i="7"/>
  <c r="AK56" i="7"/>
  <c r="AK45" i="7"/>
  <c r="AK59" i="7"/>
  <c r="AK55" i="7"/>
  <c r="AK31" i="7"/>
  <c r="AK9" i="7"/>
  <c r="AK11" i="7"/>
  <c r="AQ63" i="7"/>
  <c r="AQ60" i="7"/>
  <c r="AQ56" i="7"/>
  <c r="AQ45" i="7"/>
  <c r="AQ59" i="7"/>
  <c r="AQ55" i="7"/>
  <c r="AQ31" i="7"/>
  <c r="AQ9" i="7"/>
  <c r="AQ11" i="7"/>
  <c r="AW63" i="7"/>
  <c r="AW60" i="7"/>
  <c r="AW56" i="7"/>
  <c r="AW45" i="7"/>
  <c r="AW59" i="7"/>
  <c r="AW55" i="7"/>
  <c r="AW31" i="7"/>
  <c r="AW9" i="7"/>
  <c r="AW11" i="7"/>
  <c r="BC63" i="7"/>
  <c r="BC60" i="7"/>
  <c r="BC56" i="7"/>
  <c r="BC45" i="7"/>
  <c r="BC59" i="7"/>
  <c r="BC55" i="7"/>
  <c r="BC31" i="7"/>
  <c r="BC7" i="7"/>
  <c r="BC9" i="7"/>
  <c r="BC11" i="7"/>
  <c r="BI63" i="7"/>
  <c r="BI60" i="7"/>
  <c r="BI59" i="7"/>
  <c r="BI56" i="7"/>
  <c r="BI45" i="7"/>
  <c r="BI55" i="7"/>
  <c r="BI31" i="7"/>
  <c r="BI7" i="7"/>
  <c r="BI9" i="7"/>
  <c r="BI11" i="7"/>
  <c r="BO63" i="7"/>
  <c r="BO60" i="7"/>
  <c r="BO56" i="7"/>
  <c r="BO45" i="7"/>
  <c r="BO59" i="7"/>
  <c r="BO55" i="7"/>
  <c r="BO31" i="7"/>
  <c r="BO7" i="7"/>
  <c r="BO9" i="7"/>
  <c r="BO11" i="7"/>
  <c r="BU63" i="7"/>
  <c r="BU60" i="7"/>
  <c r="BU59" i="7"/>
  <c r="BU56" i="7"/>
  <c r="BU45" i="7"/>
  <c r="BU55" i="7"/>
  <c r="BU31" i="7"/>
  <c r="BU7" i="7"/>
  <c r="BU9" i="7"/>
  <c r="BU11" i="7"/>
  <c r="CA63" i="7"/>
  <c r="CA60" i="7"/>
  <c r="CA56" i="7"/>
  <c r="CA45" i="7"/>
  <c r="CA59" i="7"/>
  <c r="CA55" i="7"/>
  <c r="CA31" i="7"/>
  <c r="CA7" i="7"/>
  <c r="CA9" i="7"/>
  <c r="CA11" i="7"/>
  <c r="CG63" i="7"/>
  <c r="CG60" i="7"/>
  <c r="CG56" i="7"/>
  <c r="CG59" i="7"/>
  <c r="CG45" i="7"/>
  <c r="CG55" i="7"/>
  <c r="CG31" i="7"/>
  <c r="CG7" i="7"/>
  <c r="CG9" i="7"/>
  <c r="CG11" i="7"/>
  <c r="CM63" i="7"/>
  <c r="CM60" i="7"/>
  <c r="CM56" i="7"/>
  <c r="CM45" i="7"/>
  <c r="CM59" i="7"/>
  <c r="CM55" i="7"/>
  <c r="CM31" i="7"/>
  <c r="CM7" i="7"/>
  <c r="CM9" i="7"/>
  <c r="CM11" i="7"/>
  <c r="CS63" i="7"/>
  <c r="CS59" i="7"/>
  <c r="CS60" i="7"/>
  <c r="CS56" i="7"/>
  <c r="CS45" i="7"/>
  <c r="CS55" i="7"/>
  <c r="CS31" i="7"/>
  <c r="CS7" i="7"/>
  <c r="CS9" i="7"/>
  <c r="CS11" i="7"/>
  <c r="AH11" i="7"/>
  <c r="BR11" i="7"/>
  <c r="G69" i="7"/>
  <c r="G70" i="7"/>
  <c r="G43" i="7"/>
  <c r="G38" i="7"/>
  <c r="G23" i="7"/>
  <c r="M69" i="7"/>
  <c r="M70" i="7"/>
  <c r="M43" i="7"/>
  <c r="M38" i="7"/>
  <c r="M23" i="7"/>
  <c r="S69" i="7"/>
  <c r="S70" i="7"/>
  <c r="S43" i="7"/>
  <c r="S38" i="7"/>
  <c r="S23" i="7"/>
  <c r="Y69" i="7"/>
  <c r="Y70" i="7"/>
  <c r="Y43" i="7"/>
  <c r="Y38" i="7"/>
  <c r="Y23" i="7"/>
  <c r="AE69" i="7"/>
  <c r="AE70" i="7"/>
  <c r="AE43" i="7"/>
  <c r="AE38" i="7"/>
  <c r="AE23" i="7"/>
  <c r="AK69" i="7"/>
  <c r="AK70" i="7"/>
  <c r="AK43" i="7"/>
  <c r="AK38" i="7"/>
  <c r="AK23" i="7"/>
  <c r="AQ69" i="7"/>
  <c r="AQ70" i="7"/>
  <c r="AQ43" i="7"/>
  <c r="AQ38" i="7"/>
  <c r="AQ23" i="7"/>
  <c r="AW69" i="7"/>
  <c r="AW70" i="7"/>
  <c r="AW43" i="7"/>
  <c r="AW38" i="7"/>
  <c r="AW23" i="7"/>
  <c r="BC69" i="7"/>
  <c r="BC70" i="7"/>
  <c r="BC43" i="7"/>
  <c r="BC38" i="7"/>
  <c r="BC23" i="7"/>
  <c r="BI69" i="7"/>
  <c r="BI70" i="7"/>
  <c r="BI43" i="7"/>
  <c r="BI38" i="7"/>
  <c r="BI23" i="7"/>
  <c r="BO69" i="7"/>
  <c r="BO70" i="7"/>
  <c r="BO43" i="7"/>
  <c r="BO38" i="7"/>
  <c r="BO23" i="7"/>
  <c r="BU69" i="7"/>
  <c r="BU70" i="7"/>
  <c r="BU43" i="7"/>
  <c r="BU38" i="7"/>
  <c r="BU23" i="7"/>
  <c r="CA69" i="7"/>
  <c r="CA70" i="7"/>
  <c r="CA43" i="7"/>
  <c r="CA38" i="7"/>
  <c r="CA23" i="7"/>
  <c r="CG69" i="7"/>
  <c r="CG70" i="7"/>
  <c r="CG43" i="7"/>
  <c r="CG38" i="7"/>
  <c r="CG23" i="7"/>
  <c r="CM69" i="7"/>
  <c r="CM70" i="7"/>
  <c r="CM43" i="7"/>
  <c r="CM38" i="7"/>
  <c r="CM23" i="7"/>
  <c r="CS69" i="7"/>
  <c r="CS70" i="7"/>
  <c r="CS43" i="7"/>
  <c r="CS38" i="7"/>
  <c r="CS23" i="7"/>
  <c r="B63" i="7"/>
  <c r="CX63" i="7" s="1"/>
  <c r="B60" i="7"/>
  <c r="CX60" i="7" s="1"/>
  <c r="B45" i="7"/>
  <c r="CX45" i="7" s="1"/>
  <c r="B59" i="7"/>
  <c r="CX59" i="7" s="1"/>
  <c r="B55" i="7"/>
  <c r="CX55" i="7" s="1"/>
  <c r="B56" i="7"/>
  <c r="CX56" i="7" s="1"/>
  <c r="B31" i="7"/>
  <c r="CX31" i="7" s="1"/>
  <c r="B11" i="7"/>
  <c r="CX11" i="7" s="1"/>
  <c r="H63" i="7"/>
  <c r="H60" i="7"/>
  <c r="H45" i="7"/>
  <c r="H59" i="7"/>
  <c r="H55" i="7"/>
  <c r="H56" i="7"/>
  <c r="H31" i="7"/>
  <c r="H11" i="7"/>
  <c r="N63" i="7"/>
  <c r="N60" i="7"/>
  <c r="N45" i="7"/>
  <c r="N59" i="7"/>
  <c r="N55" i="7"/>
  <c r="N56" i="7"/>
  <c r="N31" i="7"/>
  <c r="N11" i="7"/>
  <c r="T63" i="7"/>
  <c r="T60" i="7"/>
  <c r="T45" i="7"/>
  <c r="T59" i="7"/>
  <c r="T55" i="7"/>
  <c r="T56" i="7"/>
  <c r="T31" i="7"/>
  <c r="T11" i="7"/>
  <c r="Z63" i="7"/>
  <c r="Z60" i="7"/>
  <c r="Z45" i="7"/>
  <c r="Z59" i="7"/>
  <c r="Z55" i="7"/>
  <c r="Z56" i="7"/>
  <c r="Z31" i="7"/>
  <c r="Z11" i="7"/>
  <c r="AF63" i="7"/>
  <c r="AF60" i="7"/>
  <c r="AF45" i="7"/>
  <c r="AF59" i="7"/>
  <c r="AF55" i="7"/>
  <c r="AF56" i="7"/>
  <c r="AF31" i="7"/>
  <c r="AF11" i="7"/>
  <c r="AL63" i="7"/>
  <c r="AL60" i="7"/>
  <c r="AL45" i="7"/>
  <c r="AL59" i="7"/>
  <c r="AL55" i="7"/>
  <c r="AL56" i="7"/>
  <c r="AL31" i="7"/>
  <c r="AL11" i="7"/>
  <c r="AR63" i="7"/>
  <c r="AR60" i="7"/>
  <c r="AR45" i="7"/>
  <c r="AR59" i="7"/>
  <c r="AR55" i="7"/>
  <c r="AR56" i="7"/>
  <c r="AR31" i="7"/>
  <c r="AR11" i="7"/>
  <c r="AX63" i="7"/>
  <c r="AX60" i="7"/>
  <c r="AX45" i="7"/>
  <c r="AX59" i="7"/>
  <c r="AX55" i="7"/>
  <c r="AX56" i="7"/>
  <c r="AX31" i="7"/>
  <c r="AX11" i="7"/>
  <c r="BD63" i="7"/>
  <c r="BD59" i="7"/>
  <c r="BD60" i="7"/>
  <c r="BD45" i="7"/>
  <c r="BD55" i="7"/>
  <c r="BD56" i="7"/>
  <c r="BD31" i="7"/>
  <c r="BD7" i="7"/>
  <c r="BD11" i="7"/>
  <c r="BJ63" i="7"/>
  <c r="BJ59" i="7"/>
  <c r="BJ60" i="7"/>
  <c r="BJ45" i="7"/>
  <c r="BJ55" i="7"/>
  <c r="BJ56" i="7"/>
  <c r="BJ31" i="7"/>
  <c r="BJ7" i="7"/>
  <c r="BJ11" i="7"/>
  <c r="BP63" i="7"/>
  <c r="BP59" i="7"/>
  <c r="BP60" i="7"/>
  <c r="BP45" i="7"/>
  <c r="BP55" i="7"/>
  <c r="BP56" i="7"/>
  <c r="BP31" i="7"/>
  <c r="BP7" i="7"/>
  <c r="BP11" i="7"/>
  <c r="BV63" i="7"/>
  <c r="BV59" i="7"/>
  <c r="BV60" i="7"/>
  <c r="BV45" i="7"/>
  <c r="BV55" i="7"/>
  <c r="BV56" i="7"/>
  <c r="BV31" i="7"/>
  <c r="BV7" i="7"/>
  <c r="BV11" i="7"/>
  <c r="CB63" i="7"/>
  <c r="CB59" i="7"/>
  <c r="CB60" i="7"/>
  <c r="CB45" i="7"/>
  <c r="CB55" i="7"/>
  <c r="CB56" i="7"/>
  <c r="CB31" i="7"/>
  <c r="CB7" i="7"/>
  <c r="CB11" i="7"/>
  <c r="CH63" i="7"/>
  <c r="CH59" i="7"/>
  <c r="CH60" i="7"/>
  <c r="CH45" i="7"/>
  <c r="CH55" i="7"/>
  <c r="CH56" i="7"/>
  <c r="CH31" i="7"/>
  <c r="CH7" i="7"/>
  <c r="CH11" i="7"/>
  <c r="CN63" i="7"/>
  <c r="CN59" i="7"/>
  <c r="CN60" i="7"/>
  <c r="CN45" i="7"/>
  <c r="CN55" i="7"/>
  <c r="CN56" i="7"/>
  <c r="CN31" i="7"/>
  <c r="CN7" i="7"/>
  <c r="CN11" i="7"/>
  <c r="CT63" i="7"/>
  <c r="CT59" i="7"/>
  <c r="CT60" i="7"/>
  <c r="CT45" i="7"/>
  <c r="CT55" i="7"/>
  <c r="CT56" i="7"/>
  <c r="CT31" i="7"/>
  <c r="CT7" i="7"/>
  <c r="CT11" i="7"/>
  <c r="G7" i="7"/>
  <c r="M7" i="7"/>
  <c r="S7" i="7"/>
  <c r="Y7" i="7"/>
  <c r="AE7" i="7"/>
  <c r="AK7" i="7"/>
  <c r="AQ7" i="7"/>
  <c r="AW7" i="7"/>
  <c r="BR7" i="7"/>
  <c r="CJ7" i="7"/>
  <c r="Z9" i="7"/>
  <c r="BJ9" i="7"/>
  <c r="CT9" i="7"/>
  <c r="D11" i="7"/>
  <c r="AN11" i="7"/>
  <c r="BX11" i="7"/>
  <c r="B69" i="7"/>
  <c r="CX69" i="7" s="1"/>
  <c r="B70" i="7"/>
  <c r="CX70" i="7" s="1"/>
  <c r="B43" i="7"/>
  <c r="CX43" i="7" s="1"/>
  <c r="B38" i="7"/>
  <c r="CX38" i="7" s="1"/>
  <c r="B23" i="7"/>
  <c r="CX23" i="7" s="1"/>
  <c r="H69" i="7"/>
  <c r="H70" i="7"/>
  <c r="H43" i="7"/>
  <c r="H38" i="7"/>
  <c r="H23" i="7"/>
  <c r="N69" i="7"/>
  <c r="N70" i="7"/>
  <c r="N43" i="7"/>
  <c r="N38" i="7"/>
  <c r="N23" i="7"/>
  <c r="T69" i="7"/>
  <c r="T70" i="7"/>
  <c r="T43" i="7"/>
  <c r="T38" i="7"/>
  <c r="T23" i="7"/>
  <c r="Z69" i="7"/>
  <c r="Z70" i="7"/>
  <c r="Z43" i="7"/>
  <c r="Z38" i="7"/>
  <c r="Z23" i="7"/>
  <c r="AF69" i="7"/>
  <c r="AF70" i="7"/>
  <c r="AF43" i="7"/>
  <c r="AF38" i="7"/>
  <c r="AF23" i="7"/>
  <c r="AL69" i="7"/>
  <c r="AL70" i="7"/>
  <c r="AL43" i="7"/>
  <c r="AL38" i="7"/>
  <c r="AL23" i="7"/>
  <c r="AR69" i="7"/>
  <c r="AR70" i="7"/>
  <c r="AR43" i="7"/>
  <c r="AR38" i="7"/>
  <c r="AR23" i="7"/>
  <c r="AX69" i="7"/>
  <c r="AX70" i="7"/>
  <c r="AX43" i="7"/>
  <c r="AX38" i="7"/>
  <c r="AX23" i="7"/>
  <c r="BD69" i="7"/>
  <c r="BD70" i="7"/>
  <c r="BD43" i="7"/>
  <c r="BD38" i="7"/>
  <c r="BD23" i="7"/>
  <c r="BJ69" i="7"/>
  <c r="BJ70" i="7"/>
  <c r="BJ43" i="7"/>
  <c r="BJ38" i="7"/>
  <c r="BJ23" i="7"/>
  <c r="BP69" i="7"/>
  <c r="BP70" i="7"/>
  <c r="BP43" i="7"/>
  <c r="BP38" i="7"/>
  <c r="BP23" i="7"/>
  <c r="BV69" i="7"/>
  <c r="BV70" i="7"/>
  <c r="BV43" i="7"/>
  <c r="BV38" i="7"/>
  <c r="BV23" i="7"/>
  <c r="CB69" i="7"/>
  <c r="CB70" i="7"/>
  <c r="CB43" i="7"/>
  <c r="CB38" i="7"/>
  <c r="CB23" i="7"/>
  <c r="CH69" i="7"/>
  <c r="CH70" i="7"/>
  <c r="CH43" i="7"/>
  <c r="CH38" i="7"/>
  <c r="CH23" i="7"/>
  <c r="CN69" i="7"/>
  <c r="CN70" i="7"/>
  <c r="CN43" i="7"/>
  <c r="CN38" i="7"/>
  <c r="CN23" i="7"/>
  <c r="CT69" i="7"/>
  <c r="CT70" i="7"/>
  <c r="CT43" i="7"/>
  <c r="CT38" i="7"/>
  <c r="CT23" i="7"/>
  <c r="C60" i="7"/>
  <c r="C63" i="7"/>
  <c r="C59" i="7"/>
  <c r="C55" i="7"/>
  <c r="C56" i="7"/>
  <c r="C45" i="7"/>
  <c r="C31" i="7"/>
  <c r="C9" i="7"/>
  <c r="C11" i="7"/>
  <c r="I60" i="7"/>
  <c r="I63" i="7"/>
  <c r="I59" i="7"/>
  <c r="I55" i="7"/>
  <c r="I56" i="7"/>
  <c r="I45" i="7"/>
  <c r="I31" i="7"/>
  <c r="I9" i="7"/>
  <c r="I11" i="7"/>
  <c r="O60" i="7"/>
  <c r="O63" i="7"/>
  <c r="O59" i="7"/>
  <c r="O55" i="7"/>
  <c r="O56" i="7"/>
  <c r="O45" i="7"/>
  <c r="O31" i="7"/>
  <c r="O9" i="7"/>
  <c r="O11" i="7"/>
  <c r="U60" i="7"/>
  <c r="U63" i="7"/>
  <c r="U59" i="7"/>
  <c r="U55" i="7"/>
  <c r="U56" i="7"/>
  <c r="U45" i="7"/>
  <c r="U31" i="7"/>
  <c r="U9" i="7"/>
  <c r="U11" i="7"/>
  <c r="AA60" i="7"/>
  <c r="AA63" i="7"/>
  <c r="AA59" i="7"/>
  <c r="AA55" i="7"/>
  <c r="AA56" i="7"/>
  <c r="AA45" i="7"/>
  <c r="AA31" i="7"/>
  <c r="AA9" i="7"/>
  <c r="AA11" i="7"/>
  <c r="AG60" i="7"/>
  <c r="AG63" i="7"/>
  <c r="AG59" i="7"/>
  <c r="AG55" i="7"/>
  <c r="AG56" i="7"/>
  <c r="AG45" i="7"/>
  <c r="AG31" i="7"/>
  <c r="AG9" i="7"/>
  <c r="AG11" i="7"/>
  <c r="AM60" i="7"/>
  <c r="AM63" i="7"/>
  <c r="AM59" i="7"/>
  <c r="AM55" i="7"/>
  <c r="AM56" i="7"/>
  <c r="AM45" i="7"/>
  <c r="AM31" i="7"/>
  <c r="AM9" i="7"/>
  <c r="AM11" i="7"/>
  <c r="AS60" i="7"/>
  <c r="AS63" i="7"/>
  <c r="AS59" i="7"/>
  <c r="AS55" i="7"/>
  <c r="AS56" i="7"/>
  <c r="AS45" i="7"/>
  <c r="AS31" i="7"/>
  <c r="AS9" i="7"/>
  <c r="AS11" i="7"/>
  <c r="AY60" i="7"/>
  <c r="AY63" i="7"/>
  <c r="AY59" i="7"/>
  <c r="AY55" i="7"/>
  <c r="AY56" i="7"/>
  <c r="AY45" i="7"/>
  <c r="AY31" i="7"/>
  <c r="AY9" i="7"/>
  <c r="AY11" i="7"/>
  <c r="BE60" i="7"/>
  <c r="BE63" i="7"/>
  <c r="BE59" i="7"/>
  <c r="BE55" i="7"/>
  <c r="BE56" i="7"/>
  <c r="BE45" i="7"/>
  <c r="BE31" i="7"/>
  <c r="BE9" i="7"/>
  <c r="BE11" i="7"/>
  <c r="BK60" i="7"/>
  <c r="BK63" i="7"/>
  <c r="BK55" i="7"/>
  <c r="BK56" i="7"/>
  <c r="BK59" i="7"/>
  <c r="BK45" i="7"/>
  <c r="BK31" i="7"/>
  <c r="BK9" i="7"/>
  <c r="BK11" i="7"/>
  <c r="BQ60" i="7"/>
  <c r="BQ63" i="7"/>
  <c r="BQ59" i="7"/>
  <c r="BQ55" i="7"/>
  <c r="BQ56" i="7"/>
  <c r="BQ45" i="7"/>
  <c r="BQ31" i="7"/>
  <c r="BQ9" i="7"/>
  <c r="BQ11" i="7"/>
  <c r="BQ7" i="7"/>
  <c r="BW60" i="7"/>
  <c r="BW63" i="7"/>
  <c r="BW55" i="7"/>
  <c r="BW56" i="7"/>
  <c r="BW59" i="7"/>
  <c r="BW45" i="7"/>
  <c r="BW31" i="7"/>
  <c r="BW9" i="7"/>
  <c r="BW11" i="7"/>
  <c r="BW7" i="7"/>
  <c r="CC60" i="7"/>
  <c r="CC63" i="7"/>
  <c r="CC59" i="7"/>
  <c r="CC55" i="7"/>
  <c r="CC56" i="7"/>
  <c r="CC45" i="7"/>
  <c r="CC31" i="7"/>
  <c r="CC9" i="7"/>
  <c r="CC11" i="7"/>
  <c r="CC7" i="7"/>
  <c r="CI60" i="7"/>
  <c r="CI63" i="7"/>
  <c r="CI59" i="7"/>
  <c r="CI55" i="7"/>
  <c r="CI56" i="7"/>
  <c r="CI45" i="7"/>
  <c r="CI31" i="7"/>
  <c r="CI9" i="7"/>
  <c r="CI11" i="7"/>
  <c r="CI7" i="7"/>
  <c r="CO60" i="7"/>
  <c r="CO63" i="7"/>
  <c r="CO55" i="7"/>
  <c r="CO59" i="7"/>
  <c r="CO56" i="7"/>
  <c r="CO45" i="7"/>
  <c r="CO31" i="7"/>
  <c r="CO9" i="7"/>
  <c r="CO11" i="7"/>
  <c r="CO7" i="7"/>
  <c r="CU60" i="7"/>
  <c r="CU63" i="7"/>
  <c r="CU59" i="7"/>
  <c r="CU55" i="7"/>
  <c r="CU56" i="7"/>
  <c r="CU45" i="7"/>
  <c r="CU31" i="7"/>
  <c r="CU9" i="7"/>
  <c r="CU11" i="7"/>
  <c r="CU7" i="7"/>
  <c r="B7" i="7"/>
  <c r="CX7" i="7" s="1"/>
  <c r="H7" i="7"/>
  <c r="N7" i="7"/>
  <c r="T7" i="7"/>
  <c r="Z7" i="7"/>
  <c r="AF7" i="7"/>
  <c r="AL7" i="7"/>
  <c r="AR7" i="7"/>
  <c r="AX7" i="7"/>
  <c r="BF7" i="7"/>
  <c r="BT7" i="7"/>
  <c r="CL7" i="7"/>
  <c r="AF9" i="7"/>
  <c r="BP9" i="7"/>
  <c r="J11" i="7"/>
  <c r="AT11" i="7"/>
  <c r="CD11" i="7"/>
  <c r="M23" i="6" l="1"/>
  <c r="M18" i="6"/>
  <c r="M7" i="6"/>
  <c r="M31" i="6"/>
  <c r="M11" i="6"/>
  <c r="M9" i="6"/>
  <c r="M33" i="6"/>
  <c r="M6" i="6"/>
  <c r="M17" i="6"/>
  <c r="M13" i="6"/>
  <c r="M21" i="6"/>
  <c r="M34" i="6"/>
  <c r="M35" i="6"/>
  <c r="M39" i="6"/>
  <c r="M28" i="6"/>
  <c r="M30" i="6"/>
  <c r="M27" i="6"/>
</calcChain>
</file>

<file path=xl/sharedStrings.xml><?xml version="1.0" encoding="utf-8"?>
<sst xmlns="http://schemas.openxmlformats.org/spreadsheetml/2006/main" count="355" uniqueCount="192">
  <si>
    <t>XI Спартакиада г. Кировска</t>
  </si>
  <si>
    <t>Легкая атлетика. Кросс</t>
  </si>
  <si>
    <t>Сводный протокол</t>
  </si>
  <si>
    <t>Марьино</t>
  </si>
  <si>
    <t>№ п/п</t>
  </si>
  <si>
    <t>Фамилия Имя</t>
  </si>
  <si>
    <t>Год рожден</t>
  </si>
  <si>
    <t>Группа</t>
  </si>
  <si>
    <t>Команда</t>
  </si>
  <si>
    <t>Номер</t>
  </si>
  <si>
    <t>100м</t>
  </si>
  <si>
    <t>500м 1000м</t>
  </si>
  <si>
    <t>Сенникова Анна</t>
  </si>
  <si>
    <t>ж</t>
  </si>
  <si>
    <t>Океанприбор</t>
  </si>
  <si>
    <t>Фурсова Алена</t>
  </si>
  <si>
    <t>Шибаев Михаил</t>
  </si>
  <si>
    <t>м</t>
  </si>
  <si>
    <t>Коровин Павел</t>
  </si>
  <si>
    <t>Оралов Денис</t>
  </si>
  <si>
    <t>Журавлев Вячеслав</t>
  </si>
  <si>
    <t>Бородин Михаил</t>
  </si>
  <si>
    <t>Ковач Сергей</t>
  </si>
  <si>
    <t>Розбицкий Никита</t>
  </si>
  <si>
    <t>Пылева Екатерина</t>
  </si>
  <si>
    <t>Коротыгина Анастасия</t>
  </si>
  <si>
    <t>Лисинская Александра</t>
  </si>
  <si>
    <t>Фадеева Ольга</t>
  </si>
  <si>
    <t>Матвеева Виктория</t>
  </si>
  <si>
    <t>Бойцов Максим</t>
  </si>
  <si>
    <t>Яковлев Юрий</t>
  </si>
  <si>
    <t>Васильев Александр</t>
  </si>
  <si>
    <t>Кукушкин Дмитрий</t>
  </si>
  <si>
    <t>Гришин Сергей</t>
  </si>
  <si>
    <t>Лайдинен Иван</t>
  </si>
  <si>
    <t>Озерная Мария</t>
  </si>
  <si>
    <t>Любители спорта</t>
  </si>
  <si>
    <t>Гром Алена</t>
  </si>
  <si>
    <t xml:space="preserve"> </t>
  </si>
  <si>
    <t>Балабан Игорь</t>
  </si>
  <si>
    <t>Озерной Александр</t>
  </si>
  <si>
    <t>Прач Антон</t>
  </si>
  <si>
    <t>Крум Елена</t>
  </si>
  <si>
    <t>Северная</t>
  </si>
  <si>
    <t>Поликарпова Вера</t>
  </si>
  <si>
    <t>Мирошниченко Мария</t>
  </si>
  <si>
    <t>Когтев Руслан</t>
  </si>
  <si>
    <t>Дмитриев Валерий</t>
  </si>
  <si>
    <t>Легкая атлетика</t>
  </si>
  <si>
    <t>100м Женщины</t>
  </si>
  <si>
    <t xml:space="preserve">Время </t>
  </si>
  <si>
    <t>Место</t>
  </si>
  <si>
    <t>100м Мужчины</t>
  </si>
  <si>
    <t>ПРИМЕЧАНИЕ. Результаты, которые выглядят одинаковыми, на самом деле</t>
  </si>
  <si>
    <t xml:space="preserve">отличаются сотыми долями, которые EXCEL округляет до десятых.  </t>
  </si>
  <si>
    <t>500м Женщины</t>
  </si>
  <si>
    <t>1000м Мужчины</t>
  </si>
  <si>
    <t>Командный зачет</t>
  </si>
  <si>
    <t>Год рожд</t>
  </si>
  <si>
    <t>Возраст</t>
  </si>
  <si>
    <t>Очки</t>
  </si>
  <si>
    <t>500/1000 доп</t>
  </si>
  <si>
    <t>Очки доп</t>
  </si>
  <si>
    <t>Коэфф.</t>
  </si>
  <si>
    <t>Очки с коэфф</t>
  </si>
  <si>
    <t>Зачет</t>
  </si>
  <si>
    <r>
      <rPr>
        <sz val="12"/>
        <rFont val="Times New Roman"/>
        <family val="1"/>
        <charset val="204"/>
      </rPr>
      <t xml:space="preserve">Место           </t>
    </r>
    <r>
      <rPr>
        <sz val="12"/>
        <rFont val="Calibri"/>
        <family val="2"/>
        <charset val="204"/>
      </rPr>
      <t>Σ</t>
    </r>
    <r>
      <rPr>
        <sz val="12"/>
        <rFont val="Times New Roman"/>
        <family val="1"/>
        <charset val="204"/>
      </rPr>
      <t xml:space="preserve"> очков</t>
    </r>
  </si>
  <si>
    <t>Результаты 3</t>
  </si>
  <si>
    <t>Результаты 5</t>
  </si>
  <si>
    <t>Разница 1</t>
  </si>
  <si>
    <t>Разница 2</t>
  </si>
  <si>
    <t>Разница 3</t>
  </si>
  <si>
    <t>Разница 4</t>
  </si>
  <si>
    <t>Разница 5</t>
  </si>
  <si>
    <t>Разница 6</t>
  </si>
  <si>
    <t>Разница 7</t>
  </si>
  <si>
    <t>Разница 8</t>
  </si>
  <si>
    <t>Разница 9</t>
  </si>
  <si>
    <t>Разница 10</t>
  </si>
  <si>
    <t>Разница 11</t>
  </si>
  <si>
    <t>Разница 12</t>
  </si>
  <si>
    <t>Разница 13</t>
  </si>
  <si>
    <t>Разница 14</t>
  </si>
  <si>
    <t>Разница 15</t>
  </si>
  <si>
    <t>Разница 16</t>
  </si>
  <si>
    <t>Разница 17</t>
  </si>
  <si>
    <t>Разница 18</t>
  </si>
  <si>
    <t>Разница 19</t>
  </si>
  <si>
    <t>Разница 20</t>
  </si>
  <si>
    <t>Разница 21</t>
  </si>
  <si>
    <t>Разница 22</t>
  </si>
  <si>
    <t>Разница 23</t>
  </si>
  <si>
    <t>Разница 24</t>
  </si>
  <si>
    <t>Разница 25</t>
  </si>
  <si>
    <t>Разница 26</t>
  </si>
  <si>
    <t>Разница 27</t>
  </si>
  <si>
    <t>Разница 28</t>
  </si>
  <si>
    <t>Разница 29</t>
  </si>
  <si>
    <t>Разница 30</t>
  </si>
  <si>
    <t>Разница 31</t>
  </si>
  <si>
    <t>Разница 32</t>
  </si>
  <si>
    <t>Разница 33</t>
  </si>
  <si>
    <t>Разница 34</t>
  </si>
  <si>
    <t>Разница 35</t>
  </si>
  <si>
    <t>Разница 36</t>
  </si>
  <si>
    <t>Разница 37</t>
  </si>
  <si>
    <t>Разница 38</t>
  </si>
  <si>
    <t>Разница 39</t>
  </si>
  <si>
    <t>Разница 40</t>
  </si>
  <si>
    <t>Разница 41</t>
  </si>
  <si>
    <t>Разница 42</t>
  </si>
  <si>
    <t>Разница 43</t>
  </si>
  <si>
    <t>Разница 44</t>
  </si>
  <si>
    <t>Разница 45</t>
  </si>
  <si>
    <t>Разница 46</t>
  </si>
  <si>
    <t>Разница 47</t>
  </si>
  <si>
    <t>Разница 48</t>
  </si>
  <si>
    <t>Разница 49</t>
  </si>
  <si>
    <t>Разница 50</t>
  </si>
  <si>
    <t>Разница 51</t>
  </si>
  <si>
    <t>Разница 52</t>
  </si>
  <si>
    <t>Разница 53</t>
  </si>
  <si>
    <t>Разница 54</t>
  </si>
  <si>
    <t>Разница 55</t>
  </si>
  <si>
    <t>Разница 56</t>
  </si>
  <si>
    <t>Разница 57</t>
  </si>
  <si>
    <t>Разница 58</t>
  </si>
  <si>
    <t>Разница 59</t>
  </si>
  <si>
    <t>Разница 60</t>
  </si>
  <si>
    <t>Разница 61</t>
  </si>
  <si>
    <t>Разница 62</t>
  </si>
  <si>
    <t>Разница 63</t>
  </si>
  <si>
    <t>Разница 64</t>
  </si>
  <si>
    <t>Разница 65</t>
  </si>
  <si>
    <t>Разница 66</t>
  </si>
  <si>
    <t>Разница 67</t>
  </si>
  <si>
    <t>Разница 68</t>
  </si>
  <si>
    <t>Разница 69</t>
  </si>
  <si>
    <t>Разница 70</t>
  </si>
  <si>
    <t>Разница 71</t>
  </si>
  <si>
    <t>Разница 72</t>
  </si>
  <si>
    <t>Разница 73</t>
  </si>
  <si>
    <t>Разница 74</t>
  </si>
  <si>
    <t>Разница 75</t>
  </si>
  <si>
    <t>Разница 76</t>
  </si>
  <si>
    <t>Разница 77</t>
  </si>
  <si>
    <t>Разница 78</t>
  </si>
  <si>
    <t>Разница 79</t>
  </si>
  <si>
    <t>Разница 80</t>
  </si>
  <si>
    <t>Разница 81</t>
  </si>
  <si>
    <t>Разница 82</t>
  </si>
  <si>
    <t>Разница 83</t>
  </si>
  <si>
    <t>Разница 84</t>
  </si>
  <si>
    <t>Разница 85</t>
  </si>
  <si>
    <t>Разница 86</t>
  </si>
  <si>
    <t>Разница 87</t>
  </si>
  <si>
    <t>Разница 88</t>
  </si>
  <si>
    <t>Разница 89</t>
  </si>
  <si>
    <t>Разница 90</t>
  </si>
  <si>
    <t>Разница 91</t>
  </si>
  <si>
    <t>Разница 92</t>
  </si>
  <si>
    <t>Разница 93</t>
  </si>
  <si>
    <t>Разница 94</t>
  </si>
  <si>
    <t>Разница 95</t>
  </si>
  <si>
    <t>Разница 96</t>
  </si>
  <si>
    <t>Разница 97</t>
  </si>
  <si>
    <t>Разница 98</t>
  </si>
  <si>
    <t>Разница 99</t>
  </si>
  <si>
    <t>Разница 100</t>
  </si>
  <si>
    <t>Бакытбек кызы Айдана</t>
  </si>
  <si>
    <t>Харитонова Юлия</t>
  </si>
  <si>
    <t>Корабельникова Лидия</t>
  </si>
  <si>
    <t>Евланова Ольга</t>
  </si>
  <si>
    <t>Лесикова Виктория</t>
  </si>
  <si>
    <t>Яковлева Наталья</t>
  </si>
  <si>
    <t>Васильева Анна</t>
  </si>
  <si>
    <t>Снятков Алексей</t>
  </si>
  <si>
    <t>Рожнов Артём</t>
  </si>
  <si>
    <t>Бобоев Фирдавс</t>
  </si>
  <si>
    <t>Имомназаров Оятулло</t>
  </si>
  <si>
    <t>Ашпетов Дмитрий</t>
  </si>
  <si>
    <t>Михеев Александр</t>
  </si>
  <si>
    <t>Абдыкеримов Арсен</t>
  </si>
  <si>
    <t>Жангазиев Изат</t>
  </si>
  <si>
    <t>Ефимов Илья</t>
  </si>
  <si>
    <t>Малеев Константин</t>
  </si>
  <si>
    <t>Шаршенбеков Санайбек</t>
  </si>
  <si>
    <t>Абдуллоев Мирзомансур</t>
  </si>
  <si>
    <t>Алдаяров Майрамбек</t>
  </si>
  <si>
    <t>Пайп ВДПО</t>
  </si>
  <si>
    <t>Любимова Екатерина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</si>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</sst>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0.000"/>
  </numFmts>
  <fonts count="12" x14ac:knownFonts="1">
    <font>
      <sz val="8"/>
      <name val="Times New Roman"/>
      <charset val="204"/>
    </font>
    <font>
      <sz val="10"/>
      <name val="Arial Cyr"/>
      <charset val="204"/>
    </font>
    <font>
      <sz val="11"/>
      <color rgb="FF000000"/>
      <name val="Arial Cyr"/>
      <charset val="204"/>
    </font>
    <font>
      <sz val="18"/>
      <name val="Times New Roman"/>
      <family val="1"/>
      <charset val="204"/>
    </font>
    <font>
      <sz val="14"/>
      <color rgb="FF000000"/>
      <name val="Arial Cyr"/>
      <charset val="204"/>
    </font>
    <font>
      <sz val="12"/>
      <color rgb="FF000000"/>
      <name val="Arial Cyr"/>
      <charset val="204"/>
    </font>
    <font>
      <sz val="11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Arial Cyr"/>
      <family val="2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0" fillId="0" borderId="2" xfId="1" applyNumberFormat="1" applyFont="1" applyBorder="1" applyAlignment="1" applyProtection="1">
      <alignment horizontal="center" vertical="center"/>
      <protection hidden="1"/>
    </xf>
    <xf numFmtId="2" fontId="8" fillId="0" borderId="2" xfId="0" applyNumberFormat="1" applyFont="1" applyBorder="1" applyAlignment="1">
      <alignment horizontal="center"/>
    </xf>
    <xf numFmtId="165" fontId="11" fillId="3" borderId="2" xfId="1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/>
    <xf numFmtId="2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10" fillId="0" borderId="4" xfId="1" applyNumberFormat="1" applyFont="1" applyBorder="1" applyAlignment="1" applyProtection="1">
      <alignment horizontal="center" vertical="center"/>
      <protection hidden="1"/>
    </xf>
    <xf numFmtId="165" fontId="11" fillId="3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" fontId="10" fillId="0" borderId="5" xfId="1" applyNumberFormat="1" applyFont="1" applyBorder="1" applyAlignment="1" applyProtection="1">
      <alignment horizontal="center" vertical="center"/>
      <protection hidden="1"/>
    </xf>
    <xf numFmtId="2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11" fillId="3" borderId="5" xfId="1" applyNumberFormat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1" fontId="10" fillId="0" borderId="8" xfId="1" applyNumberFormat="1" applyFont="1" applyBorder="1" applyAlignment="1" applyProtection="1">
      <alignment horizontal="center" vertical="center"/>
      <protection hidden="1"/>
    </xf>
    <xf numFmtId="2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11" fillId="3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9" xfId="0" applyFont="1" applyBorder="1"/>
    <xf numFmtId="0" fontId="8" fillId="0" borderId="6" xfId="0" applyFont="1" applyBorder="1" applyAlignment="1">
      <alignment horizontal="center"/>
    </xf>
    <xf numFmtId="1" fontId="10" fillId="0" borderId="6" xfId="1" applyNumberFormat="1" applyFont="1" applyBorder="1" applyAlignment="1" applyProtection="1">
      <alignment horizontal="center" vertical="center"/>
      <protection hidden="1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5" fontId="11" fillId="3" borderId="6" xfId="1" applyNumberFormat="1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/>
    <xf numFmtId="45" fontId="0" fillId="0" borderId="2" xfId="0" applyNumberFormat="1" applyFont="1" applyBorder="1"/>
    <xf numFmtId="0" fontId="0" fillId="6" borderId="2" xfId="0" applyFont="1" applyFill="1" applyBorder="1" applyAlignment="1"/>
    <xf numFmtId="0" fontId="0" fillId="6" borderId="2" xfId="0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Обычный_ИС_21 км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ySplit="5" topLeftCell="A46" activePane="bottomLeft" state="frozen"/>
      <selection pane="bottomLeft" activeCell="H58" sqref="H58"/>
    </sheetView>
  </sheetViews>
  <sheetFormatPr defaultColWidth="9" defaultRowHeight="11.25" outlineLevelRow="1" x14ac:dyDescent="0.2"/>
  <cols>
    <col min="1" max="1" width="6.1640625" customWidth="1"/>
    <col min="2" max="2" width="32.5" customWidth="1"/>
    <col min="3" max="3" width="10.33203125" customWidth="1"/>
    <col min="4" max="4" width="8.5" customWidth="1"/>
    <col min="5" max="5" width="20" customWidth="1"/>
    <col min="6" max="6" width="11" customWidth="1"/>
    <col min="7" max="7" width="11.33203125" hidden="1" customWidth="1"/>
    <col min="8" max="8" width="11.33203125" customWidth="1"/>
  </cols>
  <sheetData>
    <row r="1" spans="1:11" ht="23.25" outlineLevel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1"/>
      <c r="J1" s="1"/>
      <c r="K1" s="1"/>
    </row>
    <row r="2" spans="1:11" ht="23.25" outlineLevel="1" x14ac:dyDescent="0.35">
      <c r="A2" s="70" t="s">
        <v>1</v>
      </c>
      <c r="B2" s="70"/>
      <c r="C2" s="70"/>
      <c r="D2" s="70"/>
      <c r="E2" s="70"/>
      <c r="F2" s="70"/>
      <c r="G2" s="70"/>
      <c r="H2" s="70"/>
      <c r="I2" s="2"/>
      <c r="J2" s="2"/>
      <c r="K2" s="2"/>
    </row>
    <row r="3" spans="1:11" ht="23.25" outlineLevel="1" x14ac:dyDescent="0.35">
      <c r="A3" s="70" t="s">
        <v>2</v>
      </c>
      <c r="B3" s="70"/>
      <c r="C3" s="70"/>
      <c r="D3" s="70"/>
      <c r="E3" s="70"/>
      <c r="F3" s="70"/>
      <c r="G3" s="70"/>
      <c r="H3" s="70"/>
      <c r="I3" s="3"/>
      <c r="J3" s="3"/>
      <c r="K3" s="3"/>
    </row>
    <row r="4" spans="1:11" ht="15" outlineLevel="1" x14ac:dyDescent="0.2">
      <c r="A4" s="71">
        <v>44708</v>
      </c>
      <c r="B4" s="71"/>
      <c r="C4" s="72" t="s">
        <v>3</v>
      </c>
      <c r="D4" s="72"/>
      <c r="E4" s="72"/>
      <c r="F4" s="72"/>
      <c r="G4" s="72"/>
      <c r="H4" s="72"/>
    </row>
    <row r="5" spans="1:11" s="7" customFormat="1" ht="30.75" customHeight="1" x14ac:dyDescent="0.25">
      <c r="A5" s="4" t="s">
        <v>4</v>
      </c>
      <c r="B5" s="5" t="s">
        <v>5</v>
      </c>
      <c r="C5" s="6" t="s">
        <v>6</v>
      </c>
      <c r="D5" s="6" t="s">
        <v>7</v>
      </c>
      <c r="E5" s="5" t="s">
        <v>8</v>
      </c>
      <c r="F5" s="5" t="s">
        <v>9</v>
      </c>
      <c r="G5" s="6" t="s">
        <v>10</v>
      </c>
      <c r="H5" s="6" t="s">
        <v>11</v>
      </c>
    </row>
    <row r="6" spans="1:11" ht="15" x14ac:dyDescent="0.25">
      <c r="A6" s="8">
        <v>1</v>
      </c>
      <c r="B6" s="9" t="s">
        <v>12</v>
      </c>
      <c r="C6" s="8">
        <v>1991</v>
      </c>
      <c r="D6" s="8" t="s">
        <v>13</v>
      </c>
      <c r="E6" s="8" t="s">
        <v>14</v>
      </c>
      <c r="F6" s="8">
        <v>1</v>
      </c>
      <c r="G6" s="10"/>
      <c r="H6" s="10">
        <v>1.3078703703703705E-3</v>
      </c>
    </row>
    <row r="7" spans="1:11" ht="15" x14ac:dyDescent="0.25">
      <c r="A7" s="8">
        <v>2</v>
      </c>
      <c r="B7" s="9" t="s">
        <v>15</v>
      </c>
      <c r="C7" s="8">
        <v>1990</v>
      </c>
      <c r="D7" s="8" t="s">
        <v>13</v>
      </c>
      <c r="E7" s="8" t="s">
        <v>14</v>
      </c>
      <c r="F7" s="8">
        <v>2</v>
      </c>
      <c r="G7" s="10"/>
      <c r="H7" s="10">
        <v>1.5393518518518519E-3</v>
      </c>
    </row>
    <row r="8" spans="1:11" ht="15" x14ac:dyDescent="0.25">
      <c r="A8" s="8"/>
      <c r="B8" s="9"/>
      <c r="C8" s="8"/>
      <c r="D8" s="8" t="s">
        <v>13</v>
      </c>
      <c r="E8" s="8" t="s">
        <v>14</v>
      </c>
      <c r="F8" s="8"/>
      <c r="G8" s="10"/>
      <c r="H8" s="10"/>
    </row>
    <row r="9" spans="1:11" ht="15" x14ac:dyDescent="0.25">
      <c r="A9" s="8">
        <v>3</v>
      </c>
      <c r="B9" s="9" t="s">
        <v>16</v>
      </c>
      <c r="C9" s="8">
        <v>1989</v>
      </c>
      <c r="D9" s="8" t="s">
        <v>17</v>
      </c>
      <c r="E9" s="8" t="s">
        <v>14</v>
      </c>
      <c r="F9" s="8">
        <v>3</v>
      </c>
      <c r="G9" s="10"/>
      <c r="H9" s="10">
        <v>2.6967592592592594E-3</v>
      </c>
    </row>
    <row r="10" spans="1:11" ht="15" x14ac:dyDescent="0.25">
      <c r="A10" s="8">
        <v>4</v>
      </c>
      <c r="B10" s="9" t="s">
        <v>18</v>
      </c>
      <c r="C10" s="8">
        <v>1989</v>
      </c>
      <c r="D10" s="8" t="s">
        <v>17</v>
      </c>
      <c r="E10" s="8" t="s">
        <v>14</v>
      </c>
      <c r="F10" s="8">
        <v>5</v>
      </c>
      <c r="G10" s="10"/>
      <c r="H10" s="10">
        <v>2.8935185185185188E-3</v>
      </c>
    </row>
    <row r="11" spans="1:11" ht="15" x14ac:dyDescent="0.25">
      <c r="A11" s="8">
        <v>5</v>
      </c>
      <c r="B11" s="9" t="s">
        <v>19</v>
      </c>
      <c r="C11" s="8">
        <v>1987</v>
      </c>
      <c r="D11" s="8" t="s">
        <v>17</v>
      </c>
      <c r="E11" s="8" t="s">
        <v>14</v>
      </c>
      <c r="F11" s="8">
        <v>6</v>
      </c>
      <c r="G11" s="10"/>
      <c r="H11" s="10">
        <v>2.4074074074074076E-3</v>
      </c>
    </row>
    <row r="12" spans="1:11" ht="15" x14ac:dyDescent="0.25">
      <c r="A12" s="8">
        <v>6</v>
      </c>
      <c r="B12" s="9" t="s">
        <v>20</v>
      </c>
      <c r="C12" s="8">
        <v>1960</v>
      </c>
      <c r="D12" s="8" t="s">
        <v>17</v>
      </c>
      <c r="E12" s="8" t="s">
        <v>14</v>
      </c>
      <c r="F12" s="8">
        <v>7</v>
      </c>
      <c r="G12" s="10"/>
      <c r="H12" s="10"/>
    </row>
    <row r="13" spans="1:11" ht="15" x14ac:dyDescent="0.25">
      <c r="A13" s="8">
        <v>7</v>
      </c>
      <c r="B13" s="9" t="s">
        <v>21</v>
      </c>
      <c r="C13" s="8">
        <v>1984</v>
      </c>
      <c r="D13" s="8" t="s">
        <v>17</v>
      </c>
      <c r="E13" s="8" t="s">
        <v>14</v>
      </c>
      <c r="F13" s="11">
        <v>18</v>
      </c>
      <c r="G13" s="10"/>
      <c r="H13" s="10">
        <v>2.2916666666666667E-3</v>
      </c>
    </row>
    <row r="14" spans="1:11" ht="15" x14ac:dyDescent="0.25">
      <c r="A14" s="8">
        <v>8</v>
      </c>
      <c r="B14" s="9" t="s">
        <v>22</v>
      </c>
      <c r="C14" s="8">
        <v>1970</v>
      </c>
      <c r="D14" s="8" t="s">
        <v>17</v>
      </c>
      <c r="E14" s="8" t="s">
        <v>14</v>
      </c>
      <c r="F14" s="11">
        <v>9</v>
      </c>
      <c r="G14" s="10"/>
      <c r="H14" s="10"/>
    </row>
    <row r="15" spans="1:11" ht="15" x14ac:dyDescent="0.25">
      <c r="A15" s="8">
        <v>9</v>
      </c>
      <c r="B15" s="9" t="s">
        <v>23</v>
      </c>
      <c r="C15" s="8">
        <v>2001</v>
      </c>
      <c r="D15" s="8" t="s">
        <v>17</v>
      </c>
      <c r="E15" s="8" t="s">
        <v>14</v>
      </c>
      <c r="F15" s="11">
        <v>10</v>
      </c>
      <c r="G15" s="10"/>
      <c r="H15" s="10"/>
    </row>
    <row r="16" spans="1:11" ht="15" x14ac:dyDescent="0.25">
      <c r="A16" s="8"/>
      <c r="B16" s="9"/>
      <c r="C16" s="8"/>
      <c r="D16" s="8" t="s">
        <v>17</v>
      </c>
      <c r="E16" s="8"/>
      <c r="F16" s="8"/>
      <c r="G16" s="10"/>
      <c r="H16" s="10"/>
    </row>
    <row r="17" spans="1:8" ht="15" x14ac:dyDescent="0.25">
      <c r="A17" s="8">
        <v>1</v>
      </c>
      <c r="B17" s="9" t="s">
        <v>24</v>
      </c>
      <c r="C17" s="8">
        <v>1983</v>
      </c>
      <c r="D17" s="8" t="s">
        <v>13</v>
      </c>
      <c r="E17" s="8" t="s">
        <v>189</v>
      </c>
      <c r="F17" s="8">
        <v>15</v>
      </c>
      <c r="G17" s="10"/>
      <c r="H17" s="10">
        <v>1.3680555555555557E-3</v>
      </c>
    </row>
    <row r="18" spans="1:8" ht="15" x14ac:dyDescent="0.25">
      <c r="A18" s="8">
        <v>2</v>
      </c>
      <c r="B18" s="9" t="s">
        <v>25</v>
      </c>
      <c r="C18" s="8">
        <v>1997</v>
      </c>
      <c r="D18" s="8" t="s">
        <v>13</v>
      </c>
      <c r="E18" s="11" t="s">
        <v>189</v>
      </c>
      <c r="F18" s="8">
        <v>16</v>
      </c>
      <c r="G18" s="10"/>
      <c r="H18" s="10">
        <v>1.2962962962962963E-3</v>
      </c>
    </row>
    <row r="19" spans="1:8" ht="15" x14ac:dyDescent="0.25">
      <c r="A19" s="8">
        <v>3</v>
      </c>
      <c r="B19" s="9" t="s">
        <v>26</v>
      </c>
      <c r="C19" s="8">
        <v>1984</v>
      </c>
      <c r="D19" s="8" t="s">
        <v>13</v>
      </c>
      <c r="E19" s="11" t="s">
        <v>189</v>
      </c>
      <c r="F19" s="8">
        <v>17</v>
      </c>
      <c r="G19" s="10"/>
      <c r="H19" s="10">
        <v>1.3657407407407409E-3</v>
      </c>
    </row>
    <row r="20" spans="1:8" ht="15" x14ac:dyDescent="0.25">
      <c r="A20" s="8">
        <v>4</v>
      </c>
      <c r="B20" s="9" t="s">
        <v>27</v>
      </c>
      <c r="C20" s="8">
        <v>1985</v>
      </c>
      <c r="D20" s="8" t="s">
        <v>13</v>
      </c>
      <c r="E20" s="11" t="s">
        <v>189</v>
      </c>
      <c r="F20" s="8">
        <v>18</v>
      </c>
      <c r="G20" s="10"/>
      <c r="H20" s="10">
        <v>1.6666666666666668E-3</v>
      </c>
    </row>
    <row r="21" spans="1:8" ht="15" x14ac:dyDescent="0.25">
      <c r="A21" s="8">
        <v>5</v>
      </c>
      <c r="B21" s="9" t="s">
        <v>28</v>
      </c>
      <c r="C21" s="8">
        <v>1993</v>
      </c>
      <c r="D21" s="8" t="s">
        <v>13</v>
      </c>
      <c r="E21" s="11" t="s">
        <v>189</v>
      </c>
      <c r="F21" s="8">
        <v>19</v>
      </c>
      <c r="G21" s="10"/>
      <c r="H21" s="10"/>
    </row>
    <row r="22" spans="1:8" ht="15" x14ac:dyDescent="0.25">
      <c r="A22" s="8"/>
      <c r="B22" s="9"/>
      <c r="C22" s="8"/>
      <c r="D22" s="8" t="s">
        <v>13</v>
      </c>
      <c r="E22" s="11" t="s">
        <v>189</v>
      </c>
      <c r="F22" s="8"/>
      <c r="G22" s="10"/>
      <c r="H22" s="10"/>
    </row>
    <row r="23" spans="1:8" ht="15" x14ac:dyDescent="0.25">
      <c r="A23" s="8">
        <v>6</v>
      </c>
      <c r="B23" s="9" t="s">
        <v>29</v>
      </c>
      <c r="C23" s="8">
        <v>1990</v>
      </c>
      <c r="D23" s="8" t="s">
        <v>17</v>
      </c>
      <c r="E23" s="11" t="s">
        <v>189</v>
      </c>
      <c r="F23" s="8">
        <v>20</v>
      </c>
      <c r="G23" s="10"/>
      <c r="H23" s="10">
        <v>2.5578703703703705E-3</v>
      </c>
    </row>
    <row r="24" spans="1:8" ht="15" x14ac:dyDescent="0.25">
      <c r="A24" s="8">
        <v>7</v>
      </c>
      <c r="B24" s="9" t="s">
        <v>30</v>
      </c>
      <c r="C24" s="8">
        <v>1980</v>
      </c>
      <c r="D24" s="8" t="s">
        <v>17</v>
      </c>
      <c r="E24" s="11" t="s">
        <v>189</v>
      </c>
      <c r="F24" s="8">
        <v>21</v>
      </c>
      <c r="G24" s="10"/>
      <c r="H24" s="10">
        <v>2.9861111111111113E-3</v>
      </c>
    </row>
    <row r="25" spans="1:8" ht="15" x14ac:dyDescent="0.25">
      <c r="A25" s="8">
        <v>8</v>
      </c>
      <c r="B25" s="9" t="s">
        <v>31</v>
      </c>
      <c r="C25" s="8">
        <v>1980</v>
      </c>
      <c r="D25" s="8" t="s">
        <v>17</v>
      </c>
      <c r="E25" s="11" t="s">
        <v>189</v>
      </c>
      <c r="F25" s="8">
        <v>22</v>
      </c>
      <c r="G25" s="10"/>
      <c r="H25" s="10">
        <v>3.2638888888888891E-3</v>
      </c>
    </row>
    <row r="26" spans="1:8" ht="15" x14ac:dyDescent="0.25">
      <c r="A26" s="8">
        <v>9</v>
      </c>
      <c r="B26" s="9" t="s">
        <v>32</v>
      </c>
      <c r="C26" s="8">
        <v>1992</v>
      </c>
      <c r="D26" s="8" t="s">
        <v>17</v>
      </c>
      <c r="E26" s="11" t="s">
        <v>189</v>
      </c>
      <c r="F26" s="8">
        <v>24</v>
      </c>
      <c r="G26" s="10"/>
      <c r="H26" s="10">
        <v>2.8356481481481479E-3</v>
      </c>
    </row>
    <row r="27" spans="1:8" ht="15" x14ac:dyDescent="0.25">
      <c r="A27" s="8">
        <v>10</v>
      </c>
      <c r="B27" s="9" t="s">
        <v>33</v>
      </c>
      <c r="C27" s="8">
        <v>1989</v>
      </c>
      <c r="D27" s="8" t="s">
        <v>17</v>
      </c>
      <c r="E27" s="11" t="s">
        <v>189</v>
      </c>
      <c r="F27" s="8">
        <v>25</v>
      </c>
      <c r="G27" s="10"/>
      <c r="H27" s="10">
        <v>3.5763888888888894E-3</v>
      </c>
    </row>
    <row r="28" spans="1:8" ht="15" x14ac:dyDescent="0.25">
      <c r="A28" s="8">
        <v>11</v>
      </c>
      <c r="B28" s="9" t="s">
        <v>34</v>
      </c>
      <c r="C28" s="8">
        <v>1983</v>
      </c>
      <c r="D28" s="8" t="s">
        <v>17</v>
      </c>
      <c r="E28" s="11" t="s">
        <v>189</v>
      </c>
      <c r="F28" s="8">
        <v>27</v>
      </c>
      <c r="G28" s="10"/>
      <c r="H28" s="10">
        <v>2.8703703703703708E-3</v>
      </c>
    </row>
    <row r="29" spans="1:8" ht="15" x14ac:dyDescent="0.25">
      <c r="A29" s="8"/>
      <c r="B29" s="9"/>
      <c r="C29" s="8"/>
      <c r="D29" s="8" t="s">
        <v>17</v>
      </c>
      <c r="E29" s="8"/>
      <c r="F29" s="8"/>
      <c r="G29" s="10"/>
      <c r="H29" s="10"/>
    </row>
    <row r="30" spans="1:8" ht="15" x14ac:dyDescent="0.25">
      <c r="A30" s="8">
        <v>1</v>
      </c>
      <c r="B30" s="9" t="s">
        <v>35</v>
      </c>
      <c r="C30" s="8">
        <v>1982</v>
      </c>
      <c r="D30" s="8" t="s">
        <v>13</v>
      </c>
      <c r="E30" s="8" t="s">
        <v>36</v>
      </c>
      <c r="F30" s="8">
        <v>34</v>
      </c>
      <c r="G30" s="10"/>
      <c r="H30" s="10">
        <v>1.3668981481481481E-3</v>
      </c>
    </row>
    <row r="31" spans="1:8" ht="15" x14ac:dyDescent="0.25">
      <c r="A31" s="8">
        <v>2</v>
      </c>
      <c r="B31" s="9" t="s">
        <v>190</v>
      </c>
      <c r="C31" s="8">
        <v>1989</v>
      </c>
      <c r="D31" s="8" t="s">
        <v>13</v>
      </c>
      <c r="E31" s="8" t="s">
        <v>36</v>
      </c>
      <c r="F31" s="8">
        <v>36</v>
      </c>
      <c r="G31" s="10"/>
      <c r="H31" s="10">
        <v>1.5162037037037036E-3</v>
      </c>
    </row>
    <row r="32" spans="1:8" ht="15" x14ac:dyDescent="0.25">
      <c r="A32" s="8"/>
      <c r="B32" s="9" t="s">
        <v>38</v>
      </c>
      <c r="C32" s="8" t="s">
        <v>38</v>
      </c>
      <c r="D32" s="8" t="s">
        <v>13</v>
      </c>
      <c r="E32" s="8" t="s">
        <v>36</v>
      </c>
      <c r="F32" s="8"/>
      <c r="G32" s="10"/>
      <c r="H32" s="10"/>
    </row>
    <row r="33" spans="1:8" ht="15" x14ac:dyDescent="0.25">
      <c r="A33" s="8">
        <v>3</v>
      </c>
      <c r="B33" s="9" t="s">
        <v>37</v>
      </c>
      <c r="C33" s="8">
        <v>1993</v>
      </c>
      <c r="D33" s="8" t="s">
        <v>17</v>
      </c>
      <c r="E33" s="8" t="s">
        <v>36</v>
      </c>
      <c r="F33" s="8">
        <v>35</v>
      </c>
      <c r="G33" s="10"/>
      <c r="H33" s="10">
        <v>2.9398148148148148E-3</v>
      </c>
    </row>
    <row r="34" spans="1:8" ht="15" x14ac:dyDescent="0.25">
      <c r="A34" s="8">
        <v>4</v>
      </c>
      <c r="B34" s="9" t="s">
        <v>39</v>
      </c>
      <c r="C34" s="8">
        <v>1972</v>
      </c>
      <c r="D34" s="8" t="s">
        <v>17</v>
      </c>
      <c r="E34" s="8" t="s">
        <v>36</v>
      </c>
      <c r="F34" s="8">
        <v>38</v>
      </c>
      <c r="G34" s="10"/>
      <c r="H34" s="10">
        <v>2.627314814814815E-3</v>
      </c>
    </row>
    <row r="35" spans="1:8" ht="15" x14ac:dyDescent="0.25">
      <c r="A35" s="8">
        <v>5</v>
      </c>
      <c r="B35" s="9" t="s">
        <v>40</v>
      </c>
      <c r="C35" s="8">
        <v>1983</v>
      </c>
      <c r="D35" s="8" t="s">
        <v>17</v>
      </c>
      <c r="E35" s="8" t="s">
        <v>36</v>
      </c>
      <c r="F35" s="8">
        <v>37</v>
      </c>
      <c r="G35" s="10"/>
      <c r="H35" s="10">
        <v>3.2754629629629631E-3</v>
      </c>
    </row>
    <row r="36" spans="1:8" ht="15" x14ac:dyDescent="0.25">
      <c r="A36" s="8">
        <v>6</v>
      </c>
      <c r="B36" s="9" t="s">
        <v>41</v>
      </c>
      <c r="C36" s="8">
        <v>1979</v>
      </c>
      <c r="D36" s="8" t="s">
        <v>17</v>
      </c>
      <c r="E36" s="8" t="s">
        <v>36</v>
      </c>
      <c r="F36" s="8">
        <v>40</v>
      </c>
      <c r="G36" s="10"/>
      <c r="H36" s="10">
        <v>2.5925925925925925E-3</v>
      </c>
    </row>
    <row r="37" spans="1:8" ht="15" x14ac:dyDescent="0.25">
      <c r="A37" s="8"/>
      <c r="B37" s="9"/>
      <c r="C37" s="8"/>
      <c r="D37" s="8" t="s">
        <v>17</v>
      </c>
      <c r="E37" s="8"/>
      <c r="F37" s="8"/>
      <c r="G37" s="10"/>
      <c r="H37" s="10"/>
    </row>
    <row r="38" spans="1:8" ht="15" x14ac:dyDescent="0.25">
      <c r="A38" s="8">
        <v>1</v>
      </c>
      <c r="B38" s="9" t="s">
        <v>42</v>
      </c>
      <c r="C38" s="8">
        <v>1974</v>
      </c>
      <c r="D38" s="8" t="s">
        <v>13</v>
      </c>
      <c r="E38" s="8" t="s">
        <v>43</v>
      </c>
      <c r="F38" s="8">
        <v>41</v>
      </c>
      <c r="G38" s="10"/>
      <c r="H38" s="10">
        <v>1.6319444444444445E-3</v>
      </c>
    </row>
    <row r="39" spans="1:8" ht="15" x14ac:dyDescent="0.25">
      <c r="A39" s="8">
        <v>2</v>
      </c>
      <c r="B39" s="9" t="s">
        <v>169</v>
      </c>
      <c r="C39" s="8">
        <v>1997</v>
      </c>
      <c r="D39" s="8" t="s">
        <v>13</v>
      </c>
      <c r="E39" s="8" t="s">
        <v>43</v>
      </c>
      <c r="F39" s="11">
        <v>42</v>
      </c>
      <c r="G39" s="10"/>
      <c r="H39" s="10">
        <v>1.3067129629629629E-3</v>
      </c>
    </row>
    <row r="40" spans="1:8" ht="15" x14ac:dyDescent="0.25">
      <c r="A40" s="8">
        <v>3</v>
      </c>
      <c r="B40" s="9" t="s">
        <v>44</v>
      </c>
      <c r="C40" s="8">
        <v>1989</v>
      </c>
      <c r="D40" s="8" t="s">
        <v>13</v>
      </c>
      <c r="E40" s="8" t="s">
        <v>43</v>
      </c>
      <c r="F40" s="11">
        <v>43</v>
      </c>
      <c r="G40" s="10"/>
      <c r="H40" s="10">
        <v>1.3888888888888889E-3</v>
      </c>
    </row>
    <row r="41" spans="1:8" ht="15" x14ac:dyDescent="0.25">
      <c r="A41" s="8">
        <v>4</v>
      </c>
      <c r="B41" s="9" t="s">
        <v>45</v>
      </c>
      <c r="C41" s="8">
        <v>1979</v>
      </c>
      <c r="D41" s="8" t="s">
        <v>13</v>
      </c>
      <c r="E41" s="8" t="s">
        <v>43</v>
      </c>
      <c r="F41" s="11">
        <v>44</v>
      </c>
      <c r="G41" s="10"/>
      <c r="H41" s="10">
        <v>2.0254629629629629E-3</v>
      </c>
    </row>
    <row r="42" spans="1:8" ht="15" x14ac:dyDescent="0.25">
      <c r="A42" s="11">
        <v>5</v>
      </c>
      <c r="B42" s="9" t="s">
        <v>170</v>
      </c>
      <c r="C42" s="11">
        <v>1983</v>
      </c>
      <c r="D42" s="11" t="s">
        <v>13</v>
      </c>
      <c r="E42" s="11" t="s">
        <v>43</v>
      </c>
      <c r="F42" s="11">
        <v>45</v>
      </c>
      <c r="G42" s="10"/>
      <c r="H42" s="10">
        <v>1.8634259259259261E-3</v>
      </c>
    </row>
    <row r="43" spans="1:8" ht="15" x14ac:dyDescent="0.25">
      <c r="A43" s="11">
        <v>6</v>
      </c>
      <c r="B43" s="9" t="s">
        <v>171</v>
      </c>
      <c r="C43" s="11">
        <v>1982</v>
      </c>
      <c r="D43" s="11" t="s">
        <v>13</v>
      </c>
      <c r="E43" s="11" t="s">
        <v>43</v>
      </c>
      <c r="F43" s="11">
        <v>46</v>
      </c>
      <c r="G43" s="10"/>
      <c r="H43" s="10">
        <v>1.8055555555555557E-3</v>
      </c>
    </row>
    <row r="44" spans="1:8" ht="15" x14ac:dyDescent="0.25">
      <c r="A44" s="11">
        <v>7</v>
      </c>
      <c r="B44" s="9" t="s">
        <v>172</v>
      </c>
      <c r="C44" s="11">
        <v>1990</v>
      </c>
      <c r="D44" s="11" t="s">
        <v>13</v>
      </c>
      <c r="E44" s="11" t="s">
        <v>43</v>
      </c>
      <c r="F44" s="11">
        <v>47</v>
      </c>
      <c r="G44" s="10"/>
      <c r="H44" s="10">
        <v>1.5046296296296294E-3</v>
      </c>
    </row>
    <row r="45" spans="1:8" ht="15" x14ac:dyDescent="0.25">
      <c r="A45" s="11">
        <v>8</v>
      </c>
      <c r="B45" s="9" t="s">
        <v>173</v>
      </c>
      <c r="C45" s="11">
        <v>1990</v>
      </c>
      <c r="D45" s="11" t="s">
        <v>13</v>
      </c>
      <c r="E45" s="11" t="s">
        <v>43</v>
      </c>
      <c r="F45" s="11">
        <v>48</v>
      </c>
      <c r="G45" s="10"/>
      <c r="H45" s="10">
        <v>1.6435185185185183E-3</v>
      </c>
    </row>
    <row r="46" spans="1:8" ht="15" x14ac:dyDescent="0.25">
      <c r="A46" s="11">
        <v>9</v>
      </c>
      <c r="B46" s="9" t="s">
        <v>174</v>
      </c>
      <c r="C46" s="11">
        <v>1981</v>
      </c>
      <c r="D46" s="11" t="s">
        <v>13</v>
      </c>
      <c r="E46" s="11" t="s">
        <v>43</v>
      </c>
      <c r="F46" s="11">
        <v>49</v>
      </c>
      <c r="G46" s="10"/>
      <c r="H46" s="10">
        <v>1.4004629629629629E-3</v>
      </c>
    </row>
    <row r="47" spans="1:8" ht="15" x14ac:dyDescent="0.25">
      <c r="A47" s="11">
        <v>10</v>
      </c>
      <c r="B47" s="9" t="s">
        <v>175</v>
      </c>
      <c r="C47" s="11">
        <v>1983</v>
      </c>
      <c r="D47" s="11" t="s">
        <v>13</v>
      </c>
      <c r="E47" s="11" t="s">
        <v>43</v>
      </c>
      <c r="F47" s="11">
        <v>50</v>
      </c>
      <c r="G47" s="10"/>
      <c r="H47" s="10">
        <v>1.5624999999999999E-3</v>
      </c>
    </row>
    <row r="48" spans="1:8" ht="15" x14ac:dyDescent="0.25">
      <c r="A48" s="8"/>
      <c r="B48" s="9"/>
      <c r="C48" s="8"/>
      <c r="D48" s="8" t="s">
        <v>13</v>
      </c>
      <c r="E48" s="8" t="s">
        <v>43</v>
      </c>
      <c r="F48" s="8"/>
      <c r="G48" s="10"/>
      <c r="H48" s="10"/>
    </row>
    <row r="49" spans="1:8" ht="15" x14ac:dyDescent="0.25">
      <c r="A49" s="8">
        <v>11</v>
      </c>
      <c r="B49" s="9" t="s">
        <v>46</v>
      </c>
      <c r="C49" s="8">
        <v>1992</v>
      </c>
      <c r="D49" s="8" t="s">
        <v>17</v>
      </c>
      <c r="E49" s="8" t="s">
        <v>43</v>
      </c>
      <c r="F49" s="8">
        <v>51</v>
      </c>
      <c r="G49" s="10"/>
      <c r="H49" s="10"/>
    </row>
    <row r="50" spans="1:8" ht="15" x14ac:dyDescent="0.25">
      <c r="A50" s="11">
        <v>12</v>
      </c>
      <c r="B50" s="9" t="s">
        <v>47</v>
      </c>
      <c r="C50" s="8">
        <v>1972</v>
      </c>
      <c r="D50" s="8" t="s">
        <v>17</v>
      </c>
      <c r="E50" s="8" t="s">
        <v>43</v>
      </c>
      <c r="F50" s="8">
        <v>52</v>
      </c>
      <c r="G50" s="10"/>
      <c r="H50" s="10">
        <v>2.8819444444444444E-3</v>
      </c>
    </row>
    <row r="51" spans="1:8" ht="15" x14ac:dyDescent="0.25">
      <c r="A51" s="11">
        <v>13</v>
      </c>
      <c r="B51" s="9" t="s">
        <v>176</v>
      </c>
      <c r="C51" s="8">
        <v>1978</v>
      </c>
      <c r="D51" s="8" t="s">
        <v>17</v>
      </c>
      <c r="E51" s="8" t="s">
        <v>43</v>
      </c>
      <c r="F51" s="8">
        <v>53</v>
      </c>
      <c r="G51" s="10"/>
      <c r="H51" s="10">
        <v>2.7546296296296294E-3</v>
      </c>
    </row>
    <row r="52" spans="1:8" ht="15" x14ac:dyDescent="0.25">
      <c r="A52" s="11">
        <v>14</v>
      </c>
      <c r="B52" s="9" t="s">
        <v>177</v>
      </c>
      <c r="C52" s="8">
        <v>1988</v>
      </c>
      <c r="D52" s="8" t="s">
        <v>17</v>
      </c>
      <c r="E52" s="8" t="s">
        <v>43</v>
      </c>
      <c r="F52" s="8">
        <v>54</v>
      </c>
      <c r="G52" s="10"/>
      <c r="H52" s="10">
        <v>2.8009259259259259E-3</v>
      </c>
    </row>
    <row r="53" spans="1:8" ht="15" x14ac:dyDescent="0.25">
      <c r="A53" s="11">
        <v>15</v>
      </c>
      <c r="B53" s="9" t="s">
        <v>178</v>
      </c>
      <c r="C53" s="8">
        <v>1993</v>
      </c>
      <c r="D53" s="11" t="s">
        <v>17</v>
      </c>
      <c r="E53" s="11" t="s">
        <v>43</v>
      </c>
      <c r="F53" s="8">
        <v>55</v>
      </c>
      <c r="G53" s="10"/>
      <c r="H53" s="10">
        <v>3.1712962962962958E-3</v>
      </c>
    </row>
    <row r="54" spans="1:8" ht="15" x14ac:dyDescent="0.25">
      <c r="A54" s="11">
        <v>16</v>
      </c>
      <c r="B54" s="9" t="s">
        <v>179</v>
      </c>
      <c r="C54" s="8">
        <v>1983</v>
      </c>
      <c r="D54" s="11" t="s">
        <v>17</v>
      </c>
      <c r="E54" s="11" t="s">
        <v>43</v>
      </c>
      <c r="F54" s="8">
        <v>56</v>
      </c>
      <c r="G54" s="10"/>
      <c r="H54" s="10">
        <v>2.8819444444444444E-3</v>
      </c>
    </row>
    <row r="55" spans="1:8" ht="15" x14ac:dyDescent="0.25">
      <c r="A55" s="11">
        <v>17</v>
      </c>
      <c r="B55" s="9" t="s">
        <v>180</v>
      </c>
      <c r="C55" s="8">
        <v>1978</v>
      </c>
      <c r="D55" s="11" t="s">
        <v>17</v>
      </c>
      <c r="E55" s="11" t="s">
        <v>43</v>
      </c>
      <c r="F55" s="8">
        <v>57</v>
      </c>
      <c r="G55" s="10"/>
      <c r="H55" s="10"/>
    </row>
    <row r="56" spans="1:8" ht="15" x14ac:dyDescent="0.25">
      <c r="A56" s="11">
        <v>18</v>
      </c>
      <c r="B56" s="9" t="s">
        <v>181</v>
      </c>
      <c r="C56" s="8">
        <v>1980</v>
      </c>
      <c r="D56" s="11" t="s">
        <v>17</v>
      </c>
      <c r="E56" s="11" t="s">
        <v>43</v>
      </c>
      <c r="F56" s="8">
        <v>58</v>
      </c>
      <c r="G56" s="10"/>
      <c r="H56" s="10"/>
    </row>
    <row r="57" spans="1:8" ht="15" x14ac:dyDescent="0.25">
      <c r="A57" s="11">
        <v>19</v>
      </c>
      <c r="B57" s="9" t="s">
        <v>182</v>
      </c>
      <c r="C57" s="8">
        <v>1998</v>
      </c>
      <c r="D57" s="11" t="s">
        <v>17</v>
      </c>
      <c r="E57" s="11" t="s">
        <v>43</v>
      </c>
      <c r="F57" s="8">
        <v>59</v>
      </c>
      <c r="G57" s="10"/>
      <c r="H57" s="10">
        <v>2.5347222222222221E-3</v>
      </c>
    </row>
    <row r="58" spans="1:8" ht="15" x14ac:dyDescent="0.25">
      <c r="A58" s="11">
        <v>20</v>
      </c>
      <c r="B58" s="9" t="s">
        <v>183</v>
      </c>
      <c r="C58" s="8">
        <v>2001</v>
      </c>
      <c r="D58" s="11" t="s">
        <v>17</v>
      </c>
      <c r="E58" s="11" t="s">
        <v>43</v>
      </c>
      <c r="F58" s="8">
        <v>60</v>
      </c>
      <c r="G58" s="10"/>
      <c r="H58" s="10">
        <v>2.9050925925925928E-3</v>
      </c>
    </row>
    <row r="59" spans="1:8" ht="15" x14ac:dyDescent="0.25">
      <c r="A59" s="11">
        <v>21</v>
      </c>
      <c r="B59" s="9" t="s">
        <v>184</v>
      </c>
      <c r="C59" s="8">
        <v>2003</v>
      </c>
      <c r="D59" s="11" t="s">
        <v>17</v>
      </c>
      <c r="E59" s="11" t="s">
        <v>43</v>
      </c>
      <c r="F59" s="8">
        <v>61</v>
      </c>
      <c r="G59" s="10"/>
      <c r="H59" s="10">
        <v>2.6504629629629625E-3</v>
      </c>
    </row>
    <row r="60" spans="1:8" ht="15" x14ac:dyDescent="0.25">
      <c r="A60" s="11">
        <v>22</v>
      </c>
      <c r="B60" s="9" t="s">
        <v>185</v>
      </c>
      <c r="C60" s="8">
        <v>1979</v>
      </c>
      <c r="D60" s="11" t="s">
        <v>17</v>
      </c>
      <c r="E60" s="11" t="s">
        <v>43</v>
      </c>
      <c r="F60" s="8">
        <v>63</v>
      </c>
      <c r="G60" s="10"/>
      <c r="H60" s="10">
        <v>2.4768518518518516E-3</v>
      </c>
    </row>
    <row r="61" spans="1:8" ht="15" x14ac:dyDescent="0.25">
      <c r="A61" s="11">
        <v>23</v>
      </c>
      <c r="B61" s="9" t="s">
        <v>186</v>
      </c>
      <c r="C61" s="8">
        <v>2003</v>
      </c>
      <c r="D61" s="11" t="s">
        <v>17</v>
      </c>
      <c r="E61" s="11" t="s">
        <v>43</v>
      </c>
      <c r="F61" s="8">
        <v>66</v>
      </c>
      <c r="G61" s="10"/>
      <c r="H61" s="10">
        <v>2.615740740740741E-3</v>
      </c>
    </row>
    <row r="62" spans="1:8" ht="15" x14ac:dyDescent="0.25">
      <c r="A62" s="11">
        <v>24</v>
      </c>
      <c r="B62" s="9" t="s">
        <v>187</v>
      </c>
      <c r="C62" s="8">
        <v>1985</v>
      </c>
      <c r="D62" s="11" t="s">
        <v>17</v>
      </c>
      <c r="E62" s="11" t="s">
        <v>43</v>
      </c>
      <c r="F62" s="8">
        <v>67</v>
      </c>
      <c r="G62" s="10"/>
      <c r="H62" s="10">
        <v>2.8356481481481479E-3</v>
      </c>
    </row>
    <row r="63" spans="1:8" ht="15" x14ac:dyDescent="0.25">
      <c r="A63" s="11">
        <v>25</v>
      </c>
      <c r="B63" s="9" t="s">
        <v>188</v>
      </c>
      <c r="C63" s="8">
        <v>1983</v>
      </c>
      <c r="D63" s="11" t="s">
        <v>17</v>
      </c>
      <c r="E63" s="11" t="s">
        <v>43</v>
      </c>
      <c r="F63" s="8">
        <v>68</v>
      </c>
      <c r="G63" s="10"/>
      <c r="H63" s="10">
        <v>2.8240740740740739E-3</v>
      </c>
    </row>
    <row r="64" spans="1:8" ht="15" x14ac:dyDescent="0.25">
      <c r="A64" s="8"/>
      <c r="B64" s="9"/>
      <c r="C64" s="8"/>
      <c r="D64" s="11" t="s">
        <v>17</v>
      </c>
      <c r="E64" s="11" t="s">
        <v>43</v>
      </c>
      <c r="F64" s="8"/>
      <c r="G64" s="10"/>
      <c r="H64" s="10"/>
    </row>
    <row r="65" spans="1:8" ht="15" x14ac:dyDescent="0.25">
      <c r="A65" s="8"/>
      <c r="B65" s="9"/>
      <c r="C65" s="8"/>
      <c r="D65" s="8"/>
      <c r="E65" s="8"/>
      <c r="F65" s="8"/>
      <c r="G65" s="10"/>
      <c r="H65" s="10"/>
    </row>
    <row r="66" spans="1:8" ht="15" x14ac:dyDescent="0.25">
      <c r="A66" s="8"/>
      <c r="B66" s="9"/>
      <c r="C66" s="8"/>
      <c r="D66" s="8"/>
      <c r="E66" s="8"/>
      <c r="F66" s="8"/>
      <c r="G66" s="10"/>
      <c r="H66" s="10"/>
    </row>
  </sheetData>
  <autoFilter ref="A5:G35"/>
  <mergeCells count="5">
    <mergeCell ref="A1:H1"/>
    <mergeCell ref="A2:H2"/>
    <mergeCell ref="A3:H3"/>
    <mergeCell ref="A4:B4"/>
    <mergeCell ref="C4:H4"/>
  </mergeCells>
  <pageMargins left="1.22013888888889" right="0.70833333333333304" top="0.27569444444444402" bottom="0.55138888888888904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3"/>
  <sheetViews>
    <sheetView zoomScaleNormal="100" workbookViewId="0">
      <selection activeCell="F15" sqref="F15"/>
    </sheetView>
  </sheetViews>
  <sheetFormatPr defaultColWidth="9" defaultRowHeight="11.25" x14ac:dyDescent="0.2"/>
  <cols>
    <col min="1" max="1" width="5.5" customWidth="1"/>
    <col min="2" max="2" width="30" customWidth="1"/>
    <col min="4" max="4" width="29.6640625" customWidth="1"/>
  </cols>
  <sheetData>
    <row r="1" spans="1:6" ht="14.25" x14ac:dyDescent="0.2">
      <c r="A1" s="69" t="str">
        <f>'Сводный протокол'!A1:H1</f>
        <v>XI Спартакиада г. Кировска</v>
      </c>
      <c r="B1" s="69"/>
      <c r="C1" s="69"/>
      <c r="D1" s="69"/>
      <c r="E1" s="69"/>
      <c r="F1" s="69"/>
    </row>
    <row r="2" spans="1:6" ht="18" x14ac:dyDescent="0.25">
      <c r="A2" s="73" t="s">
        <v>48</v>
      </c>
      <c r="B2" s="73"/>
      <c r="C2" s="73"/>
      <c r="D2" s="73"/>
      <c r="E2" s="73"/>
      <c r="F2" s="73"/>
    </row>
    <row r="3" spans="1:6" ht="18" x14ac:dyDescent="0.25">
      <c r="A3" s="70" t="s">
        <v>49</v>
      </c>
      <c r="B3" s="70"/>
      <c r="C3" s="70"/>
      <c r="D3" s="70"/>
      <c r="E3" s="70"/>
      <c r="F3" s="70"/>
    </row>
    <row r="4" spans="1:6" ht="15" x14ac:dyDescent="0.2">
      <c r="A4" s="71">
        <f>'Сводный протокол'!A4</f>
        <v>44708</v>
      </c>
      <c r="B4" s="71"/>
      <c r="C4" s="72" t="str">
        <f>'Сводный протокол'!C4:H4</f>
        <v>Марьино</v>
      </c>
      <c r="D4" s="72"/>
      <c r="E4" s="72"/>
      <c r="F4" s="72"/>
    </row>
    <row r="5" spans="1:6" ht="30" x14ac:dyDescent="0.25">
      <c r="A5" s="4" t="s">
        <v>4</v>
      </c>
      <c r="B5" s="5" t="s">
        <v>5</v>
      </c>
      <c r="C5" s="6" t="s">
        <v>6</v>
      </c>
      <c r="D5" s="5" t="s">
        <v>8</v>
      </c>
      <c r="E5" s="6" t="s">
        <v>50</v>
      </c>
      <c r="F5" s="6" t="s">
        <v>51</v>
      </c>
    </row>
    <row r="6" spans="1:6" ht="15.75" hidden="1" x14ac:dyDescent="0.25">
      <c r="A6" s="8"/>
      <c r="B6" s="12" t="str">
        <f>IF('Сводный протокол'!D6="м"," ", IF('Сводный протокол'!G6=0," ", IF('Сводный протокол'!B6=0," ",'Сводный протокол'!B6)))</f>
        <v xml:space="preserve"> </v>
      </c>
      <c r="C6" s="13" t="str">
        <f>IF(B6=" "," ", IF('Сводный протокол'!C6=0," ",'Сводный протокол'!C6))</f>
        <v xml:space="preserve"> </v>
      </c>
      <c r="D6" s="13" t="str">
        <f>IF(B6=" "," ", IF('Сводный протокол'!E6=0," ",'Сводный протокол'!E6))</f>
        <v xml:space="preserve"> </v>
      </c>
      <c r="E6" s="14" t="str">
        <f>IF(B6=" "," ",  IF('Сводный протокол'!G6=0," ",'Сводный протокол'!G6))</f>
        <v xml:space="preserve"> </v>
      </c>
      <c r="F6" s="8"/>
    </row>
    <row r="7" spans="1:6" ht="15.75" hidden="1" x14ac:dyDescent="0.25">
      <c r="A7" s="8"/>
      <c r="B7" s="12" t="str">
        <f>IF('Сводный протокол'!D7="м"," ", IF('Сводный протокол'!G7=0," ", IF('Сводный протокол'!B7=0," ",'Сводный протокол'!B7)))</f>
        <v xml:space="preserve"> </v>
      </c>
      <c r="C7" s="13" t="str">
        <f>IF(B7=" "," ", IF('Сводный протокол'!C7=0," ",'Сводный протокол'!C7))</f>
        <v xml:space="preserve"> </v>
      </c>
      <c r="D7" s="13" t="str">
        <f>IF(B7=" "," ", IF('Сводный протокол'!E7=0," ",'Сводный протокол'!E7))</f>
        <v xml:space="preserve"> </v>
      </c>
      <c r="E7" s="14" t="str">
        <f>IF(B7=" "," ",  IF('Сводный протокол'!G7=0," ",'Сводный протокол'!G7))</f>
        <v xml:space="preserve"> </v>
      </c>
      <c r="F7" s="8"/>
    </row>
    <row r="8" spans="1:6" ht="15.75" hidden="1" x14ac:dyDescent="0.25">
      <c r="A8" s="8"/>
      <c r="B8" s="12" t="str">
        <f>IF('Сводный протокол'!D8="м"," ", IF('Сводный протокол'!G8=0," ", IF('Сводный протокол'!B8=0," ",'Сводный протокол'!B8)))</f>
        <v xml:space="preserve"> </v>
      </c>
      <c r="C8" s="13" t="str">
        <f>IF(B8=" "," ", IF('Сводный протокол'!C8=0," ",'Сводный протокол'!C8))</f>
        <v xml:space="preserve"> </v>
      </c>
      <c r="D8" s="13" t="str">
        <f>IF(B8=" "," ", IF('Сводный протокол'!E8=0," ",'Сводный протокол'!E8))</f>
        <v xml:space="preserve"> </v>
      </c>
      <c r="E8" s="14" t="str">
        <f>IF(B8=" "," ",  IF('Сводный протокол'!G8=0," ",'Сводный протокол'!G8))</f>
        <v xml:space="preserve"> </v>
      </c>
      <c r="F8" s="8"/>
    </row>
    <row r="9" spans="1:6" ht="15.75" hidden="1" x14ac:dyDescent="0.25">
      <c r="A9" s="8"/>
      <c r="B9" s="12" t="str">
        <f>IF('Сводный протокол'!D9="м"," ", IF('Сводный протокол'!G9=0," ", IF('Сводный протокол'!B9=0," ",'Сводный протокол'!B9)))</f>
        <v xml:space="preserve"> </v>
      </c>
      <c r="C9" s="13" t="str">
        <f>IF(B9=" "," ", IF('Сводный протокол'!C9=0," ",'Сводный протокол'!C9))</f>
        <v xml:space="preserve"> </v>
      </c>
      <c r="D9" s="13" t="str">
        <f>IF(B9=" "," ", IF('Сводный протокол'!E9=0," ",'Сводный протокол'!E9))</f>
        <v xml:space="preserve"> </v>
      </c>
      <c r="E9" s="14" t="str">
        <f>IF(B9=" "," ",  IF('Сводный протокол'!G9=0," ",'Сводный протокол'!G9))</f>
        <v xml:space="preserve"> </v>
      </c>
      <c r="F9" s="8"/>
    </row>
    <row r="10" spans="1:6" ht="15.75" hidden="1" x14ac:dyDescent="0.25">
      <c r="A10" s="8"/>
      <c r="B10" s="12" t="str">
        <f>IF('Сводный протокол'!D10="м"," ", IF('Сводный протокол'!G10=0," ", IF('Сводный протокол'!B10=0," ",'Сводный протокол'!B10)))</f>
        <v xml:space="preserve"> </v>
      </c>
      <c r="C10" s="13" t="str">
        <f>IF(B10=" "," ", IF('Сводный протокол'!C10=0," ",'Сводный протокол'!C10))</f>
        <v xml:space="preserve"> </v>
      </c>
      <c r="D10" s="13" t="str">
        <f>IF(B10=" "," ", IF('Сводный протокол'!E10=0," ",'Сводный протокол'!E10))</f>
        <v xml:space="preserve"> </v>
      </c>
      <c r="E10" s="14" t="str">
        <f>IF(B10=" "," ",  IF('Сводный протокол'!G10=0," ",'Сводный протокол'!G10))</f>
        <v xml:space="preserve"> </v>
      </c>
      <c r="F10" s="8"/>
    </row>
    <row r="11" spans="1:6" ht="15.75" hidden="1" x14ac:dyDescent="0.25">
      <c r="A11" s="8"/>
      <c r="B11" s="12" t="str">
        <f>IF('Сводный протокол'!D11="м"," ", IF('Сводный протокол'!G11=0," ", IF('Сводный протокол'!B11=0," ",'Сводный протокол'!B11)))</f>
        <v xml:space="preserve"> </v>
      </c>
      <c r="C11" s="13" t="str">
        <f>IF(B11=" "," ", IF('Сводный протокол'!C11=0," ",'Сводный протокол'!C11))</f>
        <v xml:space="preserve"> </v>
      </c>
      <c r="D11" s="13" t="str">
        <f>IF(B11=" "," ", IF('Сводный протокол'!E11=0," ",'Сводный протокол'!E11))</f>
        <v xml:space="preserve"> </v>
      </c>
      <c r="E11" s="14" t="str">
        <f>IF(B11=" "," ",  IF('Сводный протокол'!G11=0," ",'Сводный протокол'!G11))</f>
        <v xml:space="preserve"> </v>
      </c>
      <c r="F11" s="8"/>
    </row>
    <row r="12" spans="1:6" ht="15.75" hidden="1" x14ac:dyDescent="0.25">
      <c r="A12" s="8"/>
      <c r="B12" s="12" t="str">
        <f>IF('Сводный протокол'!D12="м"," ", IF('Сводный протокол'!G12=0," ", IF('Сводный протокол'!B12=0," ",'Сводный протокол'!B12)))</f>
        <v xml:space="preserve"> </v>
      </c>
      <c r="C12" s="13" t="str">
        <f>IF(B12=" "," ", IF('Сводный протокол'!C12=0," ",'Сводный протокол'!C12))</f>
        <v xml:space="preserve"> </v>
      </c>
      <c r="D12" s="13" t="str">
        <f>IF(B12=" "," ", IF('Сводный протокол'!E12=0," ",'Сводный протокол'!E12))</f>
        <v xml:space="preserve"> </v>
      </c>
      <c r="E12" s="14" t="str">
        <f>IF(B12=" "," ",  IF('Сводный протокол'!G12=0," ",'Сводный протокол'!G12))</f>
        <v xml:space="preserve"> </v>
      </c>
      <c r="F12" s="8"/>
    </row>
    <row r="13" spans="1:6" ht="15.75" hidden="1" x14ac:dyDescent="0.25">
      <c r="A13" s="8"/>
      <c r="B13" s="12" t="str">
        <f>IF('Сводный протокол'!D13="м"," ", IF('Сводный протокол'!G13=0," ", IF('Сводный протокол'!B13=0," ",'Сводный протокол'!B13)))</f>
        <v xml:space="preserve"> </v>
      </c>
      <c r="C13" s="13" t="str">
        <f>IF(B13=" "," ", IF('Сводный протокол'!C13=0," ",'Сводный протокол'!C13))</f>
        <v xml:space="preserve"> </v>
      </c>
      <c r="D13" s="13" t="str">
        <f>IF(B13=" "," ", IF('Сводный протокол'!E13=0," ",'Сводный протокол'!E13))</f>
        <v xml:space="preserve"> </v>
      </c>
      <c r="E13" s="14" t="str">
        <f>IF(B13=" "," ",  IF('Сводный протокол'!G13=0," ",'Сводный протокол'!G13))</f>
        <v xml:space="preserve"> </v>
      </c>
      <c r="F13" s="8"/>
    </row>
    <row r="14" spans="1:6" ht="15.75" hidden="1" x14ac:dyDescent="0.25">
      <c r="A14" s="8"/>
      <c r="B14" s="12" t="str">
        <f>IF('Сводный протокол'!D16="м"," ", IF('Сводный протокол'!G16=0," ", IF('Сводный протокол'!B16=0," ",'Сводный протокол'!B16)))</f>
        <v xml:space="preserve"> </v>
      </c>
      <c r="C14" s="13" t="str">
        <f>IF(B14=" "," ", IF('Сводный протокол'!C16=0," ",'Сводный протокол'!C16))</f>
        <v xml:space="preserve"> </v>
      </c>
      <c r="D14" s="13" t="str">
        <f>IF(B14=" "," ", IF('Сводный протокол'!E16=0," ",'Сводный протокол'!E16))</f>
        <v xml:space="preserve"> </v>
      </c>
      <c r="E14" s="14" t="str">
        <f>IF(B14=" "," ",  IF('Сводный протокол'!G16=0," ",'Сводный протокол'!G16))</f>
        <v xml:space="preserve"> </v>
      </c>
      <c r="F14" s="8"/>
    </row>
    <row r="15" spans="1:6" ht="15.75" x14ac:dyDescent="0.25">
      <c r="A15" s="8"/>
      <c r="B15" s="12" t="str">
        <f>IF('Сводный протокол'!D39="м"," ", IF('Сводный протокол'!G39=0," ", IF('Сводный протокол'!B39=0," ",'Сводный протокол'!B39)))</f>
        <v xml:space="preserve"> </v>
      </c>
      <c r="C15" s="13" t="str">
        <f>IF(B15=" "," ", IF('Сводный протокол'!C39=0," ",'Сводный протокол'!C39))</f>
        <v xml:space="preserve"> </v>
      </c>
      <c r="D15" s="13" t="str">
        <f>IF(B15=" "," ", IF('Сводный протокол'!E39=0," ",'Сводный протокол'!E39))</f>
        <v xml:space="preserve"> </v>
      </c>
      <c r="E15" s="14" t="str">
        <f>IF(B15=" "," ",  IF('Сводный протокол'!G39=0," ",'Сводный протокол'!G39))</f>
        <v xml:space="preserve"> </v>
      </c>
      <c r="F15" s="8"/>
    </row>
    <row r="16" spans="1:6" ht="15.75" x14ac:dyDescent="0.25">
      <c r="A16" s="8"/>
      <c r="B16" s="12" t="str">
        <f>IF('Сводный протокол'!D18="м"," ", IF('Сводный протокол'!G18=0," ", IF('Сводный протокол'!B18=0," ",'Сводный протокол'!B18)))</f>
        <v xml:space="preserve"> </v>
      </c>
      <c r="C16" s="13" t="str">
        <f>IF(B16=" "," ", IF('Сводный протокол'!C18=0," ",'Сводный протокол'!C18))</f>
        <v xml:space="preserve"> </v>
      </c>
      <c r="D16" s="13" t="str">
        <f>IF(B16=" "," ", IF('Сводный протокол'!E18=0," ",'Сводный протокол'!E18))</f>
        <v xml:space="preserve"> </v>
      </c>
      <c r="E16" s="14" t="str">
        <f>IF(B16=" "," ",  IF('Сводный протокол'!G18=0," ",'Сводный протокол'!G18))</f>
        <v xml:space="preserve"> </v>
      </c>
      <c r="F16" s="8"/>
    </row>
    <row r="17" spans="1:6" ht="15.75" x14ac:dyDescent="0.25">
      <c r="A17" s="8"/>
      <c r="B17" s="12" t="e">
        <f>IF('Сводный протокол'!#REF!="м"," ", IF('Сводный протокол'!#REF!=0," ", IF('Сводный протокол'!#REF!=0," ",'Сводный протокол'!#REF!)))</f>
        <v>#REF!</v>
      </c>
      <c r="C17" s="13" t="e">
        <f>IF(B17=" "," ", IF('Сводный протокол'!#REF!=0," ",'Сводный протокол'!#REF!))</f>
        <v>#REF!</v>
      </c>
      <c r="D17" s="13" t="e">
        <f>IF(B17=" "," ", IF('Сводный протокол'!#REF!=0," ",'Сводный протокол'!#REF!))</f>
        <v>#REF!</v>
      </c>
      <c r="E17" s="14" t="e">
        <f>IF(B17=" "," ",  IF('Сводный протокол'!#REF!=0," ",'Сводный протокол'!#REF!))</f>
        <v>#REF!</v>
      </c>
      <c r="F17" s="8"/>
    </row>
    <row r="18" spans="1:6" ht="15.75" x14ac:dyDescent="0.25">
      <c r="A18" s="8"/>
      <c r="B18" s="12" t="str">
        <f>IF('Сводный протокол'!D17="м"," ", IF('Сводный протокол'!G17=0," ", IF('Сводный протокол'!B17=0," ",'Сводный протокол'!B17)))</f>
        <v xml:space="preserve"> </v>
      </c>
      <c r="C18" s="13" t="str">
        <f>IF(B18=" "," ", IF('Сводный протокол'!C17=0," ",'Сводный протокол'!C17))</f>
        <v xml:space="preserve"> </v>
      </c>
      <c r="D18" s="13" t="str">
        <f>IF(B18=" "," ", IF('Сводный протокол'!E17=0," ",'Сводный протокол'!E17))</f>
        <v xml:space="preserve"> </v>
      </c>
      <c r="E18" s="14" t="str">
        <f>IF(B18=" "," ",  IF('Сводный протокол'!G17=0," ",'Сводный протокол'!G17))</f>
        <v xml:space="preserve"> </v>
      </c>
      <c r="F18" s="8"/>
    </row>
    <row r="19" spans="1:6" ht="15.75" hidden="1" x14ac:dyDescent="0.25">
      <c r="A19" s="8"/>
      <c r="B19" s="12" t="str">
        <f>IF('Сводный протокол'!D48="м"," ", IF('Сводный протокол'!G48=0," ", IF('Сводный протокол'!B48=0," ",'Сводный протокол'!B48)))</f>
        <v xml:space="preserve"> </v>
      </c>
      <c r="C19" s="13" t="str">
        <f>IF(B19=" "," ", IF('Сводный протокол'!C48=0," ",'Сводный протокол'!C48))</f>
        <v xml:space="preserve"> </v>
      </c>
      <c r="D19" s="13" t="str">
        <f>IF(B19=" "," ", IF('Сводный протокол'!E48=0," ",'Сводный протокол'!E48))</f>
        <v xml:space="preserve"> </v>
      </c>
      <c r="E19" s="14" t="str">
        <f>IF(B19=" "," ",  IF('Сводный протокол'!G48=0," ",'Сводный протокол'!G48))</f>
        <v xml:space="preserve"> </v>
      </c>
      <c r="F19" s="8"/>
    </row>
    <row r="20" spans="1:6" ht="15.75" hidden="1" x14ac:dyDescent="0.25">
      <c r="A20" s="8"/>
      <c r="B20" s="12" t="str">
        <f>IF('Сводный протокол'!D49="м"," ", IF('Сводный протокол'!G49=0," ", IF('Сводный протокол'!B49=0," ",'Сводный протокол'!B49)))</f>
        <v xml:space="preserve"> </v>
      </c>
      <c r="C20" s="13" t="str">
        <f>IF(B20=" "," ", IF('Сводный протокол'!C49=0," ",'Сводный протокол'!C49))</f>
        <v xml:space="preserve"> </v>
      </c>
      <c r="D20" s="13" t="str">
        <f>IF(B20=" "," ", IF('Сводный протокол'!E49=0," ",'Сводный протокол'!E49))</f>
        <v xml:space="preserve"> </v>
      </c>
      <c r="E20" s="14" t="str">
        <f>IF(B20=" "," ",  IF('Сводный протокол'!G49=0," ",'Сводный протокол'!G49))</f>
        <v xml:space="preserve"> </v>
      </c>
      <c r="F20" s="8"/>
    </row>
    <row r="21" spans="1:6" ht="15.75" hidden="1" x14ac:dyDescent="0.25">
      <c r="A21" s="8"/>
      <c r="B21" s="12" t="str">
        <f>IF('Сводный протокол'!D50="м"," ", IF('Сводный протокол'!G50=0," ", IF('Сводный протокол'!B50=0," ",'Сводный протокол'!B50)))</f>
        <v xml:space="preserve"> </v>
      </c>
      <c r="C21" s="13" t="str">
        <f>IF(B21=" "," ", IF('Сводный протокол'!C50=0," ",'Сводный протокол'!C50))</f>
        <v xml:space="preserve"> </v>
      </c>
      <c r="D21" s="13" t="str">
        <f>IF(B21=" "," ", IF('Сводный протокол'!E50=0," ",'Сводный протокол'!E50))</f>
        <v xml:space="preserve"> </v>
      </c>
      <c r="E21" s="14" t="str">
        <f>IF(B21=" "," ",  IF('Сводный протокол'!G50=0," ",'Сводный протокол'!G50))</f>
        <v xml:space="preserve"> </v>
      </c>
      <c r="F21" s="8"/>
    </row>
    <row r="22" spans="1:6" ht="15.75" hidden="1" x14ac:dyDescent="0.25">
      <c r="A22" s="8"/>
      <c r="B22" s="12" t="str">
        <f>IF('Сводный протокол'!D51="м"," ", IF('Сводный протокол'!G51=0," ", IF('Сводный протокол'!B51=0," ",'Сводный протокол'!B51)))</f>
        <v xml:space="preserve"> </v>
      </c>
      <c r="C22" s="13" t="str">
        <f>IF(B22=" "," ", IF('Сводный протокол'!C51=0," ",'Сводный протокол'!C51))</f>
        <v xml:space="preserve"> </v>
      </c>
      <c r="D22" s="13" t="str">
        <f>IF(B22=" "," ", IF('Сводный протокол'!E51=0," ",'Сводный протокол'!E51))</f>
        <v xml:space="preserve"> </v>
      </c>
      <c r="E22" s="14" t="str">
        <f>IF(B22=" "," ",  IF('Сводный протокол'!G51=0," ",'Сводный протокол'!G51))</f>
        <v xml:space="preserve"> </v>
      </c>
      <c r="F22" s="8"/>
    </row>
    <row r="23" spans="1:6" ht="15.75" hidden="1" x14ac:dyDescent="0.25">
      <c r="A23" s="8"/>
      <c r="B23" s="12" t="str">
        <f>IF('Сводный протокол'!D52="м"," ", IF('Сводный протокол'!G52=0," ", IF('Сводный протокол'!B52=0," ",'Сводный протокол'!B52)))</f>
        <v xml:space="preserve"> </v>
      </c>
      <c r="C23" s="13" t="str">
        <f>IF(B23=" "," ", IF('Сводный протокол'!C52=0," ",'Сводный протокол'!C52))</f>
        <v xml:space="preserve"> </v>
      </c>
      <c r="D23" s="13" t="str">
        <f>IF(B23=" "," ", IF('Сводный протокол'!E52=0," ",'Сводный протокол'!E52))</f>
        <v xml:space="preserve"> </v>
      </c>
      <c r="E23" s="14" t="str">
        <f>IF(B23=" "," ",  IF('Сводный протокол'!G52=0," ",'Сводный протокол'!G52))</f>
        <v xml:space="preserve"> </v>
      </c>
      <c r="F23" s="8"/>
    </row>
    <row r="24" spans="1:6" ht="15.75" hidden="1" x14ac:dyDescent="0.25">
      <c r="A24" s="8"/>
      <c r="B24" s="12" t="e">
        <f>IF('Сводный протокол'!#REF!="м"," ", IF('Сводный протокол'!#REF!=0," ", IF('Сводный протокол'!#REF!=0," ",'Сводный протокол'!#REF!)))</f>
        <v>#REF!</v>
      </c>
      <c r="C24" s="13" t="e">
        <f>IF(B24=" "," ", IF('Сводный протокол'!#REF!=0," ",'Сводный протокол'!#REF!))</f>
        <v>#REF!</v>
      </c>
      <c r="D24" s="13" t="e">
        <f>IF(B24=" "," ", IF('Сводный протокол'!#REF!=0," ",'Сводный протокол'!#REF!))</f>
        <v>#REF!</v>
      </c>
      <c r="E24" s="14" t="e">
        <f>IF(B24=" "," ",  IF('Сводный протокол'!#REF!=0," ",'Сводный протокол'!#REF!))</f>
        <v>#REF!</v>
      </c>
      <c r="F24" s="8"/>
    </row>
    <row r="25" spans="1:6" ht="15.75" x14ac:dyDescent="0.25">
      <c r="A25" s="8"/>
      <c r="B25" s="12" t="str">
        <f>IF('Сводный протокол'!D20="м"," ", IF('Сводный протокол'!G20=0," ", IF('Сводный протокол'!B20=0," ",'Сводный протокол'!B20)))</f>
        <v xml:space="preserve"> </v>
      </c>
      <c r="C25" s="13" t="str">
        <f>IF(B25=" "," ", IF('Сводный протокол'!C20=0," ",'Сводный протокол'!C20))</f>
        <v xml:space="preserve"> </v>
      </c>
      <c r="D25" s="13" t="str">
        <f>IF(B25=" "," ", IF('Сводный протокол'!E20=0," ",'Сводный протокол'!E20))</f>
        <v xml:space="preserve"> </v>
      </c>
      <c r="E25" s="14" t="str">
        <f>IF(B25=" "," ",  IF('Сводный протокол'!G20=0," ",'Сводный протокол'!G20))</f>
        <v xml:space="preserve"> </v>
      </c>
      <c r="F25" s="8"/>
    </row>
    <row r="26" spans="1:6" ht="15.75" x14ac:dyDescent="0.25">
      <c r="A26" s="8"/>
      <c r="B26" s="12" t="str">
        <f>IF('Сводный протокол'!D21="м"," ", IF('Сводный протокол'!G21=0," ", IF('Сводный протокол'!B21=0," ",'Сводный протокол'!B21)))</f>
        <v xml:space="preserve"> </v>
      </c>
      <c r="C26" s="13" t="str">
        <f>IF(B26=" "," ", IF('Сводный протокол'!C21=0," ",'Сводный протокол'!C21))</f>
        <v xml:space="preserve"> </v>
      </c>
      <c r="D26" s="13" t="str">
        <f>IF(B26=" "," ", IF('Сводный протокол'!E21=0," ",'Сводный протокол'!E21))</f>
        <v xml:space="preserve"> </v>
      </c>
      <c r="E26" s="14" t="str">
        <f>IF(B26=" "," ",  IF('Сводный протокол'!G21=0," ",'Сводный протокол'!G21))</f>
        <v xml:space="preserve"> </v>
      </c>
      <c r="F26" s="8"/>
    </row>
    <row r="27" spans="1:6" ht="15.75" x14ac:dyDescent="0.25">
      <c r="A27" s="8"/>
      <c r="B27" s="12" t="str">
        <f>IF('Сводный протокол'!D19="м"," ", IF('Сводный протокол'!G19=0," ", IF('Сводный протокол'!B19=0," ",'Сводный протокол'!B19)))</f>
        <v xml:space="preserve"> </v>
      </c>
      <c r="C27" s="13" t="str">
        <f>IF(B27=" "," ", IF('Сводный протокол'!C19=0," ",'Сводный протокол'!C19))</f>
        <v xml:space="preserve"> </v>
      </c>
      <c r="D27" s="13" t="str">
        <f>IF(B27=" "," ", IF('Сводный протокол'!E19=0," ",'Сводный протокол'!E19))</f>
        <v xml:space="preserve"> </v>
      </c>
      <c r="E27" s="14" t="str">
        <f>IF(B27=" "," ",  IF('Сводный протокол'!G19=0," ",'Сводный протокол'!G19))</f>
        <v xml:space="preserve"> </v>
      </c>
      <c r="F27" s="8"/>
    </row>
    <row r="28" spans="1:6" ht="15.75" x14ac:dyDescent="0.25">
      <c r="A28" s="8"/>
      <c r="B28" s="12" t="str">
        <f>IF('Сводный протокол'!D38="м"," ", IF('Сводный протокол'!G38=0," ", IF('Сводный протокол'!B38=0," ",'Сводный протокол'!B38)))</f>
        <v xml:space="preserve"> </v>
      </c>
      <c r="C28" s="13" t="str">
        <f>IF(B28=" "," ", IF('Сводный протокол'!C38=0," ",'Сводный протокол'!C38))</f>
        <v xml:space="preserve"> </v>
      </c>
      <c r="D28" s="13" t="str">
        <f>IF(B28=" "," ", IF('Сводный протокол'!E38=0," ",'Сводный протокол'!E38))</f>
        <v xml:space="preserve"> </v>
      </c>
      <c r="E28" s="14" t="str">
        <f>IF(B28=" "," ",  IF('Сводный протокол'!G38=0," ",'Сводный протокол'!G38))</f>
        <v xml:space="preserve"> </v>
      </c>
      <c r="F28" s="8"/>
    </row>
    <row r="29" spans="1:6" ht="15.75" x14ac:dyDescent="0.25">
      <c r="A29" s="8"/>
      <c r="B29" s="12" t="str">
        <f>IF('Сводный протокол'!D40="м"," ", IF('Сводный протокол'!G40=0," ", IF('Сводный протокол'!B40=0," ",'Сводный протокол'!B40)))</f>
        <v xml:space="preserve"> </v>
      </c>
      <c r="C29" s="13" t="str">
        <f>IF(B29=" "," ", IF('Сводный протокол'!C40=0," ",'Сводный протокол'!C40))</f>
        <v xml:space="preserve"> </v>
      </c>
      <c r="D29" s="13" t="str">
        <f>IF(B29=" "," ", IF('Сводный протокол'!E40=0," ",'Сводный протокол'!E40))</f>
        <v xml:space="preserve"> </v>
      </c>
      <c r="E29" s="14" t="str">
        <f>IF(B29=" "," ",  IF('Сводный протокол'!G40=0," ",'Сводный протокол'!G40))</f>
        <v xml:space="preserve"> </v>
      </c>
      <c r="F29" s="8"/>
    </row>
    <row r="30" spans="1:6" ht="15.75" hidden="1" x14ac:dyDescent="0.25">
      <c r="A30" s="8"/>
      <c r="B30" s="12" t="str">
        <f>IF('Сводный протокол'!D22="м"," ", IF('Сводный протокол'!G22=0," ", IF('Сводный протокол'!B22=0," ",'Сводный протокол'!B22)))</f>
        <v xml:space="preserve"> </v>
      </c>
      <c r="C30" s="13" t="str">
        <f>IF(B30=" "," ", IF('Сводный протокол'!C22=0," ",'Сводный протокол'!C22))</f>
        <v xml:space="preserve"> </v>
      </c>
      <c r="D30" s="13" t="str">
        <f>IF(B30=" "," ", IF('Сводный протокол'!E22=0," ",'Сводный протокол'!E22))</f>
        <v xml:space="preserve"> </v>
      </c>
      <c r="E30" s="14" t="str">
        <f>IF(B30=" "," ",  IF('Сводный протокол'!G22=0," ",'Сводный протокол'!G22))</f>
        <v xml:space="preserve"> </v>
      </c>
      <c r="F30" s="8"/>
    </row>
    <row r="31" spans="1:6" ht="15.75" hidden="1" x14ac:dyDescent="0.25">
      <c r="A31" s="8"/>
      <c r="B31" s="12" t="str">
        <f>IF('Сводный протокол'!D23="м"," ", IF('Сводный протокол'!G23=0," ", IF('Сводный протокол'!B23=0," ",'Сводный протокол'!B23)))</f>
        <v xml:space="preserve"> </v>
      </c>
      <c r="C31" s="13" t="str">
        <f>IF(B31=" "," ", IF('Сводный протокол'!C23=0," ",'Сводный протокол'!C23))</f>
        <v xml:space="preserve"> </v>
      </c>
      <c r="D31" s="13" t="str">
        <f>IF(B31=" "," ", IF('Сводный протокол'!E23=0," ",'Сводный протокол'!E23))</f>
        <v xml:space="preserve"> </v>
      </c>
      <c r="E31" s="14" t="str">
        <f>IF(B31=" "," ",  IF('Сводный протокол'!G23=0," ",'Сводный протокол'!G23))</f>
        <v xml:space="preserve"> </v>
      </c>
      <c r="F31" s="8"/>
    </row>
    <row r="32" spans="1:6" ht="15.75" hidden="1" x14ac:dyDescent="0.25">
      <c r="A32" s="8"/>
      <c r="B32" s="12" t="str">
        <f>IF('Сводный протокол'!D24="м"," ", IF('Сводный протокол'!G24=0," ", IF('Сводный протокол'!B24=0," ",'Сводный протокол'!B24)))</f>
        <v xml:space="preserve"> </v>
      </c>
      <c r="C32" s="13" t="str">
        <f>IF(B32=" "," ", IF('Сводный протокол'!C24=0," ",'Сводный протокол'!C24))</f>
        <v xml:space="preserve"> </v>
      </c>
      <c r="D32" s="13" t="str">
        <f>IF(B32=" "," ", IF('Сводный протокол'!E24=0," ",'Сводный протокол'!E24))</f>
        <v xml:space="preserve"> </v>
      </c>
      <c r="E32" s="14" t="str">
        <f>IF(B32=" "," ",  IF('Сводный протокол'!G24=0," ",'Сводный протокол'!G24))</f>
        <v xml:space="preserve"> </v>
      </c>
      <c r="F32" s="8"/>
    </row>
    <row r="33" spans="1:6" ht="15.75" hidden="1" x14ac:dyDescent="0.25">
      <c r="A33" s="8"/>
      <c r="B33" s="12" t="str">
        <f>IF('Сводный протокол'!D25="м"," ", IF('Сводный протокол'!G25=0," ", IF('Сводный протокол'!B25=0," ",'Сводный протокол'!B25)))</f>
        <v xml:space="preserve"> </v>
      </c>
      <c r="C33" s="13" t="str">
        <f>IF(B33=" "," ", IF('Сводный протокол'!C25=0," ",'Сводный протокол'!C25))</f>
        <v xml:space="preserve"> </v>
      </c>
      <c r="D33" s="13" t="str">
        <f>IF(B33=" "," ", IF('Сводный протокол'!E25=0," ",'Сводный протокол'!E25))</f>
        <v xml:space="preserve"> </v>
      </c>
      <c r="E33" s="14" t="str">
        <f>IF(B33=" "," ",  IF('Сводный протокол'!G25=0," ",'Сводный протокол'!G25))</f>
        <v xml:space="preserve"> </v>
      </c>
      <c r="F33" s="8"/>
    </row>
    <row r="34" spans="1:6" ht="15.75" hidden="1" x14ac:dyDescent="0.25">
      <c r="A34" s="8"/>
      <c r="B34" s="12" t="str">
        <f>IF('Сводный протокол'!D26="м"," ", IF('Сводный протокол'!G26=0," ", IF('Сводный протокол'!B26=0," ",'Сводный протокол'!B26)))</f>
        <v xml:space="preserve"> </v>
      </c>
      <c r="C34" s="13" t="str">
        <f>IF(B34=" "," ", IF('Сводный протокол'!C26=0," ",'Сводный протокол'!C26))</f>
        <v xml:space="preserve"> </v>
      </c>
      <c r="D34" s="13" t="str">
        <f>IF(B34=" "," ", IF('Сводный протокол'!E26=0," ",'Сводный протокол'!E26))</f>
        <v xml:space="preserve"> </v>
      </c>
      <c r="E34" s="14" t="str">
        <f>IF(B34=" "," ",  IF('Сводный протокол'!G26=0," ",'Сводный протокол'!G26))</f>
        <v xml:space="preserve"> </v>
      </c>
      <c r="F34" s="8"/>
    </row>
    <row r="35" spans="1:6" ht="15.75" hidden="1" x14ac:dyDescent="0.25">
      <c r="A35" s="8"/>
      <c r="B35" s="12" t="str">
        <f>IF('Сводный протокол'!D27="м"," ", IF('Сводный протокол'!G27=0," ", IF('Сводный протокол'!B27=0," ",'Сводный протокол'!B27)))</f>
        <v xml:space="preserve"> </v>
      </c>
      <c r="C35" s="13" t="str">
        <f>IF(B35=" "," ", IF('Сводный протокол'!C27=0," ",'Сводный протокол'!C27))</f>
        <v xml:space="preserve"> </v>
      </c>
      <c r="D35" s="13" t="str">
        <f>IF(B35=" "," ", IF('Сводный протокол'!E27=0," ",'Сводный протокол'!E27))</f>
        <v xml:space="preserve"> </v>
      </c>
      <c r="E35" s="14" t="str">
        <f>IF(B35=" "," ",  IF('Сводный протокол'!G27=0," ",'Сводный протокол'!G27))</f>
        <v xml:space="preserve"> </v>
      </c>
      <c r="F35" s="8"/>
    </row>
    <row r="36" spans="1:6" ht="15.75" hidden="1" x14ac:dyDescent="0.25">
      <c r="A36" s="8"/>
      <c r="B36" s="12" t="str">
        <f>IF('Сводный протокол'!D28="м"," ", IF('Сводный протокол'!G28=0," ", IF('Сводный протокол'!B28=0," ",'Сводный протокол'!B28)))</f>
        <v xml:space="preserve"> </v>
      </c>
      <c r="C36" s="13" t="str">
        <f>IF(B36=" "," ", IF('Сводный протокол'!C28=0," ",'Сводный протокол'!C28))</f>
        <v xml:space="preserve"> </v>
      </c>
      <c r="D36" s="13" t="str">
        <f>IF(B36=" "," ", IF('Сводный протокол'!E28=0," ",'Сводный протокол'!E28))</f>
        <v xml:space="preserve"> </v>
      </c>
      <c r="E36" s="14" t="str">
        <f>IF(B36=" "," ",  IF('Сводный протокол'!G28=0," ",'Сводный протокол'!G28))</f>
        <v xml:space="preserve"> </v>
      </c>
      <c r="F36" s="8"/>
    </row>
    <row r="37" spans="1:6" ht="15.75" hidden="1" x14ac:dyDescent="0.25">
      <c r="A37" s="8"/>
      <c r="B37" s="12" t="e">
        <f>IF('Сводный протокол'!#REF!="м"," ", IF('Сводный протокол'!#REF!=0," ", IF('Сводный протокол'!#REF!=0," ",'Сводный протокол'!#REF!)))</f>
        <v>#REF!</v>
      </c>
      <c r="C37" s="13" t="e">
        <f>IF(B37=" "," ", IF('Сводный протокол'!#REF!=0," ",'Сводный протокол'!#REF!))</f>
        <v>#REF!</v>
      </c>
      <c r="D37" s="13" t="e">
        <f>IF(B37=" "," ", IF('Сводный протокол'!#REF!=0," ",'Сводный протокол'!#REF!))</f>
        <v>#REF!</v>
      </c>
      <c r="E37" s="14" t="e">
        <f>IF(B37=" "," ",  IF('Сводный протокол'!#REF!=0," ",'Сводный протокол'!#REF!))</f>
        <v>#REF!</v>
      </c>
      <c r="F37" s="8"/>
    </row>
    <row r="38" spans="1:6" ht="15.75" hidden="1" x14ac:dyDescent="0.25">
      <c r="A38" s="8"/>
      <c r="B38" s="12" t="str">
        <f>IF('Сводный протокол'!D29="м"," ", IF('Сводный протокол'!G29=0," ", IF('Сводный протокол'!B29=0," ",'Сводный протокол'!B29)))</f>
        <v xml:space="preserve"> </v>
      </c>
      <c r="C38" s="13" t="str">
        <f>IF(B38=" "," ", IF('Сводный протокол'!C29=0," ",'Сводный протокол'!C29))</f>
        <v xml:space="preserve"> </v>
      </c>
      <c r="D38" s="13" t="str">
        <f>IF(B38=" "," ", IF('Сводный протокол'!E29=0," ",'Сводный протокол'!E29))</f>
        <v xml:space="preserve"> </v>
      </c>
      <c r="E38" s="14" t="str">
        <f>IF(B38=" "," ",  IF('Сводный протокол'!G29=0," ",'Сводный протокол'!G29))</f>
        <v xml:space="preserve"> </v>
      </c>
      <c r="F38" s="8"/>
    </row>
    <row r="39" spans="1:6" ht="15.75" hidden="1" x14ac:dyDescent="0.25">
      <c r="A39" s="8"/>
      <c r="B39" s="12" t="e">
        <f>IF('Сводный протокол'!#REF!="м"," ", IF('Сводный протокол'!#REF!=0," ", IF('Сводный протокол'!#REF!=0," ",'Сводный протокол'!#REF!)))</f>
        <v>#REF!</v>
      </c>
      <c r="C39" s="13" t="e">
        <f>IF(B39=" "," ", IF('Сводный протокол'!#REF!=0," ",'Сводный протокол'!#REF!))</f>
        <v>#REF!</v>
      </c>
      <c r="D39" s="13" t="e">
        <f>IF(B39=" "," ", IF('Сводный протокол'!#REF!=0," ",'Сводный протокол'!#REF!))</f>
        <v>#REF!</v>
      </c>
      <c r="E39" s="14" t="e">
        <f>IF(B39=" "," ",  IF('Сводный протокол'!#REF!=0," ",'Сводный протокол'!#REF!))</f>
        <v>#REF!</v>
      </c>
      <c r="F39" s="8"/>
    </row>
    <row r="40" spans="1:6" ht="15.75" hidden="1" x14ac:dyDescent="0.25">
      <c r="A40" s="8"/>
      <c r="B40" s="12" t="e">
        <f>IF('Сводный протокол'!#REF!="м"," ", IF('Сводный протокол'!#REF!=0," ", IF('Сводный протокол'!#REF!=0," ",'Сводный протокол'!#REF!)))</f>
        <v>#REF!</v>
      </c>
      <c r="C40" s="13" t="e">
        <f>IF(B40=" "," ", IF('Сводный протокол'!#REF!=0," ",'Сводный протокол'!#REF!))</f>
        <v>#REF!</v>
      </c>
      <c r="D40" s="13" t="e">
        <f>IF(B40=" "," ", IF('Сводный протокол'!#REF!=0," ",'Сводный протокол'!#REF!))</f>
        <v>#REF!</v>
      </c>
      <c r="E40" s="14" t="e">
        <f>IF(B40=" "," ",  IF('Сводный протокол'!#REF!=0," ",'Сводный протокол'!#REF!))</f>
        <v>#REF!</v>
      </c>
      <c r="F40" s="8"/>
    </row>
    <row r="41" spans="1:6" ht="15.75" hidden="1" x14ac:dyDescent="0.25">
      <c r="A41" s="8"/>
      <c r="B41" s="12" t="e">
        <f>IF('Сводный протокол'!#REF!="м"," ", IF('Сводный протокол'!#REF!=0," ", IF('Сводный протокол'!#REF!=0," ",'Сводный протокол'!#REF!)))</f>
        <v>#REF!</v>
      </c>
      <c r="C41" s="13" t="e">
        <f>IF(B41=" "," ", IF('Сводный протокол'!#REF!=0," ",'Сводный протокол'!#REF!))</f>
        <v>#REF!</v>
      </c>
      <c r="D41" s="13" t="e">
        <f>IF(B41=" "," ", IF('Сводный протокол'!#REF!=0," ",'Сводный протокол'!#REF!))</f>
        <v>#REF!</v>
      </c>
      <c r="E41" s="14" t="e">
        <f>IF(B41=" "," ",  IF('Сводный протокол'!#REF!=0," ",'Сводный протокол'!#REF!))</f>
        <v>#REF!</v>
      </c>
      <c r="F41" s="8"/>
    </row>
    <row r="42" spans="1:6" ht="15.75" x14ac:dyDescent="0.25">
      <c r="A42" s="8"/>
      <c r="B42" s="12" t="e">
        <f>IF('Сводный протокол'!#REF!="м"," ", IF('Сводный протокол'!#REF!=0," ", IF('Сводный протокол'!#REF!=0," ",'Сводный протокол'!#REF!)))</f>
        <v>#REF!</v>
      </c>
      <c r="C42" s="13" t="e">
        <f>IF(B42=" "," ", IF('Сводный протокол'!#REF!=0," ",'Сводный протокол'!#REF!))</f>
        <v>#REF!</v>
      </c>
      <c r="D42" s="13" t="e">
        <f>IF(B42=" "," ", IF('Сводный протокол'!#REF!=0," ",'Сводный протокол'!#REF!))</f>
        <v>#REF!</v>
      </c>
      <c r="E42" s="14" t="e">
        <f>IF(B42=" "," ",  IF('Сводный протокол'!#REF!=0," ",'Сводный протокол'!#REF!))</f>
        <v>#REF!</v>
      </c>
      <c r="F42" s="8"/>
    </row>
    <row r="43" spans="1:6" ht="15.75" hidden="1" x14ac:dyDescent="0.25">
      <c r="A43" s="8"/>
      <c r="B43" s="12" t="str">
        <f>IF('Сводный протокол'!D31="м"," ", IF('Сводный протокол'!G31=0," ", IF('Сводный протокол'!B31=0," ",'Сводный протокол'!B31)))</f>
        <v xml:space="preserve"> </v>
      </c>
      <c r="C43" s="13" t="str">
        <f>IF(B43=" "," ", IF('Сводный протокол'!C31=0," ",'Сводный протокол'!C31))</f>
        <v xml:space="preserve"> </v>
      </c>
      <c r="D43" s="13" t="str">
        <f>IF(B43=" "," ", IF('Сводный протокол'!E31=0," ",'Сводный протокол'!E31))</f>
        <v xml:space="preserve"> </v>
      </c>
      <c r="E43" s="14" t="str">
        <f>IF(B43=" "," ",  IF('Сводный протокол'!G31=0," ",'Сводный протокол'!G31))</f>
        <v xml:space="preserve"> </v>
      </c>
      <c r="F43" s="8"/>
    </row>
    <row r="44" spans="1:6" ht="15.75" hidden="1" x14ac:dyDescent="0.25">
      <c r="A44" s="8"/>
      <c r="B44" s="12" t="str">
        <f>IF('Сводный протокол'!D32="м"," ", IF('Сводный протокол'!G32=0," ", IF('Сводный протокол'!B32=0," ",'Сводный протокол'!B32)))</f>
        <v xml:space="preserve"> </v>
      </c>
      <c r="C44" s="13" t="str">
        <f>IF(B44=" "," ", IF('Сводный протокол'!C32=0," ",'Сводный протокол'!C32))</f>
        <v xml:space="preserve"> </v>
      </c>
      <c r="D44" s="13" t="str">
        <f>IF(B44=" "," ", IF('Сводный протокол'!E32=0," ",'Сводный протокол'!E32))</f>
        <v xml:space="preserve"> </v>
      </c>
      <c r="E44" s="14" t="str">
        <f>IF(B44=" "," ",  IF('Сводный протокол'!G32=0," ",'Сводный протокол'!G32))</f>
        <v xml:space="preserve"> </v>
      </c>
      <c r="F44" s="8"/>
    </row>
    <row r="45" spans="1:6" ht="15.75" x14ac:dyDescent="0.25">
      <c r="A45" s="8"/>
      <c r="B45" s="12" t="str">
        <f>IF('Сводный протокол'!D30="м"," ", IF('Сводный протокол'!G30=0," ", IF('Сводный протокол'!B30=0," ",'Сводный протокол'!B30)))</f>
        <v xml:space="preserve"> </v>
      </c>
      <c r="C45" s="13" t="str">
        <f>IF(B45=" "," ", IF('Сводный протокол'!C30=0," ",'Сводный протокол'!C30))</f>
        <v xml:space="preserve"> </v>
      </c>
      <c r="D45" s="13" t="str">
        <f>IF(B45=" "," ", IF('Сводный протокол'!E30=0," ",'Сводный протокол'!E30))</f>
        <v xml:space="preserve"> </v>
      </c>
      <c r="E45" s="14" t="str">
        <f>IF(B45=" "," ",  IF('Сводный протокол'!G30=0," ",'Сводный протокол'!G30))</f>
        <v xml:space="preserve"> </v>
      </c>
      <c r="F45" s="8"/>
    </row>
    <row r="46" spans="1:6" ht="15.75" hidden="1" x14ac:dyDescent="0.25">
      <c r="A46" s="8"/>
      <c r="B46" s="12" t="e">
        <f>IF('Сводный протокол'!#REF!="м"," ", IF('Сводный протокол'!#REF!=0," ", IF('Сводный протокол'!#REF!=0," ",'Сводный протокол'!#REF!)))</f>
        <v>#REF!</v>
      </c>
      <c r="C46" s="13" t="e">
        <f>IF(B46=" "," ", IF('Сводный протокол'!#REF!=0," ",'Сводный протокол'!#REF!))</f>
        <v>#REF!</v>
      </c>
      <c r="D46" s="13" t="e">
        <f>IF(B46=" "," ", IF('Сводный протокол'!#REF!=0," ",'Сводный протокол'!#REF!))</f>
        <v>#REF!</v>
      </c>
      <c r="E46" s="14" t="e">
        <f>IF(B46=" "," ",  IF('Сводный протокол'!#REF!=0," ",'Сводный протокол'!#REF!))</f>
        <v>#REF!</v>
      </c>
      <c r="F46" s="8"/>
    </row>
    <row r="47" spans="1:6" ht="15.75" x14ac:dyDescent="0.25">
      <c r="A47" s="8"/>
      <c r="B47" s="12" t="str">
        <f>IF('Сводный протокол'!D41="м"," ", IF('Сводный протокол'!G41=0," ", IF('Сводный протокол'!B41=0," ",'Сводный протокол'!B41)))</f>
        <v xml:space="preserve"> </v>
      </c>
      <c r="C47" s="13" t="str">
        <f>IF(B47=" "," ", IF('Сводный протокол'!C41=0," ",'Сводный протокол'!C41))</f>
        <v xml:space="preserve"> </v>
      </c>
      <c r="D47" s="13" t="str">
        <f>IF(B47=" "," ", IF('Сводный протокол'!E41=0," ",'Сводный протокол'!E41))</f>
        <v xml:space="preserve"> </v>
      </c>
      <c r="E47" s="14" t="str">
        <f>IF(B47=" "," ",  IF('Сводный протокол'!G41=0," ",'Сводный протокол'!G41))</f>
        <v xml:space="preserve"> </v>
      </c>
      <c r="F47" s="8"/>
    </row>
    <row r="48" spans="1:6" ht="15.75" x14ac:dyDescent="0.25">
      <c r="A48" s="8"/>
      <c r="B48" s="12" t="e">
        <f>IF('Сводный протокол'!#REF!="м"," ", IF('Сводный протокол'!#REF!=0," ", IF('Сводный протокол'!#REF!=0," ",'Сводный протокол'!#REF!)))</f>
        <v>#REF!</v>
      </c>
      <c r="C48" s="13" t="e">
        <f>IF(B48=" "," ", IF('Сводный протокол'!#REF!=0," ",'Сводный протокол'!#REF!))</f>
        <v>#REF!</v>
      </c>
      <c r="D48" s="13" t="e">
        <f>IF(B48=" "," ", IF('Сводный протокол'!#REF!=0," ",'Сводный протокол'!#REF!))</f>
        <v>#REF!</v>
      </c>
      <c r="E48" s="14" t="e">
        <f>IF(B48=" "," ",  IF('Сводный протокол'!#REF!=0," ",'Сводный протокол'!#REF!))</f>
        <v>#REF!</v>
      </c>
      <c r="F48" s="8"/>
    </row>
    <row r="49" spans="1:6" ht="15.75" hidden="1" x14ac:dyDescent="0.25">
      <c r="A49" s="8"/>
      <c r="B49" s="12" t="e">
        <f>IF('Сводный протокол'!#REF!="м"," ", IF('Сводный протокол'!#REF!=0," ", IF('Сводный протокол'!#REF!=0," ",'Сводный протокол'!#REF!)))</f>
        <v>#REF!</v>
      </c>
      <c r="C49" s="13" t="e">
        <f>IF(B49=" "," ", IF('Сводный протокол'!#REF!=0," ",'Сводный протокол'!#REF!))</f>
        <v>#REF!</v>
      </c>
      <c r="D49" s="13" t="e">
        <f>IF(B49=" "," ", IF('Сводный протокол'!#REF!=0," ",'Сводный протокол'!#REF!))</f>
        <v>#REF!</v>
      </c>
      <c r="E49" s="14" t="e">
        <f>IF(B49=" "," ",  IF('Сводный протокол'!#REF!=0," ",'Сводный протокол'!#REF!))</f>
        <v>#REF!</v>
      </c>
      <c r="F49" s="8"/>
    </row>
    <row r="50" spans="1:6" ht="15.75" hidden="1" x14ac:dyDescent="0.25">
      <c r="A50" s="8"/>
      <c r="B50" s="12" t="str">
        <f>IF('Сводный протокол'!D33="м"," ", IF('Сводный протокол'!G33=0," ", IF('Сводный протокол'!B33=0," ",'Сводный протокол'!B33)))</f>
        <v xml:space="preserve"> </v>
      </c>
      <c r="C50" s="13" t="str">
        <f>IF(B50=" "," ", IF('Сводный протокол'!C33=0," ",'Сводный протокол'!C33))</f>
        <v xml:space="preserve"> </v>
      </c>
      <c r="D50" s="13" t="str">
        <f>IF(B50=" "," ", IF('Сводный протокол'!E33=0," ",'Сводный протокол'!E33))</f>
        <v xml:space="preserve"> </v>
      </c>
      <c r="E50" s="14" t="str">
        <f>IF(B50=" "," ",  IF('Сводный протокол'!G33=0," ",'Сводный протокол'!G33))</f>
        <v xml:space="preserve"> </v>
      </c>
      <c r="F50" s="8"/>
    </row>
    <row r="51" spans="1:6" ht="15.75" hidden="1" x14ac:dyDescent="0.25">
      <c r="A51" s="8"/>
      <c r="B51" s="12" t="str">
        <f>IF('Сводный протокол'!D34="м"," ", IF('Сводный протокол'!G34=0," ", IF('Сводный протокол'!B34=0," ",'Сводный протокол'!B34)))</f>
        <v xml:space="preserve"> </v>
      </c>
      <c r="C51" s="13" t="str">
        <f>IF(B51=" "," ", IF('Сводный протокол'!C34=0," ",'Сводный протокол'!C34))</f>
        <v xml:space="preserve"> </v>
      </c>
      <c r="D51" s="13" t="str">
        <f>IF(B51=" "," ", IF('Сводный протокол'!E34=0," ",'Сводный протокол'!E34))</f>
        <v xml:space="preserve"> </v>
      </c>
      <c r="E51" s="14" t="str">
        <f>IF(B51=" "," ",  IF('Сводный протокол'!G34=0," ",'Сводный протокол'!G34))</f>
        <v xml:space="preserve"> </v>
      </c>
      <c r="F51" s="8"/>
    </row>
    <row r="52" spans="1:6" ht="15.75" hidden="1" x14ac:dyDescent="0.25">
      <c r="A52" s="8"/>
      <c r="B52" s="12" t="str">
        <f>IF('Сводный протокол'!D35="м"," ", IF('Сводный протокол'!G35=0," ", IF('Сводный протокол'!B35=0," ",'Сводный протокол'!B35)))</f>
        <v xml:space="preserve"> </v>
      </c>
      <c r="C52" s="13" t="str">
        <f>IF(B52=" "," ", IF('Сводный протокол'!C35=0," ",'Сводный протокол'!C35))</f>
        <v xml:space="preserve"> </v>
      </c>
      <c r="D52" s="13" t="str">
        <f>IF(B52=" "," ", IF('Сводный протокол'!E35=0," ",'Сводный протокол'!E35))</f>
        <v xml:space="preserve"> </v>
      </c>
      <c r="E52" s="14" t="str">
        <f>IF(B52=" "," ",  IF('Сводный протокол'!G35=0," ",'Сводный протокол'!G35))</f>
        <v xml:space="preserve"> </v>
      </c>
      <c r="F52" s="8"/>
    </row>
    <row r="53" spans="1:6" ht="15.75" hidden="1" x14ac:dyDescent="0.25">
      <c r="A53" s="8"/>
      <c r="B53" s="12" t="str">
        <f>IF('Сводный протокол'!D36="м"," ", IF('Сводный протокол'!G36=0," ", IF('Сводный протокол'!B36=0," ",'Сводный протокол'!B36)))</f>
        <v xml:space="preserve"> </v>
      </c>
      <c r="C53" s="13" t="str">
        <f>IF(B53=" "," ", IF('Сводный протокол'!C36=0," ",'Сводный протокол'!C36))</f>
        <v xml:space="preserve"> </v>
      </c>
      <c r="D53" s="13" t="str">
        <f>IF(B53=" "," ", IF('Сводный протокол'!E36=0," ",'Сводный протокол'!E36))</f>
        <v xml:space="preserve"> </v>
      </c>
      <c r="E53" s="14" t="str">
        <f>IF(B53=" "," ",  IF('Сводный протокол'!G36=0," ",'Сводный протокол'!G36))</f>
        <v xml:space="preserve"> </v>
      </c>
      <c r="F53" s="8"/>
    </row>
    <row r="54" spans="1:6" ht="15.75" hidden="1" x14ac:dyDescent="0.25">
      <c r="A54" s="8"/>
      <c r="B54" s="12" t="e">
        <f>IF('Сводный протокол'!#REF!="м"," ", IF('Сводный протокол'!#REF!=0," ", IF('Сводный протокол'!#REF!=0," ",'Сводный протокол'!#REF!)))</f>
        <v>#REF!</v>
      </c>
      <c r="C54" s="13" t="e">
        <f>IF(B54=" "," ", IF('Сводный протокол'!#REF!=0," ",'Сводный протокол'!#REF!))</f>
        <v>#REF!</v>
      </c>
      <c r="D54" s="13" t="e">
        <f>IF(B54=" "," ", IF('Сводный протокол'!#REF!=0," ",'Сводный протокол'!#REF!))</f>
        <v>#REF!</v>
      </c>
      <c r="E54" s="14" t="e">
        <f>IF(B54=" "," ",  IF('Сводный протокол'!#REF!=0," ",'Сводный протокол'!#REF!))</f>
        <v>#REF!</v>
      </c>
      <c r="F54" s="8"/>
    </row>
    <row r="55" spans="1:6" ht="15.75" hidden="1" x14ac:dyDescent="0.25">
      <c r="A55" s="8"/>
      <c r="B55" s="12" t="e">
        <f>IF('Сводный протокол'!#REF!="м"," ", IF('Сводный протокол'!#REF!=0," ", IF('Сводный протокол'!#REF!=0," ",'Сводный протокол'!#REF!)))</f>
        <v>#REF!</v>
      </c>
      <c r="C55" s="13" t="e">
        <f>IF(B55=" "," ", IF('Сводный протокол'!#REF!=0," ",'Сводный протокол'!#REF!))</f>
        <v>#REF!</v>
      </c>
      <c r="D55" s="13" t="e">
        <f>IF(B55=" "," ", IF('Сводный протокол'!#REF!=0," ",'Сводный протокол'!#REF!))</f>
        <v>#REF!</v>
      </c>
      <c r="E55" s="14" t="e">
        <f>IF(B55=" "," ",  IF('Сводный протокол'!#REF!=0," ",'Сводный протокол'!#REF!))</f>
        <v>#REF!</v>
      </c>
      <c r="F55" s="8"/>
    </row>
    <row r="56" spans="1:6" ht="15.75" hidden="1" x14ac:dyDescent="0.25">
      <c r="A56" s="8"/>
      <c r="B56" s="12" t="e">
        <f>IF('Сводный протокол'!#REF!="м"," ", IF('Сводный протокол'!#REF!=0," ", IF('Сводный протокол'!#REF!=0," ",'Сводный протокол'!#REF!)))</f>
        <v>#REF!</v>
      </c>
      <c r="C56" s="13" t="e">
        <f>IF(B56=" "," ", IF('Сводный протокол'!#REF!=0," ",'Сводный протокол'!#REF!))</f>
        <v>#REF!</v>
      </c>
      <c r="D56" s="13" t="e">
        <f>IF(B56=" "," ", IF('Сводный протокол'!#REF!=0," ",'Сводный протокол'!#REF!))</f>
        <v>#REF!</v>
      </c>
      <c r="E56" s="14" t="e">
        <f>IF(B56=" "," ",  IF('Сводный протокол'!#REF!=0," ",'Сводный протокол'!#REF!))</f>
        <v>#REF!</v>
      </c>
      <c r="F56" s="8"/>
    </row>
    <row r="57" spans="1:6" ht="15.75" hidden="1" x14ac:dyDescent="0.25">
      <c r="A57" s="8"/>
      <c r="B57" s="12" t="str">
        <f>IF('Сводный протокол'!D37="м"," ", IF('Сводный протокол'!G37=0," ", IF('Сводный протокол'!B37=0," ",'Сводный протокол'!B37)))</f>
        <v xml:space="preserve"> </v>
      </c>
      <c r="C57" s="13" t="str">
        <f>IF(B57=" "," ", IF('Сводный протокол'!C37=0," ",'Сводный протокол'!C37))</f>
        <v xml:space="preserve"> </v>
      </c>
      <c r="D57" s="13" t="str">
        <f>IF(B57=" "," ", IF('Сводный протокол'!E37=0," ",'Сводный протокол'!E37))</f>
        <v xml:space="preserve"> </v>
      </c>
      <c r="E57" s="14" t="str">
        <f>IF(B57=" "," ",  IF('Сводный протокол'!G37=0," ",'Сводный протокол'!G37))</f>
        <v xml:space="preserve"> </v>
      </c>
      <c r="F57" s="8"/>
    </row>
    <row r="58" spans="1:6" ht="15.75" hidden="1" x14ac:dyDescent="0.25">
      <c r="A58" s="8"/>
      <c r="B58" s="12" t="str">
        <f>IF('Сводный протокол'!D53="м"," ", IF('Сводный протокол'!G53=0," ", IF('Сводный протокол'!B53=0," ",'Сводный протокол'!B53)))</f>
        <v xml:space="preserve"> </v>
      </c>
      <c r="C58" s="13" t="str">
        <f>IF(B58=" "," ", IF('Сводный протокол'!C53=0," ",'Сводный протокол'!C53))</f>
        <v xml:space="preserve"> </v>
      </c>
      <c r="D58" s="13" t="str">
        <f>IF(B58=" "," ", IF('Сводный протокол'!E53=0," ",'Сводный протокол'!E53))</f>
        <v xml:space="preserve"> </v>
      </c>
      <c r="E58" s="14" t="str">
        <f>IF(B58=" "," ",  IF('Сводный протокол'!G53=0," ",'Сводный протокол'!G53))</f>
        <v xml:space="preserve"> </v>
      </c>
      <c r="F58" s="8"/>
    </row>
    <row r="59" spans="1:6" ht="15.75" hidden="1" x14ac:dyDescent="0.25">
      <c r="A59" s="8"/>
      <c r="B59" s="12" t="str">
        <f>IF('Сводный протокол'!D54="м"," ", IF('Сводный протокол'!G54=0," ", IF('Сводный протокол'!B54=0," ",'Сводный протокол'!B54)))</f>
        <v xml:space="preserve"> </v>
      </c>
      <c r="C59" s="13" t="str">
        <f>IF(B59=" "," ", IF('Сводный протокол'!C54=0," ",'Сводный протокол'!C54))</f>
        <v xml:space="preserve"> </v>
      </c>
      <c r="D59" s="13" t="str">
        <f>IF(B59=" "," ", IF('Сводный протокол'!E54=0," ",'Сводный протокол'!E54))</f>
        <v xml:space="preserve"> </v>
      </c>
      <c r="E59" s="14" t="str">
        <f>IF(B59=" "," ",  IF('Сводный протокол'!G54=0," ",'Сводный протокол'!G54))</f>
        <v xml:space="preserve"> </v>
      </c>
      <c r="F59" s="8"/>
    </row>
    <row r="60" spans="1:6" ht="15.75" hidden="1" x14ac:dyDescent="0.25">
      <c r="A60" s="8"/>
      <c r="B60" s="12" t="str">
        <f>IF('Сводный протокол'!D55="м"," ", IF('Сводный протокол'!G55=0," ", IF('Сводный протокол'!B55=0," ",'Сводный протокол'!B55)))</f>
        <v xml:space="preserve"> </v>
      </c>
      <c r="C60" s="13" t="str">
        <f>IF(B60=" "," ", IF('Сводный протокол'!C55=0," ",'Сводный протокол'!C55))</f>
        <v xml:space="preserve"> </v>
      </c>
      <c r="D60" s="13" t="str">
        <f>IF(B60=" "," ", IF('Сводный протокол'!E55=0," ",'Сводный протокол'!E55))</f>
        <v xml:space="preserve"> </v>
      </c>
      <c r="E60" s="14" t="str">
        <f>IF(B60=" "," ",  IF('Сводный протокол'!G55=0," ",'Сводный протокол'!G55))</f>
        <v xml:space="preserve"> </v>
      </c>
      <c r="F60" s="8"/>
    </row>
    <row r="61" spans="1:6" ht="15.75" hidden="1" x14ac:dyDescent="0.25">
      <c r="A61" s="8"/>
      <c r="B61" s="12" t="str">
        <f>IF('Сводный протокол'!D56="м"," ", IF('Сводный протокол'!G56=0," ", IF('Сводный протокол'!B56=0," ",'Сводный протокол'!B56)))</f>
        <v xml:space="preserve"> </v>
      </c>
      <c r="C61" s="13" t="str">
        <f>IF(B61=" "," ", IF('Сводный протокол'!C56=0," ",'Сводный протокол'!C56))</f>
        <v xml:space="preserve"> </v>
      </c>
      <c r="D61" s="13" t="str">
        <f>IF(B61=" "," ", IF('Сводный протокол'!E56=0," ",'Сводный протокол'!E56))</f>
        <v xml:space="preserve"> </v>
      </c>
      <c r="E61" s="14" t="str">
        <f>IF(B61=" "," ",  IF('Сводный протокол'!G56=0," ",'Сводный протокол'!G56))</f>
        <v xml:space="preserve"> </v>
      </c>
      <c r="F61" s="8"/>
    </row>
    <row r="62" spans="1:6" ht="15.75" hidden="1" x14ac:dyDescent="0.25">
      <c r="A62" s="8"/>
      <c r="B62" s="12" t="str">
        <f>IF('Сводный протокол'!D57="м"," ", IF('Сводный протокол'!G57=0," ", IF('Сводный протокол'!B57=0," ",'Сводный протокол'!B57)))</f>
        <v xml:space="preserve"> </v>
      </c>
      <c r="C62" s="13" t="str">
        <f>IF(B62=" "," ", IF('Сводный протокол'!C57=0," ",'Сводный протокол'!C57))</f>
        <v xml:space="preserve"> </v>
      </c>
      <c r="D62" s="13" t="str">
        <f>IF(B62=" "," ", IF('Сводный протокол'!E57=0," ",'Сводный протокол'!E57))</f>
        <v xml:space="preserve"> </v>
      </c>
      <c r="E62" s="14" t="str">
        <f>IF(B62=" "," ",  IF('Сводный протокол'!G57=0," ",'Сводный протокол'!G57))</f>
        <v xml:space="preserve"> </v>
      </c>
      <c r="F62" s="8"/>
    </row>
    <row r="63" spans="1:6" ht="15.75" hidden="1" x14ac:dyDescent="0.25">
      <c r="A63" s="8"/>
      <c r="B63" s="12" t="str">
        <f>IF('Сводный протокол'!D58="м"," ", IF('Сводный протокол'!G58=0," ", IF('Сводный протокол'!B58=0," ",'Сводный протокол'!B58)))</f>
        <v xml:space="preserve"> </v>
      </c>
      <c r="C63" s="13" t="str">
        <f>IF(B63=" "," ", IF('Сводный протокол'!C58=0," ",'Сводный протокол'!C58))</f>
        <v xml:space="preserve"> </v>
      </c>
      <c r="D63" s="13" t="str">
        <f>IF(B63=" "," ", IF('Сводный протокол'!E58=0," ",'Сводный протокол'!E58))</f>
        <v xml:space="preserve"> </v>
      </c>
      <c r="E63" s="14" t="str">
        <f>IF(B63=" "," ",  IF('Сводный протокол'!G58=0," ",'Сводный протокол'!G58))</f>
        <v xml:space="preserve"> </v>
      </c>
      <c r="F63" s="8"/>
    </row>
  </sheetData>
  <autoFilter ref="A5:F63">
    <filterColumn colId="1">
      <filters blank="1"/>
    </filterColumn>
    <sortState ref="A6:F63">
      <sortCondition ref="A6:A63"/>
    </sortState>
  </autoFilter>
  <mergeCells count="5">
    <mergeCell ref="A1:F1"/>
    <mergeCell ref="A2:F2"/>
    <mergeCell ref="A3:F3"/>
    <mergeCell ref="A4:B4"/>
    <mergeCell ref="C4:F4"/>
  </mergeCells>
  <pageMargins left="1.22013888888889" right="0.70833333333333304" top="0.27569444444444402" bottom="0.55138888888888904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6"/>
  <sheetViews>
    <sheetView zoomScaleNormal="100" workbookViewId="0">
      <selection activeCell="F10" sqref="F10"/>
    </sheetView>
  </sheetViews>
  <sheetFormatPr defaultColWidth="9" defaultRowHeight="11.25" outlineLevelRow="1" x14ac:dyDescent="0.2"/>
  <cols>
    <col min="1" max="1" width="5.33203125" customWidth="1"/>
    <col min="2" max="2" width="29.6640625" customWidth="1"/>
    <col min="3" max="3" width="9.5" customWidth="1"/>
    <col min="4" max="4" width="28.33203125" customWidth="1"/>
    <col min="5" max="5" width="12" customWidth="1"/>
  </cols>
  <sheetData>
    <row r="1" spans="1:6" ht="14.25" outlineLevel="1" x14ac:dyDescent="0.2">
      <c r="A1" s="69" t="str">
        <f>'Сводный протокол'!A1:H1</f>
        <v>XI Спартакиада г. Кировска</v>
      </c>
      <c r="B1" s="69"/>
      <c r="C1" s="69"/>
      <c r="D1" s="69"/>
      <c r="E1" s="69"/>
      <c r="F1" s="69"/>
    </row>
    <row r="2" spans="1:6" ht="18" outlineLevel="1" x14ac:dyDescent="0.25">
      <c r="A2" s="73" t="s">
        <v>48</v>
      </c>
      <c r="B2" s="73"/>
      <c r="C2" s="73"/>
      <c r="D2" s="73"/>
      <c r="E2" s="73"/>
      <c r="F2" s="73"/>
    </row>
    <row r="3" spans="1:6" ht="18" outlineLevel="1" x14ac:dyDescent="0.25">
      <c r="A3" s="70" t="s">
        <v>52</v>
      </c>
      <c r="B3" s="70"/>
      <c r="C3" s="70"/>
      <c r="D3" s="70"/>
      <c r="E3" s="70"/>
      <c r="F3" s="70"/>
    </row>
    <row r="4" spans="1:6" ht="15" outlineLevel="1" x14ac:dyDescent="0.2">
      <c r="A4" s="71">
        <f>'Сводный протокол'!A4</f>
        <v>44708</v>
      </c>
      <c r="B4" s="71"/>
      <c r="C4" s="72" t="str">
        <f>'Сводный протокол'!C4:H4</f>
        <v>Марьино</v>
      </c>
      <c r="D4" s="72"/>
      <c r="E4" s="72"/>
      <c r="F4" s="72"/>
    </row>
    <row r="5" spans="1:6" s="7" customFormat="1" ht="28.5" customHeight="1" x14ac:dyDescent="0.25">
      <c r="A5" s="4" t="s">
        <v>4</v>
      </c>
      <c r="B5" s="5" t="s">
        <v>5</v>
      </c>
      <c r="C5" s="6" t="s">
        <v>6</v>
      </c>
      <c r="D5" s="5" t="s">
        <v>8</v>
      </c>
      <c r="E5" s="6" t="s">
        <v>50</v>
      </c>
      <c r="F5" s="6" t="s">
        <v>51</v>
      </c>
    </row>
    <row r="6" spans="1:6" ht="15.75" hidden="1" x14ac:dyDescent="0.25">
      <c r="A6" s="8"/>
      <c r="B6" s="12" t="str">
        <f>IF('Сводный протокол'!D6="ж"," ", IF('Сводный протокол'!G6=0," ", IF('Сводный протокол'!B6=0," ",'Сводный протокол'!B6)))</f>
        <v xml:space="preserve"> </v>
      </c>
      <c r="C6" s="13" t="str">
        <f>IF(B6=" "," ", IF('Сводный протокол'!C6=0," ",'Сводный протокол'!C6))</f>
        <v xml:space="preserve"> </v>
      </c>
      <c r="D6" s="13" t="str">
        <f>IF(B6=" "," ", IF('Сводный протокол'!E6=0," ",'Сводный протокол'!E6))</f>
        <v xml:space="preserve"> </v>
      </c>
      <c r="E6" s="14" t="str">
        <f>IF(B6=" "," ",  IF('Сводный протокол'!G6=0," ",'Сводный протокол'!G6))</f>
        <v xml:space="preserve"> </v>
      </c>
      <c r="F6" s="8"/>
    </row>
    <row r="7" spans="1:6" ht="15.75" hidden="1" x14ac:dyDescent="0.25">
      <c r="A7" s="8"/>
      <c r="B7" s="12" t="str">
        <f>IF('Сводный протокол'!D7="ж"," ", IF('Сводный протокол'!G7=0," ", IF('Сводный протокол'!B7=0," ",'Сводный протокол'!B7)))</f>
        <v xml:space="preserve"> </v>
      </c>
      <c r="C7" s="13" t="str">
        <f>IF(B7=" "," ", IF('Сводный протокол'!C7=0," ",'Сводный протокол'!C7))</f>
        <v xml:space="preserve"> </v>
      </c>
      <c r="D7" s="13" t="str">
        <f>IF(B7=" "," ", IF('Сводный протокол'!E7=0," ",'Сводный протокол'!E7))</f>
        <v xml:space="preserve"> </v>
      </c>
      <c r="E7" s="14" t="str">
        <f>IF(B7=" "," ",  IF('Сводный протокол'!G7=0," ",'Сводный протокол'!G7))</f>
        <v xml:space="preserve"> </v>
      </c>
      <c r="F7" s="8"/>
    </row>
    <row r="8" spans="1:6" ht="15.75" hidden="1" x14ac:dyDescent="0.25">
      <c r="A8" s="8"/>
      <c r="B8" s="12" t="str">
        <f>IF('Сводный протокол'!D8="ж"," ", IF('Сводный протокол'!G8=0," ", IF('Сводный протокол'!B8=0," ",'Сводный протокол'!B8)))</f>
        <v xml:space="preserve"> </v>
      </c>
      <c r="C8" s="13" t="str">
        <f>IF(B8=" "," ", IF('Сводный протокол'!C8=0," ",'Сводный протокол'!C8))</f>
        <v xml:space="preserve"> </v>
      </c>
      <c r="D8" s="13" t="str">
        <f>IF(B8=" "," ", IF('Сводный протокол'!E8=0," ",'Сводный протокол'!E8))</f>
        <v xml:space="preserve"> </v>
      </c>
      <c r="E8" s="14" t="str">
        <f>IF(B8=" "," ",  IF('Сводный протокол'!G8=0," ",'Сводный протокол'!G8))</f>
        <v xml:space="preserve"> </v>
      </c>
      <c r="F8" s="8"/>
    </row>
    <row r="9" spans="1:6" ht="15.75" hidden="1" x14ac:dyDescent="0.25">
      <c r="A9" s="8"/>
      <c r="B9" s="12" t="str">
        <f>IF('Сводный протокол'!D9="ж"," ", IF('Сводный протокол'!G9=0," ", IF('Сводный протокол'!B9=0," ",'Сводный протокол'!B9)))</f>
        <v xml:space="preserve"> </v>
      </c>
      <c r="C9" s="13" t="str">
        <f>IF(B9=" "," ", IF('Сводный протокол'!C9=0," ",'Сводный протокол'!C9))</f>
        <v xml:space="preserve"> </v>
      </c>
      <c r="D9" s="13" t="str">
        <f>IF(B9=" "," ", IF('Сводный протокол'!E9=0," ",'Сводный протокол'!E9))</f>
        <v xml:space="preserve"> </v>
      </c>
      <c r="E9" s="14" t="str">
        <f>IF(B9=" "," ",  IF('Сводный протокол'!G9=0," ",'Сводный протокол'!G9))</f>
        <v xml:space="preserve"> </v>
      </c>
      <c r="F9" s="8"/>
    </row>
    <row r="10" spans="1:6" ht="15.75" x14ac:dyDescent="0.25">
      <c r="A10" s="8"/>
      <c r="B10" s="12" t="str">
        <f>IF('Сводный протокол'!D27="ж"," ", IF('Сводный протокол'!G27=0," ", IF('Сводный протокол'!B27=0," ",'Сводный протокол'!B27)))</f>
        <v xml:space="preserve"> </v>
      </c>
      <c r="C10" s="13" t="str">
        <f>IF(B10=" "," ", IF('Сводный протокол'!C27=0," ",'Сводный протокол'!C27))</f>
        <v xml:space="preserve"> </v>
      </c>
      <c r="D10" s="13" t="str">
        <f>IF(B10=" "," ", IF('Сводный протокол'!E27=0," ",'Сводный протокол'!E27))</f>
        <v xml:space="preserve"> </v>
      </c>
      <c r="E10" s="14" t="str">
        <f>IF(B10=" "," ",  IF('Сводный протокол'!G27=0," ",'Сводный протокол'!G27))</f>
        <v xml:space="preserve"> </v>
      </c>
      <c r="F10" s="8"/>
    </row>
    <row r="11" spans="1:6" ht="15.75" hidden="1" x14ac:dyDescent="0.25">
      <c r="A11" s="8"/>
      <c r="B11" s="12" t="str">
        <f>IF('Сводный протокол'!D11="ж"," ", IF('Сводный протокол'!G11=0," ", IF('Сводный протокол'!B11=0," ",'Сводный протокол'!B11)))</f>
        <v xml:space="preserve"> </v>
      </c>
      <c r="C11" s="13" t="str">
        <f>IF(B11=" "," ", IF('Сводный протокол'!C11=0," ",'Сводный протокол'!C11))</f>
        <v xml:space="preserve"> </v>
      </c>
      <c r="D11" s="13" t="str">
        <f>IF(B11=" "," ", IF('Сводный протокол'!E11=0," ",'Сводный протокол'!E11))</f>
        <v xml:space="preserve"> </v>
      </c>
      <c r="E11" s="14" t="str">
        <f>IF(B11=" "," ",  IF('Сводный протокол'!G11=0," ",'Сводный протокол'!G11))</f>
        <v xml:space="preserve"> </v>
      </c>
      <c r="F11" s="8"/>
    </row>
    <row r="12" spans="1:6" ht="15.75" hidden="1" x14ac:dyDescent="0.25">
      <c r="A12" s="8"/>
      <c r="B12" s="12" t="str">
        <f>IF('Сводный протокол'!D12="ж"," ", IF('Сводный протокол'!G12=0," ", IF('Сводный протокол'!B12=0," ",'Сводный протокол'!B12)))</f>
        <v xml:space="preserve"> </v>
      </c>
      <c r="C12" s="13" t="str">
        <f>IF(B12=" "," ", IF('Сводный протокол'!C12=0," ",'Сводный протокол'!C12))</f>
        <v xml:space="preserve"> </v>
      </c>
      <c r="D12" s="13" t="str">
        <f>IF(B12=" "," ", IF('Сводный протокол'!E12=0," ",'Сводный протокол'!E12))</f>
        <v xml:space="preserve"> </v>
      </c>
      <c r="E12" s="14" t="str">
        <f>IF(B12=" "," ",  IF('Сводный протокол'!G12=0," ",'Сводный протокол'!G12))</f>
        <v xml:space="preserve"> </v>
      </c>
      <c r="F12" s="8"/>
    </row>
    <row r="13" spans="1:6" ht="15.75" hidden="1" x14ac:dyDescent="0.25">
      <c r="A13" s="8"/>
      <c r="B13" s="12" t="str">
        <f>IF('Сводный протокол'!D13="ж"," ", IF('Сводный протокол'!G13=0," ", IF('Сводный протокол'!B13=0," ",'Сводный протокол'!B13)))</f>
        <v xml:space="preserve"> </v>
      </c>
      <c r="C13" s="13" t="str">
        <f>IF(B13=" "," ", IF('Сводный протокол'!C13=0," ",'Сводный протокол'!C13))</f>
        <v xml:space="preserve"> </v>
      </c>
      <c r="D13" s="13" t="str">
        <f>IF(B13=" "," ", IF('Сводный протокол'!E13=0," ",'Сводный протокол'!E13))</f>
        <v xml:space="preserve"> </v>
      </c>
      <c r="E13" s="14" t="str">
        <f>IF(B13=" "," ",  IF('Сводный протокол'!G13=0," ",'Сводный протокол'!G13))</f>
        <v xml:space="preserve"> </v>
      </c>
      <c r="F13" s="8"/>
    </row>
    <row r="14" spans="1:6" ht="15.75" hidden="1" x14ac:dyDescent="0.25">
      <c r="A14" s="8"/>
      <c r="B14" s="12" t="str">
        <f>IF('Сводный протокол'!D16="ж"," ", IF('Сводный протокол'!G16=0," ", IF('Сводный протокол'!B16=0," ",'Сводный протокол'!B16)))</f>
        <v xml:space="preserve"> </v>
      </c>
      <c r="C14" s="13" t="str">
        <f>IF(B14=" "," ", IF('Сводный протокол'!C16=0," ",'Сводный протокол'!C16))</f>
        <v xml:space="preserve"> </v>
      </c>
      <c r="D14" s="13" t="str">
        <f>IF(B14=" "," ", IF('Сводный протокол'!E16=0," ",'Сводный протокол'!E16))</f>
        <v xml:space="preserve"> </v>
      </c>
      <c r="E14" s="14" t="str">
        <f>IF(B14=" "," ",  IF('Сводный протокол'!G16=0," ",'Сводный протокол'!G16))</f>
        <v xml:space="preserve"> </v>
      </c>
      <c r="F14" s="8"/>
    </row>
    <row r="15" spans="1:6" ht="15.75" hidden="1" x14ac:dyDescent="0.25">
      <c r="A15" s="8"/>
      <c r="B15" s="12" t="str">
        <f>IF('Сводный протокол'!D38="ж"," ", IF('Сводный протокол'!G38=0," ", IF('Сводный протокол'!B38=0," ",'Сводный протокол'!B38)))</f>
        <v xml:space="preserve"> </v>
      </c>
      <c r="C15" s="13" t="str">
        <f>IF(B15=" "," ", IF('Сводный протокол'!C38=0," ",'Сводный протокол'!C38))</f>
        <v xml:space="preserve"> </v>
      </c>
      <c r="D15" s="13" t="str">
        <f>IF(B15=" "," ", IF('Сводный протокол'!E38=0," ",'Сводный протокол'!E38))</f>
        <v xml:space="preserve"> </v>
      </c>
      <c r="E15" s="14" t="str">
        <f>IF(B15=" "," ",  IF('Сводный протокол'!G38=0," ",'Сводный протокол'!G38))</f>
        <v xml:space="preserve"> </v>
      </c>
      <c r="F15" s="8"/>
    </row>
    <row r="16" spans="1:6" ht="15.75" hidden="1" x14ac:dyDescent="0.25">
      <c r="A16" s="8"/>
      <c r="B16" s="12" t="str">
        <f>IF('Сводный протокол'!D39="ж"," ", IF('Сводный протокол'!G39=0," ", IF('Сводный протокол'!B39=0," ",'Сводный протокол'!B39)))</f>
        <v xml:space="preserve"> </v>
      </c>
      <c r="C16" s="13" t="str">
        <f>IF(B16=" "," ", IF('Сводный протокол'!C39=0," ",'Сводный протокол'!C39))</f>
        <v xml:space="preserve"> </v>
      </c>
      <c r="D16" s="13" t="str">
        <f>IF(B16=" "," ", IF('Сводный протокол'!E39=0," ",'Сводный протокол'!E39))</f>
        <v xml:space="preserve"> </v>
      </c>
      <c r="E16" s="14" t="str">
        <f>IF(B16=" "," ",  IF('Сводный протокол'!G39=0," ",'Сводный протокол'!G39))</f>
        <v xml:space="preserve"> </v>
      </c>
      <c r="F16" s="8"/>
    </row>
    <row r="17" spans="1:6" ht="15.75" hidden="1" x14ac:dyDescent="0.25">
      <c r="A17" s="8"/>
      <c r="B17" s="12" t="str">
        <f>IF('Сводный протокол'!D40="ж"," ", IF('Сводный протокол'!G40=0," ", IF('Сводный протокол'!B40=0," ",'Сводный протокол'!B40)))</f>
        <v xml:space="preserve"> </v>
      </c>
      <c r="C17" s="13" t="str">
        <f>IF(B17=" "," ", IF('Сводный протокол'!C40=0," ",'Сводный протокол'!C40))</f>
        <v xml:space="preserve"> </v>
      </c>
      <c r="D17" s="13" t="str">
        <f>IF(B17=" "," ", IF('Сводный протокол'!E40=0," ",'Сводный протокол'!E40))</f>
        <v xml:space="preserve"> </v>
      </c>
      <c r="E17" s="14" t="str">
        <f>IF(B17=" "," ",  IF('Сводный протокол'!G40=0," ",'Сводный протокол'!G40))</f>
        <v xml:space="preserve"> </v>
      </c>
      <c r="F17" s="8"/>
    </row>
    <row r="18" spans="1:6" ht="15.75" hidden="1" x14ac:dyDescent="0.25">
      <c r="A18" s="8"/>
      <c r="B18" s="12" t="str">
        <f>IF('Сводный протокол'!D41="ж"," ", IF('Сводный протокол'!G41=0," ", IF('Сводный протокол'!B41=0," ",'Сводный протокол'!B41)))</f>
        <v xml:space="preserve"> </v>
      </c>
      <c r="C18" s="13" t="str">
        <f>IF(B18=" "," ", IF('Сводный протокол'!C41=0," ",'Сводный протокол'!C41))</f>
        <v xml:space="preserve"> </v>
      </c>
      <c r="D18" s="13" t="str">
        <f>IF(B18=" "," ", IF('Сводный протокол'!E41=0," ",'Сводный протокол'!E41))</f>
        <v xml:space="preserve"> </v>
      </c>
      <c r="E18" s="14" t="str">
        <f>IF(B18=" "," ",  IF('Сводный протокол'!G41=0," ",'Сводный протокол'!G41))</f>
        <v xml:space="preserve"> </v>
      </c>
      <c r="F18" s="8"/>
    </row>
    <row r="19" spans="1:6" ht="15.75" hidden="1" x14ac:dyDescent="0.25">
      <c r="A19" s="8"/>
      <c r="B19" s="12" t="str">
        <f>IF('Сводный протокол'!D48="ж"," ", IF('Сводный протокол'!G48=0," ", IF('Сводный протокол'!B48=0," ",'Сводный протокол'!B48)))</f>
        <v xml:space="preserve"> </v>
      </c>
      <c r="C19" s="13" t="str">
        <f>IF(B19=" "," ", IF('Сводный протокол'!C48=0," ",'Сводный протокол'!C48))</f>
        <v xml:space="preserve"> </v>
      </c>
      <c r="D19" s="13" t="str">
        <f>IF(B19=" "," ", IF('Сводный протокол'!E48=0," ",'Сводный протокол'!E48))</f>
        <v xml:space="preserve"> </v>
      </c>
      <c r="E19" s="14" t="str">
        <f>IF(B19=" "," ",  IF('Сводный протокол'!G48=0," ",'Сводный протокол'!G48))</f>
        <v xml:space="preserve"> </v>
      </c>
      <c r="F19" s="8"/>
    </row>
    <row r="20" spans="1:6" ht="15.75" x14ac:dyDescent="0.25">
      <c r="A20" s="8"/>
      <c r="B20" s="12" t="str">
        <f>IF('Сводный протокол'!D24="ж"," ", IF('Сводный протокол'!G24=0," ", IF('Сводный протокол'!B24=0," ",'Сводный протокол'!B24)))</f>
        <v xml:space="preserve"> </v>
      </c>
      <c r="C20" s="13" t="str">
        <f>IF(B20=" "," ", IF('Сводный протокол'!C24=0," ",'Сводный протокол'!C24))</f>
        <v xml:space="preserve"> </v>
      </c>
      <c r="D20" s="13" t="str">
        <f>IF(B20=" "," ", IF('Сводный протокол'!E24=0," ",'Сводный протокол'!E24))</f>
        <v xml:space="preserve"> </v>
      </c>
      <c r="E20" s="14" t="str">
        <f>IF(B20=" "," ",  IF('Сводный протокол'!G24=0," ",'Сводный протокол'!G24))</f>
        <v xml:space="preserve"> </v>
      </c>
      <c r="F20" s="8"/>
    </row>
    <row r="21" spans="1:6" ht="15.75" x14ac:dyDescent="0.25">
      <c r="A21" s="8"/>
      <c r="B21" s="12" t="str">
        <f>IF('Сводный протокол'!D28="ж"," ", IF('Сводный протокол'!G28=0," ", IF('Сводный протокол'!B28=0," ",'Сводный протокол'!B28)))</f>
        <v xml:space="preserve"> </v>
      </c>
      <c r="C21" s="13" t="str">
        <f>IF(B21=" "," ", IF('Сводный протокол'!C28=0," ",'Сводный протокол'!C28))</f>
        <v xml:space="preserve"> </v>
      </c>
      <c r="D21" s="13" t="str">
        <f>IF(B21=" "," ", IF('Сводный протокол'!E28=0," ",'Сводный протокол'!E28))</f>
        <v xml:space="preserve"> </v>
      </c>
      <c r="E21" s="14" t="str">
        <f>IF(B21=" "," ",  IF('Сводный протокол'!G28=0," ",'Сводный протокол'!G28))</f>
        <v xml:space="preserve"> </v>
      </c>
      <c r="F21" s="8"/>
    </row>
    <row r="22" spans="1:6" ht="15.75" hidden="1" x14ac:dyDescent="0.25">
      <c r="A22" s="8"/>
      <c r="B22" s="12" t="str">
        <f>IF('Сводный протокол'!D51="ж"," ", IF('Сводный протокол'!G51=0," ", IF('Сводный протокол'!B51=0," ",'Сводный протокол'!B51)))</f>
        <v xml:space="preserve"> </v>
      </c>
      <c r="C22" s="13" t="str">
        <f>IF(B22=" "," ", IF('Сводный протокол'!C51=0," ",'Сводный протокол'!C51))</f>
        <v xml:space="preserve"> </v>
      </c>
      <c r="D22" s="13" t="str">
        <f>IF(B22=" "," ", IF('Сводный протокол'!E51=0," ",'Сводный протокол'!E51))</f>
        <v xml:space="preserve"> </v>
      </c>
      <c r="E22" s="14" t="str">
        <f>IF(B22=" "," ",  IF('Сводный протокол'!G51=0," ",'Сводный протокол'!G51))</f>
        <v xml:space="preserve"> </v>
      </c>
      <c r="F22" s="8"/>
    </row>
    <row r="23" spans="1:6" ht="15.75" x14ac:dyDescent="0.25">
      <c r="A23" s="8"/>
      <c r="B23" s="12" t="e">
        <f>IF('Сводный протокол'!#REF!="ж"," ", IF('Сводный протокол'!#REF!=0," ", IF('Сводный протокол'!#REF!=0," ",'Сводный протокол'!#REF!)))</f>
        <v>#REF!</v>
      </c>
      <c r="C23" s="13" t="e">
        <f>IF(B23=" "," ", IF('Сводный протокол'!#REF!=0," ",'Сводный протокол'!#REF!))</f>
        <v>#REF!</v>
      </c>
      <c r="D23" s="13" t="e">
        <f>IF(B23=" "," ", IF('Сводный протокол'!#REF!=0," ",'Сводный протокол'!#REF!))</f>
        <v>#REF!</v>
      </c>
      <c r="E23" s="14" t="e">
        <f>IF(B23=" "," ",  IF('Сводный протокол'!#REF!=0," ",'Сводный протокол'!#REF!))</f>
        <v>#REF!</v>
      </c>
      <c r="F23" s="8"/>
    </row>
    <row r="24" spans="1:6" ht="15.75" hidden="1" x14ac:dyDescent="0.25">
      <c r="A24" s="8"/>
      <c r="B24" s="12" t="e">
        <f>IF('Сводный протокол'!#REF!="ж"," ", IF('Сводный протокол'!#REF!=0," ", IF('Сводный протокол'!#REF!=0," ",'Сводный протокол'!#REF!)))</f>
        <v>#REF!</v>
      </c>
      <c r="C24" s="13" t="e">
        <f>IF(B24=" "," ", IF('Сводный протокол'!#REF!=0," ",'Сводный протокол'!#REF!))</f>
        <v>#REF!</v>
      </c>
      <c r="D24" s="13" t="e">
        <f>IF(B24=" "," ", IF('Сводный протокол'!#REF!=0," ",'Сводный протокол'!#REF!))</f>
        <v>#REF!</v>
      </c>
      <c r="E24" s="14" t="e">
        <f>IF(B24=" "," ",  IF('Сводный протокол'!#REF!=0," ",'Сводный протокол'!#REF!))</f>
        <v>#REF!</v>
      </c>
      <c r="F24" s="8"/>
    </row>
    <row r="25" spans="1:6" ht="15.75" hidden="1" x14ac:dyDescent="0.25">
      <c r="A25" s="8"/>
      <c r="B25" s="12" t="str">
        <f>IF('Сводный протокол'!D17="ж"," ", IF('Сводный протокол'!G17=0," ", IF('Сводный протокол'!B17=0," ",'Сводный протокол'!B17)))</f>
        <v xml:space="preserve"> </v>
      </c>
      <c r="C25" s="13" t="str">
        <f>IF(B25=" "," ", IF('Сводный протокол'!C17=0," ",'Сводный протокол'!C17))</f>
        <v xml:space="preserve"> </v>
      </c>
      <c r="D25" s="13" t="str">
        <f>IF(B25=" "," ", IF('Сводный протокол'!E17=0," ",'Сводный протокол'!E17))</f>
        <v xml:space="preserve"> </v>
      </c>
      <c r="E25" s="14" t="str">
        <f>IF(B25=" "," ",  IF('Сводный протокол'!G17=0," ",'Сводный протокол'!G17))</f>
        <v xml:space="preserve"> </v>
      </c>
      <c r="F25" s="8"/>
    </row>
    <row r="26" spans="1:6" ht="15.75" hidden="1" x14ac:dyDescent="0.25">
      <c r="A26" s="8"/>
      <c r="B26" s="12" t="str">
        <f>IF('Сводный протокол'!D18="ж"," ", IF('Сводный протокол'!G18=0," ", IF('Сводный протокол'!B18=0," ",'Сводный протокол'!B18)))</f>
        <v xml:space="preserve"> </v>
      </c>
      <c r="C26" s="13" t="str">
        <f>IF(B26=" "," ", IF('Сводный протокол'!C18=0," ",'Сводный протокол'!C18))</f>
        <v xml:space="preserve"> </v>
      </c>
      <c r="D26" s="13" t="str">
        <f>IF(B26=" "," ", IF('Сводный протокол'!E18=0," ",'Сводный протокол'!E18))</f>
        <v xml:space="preserve"> </v>
      </c>
      <c r="E26" s="14" t="str">
        <f>IF(B26=" "," ",  IF('Сводный протокол'!G18=0," ",'Сводный протокол'!G18))</f>
        <v xml:space="preserve"> </v>
      </c>
      <c r="F26" s="8"/>
    </row>
    <row r="27" spans="1:6" ht="15.75" hidden="1" x14ac:dyDescent="0.25">
      <c r="A27" s="8"/>
      <c r="B27" s="12" t="str">
        <f>IF('Сводный протокол'!D19="ж"," ", IF('Сводный протокол'!G19=0," ", IF('Сводный протокол'!B19=0," ",'Сводный протокол'!B19)))</f>
        <v xml:space="preserve"> </v>
      </c>
      <c r="C27" s="13" t="str">
        <f>IF(B27=" "," ", IF('Сводный протокол'!C19=0," ",'Сводный протокол'!C19))</f>
        <v xml:space="preserve"> </v>
      </c>
      <c r="D27" s="13" t="str">
        <f>IF(B27=" "," ", IF('Сводный протокол'!E19=0," ",'Сводный протокол'!E19))</f>
        <v xml:space="preserve"> </v>
      </c>
      <c r="E27" s="14" t="str">
        <f>IF(B27=" "," ",  IF('Сводный протокол'!G19=0," ",'Сводный протокол'!G19))</f>
        <v xml:space="preserve"> </v>
      </c>
      <c r="F27" s="8"/>
    </row>
    <row r="28" spans="1:6" ht="15.75" hidden="1" x14ac:dyDescent="0.25">
      <c r="A28" s="8"/>
      <c r="B28" s="12" t="str">
        <f>IF('Сводный протокол'!D20="ж"," ", IF('Сводный протокол'!G20=0," ", IF('Сводный протокол'!B20=0," ",'Сводный протокол'!B20)))</f>
        <v xml:space="preserve"> </v>
      </c>
      <c r="C28" s="13" t="str">
        <f>IF(B28=" "," ", IF('Сводный протокол'!C20=0," ",'Сводный протокол'!C20))</f>
        <v xml:space="preserve"> </v>
      </c>
      <c r="D28" s="13" t="str">
        <f>IF(B28=" "," ", IF('Сводный протокол'!E20=0," ",'Сводный протокол'!E20))</f>
        <v xml:space="preserve"> </v>
      </c>
      <c r="E28" s="14" t="str">
        <f>IF(B28=" "," ",  IF('Сводный протокол'!G20=0," ",'Сводный протокол'!G20))</f>
        <v xml:space="preserve"> </v>
      </c>
      <c r="F28" s="8"/>
    </row>
    <row r="29" spans="1:6" ht="15.75" hidden="1" x14ac:dyDescent="0.25">
      <c r="A29" s="8"/>
      <c r="B29" s="12" t="str">
        <f>IF('Сводный протокол'!D21="ж"," ", IF('Сводный протокол'!G21=0," ", IF('Сводный протокол'!B21=0," ",'Сводный протокол'!B21)))</f>
        <v xml:space="preserve"> </v>
      </c>
      <c r="C29" s="13" t="str">
        <f>IF(B29=" "," ", IF('Сводный протокол'!C21=0," ",'Сводный протокол'!C21))</f>
        <v xml:space="preserve"> </v>
      </c>
      <c r="D29" s="13" t="str">
        <f>IF(B29=" "," ", IF('Сводный протокол'!E21=0," ",'Сводный протокол'!E21))</f>
        <v xml:space="preserve"> </v>
      </c>
      <c r="E29" s="14" t="str">
        <f>IF(B29=" "," ",  IF('Сводный протокол'!G21=0," ",'Сводный протокол'!G21))</f>
        <v xml:space="preserve"> </v>
      </c>
      <c r="F29" s="8"/>
    </row>
    <row r="30" spans="1:6" ht="15.75" hidden="1" x14ac:dyDescent="0.25">
      <c r="A30" s="8"/>
      <c r="B30" s="12" t="str">
        <f>IF('Сводный протокол'!D22="ж"," ", IF('Сводный протокол'!G22=0," ", IF('Сводный протокол'!B22=0," ",'Сводный протокол'!B22)))</f>
        <v xml:space="preserve"> </v>
      </c>
      <c r="C30" s="13" t="str">
        <f>IF(B30=" "," ", IF('Сводный протокол'!C22=0," ",'Сводный протокол'!C22))</f>
        <v xml:space="preserve"> </v>
      </c>
      <c r="D30" s="13" t="str">
        <f>IF(B30=" "," ", IF('Сводный протокол'!E22=0," ",'Сводный протокол'!E22))</f>
        <v xml:space="preserve"> </v>
      </c>
      <c r="E30" s="14" t="str">
        <f>IF(B30=" "," ",  IF('Сводный протокол'!G22=0," ",'Сводный протокол'!G22))</f>
        <v xml:space="preserve"> </v>
      </c>
      <c r="F30" s="8"/>
    </row>
    <row r="31" spans="1:6" ht="15.75" hidden="1" x14ac:dyDescent="0.25">
      <c r="A31" s="8"/>
      <c r="B31" s="12" t="str">
        <f>IF('Сводный протокол'!D23="ж"," ", IF('Сводный протокол'!G23=0," ", IF('Сводный протокол'!B23=0," ",'Сводный протокол'!B23)))</f>
        <v xml:space="preserve"> </v>
      </c>
      <c r="C31" s="13" t="str">
        <f>IF(B31=" "," ", IF('Сводный протокол'!C23=0," ",'Сводный протокол'!C23))</f>
        <v xml:space="preserve"> </v>
      </c>
      <c r="D31" s="13" t="str">
        <f>IF(B31=" "," ", IF('Сводный протокол'!E23=0," ",'Сводный протокол'!E23))</f>
        <v xml:space="preserve"> </v>
      </c>
      <c r="E31" s="14" t="str">
        <f>IF(B31=" "," ",  IF('Сводный протокол'!G23=0," ",'Сводный протокол'!G23))</f>
        <v xml:space="preserve"> </v>
      </c>
      <c r="F31" s="8"/>
    </row>
    <row r="32" spans="1:6" ht="15.75" x14ac:dyDescent="0.25">
      <c r="A32" s="8"/>
      <c r="B32" s="12" t="str">
        <f>IF('Сводный протокол'!D25="ж"," ", IF('Сводный протокол'!G25=0," ", IF('Сводный протокол'!B25=0," ",'Сводный протокол'!B25)))</f>
        <v xml:space="preserve"> </v>
      </c>
      <c r="C32" s="13" t="str">
        <f>IF(B32=" "," ", IF('Сводный протокол'!C25=0," ",'Сводный протокол'!C25))</f>
        <v xml:space="preserve"> </v>
      </c>
      <c r="D32" s="13" t="str">
        <f>IF(B32=" "," ", IF('Сводный протокол'!E25=0," ",'Сводный протокол'!E25))</f>
        <v xml:space="preserve"> </v>
      </c>
      <c r="E32" s="14" t="str">
        <f>IF(B32=" "," ",  IF('Сводный протокол'!G25=0," ",'Сводный протокол'!G25))</f>
        <v xml:space="preserve"> </v>
      </c>
      <c r="F32" s="8"/>
    </row>
    <row r="33" spans="1:6" ht="15.75" x14ac:dyDescent="0.25">
      <c r="A33" s="8"/>
      <c r="B33" s="12" t="str">
        <f>IF('Сводный протокол'!D36="ж"," ", IF('Сводный протокол'!G36=0," ", IF('Сводный протокол'!B36=0," ",'Сводный протокол'!B36)))</f>
        <v xml:space="preserve"> </v>
      </c>
      <c r="C33" s="13" t="str">
        <f>IF(B33=" "," ", IF('Сводный протокол'!C36=0," ",'Сводный протокол'!C36))</f>
        <v xml:space="preserve"> </v>
      </c>
      <c r="D33" s="13" t="str">
        <f>IF(B33=" "," ", IF('Сводный протокол'!E36=0," ",'Сводный протокол'!E36))</f>
        <v xml:space="preserve"> </v>
      </c>
      <c r="E33" s="14" t="str">
        <f>IF(B33=" "," ",  IF('Сводный протокол'!G36=0," ",'Сводный протокол'!G36))</f>
        <v xml:space="preserve"> </v>
      </c>
      <c r="F33" s="8"/>
    </row>
    <row r="34" spans="1:6" ht="15.75" x14ac:dyDescent="0.25">
      <c r="A34" s="8"/>
      <c r="B34" s="12" t="e">
        <f>IF('Сводный протокол'!#REF!="ж"," ", IF('Сводный протокол'!#REF!=0," ", IF('Сводный протокол'!#REF!=0," ",'Сводный протокол'!#REF!)))</f>
        <v>#REF!</v>
      </c>
      <c r="C34" s="13" t="e">
        <f>IF(B34=" "," ", IF('Сводный протокол'!#REF!=0," ",'Сводный протокол'!#REF!))</f>
        <v>#REF!</v>
      </c>
      <c r="D34" s="13" t="e">
        <f>IF(B34=" "," ", IF('Сводный протокол'!#REF!=0," ",'Сводный протокол'!#REF!))</f>
        <v>#REF!</v>
      </c>
      <c r="E34" s="14" t="e">
        <f>IF(B34=" "," ",  IF('Сводный протокол'!#REF!=0," ",'Сводный протокол'!#REF!))</f>
        <v>#REF!</v>
      </c>
      <c r="F34" s="8"/>
    </row>
    <row r="35" spans="1:6" ht="15.75" x14ac:dyDescent="0.25">
      <c r="A35" s="8"/>
      <c r="B35" s="12" t="str">
        <f>IF('Сводный протокол'!D10="ж"," ", IF('Сводный протокол'!G10=0," ", IF('Сводный протокол'!B10=0," ",'Сводный протокол'!B10)))</f>
        <v xml:space="preserve"> </v>
      </c>
      <c r="C35" s="13" t="str">
        <f>IF(B35=" "," ", IF('Сводный протокол'!C10=0," ",'Сводный протокол'!C10))</f>
        <v xml:space="preserve"> </v>
      </c>
      <c r="D35" s="13" t="str">
        <f>IF(B35=" "," ", IF('Сводный протокол'!E10=0," ",'Сводный протокол'!E10))</f>
        <v xml:space="preserve"> </v>
      </c>
      <c r="E35" s="14" t="str">
        <f>IF(B35=" "," ",  IF('Сводный протокол'!G10=0," ",'Сводный протокол'!G10))</f>
        <v xml:space="preserve"> </v>
      </c>
      <c r="F35" s="8"/>
    </row>
    <row r="36" spans="1:6" ht="15.75" x14ac:dyDescent="0.25">
      <c r="A36" s="8"/>
      <c r="B36" s="12" t="str">
        <f>IF('Сводный протокол'!D52="ж"," ", IF('Сводный протокол'!G52=0," ", IF('Сводный протокол'!B52=0," ",'Сводный протокол'!B52)))</f>
        <v xml:space="preserve"> </v>
      </c>
      <c r="C36" s="13" t="str">
        <f>IF(B36=" "," ", IF('Сводный протокол'!C52=0," ",'Сводный протокол'!C52))</f>
        <v xml:space="preserve"> </v>
      </c>
      <c r="D36" s="13" t="str">
        <f>IF(B36=" "," ", IF('Сводный протокол'!E52=0," ",'Сводный протокол'!E52))</f>
        <v xml:space="preserve"> </v>
      </c>
      <c r="E36" s="14" t="str">
        <f>IF(B36=" "," ",  IF('Сводный протокол'!G52=0," ",'Сводный протокол'!G52))</f>
        <v xml:space="preserve"> </v>
      </c>
      <c r="F36" s="8"/>
    </row>
    <row r="37" spans="1:6" ht="15.75" x14ac:dyDescent="0.25">
      <c r="A37" s="8"/>
      <c r="B37" s="12" t="e">
        <f>IF('Сводный протокол'!#REF!="ж"," ", IF('Сводный протокол'!#REF!=0," ", IF('Сводный протокол'!#REF!=0," ",'Сводный протокол'!#REF!)))</f>
        <v>#REF!</v>
      </c>
      <c r="C37" s="13" t="e">
        <f>IF(B37=" "," ", IF('Сводный протокол'!#REF!=0," ",'Сводный протокол'!#REF!))</f>
        <v>#REF!</v>
      </c>
      <c r="D37" s="13" t="e">
        <f>IF(B37=" "," ", IF('Сводный протокол'!#REF!=0," ",'Сводный протокол'!#REF!))</f>
        <v>#REF!</v>
      </c>
      <c r="E37" s="14" t="e">
        <f>IF(B37=" "," ",  IF('Сводный протокол'!#REF!=0," ",'Сводный протокол'!#REF!))</f>
        <v>#REF!</v>
      </c>
      <c r="F37" s="8"/>
    </row>
    <row r="38" spans="1:6" ht="15.75" hidden="1" x14ac:dyDescent="0.25">
      <c r="A38" s="8"/>
      <c r="B38" s="12" t="str">
        <f>IF('Сводный протокол'!D29="ж"," ", IF('Сводный протокол'!G29=0," ", IF('Сводный протокол'!B29=0," ",'Сводный протокол'!B29)))</f>
        <v xml:space="preserve"> </v>
      </c>
      <c r="C38" s="13" t="str">
        <f>IF(B38=" "," ", IF('Сводный протокол'!C29=0," ",'Сводный протокол'!C29))</f>
        <v xml:space="preserve"> </v>
      </c>
      <c r="D38" s="13" t="str">
        <f>IF(B38=" "," ", IF('Сводный протокол'!E29=0," ",'Сводный протокол'!E29))</f>
        <v xml:space="preserve"> </v>
      </c>
      <c r="E38" s="14" t="str">
        <f>IF(B38=" "," ",  IF('Сводный протокол'!G29=0," ",'Сводный протокол'!G29))</f>
        <v xml:space="preserve"> </v>
      </c>
      <c r="F38" s="8"/>
    </row>
    <row r="39" spans="1:6" ht="15.75" hidden="1" x14ac:dyDescent="0.25">
      <c r="A39" s="8"/>
      <c r="B39" s="12" t="e">
        <f>IF('Сводный протокол'!#REF!="ж"," ", IF('Сводный протокол'!#REF!=0," ", IF('Сводный протокол'!#REF!=0," ",'Сводный протокол'!#REF!)))</f>
        <v>#REF!</v>
      </c>
      <c r="C39" s="13" t="e">
        <f>IF(B39=" "," ", IF('Сводный протокол'!#REF!=0," ",'Сводный протокол'!#REF!))</f>
        <v>#REF!</v>
      </c>
      <c r="D39" s="13" t="e">
        <f>IF(B39=" "," ", IF('Сводный протокол'!#REF!=0," ",'Сводный протокол'!#REF!))</f>
        <v>#REF!</v>
      </c>
      <c r="E39" s="14" t="e">
        <f>IF(B39=" "," ",  IF('Сводный протокол'!#REF!=0," ",'Сводный протокол'!#REF!))</f>
        <v>#REF!</v>
      </c>
      <c r="F39" s="8"/>
    </row>
    <row r="40" spans="1:6" ht="15.75" hidden="1" x14ac:dyDescent="0.25">
      <c r="A40" s="8"/>
      <c r="B40" s="12" t="e">
        <f>IF('Сводный протокол'!#REF!="ж"," ", IF('Сводный протокол'!#REF!=0," ", IF('Сводный протокол'!#REF!=0," ",'Сводный протокол'!#REF!)))</f>
        <v>#REF!</v>
      </c>
      <c r="C40" s="13" t="e">
        <f>IF(B40=" "," ", IF('Сводный протокол'!#REF!=0," ",'Сводный протокол'!#REF!))</f>
        <v>#REF!</v>
      </c>
      <c r="D40" s="13" t="e">
        <f>IF(B40=" "," ", IF('Сводный протокол'!#REF!=0," ",'Сводный протокол'!#REF!))</f>
        <v>#REF!</v>
      </c>
      <c r="E40" s="14" t="e">
        <f>IF(B40=" "," ",  IF('Сводный протокол'!#REF!=0," ",'Сводный протокол'!#REF!))</f>
        <v>#REF!</v>
      </c>
      <c r="F40" s="8"/>
    </row>
    <row r="41" spans="1:6" ht="15.75" hidden="1" x14ac:dyDescent="0.25">
      <c r="A41" s="8"/>
      <c r="B41" s="12" t="e">
        <f>IF('Сводный протокол'!#REF!="ж"," ", IF('Сводный протокол'!#REF!=0," ", IF('Сводный протокол'!#REF!=0," ",'Сводный протокол'!#REF!)))</f>
        <v>#REF!</v>
      </c>
      <c r="C41" s="13" t="e">
        <f>IF(B41=" "," ", IF('Сводный протокол'!#REF!=0," ",'Сводный протокол'!#REF!))</f>
        <v>#REF!</v>
      </c>
      <c r="D41" s="13" t="e">
        <f>IF(B41=" "," ", IF('Сводный протокол'!#REF!=0," ",'Сводный протокол'!#REF!))</f>
        <v>#REF!</v>
      </c>
      <c r="E41" s="14" t="e">
        <f>IF(B41=" "," ",  IF('Сводный протокол'!#REF!=0," ",'Сводный протокол'!#REF!))</f>
        <v>#REF!</v>
      </c>
      <c r="F41" s="8"/>
    </row>
    <row r="42" spans="1:6" ht="15.75" hidden="1" x14ac:dyDescent="0.25">
      <c r="A42" s="8"/>
      <c r="B42" s="12" t="str">
        <f>IF('Сводный протокол'!D30="ж"," ", IF('Сводный протокол'!G30=0," ", IF('Сводный протокол'!B30=0," ",'Сводный протокол'!B30)))</f>
        <v xml:space="preserve"> </v>
      </c>
      <c r="C42" s="13" t="str">
        <f>IF(B42=" "," ", IF('Сводный протокол'!C30=0," ",'Сводный протокол'!C30))</f>
        <v xml:space="preserve"> </v>
      </c>
      <c r="D42" s="13" t="str">
        <f>IF(B42=" "," ", IF('Сводный протокол'!E30=0," ",'Сводный протокол'!E30))</f>
        <v xml:space="preserve"> </v>
      </c>
      <c r="E42" s="14" t="str">
        <f>IF(B42=" "," ",  IF('Сводный протокол'!G30=0," ",'Сводный протокол'!G30))</f>
        <v xml:space="preserve"> </v>
      </c>
      <c r="F42" s="8"/>
    </row>
    <row r="43" spans="1:6" ht="15.75" hidden="1" x14ac:dyDescent="0.25">
      <c r="A43" s="8"/>
      <c r="B43" s="12" t="str">
        <f>IF('Сводный протокол'!D31="ж"," ", IF('Сводный протокол'!G31=0," ", IF('Сводный протокол'!B31=0," ",'Сводный протокол'!B31)))</f>
        <v xml:space="preserve"> </v>
      </c>
      <c r="C43" s="13" t="str">
        <f>IF(B43=" "," ", IF('Сводный протокол'!C31=0," ",'Сводный протокол'!C31))</f>
        <v xml:space="preserve"> </v>
      </c>
      <c r="D43" s="13" t="str">
        <f>IF(B43=" "," ", IF('Сводный протокол'!E31=0," ",'Сводный протокол'!E31))</f>
        <v xml:space="preserve"> </v>
      </c>
      <c r="E43" s="14" t="str">
        <f>IF(B43=" "," ",  IF('Сводный протокол'!G31=0," ",'Сводный протокол'!G31))</f>
        <v xml:space="preserve"> </v>
      </c>
      <c r="F43" s="8"/>
    </row>
    <row r="44" spans="1:6" ht="15.75" hidden="1" x14ac:dyDescent="0.25">
      <c r="A44" s="8"/>
      <c r="B44" s="12" t="str">
        <f>IF('Сводный протокол'!D32="ж"," ", IF('Сводный протокол'!G32=0," ", IF('Сводный протокол'!B32=0," ",'Сводный протокол'!B32)))</f>
        <v xml:space="preserve"> </v>
      </c>
      <c r="C44" s="13" t="str">
        <f>IF(B44=" "," ", IF('Сводный протокол'!C32=0," ",'Сводный протокол'!C32))</f>
        <v xml:space="preserve"> </v>
      </c>
      <c r="D44" s="13" t="str">
        <f>IF(B44=" "," ", IF('Сводный протокол'!E32=0," ",'Сводный протокол'!E32))</f>
        <v xml:space="preserve"> </v>
      </c>
      <c r="E44" s="14" t="str">
        <f>IF(B44=" "," ",  IF('Сводный протокол'!G32=0," ",'Сводный протокол'!G32))</f>
        <v xml:space="preserve"> </v>
      </c>
      <c r="F44" s="8"/>
    </row>
    <row r="45" spans="1:6" ht="15.75" hidden="1" x14ac:dyDescent="0.25">
      <c r="A45" s="8"/>
      <c r="B45" s="12" t="e">
        <f>IF('Сводный протокол'!#REF!="ж"," ", IF('Сводный протокол'!#REF!=0," ", IF('Сводный протокол'!#REF!=0," ",'Сводный протокол'!#REF!)))</f>
        <v>#REF!</v>
      </c>
      <c r="C45" s="13" t="e">
        <f>IF(B45=" "," ", IF('Сводный протокол'!#REF!=0," ",'Сводный протокол'!#REF!))</f>
        <v>#REF!</v>
      </c>
      <c r="D45" s="13" t="e">
        <f>IF(B45=" "," ", IF('Сводный протокол'!#REF!=0," ",'Сводный протокол'!#REF!))</f>
        <v>#REF!</v>
      </c>
      <c r="E45" s="14" t="e">
        <f>IF(B45=" "," ",  IF('Сводный протокол'!#REF!=0," ",'Сводный протокол'!#REF!))</f>
        <v>#REF!</v>
      </c>
      <c r="F45" s="8"/>
    </row>
    <row r="46" spans="1:6" ht="15.75" hidden="1" x14ac:dyDescent="0.25">
      <c r="A46" s="8"/>
      <c r="B46" s="12" t="e">
        <f>IF('Сводный протокол'!#REF!="ж"," ", IF('Сводный протокол'!#REF!=0," ", IF('Сводный протокол'!#REF!=0," ",'Сводный протокол'!#REF!)))</f>
        <v>#REF!</v>
      </c>
      <c r="C46" s="13" t="e">
        <f>IF(B46=" "," ", IF('Сводный протокол'!#REF!=0," ",'Сводный протокол'!#REF!))</f>
        <v>#REF!</v>
      </c>
      <c r="D46" s="13" t="e">
        <f>IF(B46=" "," ", IF('Сводный протокол'!#REF!=0," ",'Сводный протокол'!#REF!))</f>
        <v>#REF!</v>
      </c>
      <c r="E46" s="14" t="e">
        <f>IF(B46=" "," ",  IF('Сводный протокол'!#REF!=0," ",'Сводный протокол'!#REF!))</f>
        <v>#REF!</v>
      </c>
      <c r="F46" s="8"/>
    </row>
    <row r="47" spans="1:6" ht="15.75" hidden="1" x14ac:dyDescent="0.25">
      <c r="A47" s="8"/>
      <c r="B47" s="12" t="e">
        <f>IF('Сводный протокол'!#REF!="ж"," ", IF('Сводный протокол'!#REF!=0," ", IF('Сводный протокол'!#REF!=0," ",'Сводный протокол'!#REF!)))</f>
        <v>#REF!</v>
      </c>
      <c r="C47" s="13" t="e">
        <f>IF(B47=" "," ", IF('Сводный протокол'!#REF!=0," ",'Сводный протокол'!#REF!))</f>
        <v>#REF!</v>
      </c>
      <c r="D47" s="13" t="e">
        <f>IF(B47=" "," ", IF('Сводный протокол'!#REF!=0," ",'Сводный протокол'!#REF!))</f>
        <v>#REF!</v>
      </c>
      <c r="E47" s="14" t="e">
        <f>IF(B47=" "," ",  IF('Сводный протокол'!#REF!=0," ",'Сводный протокол'!#REF!))</f>
        <v>#REF!</v>
      </c>
      <c r="F47" s="8"/>
    </row>
    <row r="48" spans="1:6" ht="15.75" hidden="1" x14ac:dyDescent="0.25">
      <c r="A48" s="8"/>
      <c r="B48" s="12" t="e">
        <f>IF('Сводный протокол'!#REF!="ж"," ", IF('Сводный протокол'!#REF!=0," ", IF('Сводный протокол'!#REF!=0," ",'Сводный протокол'!#REF!)))</f>
        <v>#REF!</v>
      </c>
      <c r="C48" s="13" t="e">
        <f>IF(B48=" "," ", IF('Сводный протокол'!#REF!=0," ",'Сводный протокол'!#REF!))</f>
        <v>#REF!</v>
      </c>
      <c r="D48" s="13" t="e">
        <f>IF(B48=" "," ", IF('Сводный протокол'!#REF!=0," ",'Сводный протокол'!#REF!))</f>
        <v>#REF!</v>
      </c>
      <c r="E48" s="14" t="e">
        <f>IF(B48=" "," ",  IF('Сводный протокол'!#REF!=0," ",'Сводный протокол'!#REF!))</f>
        <v>#REF!</v>
      </c>
      <c r="F48" s="8"/>
    </row>
    <row r="49" spans="1:6" ht="15.75" hidden="1" x14ac:dyDescent="0.25">
      <c r="A49" s="8"/>
      <c r="B49" s="12" t="str">
        <f>IF('Сводный протокол'!D33="ж"," ", IF('Сводный протокол'!G33=0," ", IF('Сводный протокол'!B33=0," ",'Сводный протокол'!B33)))</f>
        <v xml:space="preserve"> </v>
      </c>
      <c r="C49" s="13" t="str">
        <f>IF(B49=" "," ", IF('Сводный протокол'!C33=0," ",'Сводный протокол'!C33))</f>
        <v xml:space="preserve"> </v>
      </c>
      <c r="D49" s="13" t="str">
        <f>IF(B49=" "," ", IF('Сводный протокол'!E33=0," ",'Сводный протокол'!E33))</f>
        <v xml:space="preserve"> </v>
      </c>
      <c r="E49" s="14" t="str">
        <f>IF(B49=" "," ",  IF('Сводный протокол'!G33=0," ",'Сводный протокол'!G33))</f>
        <v xml:space="preserve"> </v>
      </c>
      <c r="F49" s="8"/>
    </row>
    <row r="50" spans="1:6" ht="15.75" hidden="1" x14ac:dyDescent="0.25">
      <c r="A50" s="8"/>
      <c r="B50" s="12" t="str">
        <f>IF('Сводный протокол'!D34="ж"," ", IF('Сводный протокол'!G34=0," ", IF('Сводный протокол'!B34=0," ",'Сводный протокол'!B34)))</f>
        <v xml:space="preserve"> </v>
      </c>
      <c r="C50" s="13" t="str">
        <f>IF(B50=" "," ", IF('Сводный протокол'!C34=0," ",'Сводный протокол'!C34))</f>
        <v xml:space="preserve"> </v>
      </c>
      <c r="D50" s="13" t="str">
        <f>IF(B50=" "," ", IF('Сводный протокол'!E34=0," ",'Сводный протокол'!E34))</f>
        <v xml:space="preserve"> </v>
      </c>
      <c r="E50" s="14" t="str">
        <f>IF(B50=" "," ",  IF('Сводный протокол'!G34=0," ",'Сводный протокол'!G34))</f>
        <v xml:space="preserve"> </v>
      </c>
      <c r="F50" s="8"/>
    </row>
    <row r="51" spans="1:6" ht="15.75" x14ac:dyDescent="0.25">
      <c r="A51" s="8"/>
      <c r="B51" s="12" t="str">
        <f>IF('Сводный протокол'!D50="ж"," ", IF('Сводный протокол'!G50=0," ", IF('Сводный протокол'!B50=0," ",'Сводный протокол'!B50)))</f>
        <v xml:space="preserve"> </v>
      </c>
      <c r="C51" s="13" t="str">
        <f>IF(B51=" "," ", IF('Сводный протокол'!C50=0," ",'Сводный протокол'!C50))</f>
        <v xml:space="preserve"> </v>
      </c>
      <c r="D51" s="13" t="str">
        <f>IF(B51=" "," ", IF('Сводный протокол'!E50=0," ",'Сводный протокол'!E50))</f>
        <v xml:space="preserve"> </v>
      </c>
      <c r="E51" s="14" t="str">
        <f>IF(B51=" "," ",  IF('Сводный протокол'!G50=0," ",'Сводный протокол'!G50))</f>
        <v xml:space="preserve"> </v>
      </c>
      <c r="F51" s="8"/>
    </row>
    <row r="52" spans="1:6" ht="15.75" x14ac:dyDescent="0.25">
      <c r="A52" s="8"/>
      <c r="B52" s="12" t="str">
        <f>IF('Сводный протокол'!D26="ж"," ", IF('Сводный протокол'!G26=0," ", IF('Сводный протокол'!B26=0," ",'Сводный протокол'!B26)))</f>
        <v xml:space="preserve"> </v>
      </c>
      <c r="C52" s="13" t="str">
        <f>IF(B52=" "," ", IF('Сводный протокол'!C26=0," ",'Сводный протокол'!C26))</f>
        <v xml:space="preserve"> </v>
      </c>
      <c r="D52" s="13" t="str">
        <f>IF(B52=" "," ", IF('Сводный протокол'!E26=0," ",'Сводный протокол'!E26))</f>
        <v xml:space="preserve"> </v>
      </c>
      <c r="E52" s="14" t="str">
        <f>IF(B52=" "," ",  IF('Сводный протокол'!G26=0," ",'Сводный протокол'!G26))</f>
        <v xml:space="preserve"> </v>
      </c>
      <c r="F52" s="8"/>
    </row>
    <row r="53" spans="1:6" ht="15.75" x14ac:dyDescent="0.25">
      <c r="A53" s="8"/>
      <c r="B53" s="12" t="str">
        <f>IF('Сводный протокол'!D49="ж"," ", IF('Сводный протокол'!G49=0," ", IF('Сводный протокол'!B49=0," ",'Сводный протокол'!B49)))</f>
        <v xml:space="preserve"> </v>
      </c>
      <c r="C53" s="13" t="str">
        <f>IF(B53=" "," ", IF('Сводный протокол'!C49=0," ",'Сводный протокол'!C49))</f>
        <v xml:space="preserve"> </v>
      </c>
      <c r="D53" s="13" t="str">
        <f>IF(B53=" "," ", IF('Сводный протокол'!E49=0," ",'Сводный протокол'!E49))</f>
        <v xml:space="preserve"> </v>
      </c>
      <c r="E53" s="14" t="str">
        <f>IF(B53=" "," ",  IF('Сводный протокол'!G49=0," ",'Сводный протокол'!G49))</f>
        <v xml:space="preserve"> </v>
      </c>
      <c r="F53" s="8"/>
    </row>
    <row r="54" spans="1:6" ht="15.75" x14ac:dyDescent="0.25">
      <c r="A54" s="8"/>
      <c r="B54" s="12" t="str">
        <f>IF('Сводный протокол'!D35="ж"," ", IF('Сводный протокол'!G35=0," ", IF('Сводный протокол'!B35=0," ",'Сводный протокол'!B35)))</f>
        <v xml:space="preserve"> </v>
      </c>
      <c r="C54" s="13" t="str">
        <f>IF(B54=" "," ", IF('Сводный протокол'!C35=0," ",'Сводный протокол'!C35))</f>
        <v xml:space="preserve"> </v>
      </c>
      <c r="D54" s="13" t="str">
        <f>IF(B54=" "," ", IF('Сводный протокол'!E35=0," ",'Сводный протокол'!E35))</f>
        <v xml:space="preserve"> </v>
      </c>
      <c r="E54" s="14" t="str">
        <f>IF(B54=" "," ",  IF('Сводный протокол'!G35=0," ",'Сводный протокол'!G35))</f>
        <v xml:space="preserve"> </v>
      </c>
      <c r="F54" s="8"/>
    </row>
    <row r="55" spans="1:6" ht="15.75" x14ac:dyDescent="0.25">
      <c r="A55" s="8"/>
      <c r="B55" s="12" t="e">
        <f>IF('Сводный протокол'!#REF!="ж"," ", IF('Сводный протокол'!#REF!=0," ", IF('Сводный протокол'!#REF!=0," ",'Сводный протокол'!#REF!)))</f>
        <v>#REF!</v>
      </c>
      <c r="C55" s="13" t="e">
        <f>IF(B55=" "," ", IF('Сводный протокол'!#REF!=0," ",'Сводный протокол'!#REF!))</f>
        <v>#REF!</v>
      </c>
      <c r="D55" s="13" t="e">
        <f>IF(B55=" "," ", IF('Сводный протокол'!#REF!=0," ",'Сводный протокол'!#REF!))</f>
        <v>#REF!</v>
      </c>
      <c r="E55" s="14" t="e">
        <f>IF(B55=" "," ",  IF('Сводный протокол'!#REF!=0," ",'Сводный протокол'!#REF!))</f>
        <v>#REF!</v>
      </c>
      <c r="F55" s="8"/>
    </row>
    <row r="56" spans="1:6" ht="15.75" hidden="1" x14ac:dyDescent="0.25">
      <c r="A56" s="8"/>
      <c r="B56" s="12" t="str">
        <f>IF('Сводный протокол'!D37="ж"," ", IF('Сводный протокол'!G37=0," ", IF('Сводный протокол'!B37=0," ",'Сводный протокол'!B37)))</f>
        <v xml:space="preserve"> </v>
      </c>
      <c r="C56" s="13" t="str">
        <f>IF(B56=" "," ", IF('Сводный протокол'!C37=0," ",'Сводный протокол'!C37))</f>
        <v xml:space="preserve"> </v>
      </c>
      <c r="D56" s="13" t="str">
        <f>IF(B56=" "," ", IF('Сводный протокол'!E37=0," ",'Сводный протокол'!E37))</f>
        <v xml:space="preserve"> </v>
      </c>
      <c r="E56" s="14" t="str">
        <f>IF(B56=" "," ",  IF('Сводный протокол'!G37=0," ",'Сводный протокол'!G37))</f>
        <v xml:space="preserve"> </v>
      </c>
      <c r="F56" s="8"/>
    </row>
    <row r="57" spans="1:6" ht="15.75" hidden="1" x14ac:dyDescent="0.25">
      <c r="A57" s="8"/>
      <c r="B57" s="12" t="str">
        <f>IF('Сводный протокол'!D53="ж"," ", IF('Сводный протокол'!G53=0," ", IF('Сводный протокол'!B53=0," ",'Сводный протокол'!B53)))</f>
        <v xml:space="preserve"> </v>
      </c>
      <c r="C57" s="13" t="str">
        <f>IF(B57=" "," ", IF('Сводный протокол'!C53=0," ",'Сводный протокол'!C53))</f>
        <v xml:space="preserve"> </v>
      </c>
      <c r="D57" s="13" t="str">
        <f>IF(B57=" "," ", IF('Сводный протокол'!E53=0," ",'Сводный протокол'!E53))</f>
        <v xml:space="preserve"> </v>
      </c>
      <c r="E57" s="14" t="str">
        <f>IF(B57=" "," ",  IF('Сводный протокол'!G53=0," ",'Сводный протокол'!G53))</f>
        <v xml:space="preserve"> </v>
      </c>
      <c r="F57" s="8"/>
    </row>
    <row r="58" spans="1:6" ht="15.75" hidden="1" x14ac:dyDescent="0.25">
      <c r="A58" s="8"/>
      <c r="B58" s="12" t="str">
        <f>IF('Сводный протокол'!D54="ж"," ", IF('Сводный протокол'!G54=0," ", IF('Сводный протокол'!B54=0," ",'Сводный протокол'!B54)))</f>
        <v xml:space="preserve"> </v>
      </c>
      <c r="C58" s="13" t="str">
        <f>IF(B58=" "," ", IF('Сводный протокол'!C54=0," ",'Сводный протокол'!C54))</f>
        <v xml:space="preserve"> </v>
      </c>
      <c r="D58" s="13" t="str">
        <f>IF(B58=" "," ", IF('Сводный протокол'!E54=0," ",'Сводный протокол'!E54))</f>
        <v xml:space="preserve"> </v>
      </c>
      <c r="E58" s="14" t="str">
        <f>IF(B58=" "," ",  IF('Сводный протокол'!G54=0," ",'Сводный протокол'!G54))</f>
        <v xml:space="preserve"> </v>
      </c>
      <c r="F58" s="8"/>
    </row>
    <row r="59" spans="1:6" ht="15.75" hidden="1" x14ac:dyDescent="0.25">
      <c r="A59" s="8"/>
      <c r="B59" s="12" t="str">
        <f>IF('Сводный протокол'!D55="ж"," ", IF('Сводный протокол'!G55=0," ", IF('Сводный протокол'!B55=0," ",'Сводный протокол'!B55)))</f>
        <v xml:space="preserve"> </v>
      </c>
      <c r="C59" s="13" t="str">
        <f>IF(B59=" "," ", IF('Сводный протокол'!C55=0," ",'Сводный протокол'!C55))</f>
        <v xml:space="preserve"> </v>
      </c>
      <c r="D59" s="13" t="str">
        <f>IF(B59=" "," ", IF('Сводный протокол'!E55=0," ",'Сводный протокол'!E55))</f>
        <v xml:space="preserve"> </v>
      </c>
      <c r="E59" s="14" t="str">
        <f>IF(B59=" "," ",  IF('Сводный протокол'!G55=0," ",'Сводный протокол'!G55))</f>
        <v xml:space="preserve"> </v>
      </c>
      <c r="F59" s="8"/>
    </row>
    <row r="60" spans="1:6" ht="15.75" hidden="1" x14ac:dyDescent="0.25">
      <c r="A60" s="8"/>
      <c r="B60" s="12" t="str">
        <f>IF('Сводный протокол'!D56="ж"," ", IF('Сводный протокол'!G56=0," ", IF('Сводный протокол'!B56=0," ",'Сводный протокол'!B56)))</f>
        <v xml:space="preserve"> </v>
      </c>
      <c r="C60" s="13" t="str">
        <f>IF(B60=" "," ", IF('Сводный протокол'!C56=0," ",'Сводный протокол'!C56))</f>
        <v xml:space="preserve"> </v>
      </c>
      <c r="D60" s="13" t="str">
        <f>IF(B60=" "," ", IF('Сводный протокол'!E56=0," ",'Сводный протокол'!E56))</f>
        <v xml:space="preserve"> </v>
      </c>
      <c r="E60" s="14" t="str">
        <f>IF(B60=" "," ",  IF('Сводный протокол'!G56=0," ",'Сводный протокол'!G56))</f>
        <v xml:space="preserve"> </v>
      </c>
      <c r="F60" s="8"/>
    </row>
    <row r="61" spans="1:6" ht="15.75" hidden="1" x14ac:dyDescent="0.25">
      <c r="A61" s="8"/>
      <c r="B61" s="12" t="str">
        <f>IF('Сводный протокол'!D57="ж"," ", IF('Сводный протокол'!G57=0," ", IF('Сводный протокол'!B57=0," ",'Сводный протокол'!B57)))</f>
        <v xml:space="preserve"> </v>
      </c>
      <c r="C61" s="13" t="str">
        <f>IF(B61=" "," ", IF('Сводный протокол'!C57=0," ",'Сводный протокол'!C57))</f>
        <v xml:space="preserve"> </v>
      </c>
      <c r="D61" s="13" t="str">
        <f>IF(B61=" "," ", IF('Сводный протокол'!E57=0," ",'Сводный протокол'!E57))</f>
        <v xml:space="preserve"> </v>
      </c>
      <c r="E61" s="14" t="str">
        <f>IF(B61=" "," ",  IF('Сводный протокол'!G57=0," ",'Сводный протокол'!G57))</f>
        <v xml:space="preserve"> </v>
      </c>
      <c r="F61" s="8"/>
    </row>
    <row r="62" spans="1:6" ht="15.75" hidden="1" x14ac:dyDescent="0.25">
      <c r="A62" s="8"/>
      <c r="B62" s="12" t="str">
        <f>IF('Сводный протокол'!D58="ж"," ", IF('Сводный протокол'!G58=0," ", IF('Сводный протокол'!B58=0," ",'Сводный протокол'!B58)))</f>
        <v xml:space="preserve"> </v>
      </c>
      <c r="C62" s="13" t="str">
        <f>IF(B62=" "," ", IF('Сводный протокол'!C58=0," ",'Сводный протокол'!C58))</f>
        <v xml:space="preserve"> </v>
      </c>
      <c r="D62" s="13" t="str">
        <f>IF(B62=" "," ", IF('Сводный протокол'!E58=0," ",'Сводный протокол'!E58))</f>
        <v xml:space="preserve"> </v>
      </c>
      <c r="E62" s="14" t="str">
        <f>IF(B62=" "," ",  IF('Сводный протокол'!G58=0," ",'Сводный протокол'!G58))</f>
        <v xml:space="preserve"> </v>
      </c>
      <c r="F62" s="8"/>
    </row>
    <row r="65" spans="2:2" ht="16.5" customHeight="1" x14ac:dyDescent="0.25">
      <c r="B65" s="15" t="s">
        <v>53</v>
      </c>
    </row>
    <row r="66" spans="2:2" ht="15.75" x14ac:dyDescent="0.25">
      <c r="B66" s="15" t="s">
        <v>54</v>
      </c>
    </row>
  </sheetData>
  <autoFilter ref="A5:F62">
    <filterColumn colId="1">
      <filters blank="1"/>
    </filterColumn>
    <sortState ref="A6:F62">
      <sortCondition ref="A6:A62"/>
    </sortState>
  </autoFilter>
  <mergeCells count="5">
    <mergeCell ref="A1:F1"/>
    <mergeCell ref="A2:F2"/>
    <mergeCell ref="A3:F3"/>
    <mergeCell ref="A4:B4"/>
    <mergeCell ref="C4:F4"/>
  </mergeCells>
  <pageMargins left="1.22013888888889" right="0.70833333333333304" top="0.27569444444444402" bottom="0.55138888888888904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zoomScaleNormal="100" workbookViewId="0">
      <selection activeCell="F24" sqref="F24"/>
    </sheetView>
  </sheetViews>
  <sheetFormatPr defaultColWidth="9" defaultRowHeight="11.25" x14ac:dyDescent="0.2"/>
  <cols>
    <col min="1" max="1" width="6.6640625" customWidth="1"/>
    <col min="2" max="2" width="27.83203125" customWidth="1"/>
    <col min="4" max="4" width="25.83203125" customWidth="1"/>
    <col min="5" max="5" width="11.33203125" customWidth="1"/>
  </cols>
  <sheetData>
    <row r="1" spans="1:6" ht="14.25" x14ac:dyDescent="0.2">
      <c r="A1" s="69" t="str">
        <f>'Сводный протокол'!A1:H1</f>
        <v>XI Спартакиада г. Кировска</v>
      </c>
      <c r="B1" s="69"/>
      <c r="C1" s="69"/>
      <c r="D1" s="69"/>
      <c r="E1" s="69"/>
      <c r="F1" s="69"/>
    </row>
    <row r="2" spans="1:6" ht="18" x14ac:dyDescent="0.25">
      <c r="A2" s="73" t="str">
        <f>'Сводный протокол'!A2:H2</f>
        <v>Легкая атлетика. Кросс</v>
      </c>
      <c r="B2" s="73"/>
      <c r="C2" s="73"/>
      <c r="D2" s="73"/>
      <c r="E2" s="73"/>
      <c r="F2" s="73"/>
    </row>
    <row r="3" spans="1:6" ht="18" x14ac:dyDescent="0.25">
      <c r="A3" s="70" t="s">
        <v>55</v>
      </c>
      <c r="B3" s="70"/>
      <c r="C3" s="70"/>
      <c r="D3" s="70"/>
      <c r="E3" s="70"/>
      <c r="F3" s="70"/>
    </row>
    <row r="4" spans="1:6" ht="15" x14ac:dyDescent="0.2">
      <c r="A4" s="71">
        <f>'Сводный протокол'!A4</f>
        <v>44708</v>
      </c>
      <c r="B4" s="71"/>
      <c r="C4" s="72" t="str">
        <f>'Сводный протокол'!C4:H4</f>
        <v>Марьино</v>
      </c>
      <c r="D4" s="72"/>
      <c r="E4" s="72"/>
      <c r="F4" s="72"/>
    </row>
    <row r="5" spans="1:6" ht="30" x14ac:dyDescent="0.25">
      <c r="A5" s="4" t="s">
        <v>4</v>
      </c>
      <c r="B5" s="5" t="s">
        <v>5</v>
      </c>
      <c r="C5" s="6" t="s">
        <v>6</v>
      </c>
      <c r="D5" s="5" t="s">
        <v>8</v>
      </c>
      <c r="E5" s="6" t="s">
        <v>50</v>
      </c>
      <c r="F5" s="6" t="s">
        <v>51</v>
      </c>
    </row>
    <row r="6" spans="1:6" ht="15.75" x14ac:dyDescent="0.25">
      <c r="A6" s="8"/>
      <c r="B6" s="12" t="str">
        <f>IF('Сводный протокол'!D18="м"," ", IF('Сводный протокол'!H18=0," ", IF('Сводный протокол'!B18=0," ",'Сводный протокол'!B18)))</f>
        <v>Коротыгина Анастасия</v>
      </c>
      <c r="C6" s="13">
        <f>IF(B6=" "," ", IF('Сводный протокол'!C18=0," ",'Сводный протокол'!C18))</f>
        <v>1997</v>
      </c>
      <c r="D6" s="13" t="str">
        <f>IF(B6=" "," ", IF('Сводный протокол'!E18=0," ",'Сводный протокол'!E18))</f>
        <v>Пайп ВДПО</v>
      </c>
      <c r="E6" s="14">
        <f>IF(B6=" "," ",  IF('Сводный протокол'!H18=0," ",'Сводный протокол'!H18))</f>
        <v>1.2962962962962963E-3</v>
      </c>
      <c r="F6" s="8">
        <v>1</v>
      </c>
    </row>
    <row r="7" spans="1:6" ht="15.75" x14ac:dyDescent="0.25">
      <c r="A7" s="8"/>
      <c r="B7" s="12" t="str">
        <f>IF('Сводный протокол'!D39="м"," ", IF('Сводный протокол'!H39=0," ", IF('Сводный протокол'!B39=0," ",'Сводный протокол'!B39)))</f>
        <v>Бакытбек кызы Айдана</v>
      </c>
      <c r="C7" s="13">
        <f>IF(B7=" "," ", IF('Сводный протокол'!C39=0," ",'Сводный протокол'!C39))</f>
        <v>1997</v>
      </c>
      <c r="D7" s="13" t="str">
        <f>IF(B7=" "," ", IF('Сводный протокол'!E39=0," ",'Сводный протокол'!E39))</f>
        <v>Северная</v>
      </c>
      <c r="E7" s="14">
        <f>IF(B7=" "," ",  IF('Сводный протокол'!H39=0," ",'Сводный протокол'!H39))</f>
        <v>1.3067129629629629E-3</v>
      </c>
      <c r="F7" s="8">
        <v>2</v>
      </c>
    </row>
    <row r="8" spans="1:6" ht="15.75" x14ac:dyDescent="0.25">
      <c r="A8" s="8"/>
      <c r="B8" s="12" t="str">
        <f>IF('Сводный протокол'!D6="м"," ", IF('Сводный протокол'!H6=0," ", IF('Сводный протокол'!B6=0," ",'Сводный протокол'!B6)))</f>
        <v>Сенникова Анна</v>
      </c>
      <c r="C8" s="13">
        <f>IF(B8=" "," ", IF('Сводный протокол'!C6=0," ",'Сводный протокол'!C6))</f>
        <v>1991</v>
      </c>
      <c r="D8" s="13" t="str">
        <f>IF(B8=" "," ", IF('Сводный протокол'!E6=0," ",'Сводный протокол'!E6))</f>
        <v>Океанприбор</v>
      </c>
      <c r="E8" s="14">
        <f>IF(B8=" "," ",  IF('Сводный протокол'!H6=0," ",'Сводный протокол'!H6))</f>
        <v>1.3078703703703705E-3</v>
      </c>
      <c r="F8" s="8">
        <v>3</v>
      </c>
    </row>
    <row r="9" spans="1:6" ht="15.75" x14ac:dyDescent="0.25">
      <c r="A9" s="8"/>
      <c r="B9" s="12" t="str">
        <f>IF('Сводный протокол'!D19="м"," ", IF('Сводный протокол'!H19=0," ", IF('Сводный протокол'!B19=0," ",'Сводный протокол'!B19)))</f>
        <v>Лисинская Александра</v>
      </c>
      <c r="C9" s="13">
        <f>IF(B9=" "," ", IF('Сводный протокол'!C19=0," ",'Сводный протокол'!C19))</f>
        <v>1984</v>
      </c>
      <c r="D9" s="13" t="str">
        <f>IF(B9=" "," ", IF('Сводный протокол'!E19=0," ",'Сводный протокол'!E19))</f>
        <v>Пайп ВДПО</v>
      </c>
      <c r="E9" s="14">
        <f>IF(B9=" "," ",  IF('Сводный протокол'!H19=0," ",'Сводный протокол'!H19))</f>
        <v>1.3657407407407409E-3</v>
      </c>
      <c r="F9" s="8">
        <v>4</v>
      </c>
    </row>
    <row r="10" spans="1:6" ht="15.75" x14ac:dyDescent="0.25">
      <c r="A10" s="8"/>
      <c r="B10" s="12" t="str">
        <f>IF('Сводный протокол'!D30="м"," ", IF('Сводный протокол'!H30=0," ", IF('Сводный протокол'!B30=0," ",'Сводный протокол'!B30)))</f>
        <v>Озерная Мария</v>
      </c>
      <c r="C10" s="13">
        <f>IF(B10=" "," ", IF('Сводный протокол'!C30=0," ",'Сводный протокол'!C30))</f>
        <v>1982</v>
      </c>
      <c r="D10" s="13" t="str">
        <f>IF(B10=" "," ", IF('Сводный протокол'!E30=0," ",'Сводный протокол'!E30))</f>
        <v>Любители спорта</v>
      </c>
      <c r="E10" s="14">
        <f>IF(B10=" "," ",  IF('Сводный протокол'!H30=0," ",'Сводный протокол'!H30))</f>
        <v>1.3668981481481481E-3</v>
      </c>
      <c r="F10" s="8">
        <v>5</v>
      </c>
    </row>
    <row r="11" spans="1:6" ht="15.75" x14ac:dyDescent="0.25">
      <c r="A11" s="8"/>
      <c r="B11" s="12" t="str">
        <f>IF('Сводный протокол'!D17="м"," ", IF('Сводный протокол'!H17=0," ", IF('Сводный протокол'!B17=0," ",'Сводный протокол'!B17)))</f>
        <v>Пылева Екатерина</v>
      </c>
      <c r="C11" s="13">
        <f>IF(B11=" "," ", IF('Сводный протокол'!C17=0," ",'Сводный протокол'!C17))</f>
        <v>1983</v>
      </c>
      <c r="D11" s="13" t="str">
        <f>IF(B11=" "," ", IF('Сводный протокол'!E17=0," ",'Сводный протокол'!E17))</f>
        <v>Пайп ВДПО</v>
      </c>
      <c r="E11" s="14">
        <f>IF(B11=" "," ",  IF('Сводный протокол'!H17=0," ",'Сводный протокол'!H17))</f>
        <v>1.3680555555555557E-3</v>
      </c>
      <c r="F11" s="8">
        <v>6</v>
      </c>
    </row>
    <row r="12" spans="1:6" ht="15.75" x14ac:dyDescent="0.25">
      <c r="A12" s="8"/>
      <c r="B12" s="12" t="str">
        <f>IF('Сводный протокол'!D40="м"," ", IF('Сводный протокол'!H40=0," ", IF('Сводный протокол'!B40=0," ",'Сводный протокол'!B40)))</f>
        <v>Поликарпова Вера</v>
      </c>
      <c r="C12" s="13">
        <f>IF(B12=" "," ", IF('Сводный протокол'!C40=0," ",'Сводный протокол'!C40))</f>
        <v>1989</v>
      </c>
      <c r="D12" s="13" t="str">
        <f>IF(B12=" "," ", IF('Сводный протокол'!E40=0," ",'Сводный протокол'!E40))</f>
        <v>Северная</v>
      </c>
      <c r="E12" s="14">
        <f>IF(B12=" "," ",  IF('Сводный протокол'!H40=0," ",'Сводный протокол'!H40))</f>
        <v>1.3888888888888889E-3</v>
      </c>
      <c r="F12" s="8">
        <v>7</v>
      </c>
    </row>
    <row r="13" spans="1:6" ht="15.75" x14ac:dyDescent="0.25">
      <c r="A13" s="8"/>
      <c r="B13" s="12" t="str">
        <f>IF('Сводный протокол'!D46="м"," ", IF('Сводный протокол'!H46=0," ", IF('Сводный протокол'!B46=0," ",'Сводный протокол'!B46)))</f>
        <v>Яковлева Наталья</v>
      </c>
      <c r="C13" s="13">
        <f>IF(B13=" "," ", IF('Сводный протокол'!C46=0," ",'Сводный протокол'!C46))</f>
        <v>1981</v>
      </c>
      <c r="D13" s="13" t="str">
        <f>IF(B13=" "," ", IF('Сводный протокол'!E46=0," ",'Сводный протокол'!E46))</f>
        <v>Северная</v>
      </c>
      <c r="E13" s="14">
        <f>IF(B13=" "," ",  IF('Сводный протокол'!H46=0," ",'Сводный протокол'!H46))</f>
        <v>1.4004629629629629E-3</v>
      </c>
      <c r="F13" s="8">
        <v>8</v>
      </c>
    </row>
    <row r="14" spans="1:6" ht="15.75" x14ac:dyDescent="0.25">
      <c r="A14" s="8"/>
      <c r="B14" s="12" t="str">
        <f>IF('Сводный протокол'!D44="м"," ", IF('Сводный протокол'!H44=0," ", IF('Сводный протокол'!B44=0," ",'Сводный протокол'!B44)))</f>
        <v>Евланова Ольга</v>
      </c>
      <c r="C14" s="13">
        <f>IF(B14=" "," ", IF('Сводный протокол'!C44=0," ",'Сводный протокол'!C44))</f>
        <v>1990</v>
      </c>
      <c r="D14" s="13" t="str">
        <f>IF(B14=" "," ", IF('Сводный протокол'!E44=0," ",'Сводный протокол'!E44))</f>
        <v>Северная</v>
      </c>
      <c r="E14" s="14">
        <f>IF(B14=" "," ",  IF('Сводный протокол'!H44=0," ",'Сводный протокол'!H44))</f>
        <v>1.5046296296296294E-3</v>
      </c>
      <c r="F14" s="8">
        <v>9</v>
      </c>
    </row>
    <row r="15" spans="1:6" ht="15.75" x14ac:dyDescent="0.25">
      <c r="A15" s="8"/>
      <c r="B15" s="12" t="str">
        <f>IF('Сводный протокол'!D31="м"," ", IF('Сводный протокол'!H31=0," ", IF('Сводный протокол'!B31=0," ",'Сводный протокол'!B31)))</f>
        <v>Любимова Екатерина</v>
      </c>
      <c r="C15" s="13">
        <f>IF(B15=" "," ", IF('Сводный протокол'!C31=0," ",'Сводный протокол'!C31))</f>
        <v>1989</v>
      </c>
      <c r="D15" s="13" t="str">
        <f>IF(B15=" "," ", IF('Сводный протокол'!E31=0," ",'Сводный протокол'!E31))</f>
        <v>Любители спорта</v>
      </c>
      <c r="E15" s="14">
        <f>IF(B15=" "," ",  IF('Сводный протокол'!H31=0," ",'Сводный протокол'!H31))</f>
        <v>1.5162037037037036E-3</v>
      </c>
      <c r="F15" s="8">
        <v>10</v>
      </c>
    </row>
    <row r="16" spans="1:6" ht="15.75" x14ac:dyDescent="0.25">
      <c r="A16" s="8"/>
      <c r="B16" s="12" t="str">
        <f>IF('Сводный протокол'!D7="м"," ", IF('Сводный протокол'!H7=0," ", IF('Сводный протокол'!B7=0," ",'Сводный протокол'!B7)))</f>
        <v>Фурсова Алена</v>
      </c>
      <c r="C16" s="13">
        <f>IF(B16=" "," ", IF('Сводный протокол'!C7=0," ",'Сводный протокол'!C7))</f>
        <v>1990</v>
      </c>
      <c r="D16" s="13" t="str">
        <f>IF(B16=" "," ", IF('Сводный протокол'!E7=0," ",'Сводный протокол'!E7))</f>
        <v>Океанприбор</v>
      </c>
      <c r="E16" s="14">
        <f>IF(B16=" "," ",  IF('Сводный протокол'!H7=0," ",'Сводный протокол'!H7))</f>
        <v>1.5393518518518519E-3</v>
      </c>
      <c r="F16" s="8">
        <v>11</v>
      </c>
    </row>
    <row r="17" spans="1:6" ht="15.75" x14ac:dyDescent="0.25">
      <c r="A17" s="8"/>
      <c r="B17" s="12" t="str">
        <f>IF('Сводный протокол'!D47="м"," ", IF('Сводный протокол'!H47=0," ", IF('Сводный протокол'!B47=0," ",'Сводный протокол'!B47)))</f>
        <v>Васильева Анна</v>
      </c>
      <c r="C17" s="13">
        <f>IF(B17=" "," ", IF('Сводный протокол'!C47=0," ",'Сводный протокол'!C47))</f>
        <v>1983</v>
      </c>
      <c r="D17" s="13" t="str">
        <f>IF(B17=" "," ", IF('Сводный протокол'!E47=0," ",'Сводный протокол'!E47))</f>
        <v>Северная</v>
      </c>
      <c r="E17" s="14">
        <f>IF(B17=" "," ",  IF('Сводный протокол'!H47=0," ",'Сводный протокол'!H47))</f>
        <v>1.5624999999999999E-3</v>
      </c>
      <c r="F17" s="8">
        <v>12</v>
      </c>
    </row>
    <row r="18" spans="1:6" ht="15.75" x14ac:dyDescent="0.25">
      <c r="A18" s="8"/>
      <c r="B18" s="12" t="str">
        <f>IF('Сводный протокол'!D38="м"," ", IF('Сводный протокол'!H38=0," ", IF('Сводный протокол'!B38=0," ",'Сводный протокол'!B38)))</f>
        <v>Крум Елена</v>
      </c>
      <c r="C18" s="13">
        <f>IF(B18=" "," ", IF('Сводный протокол'!C38=0," ",'Сводный протокол'!C38))</f>
        <v>1974</v>
      </c>
      <c r="D18" s="13" t="str">
        <f>IF(B18=" "," ", IF('Сводный протокол'!E38=0," ",'Сводный протокол'!E38))</f>
        <v>Северная</v>
      </c>
      <c r="E18" s="14">
        <f>IF(B18=" "," ",  IF('Сводный протокол'!H38=0," ",'Сводный протокол'!H38))</f>
        <v>1.6319444444444445E-3</v>
      </c>
      <c r="F18" s="8">
        <v>13</v>
      </c>
    </row>
    <row r="19" spans="1:6" ht="15.75" x14ac:dyDescent="0.25">
      <c r="A19" s="8"/>
      <c r="B19" s="12" t="str">
        <f>IF('Сводный протокол'!D45="м"," ", IF('Сводный протокол'!H45=0," ", IF('Сводный протокол'!B45=0," ",'Сводный протокол'!B45)))</f>
        <v>Лесикова Виктория</v>
      </c>
      <c r="C19" s="13">
        <f>IF(B19=" "," ", IF('Сводный протокол'!C45=0," ",'Сводный протокол'!C45))</f>
        <v>1990</v>
      </c>
      <c r="D19" s="13" t="str">
        <f>IF(B19=" "," ", IF('Сводный протокол'!E45=0," ",'Сводный протокол'!E45))</f>
        <v>Северная</v>
      </c>
      <c r="E19" s="14">
        <f>IF(B19=" "," ",  IF('Сводный протокол'!H45=0," ",'Сводный протокол'!H45))</f>
        <v>1.6435185185185183E-3</v>
      </c>
      <c r="F19" s="8">
        <v>14</v>
      </c>
    </row>
    <row r="20" spans="1:6" ht="15.75" x14ac:dyDescent="0.25">
      <c r="A20" s="8"/>
      <c r="B20" s="12" t="str">
        <f>IF('Сводный протокол'!D20="м"," ", IF('Сводный протокол'!H20=0," ", IF('Сводный протокол'!B20=0," ",'Сводный протокол'!B20)))</f>
        <v>Фадеева Ольга</v>
      </c>
      <c r="C20" s="13">
        <f>IF(B20=" "," ", IF('Сводный протокол'!C20=0," ",'Сводный протокол'!C20))</f>
        <v>1985</v>
      </c>
      <c r="D20" s="13" t="str">
        <f>IF(B20=" "," ", IF('Сводный протокол'!E20=0," ",'Сводный протокол'!E20))</f>
        <v>Пайп ВДПО</v>
      </c>
      <c r="E20" s="14">
        <f>IF(B20=" "," ",  IF('Сводный протокол'!H20=0," ",'Сводный протокол'!H20))</f>
        <v>1.6666666666666668E-3</v>
      </c>
      <c r="F20" s="8">
        <v>15</v>
      </c>
    </row>
    <row r="21" spans="1:6" ht="15.75" x14ac:dyDescent="0.25">
      <c r="A21" s="8"/>
      <c r="B21" s="12" t="str">
        <f>IF('Сводный протокол'!D43="м"," ", IF('Сводный протокол'!H43=0," ", IF('Сводный протокол'!B43=0," ",'Сводный протокол'!B43)))</f>
        <v>Корабельникова Лидия</v>
      </c>
      <c r="C21" s="13">
        <f>IF(B21=" "," ", IF('Сводный протокол'!C43=0," ",'Сводный протокол'!C43))</f>
        <v>1982</v>
      </c>
      <c r="D21" s="13" t="str">
        <f>IF(B21=" "," ", IF('Сводный протокол'!E43=0," ",'Сводный протокол'!E43))</f>
        <v>Северная</v>
      </c>
      <c r="E21" s="14">
        <f>IF(B21=" "," ",  IF('Сводный протокол'!H43=0," ",'Сводный протокол'!H43))</f>
        <v>1.8055555555555557E-3</v>
      </c>
      <c r="F21" s="8">
        <v>16</v>
      </c>
    </row>
    <row r="22" spans="1:6" ht="15.75" x14ac:dyDescent="0.25">
      <c r="A22" s="8"/>
      <c r="B22" s="12" t="str">
        <f>IF('Сводный протокол'!D42="м"," ", IF('Сводный протокол'!H42=0," ", IF('Сводный протокол'!B42=0," ",'Сводный протокол'!B42)))</f>
        <v>Харитонова Юлия</v>
      </c>
      <c r="C22" s="13">
        <f>IF(B22=" "," ", IF('Сводный протокол'!C42=0," ",'Сводный протокол'!C42))</f>
        <v>1983</v>
      </c>
      <c r="D22" s="13" t="str">
        <f>IF(B22=" "," ", IF('Сводный протокол'!E42=0," ",'Сводный протокол'!E42))</f>
        <v>Северная</v>
      </c>
      <c r="E22" s="14">
        <f>IF(B22=" "," ",  IF('Сводный протокол'!H42=0," ",'Сводный протокол'!H42))</f>
        <v>1.8634259259259261E-3</v>
      </c>
      <c r="F22" s="8">
        <v>17</v>
      </c>
    </row>
    <row r="23" spans="1:6" ht="15.75" x14ac:dyDescent="0.25">
      <c r="A23" s="8"/>
      <c r="B23" s="12" t="str">
        <f>IF('Сводный протокол'!D41="м"," ", IF('Сводный протокол'!H41=0," ", IF('Сводный протокол'!B41=0," ",'Сводный протокол'!B41)))</f>
        <v>Мирошниченко Мария</v>
      </c>
      <c r="C23" s="13">
        <f>IF(B23=" "," ", IF('Сводный протокол'!C41=0," ",'Сводный протокол'!C41))</f>
        <v>1979</v>
      </c>
      <c r="D23" s="13" t="str">
        <f>IF(B23=" "," ", IF('Сводный протокол'!E41=0," ",'Сводный протокол'!E41))</f>
        <v>Северная</v>
      </c>
      <c r="E23" s="14">
        <f>IF(B23=" "," ",  IF('Сводный протокол'!H41=0," ",'Сводный протокол'!H41))</f>
        <v>2.0254629629629629E-3</v>
      </c>
      <c r="F23" s="8">
        <v>18</v>
      </c>
    </row>
    <row r="24" spans="1:6" ht="15.75" x14ac:dyDescent="0.25">
      <c r="A24" s="8"/>
      <c r="B24" s="12" t="str">
        <f>IF('Сводный протокол'!D8="м"," ", IF('Сводный протокол'!H8=0," ", IF('Сводный протокол'!B8=0," ",'Сводный протокол'!B8)))</f>
        <v xml:space="preserve"> </v>
      </c>
      <c r="C24" s="13" t="str">
        <f>IF(B24=" "," ", IF('Сводный протокол'!C8=0," ",'Сводный протокол'!C8))</f>
        <v xml:space="preserve"> </v>
      </c>
      <c r="D24" s="13" t="str">
        <f>IF(B24=" "," ", IF('Сводный протокол'!E8=0," ",'Сводный протокол'!E8))</f>
        <v xml:space="preserve"> </v>
      </c>
      <c r="E24" s="14" t="str">
        <f>IF(B24=" "," ",  IF('Сводный протокол'!H8=0," ",'Сводный протокол'!H8))</f>
        <v xml:space="preserve"> </v>
      </c>
      <c r="F24" s="8"/>
    </row>
    <row r="25" spans="1:6" ht="15.75" x14ac:dyDescent="0.25">
      <c r="A25" s="8"/>
      <c r="B25" s="12" t="str">
        <f>IF('Сводный протокол'!D9="м"," ", IF('Сводный протокол'!H9=0," ", IF('Сводный протокол'!B9=0," ",'Сводный протокол'!B9)))</f>
        <v xml:space="preserve"> </v>
      </c>
      <c r="C25" s="13" t="str">
        <f>IF(B25=" "," ", IF('Сводный протокол'!C9=0," ",'Сводный протокол'!C9))</f>
        <v xml:space="preserve"> </v>
      </c>
      <c r="D25" s="13" t="str">
        <f>IF(B25=" "," ", IF('Сводный протокол'!E9=0," ",'Сводный протокол'!E9))</f>
        <v xml:space="preserve"> </v>
      </c>
      <c r="E25" s="14" t="str">
        <f>IF(B25=" "," ",  IF('Сводный протокол'!H9=0," ",'Сводный протокол'!H9))</f>
        <v xml:space="preserve"> </v>
      </c>
      <c r="F25" s="8"/>
    </row>
    <row r="26" spans="1:6" ht="15.75" x14ac:dyDescent="0.25">
      <c r="A26" s="8"/>
      <c r="B26" s="12" t="str">
        <f>IF('Сводный протокол'!D10="м"," ", IF('Сводный протокол'!H10=0," ", IF('Сводный протокол'!B10=0," ",'Сводный протокол'!B10)))</f>
        <v xml:space="preserve"> </v>
      </c>
      <c r="C26" s="13" t="str">
        <f>IF(B26=" "," ", IF('Сводный протокол'!C10=0," ",'Сводный протокол'!C10))</f>
        <v xml:space="preserve"> </v>
      </c>
      <c r="D26" s="13" t="str">
        <f>IF(B26=" "," ", IF('Сводный протокол'!E10=0," ",'Сводный протокол'!E10))</f>
        <v xml:space="preserve"> </v>
      </c>
      <c r="E26" s="14" t="str">
        <f>IF(B26=" "," ",  IF('Сводный протокол'!H10=0," ",'Сводный протокол'!H10))</f>
        <v xml:space="preserve"> </v>
      </c>
      <c r="F26" s="8"/>
    </row>
    <row r="27" spans="1:6" ht="15.75" x14ac:dyDescent="0.25">
      <c r="A27" s="8"/>
      <c r="B27" s="12" t="str">
        <f>IF('Сводный протокол'!D11="м"," ", IF('Сводный протокол'!H11=0," ", IF('Сводный протокол'!B11=0," ",'Сводный протокол'!B11)))</f>
        <v xml:space="preserve"> </v>
      </c>
      <c r="C27" s="13" t="str">
        <f>IF(B27=" "," ", IF('Сводный протокол'!C11=0," ",'Сводный протокол'!C11))</f>
        <v xml:space="preserve"> </v>
      </c>
      <c r="D27" s="13" t="str">
        <f>IF(B27=" "," ", IF('Сводный протокол'!E11=0," ",'Сводный протокол'!E11))</f>
        <v xml:space="preserve"> </v>
      </c>
      <c r="E27" s="14" t="str">
        <f>IF(B27=" "," ",  IF('Сводный протокол'!H11=0," ",'Сводный протокол'!H11))</f>
        <v xml:space="preserve"> </v>
      </c>
      <c r="F27" s="8"/>
    </row>
    <row r="28" spans="1:6" ht="15.75" x14ac:dyDescent="0.25">
      <c r="A28" s="8"/>
      <c r="B28" s="12" t="str">
        <f>IF('Сводный протокол'!D12="м"," ", IF('Сводный протокол'!H12=0," ", IF('Сводный протокол'!B12=0," ",'Сводный протокол'!B12)))</f>
        <v xml:space="preserve"> </v>
      </c>
      <c r="C28" s="13" t="str">
        <f>IF(B28=" "," ", IF('Сводный протокол'!C12=0," ",'Сводный протокол'!C12))</f>
        <v xml:space="preserve"> </v>
      </c>
      <c r="D28" s="13" t="str">
        <f>IF(B28=" "," ", IF('Сводный протокол'!E12=0," ",'Сводный протокол'!E12))</f>
        <v xml:space="preserve"> </v>
      </c>
      <c r="E28" s="14" t="str">
        <f>IF(B28=" "," ",  IF('Сводный протокол'!H12=0," ",'Сводный протокол'!H12))</f>
        <v xml:space="preserve"> </v>
      </c>
      <c r="F28" s="8"/>
    </row>
    <row r="29" spans="1:6" ht="15.75" x14ac:dyDescent="0.25">
      <c r="A29" s="8"/>
      <c r="B29" s="12" t="str">
        <f>IF('Сводный протокол'!D13="м"," ", IF('Сводный протокол'!H13=0," ", IF('Сводный протокол'!B13=0," ",'Сводный протокол'!B13)))</f>
        <v xml:space="preserve"> </v>
      </c>
      <c r="C29" s="13" t="str">
        <f>IF(B29=" "," ", IF('Сводный протокол'!C13=0," ",'Сводный протокол'!C13))</f>
        <v xml:space="preserve"> </v>
      </c>
      <c r="D29" s="13" t="str">
        <f>IF(B29=" "," ", IF('Сводный протокол'!E13=0," ",'Сводный протокол'!E13))</f>
        <v xml:space="preserve"> </v>
      </c>
      <c r="E29" s="14" t="str">
        <f>IF(B29=" "," ",  IF('Сводный протокол'!H13=0," ",'Сводный протокол'!H13))</f>
        <v xml:space="preserve"> </v>
      </c>
      <c r="F29" s="8"/>
    </row>
    <row r="30" spans="1:6" ht="15.75" x14ac:dyDescent="0.25">
      <c r="A30" s="8"/>
      <c r="B30" s="12" t="str">
        <f>IF('Сводный протокол'!D14="м"," ", IF('Сводный протокол'!H14=0," ", IF('Сводный протокол'!B14=0," ",'Сводный протокол'!B14)))</f>
        <v xml:space="preserve"> </v>
      </c>
      <c r="C30" s="13" t="str">
        <f>IF(B30=" "," ", IF('Сводный протокол'!C14=0," ",'Сводный протокол'!C14))</f>
        <v xml:space="preserve"> </v>
      </c>
      <c r="D30" s="13" t="str">
        <f>IF(B30=" "," ", IF('Сводный протокол'!E14=0," ",'Сводный протокол'!E14))</f>
        <v xml:space="preserve"> </v>
      </c>
      <c r="E30" s="14" t="str">
        <f>IF(B30=" "," ",  IF('Сводный протокол'!H14=0," ",'Сводный протокол'!H14))</f>
        <v xml:space="preserve"> </v>
      </c>
      <c r="F30" s="8"/>
    </row>
    <row r="31" spans="1:6" ht="15.75" x14ac:dyDescent="0.25">
      <c r="A31" s="8"/>
      <c r="B31" s="12" t="str">
        <f>IF('Сводный протокол'!D15="м"," ", IF('Сводный протокол'!H15=0," ", IF('Сводный протокол'!B15=0," ",'Сводный протокол'!B15)))</f>
        <v xml:space="preserve"> </v>
      </c>
      <c r="C31" s="13" t="str">
        <f>IF(B31=" "," ", IF('Сводный протокол'!C15=0," ",'Сводный протокол'!C15))</f>
        <v xml:space="preserve"> </v>
      </c>
      <c r="D31" s="13" t="str">
        <f>IF(B31=" "," ", IF('Сводный протокол'!E15=0," ",'Сводный протокол'!E15))</f>
        <v xml:space="preserve"> </v>
      </c>
      <c r="E31" s="14" t="str">
        <f>IF(B31=" "," ",  IF('Сводный протокол'!H15=0," ",'Сводный протокол'!H15))</f>
        <v xml:space="preserve"> </v>
      </c>
      <c r="F31" s="8"/>
    </row>
    <row r="32" spans="1:6" ht="15.75" x14ac:dyDescent="0.25">
      <c r="A32" s="8"/>
      <c r="B32" s="12" t="str">
        <f>IF('Сводный протокол'!D16="м"," ", IF('Сводный протокол'!H16=0," ", IF('Сводный протокол'!B16=0," ",'Сводный протокол'!B16)))</f>
        <v xml:space="preserve"> </v>
      </c>
      <c r="C32" s="13" t="str">
        <f>IF(B32=" "," ", IF('Сводный протокол'!C16=0," ",'Сводный протокол'!C16))</f>
        <v xml:space="preserve"> </v>
      </c>
      <c r="D32" s="13" t="str">
        <f>IF(B32=" "," ", IF('Сводный протокол'!E16=0," ",'Сводный протокол'!E16))</f>
        <v xml:space="preserve"> </v>
      </c>
      <c r="E32" s="14" t="str">
        <f>IF(B32=" "," ",  IF('Сводный протокол'!H16=0," ",'Сводный протокол'!H16))</f>
        <v xml:space="preserve"> </v>
      </c>
      <c r="F32" s="8"/>
    </row>
    <row r="33" spans="1:6" ht="15.75" x14ac:dyDescent="0.25">
      <c r="A33" s="8"/>
      <c r="B33" s="12" t="str">
        <f>IF('Сводный протокол'!D21="м"," ", IF('Сводный протокол'!H21=0," ", IF('Сводный протокол'!B21=0," ",'Сводный протокол'!B21)))</f>
        <v xml:space="preserve"> </v>
      </c>
      <c r="C33" s="13" t="str">
        <f>IF(B33=" "," ", IF('Сводный протокол'!C21=0," ",'Сводный протокол'!C21))</f>
        <v xml:space="preserve"> </v>
      </c>
      <c r="D33" s="13" t="str">
        <f>IF(B33=" "," ", IF('Сводный протокол'!E21=0," ",'Сводный протокол'!E21))</f>
        <v xml:space="preserve"> </v>
      </c>
      <c r="E33" s="14" t="str">
        <f>IF(B33=" "," ",  IF('Сводный протокол'!H21=0," ",'Сводный протокол'!H21))</f>
        <v xml:space="preserve"> </v>
      </c>
      <c r="F33" s="8"/>
    </row>
    <row r="34" spans="1:6" ht="15.75" x14ac:dyDescent="0.25">
      <c r="A34" s="8"/>
      <c r="B34" s="12" t="str">
        <f>IF('Сводный протокол'!D22="м"," ", IF('Сводный протокол'!H22=0," ", IF('Сводный протокол'!B22=0," ",'Сводный протокол'!B22)))</f>
        <v xml:space="preserve"> </v>
      </c>
      <c r="C34" s="13" t="str">
        <f>IF(B34=" "," ", IF('Сводный протокол'!C22=0," ",'Сводный протокол'!C22))</f>
        <v xml:space="preserve"> </v>
      </c>
      <c r="D34" s="13" t="str">
        <f>IF(B34=" "," ", IF('Сводный протокол'!E22=0," ",'Сводный протокол'!E22))</f>
        <v xml:space="preserve"> </v>
      </c>
      <c r="E34" s="14" t="str">
        <f>IF(B34=" "," ",  IF('Сводный протокол'!H22=0," ",'Сводный протокол'!H22))</f>
        <v xml:space="preserve"> </v>
      </c>
      <c r="F34" s="8"/>
    </row>
    <row r="35" spans="1:6" ht="15.75" x14ac:dyDescent="0.25">
      <c r="A35" s="8"/>
      <c r="B35" s="12" t="str">
        <f>IF('Сводный протокол'!D23="м"," ", IF('Сводный протокол'!H23=0," ", IF('Сводный протокол'!B23=0," ",'Сводный протокол'!B23)))</f>
        <v xml:space="preserve"> </v>
      </c>
      <c r="C35" s="13" t="str">
        <f>IF(B35=" "," ", IF('Сводный протокол'!C23=0," ",'Сводный протокол'!C23))</f>
        <v xml:space="preserve"> </v>
      </c>
      <c r="D35" s="13" t="str">
        <f>IF(B35=" "," ", IF('Сводный протокол'!E23=0," ",'Сводный протокол'!E23))</f>
        <v xml:space="preserve"> </v>
      </c>
      <c r="E35" s="14" t="str">
        <f>IF(B35=" "," ",  IF('Сводный протокол'!H23=0," ",'Сводный протокол'!H23))</f>
        <v xml:space="preserve"> </v>
      </c>
      <c r="F35" s="8"/>
    </row>
    <row r="36" spans="1:6" ht="15.75" x14ac:dyDescent="0.25">
      <c r="A36" s="8"/>
      <c r="B36" s="12" t="str">
        <f>IF('Сводный протокол'!D24="м"," ", IF('Сводный протокол'!H24=0," ", IF('Сводный протокол'!B24=0," ",'Сводный протокол'!B24)))</f>
        <v xml:space="preserve"> </v>
      </c>
      <c r="C36" s="13" t="str">
        <f>IF(B36=" "," ", IF('Сводный протокол'!C24=0," ",'Сводный протокол'!C24))</f>
        <v xml:space="preserve"> </v>
      </c>
      <c r="D36" s="13" t="str">
        <f>IF(B36=" "," ", IF('Сводный протокол'!E24=0," ",'Сводный протокол'!E24))</f>
        <v xml:space="preserve"> </v>
      </c>
      <c r="E36" s="14" t="str">
        <f>IF(B36=" "," ",  IF('Сводный протокол'!H24=0," ",'Сводный протокол'!H24))</f>
        <v xml:space="preserve"> </v>
      </c>
      <c r="F36" s="8"/>
    </row>
    <row r="37" spans="1:6" ht="15.75" x14ac:dyDescent="0.25">
      <c r="A37" s="8"/>
      <c r="B37" s="12" t="str">
        <f>IF('Сводный протокол'!D25="м"," ", IF('Сводный протокол'!H25=0," ", IF('Сводный протокол'!B25=0," ",'Сводный протокол'!B25)))</f>
        <v xml:space="preserve"> </v>
      </c>
      <c r="C37" s="13" t="str">
        <f>IF(B37=" "," ", IF('Сводный протокол'!C25=0," ",'Сводный протокол'!C25))</f>
        <v xml:space="preserve"> </v>
      </c>
      <c r="D37" s="13" t="str">
        <f>IF(B37=" "," ", IF('Сводный протокол'!E25=0," ",'Сводный протокол'!E25))</f>
        <v xml:space="preserve"> </v>
      </c>
      <c r="E37" s="14" t="str">
        <f>IF(B37=" "," ",  IF('Сводный протокол'!H25=0," ",'Сводный протокол'!H25))</f>
        <v xml:space="preserve"> </v>
      </c>
      <c r="F37" s="8"/>
    </row>
    <row r="38" spans="1:6" ht="15.75" x14ac:dyDescent="0.25">
      <c r="A38" s="8"/>
      <c r="B38" s="12" t="str">
        <f>IF('Сводный протокол'!D26="м"," ", IF('Сводный протокол'!H26=0," ", IF('Сводный протокол'!B26=0," ",'Сводный протокол'!B26)))</f>
        <v xml:space="preserve"> </v>
      </c>
      <c r="C38" s="13" t="str">
        <f>IF(B38=" "," ", IF('Сводный протокол'!C26=0," ",'Сводный протокол'!C26))</f>
        <v xml:space="preserve"> </v>
      </c>
      <c r="D38" s="13" t="str">
        <f>IF(B38=" "," ", IF('Сводный протокол'!E26=0," ",'Сводный протокол'!E26))</f>
        <v xml:space="preserve"> </v>
      </c>
      <c r="E38" s="14" t="str">
        <f>IF(B38=" "," ",  IF('Сводный протокол'!H26=0," ",'Сводный протокол'!H26))</f>
        <v xml:space="preserve"> </v>
      </c>
      <c r="F38" s="8"/>
    </row>
    <row r="39" spans="1:6" ht="15.75" x14ac:dyDescent="0.25">
      <c r="A39" s="8"/>
      <c r="B39" s="12" t="str">
        <f>IF('Сводный протокол'!D27="м"," ", IF('Сводный протокол'!H27=0," ", IF('Сводный протокол'!B27=0," ",'Сводный протокол'!B27)))</f>
        <v xml:space="preserve"> </v>
      </c>
      <c r="C39" s="13" t="str">
        <f>IF(B39=" "," ", IF('Сводный протокол'!C27=0," ",'Сводный протокол'!C27))</f>
        <v xml:space="preserve"> </v>
      </c>
      <c r="D39" s="13" t="str">
        <f>IF(B39=" "," ", IF('Сводный протокол'!E27=0," ",'Сводный протокол'!E27))</f>
        <v xml:space="preserve"> </v>
      </c>
      <c r="E39" s="14" t="str">
        <f>IF(B39=" "," ",  IF('Сводный протокол'!H27=0," ",'Сводный протокол'!H27))</f>
        <v xml:space="preserve"> </v>
      </c>
      <c r="F39" s="8"/>
    </row>
    <row r="40" spans="1:6" ht="15.75" x14ac:dyDescent="0.25">
      <c r="A40" s="8"/>
      <c r="B40" s="12" t="str">
        <f>IF('Сводный протокол'!D28="м"," ", IF('Сводный протокол'!H28=0," ", IF('Сводный протокол'!B28=0," ",'Сводный протокол'!B28)))</f>
        <v xml:space="preserve"> </v>
      </c>
      <c r="C40" s="13" t="str">
        <f>IF(B40=" "," ", IF('Сводный протокол'!C28=0," ",'Сводный протокол'!C28))</f>
        <v xml:space="preserve"> </v>
      </c>
      <c r="D40" s="13" t="str">
        <f>IF(B40=" "," ", IF('Сводный протокол'!E28=0," ",'Сводный протокол'!E28))</f>
        <v xml:space="preserve"> </v>
      </c>
      <c r="E40" s="14" t="str">
        <f>IF(B40=" "," ",  IF('Сводный протокол'!H28=0," ",'Сводный протокол'!H28))</f>
        <v xml:space="preserve"> </v>
      </c>
      <c r="F40" s="8"/>
    </row>
    <row r="41" spans="1:6" ht="15.75" x14ac:dyDescent="0.25">
      <c r="A41" s="8"/>
      <c r="B41" s="12" t="str">
        <f>IF('Сводный протокол'!D29="м"," ", IF('Сводный протокол'!H29=0," ", IF('Сводный протокол'!B29=0," ",'Сводный протокол'!B29)))</f>
        <v xml:space="preserve"> </v>
      </c>
      <c r="C41" s="13" t="str">
        <f>IF(B41=" "," ", IF('Сводный протокол'!C29=0," ",'Сводный протокол'!C29))</f>
        <v xml:space="preserve"> </v>
      </c>
      <c r="D41" s="13" t="str">
        <f>IF(B41=" "," ", IF('Сводный протокол'!E29=0," ",'Сводный протокол'!E29))</f>
        <v xml:space="preserve"> </v>
      </c>
      <c r="E41" s="14" t="str">
        <f>IF(B41=" "," ",  IF('Сводный протокол'!H29=0," ",'Сводный протокол'!H29))</f>
        <v xml:space="preserve"> </v>
      </c>
      <c r="F41" s="8"/>
    </row>
    <row r="42" spans="1:6" ht="15.75" x14ac:dyDescent="0.25">
      <c r="A42" s="8"/>
      <c r="B42" s="12" t="str">
        <f>IF('Сводный протокол'!D32="м"," ", IF('Сводный протокол'!H32=0," ", IF('Сводный протокол'!B32=0," ",'Сводный протокол'!B32)))</f>
        <v xml:space="preserve"> </v>
      </c>
      <c r="C42" s="23" t="str">
        <f>IF(B42=" "," ", IF('Сводный протокол'!C32=0," ",'Сводный протокол'!C32))</f>
        <v xml:space="preserve"> </v>
      </c>
      <c r="D42" s="23" t="str">
        <f>IF(B42=" "," ", IF('Сводный протокол'!E32=0," ",'Сводный протокол'!E32))</f>
        <v xml:space="preserve"> </v>
      </c>
      <c r="E42" s="14" t="str">
        <f>IF(B42=" "," ",  IF('Сводный протокол'!H32=0," ",'Сводный протокол'!H32))</f>
        <v xml:space="preserve"> </v>
      </c>
      <c r="F42" s="8"/>
    </row>
    <row r="43" spans="1:6" ht="15.75" x14ac:dyDescent="0.25">
      <c r="A43" s="8"/>
      <c r="B43" s="12" t="str">
        <f>IF('Сводный протокол'!D33="м"," ", IF('Сводный протокол'!H33=0," ", IF('Сводный протокол'!B33=0," ",'Сводный протокол'!B33)))</f>
        <v xml:space="preserve"> </v>
      </c>
      <c r="C43" s="23" t="str">
        <f>IF(B43=" "," ", IF('Сводный протокол'!C33=0," ",'Сводный протокол'!C33))</f>
        <v xml:space="preserve"> </v>
      </c>
      <c r="D43" s="23" t="str">
        <f>IF(B43=" "," ", IF('Сводный протокол'!E33=0," ",'Сводный протокол'!E33))</f>
        <v xml:space="preserve"> </v>
      </c>
      <c r="E43" s="14" t="str">
        <f>IF(B43=" "," ",  IF('Сводный протокол'!H33=0," ",'Сводный протокол'!H33))</f>
        <v xml:space="preserve"> </v>
      </c>
      <c r="F43" s="8"/>
    </row>
    <row r="44" spans="1:6" ht="15.75" x14ac:dyDescent="0.25">
      <c r="A44" s="8"/>
      <c r="B44" s="12" t="str">
        <f>IF('Сводный протокол'!D34="м"," ", IF('Сводный протокол'!H34=0," ", IF('Сводный протокол'!B34=0," ",'Сводный протокол'!B34)))</f>
        <v xml:space="preserve"> </v>
      </c>
      <c r="C44" s="23" t="str">
        <f>IF(B44=" "," ", IF('Сводный протокол'!C34=0," ",'Сводный протокол'!C34))</f>
        <v xml:space="preserve"> </v>
      </c>
      <c r="D44" s="23" t="str">
        <f>IF(B44=" "," ", IF('Сводный протокол'!E34=0," ",'Сводный протокол'!E34))</f>
        <v xml:space="preserve"> </v>
      </c>
      <c r="E44" s="14" t="str">
        <f>IF(B44=" "," ",  IF('Сводный протокол'!H34=0," ",'Сводный протокол'!H34))</f>
        <v xml:space="preserve"> </v>
      </c>
      <c r="F44" s="8"/>
    </row>
    <row r="45" spans="1:6" ht="15.75" x14ac:dyDescent="0.25">
      <c r="A45" s="8"/>
      <c r="B45" s="12" t="str">
        <f>IF('Сводный протокол'!D35="м"," ", IF('Сводный протокол'!H35=0," ", IF('Сводный протокол'!B35=0," ",'Сводный протокол'!B35)))</f>
        <v xml:space="preserve"> </v>
      </c>
      <c r="C45" s="23" t="str">
        <f>IF(B45=" "," ", IF('Сводный протокол'!C35=0," ",'Сводный протокол'!C35))</f>
        <v xml:space="preserve"> </v>
      </c>
      <c r="D45" s="23" t="str">
        <f>IF(B45=" "," ", IF('Сводный протокол'!E35=0," ",'Сводный протокол'!E35))</f>
        <v xml:space="preserve"> </v>
      </c>
      <c r="E45" s="14" t="str">
        <f>IF(B45=" "," ",  IF('Сводный протокол'!H35=0," ",'Сводный протокол'!H35))</f>
        <v xml:space="preserve"> </v>
      </c>
      <c r="F45" s="8"/>
    </row>
    <row r="46" spans="1:6" ht="15.75" x14ac:dyDescent="0.25">
      <c r="A46" s="8"/>
      <c r="B46" s="12" t="str">
        <f>IF('Сводный протокол'!D36="м"," ", IF('Сводный протокол'!H36=0," ", IF('Сводный протокол'!B36=0," ",'Сводный протокол'!B36)))</f>
        <v xml:space="preserve"> </v>
      </c>
      <c r="C46" s="23" t="str">
        <f>IF(B46=" "," ", IF('Сводный протокол'!C36=0," ",'Сводный протокол'!C36))</f>
        <v xml:space="preserve"> </v>
      </c>
      <c r="D46" s="23" t="str">
        <f>IF(B46=" "," ", IF('Сводный протокол'!E36=0," ",'Сводный протокол'!E36))</f>
        <v xml:space="preserve"> </v>
      </c>
      <c r="E46" s="14" t="str">
        <f>IF(B46=" "," ",  IF('Сводный протокол'!H36=0," ",'Сводный протокол'!H36))</f>
        <v xml:space="preserve"> </v>
      </c>
      <c r="F46" s="8"/>
    </row>
    <row r="47" spans="1:6" ht="15.75" x14ac:dyDescent="0.25">
      <c r="A47" s="8"/>
      <c r="B47" s="12" t="str">
        <f>IF('Сводный протокол'!D37="м"," ", IF('Сводный протокол'!H37=0," ", IF('Сводный протокол'!B37=0," ",'Сводный протокол'!B37)))</f>
        <v xml:space="preserve"> </v>
      </c>
      <c r="C47" s="23" t="str">
        <f>IF(B47=" "," ", IF('Сводный протокол'!C37=0," ",'Сводный протокол'!C37))</f>
        <v xml:space="preserve"> </v>
      </c>
      <c r="D47" s="23" t="str">
        <f>IF(B47=" "," ", IF('Сводный протокол'!E37=0," ",'Сводный протокол'!E37))</f>
        <v xml:space="preserve"> </v>
      </c>
      <c r="E47" s="14" t="str">
        <f>IF(B47=" "," ",  IF('Сводный протокол'!H37=0," ",'Сводный протокол'!H37))</f>
        <v xml:space="preserve"> </v>
      </c>
      <c r="F47" s="8"/>
    </row>
    <row r="48" spans="1:6" ht="15.75" x14ac:dyDescent="0.25">
      <c r="A48" s="8"/>
      <c r="B48" s="12" t="str">
        <f>IF('Сводный протокол'!D48="м"," ", IF('Сводный протокол'!H48=0," ", IF('Сводный протокол'!B48=0," ",'Сводный протокол'!B48)))</f>
        <v xml:space="preserve"> </v>
      </c>
      <c r="C48" s="23" t="str">
        <f>IF(B48=" "," ", IF('Сводный протокол'!C48=0," ",'Сводный протокол'!C48))</f>
        <v xml:space="preserve"> </v>
      </c>
      <c r="D48" s="23" t="str">
        <f>IF(B48=" "," ", IF('Сводный протокол'!E48=0," ",'Сводный протокол'!E48))</f>
        <v xml:space="preserve"> </v>
      </c>
      <c r="E48" s="14" t="str">
        <f>IF(B48=" "," ",  IF('Сводный протокол'!H48=0," ",'Сводный протокол'!H48))</f>
        <v xml:space="preserve"> </v>
      </c>
      <c r="F48" s="8"/>
    </row>
    <row r="49" spans="1:6" ht="15.75" x14ac:dyDescent="0.25">
      <c r="A49" s="8"/>
      <c r="B49" s="12" t="str">
        <f>IF('Сводный протокол'!D49="м"," ", IF('Сводный протокол'!H49=0," ", IF('Сводный протокол'!B49=0," ",'Сводный протокол'!B49)))</f>
        <v xml:space="preserve"> </v>
      </c>
      <c r="C49" s="23" t="str">
        <f>IF(B49=" "," ", IF('Сводный протокол'!C49=0," ",'Сводный протокол'!C49))</f>
        <v xml:space="preserve"> </v>
      </c>
      <c r="D49" s="23" t="str">
        <f>IF(B49=" "," ", IF('Сводный протокол'!E49=0," ",'Сводный протокол'!E49))</f>
        <v xml:space="preserve"> </v>
      </c>
      <c r="E49" s="14" t="str">
        <f>IF(B49=" "," ",  IF('Сводный протокол'!H49=0," ",'Сводный протокол'!H49))</f>
        <v xml:space="preserve"> </v>
      </c>
      <c r="F49" s="8"/>
    </row>
    <row r="50" spans="1:6" ht="15.75" x14ac:dyDescent="0.25">
      <c r="A50" s="8"/>
      <c r="B50" s="12" t="str">
        <f>IF('Сводный протокол'!D50="м"," ", IF('Сводный протокол'!H50=0," ", IF('Сводный протокол'!B50=0," ",'Сводный протокол'!B50)))</f>
        <v xml:space="preserve"> </v>
      </c>
      <c r="C50" s="23" t="str">
        <f>IF(B50=" "," ", IF('Сводный протокол'!C50=0," ",'Сводный протокол'!C50))</f>
        <v xml:space="preserve"> </v>
      </c>
      <c r="D50" s="23" t="str">
        <f>IF(B50=" "," ", IF('Сводный протокол'!E50=0," ",'Сводный протокол'!E50))</f>
        <v xml:space="preserve"> </v>
      </c>
      <c r="E50" s="14" t="str">
        <f>IF(B50=" "," ",  IF('Сводный протокол'!H50=0," ",'Сводный протокол'!H50))</f>
        <v xml:space="preserve"> </v>
      </c>
      <c r="F50" s="8"/>
    </row>
    <row r="51" spans="1:6" ht="15.75" x14ac:dyDescent="0.25">
      <c r="A51" s="8"/>
      <c r="B51" s="12" t="str">
        <f>IF('Сводный протокол'!D51="м"," ", IF('Сводный протокол'!H51=0," ", IF('Сводный протокол'!B51=0," ",'Сводный протокол'!B51)))</f>
        <v xml:space="preserve"> </v>
      </c>
      <c r="C51" s="23" t="str">
        <f>IF(B51=" "," ", IF('Сводный протокол'!C51=0," ",'Сводный протокол'!C51))</f>
        <v xml:space="preserve"> </v>
      </c>
      <c r="D51" s="23" t="str">
        <f>IF(B51=" "," ", IF('Сводный протокол'!E51=0," ",'Сводный протокол'!E51))</f>
        <v xml:space="preserve"> </v>
      </c>
      <c r="E51" s="14" t="str">
        <f>IF(B51=" "," ",  IF('Сводный протокол'!H51=0," ",'Сводный протокол'!H51))</f>
        <v xml:space="preserve"> </v>
      </c>
      <c r="F51" s="8"/>
    </row>
    <row r="52" spans="1:6" ht="15.75" x14ac:dyDescent="0.25">
      <c r="A52" s="8"/>
      <c r="B52" s="12" t="str">
        <f>IF('Сводный протокол'!D52="м"," ", IF('Сводный протокол'!H52=0," ", IF('Сводный протокол'!B52=0," ",'Сводный протокол'!B52)))</f>
        <v xml:space="preserve"> </v>
      </c>
      <c r="C52" s="23" t="str">
        <f>IF(B52=" "," ", IF('Сводный протокол'!C52=0," ",'Сводный протокол'!C52))</f>
        <v xml:space="preserve"> </v>
      </c>
      <c r="D52" s="23" t="str">
        <f>IF(B52=" "," ", IF('Сводный протокол'!E52=0," ",'Сводный протокол'!E52))</f>
        <v xml:space="preserve"> </v>
      </c>
      <c r="E52" s="14" t="str">
        <f>IF(B52=" "," ",  IF('Сводный протокол'!H52=0," ",'Сводный протокол'!H52))</f>
        <v xml:space="preserve"> </v>
      </c>
      <c r="F52" s="8"/>
    </row>
    <row r="53" spans="1:6" ht="15.75" x14ac:dyDescent="0.25">
      <c r="A53" s="8"/>
      <c r="B53" s="12" t="str">
        <f>IF('Сводный протокол'!D53="м"," ", IF('Сводный протокол'!H53=0," ", IF('Сводный протокол'!B53=0," ",'Сводный протокол'!B53)))</f>
        <v xml:space="preserve"> </v>
      </c>
      <c r="C53" s="23" t="str">
        <f>IF(B53=" "," ", IF('Сводный протокол'!C53=0," ",'Сводный протокол'!C53))</f>
        <v xml:space="preserve"> </v>
      </c>
      <c r="D53" s="23" t="str">
        <f>IF(B53=" "," ", IF('Сводный протокол'!E53=0," ",'Сводный протокол'!E53))</f>
        <v xml:space="preserve"> </v>
      </c>
      <c r="E53" s="14" t="str">
        <f>IF(B53=" "," ",  IF('Сводный протокол'!H53=0," ",'Сводный протокол'!H53))</f>
        <v xml:space="preserve"> </v>
      </c>
      <c r="F53" s="8"/>
    </row>
    <row r="54" spans="1:6" ht="15.75" x14ac:dyDescent="0.25">
      <c r="A54" s="8"/>
      <c r="B54" s="12" t="str">
        <f>IF('Сводный протокол'!D54="м"," ", IF('Сводный протокол'!H54=0," ", IF('Сводный протокол'!B54=0," ",'Сводный протокол'!B54)))</f>
        <v xml:space="preserve"> </v>
      </c>
      <c r="C54" s="23" t="str">
        <f>IF(B54=" "," ", IF('Сводный протокол'!C54=0," ",'Сводный протокол'!C54))</f>
        <v xml:space="preserve"> </v>
      </c>
      <c r="D54" s="23" t="str">
        <f>IF(B54=" "," ", IF('Сводный протокол'!E54=0," ",'Сводный протокол'!E54))</f>
        <v xml:space="preserve"> </v>
      </c>
      <c r="E54" s="14" t="str">
        <f>IF(B54=" "," ",  IF('Сводный протокол'!H54=0," ",'Сводный протокол'!H54))</f>
        <v xml:space="preserve"> </v>
      </c>
      <c r="F54" s="8"/>
    </row>
    <row r="55" spans="1:6" ht="15.75" x14ac:dyDescent="0.25">
      <c r="A55" s="8"/>
      <c r="B55" s="12" t="str">
        <f>IF('Сводный протокол'!D55="м"," ", IF('Сводный протокол'!H55=0," ", IF('Сводный протокол'!B55=0," ",'Сводный протокол'!B55)))</f>
        <v xml:space="preserve"> </v>
      </c>
      <c r="C55" s="23" t="str">
        <f>IF(B55=" "," ", IF('Сводный протокол'!C55=0," ",'Сводный протокол'!C55))</f>
        <v xml:space="preserve"> </v>
      </c>
      <c r="D55" s="23" t="str">
        <f>IF(B55=" "," ", IF('Сводный протокол'!E55=0," ",'Сводный протокол'!E55))</f>
        <v xml:space="preserve"> </v>
      </c>
      <c r="E55" s="14" t="str">
        <f>IF(B55=" "," ",  IF('Сводный протокол'!H55=0," ",'Сводный протокол'!H55))</f>
        <v xml:space="preserve"> </v>
      </c>
      <c r="F55" s="8"/>
    </row>
    <row r="56" spans="1:6" ht="15.75" x14ac:dyDescent="0.25">
      <c r="A56" s="8"/>
      <c r="B56" s="12" t="str">
        <f>IF('Сводный протокол'!D56="м"," ", IF('Сводный протокол'!H56=0," ", IF('Сводный протокол'!B56=0," ",'Сводный протокол'!B56)))</f>
        <v xml:space="preserve"> </v>
      </c>
      <c r="C56" s="23" t="str">
        <f>IF(B56=" "," ", IF('Сводный протокол'!C56=0," ",'Сводный протокол'!C56))</f>
        <v xml:space="preserve"> </v>
      </c>
      <c r="D56" s="23" t="str">
        <f>IF(B56=" "," ", IF('Сводный протокол'!E56=0," ",'Сводный протокол'!E56))</f>
        <v xml:space="preserve"> </v>
      </c>
      <c r="E56" s="14" t="str">
        <f>IF(B56=" "," ",  IF('Сводный протокол'!H56=0," ",'Сводный протокол'!H56))</f>
        <v xml:space="preserve"> </v>
      </c>
      <c r="F56" s="8"/>
    </row>
    <row r="57" spans="1:6" ht="15.75" x14ac:dyDescent="0.25">
      <c r="A57" s="8"/>
      <c r="B57" s="12" t="str">
        <f>IF('Сводный протокол'!D57="м"," ", IF('Сводный протокол'!H57=0," ", IF('Сводный протокол'!B57=0," ",'Сводный протокол'!B57)))</f>
        <v xml:space="preserve"> </v>
      </c>
      <c r="C57" s="23" t="str">
        <f>IF(B57=" "," ", IF('Сводный протокол'!C57=0," ",'Сводный протокол'!C57))</f>
        <v xml:space="preserve"> </v>
      </c>
      <c r="D57" s="23" t="str">
        <f>IF(B57=" "," ", IF('Сводный протокол'!E57=0," ",'Сводный протокол'!E57))</f>
        <v xml:space="preserve"> </v>
      </c>
      <c r="E57" s="14" t="str">
        <f>IF(B57=" "," ",  IF('Сводный протокол'!H57=0," ",'Сводный протокол'!H57))</f>
        <v xml:space="preserve"> </v>
      </c>
      <c r="F57" s="8"/>
    </row>
    <row r="58" spans="1:6" ht="15.75" x14ac:dyDescent="0.25">
      <c r="A58" s="8"/>
      <c r="B58" s="12" t="str">
        <f>IF('Сводный протокол'!D58="м"," ", IF('Сводный протокол'!H58=0," ", IF('Сводный протокол'!B58=0," ",'Сводный протокол'!B58)))</f>
        <v xml:space="preserve"> </v>
      </c>
      <c r="C58" s="23" t="str">
        <f>IF(B58=" "," ", IF('Сводный протокол'!C58=0," ",'Сводный протокол'!C58))</f>
        <v xml:space="preserve"> </v>
      </c>
      <c r="D58" s="23" t="str">
        <f>IF(B58=" "," ", IF('Сводный протокол'!E58=0," ",'Сводный протокол'!E58))</f>
        <v xml:space="preserve"> </v>
      </c>
      <c r="E58" s="14" t="str">
        <f>IF(B58=" "," ",  IF('Сводный протокол'!H58=0," ",'Сводный протокол'!H58))</f>
        <v xml:space="preserve"> </v>
      </c>
      <c r="F58" s="8"/>
    </row>
    <row r="59" spans="1:6" ht="15.75" x14ac:dyDescent="0.25">
      <c r="A59" s="8"/>
      <c r="B59" s="12" t="str">
        <f>IF('Сводный протокол'!D59="м"," ", IF('Сводный протокол'!H59=0," ", IF('Сводный протокол'!B59=0," ",'Сводный протокол'!B59)))</f>
        <v xml:space="preserve"> </v>
      </c>
      <c r="C59" s="23" t="str">
        <f>IF(B59=" "," ", IF('Сводный протокол'!C59=0," ",'Сводный протокол'!C59))</f>
        <v xml:space="preserve"> </v>
      </c>
      <c r="D59" s="23" t="str">
        <f>IF(B59=" "," ", IF('Сводный протокол'!E59=0," ",'Сводный протокол'!E59))</f>
        <v xml:space="preserve"> </v>
      </c>
      <c r="E59" s="14" t="str">
        <f>IF(B59=" "," ",  IF('Сводный протокол'!H59=0," ",'Сводный протокол'!H59))</f>
        <v xml:space="preserve"> </v>
      </c>
      <c r="F59" s="8"/>
    </row>
    <row r="60" spans="1:6" ht="15.75" x14ac:dyDescent="0.25">
      <c r="A60" s="8"/>
      <c r="B60" s="12" t="str">
        <f>IF('Сводный протокол'!D60="м"," ", IF('Сводный протокол'!H60=0," ", IF('Сводный протокол'!B60=0," ",'Сводный протокол'!B60)))</f>
        <v xml:space="preserve"> </v>
      </c>
      <c r="C60" s="23" t="str">
        <f>IF(B60=" "," ", IF('Сводный протокол'!C60=0," ",'Сводный протокол'!C60))</f>
        <v xml:space="preserve"> </v>
      </c>
      <c r="D60" s="23" t="str">
        <f>IF(B60=" "," ", IF('Сводный протокол'!E60=0," ",'Сводный протокол'!E60))</f>
        <v xml:space="preserve"> </v>
      </c>
      <c r="E60" s="14" t="str">
        <f>IF(B60=" "," ",  IF('Сводный протокол'!H60=0," ",'Сводный протокол'!H60))</f>
        <v xml:space="preserve"> </v>
      </c>
      <c r="F60" s="8"/>
    </row>
    <row r="61" spans="1:6" ht="15.75" x14ac:dyDescent="0.25">
      <c r="A61" s="8"/>
      <c r="B61" s="12" t="str">
        <f>IF('Сводный протокол'!D61="м"," ", IF('Сводный протокол'!H61=0," ", IF('Сводный протокол'!B61=0," ",'Сводный протокол'!B61)))</f>
        <v xml:space="preserve"> </v>
      </c>
      <c r="C61" s="23" t="str">
        <f>IF(B61=" "," ", IF('Сводный протокол'!C61=0," ",'Сводный протокол'!C61))</f>
        <v xml:space="preserve"> </v>
      </c>
      <c r="D61" s="23" t="str">
        <f>IF(B61=" "," ", IF('Сводный протокол'!E61=0," ",'Сводный протокол'!E61))</f>
        <v xml:space="preserve"> </v>
      </c>
      <c r="E61" s="14" t="str">
        <f>IF(B61=" "," ",  IF('Сводный протокол'!H61=0," ",'Сводный протокол'!H61))</f>
        <v xml:space="preserve"> </v>
      </c>
      <c r="F61" s="8"/>
    </row>
    <row r="62" spans="1:6" ht="15.75" x14ac:dyDescent="0.25">
      <c r="A62" s="8"/>
      <c r="B62" s="12" t="str">
        <f>IF('Сводный протокол'!D62="м"," ", IF('Сводный протокол'!H62=0," ", IF('Сводный протокол'!B62=0," ",'Сводный протокол'!B62)))</f>
        <v xml:space="preserve"> </v>
      </c>
      <c r="C62" s="23" t="str">
        <f>IF(B62=" "," ", IF('Сводный протокол'!C62=0," ",'Сводный протокол'!C62))</f>
        <v xml:space="preserve"> </v>
      </c>
      <c r="D62" s="23" t="str">
        <f>IF(B62=" "," ", IF('Сводный протокол'!E62=0," ",'Сводный протокол'!E62))</f>
        <v xml:space="preserve"> </v>
      </c>
      <c r="E62" s="14" t="str">
        <f>IF(B62=" "," ",  IF('Сводный протокол'!H62=0," ",'Сводный протокол'!H62))</f>
        <v xml:space="preserve"> </v>
      </c>
      <c r="F62" s="8"/>
    </row>
    <row r="63" spans="1:6" ht="15.75" x14ac:dyDescent="0.25">
      <c r="A63" s="11"/>
      <c r="B63" s="12" t="str">
        <f>IF('Сводный протокол'!D63="м"," ", IF('Сводный протокол'!H63=0," ", IF('Сводный протокол'!B63=0," ",'Сводный протокол'!B63)))</f>
        <v xml:space="preserve"> </v>
      </c>
      <c r="C63" s="23" t="str">
        <f>IF(B63=" "," ", IF('Сводный протокол'!C63=0," ",'Сводный протокол'!C63))</f>
        <v xml:space="preserve"> </v>
      </c>
      <c r="D63" s="23" t="str">
        <f>IF(B63=" "," ", IF('Сводный протокол'!E63=0," ",'Сводный протокол'!E63))</f>
        <v xml:space="preserve"> </v>
      </c>
      <c r="E63" s="14" t="str">
        <f>IF(B63=" "," ",  IF('Сводный протокол'!H63=0," ",'Сводный протокол'!H63))</f>
        <v xml:space="preserve"> </v>
      </c>
      <c r="F63" s="11"/>
    </row>
    <row r="64" spans="1:6" ht="15.75" x14ac:dyDescent="0.25">
      <c r="A64" s="11"/>
      <c r="B64" s="12" t="str">
        <f>IF('Сводный протокол'!D64="м"," ", IF('Сводный протокол'!H64=0," ", IF('Сводный протокол'!B64=0," ",'Сводный протокол'!B64)))</f>
        <v xml:space="preserve"> </v>
      </c>
      <c r="C64" s="23" t="str">
        <f>IF(B64=" "," ", IF('Сводный протокол'!C64=0," ",'Сводный протокол'!C64))</f>
        <v xml:space="preserve"> </v>
      </c>
      <c r="D64" s="23" t="str">
        <f>IF(B64=" "," ", IF('Сводный протокол'!E64=0," ",'Сводный протокол'!E64))</f>
        <v xml:space="preserve"> </v>
      </c>
      <c r="E64" s="14" t="str">
        <f>IF(B64=" "," ",  IF('Сводный протокол'!H64=0," ",'Сводный протокол'!H64))</f>
        <v xml:space="preserve"> </v>
      </c>
      <c r="F64" s="11"/>
    </row>
  </sheetData>
  <autoFilter ref="A5:F62">
    <sortState ref="A6:F64">
      <sortCondition ref="E5:E62"/>
    </sortState>
  </autoFilter>
  <mergeCells count="5">
    <mergeCell ref="A1:F1"/>
    <mergeCell ref="A2:F2"/>
    <mergeCell ref="A3:F3"/>
    <mergeCell ref="A4:B4"/>
    <mergeCell ref="C4:F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2" zoomScaleNormal="100" workbookViewId="0">
      <selection activeCell="F16" sqref="F16"/>
    </sheetView>
  </sheetViews>
  <sheetFormatPr defaultColWidth="9" defaultRowHeight="11.25" outlineLevelRow="1" x14ac:dyDescent="0.2"/>
  <cols>
    <col min="1" max="1" width="6.33203125" customWidth="1"/>
    <col min="2" max="2" width="27.6640625" customWidth="1"/>
    <col min="4" max="4" width="26" customWidth="1"/>
    <col min="5" max="5" width="10.6640625" customWidth="1"/>
  </cols>
  <sheetData>
    <row r="1" spans="1:6" ht="14.25" outlineLevel="1" x14ac:dyDescent="0.2">
      <c r="A1" s="69" t="str">
        <f>'Сводный протокол'!A1:H1</f>
        <v>XI Спартакиада г. Кировска</v>
      </c>
      <c r="B1" s="69"/>
      <c r="C1" s="69"/>
      <c r="D1" s="69"/>
      <c r="E1" s="69"/>
      <c r="F1" s="69"/>
    </row>
    <row r="2" spans="1:6" ht="18" outlineLevel="1" x14ac:dyDescent="0.25">
      <c r="A2" s="73" t="str">
        <f>'Сводный протокол'!A2:H2</f>
        <v>Легкая атлетика. Кросс</v>
      </c>
      <c r="B2" s="73"/>
      <c r="C2" s="73"/>
      <c r="D2" s="73"/>
      <c r="E2" s="73"/>
      <c r="F2" s="73"/>
    </row>
    <row r="3" spans="1:6" ht="18" outlineLevel="1" x14ac:dyDescent="0.25">
      <c r="A3" s="70" t="s">
        <v>56</v>
      </c>
      <c r="B3" s="70"/>
      <c r="C3" s="70"/>
      <c r="D3" s="70"/>
      <c r="E3" s="70"/>
      <c r="F3" s="70"/>
    </row>
    <row r="4" spans="1:6" ht="15" outlineLevel="1" x14ac:dyDescent="0.2">
      <c r="A4" s="71">
        <f>'Сводный протокол'!A4</f>
        <v>44708</v>
      </c>
      <c r="B4" s="71"/>
      <c r="C4" s="72" t="str">
        <f>'Сводный протокол'!C4:H4</f>
        <v>Марьино</v>
      </c>
      <c r="D4" s="72"/>
      <c r="E4" s="72"/>
      <c r="F4" s="72"/>
    </row>
    <row r="5" spans="1:6" s="7" customFormat="1" ht="28.5" customHeight="1" x14ac:dyDescent="0.25">
      <c r="A5" s="4" t="s">
        <v>4</v>
      </c>
      <c r="B5" s="5" t="s">
        <v>5</v>
      </c>
      <c r="C5" s="6" t="s">
        <v>6</v>
      </c>
      <c r="D5" s="5" t="s">
        <v>8</v>
      </c>
      <c r="E5" s="6" t="s">
        <v>50</v>
      </c>
      <c r="F5" s="6" t="s">
        <v>51</v>
      </c>
    </row>
    <row r="6" spans="1:6" ht="15.75" x14ac:dyDescent="0.25">
      <c r="A6" s="8"/>
      <c r="B6" s="12" t="str">
        <f>IF('Сводный протокол'!D13="ж"," ", IF('Сводный протокол'!H13=0," ", IF('Сводный протокол'!B13=0," ",'Сводный протокол'!B13)))</f>
        <v>Бородин Михаил</v>
      </c>
      <c r="C6" s="13">
        <f>IF(B6=" "," ", IF('Сводный протокол'!C13=0," ",'Сводный протокол'!C13))</f>
        <v>1984</v>
      </c>
      <c r="D6" s="13" t="str">
        <f>IF(B6=" "," ", IF('Сводный протокол'!E13=0," ",'Сводный протокол'!E13))</f>
        <v>Океанприбор</v>
      </c>
      <c r="E6" s="14">
        <f>IF(B6=" "," ",  IF('Сводный протокол'!H13=0," ",'Сводный протокол'!H13))</f>
        <v>2.2916666666666667E-3</v>
      </c>
      <c r="F6" s="8">
        <v>1</v>
      </c>
    </row>
    <row r="7" spans="1:6" ht="15.75" x14ac:dyDescent="0.25">
      <c r="A7" s="8"/>
      <c r="B7" s="12" t="str">
        <f>IF('Сводный протокол'!D11="ж"," ", IF('Сводный протокол'!H11=0," ", IF('Сводный протокол'!B11=0," ",'Сводный протокол'!B11)))</f>
        <v>Оралов Денис</v>
      </c>
      <c r="C7" s="13">
        <f>IF(B7=" "," ", IF('Сводный протокол'!C11=0," ",'Сводный протокол'!C11))</f>
        <v>1987</v>
      </c>
      <c r="D7" s="13" t="str">
        <f>IF(B7=" "," ", IF('Сводный протокол'!E11=0," ",'Сводный протокол'!E11))</f>
        <v>Океанприбор</v>
      </c>
      <c r="E7" s="14">
        <f>IF(B7=" "," ",  IF('Сводный протокол'!H11=0," ",'Сводный протокол'!H11))</f>
        <v>2.4074074074074076E-3</v>
      </c>
      <c r="F7" s="8">
        <v>2</v>
      </c>
    </row>
    <row r="8" spans="1:6" ht="15.75" x14ac:dyDescent="0.25">
      <c r="A8" s="8"/>
      <c r="B8" s="12" t="str">
        <f>IF('Сводный протокол'!D60="ж"," ", IF('Сводный протокол'!H60=0," ", IF('Сводный протокол'!B60=0," ",'Сводный протокол'!B60)))</f>
        <v>Малеев Константин</v>
      </c>
      <c r="C8" s="13">
        <f>IF(B8=" "," ", IF('Сводный протокол'!C60=0," ",'Сводный протокол'!C60))</f>
        <v>1979</v>
      </c>
      <c r="D8" s="13" t="str">
        <f>IF(B8=" "," ", IF('Сводный протокол'!E60=0," ",'Сводный протокол'!E60))</f>
        <v>Северная</v>
      </c>
      <c r="E8" s="14">
        <f>IF(B8=" "," ",  IF('Сводный протокол'!H60=0," ",'Сводный протокол'!H60))</f>
        <v>2.4768518518518516E-3</v>
      </c>
      <c r="F8" s="8">
        <v>3</v>
      </c>
    </row>
    <row r="9" spans="1:6" ht="15.75" x14ac:dyDescent="0.25">
      <c r="A9" s="8"/>
      <c r="B9" s="12" t="str">
        <f>IF('Сводный протокол'!D57="ж"," ", IF('Сводный протокол'!H57=0," ", IF('Сводный протокол'!B57=0," ",'Сводный протокол'!B57)))</f>
        <v>Абдыкеримов Арсен</v>
      </c>
      <c r="C9" s="13">
        <f>IF(B9=" "," ", IF('Сводный протокол'!C57=0," ",'Сводный протокол'!C57))</f>
        <v>1998</v>
      </c>
      <c r="D9" s="13" t="str">
        <f>IF(B9=" "," ", IF('Сводный протокол'!E57=0," ",'Сводный протокол'!E57))</f>
        <v>Северная</v>
      </c>
      <c r="E9" s="14">
        <f>IF(B9=" "," ",  IF('Сводный протокол'!H57=0," ",'Сводный протокол'!H57))</f>
        <v>2.5347222222222221E-3</v>
      </c>
      <c r="F9" s="8">
        <v>4</v>
      </c>
    </row>
    <row r="10" spans="1:6" ht="15.75" x14ac:dyDescent="0.25">
      <c r="A10" s="8"/>
      <c r="B10" s="12" t="str">
        <f>IF('Сводный протокол'!D23="ж"," ", IF('Сводный протокол'!H23=0," ", IF('Сводный протокол'!B23=0," ",'Сводный протокол'!B23)))</f>
        <v>Бойцов Максим</v>
      </c>
      <c r="C10" s="13">
        <f>IF(B10=" "," ", IF('Сводный протокол'!C23=0," ",'Сводный протокол'!C23))</f>
        <v>1990</v>
      </c>
      <c r="D10" s="13" t="str">
        <f>IF(B10=" "," ", IF('Сводный протокол'!E23=0," ",'Сводный протокол'!E23))</f>
        <v>Пайп ВДПО</v>
      </c>
      <c r="E10" s="14">
        <f>IF(B10=" "," ",  IF('Сводный протокол'!H23=0," ",'Сводный протокол'!H23))</f>
        <v>2.5578703703703705E-3</v>
      </c>
      <c r="F10" s="8">
        <v>5</v>
      </c>
    </row>
    <row r="11" spans="1:6" ht="15.75" x14ac:dyDescent="0.25">
      <c r="A11" s="8"/>
      <c r="B11" s="12" t="str">
        <f>IF('Сводный протокол'!D36="ж"," ", IF('Сводный протокол'!H36=0," ", IF('Сводный протокол'!B36=0," ",'Сводный протокол'!B36)))</f>
        <v>Прач Антон</v>
      </c>
      <c r="C11" s="13">
        <f>IF(B11=" "," ", IF('Сводный протокол'!C36=0," ",'Сводный протокол'!C36))</f>
        <v>1979</v>
      </c>
      <c r="D11" s="13" t="str">
        <f>IF(B11=" "," ", IF('Сводный протокол'!E36=0," ",'Сводный протокол'!E36))</f>
        <v>Любители спорта</v>
      </c>
      <c r="E11" s="14">
        <f>IF(B11=" "," ",  IF('Сводный протокол'!H36=0," ",'Сводный протокол'!H36))</f>
        <v>2.5925925925925925E-3</v>
      </c>
      <c r="F11" s="8">
        <v>6</v>
      </c>
    </row>
    <row r="12" spans="1:6" ht="15.75" x14ac:dyDescent="0.25">
      <c r="A12" s="8"/>
      <c r="B12" s="12" t="str">
        <f>IF('Сводный протокол'!D61="ж"," ", IF('Сводный протокол'!H61=0," ", IF('Сводный протокол'!B61=0," ",'Сводный протокол'!B61)))</f>
        <v>Шаршенбеков Санайбек</v>
      </c>
      <c r="C12" s="13">
        <f>IF(B12=" "," ", IF('Сводный протокол'!C61=0," ",'Сводный протокол'!C61))</f>
        <v>2003</v>
      </c>
      <c r="D12" s="13" t="str">
        <f>IF(B12=" "," ", IF('Сводный протокол'!E61=0," ",'Сводный протокол'!E61))</f>
        <v>Северная</v>
      </c>
      <c r="E12" s="14">
        <f>IF(B12=" "," ",  IF('Сводный протокол'!H61=0," ",'Сводный протокол'!H61))</f>
        <v>2.615740740740741E-3</v>
      </c>
      <c r="F12" s="8">
        <v>7</v>
      </c>
    </row>
    <row r="13" spans="1:6" ht="15.75" x14ac:dyDescent="0.25">
      <c r="A13" s="8"/>
      <c r="B13" s="12" t="str">
        <f>IF('Сводный протокол'!D34="ж"," ", IF('Сводный протокол'!H34=0," ", IF('Сводный протокол'!B34=0," ",'Сводный протокол'!B34)))</f>
        <v>Балабан Игорь</v>
      </c>
      <c r="C13" s="13">
        <f>IF(B13=" "," ", IF('Сводный протокол'!C34=0," ",'Сводный протокол'!C34))</f>
        <v>1972</v>
      </c>
      <c r="D13" s="13" t="str">
        <f>IF(B13=" "," ", IF('Сводный протокол'!E34=0," ",'Сводный протокол'!E34))</f>
        <v>Любители спорта</v>
      </c>
      <c r="E13" s="14">
        <f>IF(B13=" "," ",  IF('Сводный протокол'!H34=0," ",'Сводный протокол'!H34))</f>
        <v>2.627314814814815E-3</v>
      </c>
      <c r="F13" s="8">
        <v>8</v>
      </c>
    </row>
    <row r="14" spans="1:6" ht="15.75" x14ac:dyDescent="0.25">
      <c r="A14" s="8"/>
      <c r="B14" s="12" t="str">
        <f>IF('Сводный протокол'!D59="ж"," ", IF('Сводный протокол'!H59=0," ", IF('Сводный протокол'!B59=0," ",'Сводный протокол'!B59)))</f>
        <v>Ефимов Илья</v>
      </c>
      <c r="C14" s="13">
        <f>IF(B14=" "," ", IF('Сводный протокол'!C59=0," ",'Сводный протокол'!C59))</f>
        <v>2003</v>
      </c>
      <c r="D14" s="13" t="str">
        <f>IF(B14=" "," ", IF('Сводный протокол'!E59=0," ",'Сводный протокол'!E59))</f>
        <v>Северная</v>
      </c>
      <c r="E14" s="14">
        <f>IF(B14=" "," ",  IF('Сводный протокол'!H59=0," ",'Сводный протокол'!H59))</f>
        <v>2.6504629629629625E-3</v>
      </c>
      <c r="F14" s="8">
        <v>9</v>
      </c>
    </row>
    <row r="15" spans="1:6" ht="15.75" x14ac:dyDescent="0.25">
      <c r="A15" s="8"/>
      <c r="B15" s="12" t="str">
        <f>IF('Сводный протокол'!D9="ж"," ", IF('Сводный протокол'!H9=0," ", IF('Сводный протокол'!B9=0," ",'Сводный протокол'!B9)))</f>
        <v>Шибаев Михаил</v>
      </c>
      <c r="C15" s="13">
        <f>IF(B15=" "," ", IF('Сводный протокол'!C9=0," ",'Сводный протокол'!C9))</f>
        <v>1989</v>
      </c>
      <c r="D15" s="13" t="str">
        <f>IF(B15=" "," ", IF('Сводный протокол'!E9=0," ",'Сводный протокол'!E9))</f>
        <v>Океанприбор</v>
      </c>
      <c r="E15" s="14">
        <f>IF(B15=" "," ",  IF('Сводный протокол'!H9=0," ",'Сводный протокол'!H9))</f>
        <v>2.6967592592592594E-3</v>
      </c>
      <c r="F15" s="8">
        <v>10</v>
      </c>
    </row>
    <row r="16" spans="1:6" ht="15.75" x14ac:dyDescent="0.25">
      <c r="A16" s="8"/>
      <c r="B16" s="12" t="str">
        <f>IF('Сводный протокол'!D51="ж"," ", IF('Сводный протокол'!H51=0," ", IF('Сводный протокол'!B51=0," ",'Сводный протокол'!B51)))</f>
        <v>Снятков Алексей</v>
      </c>
      <c r="C16" s="13">
        <f>IF(B16=" "," ", IF('Сводный протокол'!C51=0," ",'Сводный протокол'!C51))</f>
        <v>1978</v>
      </c>
      <c r="D16" s="13" t="str">
        <f>IF(B16=" "," ", IF('Сводный протокол'!E51=0," ",'Сводный протокол'!E51))</f>
        <v>Северная</v>
      </c>
      <c r="E16" s="14">
        <f>IF(B16=" "," ",  IF('Сводный протокол'!H51=0," ",'Сводный протокол'!H51))</f>
        <v>2.7546296296296294E-3</v>
      </c>
      <c r="F16" s="8">
        <v>11</v>
      </c>
    </row>
    <row r="17" spans="1:6" ht="15.75" x14ac:dyDescent="0.25">
      <c r="A17" s="8"/>
      <c r="B17" s="12" t="str">
        <f>IF('Сводный протокол'!D52="ж"," ", IF('Сводный протокол'!H52=0," ", IF('Сводный протокол'!B52=0," ",'Сводный протокол'!B52)))</f>
        <v>Рожнов Артём</v>
      </c>
      <c r="C17" s="13">
        <f>IF(B17=" "," ", IF('Сводный протокол'!C52=0," ",'Сводный протокол'!C52))</f>
        <v>1988</v>
      </c>
      <c r="D17" s="13" t="str">
        <f>IF(B17=" "," ", IF('Сводный протокол'!E52=0," ",'Сводный протокол'!E52))</f>
        <v>Северная</v>
      </c>
      <c r="E17" s="14">
        <f>IF(B17=" "," ",  IF('Сводный протокол'!H52=0," ",'Сводный протокол'!H52))</f>
        <v>2.8009259259259259E-3</v>
      </c>
      <c r="F17" s="8">
        <v>12</v>
      </c>
    </row>
    <row r="18" spans="1:6" ht="15.75" x14ac:dyDescent="0.25">
      <c r="A18" s="8"/>
      <c r="B18" s="12" t="str">
        <f>IF('Сводный протокол'!D63="ж"," ", IF('Сводный протокол'!H63=0," ", IF('Сводный протокол'!B63=0," ",'Сводный протокол'!B63)))</f>
        <v>Алдаяров Майрамбек</v>
      </c>
      <c r="C18" s="13">
        <f>IF(B18=" "," ", IF('Сводный протокол'!C63=0," ",'Сводный протокол'!C63))</f>
        <v>1983</v>
      </c>
      <c r="D18" s="13" t="str">
        <f>IF(B18=" "," ", IF('Сводный протокол'!E63=0," ",'Сводный протокол'!E63))</f>
        <v>Северная</v>
      </c>
      <c r="E18" s="14">
        <f>IF(B18=" "," ",  IF('Сводный протокол'!H63=0," ",'Сводный протокол'!H63))</f>
        <v>2.8240740740740739E-3</v>
      </c>
      <c r="F18" s="8">
        <v>13</v>
      </c>
    </row>
    <row r="19" spans="1:6" ht="15.75" x14ac:dyDescent="0.25">
      <c r="A19" s="8"/>
      <c r="B19" s="12" t="str">
        <f>IF('Сводный протокол'!D26="ж"," ", IF('Сводный протокол'!H26=0," ", IF('Сводный протокол'!B26=0," ",'Сводный протокол'!B26)))</f>
        <v>Кукушкин Дмитрий</v>
      </c>
      <c r="C19" s="13">
        <f>IF(B19=" "," ", IF('Сводный протокол'!C26=0," ",'Сводный протокол'!C26))</f>
        <v>1992</v>
      </c>
      <c r="D19" s="13" t="str">
        <f>IF(B19=" "," ", IF('Сводный протокол'!E26=0," ",'Сводный протокол'!E26))</f>
        <v>Пайп ВДПО</v>
      </c>
      <c r="E19" s="14">
        <f>IF(B19=" "," ",  IF('Сводный протокол'!H26=0," ",'Сводный протокол'!H26))</f>
        <v>2.8356481481481479E-3</v>
      </c>
      <c r="F19" s="8">
        <v>14</v>
      </c>
    </row>
    <row r="20" spans="1:6" ht="15.75" x14ac:dyDescent="0.25">
      <c r="A20" s="8"/>
      <c r="B20" s="12" t="str">
        <f>IF('Сводный протокол'!D62="ж"," ", IF('Сводный протокол'!H62=0," ", IF('Сводный протокол'!B62=0," ",'Сводный протокол'!B62)))</f>
        <v>Абдуллоев Мирзомансур</v>
      </c>
      <c r="C20" s="13">
        <f>IF(B20=" "," ", IF('Сводный протокол'!C62=0," ",'Сводный протокол'!C62))</f>
        <v>1985</v>
      </c>
      <c r="D20" s="13" t="str">
        <f>IF(B20=" "," ", IF('Сводный протокол'!E62=0," ",'Сводный протокол'!E62))</f>
        <v>Северная</v>
      </c>
      <c r="E20" s="14">
        <f>IF(B20=" "," ",  IF('Сводный протокол'!H62=0," ",'Сводный протокол'!H62))</f>
        <v>2.8356481481481479E-3</v>
      </c>
      <c r="F20" s="8">
        <v>15</v>
      </c>
    </row>
    <row r="21" spans="1:6" ht="15.75" x14ac:dyDescent="0.25">
      <c r="A21" s="8"/>
      <c r="B21" s="12" t="str">
        <f>IF('Сводный протокол'!D28="ж"," ", IF('Сводный протокол'!H28=0," ", IF('Сводный протокол'!B28=0," ",'Сводный протокол'!B28)))</f>
        <v>Лайдинен Иван</v>
      </c>
      <c r="C21" s="13">
        <f>IF(B21=" "," ", IF('Сводный протокол'!C28=0," ",'Сводный протокол'!C28))</f>
        <v>1983</v>
      </c>
      <c r="D21" s="13" t="str">
        <f>IF(B21=" "," ", IF('Сводный протокол'!E28=0," ",'Сводный протокол'!E28))</f>
        <v>Пайп ВДПО</v>
      </c>
      <c r="E21" s="14">
        <f>IF(B21=" "," ",  IF('Сводный протокол'!H28=0," ",'Сводный протокол'!H28))</f>
        <v>2.8703703703703708E-3</v>
      </c>
      <c r="F21" s="8">
        <v>16</v>
      </c>
    </row>
    <row r="22" spans="1:6" ht="15.75" x14ac:dyDescent="0.25">
      <c r="A22" s="8"/>
      <c r="B22" s="12" t="str">
        <f>IF('Сводный протокол'!D50="ж"," ", IF('Сводный протокол'!H50=0," ", IF('Сводный протокол'!B50=0," ",'Сводный протокол'!B50)))</f>
        <v>Дмитриев Валерий</v>
      </c>
      <c r="C22" s="13">
        <f>IF(B22=" "," ", IF('Сводный протокол'!C50=0," ",'Сводный протокол'!C50))</f>
        <v>1972</v>
      </c>
      <c r="D22" s="13" t="str">
        <f>IF(B22=" "," ", IF('Сводный протокол'!E50=0," ",'Сводный протокол'!E50))</f>
        <v>Северная</v>
      </c>
      <c r="E22" s="14">
        <f>IF(B22=" "," ",  IF('Сводный протокол'!H50=0," ",'Сводный протокол'!H50))</f>
        <v>2.8819444444444444E-3</v>
      </c>
      <c r="F22" s="8">
        <v>17</v>
      </c>
    </row>
    <row r="23" spans="1:6" ht="15.75" x14ac:dyDescent="0.25">
      <c r="A23" s="8"/>
      <c r="B23" s="12" t="str">
        <f>IF('Сводный протокол'!D54="ж"," ", IF('Сводный протокол'!H54=0," ", IF('Сводный протокол'!B54=0," ",'Сводный протокол'!B54)))</f>
        <v>Имомназаров Оятулло</v>
      </c>
      <c r="C23" s="13">
        <f>IF(B23=" "," ", IF('Сводный протокол'!C54=0," ",'Сводный протокол'!C54))</f>
        <v>1983</v>
      </c>
      <c r="D23" s="13" t="str">
        <f>IF(B23=" "," ", IF('Сводный протокол'!E54=0," ",'Сводный протокол'!E54))</f>
        <v>Северная</v>
      </c>
      <c r="E23" s="14">
        <f>IF(B23=" "," ",  IF('Сводный протокол'!H54=0," ",'Сводный протокол'!H54))</f>
        <v>2.8819444444444444E-3</v>
      </c>
      <c r="F23" s="8">
        <v>18</v>
      </c>
    </row>
    <row r="24" spans="1:6" ht="15.75" x14ac:dyDescent="0.25">
      <c r="A24" s="8"/>
      <c r="B24" s="12" t="str">
        <f>IF('Сводный протокол'!D10="ж"," ", IF('Сводный протокол'!H10=0," ", IF('Сводный протокол'!B10=0," ",'Сводный протокол'!B10)))</f>
        <v>Коровин Павел</v>
      </c>
      <c r="C24" s="13">
        <f>IF(B24=" "," ", IF('Сводный протокол'!C10=0," ",'Сводный протокол'!C10))</f>
        <v>1989</v>
      </c>
      <c r="D24" s="13" t="str">
        <f>IF(B24=" "," ", IF('Сводный протокол'!E10=0," ",'Сводный протокол'!E10))</f>
        <v>Океанприбор</v>
      </c>
      <c r="E24" s="14">
        <f>IF(B24=" "," ",  IF('Сводный протокол'!H10=0," ",'Сводный протокол'!H10))</f>
        <v>2.8935185185185188E-3</v>
      </c>
      <c r="F24" s="8">
        <v>19</v>
      </c>
    </row>
    <row r="25" spans="1:6" ht="15.75" x14ac:dyDescent="0.25">
      <c r="A25" s="8"/>
      <c r="B25" s="12" t="str">
        <f>IF('Сводный протокол'!D58="ж"," ", IF('Сводный протокол'!H58=0," ", IF('Сводный протокол'!B58=0," ",'Сводный протокол'!B58)))</f>
        <v>Жангазиев Изат</v>
      </c>
      <c r="C25" s="13">
        <f>IF(B25=" "," ", IF('Сводный протокол'!C58=0," ",'Сводный протокол'!C58))</f>
        <v>2001</v>
      </c>
      <c r="D25" s="13" t="str">
        <f>IF(B25=" "," ", IF('Сводный протокол'!E58=0," ",'Сводный протокол'!E58))</f>
        <v>Северная</v>
      </c>
      <c r="E25" s="14">
        <f>IF(B25=" "," ",  IF('Сводный протокол'!H58=0," ",'Сводный протокол'!H58))</f>
        <v>2.9050925925925928E-3</v>
      </c>
      <c r="F25" s="8">
        <v>20</v>
      </c>
    </row>
    <row r="26" spans="1:6" ht="15.75" x14ac:dyDescent="0.25">
      <c r="A26" s="8"/>
      <c r="B26" s="12" t="str">
        <f>IF('Сводный протокол'!D33="ж"," ", IF('Сводный протокол'!H33=0," ", IF('Сводный протокол'!B33=0," ",'Сводный протокол'!B33)))</f>
        <v>Гром Алена</v>
      </c>
      <c r="C26" s="13">
        <f>IF(B26=" "," ", IF('Сводный протокол'!C33=0," ",'Сводный протокол'!C33))</f>
        <v>1993</v>
      </c>
      <c r="D26" s="13" t="str">
        <f>IF(B26=" "," ", IF('Сводный протокол'!E33=0," ",'Сводный протокол'!E33))</f>
        <v>Любители спорта</v>
      </c>
      <c r="E26" s="14">
        <f>IF(B26=" "," ",  IF('Сводный протокол'!H33=0," ",'Сводный протокол'!H33))</f>
        <v>2.9398148148148148E-3</v>
      </c>
      <c r="F26" s="8">
        <v>21</v>
      </c>
    </row>
    <row r="27" spans="1:6" ht="15.75" x14ac:dyDescent="0.25">
      <c r="A27" s="8"/>
      <c r="B27" s="12" t="str">
        <f>IF('Сводный протокол'!D24="ж"," ", IF('Сводный протокол'!H24=0," ", IF('Сводный протокол'!B24=0," ",'Сводный протокол'!B24)))</f>
        <v>Яковлев Юрий</v>
      </c>
      <c r="C27" s="13">
        <f>IF(B27=" "," ", IF('Сводный протокол'!C24=0," ",'Сводный протокол'!C24))</f>
        <v>1980</v>
      </c>
      <c r="D27" s="13" t="str">
        <f>IF(B27=" "," ", IF('Сводный протокол'!E24=0," ",'Сводный протокол'!E24))</f>
        <v>Пайп ВДПО</v>
      </c>
      <c r="E27" s="14">
        <f>IF(B27=" "," ",  IF('Сводный протокол'!H24=0," ",'Сводный протокол'!H24))</f>
        <v>2.9861111111111113E-3</v>
      </c>
      <c r="F27" s="8">
        <v>22</v>
      </c>
    </row>
    <row r="28" spans="1:6" ht="15.75" x14ac:dyDescent="0.25">
      <c r="A28" s="8"/>
      <c r="B28" s="12" t="str">
        <f>IF('Сводный протокол'!D53="ж"," ", IF('Сводный протокол'!H53=0," ", IF('Сводный протокол'!B53=0," ",'Сводный протокол'!B53)))</f>
        <v>Бобоев Фирдавс</v>
      </c>
      <c r="C28" s="13">
        <f>IF(B28=" "," ", IF('Сводный протокол'!C53=0," ",'Сводный протокол'!C53))</f>
        <v>1993</v>
      </c>
      <c r="D28" s="13" t="str">
        <f>IF(B28=" "," ", IF('Сводный протокол'!E53=0," ",'Сводный протокол'!E53))</f>
        <v>Северная</v>
      </c>
      <c r="E28" s="14">
        <f>IF(B28=" "," ",  IF('Сводный протокол'!H53=0," ",'Сводный протокол'!H53))</f>
        <v>3.1712962962962958E-3</v>
      </c>
      <c r="F28" s="8">
        <v>23</v>
      </c>
    </row>
    <row r="29" spans="1:6" ht="15.75" x14ac:dyDescent="0.25">
      <c r="A29" s="8"/>
      <c r="B29" s="12" t="str">
        <f>IF('Сводный протокол'!D25="ж"," ", IF('Сводный протокол'!H25=0," ", IF('Сводный протокол'!B25=0," ",'Сводный протокол'!B25)))</f>
        <v>Васильев Александр</v>
      </c>
      <c r="C29" s="13">
        <f>IF(B29=" "," ", IF('Сводный протокол'!C25=0," ",'Сводный протокол'!C25))</f>
        <v>1980</v>
      </c>
      <c r="D29" s="13" t="str">
        <f>IF(B29=" "," ", IF('Сводный протокол'!E25=0," ",'Сводный протокол'!E25))</f>
        <v>Пайп ВДПО</v>
      </c>
      <c r="E29" s="14">
        <f>IF(B29=" "," ",  IF('Сводный протокол'!H25=0," ",'Сводный протокол'!H25))</f>
        <v>3.2638888888888891E-3</v>
      </c>
      <c r="F29" s="8">
        <v>24</v>
      </c>
    </row>
    <row r="30" spans="1:6" ht="15.75" x14ac:dyDescent="0.25">
      <c r="A30" s="8"/>
      <c r="B30" s="12" t="str">
        <f>IF('Сводный протокол'!D35="ж"," ", IF('Сводный протокол'!H35=0," ", IF('Сводный протокол'!B35=0," ",'Сводный протокол'!B35)))</f>
        <v>Озерной Александр</v>
      </c>
      <c r="C30" s="13">
        <f>IF(B30=" "," ", IF('Сводный протокол'!C35=0," ",'Сводный протокол'!C35))</f>
        <v>1983</v>
      </c>
      <c r="D30" s="13" t="str">
        <f>IF(B30=" "," ", IF('Сводный протокол'!E35=0," ",'Сводный протокол'!E35))</f>
        <v>Любители спорта</v>
      </c>
      <c r="E30" s="14">
        <f>IF(B30=" "," ",  IF('Сводный протокол'!H35=0," ",'Сводный протокол'!H35))</f>
        <v>3.2754629629629631E-3</v>
      </c>
      <c r="F30" s="8">
        <v>25</v>
      </c>
    </row>
    <row r="31" spans="1:6" ht="15.75" x14ac:dyDescent="0.25">
      <c r="A31" s="8"/>
      <c r="B31" s="12" t="str">
        <f>IF('Сводный протокол'!D27="ж"," ", IF('Сводный протокол'!H27=0," ", IF('Сводный протокол'!B27=0," ",'Сводный протокол'!B27)))</f>
        <v>Гришин Сергей</v>
      </c>
      <c r="C31" s="13">
        <f>IF(B31=" "," ", IF('Сводный протокол'!C27=0," ",'Сводный протокол'!C27))</f>
        <v>1989</v>
      </c>
      <c r="D31" s="13" t="str">
        <f>IF(B31=" "," ", IF('Сводный протокол'!E27=0," ",'Сводный протокол'!E27))</f>
        <v>Пайп ВДПО</v>
      </c>
      <c r="E31" s="14">
        <f>IF(B31=" "," ",  IF('Сводный протокол'!H27=0," ",'Сводный протокол'!H27))</f>
        <v>3.5763888888888894E-3</v>
      </c>
      <c r="F31" s="8">
        <v>26</v>
      </c>
    </row>
    <row r="32" spans="1:6" ht="15.75" x14ac:dyDescent="0.25">
      <c r="A32" s="8"/>
      <c r="B32" s="12" t="str">
        <f>IF('Сводный протокол'!D6="ж"," ", IF('Сводный протокол'!H6=0," ", IF('Сводный протокол'!B6=0," ",'Сводный протокол'!B6)))</f>
        <v xml:space="preserve"> </v>
      </c>
      <c r="C32" s="13" t="str">
        <f>IF(B32=" "," ", IF('Сводный протокол'!C6=0," ",'Сводный протокол'!C6))</f>
        <v xml:space="preserve"> </v>
      </c>
      <c r="D32" s="13" t="str">
        <f>IF(B32=" "," ", IF('Сводный протокол'!E6=0," ",'Сводный протокол'!E6))</f>
        <v xml:space="preserve"> </v>
      </c>
      <c r="E32" s="14" t="str">
        <f>IF(B32=" "," ",  IF('Сводный протокол'!H6=0," ",'Сводный протокол'!H6))</f>
        <v xml:space="preserve"> </v>
      </c>
      <c r="F32" s="8"/>
    </row>
    <row r="33" spans="1:6" ht="15.75" x14ac:dyDescent="0.25">
      <c r="A33" s="8"/>
      <c r="B33" s="12" t="str">
        <f>IF('Сводный протокол'!D7="ж"," ", IF('Сводный протокол'!H7=0," ", IF('Сводный протокол'!B7=0," ",'Сводный протокол'!B7)))</f>
        <v xml:space="preserve"> </v>
      </c>
      <c r="C33" s="13" t="str">
        <f>IF(B33=" "," ", IF('Сводный протокол'!C7=0," ",'Сводный протокол'!C7))</f>
        <v xml:space="preserve"> </v>
      </c>
      <c r="D33" s="13" t="str">
        <f>IF(B33=" "," ", IF('Сводный протокол'!E7=0," ",'Сводный протокол'!E7))</f>
        <v xml:space="preserve"> </v>
      </c>
      <c r="E33" s="14" t="str">
        <f>IF(B33=" "," ",  IF('Сводный протокол'!H7=0," ",'Сводный протокол'!H7))</f>
        <v xml:space="preserve"> </v>
      </c>
      <c r="F33" s="8"/>
    </row>
    <row r="34" spans="1:6" ht="15.75" x14ac:dyDescent="0.25">
      <c r="A34" s="8"/>
      <c r="B34" s="12" t="str">
        <f>IF('Сводный протокол'!D8="ж"," ", IF('Сводный протокол'!H8=0," ", IF('Сводный протокол'!B8=0," ",'Сводный протокол'!B8)))</f>
        <v xml:space="preserve"> </v>
      </c>
      <c r="C34" s="13" t="str">
        <f>IF(B34=" "," ", IF('Сводный протокол'!C8=0," ",'Сводный протокол'!C8))</f>
        <v xml:space="preserve"> </v>
      </c>
      <c r="D34" s="13" t="str">
        <f>IF(B34=" "," ", IF('Сводный протокол'!E8=0," ",'Сводный протокол'!E8))</f>
        <v xml:space="preserve"> </v>
      </c>
      <c r="E34" s="14" t="str">
        <f>IF(B34=" "," ",  IF('Сводный протокол'!H8=0," ",'Сводный протокол'!H8))</f>
        <v xml:space="preserve"> </v>
      </c>
      <c r="F34" s="8"/>
    </row>
    <row r="35" spans="1:6" ht="15.75" x14ac:dyDescent="0.25">
      <c r="A35" s="8"/>
      <c r="B35" s="12" t="str">
        <f>IF('Сводный протокол'!D12="ж"," ", IF('Сводный протокол'!H12=0," ", IF('Сводный протокол'!B12=0," ",'Сводный протокол'!B12)))</f>
        <v xml:space="preserve"> </v>
      </c>
      <c r="C35" s="13" t="str">
        <f>IF(B35=" "," ", IF('Сводный протокол'!C12=0," ",'Сводный протокол'!C12))</f>
        <v xml:space="preserve"> </v>
      </c>
      <c r="D35" s="13" t="str">
        <f>IF(B35=" "," ", IF('Сводный протокол'!E12=0," ",'Сводный протокол'!E12))</f>
        <v xml:space="preserve"> </v>
      </c>
      <c r="E35" s="14" t="str">
        <f>IF(B35=" "," ",  IF('Сводный протокол'!H12=0," ",'Сводный протокол'!H12))</f>
        <v xml:space="preserve"> </v>
      </c>
      <c r="F35" s="8"/>
    </row>
    <row r="36" spans="1:6" ht="15.75" x14ac:dyDescent="0.25">
      <c r="A36" s="8"/>
      <c r="B36" s="12" t="str">
        <f>IF('Сводный протокол'!D14="ж"," ", IF('Сводный протокол'!H14=0," ", IF('Сводный протокол'!B14=0," ",'Сводный протокол'!B14)))</f>
        <v xml:space="preserve"> </v>
      </c>
      <c r="C36" s="13" t="str">
        <f>IF(B36=" "," ", IF('Сводный протокол'!C14=0," ",'Сводный протокол'!C14))</f>
        <v xml:space="preserve"> </v>
      </c>
      <c r="D36" s="13" t="str">
        <f>IF(B36=" "," ", IF('Сводный протокол'!E14=0," ",'Сводный протокол'!E14))</f>
        <v xml:space="preserve"> </v>
      </c>
      <c r="E36" s="14" t="str">
        <f>IF(B36=" "," ",  IF('Сводный протокол'!H14=0," ",'Сводный протокол'!H14))</f>
        <v xml:space="preserve"> </v>
      </c>
      <c r="F36" s="8"/>
    </row>
    <row r="37" spans="1:6" ht="15.75" x14ac:dyDescent="0.25">
      <c r="A37" s="8"/>
      <c r="B37" s="12" t="str">
        <f>IF('Сводный протокол'!D15="ж"," ", IF('Сводный протокол'!H15=0," ", IF('Сводный протокол'!B15=0," ",'Сводный протокол'!B15)))</f>
        <v xml:space="preserve"> </v>
      </c>
      <c r="C37" s="13" t="str">
        <f>IF(B37=" "," ", IF('Сводный протокол'!C15=0," ",'Сводный протокол'!C15))</f>
        <v xml:space="preserve"> </v>
      </c>
      <c r="D37" s="13" t="str">
        <f>IF(B37=" "," ", IF('Сводный протокол'!E15=0," ",'Сводный протокол'!E15))</f>
        <v xml:space="preserve"> </v>
      </c>
      <c r="E37" s="14" t="str">
        <f>IF(B37=" "," ",  IF('Сводный протокол'!H15=0," ",'Сводный протокол'!H15))</f>
        <v xml:space="preserve"> </v>
      </c>
      <c r="F37" s="8"/>
    </row>
    <row r="38" spans="1:6" ht="15.75" x14ac:dyDescent="0.25">
      <c r="A38" s="8"/>
      <c r="B38" s="12" t="str">
        <f>IF('Сводный протокол'!D16="ж"," ", IF('Сводный протокол'!H16=0," ", IF('Сводный протокол'!B16=0," ",'Сводный протокол'!B16)))</f>
        <v xml:space="preserve"> </v>
      </c>
      <c r="C38" s="13" t="str">
        <f>IF(B38=" "," ", IF('Сводный протокол'!C16=0," ",'Сводный протокол'!C16))</f>
        <v xml:space="preserve"> </v>
      </c>
      <c r="D38" s="13" t="str">
        <f>IF(B38=" "," ", IF('Сводный протокол'!E16=0," ",'Сводный протокол'!E16))</f>
        <v xml:space="preserve"> </v>
      </c>
      <c r="E38" s="14" t="str">
        <f>IF(B38=" "," ",  IF('Сводный протокол'!H16=0," ",'Сводный протокол'!H16))</f>
        <v xml:space="preserve"> </v>
      </c>
      <c r="F38" s="8"/>
    </row>
    <row r="39" spans="1:6" ht="15.75" x14ac:dyDescent="0.25">
      <c r="A39" s="8"/>
      <c r="B39" s="12" t="str">
        <f>IF('Сводный протокол'!D17="ж"," ", IF('Сводный протокол'!H17=0," ", IF('Сводный протокол'!B17=0," ",'Сводный протокол'!B17)))</f>
        <v xml:space="preserve"> </v>
      </c>
      <c r="C39" s="13" t="str">
        <f>IF(B39=" "," ", IF('Сводный протокол'!C17=0," ",'Сводный протокол'!C17))</f>
        <v xml:space="preserve"> </v>
      </c>
      <c r="D39" s="13" t="str">
        <f>IF(B39=" "," ", IF('Сводный протокол'!E17=0," ",'Сводный протокол'!E17))</f>
        <v xml:space="preserve"> </v>
      </c>
      <c r="E39" s="14" t="str">
        <f>IF(B39=" "," ",  IF('Сводный протокол'!H17=0," ",'Сводный протокол'!H17))</f>
        <v xml:space="preserve"> </v>
      </c>
      <c r="F39" s="8"/>
    </row>
    <row r="40" spans="1:6" ht="15.75" x14ac:dyDescent="0.25">
      <c r="A40" s="8"/>
      <c r="B40" s="12" t="str">
        <f>IF('Сводный протокол'!D18="ж"," ", IF('Сводный протокол'!H18=0," ", IF('Сводный протокол'!B18=0," ",'Сводный протокол'!B18)))</f>
        <v xml:space="preserve"> </v>
      </c>
      <c r="C40" s="13" t="str">
        <f>IF(B40=" "," ", IF('Сводный протокол'!C18=0," ",'Сводный протокол'!C18))</f>
        <v xml:space="preserve"> </v>
      </c>
      <c r="D40" s="13" t="str">
        <f>IF(B40=" "," ", IF('Сводный протокол'!E18=0," ",'Сводный протокол'!E18))</f>
        <v xml:space="preserve"> </v>
      </c>
      <c r="E40" s="14" t="str">
        <f>IF(B40=" "," ",  IF('Сводный протокол'!H18=0," ",'Сводный протокол'!H18))</f>
        <v xml:space="preserve"> </v>
      </c>
      <c r="F40" s="8"/>
    </row>
    <row r="41" spans="1:6" ht="15.75" x14ac:dyDescent="0.25">
      <c r="A41" s="8"/>
      <c r="B41" s="12" t="str">
        <f>IF('Сводный протокол'!D19="ж"," ", IF('Сводный протокол'!H19=0," ", IF('Сводный протокол'!B19=0," ",'Сводный протокол'!B19)))</f>
        <v xml:space="preserve"> </v>
      </c>
      <c r="C41" s="13" t="str">
        <f>IF(B41=" "," ", IF('Сводный протокол'!C19=0," ",'Сводный протокол'!C19))</f>
        <v xml:space="preserve"> </v>
      </c>
      <c r="D41" s="13" t="str">
        <f>IF(B41=" "," ", IF('Сводный протокол'!E19=0," ",'Сводный протокол'!E19))</f>
        <v xml:space="preserve"> </v>
      </c>
      <c r="E41" s="14" t="str">
        <f>IF(B41=" "," ",  IF('Сводный протокол'!H19=0," ",'Сводный протокол'!H19))</f>
        <v xml:space="preserve"> </v>
      </c>
      <c r="F41" s="8"/>
    </row>
    <row r="42" spans="1:6" ht="15.75" x14ac:dyDescent="0.25">
      <c r="A42" s="8"/>
      <c r="B42" s="12" t="str">
        <f>IF('Сводный протокол'!D20="ж"," ", IF('Сводный протокол'!H20=0," ", IF('Сводный протокол'!B20=0," ",'Сводный протокол'!B20)))</f>
        <v xml:space="preserve"> </v>
      </c>
      <c r="C42" s="13" t="str">
        <f>IF(B42=" "," ", IF('Сводный протокол'!C20=0," ",'Сводный протокол'!C20))</f>
        <v xml:space="preserve"> </v>
      </c>
      <c r="D42" s="13" t="str">
        <f>IF(B42=" "," ", IF('Сводный протокол'!E20=0," ",'Сводный протокол'!E20))</f>
        <v xml:space="preserve"> </v>
      </c>
      <c r="E42" s="14" t="str">
        <f>IF(B42=" "," ",  IF('Сводный протокол'!H20=0," ",'Сводный протокол'!H20))</f>
        <v xml:space="preserve"> </v>
      </c>
      <c r="F42" s="8"/>
    </row>
    <row r="43" spans="1:6" ht="15.75" x14ac:dyDescent="0.25">
      <c r="A43" s="8"/>
      <c r="B43" s="12" t="str">
        <f>IF('Сводный протокол'!D21="ж"," ", IF('Сводный протокол'!H21=0," ", IF('Сводный протокол'!B21=0," ",'Сводный протокол'!B21)))</f>
        <v xml:space="preserve"> </v>
      </c>
      <c r="C43" s="13" t="str">
        <f>IF(B43=" "," ", IF('Сводный протокол'!C21=0," ",'Сводный протокол'!C21))</f>
        <v xml:space="preserve"> </v>
      </c>
      <c r="D43" s="13" t="str">
        <f>IF(B43=" "," ", IF('Сводный протокол'!E21=0," ",'Сводный протокол'!E21))</f>
        <v xml:space="preserve"> </v>
      </c>
      <c r="E43" s="14" t="str">
        <f>IF(B43=" "," ",  IF('Сводный протокол'!H21=0," ",'Сводный протокол'!H21))</f>
        <v xml:space="preserve"> </v>
      </c>
      <c r="F43" s="8"/>
    </row>
    <row r="44" spans="1:6" ht="15.75" x14ac:dyDescent="0.25">
      <c r="A44" s="8"/>
      <c r="B44" s="12" t="str">
        <f>IF('Сводный протокол'!D22="ж"," ", IF('Сводный протокол'!H22=0," ", IF('Сводный протокол'!B22=0," ",'Сводный протокол'!B22)))</f>
        <v xml:space="preserve"> </v>
      </c>
      <c r="C44" s="13" t="str">
        <f>IF(B44=" "," ", IF('Сводный протокол'!C22=0," ",'Сводный протокол'!C22))</f>
        <v xml:space="preserve"> </v>
      </c>
      <c r="D44" s="13" t="str">
        <f>IF(B44=" "," ", IF('Сводный протокол'!E22=0," ",'Сводный протокол'!E22))</f>
        <v xml:space="preserve"> </v>
      </c>
      <c r="E44" s="14" t="str">
        <f>IF(B44=" "," ",  IF('Сводный протокол'!H22=0," ",'Сводный протокол'!H22))</f>
        <v xml:space="preserve"> </v>
      </c>
      <c r="F44" s="8"/>
    </row>
    <row r="45" spans="1:6" ht="15.75" x14ac:dyDescent="0.25">
      <c r="A45" s="8"/>
      <c r="B45" s="12" t="str">
        <f>IF('Сводный протокол'!D29="ж"," ", IF('Сводный протокол'!H29=0," ", IF('Сводный протокол'!B29=0," ",'Сводный протокол'!B29)))</f>
        <v xml:space="preserve"> </v>
      </c>
      <c r="C45" s="13" t="str">
        <f>IF(B45=" "," ", IF('Сводный протокол'!C29=0," ",'Сводный протокол'!C29))</f>
        <v xml:space="preserve"> </v>
      </c>
      <c r="D45" s="13" t="str">
        <f>IF(B45=" "," ", IF('Сводный протокол'!E29=0," ",'Сводный протокол'!E29))</f>
        <v xml:space="preserve"> </v>
      </c>
      <c r="E45" s="14" t="str">
        <f>IF(B45=" "," ",  IF('Сводный протокол'!H29=0," ",'Сводный протокол'!H29))</f>
        <v xml:space="preserve"> </v>
      </c>
      <c r="F45" s="8"/>
    </row>
    <row r="46" spans="1:6" ht="15.75" x14ac:dyDescent="0.25">
      <c r="A46" s="8"/>
      <c r="B46" s="12" t="str">
        <f>IF('Сводный протокол'!D30="ж"," ", IF('Сводный протокол'!H30=0," ", IF('Сводный протокол'!B30=0," ",'Сводный протокол'!B30)))</f>
        <v xml:space="preserve"> </v>
      </c>
      <c r="C46" s="13" t="str">
        <f>IF(B46=" "," ", IF('Сводный протокол'!C30=0," ",'Сводный протокол'!C30))</f>
        <v xml:space="preserve"> </v>
      </c>
      <c r="D46" s="13" t="str">
        <f>IF(B46=" "," ", IF('Сводный протокол'!E30=0," ",'Сводный протокол'!E30))</f>
        <v xml:space="preserve"> </v>
      </c>
      <c r="E46" s="14" t="str">
        <f>IF(B46=" "," ",  IF('Сводный протокол'!H30=0," ",'Сводный протокол'!H30))</f>
        <v xml:space="preserve"> </v>
      </c>
      <c r="F46" s="8"/>
    </row>
    <row r="47" spans="1:6" ht="15.75" x14ac:dyDescent="0.25">
      <c r="A47" s="8"/>
      <c r="B47" s="12" t="str">
        <f>IF('Сводный протокол'!D31="ж"," ", IF('Сводный протокол'!H31=0," ", IF('Сводный протокол'!B31=0," ",'Сводный протокол'!B31)))</f>
        <v xml:space="preserve"> </v>
      </c>
      <c r="C47" s="13" t="str">
        <f>IF(B47=" "," ", IF('Сводный протокол'!C31=0," ",'Сводный протокол'!C31))</f>
        <v xml:space="preserve"> </v>
      </c>
      <c r="D47" s="13" t="str">
        <f>IF(B47=" "," ", IF('Сводный протокол'!E31=0," ",'Сводный протокол'!E31))</f>
        <v xml:space="preserve"> </v>
      </c>
      <c r="E47" s="14" t="str">
        <f>IF(B47=" "," ",  IF('Сводный протокол'!H31=0," ",'Сводный протокол'!H31))</f>
        <v xml:space="preserve"> </v>
      </c>
      <c r="F47" s="8"/>
    </row>
    <row r="48" spans="1:6" ht="15.75" x14ac:dyDescent="0.25">
      <c r="A48" s="8"/>
      <c r="B48" s="12" t="str">
        <f>IF('Сводный протокол'!D32="ж"," ", IF('Сводный протокол'!H32=0," ", IF('Сводный протокол'!B32=0," ",'Сводный протокол'!B32)))</f>
        <v xml:space="preserve"> </v>
      </c>
      <c r="C48" s="13" t="str">
        <f>IF(B48=" "," ", IF('Сводный протокол'!C32=0," ",'Сводный протокол'!C32))</f>
        <v xml:space="preserve"> </v>
      </c>
      <c r="D48" s="13" t="str">
        <f>IF(B48=" "," ", IF('Сводный протокол'!E32=0," ",'Сводный протокол'!E32))</f>
        <v xml:space="preserve"> </v>
      </c>
      <c r="E48" s="14" t="str">
        <f>IF(B48=" "," ",  IF('Сводный протокол'!H32=0," ",'Сводный протокол'!H32))</f>
        <v xml:space="preserve"> </v>
      </c>
      <c r="F48" s="8"/>
    </row>
    <row r="49" spans="1:6" ht="15.75" x14ac:dyDescent="0.25">
      <c r="A49" s="8"/>
      <c r="B49" s="12" t="str">
        <f>IF('Сводный протокол'!D37="ж"," ", IF('Сводный протокол'!H37=0," ", IF('Сводный протокол'!B37=0," ",'Сводный протокол'!B37)))</f>
        <v xml:space="preserve"> </v>
      </c>
      <c r="C49" s="13" t="str">
        <f>IF(B49=" "," ", IF('Сводный протокол'!C37=0," ",'Сводный протокол'!C37))</f>
        <v xml:space="preserve"> </v>
      </c>
      <c r="D49" s="13" t="str">
        <f>IF(B49=" "," ", IF('Сводный протокол'!E37=0," ",'Сводный протокол'!E37))</f>
        <v xml:space="preserve"> </v>
      </c>
      <c r="E49" s="14" t="str">
        <f>IF(B49=" "," ",  IF('Сводный протокол'!H37=0," ",'Сводный протокол'!H37))</f>
        <v xml:space="preserve"> </v>
      </c>
      <c r="F49" s="8"/>
    </row>
    <row r="50" spans="1:6" ht="15.75" x14ac:dyDescent="0.25">
      <c r="A50" s="8"/>
      <c r="B50" s="12" t="str">
        <f>IF('Сводный протокол'!D38="ж"," ", IF('Сводный протокол'!H38=0," ", IF('Сводный протокол'!B38=0," ",'Сводный протокол'!B38)))</f>
        <v xml:space="preserve"> </v>
      </c>
      <c r="C50" s="13" t="str">
        <f>IF(B50=" "," ", IF('Сводный протокол'!C38=0," ",'Сводный протокол'!C38))</f>
        <v xml:space="preserve"> </v>
      </c>
      <c r="D50" s="13" t="str">
        <f>IF(B50=" "," ", IF('Сводный протокол'!E38=0," ",'Сводный протокол'!E38))</f>
        <v xml:space="preserve"> </v>
      </c>
      <c r="E50" s="14" t="str">
        <f>IF(B50=" "," ",  IF('Сводный протокол'!H38=0," ",'Сводный протокол'!H38))</f>
        <v xml:space="preserve"> </v>
      </c>
      <c r="F50" s="8"/>
    </row>
    <row r="51" spans="1:6" ht="15.75" x14ac:dyDescent="0.25">
      <c r="A51" s="8"/>
      <c r="B51" s="12" t="str">
        <f>IF('Сводный протокол'!D39="ж"," ", IF('Сводный протокол'!H39=0," ", IF('Сводный протокол'!B39=0," ",'Сводный протокол'!B39)))</f>
        <v xml:space="preserve"> </v>
      </c>
      <c r="C51" s="13" t="str">
        <f>IF(B51=" "," ", IF('Сводный протокол'!C39=0," ",'Сводный протокол'!C39))</f>
        <v xml:space="preserve"> </v>
      </c>
      <c r="D51" s="13" t="str">
        <f>IF(B51=" "," ", IF('Сводный протокол'!E39=0," ",'Сводный протокол'!E39))</f>
        <v xml:space="preserve"> </v>
      </c>
      <c r="E51" s="14" t="str">
        <f>IF(B51=" "," ",  IF('Сводный протокол'!H39=0," ",'Сводный протокол'!H39))</f>
        <v xml:space="preserve"> </v>
      </c>
      <c r="F51" s="8"/>
    </row>
    <row r="52" spans="1:6" ht="15.75" x14ac:dyDescent="0.25">
      <c r="A52" s="8"/>
      <c r="B52" s="12" t="str">
        <f>IF('Сводный протокол'!D40="ж"," ", IF('Сводный протокол'!H40=0," ", IF('Сводный протокол'!B40=0," ",'Сводный протокол'!B40)))</f>
        <v xml:space="preserve"> </v>
      </c>
      <c r="C52" s="13" t="str">
        <f>IF(B52=" "," ", IF('Сводный протокол'!C40=0," ",'Сводный протокол'!C40))</f>
        <v xml:space="preserve"> </v>
      </c>
      <c r="D52" s="13" t="str">
        <f>IF(B52=" "," ", IF('Сводный протокол'!E40=0," ",'Сводный протокол'!E40))</f>
        <v xml:space="preserve"> </v>
      </c>
      <c r="E52" s="14" t="str">
        <f>IF(B52=" "," ",  IF('Сводный протокол'!H40=0," ",'Сводный протокол'!H40))</f>
        <v xml:space="preserve"> </v>
      </c>
      <c r="F52" s="8"/>
    </row>
    <row r="53" spans="1:6" ht="15.75" x14ac:dyDescent="0.25">
      <c r="A53" s="8"/>
      <c r="B53" s="12" t="str">
        <f>IF('Сводный протокол'!D41="ж"," ", IF('Сводный протокол'!H41=0," ", IF('Сводный протокол'!B41=0," ",'Сводный протокол'!B41)))</f>
        <v xml:space="preserve"> </v>
      </c>
      <c r="C53" s="13" t="str">
        <f>IF(B53=" "," ", IF('Сводный протокол'!C41=0," ",'Сводный протокол'!C41))</f>
        <v xml:space="preserve"> </v>
      </c>
      <c r="D53" s="13" t="str">
        <f>IF(B53=" "," ", IF('Сводный протокол'!E41=0," ",'Сводный протокол'!E41))</f>
        <v xml:space="preserve"> </v>
      </c>
      <c r="E53" s="14" t="str">
        <f>IF(B53=" "," ",  IF('Сводный протокол'!H41=0," ",'Сводный протокол'!H41))</f>
        <v xml:space="preserve"> </v>
      </c>
      <c r="F53" s="8"/>
    </row>
    <row r="54" spans="1:6" ht="15.75" x14ac:dyDescent="0.25">
      <c r="A54" s="8"/>
      <c r="B54" s="12" t="str">
        <f>IF('Сводный протокол'!D48="ж"," ", IF('Сводный протокол'!H48=0," ", IF('Сводный протокол'!B48=0," ",'Сводный протокол'!B48)))</f>
        <v xml:space="preserve"> </v>
      </c>
      <c r="C54" s="13" t="str">
        <f>IF(B54=" "," ", IF('Сводный протокол'!C48=0," ",'Сводный протокол'!C48))</f>
        <v xml:space="preserve"> </v>
      </c>
      <c r="D54" s="13" t="str">
        <f>IF(B54=" "," ", IF('Сводный протокол'!E48=0," ",'Сводный протокол'!E48))</f>
        <v xml:space="preserve"> </v>
      </c>
      <c r="E54" s="14" t="str">
        <f>IF(B54=" "," ",  IF('Сводный протокол'!H48=0," ",'Сводный протокол'!H48))</f>
        <v xml:space="preserve"> </v>
      </c>
      <c r="F54" s="8"/>
    </row>
    <row r="55" spans="1:6" ht="15.75" x14ac:dyDescent="0.25">
      <c r="A55" s="8"/>
      <c r="B55" s="12" t="str">
        <f>IF('Сводный протокол'!D49="ж"," ", IF('Сводный протокол'!H49=0," ", IF('Сводный протокол'!B49=0," ",'Сводный протокол'!B49)))</f>
        <v xml:space="preserve"> </v>
      </c>
      <c r="C55" s="13" t="str">
        <f>IF(B55=" "," ", IF('Сводный протокол'!C49=0," ",'Сводный протокол'!C49))</f>
        <v xml:space="preserve"> </v>
      </c>
      <c r="D55" s="13" t="str">
        <f>IF(B55=" "," ", IF('Сводный протокол'!E49=0," ",'Сводный протокол'!E49))</f>
        <v xml:space="preserve"> </v>
      </c>
      <c r="E55" s="14" t="str">
        <f>IF(B55=" "," ",  IF('Сводный протокол'!H49=0," ",'Сводный протокол'!H49))</f>
        <v xml:space="preserve"> </v>
      </c>
      <c r="F55" s="8"/>
    </row>
    <row r="56" spans="1:6" ht="15.75" x14ac:dyDescent="0.25">
      <c r="A56" s="8"/>
      <c r="B56" s="12" t="str">
        <f>IF('Сводный протокол'!D55="ж"," ", IF('Сводный протокол'!H55=0," ", IF('Сводный протокол'!B55=0," ",'Сводный протокол'!B55)))</f>
        <v xml:space="preserve"> </v>
      </c>
      <c r="C56" s="13" t="str">
        <f>IF(B56=" "," ", IF('Сводный протокол'!C55=0," ",'Сводный протокол'!C55))</f>
        <v xml:space="preserve"> </v>
      </c>
      <c r="D56" s="13" t="str">
        <f>IF(B56=" "," ", IF('Сводный протокол'!E55=0," ",'Сводный протокол'!E55))</f>
        <v xml:space="preserve"> </v>
      </c>
      <c r="E56" s="14" t="str">
        <f>IF(B56=" "," ",  IF('Сводный протокол'!H55=0," ",'Сводный протокол'!H55))</f>
        <v xml:space="preserve"> </v>
      </c>
      <c r="F56" s="8"/>
    </row>
    <row r="57" spans="1:6" ht="15.75" x14ac:dyDescent="0.25">
      <c r="A57" s="8"/>
      <c r="B57" s="12" t="str">
        <f>IF('Сводный протокол'!D56="ж"," ", IF('Сводный протокол'!H56=0," ", IF('Сводный протокол'!B56=0," ",'Сводный протокол'!B56)))</f>
        <v xml:space="preserve"> </v>
      </c>
      <c r="C57" s="13" t="str">
        <f>IF(B57=" "," ", IF('Сводный протокол'!C56=0," ",'Сводный протокол'!C56))</f>
        <v xml:space="preserve"> </v>
      </c>
      <c r="D57" s="13" t="str">
        <f>IF(B57=" "," ", IF('Сводный протокол'!E56=0," ",'Сводный протокол'!E56))</f>
        <v xml:space="preserve"> </v>
      </c>
      <c r="E57" s="14" t="str">
        <f>IF(B57=" "," ",  IF('Сводный протокол'!H56=0," ",'Сводный протокол'!H56))</f>
        <v xml:space="preserve"> </v>
      </c>
      <c r="F57" s="8"/>
    </row>
    <row r="58" spans="1:6" ht="15.75" x14ac:dyDescent="0.25">
      <c r="A58" s="8"/>
      <c r="B58" s="12" t="str">
        <f>IF('Сводный протокол'!D64="ж"," ", IF('Сводный протокол'!H64=0," ", IF('Сводный протокол'!B64=0," ",'Сводный протокол'!B64)))</f>
        <v xml:space="preserve"> </v>
      </c>
      <c r="C58" s="13" t="str">
        <f>IF(B58=" "," ", IF('Сводный протокол'!C64=0," ",'Сводный протокол'!C64))</f>
        <v xml:space="preserve"> </v>
      </c>
      <c r="D58" s="13" t="str">
        <f>IF(B58=" "," ", IF('Сводный протокол'!E64=0," ",'Сводный протокол'!E64))</f>
        <v xml:space="preserve"> </v>
      </c>
      <c r="E58" s="14" t="str">
        <f>IF(B58=" "," ",  IF('Сводный протокол'!H64=0," ",'Сводный протокол'!H64))</f>
        <v xml:space="preserve"> </v>
      </c>
      <c r="F58" s="8"/>
    </row>
    <row r="59" spans="1:6" ht="15.75" x14ac:dyDescent="0.25">
      <c r="A59" s="8"/>
      <c r="B59" s="12" t="str">
        <f>IF('Сводный протокол'!D65="ж"," ", IF('Сводный протокол'!H65=0," ", IF('Сводный протокол'!B65=0," ",'Сводный протокол'!B65)))</f>
        <v xml:space="preserve"> </v>
      </c>
      <c r="C59" s="13" t="str">
        <f>IF(B59=" "," ", IF('Сводный протокол'!C65=0," ",'Сводный протокол'!C65))</f>
        <v xml:space="preserve"> </v>
      </c>
      <c r="D59" s="13" t="str">
        <f>IF(B59=" "," ", IF('Сводный протокол'!E65=0," ",'Сводный протокол'!E65))</f>
        <v xml:space="preserve"> </v>
      </c>
      <c r="E59" s="14" t="str">
        <f>IF(B59=" "," ",  IF('Сводный протокол'!H65=0," ",'Сводный протокол'!H65))</f>
        <v xml:space="preserve"> </v>
      </c>
      <c r="F59" s="8"/>
    </row>
    <row r="60" spans="1:6" ht="15.75" x14ac:dyDescent="0.25">
      <c r="A60" s="8"/>
      <c r="B60" s="12" t="str">
        <f>IF('Сводный протокол'!D66="ж"," ", IF('Сводный протокол'!H66=0," ", IF('Сводный протокол'!B66=0," ",'Сводный протокол'!B66)))</f>
        <v xml:space="preserve"> </v>
      </c>
      <c r="C60" s="13" t="str">
        <f>IF(B60=" "," ", IF('Сводный протокол'!C66=0," ",'Сводный протокол'!C66))</f>
        <v xml:space="preserve"> </v>
      </c>
      <c r="D60" s="13" t="str">
        <f>IF(B60=" "," ", IF('Сводный протокол'!E66=0," ",'Сводный протокол'!E66))</f>
        <v xml:space="preserve"> </v>
      </c>
      <c r="E60" s="14" t="str">
        <f>IF(B60=" "," ",  IF('Сводный протокол'!H66=0," ",'Сводный протокол'!H66))</f>
        <v xml:space="preserve"> </v>
      </c>
      <c r="F60" s="8"/>
    </row>
    <row r="61" spans="1:6" ht="15.75" x14ac:dyDescent="0.25">
      <c r="A61" s="8"/>
      <c r="B61" s="12" t="str">
        <f>IF('Сводный протокол'!D67="ж"," ", IF('Сводный протокол'!H67=0," ", IF('Сводный протокол'!B67=0," ",'Сводный протокол'!B67)))</f>
        <v xml:space="preserve"> </v>
      </c>
      <c r="C61" s="13" t="str">
        <f>IF(B61=" "," ", IF('Сводный протокол'!C67=0," ",'Сводный протокол'!C67))</f>
        <v xml:space="preserve"> </v>
      </c>
      <c r="D61" s="13" t="str">
        <f>IF(B61=" "," ", IF('Сводный протокол'!E67=0," ",'Сводный протокол'!E67))</f>
        <v xml:space="preserve"> </v>
      </c>
      <c r="E61" s="14" t="str">
        <f>IF(B61=" "," ",  IF('Сводный протокол'!H67=0," ",'Сводный протокол'!H67))</f>
        <v xml:space="preserve"> </v>
      </c>
      <c r="F61" s="8"/>
    </row>
    <row r="62" spans="1:6" ht="15.75" x14ac:dyDescent="0.25">
      <c r="A62" s="8"/>
      <c r="B62" s="12" t="str">
        <f>IF('Сводный протокол'!D68="ж"," ", IF('Сводный протокол'!H68=0," ", IF('Сводный протокол'!B68=0," ",'Сводный протокол'!B68)))</f>
        <v xml:space="preserve"> </v>
      </c>
      <c r="C62" s="13" t="str">
        <f>IF(B62=" "," ", IF('Сводный протокол'!C68=0," ",'Сводный протокол'!C68))</f>
        <v xml:space="preserve"> </v>
      </c>
      <c r="D62" s="13" t="str">
        <f>IF(B62=" "," ", IF('Сводный протокол'!E68=0," ",'Сводный протокол'!E68))</f>
        <v xml:space="preserve"> </v>
      </c>
      <c r="E62" s="14" t="str">
        <f>IF(B62=" "," ",  IF('Сводный протокол'!H68=0," ",'Сводный протокол'!H68))</f>
        <v xml:space="preserve"> </v>
      </c>
      <c r="F62" s="8"/>
    </row>
    <row r="63" spans="1:6" ht="15.75" x14ac:dyDescent="0.25">
      <c r="A63" s="11"/>
      <c r="B63" s="12" t="str">
        <f>IF('Сводный протокол'!D69="ж"," ", IF('Сводный протокол'!H69=0," ", IF('Сводный протокол'!B69=0," ",'Сводный протокол'!B69)))</f>
        <v xml:space="preserve"> </v>
      </c>
      <c r="C63" s="23" t="str">
        <f>IF(B63=" "," ", IF('Сводный протокол'!C69=0," ",'Сводный протокол'!C69))</f>
        <v xml:space="preserve"> </v>
      </c>
      <c r="D63" s="23" t="str">
        <f>IF(B63=" "," ", IF('Сводный протокол'!E69=0," ",'Сводный протокол'!E69))</f>
        <v xml:space="preserve"> </v>
      </c>
      <c r="E63" s="14" t="str">
        <f>IF(B63=" "," ",  IF('Сводный протокол'!H69=0," ",'Сводный протокол'!H69))</f>
        <v xml:space="preserve"> </v>
      </c>
      <c r="F63" s="11"/>
    </row>
    <row r="64" spans="1:6" ht="15.75" x14ac:dyDescent="0.25">
      <c r="A64" s="11"/>
      <c r="B64" s="12" t="str">
        <f>IF('Сводный протокол'!D70="ж"," ", IF('Сводный протокол'!H70=0," ", IF('Сводный протокол'!B70=0," ",'Сводный протокол'!B70)))</f>
        <v xml:space="preserve"> </v>
      </c>
      <c r="C64" s="23" t="str">
        <f>IF(B64=" "," ", IF('Сводный протокол'!C70=0," ",'Сводный протокол'!C70))</f>
        <v xml:space="preserve"> </v>
      </c>
      <c r="D64" s="23" t="str">
        <f>IF(B64=" "," ", IF('Сводный протокол'!E70=0," ",'Сводный протокол'!E70))</f>
        <v xml:space="preserve"> </v>
      </c>
      <c r="E64" s="14" t="str">
        <f>IF(B64=" "," ",  IF('Сводный протокол'!H70=0," ",'Сводный протокол'!H70))</f>
        <v xml:space="preserve"> </v>
      </c>
      <c r="F64" s="11"/>
    </row>
  </sheetData>
  <autoFilter ref="A5:F62">
    <sortState ref="A6:F64">
      <sortCondition ref="E5:E62"/>
    </sortState>
  </autoFilter>
  <mergeCells count="5">
    <mergeCell ref="A1:F1"/>
    <mergeCell ref="A2:F2"/>
    <mergeCell ref="A3:F3"/>
    <mergeCell ref="A4:B4"/>
    <mergeCell ref="C4:F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tabSelected="1" zoomScaleNormal="100" workbookViewId="0">
      <pane ySplit="5" topLeftCell="A39" activePane="bottomLeft" state="frozen"/>
      <selection pane="bottomLeft" activeCell="R41" sqref="R41"/>
    </sheetView>
  </sheetViews>
  <sheetFormatPr defaultColWidth="9.33203125" defaultRowHeight="23.25" x14ac:dyDescent="0.35"/>
  <cols>
    <col min="1" max="1" width="5.33203125" style="15" customWidth="1"/>
    <col min="2" max="2" width="26.6640625" style="16" customWidth="1"/>
    <col min="3" max="3" width="32.33203125" style="17" customWidth="1"/>
    <col min="4" max="4" width="8.1640625" style="16" customWidth="1"/>
    <col min="5" max="5" width="10.5" style="16" hidden="1" customWidth="1"/>
    <col min="6" max="6" width="10.33203125" style="16" hidden="1" customWidth="1"/>
    <col min="7" max="7" width="9.83203125" style="16" hidden="1" customWidth="1"/>
    <col min="8" max="8" width="11.33203125" style="16" customWidth="1"/>
    <col min="9" max="9" width="10.83203125" style="16" hidden="1" customWidth="1"/>
    <col min="10" max="10" width="7.6640625" style="16" customWidth="1"/>
    <col min="11" max="11" width="8.83203125" style="16" hidden="1" customWidth="1"/>
    <col min="12" max="12" width="9" style="15" customWidth="1"/>
    <col min="13" max="13" width="10.1640625" style="16" customWidth="1"/>
    <col min="14" max="14" width="7.5" style="16" customWidth="1"/>
    <col min="15" max="15" width="10.83203125" style="3" customWidth="1"/>
    <col min="16" max="1024" width="9.33203125" style="16"/>
  </cols>
  <sheetData>
    <row r="1" spans="1:16" ht="19.5" customHeight="1" x14ac:dyDescent="0.35">
      <c r="A1" s="69" t="str">
        <f>'Сводный протокол'!A1:H1</f>
        <v>XI Спартакиада г. Кировска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ht="17.25" customHeight="1" x14ac:dyDescent="0.35">
      <c r="A2" s="70" t="str">
        <f>'Сводный протокол'!A2:H2</f>
        <v>Легкая атлетика. Кросс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6" ht="18.75" customHeight="1" x14ac:dyDescent="0.35">
      <c r="A3" s="70" t="s">
        <v>57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6" ht="17.25" customHeight="1" x14ac:dyDescent="0.35">
      <c r="A4" s="71">
        <f>'Сводный протокол'!A4</f>
        <v>44708</v>
      </c>
      <c r="B4" s="71"/>
      <c r="C4" s="72" t="str">
        <f>'Сводный протокол'!C4:H4</f>
        <v>Марьино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6" s="15" customFormat="1" ht="35.25" customHeight="1" x14ac:dyDescent="0.25">
      <c r="A5" s="18" t="s">
        <v>4</v>
      </c>
      <c r="B5" s="19" t="s">
        <v>8</v>
      </c>
      <c r="C5" s="19" t="s">
        <v>5</v>
      </c>
      <c r="D5" s="20" t="s">
        <v>58</v>
      </c>
      <c r="E5" s="20" t="s">
        <v>59</v>
      </c>
      <c r="F5" s="20" t="s">
        <v>10</v>
      </c>
      <c r="G5" s="20" t="s">
        <v>60</v>
      </c>
      <c r="H5" s="20" t="s">
        <v>11</v>
      </c>
      <c r="I5" s="20" t="s">
        <v>61</v>
      </c>
      <c r="J5" s="19" t="s">
        <v>60</v>
      </c>
      <c r="K5" s="20" t="s">
        <v>62</v>
      </c>
      <c r="L5" s="19" t="s">
        <v>63</v>
      </c>
      <c r="M5" s="20" t="s">
        <v>64</v>
      </c>
      <c r="N5" s="20" t="s">
        <v>65</v>
      </c>
      <c r="O5" s="20" t="s">
        <v>66</v>
      </c>
      <c r="P5" s="21"/>
    </row>
    <row r="6" spans="1:16" ht="18" customHeight="1" x14ac:dyDescent="0.35">
      <c r="A6" s="22">
        <v>1</v>
      </c>
      <c r="B6" s="12" t="str">
        <f>IF('Сводный протокол'!E6=0," ",'Сводный протокол'!E6)</f>
        <v>Океанприбор</v>
      </c>
      <c r="C6" s="12" t="str">
        <f>IF('Сводный протокол'!B6=0," ",'Сводный протокол'!B6)</f>
        <v>Сенникова Анна</v>
      </c>
      <c r="D6" s="23">
        <f>IF('Сводный протокол'!C6=0," ",'Сводный протокол'!C6)</f>
        <v>1991</v>
      </c>
      <c r="E6" s="24">
        <f t="shared" ref="E6:E37" si="0">IF(D6=" "," ",YEAR(A$4)-D6)</f>
        <v>31</v>
      </c>
      <c r="F6" s="25" t="str">
        <f>IF('Сводный протокол'!G6=0," ",TEXT('Сводный протокол'!G6,"сс,0"))</f>
        <v xml:space="preserve"> </v>
      </c>
      <c r="G6" s="13" t="str">
        <f>IF(F6=" "," ",IF(F6*10&lt;161,100-(F6*10-125)*2,IF(F6*10&lt;171,30-(F6*10-160),IF(F6*10&lt;179,INT(20-(F6*10-170)/2),IF(F6*10&lt;197,INT(16-(F6*10-178)/3),IF(F6*10&lt;217,INT(10-(F6*10-196)/4),IF(F6*10&lt;237,INT(5-(F6*10-216)/5),1)))))))</f>
        <v xml:space="preserve"> </v>
      </c>
      <c r="H6" s="25" t="str">
        <f>IF('Сводный протокол'!H6=0," ",TEXT('Сводный протокол'!H6,"мм:сс,0"))</f>
        <v>01:53,0</v>
      </c>
      <c r="I6" s="25">
        <f t="shared" ref="I6:I37" si="1">IF(H6=" "," ",TEXT(H6,"сс,0")+INT(VALUE(LEFT(H6,FIND(":",H6,1)))/0.04)*60)</f>
        <v>113</v>
      </c>
      <c r="J6" s="13">
        <f>IF(I6=" "," ",IF(I6*10&lt;1001,INT(100-(I6*10-750)/5),IF(I6*10&lt;1301,INT(50-(I6*10-1000)/10),IF(I6*10&lt;1361,INT(20-(I6*10-1300)/20),IF(I6*10&lt;1521,INT(17-(I6*10-1360)/40),IF(I6*10&lt;1821,INT(13-(I6*10-1520)/60),IF(I6*10&lt;2381,INT(8-(I6*10-1820)/80),1)))))))</f>
        <v>37</v>
      </c>
      <c r="K6" s="13">
        <f t="shared" ref="K6:K37" si="2">IF(G6=" ", IF(J6=" "," ",J6), IF(J6=" ",G6, IF(G6&gt;J6,G6,J6)))</f>
        <v>37</v>
      </c>
      <c r="L6" s="26" t="str">
        <f>IF('Сводный протокол'!D6="ж", IF(OR(E6&lt;35,E6=" ")," ", IF(AND(E6&gt;=35,E6&lt;=54), 1+0.01*(E6-34), 1.2+0.015*(E6-54))),  IF(OR(E6&lt;40,E6=" ")," ", IF(AND(E6&gt;=40,E6&lt;=59), 1+0.01*(E6-39), 1.2+0.015*(E6-59))))</f>
        <v xml:space="preserve"> </v>
      </c>
      <c r="M6" s="23">
        <f t="shared" ref="M6:M37" si="3">IF(L6=" ", IF(K6=" "," ",K6), IF(K6=" "," ",K6*L6))</f>
        <v>37</v>
      </c>
      <c r="N6" s="13" t="s">
        <v>191</v>
      </c>
      <c r="O6" s="27">
        <v>1</v>
      </c>
      <c r="P6" s="21"/>
    </row>
    <row r="7" spans="1:16" ht="18" customHeight="1" x14ac:dyDescent="0.35">
      <c r="A7" s="22">
        <v>2</v>
      </c>
      <c r="B7" s="12" t="str">
        <f>IF('Сводный протокол'!E7=0," ",'Сводный протокол'!E7)</f>
        <v>Океанприбор</v>
      </c>
      <c r="C7" s="12" t="str">
        <f>IF('Сводный протокол'!B7=0," ",'Сводный протокол'!B7)</f>
        <v>Фурсова Алена</v>
      </c>
      <c r="D7" s="23">
        <f>IF('Сводный протокол'!C7=0," ",'Сводный протокол'!C7)</f>
        <v>1990</v>
      </c>
      <c r="E7" s="24">
        <f t="shared" si="0"/>
        <v>32</v>
      </c>
      <c r="F7" s="25" t="str">
        <f>IF('Сводный протокол'!G7=0," ",TEXT('Сводный протокол'!G7,"сс,0"))</f>
        <v xml:space="preserve"> </v>
      </c>
      <c r="G7" s="13" t="str">
        <f>IF(F7=" "," ",IF(F7*10&lt;161,100-(F7*10-125)*2,IF(F7*10&lt;171,30-(F7*10-160),IF(F7*10&lt;179,INT(20-(F7*10-170)/2),IF(F7*10&lt;197,INT(16-(F7*10-178)/3),IF(F7*10&lt;217,INT(10-(F7*10-196)/4),IF(F7*10&lt;237,INT(5-(F7*10-216)/5),1)))))))</f>
        <v xml:space="preserve"> </v>
      </c>
      <c r="H7" s="25" t="str">
        <f>IF('Сводный протокол'!H7=0," ",TEXT('Сводный протокол'!H7,"мм:сс,0"))</f>
        <v>02:13,0</v>
      </c>
      <c r="I7" s="25">
        <f t="shared" si="1"/>
        <v>133</v>
      </c>
      <c r="J7" s="13">
        <f>IF(I7=" "," ",IF(I7*10&lt;1001,INT(100-(I7*10-750)/5),IF(I7*10&lt;1301,INT(50-(I7*10-1000)/10),IF(I7*10&lt;1361,INT(20-(I7*10-1300)/20),IF(I7*10&lt;1521,INT(17-(I7*10-1360)/40),IF(I7*10&lt;1821,INT(13-(I7*10-1520)/60),IF(I7*10&lt;2381,INT(8-(I7*10-1820)/80),1)))))))</f>
        <v>18</v>
      </c>
      <c r="K7" s="13">
        <f t="shared" si="2"/>
        <v>18</v>
      </c>
      <c r="L7" s="26" t="str">
        <f>IF('Сводный протокол'!D7="ж", IF(OR(E7&lt;35,E7=" ")," ", IF(AND(E7&gt;=35,E7&lt;=54), 1+0.01*(E7-34), 1.2+0.015*(E7-54))),  IF(OR(E7&lt;40,E7=" ")," ", IF(AND(E7&gt;=40,E7&lt;=59), 1+0.01*(E7-39), 1.2+0.015*(E7-59))))</f>
        <v xml:space="preserve"> </v>
      </c>
      <c r="M7" s="23">
        <f t="shared" si="3"/>
        <v>18</v>
      </c>
      <c r="N7" s="13" t="s">
        <v>191</v>
      </c>
      <c r="O7" s="28"/>
      <c r="P7" s="21"/>
    </row>
    <row r="8" spans="1:16" ht="18" customHeight="1" x14ac:dyDescent="0.35">
      <c r="A8" s="22">
        <v>3</v>
      </c>
      <c r="B8" s="12" t="str">
        <f>IF('Сводный протокол'!E8=0," ",'Сводный протокол'!E8)</f>
        <v>Океанприбор</v>
      </c>
      <c r="C8" s="12" t="str">
        <f>IF('Сводный протокол'!B8=0," ",'Сводный протокол'!B8)</f>
        <v xml:space="preserve"> </v>
      </c>
      <c r="D8" s="23" t="str">
        <f>IF('Сводный протокол'!C8=0," ",'Сводный протокол'!C8)</f>
        <v xml:space="preserve"> </v>
      </c>
      <c r="E8" s="24" t="str">
        <f t="shared" si="0"/>
        <v xml:space="preserve"> </v>
      </c>
      <c r="F8" s="25" t="str">
        <f>IF('Сводный протокол'!G8=0," ",TEXT('Сводный протокол'!G8,"сс,0"))</f>
        <v xml:space="preserve"> </v>
      </c>
      <c r="G8" s="13" t="str">
        <f>IF(F8=" "," ",IF(F8*10&lt;161,100-(F8*10-125)*2,IF(F8*10&lt;171,30-(F8*10-160),IF(F8*10&lt;179,INT(20-(F8*10-170)/2),IF(F8*10&lt;197,INT(16-(F8*10-178)/3),IF(F8*10&lt;217,INT(10-(F8*10-196)/4),IF(F8*10&lt;237,INT(5-(F8*10-216)/5),1)))))))</f>
        <v xml:space="preserve"> </v>
      </c>
      <c r="H8" s="25" t="str">
        <f>IF('Сводный протокол'!H8=0," ",TEXT('Сводный протокол'!H8,"мм:сс,0"))</f>
        <v xml:space="preserve"> </v>
      </c>
      <c r="I8" s="25" t="str">
        <f t="shared" si="1"/>
        <v xml:space="preserve"> </v>
      </c>
      <c r="J8" s="13" t="str">
        <f>IF(I8=" "," ",IF(I8*10&lt;1001,INT(100-(I8*10-750)/5),IF(I8*10&lt;1301,INT(50-(I8*10-1000)/10),IF(I8*10&lt;1361,INT(20-(I8*10-1300)/20),IF(I8*10&lt;1521,INT(17-(I8*10-1360)/40),IF(I8*10&lt;1821,INT(13-(I8*10-1520)/60),IF(I8*10&lt;2381,INT(8-(I8*10-1820)/80),1)))))))</f>
        <v xml:space="preserve"> </v>
      </c>
      <c r="K8" s="13" t="str">
        <f t="shared" si="2"/>
        <v xml:space="preserve"> </v>
      </c>
      <c r="L8" s="26" t="str">
        <f>IF('Сводный протокол'!D8="ж", IF(OR(E8&lt;35,E8=" ")," ", IF(AND(E8&gt;=35,E8&lt;=54), 1+0.01*(E8-34), 1.2+0.015*(E8-54))),  IF(OR(E8&lt;40,E8=" ")," ", IF(AND(E8&gt;=40,E8&lt;=59), 1+0.01*(E8-39), 1.2+0.015*(E8-59))))</f>
        <v xml:space="preserve"> </v>
      </c>
      <c r="M8" s="23" t="str">
        <f t="shared" si="3"/>
        <v xml:space="preserve"> </v>
      </c>
      <c r="N8" s="13"/>
      <c r="O8" s="13">
        <f>SUMIF(N6:N16,"*",M6:M16)</f>
        <v>183</v>
      </c>
      <c r="P8" s="21"/>
    </row>
    <row r="9" spans="1:16" ht="18" customHeight="1" x14ac:dyDescent="0.35">
      <c r="A9" s="22">
        <v>4</v>
      </c>
      <c r="B9" s="12" t="str">
        <f>IF('Сводный протокол'!E9=0," ",'Сводный протокол'!E9)</f>
        <v>Океанприбор</v>
      </c>
      <c r="C9" s="12" t="str">
        <f>IF('Сводный протокол'!B9=0," ",'Сводный протокол'!B9)</f>
        <v>Шибаев Михаил</v>
      </c>
      <c r="D9" s="23">
        <f>IF('Сводный протокол'!C9=0," ",'Сводный протокол'!C9)</f>
        <v>1989</v>
      </c>
      <c r="E9" s="24">
        <f t="shared" si="0"/>
        <v>33</v>
      </c>
      <c r="F9" s="25" t="str">
        <f>IF('Сводный протокол'!G9=0," ",TEXT('Сводный протокол'!G9,"сс,0"))</f>
        <v xml:space="preserve"> </v>
      </c>
      <c r="G9" s="13" t="str">
        <f t="shared" ref="G9:G40" si="4">IF(F9=" "," ",IF(F9*10&lt;118,100-(F9*10-109)*3,IF(F9*10&lt;146,76-(F9*10-117)*2,IF(F9*10&lt;151,20-(F9*10-145),IF(F9*10&lt;161,INT(15-(F9*10-150)/2),IF(F9*10&lt;170,INT(10-(F9*10-160)/3),IF(F9*10&lt;199,INT(7-(F9*10-169)/5),1)))))))</f>
        <v xml:space="preserve"> </v>
      </c>
      <c r="H9" s="25" t="str">
        <f>IF('Сводный протокол'!H9=0," ",TEXT('Сводный протокол'!H9,"мм:сс,0"))</f>
        <v>03:53,0</v>
      </c>
      <c r="I9" s="25">
        <f t="shared" si="1"/>
        <v>233</v>
      </c>
      <c r="J9" s="13">
        <f t="shared" ref="J9:J37" si="5">IF(I9=" "," ",IF(I9*10&lt;2301,INT(100-(I9*10-1500)/10),IF(I9*10&lt;2361,INT(20-(I9*10-2300)/30),IF(I9*10&lt;2481,INT(18-(I9*10-2360)/60),IF(I9*10&lt;2801,INT(16-(I9*10-2480)/80),IF(I9*10&lt;3601,INT(12-(I9*10-2800)/100),IF(I9*10&lt;4201,INT(4-(I9*10-3600)/200),1)))))))</f>
        <v>19</v>
      </c>
      <c r="K9" s="13">
        <f t="shared" si="2"/>
        <v>19</v>
      </c>
      <c r="L9" s="26" t="str">
        <f>IF('Сводный протокол'!D9="ж", IF(OR(E9&lt;35,E9=" ")," ", IF(AND(E9&gt;=35,E9&lt;=54), 1+0.01*(E9-34), 1.2+0.015*(E9-54))),  IF(OR(E9&lt;40,E9=" ")," ", IF(AND(E9&gt;=40,E9&lt;=59), 1+0.01*(E9-39), 1.2+0.015*(E9-59))))</f>
        <v xml:space="preserve"> </v>
      </c>
      <c r="M9" s="23">
        <f t="shared" si="3"/>
        <v>19</v>
      </c>
      <c r="N9" s="13" t="s">
        <v>191</v>
      </c>
      <c r="O9" s="13"/>
      <c r="P9" s="21"/>
    </row>
    <row r="10" spans="1:16" ht="18" customHeight="1" x14ac:dyDescent="0.35">
      <c r="A10" s="22">
        <v>5</v>
      </c>
      <c r="B10" s="12" t="str">
        <f>IF('Сводный протокол'!E10=0," ",'Сводный протокол'!E10)</f>
        <v>Океанприбор</v>
      </c>
      <c r="C10" s="12" t="str">
        <f>IF('Сводный протокол'!B10=0," ",'Сводный протокол'!B10)</f>
        <v>Коровин Павел</v>
      </c>
      <c r="D10" s="23">
        <f>IF('Сводный протокол'!C10=0," ",'Сводный протокол'!C10)</f>
        <v>1989</v>
      </c>
      <c r="E10" s="24">
        <f t="shared" si="0"/>
        <v>33</v>
      </c>
      <c r="F10" s="25" t="str">
        <f>IF('Сводный протокол'!G10=0," ",TEXT('Сводный протокол'!G10,"сс,0"))</f>
        <v xml:space="preserve"> </v>
      </c>
      <c r="G10" s="13" t="str">
        <f t="shared" si="4"/>
        <v xml:space="preserve"> </v>
      </c>
      <c r="H10" s="25" t="str">
        <f>IF('Сводный протокол'!H10=0," ",TEXT('Сводный протокол'!H10,"мм:сс,0"))</f>
        <v>04:10,0</v>
      </c>
      <c r="I10" s="25">
        <f t="shared" si="1"/>
        <v>250</v>
      </c>
      <c r="J10" s="13">
        <f t="shared" si="5"/>
        <v>15</v>
      </c>
      <c r="K10" s="13">
        <f t="shared" si="2"/>
        <v>15</v>
      </c>
      <c r="L10" s="26" t="str">
        <f>IF('Сводный протокол'!D10="ж", IF(OR(E10&lt;35,E10=" ")," ", IF(AND(E10&gt;=35,E10&lt;=54), 1+0.01*(E10-34), 1.2+0.015*(E10-54))),  IF(OR(E10&lt;40,E10=" ")," ", IF(AND(E10&gt;=40,E10&lt;=59), 1+0.01*(E10-39), 1.2+0.015*(E10-59))))</f>
        <v xml:space="preserve"> </v>
      </c>
      <c r="M10" s="23">
        <f t="shared" si="3"/>
        <v>15</v>
      </c>
      <c r="N10" s="13" t="s">
        <v>191</v>
      </c>
      <c r="O10" s="13"/>
      <c r="P10" s="21"/>
    </row>
    <row r="11" spans="1:16" ht="18" customHeight="1" x14ac:dyDescent="0.35">
      <c r="A11" s="22">
        <v>6</v>
      </c>
      <c r="B11" s="12" t="str">
        <f>IF('Сводный протокол'!E11=0," ",'Сводный протокол'!E11)</f>
        <v>Океанприбор</v>
      </c>
      <c r="C11" s="12" t="str">
        <f>IF('Сводный протокол'!B11=0," ",'Сводный протокол'!B11)</f>
        <v>Оралов Денис</v>
      </c>
      <c r="D11" s="23">
        <f>IF('Сводный протокол'!C11=0," ",'Сводный протокол'!C11)</f>
        <v>1987</v>
      </c>
      <c r="E11" s="24">
        <f t="shared" si="0"/>
        <v>35</v>
      </c>
      <c r="F11" s="25" t="str">
        <f>IF('Сводный протокол'!G11=0," ",TEXT('Сводный протокол'!G11,"сс,0"))</f>
        <v xml:space="preserve"> </v>
      </c>
      <c r="G11" s="13" t="str">
        <f t="shared" si="4"/>
        <v xml:space="preserve"> </v>
      </c>
      <c r="H11" s="25" t="str">
        <f>IF('Сводный протокол'!H11=0," ",TEXT('Сводный протокол'!H11,"мм:сс,0"))</f>
        <v>03:28,0</v>
      </c>
      <c r="I11" s="25">
        <f t="shared" si="1"/>
        <v>208</v>
      </c>
      <c r="J11" s="13">
        <f t="shared" si="5"/>
        <v>42</v>
      </c>
      <c r="K11" s="13">
        <f t="shared" si="2"/>
        <v>42</v>
      </c>
      <c r="L11" s="26" t="str">
        <f>IF('Сводный протокол'!D11="ж", IF(OR(E11&lt;35,E11=" ")," ", IF(AND(E11&gt;=35,E11&lt;=54), 1+0.01*(E11-34), 1.2+0.015*(E11-54))),  IF(OR(E11&lt;40,E11=" ")," ", IF(AND(E11&gt;=40,E11&lt;=59), 1+0.01*(E11-39), 1.2+0.015*(E11-59))))</f>
        <v xml:space="preserve"> </v>
      </c>
      <c r="M11" s="23">
        <f t="shared" si="3"/>
        <v>42</v>
      </c>
      <c r="N11" s="13" t="s">
        <v>191</v>
      </c>
      <c r="O11" s="13"/>
      <c r="P11" s="21"/>
    </row>
    <row r="12" spans="1:16" ht="18" customHeight="1" x14ac:dyDescent="0.35">
      <c r="A12" s="22">
        <v>7</v>
      </c>
      <c r="B12" s="29" t="str">
        <f>IF('Сводный протокол'!E12=0," ",'Сводный протокол'!E12)</f>
        <v>Океанприбор</v>
      </c>
      <c r="C12" s="29" t="str">
        <f>IF('Сводный протокол'!B12=0," ",'Сводный протокол'!B12)</f>
        <v>Журавлев Вячеслав</v>
      </c>
      <c r="D12" s="23">
        <f>IF('Сводный протокол'!C12=0," ",'Сводный протокол'!C12)</f>
        <v>1960</v>
      </c>
      <c r="E12" s="24">
        <f t="shared" si="0"/>
        <v>62</v>
      </c>
      <c r="F12" s="30" t="str">
        <f>IF('Сводный протокол'!G12=0," ",TEXT('Сводный протокол'!G12,"сс,0"))</f>
        <v xml:space="preserve"> </v>
      </c>
      <c r="G12" s="31" t="str">
        <f t="shared" si="4"/>
        <v xml:space="preserve"> </v>
      </c>
      <c r="H12" s="30" t="str">
        <f>IF('Сводный протокол'!H12=0," ",TEXT('Сводный протокол'!H12,"мм:сс,0"))</f>
        <v xml:space="preserve"> </v>
      </c>
      <c r="I12" s="30" t="str">
        <f t="shared" si="1"/>
        <v xml:space="preserve"> </v>
      </c>
      <c r="J12" s="31" t="str">
        <f t="shared" si="5"/>
        <v xml:space="preserve"> </v>
      </c>
      <c r="K12" s="31" t="str">
        <f t="shared" si="2"/>
        <v xml:space="preserve"> </v>
      </c>
      <c r="L12" s="26">
        <f>IF('Сводный протокол'!D12="ж", IF(OR(E12&lt;35,E12=" ")," ", IF(AND(E12&gt;=35,E12&lt;=54), 1+0.01*(E12-34), 1.2+0.015*(E12-54))),  IF(OR(E12&lt;40,E12=" ")," ", IF(AND(E12&gt;=40,E12&lt;=59), 1+0.01*(E12-39), 1.2+0.015*(E12-59))))</f>
        <v>1.2449999999999999</v>
      </c>
      <c r="M12" s="32" t="str">
        <f t="shared" si="3"/>
        <v xml:space="preserve"> </v>
      </c>
      <c r="N12" s="31"/>
      <c r="O12" s="31"/>
      <c r="P12" s="21"/>
    </row>
    <row r="13" spans="1:16" ht="18" customHeight="1" x14ac:dyDescent="0.35">
      <c r="A13" s="22">
        <v>8</v>
      </c>
      <c r="B13" s="29" t="str">
        <f>IF('Сводный протокол'!E13=0," ",'Сводный протокол'!E13)</f>
        <v>Океанприбор</v>
      </c>
      <c r="C13" s="29" t="str">
        <f>IF('Сводный протокол'!B13=0," ",'Сводный протокол'!B13)</f>
        <v>Бородин Михаил</v>
      </c>
      <c r="D13" s="23">
        <f>IF('Сводный протокол'!C13=0," ",'Сводный протокол'!C13)</f>
        <v>1984</v>
      </c>
      <c r="E13" s="24">
        <f t="shared" si="0"/>
        <v>38</v>
      </c>
      <c r="F13" s="30" t="str">
        <f>IF('Сводный протокол'!G13=0," ",TEXT('Сводный протокол'!G13,"сс,0"))</f>
        <v xml:space="preserve"> </v>
      </c>
      <c r="G13" s="31" t="str">
        <f t="shared" si="4"/>
        <v xml:space="preserve"> </v>
      </c>
      <c r="H13" s="30" t="str">
        <f>IF('Сводный протокол'!H13=0," ",TEXT('Сводный протокол'!H13,"мм:сс,0"))</f>
        <v>03:18,0</v>
      </c>
      <c r="I13" s="30">
        <f t="shared" si="1"/>
        <v>198</v>
      </c>
      <c r="J13" s="31">
        <f t="shared" si="5"/>
        <v>52</v>
      </c>
      <c r="K13" s="31">
        <f t="shared" si="2"/>
        <v>52</v>
      </c>
      <c r="L13" s="26" t="str">
        <f>IF('Сводный протокол'!D13="ж", IF(OR(E13&lt;35,E13=" ")," ", IF(AND(E13&gt;=35,E13&lt;=54), 1+0.01*(E13-34), 1.2+0.015*(E13-54))),  IF(OR(E13&lt;40,E13=" ")," ", IF(AND(E13&gt;=40,E13&lt;=59), 1+0.01*(E13-39), 1.2+0.015*(E13-59))))</f>
        <v xml:space="preserve"> </v>
      </c>
      <c r="M13" s="32">
        <f t="shared" si="3"/>
        <v>52</v>
      </c>
      <c r="N13" s="31" t="s">
        <v>191</v>
      </c>
      <c r="O13" s="31"/>
      <c r="P13" s="21"/>
    </row>
    <row r="14" spans="1:16" ht="18" customHeight="1" x14ac:dyDescent="0.35">
      <c r="A14" s="22">
        <v>9</v>
      </c>
      <c r="B14" s="29" t="str">
        <f>IF('Сводный протокол'!E14=0," ",'Сводный протокол'!E14)</f>
        <v>Океанприбор</v>
      </c>
      <c r="C14" s="29" t="str">
        <f>IF('Сводный протокол'!B14=0," ",'Сводный протокол'!B14)</f>
        <v>Ковач Сергей</v>
      </c>
      <c r="D14" s="23">
        <f>IF('Сводный протокол'!C14=0," ",'Сводный протокол'!C14)</f>
        <v>1970</v>
      </c>
      <c r="E14" s="24">
        <f t="shared" si="0"/>
        <v>52</v>
      </c>
      <c r="F14" s="30" t="str">
        <f>IF('Сводный протокол'!G14=0," ",TEXT('Сводный протокол'!G14,"сс,0"))</f>
        <v xml:space="preserve"> </v>
      </c>
      <c r="G14" s="31" t="str">
        <f t="shared" si="4"/>
        <v xml:space="preserve"> </v>
      </c>
      <c r="H14" s="30" t="str">
        <f>IF('Сводный протокол'!H14=0," ",TEXT('Сводный протокол'!H14,"мм:сс,0"))</f>
        <v xml:space="preserve"> </v>
      </c>
      <c r="I14" s="30" t="str">
        <f t="shared" si="1"/>
        <v xml:space="preserve"> </v>
      </c>
      <c r="J14" s="31" t="str">
        <f t="shared" si="5"/>
        <v xml:space="preserve"> </v>
      </c>
      <c r="K14" s="31" t="str">
        <f t="shared" si="2"/>
        <v xml:space="preserve"> </v>
      </c>
      <c r="L14" s="26">
        <f>IF('Сводный протокол'!D14="ж", IF(OR(E14&lt;35,E14=" ")," ", IF(AND(E14&gt;=35,E14&lt;=54), 1+0.01*(E14-34), 1.2+0.015*(E14-54))),  IF(OR(E14&lt;40,E14=" ")," ", IF(AND(E14&gt;=40,E14&lt;=59), 1+0.01*(E14-39), 1.2+0.015*(E14-59))))</f>
        <v>1.1299999999999999</v>
      </c>
      <c r="M14" s="32" t="str">
        <f t="shared" si="3"/>
        <v xml:space="preserve"> </v>
      </c>
      <c r="N14" s="31"/>
      <c r="O14" s="31"/>
      <c r="P14" s="21"/>
    </row>
    <row r="15" spans="1:16" ht="18" customHeight="1" x14ac:dyDescent="0.35">
      <c r="A15" s="22">
        <v>10</v>
      </c>
      <c r="B15" s="29" t="str">
        <f>IF('Сводный протокол'!E15=0," ",'Сводный протокол'!E15)</f>
        <v>Океанприбор</v>
      </c>
      <c r="C15" s="29" t="str">
        <f>IF('Сводный протокол'!B15=0," ",'Сводный протокол'!B15)</f>
        <v>Розбицкий Никита</v>
      </c>
      <c r="D15" s="23">
        <f>IF('Сводный протокол'!C15=0," ",'Сводный протокол'!C15)</f>
        <v>2001</v>
      </c>
      <c r="E15" s="24">
        <f t="shared" si="0"/>
        <v>21</v>
      </c>
      <c r="F15" s="30" t="str">
        <f>IF('Сводный протокол'!G15=0," ",TEXT('Сводный протокол'!G15,"сс,0"))</f>
        <v xml:space="preserve"> </v>
      </c>
      <c r="G15" s="31" t="str">
        <f t="shared" si="4"/>
        <v xml:space="preserve"> </v>
      </c>
      <c r="H15" s="30" t="str">
        <f>IF('Сводный протокол'!H15=0," ",TEXT('Сводный протокол'!H15,"мм:сс,0"))</f>
        <v xml:space="preserve"> </v>
      </c>
      <c r="I15" s="30" t="str">
        <f t="shared" si="1"/>
        <v xml:space="preserve"> </v>
      </c>
      <c r="J15" s="31" t="str">
        <f t="shared" si="5"/>
        <v xml:space="preserve"> </v>
      </c>
      <c r="K15" s="31" t="str">
        <f t="shared" si="2"/>
        <v xml:space="preserve"> </v>
      </c>
      <c r="L15" s="26" t="str">
        <f>IF('Сводный протокол'!D15="ж", IF(OR(E15&lt;35,E15=" ")," ", IF(AND(E15&gt;=35,E15&lt;=54), 1+0.01*(E15-34), 1.2+0.015*(E15-54))),  IF(OR(E15&lt;40,E15=" ")," ", IF(AND(E15&gt;=40,E15&lt;=59), 1+0.01*(E15-39), 1.2+0.015*(E15-59))))</f>
        <v xml:space="preserve"> </v>
      </c>
      <c r="M15" s="32" t="str">
        <f t="shared" si="3"/>
        <v xml:space="preserve"> </v>
      </c>
      <c r="N15" s="31"/>
      <c r="O15" s="13"/>
      <c r="P15" s="21"/>
    </row>
    <row r="16" spans="1:16" ht="18" customHeight="1" thickBot="1" x14ac:dyDescent="0.4">
      <c r="A16" s="22">
        <v>11</v>
      </c>
      <c r="B16" s="29" t="str">
        <f>IF('Сводный протокол'!E16=0," ",'Сводный протокол'!E16)</f>
        <v xml:space="preserve"> </v>
      </c>
      <c r="C16" s="29" t="str">
        <f>IF('Сводный протокол'!B16=0," ",'Сводный протокол'!B16)</f>
        <v xml:space="preserve"> </v>
      </c>
      <c r="D16" s="32" t="str">
        <f>IF('Сводный протокол'!C16=0," ",'Сводный протокол'!C16)</f>
        <v xml:space="preserve"> </v>
      </c>
      <c r="E16" s="33" t="str">
        <f t="shared" si="0"/>
        <v xml:space="preserve"> </v>
      </c>
      <c r="F16" s="30" t="str">
        <f>IF('Сводный протокол'!G16=0," ",TEXT('Сводный протокол'!G16,"сс,0"))</f>
        <v xml:space="preserve"> </v>
      </c>
      <c r="G16" s="31" t="str">
        <f t="shared" si="4"/>
        <v xml:space="preserve"> </v>
      </c>
      <c r="H16" s="30" t="str">
        <f>IF('Сводный протокол'!H16=0," ",TEXT('Сводный протокол'!H16,"мм:сс,0"))</f>
        <v xml:space="preserve"> </v>
      </c>
      <c r="I16" s="30" t="str">
        <f t="shared" si="1"/>
        <v xml:space="preserve"> </v>
      </c>
      <c r="J16" s="31" t="str">
        <f t="shared" si="5"/>
        <v xml:space="preserve"> </v>
      </c>
      <c r="K16" s="31" t="str">
        <f t="shared" si="2"/>
        <v xml:space="preserve"> </v>
      </c>
      <c r="L16" s="34" t="str">
        <f>IF('Сводный протокол'!D16="ж", IF(OR(E16&lt;35,E16=" ")," ", IF(AND(E16&gt;=35,E16&lt;=54), 1+0.01*(E16-34), 1.2+0.015*(E16-54))),  IF(OR(E16&lt;40,E16=" ")," ", IF(AND(E16&gt;=40,E16&lt;=59), 1+0.01*(E16-39), 1.2+0.015*(E16-59))))</f>
        <v xml:space="preserve"> </v>
      </c>
      <c r="M16" s="32" t="str">
        <f t="shared" si="3"/>
        <v xml:space="preserve"> </v>
      </c>
      <c r="N16" s="31"/>
      <c r="O16" s="31"/>
      <c r="P16" s="21"/>
    </row>
    <row r="17" spans="1:16" ht="18" customHeight="1" thickTop="1" x14ac:dyDescent="0.35">
      <c r="A17" s="22">
        <v>12</v>
      </c>
      <c r="B17" s="35" t="str">
        <f>IF('Сводный протокол'!E17=0," ",'Сводный протокол'!E17)</f>
        <v>Пайп ВДПО</v>
      </c>
      <c r="C17" s="35" t="str">
        <f>IF('Сводный протокол'!B17=0," ",'Сводный протокол'!B17)</f>
        <v>Пылева Екатерина</v>
      </c>
      <c r="D17" s="36">
        <f>IF('Сводный протокол'!C17=0," ",'Сводный протокол'!C17)</f>
        <v>1983</v>
      </c>
      <c r="E17" s="37">
        <f t="shared" si="0"/>
        <v>39</v>
      </c>
      <c r="F17" s="38" t="str">
        <f>IF('Сводный протокол'!G17=0," ",TEXT('Сводный протокол'!G17,"сс,0"))</f>
        <v xml:space="preserve"> </v>
      </c>
      <c r="G17" s="39" t="str">
        <f t="shared" si="4"/>
        <v xml:space="preserve"> </v>
      </c>
      <c r="H17" s="38" t="str">
        <f>IF('Сводный протокол'!H17=0," ",TEXT('Сводный протокол'!H17,"мм:сс,0"))</f>
        <v>01:58,2</v>
      </c>
      <c r="I17" s="38">
        <f t="shared" si="1"/>
        <v>118.2</v>
      </c>
      <c r="J17" s="39">
        <f>IF(I17=" "," ",IF(I17*10&lt;1001,INT(100-(I17*10-750)/5),IF(I17*10&lt;1301,INT(50-(I17*10-1000)/10),IF(I17*10&lt;1361,INT(20-(I17*10-1300)/20),IF(I17*10&lt;1521,INT(17-(I17*10-1360)/40),IF(I17*10&lt;1821,INT(13-(I17*10-1520)/60),IF(I17*10&lt;2381,INT(8-(I17*10-1820)/80),1)))))))</f>
        <v>31</v>
      </c>
      <c r="K17" s="39">
        <f t="shared" si="2"/>
        <v>31</v>
      </c>
      <c r="L17" s="40">
        <f>IF('Сводный протокол'!D17="ж", IF(OR(E17&lt;35,E17=" ")," ", IF(AND(E17&gt;=35,E17&lt;=54), 1+0.01*(E17-34), 1.2+0.015*(E17-54))),  IF(OR(E17&lt;40,E17=" ")," ", IF(AND(E17&gt;=40,E17&lt;=59), 1+0.01*(E17-39), 1.2+0.015*(E17-59))))</f>
        <v>1.05</v>
      </c>
      <c r="M17" s="36">
        <f t="shared" si="3"/>
        <v>32.550000000000004</v>
      </c>
      <c r="N17" s="39"/>
      <c r="O17" s="41">
        <v>3</v>
      </c>
      <c r="P17" s="21"/>
    </row>
    <row r="18" spans="1:16" ht="18" customHeight="1" x14ac:dyDescent="0.35">
      <c r="A18" s="22">
        <v>13</v>
      </c>
      <c r="B18" s="29" t="str">
        <f>IF('Сводный протокол'!E18=0," ",'Сводный протокол'!E18)</f>
        <v>Пайп ВДПО</v>
      </c>
      <c r="C18" s="29" t="str">
        <f>IF('Сводный протокол'!B18=0," ",'Сводный протокол'!B18)</f>
        <v>Коротыгина Анастасия</v>
      </c>
      <c r="D18" s="23">
        <f>IF('Сводный протокол'!C18=0," ",'Сводный протокол'!C18)</f>
        <v>1997</v>
      </c>
      <c r="E18" s="24">
        <f t="shared" si="0"/>
        <v>25</v>
      </c>
      <c r="F18" s="30" t="str">
        <f>IF('Сводный протокол'!G18=0," ",TEXT('Сводный протокол'!G18,"сс,0"))</f>
        <v xml:space="preserve"> </v>
      </c>
      <c r="G18" s="31" t="str">
        <f t="shared" si="4"/>
        <v xml:space="preserve"> </v>
      </c>
      <c r="H18" s="30" t="str">
        <f>IF('Сводный протокол'!H18=0," ",TEXT('Сводный протокол'!H18,"мм:сс,0"))</f>
        <v>01:52,0</v>
      </c>
      <c r="I18" s="30">
        <f t="shared" si="1"/>
        <v>112</v>
      </c>
      <c r="J18" s="23">
        <f t="shared" ref="J18:J22" si="6">IF(I18=" "," ",IF(I18*10&lt;1001,INT(100-(I18*10-750)/5),IF(I18*10&lt;1301,INT(50-(I18*10-1000)/10),IF(I18*10&lt;1361,INT(20-(I18*10-1300)/20),IF(I18*10&lt;1521,INT(17-(I18*10-1360)/40),IF(I18*10&lt;1821,INT(13-(I18*10-1520)/60),IF(I18*10&lt;2381,INT(8-(I18*10-1820)/80),1)))))))</f>
        <v>38</v>
      </c>
      <c r="K18" s="31">
        <f t="shared" si="2"/>
        <v>38</v>
      </c>
      <c r="L18" s="26" t="str">
        <f>IF('Сводный протокол'!D18="ж", IF(OR(E18&lt;35,E18=" ")," ", IF(AND(E18&gt;=35,E18&lt;=54), 1+0.01*(E18-34), 1.2+0.015*(E18-54))),  IF(OR(E18&lt;40,E18=" ")," ", IF(AND(E18&gt;=40,E18&lt;=59), 1+0.01*(E18-39), 1.2+0.015*(E18-59))))</f>
        <v xml:space="preserve"> </v>
      </c>
      <c r="M18" s="32">
        <f t="shared" si="3"/>
        <v>38</v>
      </c>
      <c r="N18" s="31" t="s">
        <v>191</v>
      </c>
      <c r="O18" s="13"/>
      <c r="P18" s="21"/>
    </row>
    <row r="19" spans="1:16" ht="18" customHeight="1" x14ac:dyDescent="0.35">
      <c r="A19" s="22">
        <v>14</v>
      </c>
      <c r="B19" s="29" t="str">
        <f>IF('Сводный протокол'!E19=0," ",'Сводный протокол'!E19)</f>
        <v>Пайп ВДПО</v>
      </c>
      <c r="C19" s="29" t="str">
        <f>IF('Сводный протокол'!B19=0," ",'Сводный протокол'!B19)</f>
        <v>Лисинская Александра</v>
      </c>
      <c r="D19" s="23">
        <f>IF('Сводный протокол'!C19=0," ",'Сводный протокол'!C19)</f>
        <v>1984</v>
      </c>
      <c r="E19" s="24">
        <f t="shared" si="0"/>
        <v>38</v>
      </c>
      <c r="F19" s="30" t="str">
        <f>IF('Сводный протокол'!G19=0," ",TEXT('Сводный протокол'!G19,"сс,0"))</f>
        <v xml:space="preserve"> </v>
      </c>
      <c r="G19" s="31" t="str">
        <f t="shared" si="4"/>
        <v xml:space="preserve"> </v>
      </c>
      <c r="H19" s="30" t="str">
        <f>IF('Сводный протокол'!H19=0," ",TEXT('Сводный протокол'!H19,"мм:сс,0"))</f>
        <v>01:58,0</v>
      </c>
      <c r="I19" s="30">
        <f t="shared" si="1"/>
        <v>118</v>
      </c>
      <c r="J19" s="23">
        <f t="shared" si="6"/>
        <v>32</v>
      </c>
      <c r="K19" s="31">
        <f t="shared" si="2"/>
        <v>32</v>
      </c>
      <c r="L19" s="26">
        <f>IF('Сводный протокол'!D19="ж", IF(OR(E19&lt;35,E19=" ")," ", IF(AND(E19&gt;=35,E19&lt;=54), 1+0.01*(E19-34), 1.2+0.015*(E19-54))),  IF(OR(E19&lt;40,E19=" ")," ", IF(AND(E19&gt;=40,E19&lt;=59), 1+0.01*(E19-39), 1.2+0.015*(E19-59))))</f>
        <v>1.04</v>
      </c>
      <c r="M19" s="32">
        <f t="shared" si="3"/>
        <v>33.28</v>
      </c>
      <c r="N19" s="31" t="s">
        <v>191</v>
      </c>
      <c r="O19" s="13">
        <f>SUMIF(N17:N29,"*",M17:M29)</f>
        <v>146.69999999999999</v>
      </c>
      <c r="P19" s="21"/>
    </row>
    <row r="20" spans="1:16" ht="18" customHeight="1" x14ac:dyDescent="0.35">
      <c r="A20" s="22">
        <v>15</v>
      </c>
      <c r="B20" s="29" t="str">
        <f>IF('Сводный протокол'!E20=0," ",'Сводный протокол'!E20)</f>
        <v>Пайп ВДПО</v>
      </c>
      <c r="C20" s="29" t="str">
        <f>IF('Сводный протокол'!B20=0," ",'Сводный протокол'!B20)</f>
        <v>Фадеева Ольга</v>
      </c>
      <c r="D20" s="23">
        <f>IF('Сводный протокол'!C20=0," ",'Сводный протокол'!C20)</f>
        <v>1985</v>
      </c>
      <c r="E20" s="24">
        <f t="shared" si="0"/>
        <v>37</v>
      </c>
      <c r="F20" s="30" t="str">
        <f>IF('Сводный протокол'!G20=0," ",TEXT('Сводный протокол'!G20,"сс,0"))</f>
        <v xml:space="preserve"> </v>
      </c>
      <c r="G20" s="31" t="str">
        <f t="shared" si="4"/>
        <v xml:space="preserve"> </v>
      </c>
      <c r="H20" s="30" t="str">
        <f>IF('Сводный протокол'!H20=0," ",TEXT('Сводный протокол'!H20,"мм:сс,0"))</f>
        <v>02:24,0</v>
      </c>
      <c r="I20" s="30">
        <f t="shared" si="1"/>
        <v>144</v>
      </c>
      <c r="J20" s="23">
        <f t="shared" si="6"/>
        <v>15</v>
      </c>
      <c r="K20" s="31">
        <f t="shared" si="2"/>
        <v>15</v>
      </c>
      <c r="L20" s="26">
        <f>IF('Сводный протокол'!D20="ж", IF(OR(E20&lt;35,E20=" ")," ", IF(AND(E20&gt;=35,E20&lt;=54), 1+0.01*(E20-34), 1.2+0.015*(E20-54))),  IF(OR(E20&lt;40,E20=" ")," ", IF(AND(E20&gt;=40,E20&lt;=59), 1+0.01*(E20-39), 1.2+0.015*(E20-59))))</f>
        <v>1.03</v>
      </c>
      <c r="M20" s="32">
        <f t="shared" si="3"/>
        <v>15.450000000000001</v>
      </c>
      <c r="N20" s="31"/>
      <c r="O20" s="13"/>
      <c r="P20" s="21"/>
    </row>
    <row r="21" spans="1:16" ht="18" customHeight="1" x14ac:dyDescent="0.35">
      <c r="A21" s="22">
        <v>16</v>
      </c>
      <c r="B21" s="29" t="str">
        <f>IF('Сводный протокол'!E21=0," ",'Сводный протокол'!E21)</f>
        <v>Пайп ВДПО</v>
      </c>
      <c r="C21" s="29" t="str">
        <f>IF('Сводный протокол'!B21=0," ",'Сводный протокол'!B21)</f>
        <v>Матвеева Виктория</v>
      </c>
      <c r="D21" s="23">
        <f>IF('Сводный протокол'!C21=0," ",'Сводный протокол'!C21)</f>
        <v>1993</v>
      </c>
      <c r="E21" s="24">
        <f t="shared" si="0"/>
        <v>29</v>
      </c>
      <c r="F21" s="30" t="str">
        <f>IF('Сводный протокол'!G21=0," ",TEXT('Сводный протокол'!G21,"сс,0"))</f>
        <v xml:space="preserve"> </v>
      </c>
      <c r="G21" s="31" t="str">
        <f t="shared" si="4"/>
        <v xml:space="preserve"> </v>
      </c>
      <c r="H21" s="30" t="str">
        <f>IF('Сводный протокол'!H21=0," ",TEXT('Сводный протокол'!H21,"мм:сс,0"))</f>
        <v xml:space="preserve"> </v>
      </c>
      <c r="I21" s="30" t="str">
        <f t="shared" si="1"/>
        <v xml:space="preserve"> </v>
      </c>
      <c r="J21" s="23" t="str">
        <f t="shared" si="6"/>
        <v xml:space="preserve"> </v>
      </c>
      <c r="K21" s="31" t="str">
        <f t="shared" si="2"/>
        <v xml:space="preserve"> </v>
      </c>
      <c r="L21" s="26" t="str">
        <f>IF('Сводный протокол'!D21="ж", IF(OR(E21&lt;35,E21=" ")," ", IF(AND(E21&gt;=35,E21&lt;=54), 1+0.01*(E21-34), 1.2+0.015*(E21-54))),  IF(OR(E21&lt;40,E21=" ")," ", IF(AND(E21&gt;=40,E21&lt;=59), 1+0.01*(E21-39), 1.2+0.015*(E21-59))))</f>
        <v xml:space="preserve"> </v>
      </c>
      <c r="M21" s="32" t="str">
        <f t="shared" si="3"/>
        <v xml:space="preserve"> </v>
      </c>
      <c r="N21" s="31"/>
      <c r="O21" s="13"/>
      <c r="P21" s="21"/>
    </row>
    <row r="22" spans="1:16" ht="18" customHeight="1" x14ac:dyDescent="0.35">
      <c r="A22" s="22">
        <v>17</v>
      </c>
      <c r="B22" s="29" t="str">
        <f>IF('Сводный протокол'!E22=0," ",'Сводный протокол'!E22)</f>
        <v>Пайп ВДПО</v>
      </c>
      <c r="C22" s="29" t="str">
        <f>IF('Сводный протокол'!B22=0," ",'Сводный протокол'!B22)</f>
        <v xml:space="preserve"> </v>
      </c>
      <c r="D22" s="23" t="str">
        <f>IF('Сводный протокол'!C22=0," ",'Сводный протокол'!C22)</f>
        <v xml:space="preserve"> </v>
      </c>
      <c r="E22" s="24" t="str">
        <f t="shared" si="0"/>
        <v xml:space="preserve"> </v>
      </c>
      <c r="F22" s="30" t="str">
        <f>IF('Сводный протокол'!G22=0," ",TEXT('Сводный протокол'!G22,"сс,0"))</f>
        <v xml:space="preserve"> </v>
      </c>
      <c r="G22" s="31" t="str">
        <f t="shared" si="4"/>
        <v xml:space="preserve"> </v>
      </c>
      <c r="H22" s="30" t="str">
        <f>IF('Сводный протокол'!H22=0," ",TEXT('Сводный протокол'!H22,"мм:сс,0"))</f>
        <v xml:space="preserve"> </v>
      </c>
      <c r="I22" s="30" t="str">
        <f t="shared" si="1"/>
        <v xml:space="preserve"> </v>
      </c>
      <c r="J22" s="23" t="str">
        <f t="shared" si="6"/>
        <v xml:space="preserve"> </v>
      </c>
      <c r="K22" s="31" t="str">
        <f t="shared" si="2"/>
        <v xml:space="preserve"> </v>
      </c>
      <c r="L22" s="26" t="str">
        <f>IF('Сводный протокол'!D22="ж", IF(OR(E22&lt;35,E22=" ")," ", IF(AND(E22&gt;=35,E22&lt;=54), 1+0.01*(E22-34), 1.2+0.015*(E22-54))),  IF(OR(E22&lt;40,E22=" ")," ", IF(AND(E22&gt;=40,E22&lt;=59), 1+0.01*(E22-39), 1.2+0.015*(E22-59))))</f>
        <v xml:space="preserve"> </v>
      </c>
      <c r="M22" s="32" t="str">
        <f t="shared" si="3"/>
        <v xml:space="preserve"> </v>
      </c>
      <c r="N22" s="31"/>
      <c r="O22" s="13"/>
      <c r="P22" s="21"/>
    </row>
    <row r="23" spans="1:16" ht="18" customHeight="1" x14ac:dyDescent="0.35">
      <c r="A23" s="22">
        <v>18</v>
      </c>
      <c r="B23" s="29" t="str">
        <f>IF('Сводный протокол'!E23=0," ",'Сводный протокол'!E23)</f>
        <v>Пайп ВДПО</v>
      </c>
      <c r="C23" s="29" t="str">
        <f>IF('Сводный протокол'!B23=0," ",'Сводный протокол'!B23)</f>
        <v>Бойцов Максим</v>
      </c>
      <c r="D23" s="23">
        <f>IF('Сводный протокол'!C23=0," ",'Сводный протокол'!C23)</f>
        <v>1990</v>
      </c>
      <c r="E23" s="24">
        <f t="shared" si="0"/>
        <v>32</v>
      </c>
      <c r="F23" s="30" t="str">
        <f>IF('Сводный протокол'!G23=0," ",TEXT('Сводный протокол'!G23,"сс,0"))</f>
        <v xml:space="preserve"> </v>
      </c>
      <c r="G23" s="31" t="str">
        <f t="shared" si="4"/>
        <v xml:space="preserve"> </v>
      </c>
      <c r="H23" s="30" t="str">
        <f>IF('Сводный протокол'!H23=0," ",TEXT('Сводный протокол'!H23,"мм:сс,0"))</f>
        <v>03:41,0</v>
      </c>
      <c r="I23" s="30">
        <f t="shared" si="1"/>
        <v>221</v>
      </c>
      <c r="J23" s="32">
        <f t="shared" si="5"/>
        <v>29</v>
      </c>
      <c r="K23" s="31">
        <f t="shared" si="2"/>
        <v>29</v>
      </c>
      <c r="L23" s="26" t="str">
        <f>IF('Сводный протокол'!D23="ж", IF(OR(E23&lt;35,E23=" ")," ", IF(AND(E23&gt;=35,E23&lt;=54), 1+0.01*(E23-34), 1.2+0.015*(E23-54))),  IF(OR(E23&lt;40,E23=" ")," ", IF(AND(E23&gt;=40,E23&lt;=59), 1+0.01*(E23-39), 1.2+0.015*(E23-59))))</f>
        <v xml:space="preserve"> </v>
      </c>
      <c r="M23" s="32">
        <f t="shared" si="3"/>
        <v>29</v>
      </c>
      <c r="N23" s="31" t="s">
        <v>191</v>
      </c>
      <c r="O23" s="42"/>
      <c r="P23" s="21"/>
    </row>
    <row r="24" spans="1:16" ht="18" customHeight="1" x14ac:dyDescent="0.35">
      <c r="A24" s="22">
        <v>19</v>
      </c>
      <c r="B24" s="29" t="str">
        <f>IF('Сводный протокол'!E24=0," ",'Сводный протокол'!E24)</f>
        <v>Пайп ВДПО</v>
      </c>
      <c r="C24" s="29" t="str">
        <f>IF('Сводный протокол'!B24=0," ",'Сводный протокол'!B24)</f>
        <v>Яковлев Юрий</v>
      </c>
      <c r="D24" s="23">
        <f>IF('Сводный протокол'!C24=0," ",'Сводный протокол'!C24)</f>
        <v>1980</v>
      </c>
      <c r="E24" s="24">
        <f t="shared" si="0"/>
        <v>42</v>
      </c>
      <c r="F24" s="30" t="str">
        <f>IF('Сводный протокол'!G24=0," ",TEXT('Сводный протокол'!G24,"сс,0"))</f>
        <v xml:space="preserve"> </v>
      </c>
      <c r="G24" s="31" t="str">
        <f t="shared" si="4"/>
        <v xml:space="preserve"> </v>
      </c>
      <c r="H24" s="30" t="str">
        <f>IF('Сводный протокол'!H24=0," ",TEXT('Сводный протокол'!H24,"мм:сс,0"))</f>
        <v>04:18,0</v>
      </c>
      <c r="I24" s="30">
        <f t="shared" si="1"/>
        <v>258</v>
      </c>
      <c r="J24" s="32">
        <f t="shared" si="5"/>
        <v>14</v>
      </c>
      <c r="K24" s="31">
        <f t="shared" si="2"/>
        <v>14</v>
      </c>
      <c r="L24" s="26">
        <f>IF('Сводный протокол'!D24="ж", IF(OR(E24&lt;35,E24=" ")," ", IF(AND(E24&gt;=35,E24&lt;=54), 1+0.01*(E24-34), 1.2+0.015*(E24-54))),  IF(OR(E24&lt;40,E24=" ")," ", IF(AND(E24&gt;=40,E24&lt;=59), 1+0.01*(E24-39), 1.2+0.015*(E24-59))))</f>
        <v>1.03</v>
      </c>
      <c r="M24" s="32">
        <f t="shared" si="3"/>
        <v>14.42</v>
      </c>
      <c r="N24" s="31" t="s">
        <v>191</v>
      </c>
      <c r="O24" s="31"/>
      <c r="P24" s="21"/>
    </row>
    <row r="25" spans="1:16" ht="18" customHeight="1" x14ac:dyDescent="0.35">
      <c r="A25" s="22">
        <v>20</v>
      </c>
      <c r="B25" s="29" t="str">
        <f>IF('Сводный протокол'!E25=0," ",'Сводный протокол'!E25)</f>
        <v>Пайп ВДПО</v>
      </c>
      <c r="C25" s="29" t="str">
        <f>IF('Сводный протокол'!B25=0," ",'Сводный протокол'!B25)</f>
        <v>Васильев Александр</v>
      </c>
      <c r="D25" s="23">
        <f>IF('Сводный протокол'!C25=0," ",'Сводный протокол'!C25)</f>
        <v>1980</v>
      </c>
      <c r="E25" s="24">
        <f t="shared" si="0"/>
        <v>42</v>
      </c>
      <c r="F25" s="30" t="str">
        <f>IF('Сводный протокол'!G25=0," ",TEXT('Сводный протокол'!G25,"сс,0"))</f>
        <v xml:space="preserve"> </v>
      </c>
      <c r="G25" s="31" t="str">
        <f t="shared" si="4"/>
        <v xml:space="preserve"> </v>
      </c>
      <c r="H25" s="30" t="str">
        <f>IF('Сводный протокол'!H25=0," ",TEXT('Сводный протокол'!H25,"мм:сс,0"))</f>
        <v>04:42,0</v>
      </c>
      <c r="I25" s="30">
        <f t="shared" si="1"/>
        <v>282</v>
      </c>
      <c r="J25" s="32">
        <f t="shared" si="5"/>
        <v>11</v>
      </c>
      <c r="K25" s="31">
        <f t="shared" si="2"/>
        <v>11</v>
      </c>
      <c r="L25" s="26">
        <f>IF('Сводный протокол'!D25="ж", IF(OR(E25&lt;35,E25=" ")," ", IF(AND(E25&gt;=35,E25&lt;=54), 1+0.01*(E25-34), 1.2+0.015*(E25-54))),  IF(OR(E25&lt;40,E25=" ")," ", IF(AND(E25&gt;=40,E25&lt;=59), 1+0.01*(E25-39), 1.2+0.015*(E25-59))))</f>
        <v>1.03</v>
      </c>
      <c r="M25" s="32">
        <f t="shared" si="3"/>
        <v>11.33</v>
      </c>
      <c r="N25" s="31"/>
      <c r="O25" s="13"/>
      <c r="P25" s="21"/>
    </row>
    <row r="26" spans="1:16" ht="18" customHeight="1" x14ac:dyDescent="0.35">
      <c r="A26" s="22">
        <v>21</v>
      </c>
      <c r="B26" s="29" t="str">
        <f>IF('Сводный протокол'!E26=0," ",'Сводный протокол'!E26)</f>
        <v>Пайп ВДПО</v>
      </c>
      <c r="C26" s="29" t="str">
        <f>IF('Сводный протокол'!B26=0," ",'Сводный протокол'!B26)</f>
        <v>Кукушкин Дмитрий</v>
      </c>
      <c r="D26" s="23">
        <f>IF('Сводный протокол'!C26=0," ",'Сводный протокол'!C26)</f>
        <v>1992</v>
      </c>
      <c r="E26" s="24">
        <f t="shared" si="0"/>
        <v>30</v>
      </c>
      <c r="F26" s="30" t="str">
        <f>IF('Сводный протокол'!G26=0," ",TEXT('Сводный протокол'!G26,"сс,0"))</f>
        <v xml:space="preserve"> </v>
      </c>
      <c r="G26" s="31" t="str">
        <f t="shared" si="4"/>
        <v xml:space="preserve"> </v>
      </c>
      <c r="H26" s="30" t="str">
        <f>IF('Сводный протокол'!H26=0," ",TEXT('Сводный протокол'!H26,"мм:сс,0"))</f>
        <v>04:05,0</v>
      </c>
      <c r="I26" s="30">
        <f t="shared" si="1"/>
        <v>245</v>
      </c>
      <c r="J26" s="32">
        <f t="shared" si="5"/>
        <v>16</v>
      </c>
      <c r="K26" s="31">
        <f t="shared" si="2"/>
        <v>16</v>
      </c>
      <c r="L26" s="26" t="str">
        <f>IF('Сводный протокол'!D26="ж", IF(OR(E26&lt;35,E26=" ")," ", IF(AND(E26&gt;=35,E26&lt;=54), 1+0.01*(E26-34), 1.2+0.015*(E26-54))),  IF(OR(E26&lt;40,E26=" ")," ", IF(AND(E26&gt;=40,E26&lt;=59), 1+0.01*(E26-39), 1.2+0.015*(E26-59))))</f>
        <v xml:space="preserve"> </v>
      </c>
      <c r="M26" s="32">
        <f t="shared" si="3"/>
        <v>16</v>
      </c>
      <c r="N26" s="31" t="s">
        <v>191</v>
      </c>
      <c r="O26" s="13"/>
      <c r="P26" s="21"/>
    </row>
    <row r="27" spans="1:16" ht="18" customHeight="1" x14ac:dyDescent="0.35">
      <c r="A27" s="22">
        <v>22</v>
      </c>
      <c r="B27" s="29" t="str">
        <f>IF('Сводный протокол'!E27=0," ",'Сводный протокол'!E27)</f>
        <v>Пайп ВДПО</v>
      </c>
      <c r="C27" s="29" t="str">
        <f>IF('Сводный протокол'!B27=0," ",'Сводный протокол'!B27)</f>
        <v>Гришин Сергей</v>
      </c>
      <c r="D27" s="23">
        <f>IF('Сводный протокол'!C27=0," ",'Сводный протокол'!C27)</f>
        <v>1989</v>
      </c>
      <c r="E27" s="24">
        <f t="shared" si="0"/>
        <v>33</v>
      </c>
      <c r="F27" s="30" t="str">
        <f>IF('Сводный протокол'!G27=0," ",TEXT('Сводный протокол'!G27,"сс,0"))</f>
        <v xml:space="preserve"> </v>
      </c>
      <c r="G27" s="31" t="str">
        <f t="shared" si="4"/>
        <v xml:space="preserve"> </v>
      </c>
      <c r="H27" s="30" t="str">
        <f>IF('Сводный протокол'!H27=0," ",TEXT('Сводный протокол'!H27,"мм:сс,0"))</f>
        <v>05:09,0</v>
      </c>
      <c r="I27" s="30">
        <f t="shared" si="1"/>
        <v>309</v>
      </c>
      <c r="J27" s="32">
        <f t="shared" si="5"/>
        <v>9</v>
      </c>
      <c r="K27" s="31">
        <f t="shared" si="2"/>
        <v>9</v>
      </c>
      <c r="L27" s="26" t="str">
        <f>IF('Сводный протокол'!D27="ж", IF(OR(E27&lt;35,E27=" ")," ", IF(AND(E27&gt;=35,E27&lt;=54), 1+0.01*(E27-34), 1.2+0.015*(E27-54))),  IF(OR(E27&lt;40,E27=" ")," ", IF(AND(E27&gt;=40,E27&lt;=59), 1+0.01*(E27-39), 1.2+0.015*(E27-59))))</f>
        <v xml:space="preserve"> </v>
      </c>
      <c r="M27" s="32">
        <f t="shared" si="3"/>
        <v>9</v>
      </c>
      <c r="N27" s="31"/>
      <c r="O27" s="13"/>
      <c r="P27" s="21"/>
    </row>
    <row r="28" spans="1:16" ht="18" customHeight="1" x14ac:dyDescent="0.35">
      <c r="A28" s="22">
        <v>23</v>
      </c>
      <c r="B28" s="29" t="str">
        <f>IF('Сводный протокол'!E28=0," ",'Сводный протокол'!E28)</f>
        <v>Пайп ВДПО</v>
      </c>
      <c r="C28" s="29" t="str">
        <f>IF('Сводный протокол'!B28=0," ",'Сводный протокол'!B28)</f>
        <v>Лайдинен Иван</v>
      </c>
      <c r="D28" s="23">
        <f>IF('Сводный протокол'!C28=0," ",'Сводный протокол'!C28)</f>
        <v>1983</v>
      </c>
      <c r="E28" s="24">
        <f t="shared" si="0"/>
        <v>39</v>
      </c>
      <c r="F28" s="30" t="str">
        <f>IF('Сводный протокол'!G28=0," ",TEXT('Сводный протокол'!G28,"сс,0"))</f>
        <v xml:space="preserve"> </v>
      </c>
      <c r="G28" s="31" t="str">
        <f t="shared" si="4"/>
        <v xml:space="preserve"> </v>
      </c>
      <c r="H28" s="30" t="str">
        <f>IF('Сводный протокол'!H28=0," ",TEXT('Сводный протокол'!H28,"мм:сс,0"))</f>
        <v>04:08,0</v>
      </c>
      <c r="I28" s="30">
        <f t="shared" si="1"/>
        <v>248</v>
      </c>
      <c r="J28" s="32">
        <f t="shared" si="5"/>
        <v>16</v>
      </c>
      <c r="K28" s="31">
        <f t="shared" si="2"/>
        <v>16</v>
      </c>
      <c r="L28" s="26" t="str">
        <f>IF('Сводный протокол'!D28="ж", IF(OR(E28&lt;35,E28=" ")," ", IF(AND(E28&gt;=35,E28&lt;=54), 1+0.01*(E28-34), 1.2+0.015*(E28-54))),  IF(OR(E28&lt;40,E28=" ")," ", IF(AND(E28&gt;=40,E28&lt;=59), 1+0.01*(E28-39), 1.2+0.015*(E28-59))))</f>
        <v xml:space="preserve"> </v>
      </c>
      <c r="M28" s="32">
        <f t="shared" si="3"/>
        <v>16</v>
      </c>
      <c r="N28" s="31" t="s">
        <v>191</v>
      </c>
      <c r="O28" s="13"/>
      <c r="P28" s="21"/>
    </row>
    <row r="29" spans="1:16" ht="18" customHeight="1" thickBot="1" x14ac:dyDescent="0.4">
      <c r="A29" s="22">
        <v>24</v>
      </c>
      <c r="B29" s="29" t="str">
        <f>IF('Сводный протокол'!E29=0," ",'Сводный протокол'!E29)</f>
        <v xml:space="preserve"> </v>
      </c>
      <c r="C29" s="29" t="str">
        <f>IF('Сводный протокол'!B29=0," ",'Сводный протокол'!B29)</f>
        <v xml:space="preserve"> </v>
      </c>
      <c r="D29" s="32" t="str">
        <f>IF('Сводный протокол'!C29=0," ",'Сводный протокол'!C29)</f>
        <v xml:space="preserve"> </v>
      </c>
      <c r="E29" s="33" t="str">
        <f t="shared" si="0"/>
        <v xml:space="preserve"> </v>
      </c>
      <c r="F29" s="30" t="str">
        <f>IF('Сводный протокол'!G29=0," ",TEXT('Сводный протокол'!G29,"сс,0"))</f>
        <v xml:space="preserve"> </v>
      </c>
      <c r="G29" s="31" t="str">
        <f t="shared" si="4"/>
        <v xml:space="preserve"> </v>
      </c>
      <c r="H29" s="30" t="str">
        <f>IF('Сводный протокол'!H29=0," ",TEXT('Сводный протокол'!H29,"мм:сс,0"))</f>
        <v xml:space="preserve"> </v>
      </c>
      <c r="I29" s="30" t="str">
        <f t="shared" si="1"/>
        <v xml:space="preserve"> </v>
      </c>
      <c r="J29" s="52" t="str">
        <f t="shared" si="5"/>
        <v xml:space="preserve"> </v>
      </c>
      <c r="K29" s="31" t="str">
        <f t="shared" si="2"/>
        <v xml:space="preserve"> </v>
      </c>
      <c r="L29" s="34" t="str">
        <f>IF('Сводный протокол'!D29="ж", IF(OR(E29&lt;35,E29=" ")," ", IF(AND(E29&gt;=35,E29&lt;=54), 1+0.01*(E29-34), 1.2+0.015*(E29-54))),  IF(OR(E29&lt;40,E29=" ")," ", IF(AND(E29&gt;=40,E29&lt;=59), 1+0.01*(E29-39), 1.2+0.015*(E29-59))))</f>
        <v xml:space="preserve"> </v>
      </c>
      <c r="M29" s="32" t="str">
        <f t="shared" si="3"/>
        <v xml:space="preserve"> </v>
      </c>
      <c r="N29" s="31"/>
      <c r="O29" s="31"/>
      <c r="P29" s="21"/>
    </row>
    <row r="30" spans="1:16" ht="18" customHeight="1" thickTop="1" x14ac:dyDescent="0.35">
      <c r="A30" s="22">
        <v>25</v>
      </c>
      <c r="B30" s="43" t="str">
        <f>IF('Сводный протокол'!E30=0," ",'Сводный протокол'!E30)</f>
        <v>Любители спорта</v>
      </c>
      <c r="C30" s="43" t="str">
        <f>IF('Сводный протокол'!B30=0," ",'Сводный протокол'!B30)</f>
        <v>Озерная Мария</v>
      </c>
      <c r="D30" s="36">
        <f>IF('Сводный протокол'!C30=0," ",'Сводный протокол'!C30)</f>
        <v>1982</v>
      </c>
      <c r="E30" s="37">
        <f t="shared" si="0"/>
        <v>40</v>
      </c>
      <c r="F30" s="44" t="str">
        <f>IF('Сводный протокол'!G30=0," ",TEXT('Сводный протокол'!G30,"сс,0"))</f>
        <v xml:space="preserve"> </v>
      </c>
      <c r="G30" s="45" t="str">
        <f t="shared" si="4"/>
        <v xml:space="preserve"> </v>
      </c>
      <c r="H30" s="44" t="str">
        <f>IF('Сводный протокол'!H30=0," ",TEXT('Сводный протокол'!H30,"мм:сс,0"))</f>
        <v>01:58,1</v>
      </c>
      <c r="I30" s="44">
        <f t="shared" si="1"/>
        <v>118.1</v>
      </c>
      <c r="J30" s="55">
        <f>IF(I30=" "," ",IF(I30*10&lt;1001,INT(100-(I30*10-750)/5),IF(I30*10&lt;1301,INT(50-(I30*10-1000)/10),IF(I30*10&lt;1361,INT(20-(I30*10-1300)/20),IF(I30*10&lt;1521,INT(17-(I30*10-1360)/40),IF(I30*10&lt;1821,INT(13-(I30*10-1520)/60),IF(I30*10&lt;2381,INT(8-(I30*10-1820)/80),1)))))))</f>
        <v>31</v>
      </c>
      <c r="K30" s="45">
        <f t="shared" si="2"/>
        <v>31</v>
      </c>
      <c r="L30" s="40">
        <f>IF('Сводный протокол'!D30="ж", IF(OR(E30&lt;35,E30=" ")," ", IF(AND(E30&gt;=35,E30&lt;=54), 1+0.01*(E30-34), 1.2+0.015*(E30-54))),  IF(OR(E30&lt;40,E30=" ")," ", IF(AND(E30&gt;=40,E30&lt;=59), 1+0.01*(E30-39), 1.2+0.015*(E30-59))))</f>
        <v>1.06</v>
      </c>
      <c r="M30" s="46">
        <f t="shared" si="3"/>
        <v>32.86</v>
      </c>
      <c r="N30" s="45" t="s">
        <v>191</v>
      </c>
      <c r="O30" s="47">
        <v>4</v>
      </c>
      <c r="P30" s="21"/>
    </row>
    <row r="31" spans="1:16" ht="18" customHeight="1" x14ac:dyDescent="0.35">
      <c r="A31" s="22">
        <v>26</v>
      </c>
      <c r="B31" s="29" t="str">
        <f>IF('Сводный протокол'!E31=0," ",'Сводный протокол'!E31)</f>
        <v>Любители спорта</v>
      </c>
      <c r="C31" s="29" t="str">
        <f>IF('Сводный протокол'!B31=0," ",'Сводный протокол'!B31)</f>
        <v>Любимова Екатерина</v>
      </c>
      <c r="D31" s="23">
        <f>IF('Сводный протокол'!C31=0," ",'Сводный протокол'!C31)</f>
        <v>1989</v>
      </c>
      <c r="E31" s="24">
        <f t="shared" si="0"/>
        <v>33</v>
      </c>
      <c r="F31" s="30" t="str">
        <f>IF('Сводный протокол'!G31=0," ",TEXT('Сводный протокол'!G31,"сс,0"))</f>
        <v xml:space="preserve"> </v>
      </c>
      <c r="G31" s="31" t="str">
        <f t="shared" si="4"/>
        <v xml:space="preserve"> </v>
      </c>
      <c r="H31" s="30" t="str">
        <f>IF('Сводный протокол'!H31=0," ",TEXT('Сводный протокол'!H31,"мм:сс,0"))</f>
        <v>02:11,0</v>
      </c>
      <c r="I31" s="30">
        <f t="shared" si="1"/>
        <v>131</v>
      </c>
      <c r="J31" s="23">
        <f>IF(I31=" "," ",IF(I31*10&lt;1001,INT(100-(I31*10-750)/5),IF(I31*10&lt;1301,INT(50-(I31*10-1000)/10),IF(I31*10&lt;1361,INT(20-(I31*10-1300)/20),IF(I31*10&lt;1521,INT(17-(I31*10-1360)/40),IF(I31*10&lt;1821,INT(13-(I31*10-1520)/60),IF(I31*10&lt;2381,INT(8-(I31*10-1820)/80),1)))))))</f>
        <v>19</v>
      </c>
      <c r="K31" s="31">
        <f t="shared" si="2"/>
        <v>19</v>
      </c>
      <c r="L31" s="26" t="str">
        <f>IF('Сводный протокол'!D31="ж", IF(OR(E31&lt;35,E31=" ")," ", IF(AND(E31&gt;=35,E31&lt;=54), 1+0.01*(E31-34), 1.2+0.015*(E31-54))),  IF(OR(E31&lt;40,E31=" ")," ", IF(AND(E31&gt;=40,E31&lt;=59), 1+0.01*(E31-39), 1.2+0.015*(E31-59))))</f>
        <v xml:space="preserve"> </v>
      </c>
      <c r="M31" s="32">
        <f t="shared" si="3"/>
        <v>19</v>
      </c>
      <c r="N31" s="31" t="s">
        <v>191</v>
      </c>
      <c r="O31" s="13"/>
      <c r="P31" s="21"/>
    </row>
    <row r="32" spans="1:16" ht="18" customHeight="1" x14ac:dyDescent="0.35">
      <c r="A32" s="22">
        <v>27</v>
      </c>
      <c r="B32" s="29" t="str">
        <f>IF('Сводный протокол'!E32=0," ",'Сводный протокол'!E32)</f>
        <v>Любители спорта</v>
      </c>
      <c r="C32" s="29" t="str">
        <f>IF('Сводный протокол'!B32=0," ",'Сводный протокол'!B32)</f>
        <v xml:space="preserve"> </v>
      </c>
      <c r="D32" s="23" t="str">
        <f>IF('Сводный протокол'!C32=0," ",'Сводный протокол'!C32)</f>
        <v xml:space="preserve"> </v>
      </c>
      <c r="E32" s="24" t="str">
        <f t="shared" si="0"/>
        <v xml:space="preserve"> </v>
      </c>
      <c r="F32" s="30" t="str">
        <f>IF('Сводный протокол'!G32=0," ",TEXT('Сводный протокол'!G32,"сс,0"))</f>
        <v xml:space="preserve"> </v>
      </c>
      <c r="G32" s="31" t="str">
        <f t="shared" si="4"/>
        <v xml:space="preserve"> </v>
      </c>
      <c r="H32" s="30" t="str">
        <f>IF('Сводный протокол'!H32=0," ",TEXT('Сводный протокол'!H32,"мм:сс,0"))</f>
        <v xml:space="preserve"> </v>
      </c>
      <c r="I32" s="30" t="str">
        <f t="shared" si="1"/>
        <v xml:space="preserve"> </v>
      </c>
      <c r="J32" s="23" t="str">
        <f>IF(I32=" "," ",IF(I32*10&lt;1001,INT(100-(I32*10-750)/5),IF(I32*10&lt;1301,INT(50-(I32*10-1000)/10),IF(I32*10&lt;1361,INT(20-(I32*10-1300)/20),IF(I32*10&lt;1521,INT(17-(I32*10-1360)/40),IF(I32*10&lt;1821,INT(13-(I32*10-1520)/60),IF(I32*10&lt;2381,INT(8-(I32*10-1820)/80),1)))))))</f>
        <v xml:space="preserve"> </v>
      </c>
      <c r="K32" s="31" t="str">
        <f t="shared" si="2"/>
        <v xml:space="preserve"> </v>
      </c>
      <c r="L32" s="26" t="str">
        <f>IF('Сводный протокол'!D32="ж", IF(OR(E32&lt;35,E32=" ")," ", IF(AND(E32&gt;=35,E32&lt;=54), 1+0.01*(E32-34), 1.2+0.015*(E32-54))),  IF(OR(E32&lt;40,E32=" ")," ", IF(AND(E32&gt;=40,E32&lt;=59), 1+0.01*(E32-39), 1.2+0.015*(E32-59))))</f>
        <v xml:space="preserve"> </v>
      </c>
      <c r="M32" s="32" t="str">
        <f t="shared" si="3"/>
        <v xml:space="preserve"> </v>
      </c>
      <c r="N32" s="31"/>
      <c r="O32" s="13">
        <f>SUMIF(N30:N37,"*",M30:M37)</f>
        <v>130.43</v>
      </c>
      <c r="P32" s="21"/>
    </row>
    <row r="33" spans="1:16" ht="18" customHeight="1" x14ac:dyDescent="0.35">
      <c r="A33" s="22">
        <v>28</v>
      </c>
      <c r="B33" s="29" t="str">
        <f>IF('Сводный протокол'!E33=0," ",'Сводный протокол'!E33)</f>
        <v>Любители спорта</v>
      </c>
      <c r="C33" s="29" t="str">
        <f>IF('Сводный протокол'!B33=0," ",'Сводный протокол'!B33)</f>
        <v>Гром Алена</v>
      </c>
      <c r="D33" s="23">
        <f>IF('Сводный протокол'!C33=0," ",'Сводный протокол'!C33)</f>
        <v>1993</v>
      </c>
      <c r="E33" s="24">
        <f t="shared" si="0"/>
        <v>29</v>
      </c>
      <c r="F33" s="30" t="str">
        <f>IF('Сводный протокол'!G33=0," ",TEXT('Сводный протокол'!G33,"сс,0"))</f>
        <v xml:space="preserve"> </v>
      </c>
      <c r="G33" s="31" t="str">
        <f t="shared" si="4"/>
        <v xml:space="preserve"> </v>
      </c>
      <c r="H33" s="30" t="str">
        <f>IF('Сводный протокол'!H33=0," ",TEXT('Сводный протокол'!H33,"мм:сс,0"))</f>
        <v>04:14,0</v>
      </c>
      <c r="I33" s="30">
        <f t="shared" si="1"/>
        <v>254</v>
      </c>
      <c r="J33" s="31">
        <f t="shared" si="5"/>
        <v>15</v>
      </c>
      <c r="K33" s="31">
        <f t="shared" si="2"/>
        <v>15</v>
      </c>
      <c r="L33" s="26" t="str">
        <f>IF('Сводный протокол'!D33="ж", IF(OR(E33&lt;35,E33=" ")," ", IF(AND(E33&gt;=35,E33&lt;=54), 1+0.01*(E33-34), 1.2+0.015*(E33-54))),  IF(OR(E33&lt;40,E33=" ")," ", IF(AND(E33&gt;=40,E33&lt;=59), 1+0.01*(E33-39), 1.2+0.015*(E33-59))))</f>
        <v xml:space="preserve"> </v>
      </c>
      <c r="M33" s="32">
        <f t="shared" si="3"/>
        <v>15</v>
      </c>
      <c r="N33" s="31" t="s">
        <v>191</v>
      </c>
      <c r="O33" s="42"/>
      <c r="P33" s="21"/>
    </row>
    <row r="34" spans="1:16" ht="18" customHeight="1" x14ac:dyDescent="0.35">
      <c r="A34" s="22">
        <v>29</v>
      </c>
      <c r="B34" s="29" t="str">
        <f>IF('Сводный протокол'!E34=0," ",'Сводный протокол'!E34)</f>
        <v>Любители спорта</v>
      </c>
      <c r="C34" s="29" t="str">
        <f>IF('Сводный протокол'!B34=0," ",'Сводный протокол'!B34)</f>
        <v>Балабан Игорь</v>
      </c>
      <c r="D34" s="23">
        <f>IF('Сводный протокол'!C34=0," ",'Сводный протокол'!C34)</f>
        <v>1972</v>
      </c>
      <c r="E34" s="24">
        <f t="shared" si="0"/>
        <v>50</v>
      </c>
      <c r="F34" s="30" t="str">
        <f>IF('Сводный протокол'!G34=0," ",TEXT('Сводный протокол'!G34,"сс,0"))</f>
        <v xml:space="preserve"> </v>
      </c>
      <c r="G34" s="31" t="str">
        <f t="shared" si="4"/>
        <v xml:space="preserve"> </v>
      </c>
      <c r="H34" s="30" t="str">
        <f>IF('Сводный протокол'!H34=0," ",TEXT('Сводный протокол'!H34,"мм:сс,0"))</f>
        <v>03:47,0</v>
      </c>
      <c r="I34" s="30">
        <f t="shared" si="1"/>
        <v>227</v>
      </c>
      <c r="J34" s="31">
        <f t="shared" si="5"/>
        <v>23</v>
      </c>
      <c r="K34" s="31">
        <f t="shared" si="2"/>
        <v>23</v>
      </c>
      <c r="L34" s="26">
        <f>IF('Сводный протокол'!D34="ж", IF(OR(E34&lt;35,E34=" ")," ", IF(AND(E34&gt;=35,E34&lt;=54), 1+0.01*(E34-34), 1.2+0.015*(E34-54))),  IF(OR(E34&lt;40,E34=" ")," ", IF(AND(E34&gt;=40,E34&lt;=59), 1+0.01*(E34-39), 1.2+0.015*(E34-59))))</f>
        <v>1.1100000000000001</v>
      </c>
      <c r="M34" s="32">
        <f t="shared" si="3"/>
        <v>25.53</v>
      </c>
      <c r="N34" s="31" t="s">
        <v>191</v>
      </c>
      <c r="O34" s="13"/>
      <c r="P34" s="21"/>
    </row>
    <row r="35" spans="1:16" ht="18" customHeight="1" x14ac:dyDescent="0.35">
      <c r="A35" s="22">
        <v>30</v>
      </c>
      <c r="B35" s="29" t="str">
        <f>IF('Сводный протокол'!E35=0," ",'Сводный протокол'!E35)</f>
        <v>Любители спорта</v>
      </c>
      <c r="C35" s="29" t="str">
        <f>IF('Сводный протокол'!B35=0," ",'Сводный протокол'!B35)</f>
        <v>Озерной Александр</v>
      </c>
      <c r="D35" s="23">
        <f>IF('Сводный протокол'!C35=0," ",'Сводный протокол'!C35)</f>
        <v>1983</v>
      </c>
      <c r="E35" s="24">
        <f t="shared" si="0"/>
        <v>39</v>
      </c>
      <c r="F35" s="30" t="str">
        <f>IF('Сводный протокол'!G35=0," ",TEXT('Сводный протокол'!G35,"сс,0"))</f>
        <v xml:space="preserve"> </v>
      </c>
      <c r="G35" s="31" t="str">
        <f t="shared" si="4"/>
        <v xml:space="preserve"> </v>
      </c>
      <c r="H35" s="30" t="str">
        <f>IF('Сводный протокол'!H35=0," ",TEXT('Сводный протокол'!H35,"мм:сс,0"))</f>
        <v>04:43,0</v>
      </c>
      <c r="I35" s="30">
        <f t="shared" si="1"/>
        <v>283</v>
      </c>
      <c r="J35" s="31">
        <f t="shared" si="5"/>
        <v>11</v>
      </c>
      <c r="K35" s="31">
        <f t="shared" si="2"/>
        <v>11</v>
      </c>
      <c r="L35" s="26" t="str">
        <f>IF('Сводный протокол'!D35="ж", IF(OR(E35&lt;35,E35=" ")," ", IF(AND(E35&gt;=35,E35&lt;=54), 1+0.01*(E35-34), 1.2+0.015*(E35-54))),  IF(OR(E35&lt;40,E35=" ")," ", IF(AND(E35&gt;=40,E35&lt;=59), 1+0.01*(E35-39), 1.2+0.015*(E35-59))))</f>
        <v xml:space="preserve"> </v>
      </c>
      <c r="M35" s="32">
        <f t="shared" si="3"/>
        <v>11</v>
      </c>
      <c r="N35" s="31" t="s">
        <v>191</v>
      </c>
      <c r="O35" s="13"/>
      <c r="P35" s="21"/>
    </row>
    <row r="36" spans="1:16" ht="18" customHeight="1" x14ac:dyDescent="0.35">
      <c r="A36" s="22">
        <v>31</v>
      </c>
      <c r="B36" s="29" t="str">
        <f>IF('Сводный протокол'!E36=0," ",'Сводный протокол'!E36)</f>
        <v>Любители спорта</v>
      </c>
      <c r="C36" s="29" t="str">
        <f>IF('Сводный протокол'!B36=0," ",'Сводный протокол'!B36)</f>
        <v>Прач Антон</v>
      </c>
      <c r="D36" s="23">
        <f>IF('Сводный протокол'!C36=0," ",'Сводный протокол'!C36)</f>
        <v>1979</v>
      </c>
      <c r="E36" s="24">
        <f t="shared" si="0"/>
        <v>43</v>
      </c>
      <c r="F36" s="30" t="str">
        <f>IF('Сводный протокол'!G36=0," ",TEXT('Сводный протокол'!G36,"сс,0"))</f>
        <v xml:space="preserve"> </v>
      </c>
      <c r="G36" s="31" t="str">
        <f t="shared" si="4"/>
        <v xml:space="preserve"> </v>
      </c>
      <c r="H36" s="30" t="str">
        <f>IF('Сводный протокол'!H36=0," ",TEXT('Сводный протокол'!H36,"мм:сс,0"))</f>
        <v>03:44,0</v>
      </c>
      <c r="I36" s="30">
        <f t="shared" si="1"/>
        <v>224</v>
      </c>
      <c r="J36" s="31">
        <f t="shared" si="5"/>
        <v>26</v>
      </c>
      <c r="K36" s="31">
        <f t="shared" si="2"/>
        <v>26</v>
      </c>
      <c r="L36" s="26">
        <f>IF('Сводный протокол'!D36="ж", IF(OR(E36&lt;35,E36=" ")," ", IF(AND(E36&gt;=35,E36&lt;=54), 1+0.01*(E36-34), 1.2+0.015*(E36-54))),  IF(OR(E36&lt;40,E36=" ")," ", IF(AND(E36&gt;=40,E36&lt;=59), 1+0.01*(E36-39), 1.2+0.015*(E36-59))))</f>
        <v>1.04</v>
      </c>
      <c r="M36" s="32">
        <f t="shared" si="3"/>
        <v>27.04</v>
      </c>
      <c r="N36" s="31" t="s">
        <v>191</v>
      </c>
      <c r="O36" s="13"/>
      <c r="P36" s="21"/>
    </row>
    <row r="37" spans="1:16" ht="18" customHeight="1" thickBot="1" x14ac:dyDescent="0.4">
      <c r="A37" s="22">
        <v>32</v>
      </c>
      <c r="B37" s="48" t="str">
        <f>IF('Сводный протокол'!E37=0," ",'Сводный протокол'!E37)</f>
        <v xml:space="preserve"> </v>
      </c>
      <c r="C37" s="48" t="str">
        <f>IF('Сводный протокол'!B37=0," ",'Сводный протокол'!B37)</f>
        <v xml:space="preserve"> </v>
      </c>
      <c r="D37" s="49" t="str">
        <f>IF('Сводный протокол'!C37=0," ",'Сводный протокол'!C37)</f>
        <v xml:space="preserve"> </v>
      </c>
      <c r="E37" s="50" t="str">
        <f t="shared" si="0"/>
        <v xml:space="preserve"> </v>
      </c>
      <c r="F37" s="51" t="str">
        <f>IF('Сводный протокол'!G37=0," ",TEXT('Сводный протокол'!G37,"сс,0"))</f>
        <v xml:space="preserve"> </v>
      </c>
      <c r="G37" s="52" t="str">
        <f t="shared" si="4"/>
        <v xml:space="preserve"> </v>
      </c>
      <c r="H37" s="51" t="str">
        <f>IF('Сводный протокол'!H37=0," ",TEXT('Сводный протокол'!H37,"мм:сс,0"))</f>
        <v xml:space="preserve"> </v>
      </c>
      <c r="I37" s="51" t="str">
        <f t="shared" si="1"/>
        <v xml:space="preserve"> </v>
      </c>
      <c r="J37" s="52" t="str">
        <f t="shared" si="5"/>
        <v xml:space="preserve"> </v>
      </c>
      <c r="K37" s="52" t="str">
        <f t="shared" si="2"/>
        <v xml:space="preserve"> </v>
      </c>
      <c r="L37" s="53" t="str">
        <f>IF('Сводный протокол'!D37="ж", IF(OR(E37&lt;35,E37=" ")," ", IF(AND(E37&gt;=35,E37&lt;=54), 1+0.01*(E37-34), 1.2+0.015*(E37-54))),  IF(OR(E37&lt;40,E37=" ")," ", IF(AND(E37&gt;=40,E37&lt;=59), 1+0.01*(E37-39), 1.2+0.015*(E37-59))))</f>
        <v xml:space="preserve"> </v>
      </c>
      <c r="M37" s="49" t="str">
        <f t="shared" si="3"/>
        <v xml:space="preserve"> </v>
      </c>
      <c r="N37" s="52"/>
      <c r="O37" s="52"/>
      <c r="P37" s="21"/>
    </row>
    <row r="38" spans="1:16" ht="18" customHeight="1" thickTop="1" x14ac:dyDescent="0.35">
      <c r="A38" s="22">
        <v>33</v>
      </c>
      <c r="B38" s="54" t="str">
        <f>IF('Сводный протокол'!E38=0," ",'Сводный протокол'!E38)</f>
        <v>Северная</v>
      </c>
      <c r="C38" s="54" t="str">
        <f>IF('Сводный протокол'!B38=0," ",'Сводный протокол'!B38)</f>
        <v>Крум Елена</v>
      </c>
      <c r="D38" s="55">
        <f>IF('Сводный протокол'!C38=0," ",'Сводный протокол'!C38)</f>
        <v>1974</v>
      </c>
      <c r="E38" s="56">
        <f t="shared" ref="E38:E41" si="7">IF(D38=" "," ",YEAR(A$4)-D38)</f>
        <v>48</v>
      </c>
      <c r="F38" s="57" t="str">
        <f>IF('Сводный протокол'!G38=0," ",TEXT('Сводный протокол'!G38,"сс,0"))</f>
        <v xml:space="preserve"> </v>
      </c>
      <c r="G38" s="58" t="str">
        <f t="shared" si="4"/>
        <v xml:space="preserve"> </v>
      </c>
      <c r="H38" s="57" t="str">
        <f>IF('Сводный протокол'!H38=0," ",TEXT('Сводный протокол'!H38,"мм:сс,0"))</f>
        <v>02:21,0</v>
      </c>
      <c r="I38" s="57">
        <f t="shared" ref="I38:I66" si="8">IF(H38=" "," ",TEXT(H38,"сс,0")+INT(VALUE(LEFT(H38,FIND(":",H38,1)))/0.04)*60)</f>
        <v>141</v>
      </c>
      <c r="J38" s="55">
        <f>IF(I38=" "," ",IF(I38*10&lt;1001,INT(100-(I38*10-750)/5),IF(I38*10&lt;1301,INT(50-(I38*10-1000)/10),IF(I38*10&lt;1361,INT(20-(I38*10-1300)/20),IF(I38*10&lt;1521,INT(17-(I38*10-1360)/40),IF(I38*10&lt;1821,INT(13-(I38*10-1520)/60),IF(I38*10&lt;2381,INT(8-(I38*10-1820)/80),1)))))))</f>
        <v>15</v>
      </c>
      <c r="K38" s="58">
        <f t="shared" ref="K38:K41" si="9">IF(G38=" ", IF(J38=" "," ",J38), IF(J38=" ",G38, IF(G38&gt;J38,G38,J38)))</f>
        <v>15</v>
      </c>
      <c r="L38" s="59">
        <f>IF('Сводный протокол'!D38="ж", IF(OR(E38&lt;35,E38=" ")," ", IF(AND(E38&gt;=35,E38&lt;=54), 1+0.01*(E38-34), 1.2+0.015*(E38-54))),  IF(OR(E38&lt;40,E38=" ")," ", IF(AND(E38&gt;=40,E38&lt;=59), 1+0.01*(E38-39), 1.2+0.015*(E38-59))))</f>
        <v>1.1400000000000001</v>
      </c>
      <c r="M38" s="60">
        <f t="shared" ref="M38:M41" si="10">IF(L38=" ", IF(K38=" "," ",K38), IF(K38=" "," ",K38*L38))</f>
        <v>17.100000000000001</v>
      </c>
      <c r="N38" s="58"/>
      <c r="O38" s="61">
        <v>2</v>
      </c>
      <c r="P38" s="21"/>
    </row>
    <row r="39" spans="1:16" ht="18" customHeight="1" x14ac:dyDescent="0.35">
      <c r="A39" s="22">
        <v>34</v>
      </c>
      <c r="B39" s="29" t="str">
        <f>IF('Сводный протокол'!E39=0," ",'Сводный протокол'!E39)</f>
        <v>Северная</v>
      </c>
      <c r="C39" s="29" t="str">
        <f>IF('Сводный протокол'!B39=0," ",'Сводный протокол'!B39)</f>
        <v>Бакытбек кызы Айдана</v>
      </c>
      <c r="D39" s="23">
        <f>IF('Сводный протокол'!C39=0," ",'Сводный протокол'!C39)</f>
        <v>1997</v>
      </c>
      <c r="E39" s="24">
        <f t="shared" si="7"/>
        <v>25</v>
      </c>
      <c r="F39" s="30" t="str">
        <f>IF('Сводный протокол'!G39=0," ",TEXT('Сводный протокол'!G39,"сс,0"))</f>
        <v xml:space="preserve"> </v>
      </c>
      <c r="G39" s="31" t="str">
        <f t="shared" si="4"/>
        <v xml:space="preserve"> </v>
      </c>
      <c r="H39" s="30" t="str">
        <f>IF('Сводный протокол'!H39=0," ",TEXT('Сводный протокол'!H39,"мм:сс,0"))</f>
        <v>01:52,9</v>
      </c>
      <c r="I39" s="30">
        <f t="shared" si="8"/>
        <v>112.9</v>
      </c>
      <c r="J39" s="23">
        <f>IF(I39=" "," ",IF(I39*10&lt;1001,INT(100-(I39*10-750)/5),IF(I39*10&lt;1301,INT(50-(I39*10-1000)/10),IF(I39*10&lt;1361,INT(20-(I39*10-1300)/20),IF(I39*10&lt;1521,INT(17-(I39*10-1360)/40),IF(I39*10&lt;1821,INT(13-(I39*10-1520)/60),IF(I39*10&lt;2381,INT(8-(I39*10-1820)/80),1)))))))</f>
        <v>37</v>
      </c>
      <c r="K39" s="31">
        <f t="shared" si="9"/>
        <v>37</v>
      </c>
      <c r="L39" s="26" t="str">
        <f>IF('Сводный протокол'!D39="ж", IF(OR(E39&lt;35,E39=" ")," ", IF(AND(E39&gt;=35,E39&lt;=54), 1+0.01*(E39-34), 1.2+0.015*(E39-54))),  IF(OR(E39&lt;40,E39=" ")," ", IF(AND(E39&gt;=40,E39&lt;=59), 1+0.01*(E39-39), 1.2+0.015*(E39-59))))</f>
        <v xml:space="preserve"> </v>
      </c>
      <c r="M39" s="32">
        <f t="shared" si="10"/>
        <v>37</v>
      </c>
      <c r="N39" s="31" t="s">
        <v>191</v>
      </c>
      <c r="O39" s="13"/>
      <c r="P39" s="21"/>
    </row>
    <row r="40" spans="1:16" ht="18" customHeight="1" x14ac:dyDescent="0.35">
      <c r="A40" s="22">
        <v>35</v>
      </c>
      <c r="B40" s="29" t="str">
        <f>IF('Сводный протокол'!E40=0," ",'Сводный протокол'!E40)</f>
        <v>Северная</v>
      </c>
      <c r="C40" s="29" t="str">
        <f>IF('Сводный протокол'!B40=0," ",'Сводный протокол'!B40)</f>
        <v>Поликарпова Вера</v>
      </c>
      <c r="D40" s="23">
        <f>IF('Сводный протокол'!C40=0," ",'Сводный протокол'!C40)</f>
        <v>1989</v>
      </c>
      <c r="E40" s="24">
        <f t="shared" si="7"/>
        <v>33</v>
      </c>
      <c r="F40" s="30" t="str">
        <f>IF('Сводный протокол'!G40=0," ",TEXT('Сводный протокол'!G40,"сс,0"))</f>
        <v xml:space="preserve"> </v>
      </c>
      <c r="G40" s="31" t="str">
        <f t="shared" si="4"/>
        <v xml:space="preserve"> </v>
      </c>
      <c r="H40" s="30" t="str">
        <f>IF('Сводный протокол'!H40=0," ",TEXT('Сводный протокол'!H40,"мм:сс,0"))</f>
        <v>02:00,0</v>
      </c>
      <c r="I40" s="30">
        <f t="shared" si="8"/>
        <v>120</v>
      </c>
      <c r="J40" s="23">
        <f t="shared" ref="J40:J48" si="11">IF(I40=" "," ",IF(I40*10&lt;1001,INT(100-(I40*10-750)/5),IF(I40*10&lt;1301,INT(50-(I40*10-1000)/10),IF(I40*10&lt;1361,INT(20-(I40*10-1300)/20),IF(I40*10&lt;1521,INT(17-(I40*10-1360)/40),IF(I40*10&lt;1821,INT(13-(I40*10-1520)/60),IF(I40*10&lt;2381,INT(8-(I40*10-1820)/80),1)))))))</f>
        <v>30</v>
      </c>
      <c r="K40" s="31">
        <f t="shared" si="9"/>
        <v>30</v>
      </c>
      <c r="L40" s="26" t="str">
        <f>IF('Сводный протокол'!D40="ж", IF(OR(E40&lt;35,E40=" ")," ", IF(AND(E40&gt;=35,E40&lt;=54), 1+0.01*(E40-34), 1.2+0.015*(E40-54))),  IF(OR(E40&lt;40,E40=" ")," ", IF(AND(E40&gt;=40,E40&lt;=59), 1+0.01*(E40-39), 1.2+0.015*(E40-59))))</f>
        <v xml:space="preserve"> </v>
      </c>
      <c r="M40" s="32">
        <f t="shared" si="10"/>
        <v>30</v>
      </c>
      <c r="N40" s="31" t="s">
        <v>191</v>
      </c>
      <c r="O40" s="13">
        <f>SUMIF(N38:N66,"*",M38:M66)</f>
        <v>180.44</v>
      </c>
      <c r="P40" s="21"/>
    </row>
    <row r="41" spans="1:16" ht="18" customHeight="1" x14ac:dyDescent="0.35">
      <c r="A41" s="22">
        <v>36</v>
      </c>
      <c r="B41" s="29" t="str">
        <f>IF('Сводный протокол'!E41=0," ",'Сводный протокол'!E41)</f>
        <v>Северная</v>
      </c>
      <c r="C41" s="29" t="str">
        <f>IF('Сводный протокол'!B41=0," ",'Сводный протокол'!B41)</f>
        <v>Мирошниченко Мария</v>
      </c>
      <c r="D41" s="23">
        <f>IF('Сводный протокол'!C41=0," ",'Сводный протокол'!C41)</f>
        <v>1979</v>
      </c>
      <c r="E41" s="24">
        <f t="shared" si="7"/>
        <v>43</v>
      </c>
      <c r="F41" s="30" t="str">
        <f>IF('Сводный протокол'!G41=0," ",TEXT('Сводный протокол'!G41,"сс,0"))</f>
        <v xml:space="preserve"> </v>
      </c>
      <c r="G41" s="31" t="str">
        <f t="shared" ref="G41:G66" si="12">IF(F41=" "," ",IF(F41*10&lt;118,100-(F41*10-109)*3,IF(F41*10&lt;146,76-(F41*10-117)*2,IF(F41*10&lt;151,20-(F41*10-145),IF(F41*10&lt;161,INT(15-(F41*10-150)/2),IF(F41*10&lt;170,INT(10-(F41*10-160)/3),IF(F41*10&lt;199,INT(7-(F41*10-169)/5),1)))))))</f>
        <v xml:space="preserve"> </v>
      </c>
      <c r="H41" s="30" t="str">
        <f>IF('Сводный протокол'!H41=0," ",TEXT('Сводный протокол'!H41,"мм:сс,0"))</f>
        <v>02:55,0</v>
      </c>
      <c r="I41" s="30">
        <f t="shared" si="8"/>
        <v>175</v>
      </c>
      <c r="J41" s="23">
        <f t="shared" si="11"/>
        <v>9</v>
      </c>
      <c r="K41" s="31">
        <f t="shared" si="9"/>
        <v>9</v>
      </c>
      <c r="L41" s="26">
        <f>IF('Сводный протокол'!D41="ж", IF(OR(E41&lt;35,E41=" ")," ", IF(AND(E41&gt;=35,E41&lt;=54), 1+0.01*(E41-34), 1.2+0.015*(E41-54))),  IF(OR(E41&lt;40,E41=" ")," ", IF(AND(E41&gt;=40,E41&lt;=59), 1+0.01*(E41-39), 1.2+0.015*(E41-59))))</f>
        <v>1.0900000000000001</v>
      </c>
      <c r="M41" s="32">
        <f t="shared" si="10"/>
        <v>9.81</v>
      </c>
      <c r="N41" s="31"/>
      <c r="O41" s="13"/>
      <c r="P41" s="21"/>
    </row>
    <row r="42" spans="1:16" ht="18" customHeight="1" x14ac:dyDescent="0.35">
      <c r="A42" s="22">
        <v>37</v>
      </c>
      <c r="B42" s="29" t="str">
        <f>IF('Сводный протокол'!E42=0," ",'Сводный протокол'!E42)</f>
        <v>Северная</v>
      </c>
      <c r="C42" s="29" t="str">
        <f>IF('Сводный протокол'!B42=0," ",'Сводный протокол'!B42)</f>
        <v>Харитонова Юлия</v>
      </c>
      <c r="D42" s="23">
        <f>IF('Сводный протокол'!C42=0," ",'Сводный протокол'!C42)</f>
        <v>1983</v>
      </c>
      <c r="E42" s="24">
        <f t="shared" ref="E42:E58" si="13">IF(D42=" "," ",YEAR(A$4)-D42)</f>
        <v>39</v>
      </c>
      <c r="F42" s="30" t="str">
        <f>IF('Сводный протокол'!G42=0," ",TEXT('Сводный протокол'!G42,"сс,0"))</f>
        <v xml:space="preserve"> </v>
      </c>
      <c r="G42" s="32" t="str">
        <f t="shared" si="12"/>
        <v xml:space="preserve"> </v>
      </c>
      <c r="H42" s="30" t="str">
        <f>IF('Сводный протокол'!H42=0," ",TEXT('Сводный протокол'!H42,"мм:сс,0"))</f>
        <v>02:41,0</v>
      </c>
      <c r="I42" s="30">
        <f t="shared" si="8"/>
        <v>161</v>
      </c>
      <c r="J42" s="23">
        <f t="shared" si="11"/>
        <v>11</v>
      </c>
      <c r="K42" s="32">
        <f t="shared" ref="K42:K58" si="14">IF(G42=" ", IF(J42=" "," ",J42), IF(J42=" ",G42, IF(G42&gt;J42,G42,J42)))</f>
        <v>11</v>
      </c>
      <c r="L42" s="26">
        <f>IF('Сводный протокол'!D42="ж", IF(OR(E42&lt;35,E42=" ")," ", IF(AND(E42&gt;=35,E42&lt;=54), 1+0.01*(E42-34), 1.2+0.015*(E42-54))),  IF(OR(E42&lt;40,E42=" ")," ", IF(AND(E42&gt;=40,E42&lt;=59), 1+0.01*(E42-39), 1.2+0.015*(E42-59))))</f>
        <v>1.05</v>
      </c>
      <c r="M42" s="32">
        <f t="shared" ref="M42:M58" si="15">IF(L42=" ", IF(K42=" "," ",K42), IF(K42=" "," ",K42*L42))</f>
        <v>11.55</v>
      </c>
      <c r="N42" s="32"/>
      <c r="O42" s="13"/>
      <c r="P42" s="21"/>
    </row>
    <row r="43" spans="1:16" ht="18" customHeight="1" x14ac:dyDescent="0.35">
      <c r="A43" s="22">
        <v>38</v>
      </c>
      <c r="B43" s="29" t="str">
        <f>IF('Сводный протокол'!E43=0," ",'Сводный протокол'!E43)</f>
        <v>Северная</v>
      </c>
      <c r="C43" s="29" t="str">
        <f>IF('Сводный протокол'!B43=0," ",'Сводный протокол'!B43)</f>
        <v>Корабельникова Лидия</v>
      </c>
      <c r="D43" s="23">
        <f>IF('Сводный протокол'!C43=0," ",'Сводный протокол'!C43)</f>
        <v>1982</v>
      </c>
      <c r="E43" s="24">
        <f t="shared" si="13"/>
        <v>40</v>
      </c>
      <c r="F43" s="30" t="str">
        <f>IF('Сводный протокол'!G43=0," ",TEXT('Сводный протокол'!G43,"сс,0"))</f>
        <v xml:space="preserve"> </v>
      </c>
      <c r="G43" s="32" t="str">
        <f t="shared" si="12"/>
        <v xml:space="preserve"> </v>
      </c>
      <c r="H43" s="30" t="str">
        <f>IF('Сводный протокол'!H43=0," ",TEXT('Сводный протокол'!H43,"мм:сс,0"))</f>
        <v>02:36,0</v>
      </c>
      <c r="I43" s="30">
        <f t="shared" si="8"/>
        <v>156</v>
      </c>
      <c r="J43" s="23">
        <f t="shared" si="11"/>
        <v>12</v>
      </c>
      <c r="K43" s="32">
        <f t="shared" si="14"/>
        <v>12</v>
      </c>
      <c r="L43" s="26">
        <f>IF('Сводный протокол'!D43="ж", IF(OR(E43&lt;35,E43=" ")," ", IF(AND(E43&gt;=35,E43&lt;=54), 1+0.01*(E43-34), 1.2+0.015*(E43-54))),  IF(OR(E43&lt;40,E43=" ")," ", IF(AND(E43&gt;=40,E43&lt;=59), 1+0.01*(E43-39), 1.2+0.015*(E43-59))))</f>
        <v>1.06</v>
      </c>
      <c r="M43" s="32">
        <f t="shared" si="15"/>
        <v>12.72</v>
      </c>
      <c r="N43" s="32"/>
      <c r="O43" s="13"/>
      <c r="P43" s="21"/>
    </row>
    <row r="44" spans="1:16" ht="18" customHeight="1" x14ac:dyDescent="0.35">
      <c r="A44" s="22">
        <v>39</v>
      </c>
      <c r="B44" s="29" t="str">
        <f>IF('Сводный протокол'!E44=0," ",'Сводный протокол'!E44)</f>
        <v>Северная</v>
      </c>
      <c r="C44" s="29" t="str">
        <f>IF('Сводный протокол'!B44=0," ",'Сводный протокол'!B44)</f>
        <v>Евланова Ольга</v>
      </c>
      <c r="D44" s="23">
        <f>IF('Сводный протокол'!C44=0," ",'Сводный протокол'!C44)</f>
        <v>1990</v>
      </c>
      <c r="E44" s="24">
        <f t="shared" si="13"/>
        <v>32</v>
      </c>
      <c r="F44" s="30" t="str">
        <f>IF('Сводный протокол'!G44=0," ",TEXT('Сводный протокол'!G44,"сс,0"))</f>
        <v xml:space="preserve"> </v>
      </c>
      <c r="G44" s="32" t="str">
        <f t="shared" si="12"/>
        <v xml:space="preserve"> </v>
      </c>
      <c r="H44" s="30" t="str">
        <f>IF('Сводный протокол'!H44=0," ",TEXT('Сводный протокол'!H44,"мм:сс,0"))</f>
        <v>02:10,0</v>
      </c>
      <c r="I44" s="30">
        <f t="shared" si="8"/>
        <v>130</v>
      </c>
      <c r="J44" s="23">
        <f t="shared" si="11"/>
        <v>20</v>
      </c>
      <c r="K44" s="32">
        <f t="shared" si="14"/>
        <v>20</v>
      </c>
      <c r="L44" s="26" t="str">
        <f>IF('Сводный протокол'!D44="ж", IF(OR(E44&lt;35,E44=" ")," ", IF(AND(E44&gt;=35,E44&lt;=54), 1+0.01*(E44-34), 1.2+0.015*(E44-54))),  IF(OR(E44&lt;40,E44=" ")," ", IF(AND(E44&gt;=40,E44&lt;=59), 1+0.01*(E44-39), 1.2+0.015*(E44-59))))</f>
        <v xml:space="preserve"> </v>
      </c>
      <c r="M44" s="32">
        <f t="shared" si="15"/>
        <v>20</v>
      </c>
      <c r="N44" s="32"/>
      <c r="O44" s="13"/>
      <c r="P44" s="21"/>
    </row>
    <row r="45" spans="1:16" ht="18" customHeight="1" x14ac:dyDescent="0.35">
      <c r="A45" s="22">
        <v>40</v>
      </c>
      <c r="B45" s="29" t="str">
        <f>IF('Сводный протокол'!E45=0," ",'Сводный протокол'!E45)</f>
        <v>Северная</v>
      </c>
      <c r="C45" s="29" t="str">
        <f>IF('Сводный протокол'!B45=0," ",'Сводный протокол'!B45)</f>
        <v>Лесикова Виктория</v>
      </c>
      <c r="D45" s="23">
        <f>IF('Сводный протокол'!C45=0," ",'Сводный протокол'!C45)</f>
        <v>1990</v>
      </c>
      <c r="E45" s="24">
        <f t="shared" si="13"/>
        <v>32</v>
      </c>
      <c r="F45" s="30" t="str">
        <f>IF('Сводный протокол'!G45=0," ",TEXT('Сводный протокол'!G45,"сс,0"))</f>
        <v xml:space="preserve"> </v>
      </c>
      <c r="G45" s="32" t="str">
        <f t="shared" si="12"/>
        <v xml:space="preserve"> </v>
      </c>
      <c r="H45" s="30" t="str">
        <f>IF('Сводный протокол'!H45=0," ",TEXT('Сводный протокол'!H45,"мм:сс,0"))</f>
        <v>02:22,0</v>
      </c>
      <c r="I45" s="30">
        <f t="shared" si="8"/>
        <v>142</v>
      </c>
      <c r="J45" s="23">
        <f t="shared" si="11"/>
        <v>15</v>
      </c>
      <c r="K45" s="32">
        <f t="shared" si="14"/>
        <v>15</v>
      </c>
      <c r="L45" s="26" t="str">
        <f>IF('Сводный протокол'!D45="ж", IF(OR(E45&lt;35,E45=" ")," ", IF(AND(E45&gt;=35,E45&lt;=54), 1+0.01*(E45-34), 1.2+0.015*(E45-54))),  IF(OR(E45&lt;40,E45=" ")," ", IF(AND(E45&gt;=40,E45&lt;=59), 1+0.01*(E45-39), 1.2+0.015*(E45-59))))</f>
        <v xml:space="preserve"> </v>
      </c>
      <c r="M45" s="32">
        <f t="shared" si="15"/>
        <v>15</v>
      </c>
      <c r="N45" s="32"/>
      <c r="O45" s="13"/>
      <c r="P45" s="21"/>
    </row>
    <row r="46" spans="1:16" ht="18" customHeight="1" x14ac:dyDescent="0.35">
      <c r="A46" s="22">
        <v>41</v>
      </c>
      <c r="B46" s="29" t="str">
        <f>IF('Сводный протокол'!E46=0," ",'Сводный протокол'!E46)</f>
        <v>Северная</v>
      </c>
      <c r="C46" s="29" t="str">
        <f>IF('Сводный протокол'!B46=0," ",'Сводный протокол'!B46)</f>
        <v>Яковлева Наталья</v>
      </c>
      <c r="D46" s="23">
        <f>IF('Сводный протокол'!C46=0," ",'Сводный протокол'!C46)</f>
        <v>1981</v>
      </c>
      <c r="E46" s="24">
        <f t="shared" si="13"/>
        <v>41</v>
      </c>
      <c r="F46" s="30" t="str">
        <f>IF('Сводный протокол'!G46=0," ",TEXT('Сводный протокол'!G46,"сс,0"))</f>
        <v xml:space="preserve"> </v>
      </c>
      <c r="G46" s="32" t="str">
        <f t="shared" si="12"/>
        <v xml:space="preserve"> </v>
      </c>
      <c r="H46" s="30" t="str">
        <f>IF('Сводный протокол'!H46=0," ",TEXT('Сводный протокол'!H46,"мм:сс,0"))</f>
        <v>02:01,0</v>
      </c>
      <c r="I46" s="30">
        <f t="shared" si="8"/>
        <v>121</v>
      </c>
      <c r="J46" s="23">
        <f t="shared" si="11"/>
        <v>29</v>
      </c>
      <c r="K46" s="32">
        <f t="shared" si="14"/>
        <v>29</v>
      </c>
      <c r="L46" s="26">
        <f>IF('Сводный протокол'!D46="ж", IF(OR(E46&lt;35,E46=" ")," ", IF(AND(E46&gt;=35,E46&lt;=54), 1+0.01*(E46-34), 1.2+0.015*(E46-54))),  IF(OR(E46&lt;40,E46=" ")," ", IF(AND(E46&gt;=40,E46&lt;=59), 1+0.01*(E46-39), 1.2+0.015*(E46-59))))</f>
        <v>1.07</v>
      </c>
      <c r="M46" s="32">
        <f t="shared" si="15"/>
        <v>31.03</v>
      </c>
      <c r="N46" s="32"/>
      <c r="O46" s="13"/>
      <c r="P46" s="21"/>
    </row>
    <row r="47" spans="1:16" ht="18" customHeight="1" x14ac:dyDescent="0.35">
      <c r="A47" s="22">
        <v>42</v>
      </c>
      <c r="B47" s="29" t="str">
        <f>IF('Сводный протокол'!E47=0," ",'Сводный протокол'!E47)</f>
        <v>Северная</v>
      </c>
      <c r="C47" s="29" t="str">
        <f>IF('Сводный протокол'!B47=0," ",'Сводный протокол'!B47)</f>
        <v>Васильева Анна</v>
      </c>
      <c r="D47" s="23">
        <f>IF('Сводный протокол'!C47=0," ",'Сводный протокол'!C47)</f>
        <v>1983</v>
      </c>
      <c r="E47" s="24">
        <f t="shared" si="13"/>
        <v>39</v>
      </c>
      <c r="F47" s="30" t="str">
        <f>IF('Сводный протокол'!G47=0," ",TEXT('Сводный протокол'!G47,"сс,0"))</f>
        <v xml:space="preserve"> </v>
      </c>
      <c r="G47" s="32" t="str">
        <f t="shared" si="12"/>
        <v xml:space="preserve"> </v>
      </c>
      <c r="H47" s="30" t="str">
        <f>IF('Сводный протокол'!H47=0," ",TEXT('Сводный протокол'!H47,"мм:сс,0"))</f>
        <v>02:15,0</v>
      </c>
      <c r="I47" s="30">
        <f t="shared" si="8"/>
        <v>135</v>
      </c>
      <c r="J47" s="23">
        <f t="shared" si="11"/>
        <v>17</v>
      </c>
      <c r="K47" s="32">
        <f t="shared" si="14"/>
        <v>17</v>
      </c>
      <c r="L47" s="26">
        <f>IF('Сводный протокол'!D47="ж", IF(OR(E47&lt;35,E47=" ")," ", IF(AND(E47&gt;=35,E47&lt;=54), 1+0.01*(E47-34), 1.2+0.015*(E47-54))),  IF(OR(E47&lt;40,E47=" ")," ", IF(AND(E47&gt;=40,E47&lt;=59), 1+0.01*(E47-39), 1.2+0.015*(E47-59))))</f>
        <v>1.05</v>
      </c>
      <c r="M47" s="32">
        <f t="shared" si="15"/>
        <v>17.850000000000001</v>
      </c>
      <c r="N47" s="32"/>
      <c r="O47" s="13"/>
      <c r="P47" s="21"/>
    </row>
    <row r="48" spans="1:16" ht="18" customHeight="1" x14ac:dyDescent="0.35">
      <c r="A48" s="22">
        <v>43</v>
      </c>
      <c r="B48" s="29" t="str">
        <f>IF('Сводный протокол'!E48=0," ",'Сводный протокол'!E48)</f>
        <v>Северная</v>
      </c>
      <c r="C48" s="29" t="str">
        <f>IF('Сводный протокол'!B48=0," ",'Сводный протокол'!B48)</f>
        <v xml:space="preserve"> </v>
      </c>
      <c r="D48" s="23" t="str">
        <f>IF('Сводный протокол'!C48=0," ",'Сводный протокол'!C48)</f>
        <v xml:space="preserve"> </v>
      </c>
      <c r="E48" s="24" t="str">
        <f t="shared" si="13"/>
        <v xml:space="preserve"> </v>
      </c>
      <c r="F48" s="30" t="str">
        <f>IF('Сводный протокол'!G48=0," ",TEXT('Сводный протокол'!G48,"сс,0"))</f>
        <v xml:space="preserve"> </v>
      </c>
      <c r="G48" s="32" t="str">
        <f t="shared" si="12"/>
        <v xml:space="preserve"> </v>
      </c>
      <c r="H48" s="30" t="str">
        <f>IF('Сводный протокол'!H48=0," ",TEXT('Сводный протокол'!H48,"мм:сс,0"))</f>
        <v xml:space="preserve"> </v>
      </c>
      <c r="I48" s="30" t="str">
        <f t="shared" si="8"/>
        <v xml:space="preserve"> </v>
      </c>
      <c r="J48" s="23" t="str">
        <f t="shared" si="11"/>
        <v xml:space="preserve"> </v>
      </c>
      <c r="K48" s="32" t="str">
        <f t="shared" si="14"/>
        <v xml:space="preserve"> </v>
      </c>
      <c r="L48" s="26" t="str">
        <f>IF('Сводный протокол'!D48="ж", IF(OR(E48&lt;35,E48=" ")," ", IF(AND(E48&gt;=35,E48&lt;=54), 1+0.01*(E48-34), 1.2+0.015*(E48-54))),  IF(OR(E48&lt;40,E48=" ")," ", IF(AND(E48&gt;=40,E48&lt;=59), 1+0.01*(E48-39), 1.2+0.015*(E48-59))))</f>
        <v xml:space="preserve"> </v>
      </c>
      <c r="M48" s="32" t="str">
        <f t="shared" si="15"/>
        <v xml:space="preserve"> </v>
      </c>
      <c r="N48" s="32"/>
      <c r="O48" s="13"/>
      <c r="P48" s="21"/>
    </row>
    <row r="49" spans="1:16" ht="18" customHeight="1" x14ac:dyDescent="0.35">
      <c r="A49" s="22">
        <v>44</v>
      </c>
      <c r="B49" s="29" t="str">
        <f>IF('Сводный протокол'!E49=0," ",'Сводный протокол'!E49)</f>
        <v>Северная</v>
      </c>
      <c r="C49" s="29" t="str">
        <f>IF('Сводный протокол'!B49=0," ",'Сводный протокол'!B49)</f>
        <v>Когтев Руслан</v>
      </c>
      <c r="D49" s="23">
        <f>IF('Сводный протокол'!C49=0," ",'Сводный протокол'!C49)</f>
        <v>1992</v>
      </c>
      <c r="E49" s="24">
        <f t="shared" si="13"/>
        <v>30</v>
      </c>
      <c r="F49" s="30" t="str">
        <f>IF('Сводный протокол'!G49=0," ",TEXT('Сводный протокол'!G49,"сс,0"))</f>
        <v xml:space="preserve"> </v>
      </c>
      <c r="G49" s="32" t="str">
        <f t="shared" si="12"/>
        <v xml:space="preserve"> </v>
      </c>
      <c r="H49" s="30" t="str">
        <f>IF('Сводный протокол'!H49=0," ",TEXT('Сводный протокол'!H49,"мм:сс,0"))</f>
        <v xml:space="preserve"> </v>
      </c>
      <c r="I49" s="30" t="str">
        <f t="shared" si="8"/>
        <v xml:space="preserve"> </v>
      </c>
      <c r="J49" s="32" t="str">
        <f t="shared" ref="J49:J66" si="16">IF(I49=" "," ",IF(I49*10&lt;2301,INT(100-(I49*10-1500)/10),IF(I49*10&lt;2361,INT(20-(I49*10-2300)/30),IF(I49*10&lt;2481,INT(18-(I49*10-2360)/60),IF(I49*10&lt;2801,INT(16-(I49*10-2480)/80),IF(I49*10&lt;3601,INT(12-(I49*10-2800)/100),IF(I49*10&lt;4201,INT(4-(I49*10-3600)/200),1)))))))</f>
        <v xml:space="preserve"> </v>
      </c>
      <c r="K49" s="32" t="str">
        <f t="shared" si="14"/>
        <v xml:space="preserve"> </v>
      </c>
      <c r="L49" s="26" t="str">
        <f>IF('Сводный протокол'!D49="ж", IF(OR(E49&lt;35,E49=" ")," ", IF(AND(E49&gt;=35,E49&lt;=54), 1+0.01*(E49-34), 1.2+0.015*(E49-54))),  IF(OR(E49&lt;40,E49=" ")," ", IF(AND(E49&gt;=40,E49&lt;=59), 1+0.01*(E49-39), 1.2+0.015*(E49-59))))</f>
        <v xml:space="preserve"> </v>
      </c>
      <c r="M49" s="32" t="str">
        <f t="shared" si="15"/>
        <v xml:space="preserve"> </v>
      </c>
      <c r="N49" s="32"/>
      <c r="O49" s="13"/>
      <c r="P49" s="21"/>
    </row>
    <row r="50" spans="1:16" ht="18" customHeight="1" x14ac:dyDescent="0.35">
      <c r="A50" s="22">
        <v>45</v>
      </c>
      <c r="B50" s="29" t="str">
        <f>IF('Сводный протокол'!E50=0," ",'Сводный протокол'!E50)</f>
        <v>Северная</v>
      </c>
      <c r="C50" s="29" t="str">
        <f>IF('Сводный протокол'!B50=0," ",'Сводный протокол'!B50)</f>
        <v>Дмитриев Валерий</v>
      </c>
      <c r="D50" s="23">
        <f>IF('Сводный протокол'!C50=0," ",'Сводный протокол'!C50)</f>
        <v>1972</v>
      </c>
      <c r="E50" s="24">
        <f t="shared" si="13"/>
        <v>50</v>
      </c>
      <c r="F50" s="30" t="str">
        <f>IF('Сводный протокол'!G50=0," ",TEXT('Сводный протокол'!G50,"сс,0"))</f>
        <v xml:space="preserve"> </v>
      </c>
      <c r="G50" s="32" t="str">
        <f t="shared" si="12"/>
        <v xml:space="preserve"> </v>
      </c>
      <c r="H50" s="30" t="str">
        <f>IF('Сводный протокол'!H50=0," ",TEXT('Сводный протокол'!H50,"мм:сс,0"))</f>
        <v>04:09,0</v>
      </c>
      <c r="I50" s="30">
        <f t="shared" si="8"/>
        <v>249</v>
      </c>
      <c r="J50" s="32">
        <f t="shared" si="16"/>
        <v>15</v>
      </c>
      <c r="K50" s="32">
        <f t="shared" si="14"/>
        <v>15</v>
      </c>
      <c r="L50" s="26">
        <f>IF('Сводный протокол'!D50="ж", IF(OR(E50&lt;35,E50=" ")," ", IF(AND(E50&gt;=35,E50&lt;=54), 1+0.01*(E50-34), 1.2+0.015*(E50-54))),  IF(OR(E50&lt;40,E50=" ")," ", IF(AND(E50&gt;=40,E50&lt;=59), 1+0.01*(E50-39), 1.2+0.015*(E50-59))))</f>
        <v>1.1100000000000001</v>
      </c>
      <c r="M50" s="32">
        <f t="shared" si="15"/>
        <v>16.650000000000002</v>
      </c>
      <c r="N50" s="32"/>
      <c r="O50" s="13"/>
      <c r="P50" s="21"/>
    </row>
    <row r="51" spans="1:16" ht="18" customHeight="1" x14ac:dyDescent="0.35">
      <c r="A51" s="22">
        <v>46</v>
      </c>
      <c r="B51" s="29" t="str">
        <f>IF('Сводный протокол'!E51=0," ",'Сводный протокол'!E51)</f>
        <v>Северная</v>
      </c>
      <c r="C51" s="29" t="str">
        <f>IF('Сводный протокол'!B51=0," ",'Сводный протокол'!B51)</f>
        <v>Снятков Алексей</v>
      </c>
      <c r="D51" s="23">
        <f>IF('Сводный протокол'!C51=0," ",'Сводный протокол'!C51)</f>
        <v>1978</v>
      </c>
      <c r="E51" s="24">
        <f t="shared" si="13"/>
        <v>44</v>
      </c>
      <c r="F51" s="30" t="str">
        <f>IF('Сводный протокол'!G51=0," ",TEXT('Сводный протокол'!G51,"сс,0"))</f>
        <v xml:space="preserve"> </v>
      </c>
      <c r="G51" s="32" t="str">
        <f t="shared" si="12"/>
        <v xml:space="preserve"> </v>
      </c>
      <c r="H51" s="30" t="str">
        <f>IF('Сводный протокол'!H51=0," ",TEXT('Сводный протокол'!H51,"мм:сс,0"))</f>
        <v>03:58,0</v>
      </c>
      <c r="I51" s="30">
        <f t="shared" si="8"/>
        <v>238</v>
      </c>
      <c r="J51" s="32">
        <f t="shared" si="16"/>
        <v>17</v>
      </c>
      <c r="K51" s="32">
        <f t="shared" si="14"/>
        <v>17</v>
      </c>
      <c r="L51" s="26">
        <f>IF('Сводный протокол'!D51="ж", IF(OR(E51&lt;35,E51=" ")," ", IF(AND(E51&gt;=35,E51&lt;=54), 1+0.01*(E51-34), 1.2+0.015*(E51-54))),  IF(OR(E51&lt;40,E51=" ")," ", IF(AND(E51&gt;=40,E51&lt;=59), 1+0.01*(E51-39), 1.2+0.015*(E51-59))))</f>
        <v>1.05</v>
      </c>
      <c r="M51" s="32">
        <f t="shared" si="15"/>
        <v>17.850000000000001</v>
      </c>
      <c r="N51" s="32"/>
      <c r="O51" s="13"/>
      <c r="P51" s="21"/>
    </row>
    <row r="52" spans="1:16" ht="18" customHeight="1" x14ac:dyDescent="0.35">
      <c r="A52" s="22">
        <v>47</v>
      </c>
      <c r="B52" s="29" t="str">
        <f>IF('Сводный протокол'!E52=0," ",'Сводный протокол'!E52)</f>
        <v>Северная</v>
      </c>
      <c r="C52" s="29" t="str">
        <f>IF('Сводный протокол'!B52=0," ",'Сводный протокол'!B52)</f>
        <v>Рожнов Артём</v>
      </c>
      <c r="D52" s="23">
        <f>IF('Сводный протокол'!C52=0," ",'Сводный протокол'!C52)</f>
        <v>1988</v>
      </c>
      <c r="E52" s="24">
        <f t="shared" si="13"/>
        <v>34</v>
      </c>
      <c r="F52" s="30" t="str">
        <f>IF('Сводный протокол'!G52=0," ",TEXT('Сводный протокол'!G52,"сс,0"))</f>
        <v xml:space="preserve"> </v>
      </c>
      <c r="G52" s="32" t="str">
        <f t="shared" si="12"/>
        <v xml:space="preserve"> </v>
      </c>
      <c r="H52" s="30" t="str">
        <f>IF('Сводный протокол'!H52=0," ",TEXT('Сводный протокол'!H52,"мм:сс,0"))</f>
        <v>04:02,0</v>
      </c>
      <c r="I52" s="30">
        <f t="shared" si="8"/>
        <v>242</v>
      </c>
      <c r="J52" s="32">
        <f t="shared" si="16"/>
        <v>17</v>
      </c>
      <c r="K52" s="32">
        <f t="shared" si="14"/>
        <v>17</v>
      </c>
      <c r="L52" s="26" t="str">
        <f>IF('Сводный протокол'!D52="ж", IF(OR(E52&lt;35,E52=" ")," ", IF(AND(E52&gt;=35,E52&lt;=54), 1+0.01*(E52-34), 1.2+0.015*(E52-54))),  IF(OR(E52&lt;40,E52=" ")," ", IF(AND(E52&gt;=40,E52&lt;=59), 1+0.01*(E52-39), 1.2+0.015*(E52-59))))</f>
        <v xml:space="preserve"> </v>
      </c>
      <c r="M52" s="32">
        <f t="shared" si="15"/>
        <v>17</v>
      </c>
      <c r="N52" s="32"/>
      <c r="O52" s="13"/>
    </row>
    <row r="53" spans="1:16" ht="18" customHeight="1" x14ac:dyDescent="0.35">
      <c r="A53" s="22">
        <v>48</v>
      </c>
      <c r="B53" s="29" t="str">
        <f>IF('Сводный протокол'!E53=0," ",'Сводный протокол'!E53)</f>
        <v>Северная</v>
      </c>
      <c r="C53" s="29" t="str">
        <f>IF('Сводный протокол'!B53=0," ",'Сводный протокол'!B53)</f>
        <v>Бобоев Фирдавс</v>
      </c>
      <c r="D53" s="23">
        <f>IF('Сводный протокол'!C53=0," ",'Сводный протокол'!C53)</f>
        <v>1993</v>
      </c>
      <c r="E53" s="24">
        <f t="shared" si="13"/>
        <v>29</v>
      </c>
      <c r="F53" s="30" t="str">
        <f>IF('Сводный протокол'!G53=0," ",TEXT('Сводный протокол'!G53,"сс,0"))</f>
        <v xml:space="preserve"> </v>
      </c>
      <c r="G53" s="32" t="str">
        <f t="shared" si="12"/>
        <v xml:space="preserve"> </v>
      </c>
      <c r="H53" s="30" t="str">
        <f>IF('Сводный протокол'!H53=0," ",TEXT('Сводный протокол'!H53,"мм:сс,0"))</f>
        <v>04:34,0</v>
      </c>
      <c r="I53" s="30">
        <f t="shared" si="8"/>
        <v>274</v>
      </c>
      <c r="J53" s="32">
        <f t="shared" si="16"/>
        <v>12</v>
      </c>
      <c r="K53" s="32">
        <f t="shared" si="14"/>
        <v>12</v>
      </c>
      <c r="L53" s="26" t="str">
        <f>IF('Сводный протокол'!D53="ж", IF(OR(E53&lt;35,E53=" ")," ", IF(AND(E53&gt;=35,E53&lt;=54), 1+0.01*(E53-34), 1.2+0.015*(E53-54))),  IF(OR(E53&lt;40,E53=" ")," ", IF(AND(E53&gt;=40,E53&lt;=59), 1+0.01*(E53-39), 1.2+0.015*(E53-59))))</f>
        <v xml:space="preserve"> </v>
      </c>
      <c r="M53" s="32">
        <f t="shared" si="15"/>
        <v>12</v>
      </c>
      <c r="N53" s="32"/>
      <c r="O53" s="13"/>
    </row>
    <row r="54" spans="1:16" ht="18" customHeight="1" x14ac:dyDescent="0.35">
      <c r="A54" s="22">
        <v>49</v>
      </c>
      <c r="B54" s="29" t="str">
        <f>IF('Сводный протокол'!E54=0," ",'Сводный протокол'!E54)</f>
        <v>Северная</v>
      </c>
      <c r="C54" s="29" t="str">
        <f>IF('Сводный протокол'!B54=0," ",'Сводный протокол'!B54)</f>
        <v>Имомназаров Оятулло</v>
      </c>
      <c r="D54" s="23">
        <f>IF('Сводный протокол'!C54=0," ",'Сводный протокол'!C54)</f>
        <v>1983</v>
      </c>
      <c r="E54" s="24">
        <f t="shared" si="13"/>
        <v>39</v>
      </c>
      <c r="F54" s="30" t="str">
        <f>IF('Сводный протокол'!G54=0," ",TEXT('Сводный протокол'!G54,"сс,0"))</f>
        <v xml:space="preserve"> </v>
      </c>
      <c r="G54" s="32" t="str">
        <f t="shared" si="12"/>
        <v xml:space="preserve"> </v>
      </c>
      <c r="H54" s="30" t="str">
        <f>IF('Сводный протокол'!H54=0," ",TEXT('Сводный протокол'!H54,"мм:сс,0"))</f>
        <v>04:09,0</v>
      </c>
      <c r="I54" s="30">
        <f t="shared" si="8"/>
        <v>249</v>
      </c>
      <c r="J54" s="32">
        <f t="shared" si="16"/>
        <v>15</v>
      </c>
      <c r="K54" s="32">
        <f t="shared" si="14"/>
        <v>15</v>
      </c>
      <c r="L54" s="26" t="str">
        <f>IF('Сводный протокол'!D54="ж", IF(OR(E54&lt;35,E54=" ")," ", IF(AND(E54&gt;=35,E54&lt;=54), 1+0.01*(E54-34), 1.2+0.015*(E54-54))),  IF(OR(E54&lt;40,E54=" ")," ", IF(AND(E54&gt;=40,E54&lt;=59), 1+0.01*(E54-39), 1.2+0.015*(E54-59))))</f>
        <v xml:space="preserve"> </v>
      </c>
      <c r="M54" s="32">
        <f t="shared" si="15"/>
        <v>15</v>
      </c>
      <c r="N54" s="32"/>
      <c r="O54" s="13"/>
    </row>
    <row r="55" spans="1:16" ht="18" customHeight="1" x14ac:dyDescent="0.35">
      <c r="A55" s="22">
        <v>50</v>
      </c>
      <c r="B55" s="29" t="str">
        <f>IF('Сводный протокол'!E55=0," ",'Сводный протокол'!E55)</f>
        <v>Северная</v>
      </c>
      <c r="C55" s="29" t="str">
        <f>IF('Сводный протокол'!B55=0," ",'Сводный протокол'!B55)</f>
        <v>Ашпетов Дмитрий</v>
      </c>
      <c r="D55" s="23">
        <f>IF('Сводный протокол'!C55=0," ",'Сводный протокол'!C55)</f>
        <v>1978</v>
      </c>
      <c r="E55" s="24">
        <f t="shared" si="13"/>
        <v>44</v>
      </c>
      <c r="F55" s="30" t="str">
        <f>IF('Сводный протокол'!G55=0," ",TEXT('Сводный протокол'!G55,"сс,0"))</f>
        <v xml:space="preserve"> </v>
      </c>
      <c r="G55" s="32" t="str">
        <f t="shared" si="12"/>
        <v xml:space="preserve"> </v>
      </c>
      <c r="H55" s="30" t="str">
        <f>IF('Сводный протокол'!H55=0," ",TEXT('Сводный протокол'!H55,"мм:сс,0"))</f>
        <v xml:space="preserve"> </v>
      </c>
      <c r="I55" s="30" t="str">
        <f t="shared" si="8"/>
        <v xml:space="preserve"> </v>
      </c>
      <c r="J55" s="32" t="str">
        <f t="shared" si="16"/>
        <v xml:space="preserve"> </v>
      </c>
      <c r="K55" s="32" t="str">
        <f t="shared" si="14"/>
        <v xml:space="preserve"> </v>
      </c>
      <c r="L55" s="26">
        <f>IF('Сводный протокол'!D55="ж", IF(OR(E55&lt;35,E55=" ")," ", IF(AND(E55&gt;=35,E55&lt;=54), 1+0.01*(E55-34), 1.2+0.015*(E55-54))),  IF(OR(E55&lt;40,E55=" ")," ", IF(AND(E55&gt;=40,E55&lt;=59), 1+0.01*(E55-39), 1.2+0.015*(E55-59))))</f>
        <v>1.05</v>
      </c>
      <c r="M55" s="32" t="str">
        <f t="shared" si="15"/>
        <v xml:space="preserve"> </v>
      </c>
      <c r="N55" s="32"/>
      <c r="O55" s="13"/>
    </row>
    <row r="56" spans="1:16" ht="18" customHeight="1" x14ac:dyDescent="0.35">
      <c r="A56" s="22">
        <v>51</v>
      </c>
      <c r="B56" s="29" t="str">
        <f>IF('Сводный протокол'!E56=0," ",'Сводный протокол'!E56)</f>
        <v>Северная</v>
      </c>
      <c r="C56" s="29" t="str">
        <f>IF('Сводный протокол'!B56=0," ",'Сводный протокол'!B56)</f>
        <v>Михеев Александр</v>
      </c>
      <c r="D56" s="23">
        <f>IF('Сводный протокол'!C56=0," ",'Сводный протокол'!C56)</f>
        <v>1980</v>
      </c>
      <c r="E56" s="24">
        <f t="shared" si="13"/>
        <v>42</v>
      </c>
      <c r="F56" s="30" t="str">
        <f>IF('Сводный протокол'!G56=0," ",TEXT('Сводный протокол'!G56,"сс,0"))</f>
        <v xml:space="preserve"> </v>
      </c>
      <c r="G56" s="32" t="str">
        <f t="shared" si="12"/>
        <v xml:space="preserve"> </v>
      </c>
      <c r="H56" s="30" t="str">
        <f>IF('Сводный протокол'!H56=0," ",TEXT('Сводный протокол'!H56,"мм:сс,0"))</f>
        <v xml:space="preserve"> </v>
      </c>
      <c r="I56" s="30" t="str">
        <f t="shared" si="8"/>
        <v xml:space="preserve"> </v>
      </c>
      <c r="J56" s="32" t="str">
        <f t="shared" si="16"/>
        <v xml:space="preserve"> </v>
      </c>
      <c r="K56" s="32" t="str">
        <f t="shared" si="14"/>
        <v xml:space="preserve"> </v>
      </c>
      <c r="L56" s="26">
        <f>IF('Сводный протокол'!D56="ж", IF(OR(E56&lt;35,E56=" ")," ", IF(AND(E56&gt;=35,E56&lt;=54), 1+0.01*(E56-34), 1.2+0.015*(E56-54))),  IF(OR(E56&lt;40,E56=" ")," ", IF(AND(E56&gt;=40,E56&lt;=59), 1+0.01*(E56-39), 1.2+0.015*(E56-59))))</f>
        <v>1.03</v>
      </c>
      <c r="M56" s="32" t="str">
        <f t="shared" si="15"/>
        <v xml:space="preserve"> </v>
      </c>
      <c r="N56" s="32"/>
      <c r="O56" s="13"/>
    </row>
    <row r="57" spans="1:16" ht="18" customHeight="1" x14ac:dyDescent="0.35">
      <c r="A57" s="22">
        <v>52</v>
      </c>
      <c r="B57" s="29" t="str">
        <f>IF('Сводный протокол'!E57=0," ",'Сводный протокол'!E57)</f>
        <v>Северная</v>
      </c>
      <c r="C57" s="29" t="str">
        <f>IF('Сводный протокол'!B57=0," ",'Сводный протокол'!B57)</f>
        <v>Абдыкеримов Арсен</v>
      </c>
      <c r="D57" s="23">
        <f>IF('Сводный протокол'!C57=0," ",'Сводный протокол'!C57)</f>
        <v>1998</v>
      </c>
      <c r="E57" s="24">
        <f t="shared" si="13"/>
        <v>24</v>
      </c>
      <c r="F57" s="30" t="str">
        <f>IF('Сводный протокол'!G57=0," ",TEXT('Сводный протокол'!G57,"сс,0"))</f>
        <v xml:space="preserve"> </v>
      </c>
      <c r="G57" s="32" t="str">
        <f t="shared" si="12"/>
        <v xml:space="preserve"> </v>
      </c>
      <c r="H57" s="30" t="str">
        <f>IF('Сводный протокол'!H57=0," ",TEXT('Сводный протокол'!H57,"мм:сс,0"))</f>
        <v>03:39,0</v>
      </c>
      <c r="I57" s="30">
        <f t="shared" si="8"/>
        <v>219</v>
      </c>
      <c r="J57" s="32">
        <f t="shared" si="16"/>
        <v>31</v>
      </c>
      <c r="K57" s="32">
        <f t="shared" si="14"/>
        <v>31</v>
      </c>
      <c r="L57" s="26" t="str">
        <f>IF('Сводный протокол'!D57="ж", IF(OR(E57&lt;35,E57=" ")," ", IF(AND(E57&gt;=35,E57&lt;=54), 1+0.01*(E57-34), 1.2+0.015*(E57-54))),  IF(OR(E57&lt;40,E57=" ")," ", IF(AND(E57&gt;=40,E57&lt;=59), 1+0.01*(E57-39), 1.2+0.015*(E57-59))))</f>
        <v xml:space="preserve"> </v>
      </c>
      <c r="M57" s="32">
        <f t="shared" si="15"/>
        <v>31</v>
      </c>
      <c r="N57" s="32" t="s">
        <v>191</v>
      </c>
      <c r="O57" s="13"/>
    </row>
    <row r="58" spans="1:16" ht="18" customHeight="1" x14ac:dyDescent="0.35">
      <c r="A58" s="22">
        <v>53</v>
      </c>
      <c r="B58" s="29" t="str">
        <f>IF('Сводный протокол'!E58=0," ",'Сводный протокол'!E58)</f>
        <v>Северная</v>
      </c>
      <c r="C58" s="29" t="str">
        <f>IF('Сводный протокол'!B58=0," ",'Сводный протокол'!B58)</f>
        <v>Жангазиев Изат</v>
      </c>
      <c r="D58" s="23">
        <f>IF('Сводный протокол'!C58=0," ",'Сводный протокол'!C58)</f>
        <v>2001</v>
      </c>
      <c r="E58" s="24">
        <f t="shared" si="13"/>
        <v>21</v>
      </c>
      <c r="F58" s="30" t="str">
        <f>IF('Сводный протокол'!G58=0," ",TEXT('Сводный протокол'!G58,"сс,0"))</f>
        <v xml:space="preserve"> </v>
      </c>
      <c r="G58" s="32" t="str">
        <f t="shared" si="12"/>
        <v xml:space="preserve"> </v>
      </c>
      <c r="H58" s="30" t="str">
        <f>IF('Сводный протокол'!H58=0," ",TEXT('Сводный протокол'!H58,"мм:сс,0"))</f>
        <v>04:11,0</v>
      </c>
      <c r="I58" s="30">
        <f t="shared" si="8"/>
        <v>251</v>
      </c>
      <c r="J58" s="32">
        <f t="shared" si="16"/>
        <v>15</v>
      </c>
      <c r="K58" s="32">
        <f t="shared" si="14"/>
        <v>15</v>
      </c>
      <c r="L58" s="26" t="str">
        <f>IF('Сводный протокол'!D58="ж", IF(OR(E58&lt;35,E58=" ")," ", IF(AND(E58&gt;=35,E58&lt;=54), 1+0.01*(E58-34), 1.2+0.015*(E58-54))),  IF(OR(E58&lt;40,E58=" ")," ", IF(AND(E58&gt;=40,E58&lt;=59), 1+0.01*(E58-39), 1.2+0.015*(E58-59))))</f>
        <v xml:space="preserve"> </v>
      </c>
      <c r="M58" s="32">
        <f t="shared" si="15"/>
        <v>15</v>
      </c>
      <c r="N58" s="32"/>
      <c r="O58" s="13"/>
    </row>
    <row r="59" spans="1:16" ht="18" customHeight="1" x14ac:dyDescent="0.35">
      <c r="A59" s="22">
        <v>54</v>
      </c>
      <c r="B59" s="29" t="str">
        <f>IF('Сводный протокол'!E59=0," ",'Сводный протокол'!E59)</f>
        <v>Северная</v>
      </c>
      <c r="C59" s="29" t="str">
        <f>IF('Сводный протокол'!B59=0," ",'Сводный протокол'!B59)</f>
        <v>Ефимов Илья</v>
      </c>
      <c r="D59" s="23">
        <f>IF('Сводный протокол'!C59=0," ",'Сводный протокол'!C59)</f>
        <v>2003</v>
      </c>
      <c r="E59" s="24">
        <f t="shared" ref="E59:E65" si="17">IF(D59=" "," ",YEAR(A$4)-D59)</f>
        <v>19</v>
      </c>
      <c r="F59" s="30" t="str">
        <f>IF('Сводный протокол'!G59=0," ",TEXT('Сводный протокол'!G59,"сс,0"))</f>
        <v xml:space="preserve"> </v>
      </c>
      <c r="G59" s="32" t="str">
        <f t="shared" si="12"/>
        <v xml:space="preserve"> </v>
      </c>
      <c r="H59" s="30" t="str">
        <f>IF('Сводный протокол'!H59=0," ",TEXT('Сводный протокол'!H59,"мм:сс,0"))</f>
        <v>03:49,0</v>
      </c>
      <c r="I59" s="30">
        <f t="shared" si="8"/>
        <v>229</v>
      </c>
      <c r="J59" s="32">
        <f t="shared" si="16"/>
        <v>21</v>
      </c>
      <c r="K59" s="32">
        <f t="shared" ref="K59:K65" si="18">IF(G59=" ", IF(J59=" "," ",J59), IF(J59=" ",G59, IF(G59&gt;J59,G59,J59)))</f>
        <v>21</v>
      </c>
      <c r="L59" s="26" t="str">
        <f>IF('Сводный протокол'!D59="ж", IF(OR(E59&lt;35,E59=" ")," ", IF(AND(E59&gt;=35,E59&lt;=54), 1+0.01*(E59-34), 1.2+0.015*(E59-54))),  IF(OR(E59&lt;40,E59=" ")," ", IF(AND(E59&gt;=40,E59&lt;=59), 1+0.01*(E59-39), 1.2+0.015*(E59-59))))</f>
        <v xml:space="preserve"> </v>
      </c>
      <c r="M59" s="32">
        <f t="shared" ref="M59:M65" si="19">IF(L59=" ", IF(K59=" "," ",K59), IF(K59=" "," ",K59*L59))</f>
        <v>21</v>
      </c>
      <c r="N59" s="32" t="s">
        <v>191</v>
      </c>
      <c r="O59" s="23"/>
    </row>
    <row r="60" spans="1:16" ht="18" customHeight="1" x14ac:dyDescent="0.35">
      <c r="A60" s="22">
        <v>55</v>
      </c>
      <c r="B60" s="29" t="str">
        <f>IF('Сводный протокол'!E60=0," ",'Сводный протокол'!E60)</f>
        <v>Северная</v>
      </c>
      <c r="C60" s="29" t="str">
        <f>IF('Сводный протокол'!B60=0," ",'Сводный протокол'!B60)</f>
        <v>Малеев Константин</v>
      </c>
      <c r="D60" s="23">
        <f>IF('Сводный протокол'!C60=0," ",'Сводный протокол'!C60)</f>
        <v>1979</v>
      </c>
      <c r="E60" s="24">
        <f t="shared" si="17"/>
        <v>43</v>
      </c>
      <c r="F60" s="30" t="str">
        <f>IF('Сводный протокол'!G60=0," ",TEXT('Сводный протокол'!G60,"сс,0"))</f>
        <v xml:space="preserve"> </v>
      </c>
      <c r="G60" s="32" t="str">
        <f t="shared" si="12"/>
        <v xml:space="preserve"> </v>
      </c>
      <c r="H60" s="30" t="str">
        <f>IF('Сводный протокол'!H60=0," ",TEXT('Сводный протокол'!H60,"мм:сс,0"))</f>
        <v>03:34,0</v>
      </c>
      <c r="I60" s="30">
        <f t="shared" si="8"/>
        <v>214</v>
      </c>
      <c r="J60" s="32">
        <f t="shared" si="16"/>
        <v>36</v>
      </c>
      <c r="K60" s="32">
        <f t="shared" si="18"/>
        <v>36</v>
      </c>
      <c r="L60" s="26">
        <f>IF('Сводный протокол'!D60="ж", IF(OR(E60&lt;35,E60=" ")," ", IF(AND(E60&gt;=35,E60&lt;=54), 1+0.01*(E60-34), 1.2+0.015*(E60-54))),  IF(OR(E60&lt;40,E60=" ")," ", IF(AND(E60&gt;=40,E60&lt;=59), 1+0.01*(E60-39), 1.2+0.015*(E60-59))))</f>
        <v>1.04</v>
      </c>
      <c r="M60" s="32">
        <f t="shared" si="19"/>
        <v>37.44</v>
      </c>
      <c r="N60" s="32" t="s">
        <v>191</v>
      </c>
      <c r="O60" s="23"/>
    </row>
    <row r="61" spans="1:16" ht="18" customHeight="1" x14ac:dyDescent="0.35">
      <c r="A61" s="22">
        <v>56</v>
      </c>
      <c r="B61" s="29" t="str">
        <f>IF('Сводный протокол'!E61=0," ",'Сводный протокол'!E61)</f>
        <v>Северная</v>
      </c>
      <c r="C61" s="29" t="str">
        <f>IF('Сводный протокол'!B61=0," ",'Сводный протокол'!B61)</f>
        <v>Шаршенбеков Санайбек</v>
      </c>
      <c r="D61" s="23">
        <f>IF('Сводный протокол'!C61=0," ",'Сводный протокол'!C61)</f>
        <v>2003</v>
      </c>
      <c r="E61" s="24">
        <f t="shared" si="17"/>
        <v>19</v>
      </c>
      <c r="F61" s="30" t="str">
        <f>IF('Сводный протокол'!G61=0," ",TEXT('Сводный протокол'!G61,"сс,0"))</f>
        <v xml:space="preserve"> </v>
      </c>
      <c r="G61" s="32" t="str">
        <f t="shared" si="12"/>
        <v xml:space="preserve"> </v>
      </c>
      <c r="H61" s="30" t="str">
        <f>IF('Сводный протокол'!H61=0," ",TEXT('Сводный протокол'!H61,"мм:сс,0"))</f>
        <v>03:46,0</v>
      </c>
      <c r="I61" s="30">
        <f t="shared" si="8"/>
        <v>226</v>
      </c>
      <c r="J61" s="32">
        <f t="shared" si="16"/>
        <v>24</v>
      </c>
      <c r="K61" s="32">
        <f t="shared" si="18"/>
        <v>24</v>
      </c>
      <c r="L61" s="26" t="str">
        <f>IF('Сводный протокол'!D61="ж", IF(OR(E61&lt;35,E61=" ")," ", IF(AND(E61&gt;=35,E61&lt;=54), 1+0.01*(E61-34), 1.2+0.015*(E61-54))),  IF(OR(E61&lt;40,E61=" ")," ", IF(AND(E61&gt;=40,E61&lt;=59), 1+0.01*(E61-39), 1.2+0.015*(E61-59))))</f>
        <v xml:space="preserve"> </v>
      </c>
      <c r="M61" s="32">
        <f t="shared" si="19"/>
        <v>24</v>
      </c>
      <c r="N61" s="32" t="s">
        <v>191</v>
      </c>
      <c r="O61" s="23"/>
    </row>
    <row r="62" spans="1:16" s="16" customFormat="1" ht="18" customHeight="1" x14ac:dyDescent="0.35">
      <c r="A62" s="22">
        <v>57</v>
      </c>
      <c r="B62" s="29" t="str">
        <f>IF('Сводный протокол'!E62=0," ",'Сводный протокол'!E62)</f>
        <v>Северная</v>
      </c>
      <c r="C62" s="29" t="str">
        <f>IF('Сводный протокол'!B62=0," ",'Сводный протокол'!B62)</f>
        <v>Абдуллоев Мирзомансур</v>
      </c>
      <c r="D62" s="23">
        <f>IF('Сводный протокол'!C62=0," ",'Сводный протокол'!C62)</f>
        <v>1985</v>
      </c>
      <c r="E62" s="24">
        <f t="shared" si="17"/>
        <v>37</v>
      </c>
      <c r="F62" s="30" t="str">
        <f>IF('Сводный протокол'!G62=0," ",TEXT('Сводный протокол'!G62,"сс,0"))</f>
        <v xml:space="preserve"> </v>
      </c>
      <c r="G62" s="32" t="str">
        <f t="shared" si="12"/>
        <v xml:space="preserve"> </v>
      </c>
      <c r="H62" s="30" t="str">
        <f>IF('Сводный протокол'!H62=0," ",TEXT('Сводный протокол'!H62,"мм:сс,0"))</f>
        <v>04:05,0</v>
      </c>
      <c r="I62" s="30">
        <f t="shared" si="8"/>
        <v>245</v>
      </c>
      <c r="J62" s="32">
        <f t="shared" si="16"/>
        <v>16</v>
      </c>
      <c r="K62" s="32">
        <f t="shared" si="18"/>
        <v>16</v>
      </c>
      <c r="L62" s="26" t="str">
        <f>IF('Сводный протокол'!D62="ж", IF(OR(E62&lt;35,E62=" ")," ", IF(AND(E62&gt;=35,E62&lt;=54), 1+0.01*(E62-34), 1.2+0.015*(E62-54))),  IF(OR(E62&lt;40,E62=" ")," ", IF(AND(E62&gt;=40,E62&lt;=59), 1+0.01*(E62-39), 1.2+0.015*(E62-59))))</f>
        <v xml:space="preserve"> </v>
      </c>
      <c r="M62" s="32">
        <f t="shared" si="19"/>
        <v>16</v>
      </c>
      <c r="N62" s="32"/>
      <c r="O62" s="23"/>
    </row>
    <row r="63" spans="1:16" s="16" customFormat="1" ht="18" customHeight="1" x14ac:dyDescent="0.35">
      <c r="A63" s="22">
        <v>58</v>
      </c>
      <c r="B63" s="29" t="str">
        <f>IF('Сводный протокол'!E63=0," ",'Сводный протокол'!E63)</f>
        <v>Северная</v>
      </c>
      <c r="C63" s="29" t="str">
        <f>IF('Сводный протокол'!B63=0," ",'Сводный протокол'!B63)</f>
        <v>Алдаяров Майрамбек</v>
      </c>
      <c r="D63" s="23">
        <f>IF('Сводный протокол'!C63=0," ",'Сводный протокол'!C63)</f>
        <v>1983</v>
      </c>
      <c r="E63" s="24">
        <f t="shared" si="17"/>
        <v>39</v>
      </c>
      <c r="F63" s="30" t="str">
        <f>IF('Сводный протокол'!G63=0," ",TEXT('Сводный протокол'!G63,"сс,0"))</f>
        <v xml:space="preserve"> </v>
      </c>
      <c r="G63" s="32" t="str">
        <f t="shared" si="12"/>
        <v xml:space="preserve"> </v>
      </c>
      <c r="H63" s="30" t="str">
        <f>IF('Сводный протокол'!H63=0," ",TEXT('Сводный протокол'!H63,"мм:сс,0"))</f>
        <v>04:04,0</v>
      </c>
      <c r="I63" s="30">
        <f t="shared" si="8"/>
        <v>244</v>
      </c>
      <c r="J63" s="32">
        <f t="shared" si="16"/>
        <v>16</v>
      </c>
      <c r="K63" s="32">
        <f t="shared" si="18"/>
        <v>16</v>
      </c>
      <c r="L63" s="26" t="str">
        <f>IF('Сводный протокол'!D63="ж", IF(OR(E63&lt;35,E63=" ")," ", IF(AND(E63&gt;=35,E63&lt;=54), 1+0.01*(E63-34), 1.2+0.015*(E63-54))),  IF(OR(E63&lt;40,E63=" ")," ", IF(AND(E63&gt;=40,E63&lt;=59), 1+0.01*(E63-39), 1.2+0.015*(E63-59))))</f>
        <v xml:space="preserve"> </v>
      </c>
      <c r="M63" s="32">
        <f t="shared" si="19"/>
        <v>16</v>
      </c>
      <c r="N63" s="32"/>
      <c r="O63" s="23"/>
    </row>
    <row r="64" spans="1:16" s="16" customFormat="1" ht="18" customHeight="1" x14ac:dyDescent="0.35">
      <c r="A64" s="22">
        <v>59</v>
      </c>
      <c r="B64" s="29" t="str">
        <f>IF('Сводный протокол'!E64=0," ",'Сводный протокол'!E64)</f>
        <v>Северная</v>
      </c>
      <c r="C64" s="29" t="str">
        <f>IF('Сводный протокол'!B64=0," ",'Сводный протокол'!B64)</f>
        <v xml:space="preserve"> </v>
      </c>
      <c r="D64" s="23" t="str">
        <f>IF('Сводный протокол'!C64=0," ",'Сводный протокол'!C64)</f>
        <v xml:space="preserve"> </v>
      </c>
      <c r="E64" s="24" t="str">
        <f t="shared" si="17"/>
        <v xml:space="preserve"> </v>
      </c>
      <c r="F64" s="30" t="str">
        <f>IF('Сводный протокол'!G64=0," ",TEXT('Сводный протокол'!G64,"сс,0"))</f>
        <v xml:space="preserve"> </v>
      </c>
      <c r="G64" s="32" t="str">
        <f t="shared" si="12"/>
        <v xml:space="preserve"> </v>
      </c>
      <c r="H64" s="30" t="str">
        <f>IF('Сводный протокол'!H64=0," ",TEXT('Сводный протокол'!H64,"мм:сс,0"))</f>
        <v xml:space="preserve"> </v>
      </c>
      <c r="I64" s="30" t="str">
        <f t="shared" si="8"/>
        <v xml:space="preserve"> </v>
      </c>
      <c r="J64" s="32" t="str">
        <f t="shared" si="16"/>
        <v xml:space="preserve"> </v>
      </c>
      <c r="K64" s="32" t="str">
        <f t="shared" si="18"/>
        <v xml:space="preserve"> </v>
      </c>
      <c r="L64" s="26" t="str">
        <f>IF('Сводный протокол'!D64="ж", IF(OR(E64&lt;35,E64=" ")," ", IF(AND(E64&gt;=35,E64&lt;=54), 1+0.01*(E64-34), 1.2+0.015*(E64-54))),  IF(OR(E64&lt;40,E64=" ")," ", IF(AND(E64&gt;=40,E64&lt;=59), 1+0.01*(E64-39), 1.2+0.015*(E64-59))))</f>
        <v xml:space="preserve"> </v>
      </c>
      <c r="M64" s="32" t="str">
        <f t="shared" si="19"/>
        <v xml:space="preserve"> </v>
      </c>
      <c r="N64" s="32"/>
      <c r="O64" s="23"/>
    </row>
    <row r="65" spans="1:16" s="16" customFormat="1" ht="18" customHeight="1" x14ac:dyDescent="0.35">
      <c r="A65" s="22">
        <v>60</v>
      </c>
      <c r="B65" s="29" t="str">
        <f>IF('Сводный протокол'!E65=0," ",'Сводный протокол'!E65)</f>
        <v xml:space="preserve"> </v>
      </c>
      <c r="C65" s="29" t="str">
        <f>IF('Сводный протокол'!B65=0," ",'Сводный протокол'!B65)</f>
        <v xml:space="preserve"> </v>
      </c>
      <c r="D65" s="23" t="str">
        <f>IF('Сводный протокол'!C65=0," ",'Сводный протокол'!C65)</f>
        <v xml:space="preserve"> </v>
      </c>
      <c r="E65" s="24" t="str">
        <f t="shared" si="17"/>
        <v xml:space="preserve"> </v>
      </c>
      <c r="F65" s="30" t="str">
        <f>IF('Сводный протокол'!G65=0," ",TEXT('Сводный протокол'!G65,"сс,0"))</f>
        <v xml:space="preserve"> </v>
      </c>
      <c r="G65" s="32" t="str">
        <f t="shared" si="12"/>
        <v xml:space="preserve"> </v>
      </c>
      <c r="H65" s="30" t="str">
        <f>IF('Сводный протокол'!H65=0," ",TEXT('Сводный протокол'!H65,"мм:сс,0"))</f>
        <v xml:space="preserve"> </v>
      </c>
      <c r="I65" s="30" t="str">
        <f t="shared" si="8"/>
        <v xml:space="preserve"> </v>
      </c>
      <c r="J65" s="32" t="str">
        <f t="shared" si="16"/>
        <v xml:space="preserve"> </v>
      </c>
      <c r="K65" s="32" t="str">
        <f t="shared" si="18"/>
        <v xml:space="preserve"> </v>
      </c>
      <c r="L65" s="26" t="str">
        <f>IF('Сводный протокол'!D65="ж", IF(OR(E65&lt;35,E65=" ")," ", IF(AND(E65&gt;=35,E65&lt;=54), 1+0.01*(E65-34), 1.2+0.015*(E65-54))),  IF(OR(E65&lt;40,E65=" ")," ", IF(AND(E65&gt;=40,E65&lt;=59), 1+0.01*(E65-39), 1.2+0.015*(E65-59))))</f>
        <v xml:space="preserve"> </v>
      </c>
      <c r="M65" s="32" t="str">
        <f t="shared" si="19"/>
        <v xml:space="preserve"> </v>
      </c>
      <c r="N65" s="32"/>
      <c r="O65" s="23"/>
    </row>
    <row r="66" spans="1:16" s="16" customFormat="1" ht="18" customHeight="1" x14ac:dyDescent="0.35">
      <c r="A66" s="22">
        <v>61</v>
      </c>
      <c r="B66" s="12" t="str">
        <f>IF('Сводный протокол'!E66=0," ",'Сводный протокол'!E66)</f>
        <v xml:space="preserve"> </v>
      </c>
      <c r="C66" s="12" t="str">
        <f>IF('Сводный протокол'!B66=0," ",'Сводный протокол'!B66)</f>
        <v xml:space="preserve"> </v>
      </c>
      <c r="D66" s="23" t="str">
        <f>IF('Сводный протокол'!C66=0," ",'Сводный протокол'!C66)</f>
        <v xml:space="preserve"> </v>
      </c>
      <c r="E66" s="24" t="str">
        <f t="shared" ref="E66" si="20">IF(D66=" "," ",YEAR(A$4)-D66)</f>
        <v xml:space="preserve"> </v>
      </c>
      <c r="F66" s="25" t="str">
        <f>IF('Сводный протокол'!G66=0," ",TEXT('Сводный протокол'!G66,"сс,0"))</f>
        <v xml:space="preserve"> </v>
      </c>
      <c r="G66" s="23" t="str">
        <f t="shared" si="12"/>
        <v xml:space="preserve"> </v>
      </c>
      <c r="H66" s="25" t="str">
        <f>IF('Сводный протокол'!H66=0," ",TEXT('Сводный протокол'!H66,"мм:сс,0"))</f>
        <v xml:space="preserve"> </v>
      </c>
      <c r="I66" s="25" t="str">
        <f t="shared" si="8"/>
        <v xml:space="preserve"> </v>
      </c>
      <c r="J66" s="23" t="str">
        <f t="shared" si="16"/>
        <v xml:space="preserve"> </v>
      </c>
      <c r="K66" s="23" t="str">
        <f t="shared" ref="K66" si="21">IF(G66=" ", IF(J66=" "," ",J66), IF(J66=" ",G66, IF(G66&gt;J66,G66,J66)))</f>
        <v xml:space="preserve"> </v>
      </c>
      <c r="L66" s="26" t="str">
        <f>IF('Сводный протокол'!D66="ж", IF(OR(E66&lt;35,E66=" ")," ", IF(AND(E66&gt;=35,E66&lt;=54), 1+0.01*(E66-34), 1.2+0.015*(E66-54))),  IF(OR(E66&lt;40,E66=" ")," ", IF(AND(E66&gt;=40,E66&lt;=59), 1+0.01*(E66-39), 1.2+0.015*(E66-59))))</f>
        <v xml:space="preserve"> </v>
      </c>
      <c r="M66" s="23" t="str">
        <f t="shared" ref="M66" si="22">IF(L66=" ", IF(K66=" "," ",K66), IF(K66=" "," ",K66*L66))</f>
        <v xml:space="preserve"> </v>
      </c>
      <c r="N66" s="23"/>
      <c r="O66" s="23"/>
    </row>
    <row r="67" spans="1:16" s="16" customFormat="1" ht="18" customHeight="1" x14ac:dyDescent="0.35">
      <c r="A67" s="21"/>
    </row>
    <row r="68" spans="1:16" s="16" customFormat="1" ht="18" customHeight="1" x14ac:dyDescent="0.35">
      <c r="A68" s="21"/>
    </row>
    <row r="69" spans="1:16" s="16" customFormat="1" ht="18" customHeight="1" x14ac:dyDescent="0.35">
      <c r="A69" s="21"/>
      <c r="O69" s="21"/>
    </row>
    <row r="70" spans="1:16" s="16" customFormat="1" ht="18" customHeight="1" x14ac:dyDescent="0.35">
      <c r="B70" s="17"/>
      <c r="K70" s="15"/>
      <c r="N70" s="3"/>
      <c r="O70" s="21"/>
      <c r="P70" s="21"/>
    </row>
    <row r="71" spans="1:16" s="16" customFormat="1" ht="18" customHeight="1" x14ac:dyDescent="0.35">
      <c r="B71" s="17"/>
      <c r="K71" s="15"/>
      <c r="N71" s="3"/>
      <c r="O71" s="21"/>
    </row>
    <row r="72" spans="1:16" s="16" customFormat="1" ht="18" customHeight="1" x14ac:dyDescent="0.35">
      <c r="B72" s="17"/>
      <c r="K72" s="15"/>
      <c r="N72" s="3"/>
      <c r="O72" s="21"/>
    </row>
    <row r="73" spans="1:16" s="16" customFormat="1" ht="18" customHeight="1" x14ac:dyDescent="0.35">
      <c r="B73" s="17"/>
      <c r="K73" s="15"/>
      <c r="N73" s="3"/>
      <c r="O73" s="21"/>
    </row>
    <row r="74" spans="1:16" s="16" customFormat="1" ht="18" customHeight="1" x14ac:dyDescent="0.35">
      <c r="B74" s="17"/>
      <c r="K74" s="15"/>
      <c r="N74" s="3"/>
      <c r="O74" s="21"/>
    </row>
    <row r="75" spans="1:16" s="16" customFormat="1" ht="18" customHeight="1" x14ac:dyDescent="0.35">
      <c r="B75" s="17"/>
      <c r="K75" s="15"/>
      <c r="N75" s="3"/>
      <c r="O75" s="21"/>
    </row>
    <row r="76" spans="1:16" s="16" customFormat="1" ht="18" customHeight="1" x14ac:dyDescent="0.35">
      <c r="B76" s="17"/>
      <c r="K76" s="15"/>
      <c r="N76" s="3"/>
      <c r="O76" s="21"/>
    </row>
    <row r="77" spans="1:16" s="16" customFormat="1" ht="18" customHeight="1" x14ac:dyDescent="0.35">
      <c r="B77" s="17"/>
      <c r="K77" s="15"/>
      <c r="N77" s="3"/>
      <c r="O77" s="21"/>
    </row>
    <row r="78" spans="1:16" ht="18" customHeight="1" x14ac:dyDescent="0.35">
      <c r="A78" s="16"/>
      <c r="N78" s="3"/>
      <c r="O78" s="21"/>
    </row>
    <row r="79" spans="1:16" ht="18" customHeight="1" x14ac:dyDescent="0.35">
      <c r="A79" s="16"/>
      <c r="N79" s="3"/>
      <c r="O79" s="21"/>
    </row>
    <row r="80" spans="1:16" ht="18" customHeight="1" x14ac:dyDescent="0.35">
      <c r="A80" s="16"/>
      <c r="N80" s="3"/>
      <c r="O80" s="21"/>
    </row>
    <row r="81" spans="1:1" ht="18" customHeight="1" x14ac:dyDescent="0.35">
      <c r="A81" s="16"/>
    </row>
    <row r="82" spans="1:1" ht="18" customHeight="1" x14ac:dyDescent="0.35">
      <c r="A82" s="16"/>
    </row>
    <row r="83" spans="1:1" ht="18" customHeight="1" x14ac:dyDescent="0.35">
      <c r="A83" s="16"/>
    </row>
    <row r="84" spans="1:1" ht="18" customHeight="1" x14ac:dyDescent="0.35">
      <c r="A84" s="16"/>
    </row>
    <row r="85" spans="1:1" ht="18" customHeight="1" x14ac:dyDescent="0.35">
      <c r="A85" s="16"/>
    </row>
    <row r="86" spans="1:1" ht="18" customHeight="1" x14ac:dyDescent="0.35">
      <c r="A86" s="16"/>
    </row>
    <row r="87" spans="1:1" ht="18" customHeight="1" x14ac:dyDescent="0.35">
      <c r="A87" s="16"/>
    </row>
    <row r="88" spans="1:1" ht="18" customHeight="1" x14ac:dyDescent="0.35">
      <c r="A88" s="16"/>
    </row>
    <row r="89" spans="1:1" ht="18" customHeight="1" x14ac:dyDescent="0.35">
      <c r="A89" s="16"/>
    </row>
    <row r="90" spans="1:1" ht="18" customHeight="1" x14ac:dyDescent="0.35">
      <c r="A90" s="16"/>
    </row>
    <row r="91" spans="1:1" ht="18" customHeight="1" x14ac:dyDescent="0.35">
      <c r="A91" s="16"/>
    </row>
    <row r="92" spans="1:1" ht="18" customHeight="1" x14ac:dyDescent="0.35">
      <c r="A92" s="16"/>
    </row>
    <row r="93" spans="1:1" ht="18" customHeight="1" x14ac:dyDescent="0.35">
      <c r="A93" s="16"/>
    </row>
    <row r="94" spans="1:1" ht="18" customHeight="1" x14ac:dyDescent="0.35">
      <c r="A94" s="16"/>
    </row>
    <row r="95" spans="1:1" ht="18" customHeight="1" x14ac:dyDescent="0.35">
      <c r="A95" s="16"/>
    </row>
    <row r="96" spans="1:1" ht="18" customHeight="1" x14ac:dyDescent="0.35">
      <c r="A96" s="16"/>
    </row>
    <row r="97" spans="1:1" ht="18" customHeight="1" x14ac:dyDescent="0.35">
      <c r="A97" s="16"/>
    </row>
    <row r="98" spans="1:1" ht="18" customHeight="1" x14ac:dyDescent="0.35">
      <c r="A98" s="16"/>
    </row>
    <row r="99" spans="1:1" ht="18" customHeight="1" x14ac:dyDescent="0.35"/>
    <row r="100" spans="1:1" hidden="1" x14ac:dyDescent="0.35"/>
  </sheetData>
  <mergeCells count="5">
    <mergeCell ref="A1:O1"/>
    <mergeCell ref="A2:O2"/>
    <mergeCell ref="A3:O3"/>
    <mergeCell ref="A4:B4"/>
    <mergeCell ref="C4:O4"/>
  </mergeCells>
  <pageMargins left="0.39374999999999999" right="0.31527777777777799" top="0.31527777777777799" bottom="0.43333333333333302" header="0.511811023622047" footer="0.27569444444444402"/>
  <pageSetup paperSize="9" fitToHeight="4" orientation="portrait" horizontalDpi="300" verticalDpi="300" r:id="rId1"/>
  <headerFooter>
    <oddFooter>&amp;Rстр.&amp;P/&amp;N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3"/>
  <sheetViews>
    <sheetView zoomScaleNormal="100" workbookViewId="0"/>
  </sheetViews>
  <sheetFormatPr defaultColWidth="9.33203125" defaultRowHeight="11.25" x14ac:dyDescent="0.2"/>
  <cols>
    <col min="1" max="1" width="11.6640625" style="62" customWidth="1"/>
    <col min="2" max="2" width="7.83203125" style="62" customWidth="1"/>
    <col min="3" max="102" width="5.6640625" style="62" customWidth="1"/>
    <col min="103" max="1024" width="9.33203125" style="62"/>
  </cols>
  <sheetData>
    <row r="1" spans="1:102" x14ac:dyDescent="0.2">
      <c r="A1" s="63" t="s">
        <v>67</v>
      </c>
      <c r="B1" s="64" t="e">
        <f ca="1">OFFSET(#REF!,COLUMN()-1,0)</f>
        <v>#REF!</v>
      </c>
      <c r="C1" s="64" t="e">
        <f ca="1">OFFSET(#REF!,COLUMN()-1,0)</f>
        <v>#REF!</v>
      </c>
      <c r="D1" s="64" t="e">
        <f ca="1">OFFSET(#REF!,COLUMN()-1,0)</f>
        <v>#REF!</v>
      </c>
      <c r="E1" s="64" t="e">
        <f ca="1">OFFSET(#REF!,COLUMN()-1,0)</f>
        <v>#REF!</v>
      </c>
      <c r="F1" s="64" t="e">
        <f ca="1">OFFSET(#REF!,COLUMN()-1,0)</f>
        <v>#REF!</v>
      </c>
      <c r="G1" s="64" t="e">
        <f ca="1">OFFSET(#REF!,COLUMN()-1,0)</f>
        <v>#REF!</v>
      </c>
      <c r="H1" s="64" t="e">
        <f ca="1">OFFSET(#REF!,COLUMN()-1,0)</f>
        <v>#REF!</v>
      </c>
      <c r="I1" s="64" t="e">
        <f ca="1">OFFSET(#REF!,COLUMN()-1,0)</f>
        <v>#REF!</v>
      </c>
      <c r="J1" s="64" t="e">
        <f ca="1">OFFSET(#REF!,COLUMN()-1,0)</f>
        <v>#REF!</v>
      </c>
      <c r="K1" s="64" t="e">
        <f ca="1">OFFSET(#REF!,COLUMN()-1,0)</f>
        <v>#REF!</v>
      </c>
      <c r="L1" s="64" t="e">
        <f ca="1">OFFSET(#REF!,COLUMN()-1,0)</f>
        <v>#REF!</v>
      </c>
      <c r="M1" s="64" t="e">
        <f ca="1">OFFSET(#REF!,COLUMN()-1,0)</f>
        <v>#REF!</v>
      </c>
      <c r="N1" s="64" t="e">
        <f ca="1">OFFSET(#REF!,COLUMN()-1,0)</f>
        <v>#REF!</v>
      </c>
      <c r="O1" s="64" t="e">
        <f ca="1">OFFSET(#REF!,COLUMN()-1,0)</f>
        <v>#REF!</v>
      </c>
      <c r="P1" s="64" t="e">
        <f ca="1">OFFSET(#REF!,COLUMN()-1,0)</f>
        <v>#REF!</v>
      </c>
      <c r="Q1" s="64" t="e">
        <f ca="1">OFFSET(#REF!,COLUMN()-1,0)</f>
        <v>#REF!</v>
      </c>
      <c r="R1" s="64" t="e">
        <f ca="1">OFFSET(#REF!,COLUMN()-1,0)</f>
        <v>#REF!</v>
      </c>
      <c r="S1" s="64" t="e">
        <f ca="1">OFFSET(#REF!,COLUMN()-1,0)</f>
        <v>#REF!</v>
      </c>
      <c r="T1" s="64" t="e">
        <f ca="1">OFFSET(#REF!,COLUMN()-1,0)</f>
        <v>#REF!</v>
      </c>
      <c r="U1" s="64" t="e">
        <f ca="1">OFFSET(#REF!,COLUMN()-1,0)</f>
        <v>#REF!</v>
      </c>
      <c r="V1" s="64" t="e">
        <f ca="1">OFFSET(#REF!,COLUMN()-1,0)</f>
        <v>#REF!</v>
      </c>
      <c r="W1" s="64" t="e">
        <f ca="1">OFFSET(#REF!,COLUMN()-1,0)</f>
        <v>#REF!</v>
      </c>
      <c r="X1" s="64" t="e">
        <f ca="1">OFFSET(#REF!,COLUMN()-1,0)</f>
        <v>#REF!</v>
      </c>
      <c r="Y1" s="64" t="e">
        <f ca="1">OFFSET(#REF!,COLUMN()-1,0)</f>
        <v>#REF!</v>
      </c>
      <c r="Z1" s="64" t="e">
        <f ca="1">OFFSET(#REF!,COLUMN()-1,0)</f>
        <v>#REF!</v>
      </c>
      <c r="AA1" s="64" t="e">
        <f ca="1">OFFSET(#REF!,COLUMN()-1,0)</f>
        <v>#REF!</v>
      </c>
      <c r="AB1" s="64" t="e">
        <f ca="1">OFFSET(#REF!,COLUMN()-1,0)</f>
        <v>#REF!</v>
      </c>
      <c r="AC1" s="64" t="e">
        <f ca="1">OFFSET(#REF!,COLUMN()-1,0)</f>
        <v>#REF!</v>
      </c>
      <c r="AD1" s="64" t="e">
        <f ca="1">OFFSET(#REF!,COLUMN()-1,0)</f>
        <v>#REF!</v>
      </c>
      <c r="AE1" s="64" t="e">
        <f ca="1">OFFSET(#REF!,COLUMN()-1,0)</f>
        <v>#REF!</v>
      </c>
      <c r="AF1" s="64" t="e">
        <f ca="1">OFFSET(#REF!,COLUMN()-1,0)</f>
        <v>#REF!</v>
      </c>
      <c r="AG1" s="64" t="e">
        <f ca="1">OFFSET(#REF!,COLUMN()-1,0)</f>
        <v>#REF!</v>
      </c>
      <c r="AH1" s="64" t="e">
        <f ca="1">OFFSET(#REF!,COLUMN()-1,0)</f>
        <v>#REF!</v>
      </c>
      <c r="AI1" s="64" t="e">
        <f ca="1">OFFSET(#REF!,COLUMN()-1,0)</f>
        <v>#REF!</v>
      </c>
      <c r="AJ1" s="64" t="e">
        <f ca="1">OFFSET(#REF!,COLUMN()-1,0)</f>
        <v>#REF!</v>
      </c>
      <c r="AK1" s="64" t="e">
        <f ca="1">OFFSET(#REF!,COLUMN()-1,0)</f>
        <v>#REF!</v>
      </c>
      <c r="AL1" s="64" t="e">
        <f ca="1">OFFSET(#REF!,COLUMN()-1,0)</f>
        <v>#REF!</v>
      </c>
      <c r="AM1" s="64" t="e">
        <f ca="1">OFFSET(#REF!,COLUMN()-1,0)</f>
        <v>#REF!</v>
      </c>
      <c r="AN1" s="64" t="e">
        <f ca="1">OFFSET(#REF!,COLUMN()-1,0)</f>
        <v>#REF!</v>
      </c>
      <c r="AO1" s="64" t="e">
        <f ca="1">OFFSET(#REF!,COLUMN()-1,0)</f>
        <v>#REF!</v>
      </c>
      <c r="AP1" s="64" t="e">
        <f ca="1">OFFSET(#REF!,COLUMN()-1,0)</f>
        <v>#REF!</v>
      </c>
      <c r="AQ1" s="64" t="e">
        <f ca="1">OFFSET(#REF!,COLUMN()-1,0)</f>
        <v>#REF!</v>
      </c>
      <c r="AR1" s="64" t="e">
        <f ca="1">OFFSET(#REF!,COLUMN()-1,0)</f>
        <v>#REF!</v>
      </c>
      <c r="AS1" s="64" t="e">
        <f ca="1">OFFSET(#REF!,COLUMN()-1,0)</f>
        <v>#REF!</v>
      </c>
      <c r="AT1" s="64" t="e">
        <f ca="1">OFFSET(#REF!,COLUMN()-1,0)</f>
        <v>#REF!</v>
      </c>
      <c r="AU1" s="64" t="e">
        <f ca="1">OFFSET(#REF!,COLUMN()-1,0)</f>
        <v>#REF!</v>
      </c>
      <c r="AV1" s="64" t="e">
        <f ca="1">OFFSET(#REF!,COLUMN()-1,0)</f>
        <v>#REF!</v>
      </c>
      <c r="AW1" s="64" t="e">
        <f ca="1">OFFSET(#REF!,COLUMN()-1,0)</f>
        <v>#REF!</v>
      </c>
      <c r="AX1" s="64" t="e">
        <f ca="1">OFFSET(#REF!,COLUMN()-1,0)</f>
        <v>#REF!</v>
      </c>
      <c r="AY1" s="64" t="e">
        <f ca="1">OFFSET(#REF!,COLUMN()-1,0)</f>
        <v>#REF!</v>
      </c>
      <c r="AZ1" s="64" t="e">
        <f ca="1">OFFSET(#REF!,COLUMN()-1,0)</f>
        <v>#REF!</v>
      </c>
      <c r="BA1" s="64" t="e">
        <f ca="1">OFFSET(#REF!,COLUMN()-1,0)</f>
        <v>#REF!</v>
      </c>
      <c r="BB1" s="64" t="e">
        <f ca="1">OFFSET(#REF!,COLUMN()-1,0)</f>
        <v>#REF!</v>
      </c>
      <c r="BC1" s="64" t="e">
        <f ca="1">OFFSET(#REF!,COLUMN()-1,0)</f>
        <v>#REF!</v>
      </c>
      <c r="BD1" s="64" t="e">
        <f ca="1">OFFSET(#REF!,COLUMN()-1,0)</f>
        <v>#REF!</v>
      </c>
      <c r="BE1" s="64" t="e">
        <f ca="1">OFFSET(#REF!,COLUMN()-1,0)</f>
        <v>#REF!</v>
      </c>
      <c r="BF1" s="64" t="e">
        <f ca="1">OFFSET(#REF!,COLUMN()-1,0)</f>
        <v>#REF!</v>
      </c>
      <c r="BG1" s="64" t="e">
        <f ca="1">OFFSET(#REF!,COLUMN()-1,0)</f>
        <v>#REF!</v>
      </c>
      <c r="BH1" s="64" t="e">
        <f ca="1">OFFSET(#REF!,COLUMN()-1,0)</f>
        <v>#REF!</v>
      </c>
      <c r="BI1" s="64" t="e">
        <f ca="1">OFFSET(#REF!,COLUMN()-1,0)</f>
        <v>#REF!</v>
      </c>
      <c r="BJ1" s="64" t="e">
        <f ca="1">OFFSET(#REF!,COLUMN()-1,0)</f>
        <v>#REF!</v>
      </c>
      <c r="BK1" s="64" t="e">
        <f ca="1">OFFSET(#REF!,COLUMN()-1,0)</f>
        <v>#REF!</v>
      </c>
      <c r="BL1" s="64" t="e">
        <f ca="1">OFFSET(#REF!,COLUMN()-1,0)</f>
        <v>#REF!</v>
      </c>
      <c r="BM1" s="64" t="e">
        <f ca="1">OFFSET(#REF!,COLUMN()-1,0)</f>
        <v>#REF!</v>
      </c>
      <c r="BN1" s="64" t="e">
        <f ca="1">OFFSET(#REF!,COLUMN()-1,0)</f>
        <v>#REF!</v>
      </c>
      <c r="BO1" s="64" t="e">
        <f ca="1">OFFSET(#REF!,COLUMN()-1,0)</f>
        <v>#REF!</v>
      </c>
      <c r="BP1" s="64" t="e">
        <f ca="1">OFFSET(#REF!,COLUMN()-1,0)</f>
        <v>#REF!</v>
      </c>
      <c r="BQ1" s="64" t="e">
        <f ca="1">OFFSET(#REF!,COLUMN()-1,0)</f>
        <v>#REF!</v>
      </c>
      <c r="BR1" s="64" t="e">
        <f ca="1">OFFSET(#REF!,COLUMN()-1,0)</f>
        <v>#REF!</v>
      </c>
      <c r="BS1" s="64" t="e">
        <f ca="1">OFFSET(#REF!,COLUMN()-1,0)</f>
        <v>#REF!</v>
      </c>
      <c r="BT1" s="64" t="e">
        <f ca="1">OFFSET(#REF!,COLUMN()-1,0)</f>
        <v>#REF!</v>
      </c>
      <c r="BU1" s="64" t="e">
        <f ca="1">OFFSET(#REF!,COLUMN()-1,0)</f>
        <v>#REF!</v>
      </c>
      <c r="BV1" s="64" t="e">
        <f ca="1">OFFSET(#REF!,COLUMN()-1,0)</f>
        <v>#REF!</v>
      </c>
      <c r="BW1" s="64" t="e">
        <f ca="1">OFFSET(#REF!,COLUMN()-1,0)</f>
        <v>#REF!</v>
      </c>
      <c r="BX1" s="64" t="e">
        <f ca="1">OFFSET(#REF!,COLUMN()-1,0)</f>
        <v>#REF!</v>
      </c>
      <c r="BY1" s="64" t="e">
        <f ca="1">OFFSET(#REF!,COLUMN()-1,0)</f>
        <v>#REF!</v>
      </c>
      <c r="BZ1" s="64" t="e">
        <f ca="1">OFFSET(#REF!,COLUMN()-1,0)</f>
        <v>#REF!</v>
      </c>
      <c r="CA1" s="64" t="e">
        <f ca="1">OFFSET(#REF!,COLUMN()-1,0)</f>
        <v>#REF!</v>
      </c>
      <c r="CB1" s="64" t="e">
        <f ca="1">OFFSET(#REF!,COLUMN()-1,0)</f>
        <v>#REF!</v>
      </c>
      <c r="CC1" s="64" t="e">
        <f ca="1">OFFSET(#REF!,COLUMN()-1,0)</f>
        <v>#REF!</v>
      </c>
      <c r="CD1" s="64" t="e">
        <f ca="1">OFFSET(#REF!,COLUMN()-1,0)</f>
        <v>#REF!</v>
      </c>
      <c r="CE1" s="64" t="e">
        <f ca="1">OFFSET(#REF!,COLUMN()-1,0)</f>
        <v>#REF!</v>
      </c>
      <c r="CF1" s="64" t="e">
        <f ca="1">OFFSET(#REF!,COLUMN()-1,0)</f>
        <v>#REF!</v>
      </c>
      <c r="CG1" s="64" t="e">
        <f ca="1">OFFSET(#REF!,COLUMN()-1,0)</f>
        <v>#REF!</v>
      </c>
      <c r="CH1" s="64" t="e">
        <f ca="1">OFFSET(#REF!,COLUMN()-1,0)</f>
        <v>#REF!</v>
      </c>
      <c r="CI1" s="64" t="e">
        <f ca="1">OFFSET(#REF!,COLUMN()-1,0)</f>
        <v>#REF!</v>
      </c>
      <c r="CJ1" s="64" t="e">
        <f ca="1">OFFSET(#REF!,COLUMN()-1,0)</f>
        <v>#REF!</v>
      </c>
      <c r="CK1" s="64" t="e">
        <f ca="1">OFFSET(#REF!,COLUMN()-1,0)</f>
        <v>#REF!</v>
      </c>
      <c r="CL1" s="64" t="e">
        <f ca="1">OFFSET(#REF!,COLUMN()-1,0)</f>
        <v>#REF!</v>
      </c>
      <c r="CM1" s="64" t="e">
        <f ca="1">OFFSET(#REF!,COLUMN()-1,0)</f>
        <v>#REF!</v>
      </c>
      <c r="CN1" s="64" t="e">
        <f ca="1">OFFSET(#REF!,COLUMN()-1,0)</f>
        <v>#REF!</v>
      </c>
      <c r="CO1" s="64" t="e">
        <f ca="1">OFFSET(#REF!,COLUMN()-1,0)</f>
        <v>#REF!</v>
      </c>
      <c r="CP1" s="64" t="e">
        <f ca="1">OFFSET(#REF!,COLUMN()-1,0)</f>
        <v>#REF!</v>
      </c>
      <c r="CQ1" s="64" t="e">
        <f ca="1">OFFSET(#REF!,COLUMN()-1,0)</f>
        <v>#REF!</v>
      </c>
      <c r="CR1" s="64" t="e">
        <f ca="1">OFFSET(#REF!,COLUMN()-1,0)</f>
        <v>#REF!</v>
      </c>
      <c r="CS1" s="64" t="e">
        <f ca="1">OFFSET(#REF!,COLUMN()-1,0)</f>
        <v>#REF!</v>
      </c>
      <c r="CT1" s="64" t="e">
        <f ca="1">OFFSET(#REF!,COLUMN()-1,0)</f>
        <v>#REF!</v>
      </c>
      <c r="CU1" s="64" t="e">
        <f ca="1">OFFSET(#REF!,COLUMN()-1,0)</f>
        <v>#REF!</v>
      </c>
      <c r="CV1" s="64" t="e">
        <f ca="1">OFFSET(#REF!,COLUMN()-1,0)</f>
        <v>#REF!</v>
      </c>
      <c r="CW1" s="64" t="e">
        <f ca="1">OFFSET(#REF!,COLUMN()-1,0)</f>
        <v>#REF!</v>
      </c>
      <c r="CX1" s="64" t="e">
        <f ca="1">OFFSET(#REF!,COLUMN()-1,0)</f>
        <v>#REF!</v>
      </c>
    </row>
    <row r="2" spans="1:102" x14ac:dyDescent="0.2">
      <c r="A2" s="63" t="s">
        <v>68</v>
      </c>
      <c r="B2" s="64" t="e">
        <f ca="1">OFFSET(#REF!,COLUMN()-1,0)</f>
        <v>#REF!</v>
      </c>
      <c r="C2" s="64" t="e">
        <f ca="1">OFFSET(#REF!,COLUMN()-1,0)</f>
        <v>#REF!</v>
      </c>
      <c r="D2" s="64" t="e">
        <f ca="1">OFFSET(#REF!,COLUMN()-1,0)</f>
        <v>#REF!</v>
      </c>
      <c r="E2" s="64" t="e">
        <f ca="1">OFFSET(#REF!,COLUMN()-1,0)</f>
        <v>#REF!</v>
      </c>
      <c r="F2" s="64" t="e">
        <f ca="1">OFFSET(#REF!,COLUMN()-1,0)</f>
        <v>#REF!</v>
      </c>
      <c r="G2" s="64" t="e">
        <f ca="1">OFFSET(#REF!,COLUMN()-1,0)</f>
        <v>#REF!</v>
      </c>
      <c r="H2" s="64" t="e">
        <f ca="1">OFFSET(#REF!,COLUMN()-1,0)</f>
        <v>#REF!</v>
      </c>
      <c r="I2" s="64" t="e">
        <f ca="1">OFFSET(#REF!,COLUMN()-1,0)</f>
        <v>#REF!</v>
      </c>
      <c r="J2" s="64" t="e">
        <f ca="1">OFFSET(#REF!,COLUMN()-1,0)</f>
        <v>#REF!</v>
      </c>
      <c r="K2" s="64" t="e">
        <f ca="1">OFFSET(#REF!,COLUMN()-1,0)</f>
        <v>#REF!</v>
      </c>
      <c r="L2" s="64" t="e">
        <f ca="1">OFFSET(#REF!,COLUMN()-1,0)</f>
        <v>#REF!</v>
      </c>
      <c r="M2" s="64" t="e">
        <f ca="1">OFFSET(#REF!,COLUMN()-1,0)</f>
        <v>#REF!</v>
      </c>
      <c r="N2" s="64" t="e">
        <f ca="1">OFFSET(#REF!,COLUMN()-1,0)</f>
        <v>#REF!</v>
      </c>
      <c r="O2" s="64" t="e">
        <f ca="1">OFFSET(#REF!,COLUMN()-1,0)</f>
        <v>#REF!</v>
      </c>
      <c r="P2" s="64" t="e">
        <f ca="1">OFFSET(#REF!,COLUMN()-1,0)</f>
        <v>#REF!</v>
      </c>
      <c r="Q2" s="64" t="e">
        <f ca="1">OFFSET(#REF!,COLUMN()-1,0)</f>
        <v>#REF!</v>
      </c>
      <c r="R2" s="64" t="e">
        <f ca="1">OFFSET(#REF!,COLUMN()-1,0)</f>
        <v>#REF!</v>
      </c>
      <c r="S2" s="64" t="e">
        <f ca="1">OFFSET(#REF!,COLUMN()-1,0)</f>
        <v>#REF!</v>
      </c>
      <c r="T2" s="64" t="e">
        <f ca="1">OFFSET(#REF!,COLUMN()-1,0)</f>
        <v>#REF!</v>
      </c>
      <c r="U2" s="64" t="e">
        <f ca="1">OFFSET(#REF!,COLUMN()-1,0)</f>
        <v>#REF!</v>
      </c>
      <c r="V2" s="64" t="e">
        <f ca="1">OFFSET(#REF!,COLUMN()-1,0)</f>
        <v>#REF!</v>
      </c>
      <c r="W2" s="64" t="e">
        <f ca="1">OFFSET(#REF!,COLUMN()-1,0)</f>
        <v>#REF!</v>
      </c>
      <c r="X2" s="64" t="e">
        <f ca="1">OFFSET(#REF!,COLUMN()-1,0)</f>
        <v>#REF!</v>
      </c>
      <c r="Y2" s="64" t="e">
        <f ca="1">OFFSET(#REF!,COLUMN()-1,0)</f>
        <v>#REF!</v>
      </c>
      <c r="Z2" s="64" t="e">
        <f ca="1">OFFSET(#REF!,COLUMN()-1,0)</f>
        <v>#REF!</v>
      </c>
      <c r="AA2" s="64" t="e">
        <f ca="1">OFFSET(#REF!,COLUMN()-1,0)</f>
        <v>#REF!</v>
      </c>
      <c r="AB2" s="64" t="e">
        <f ca="1">OFFSET(#REF!,COLUMN()-1,0)</f>
        <v>#REF!</v>
      </c>
      <c r="AC2" s="64" t="e">
        <f ca="1">OFFSET(#REF!,COLUMN()-1,0)</f>
        <v>#REF!</v>
      </c>
      <c r="AD2" s="64" t="e">
        <f ca="1">OFFSET(#REF!,COLUMN()-1,0)</f>
        <v>#REF!</v>
      </c>
      <c r="AE2" s="64" t="e">
        <f ca="1">OFFSET(#REF!,COLUMN()-1,0)</f>
        <v>#REF!</v>
      </c>
      <c r="AF2" s="64" t="e">
        <f ca="1">OFFSET(#REF!,COLUMN()-1,0)</f>
        <v>#REF!</v>
      </c>
      <c r="AG2" s="64" t="e">
        <f ca="1">OFFSET(#REF!,COLUMN()-1,0)</f>
        <v>#REF!</v>
      </c>
      <c r="AH2" s="64" t="e">
        <f ca="1">OFFSET(#REF!,COLUMN()-1,0)</f>
        <v>#REF!</v>
      </c>
      <c r="AI2" s="64" t="e">
        <f ca="1">OFFSET(#REF!,COLUMN()-1,0)</f>
        <v>#REF!</v>
      </c>
      <c r="AJ2" s="64" t="e">
        <f ca="1">OFFSET(#REF!,COLUMN()-1,0)</f>
        <v>#REF!</v>
      </c>
      <c r="AK2" s="64" t="e">
        <f ca="1">OFFSET(#REF!,COLUMN()-1,0)</f>
        <v>#REF!</v>
      </c>
      <c r="AL2" s="64" t="e">
        <f ca="1">OFFSET(#REF!,COLUMN()-1,0)</f>
        <v>#REF!</v>
      </c>
      <c r="AM2" s="64" t="e">
        <f ca="1">OFFSET(#REF!,COLUMN()-1,0)</f>
        <v>#REF!</v>
      </c>
      <c r="AN2" s="64" t="e">
        <f ca="1">OFFSET(#REF!,COLUMN()-1,0)</f>
        <v>#REF!</v>
      </c>
      <c r="AO2" s="64" t="e">
        <f ca="1">OFFSET(#REF!,COLUMN()-1,0)</f>
        <v>#REF!</v>
      </c>
      <c r="AP2" s="64" t="e">
        <f ca="1">OFFSET(#REF!,COLUMN()-1,0)</f>
        <v>#REF!</v>
      </c>
      <c r="AQ2" s="64" t="e">
        <f ca="1">OFFSET(#REF!,COLUMN()-1,0)</f>
        <v>#REF!</v>
      </c>
      <c r="AR2" s="64" t="e">
        <f ca="1">OFFSET(#REF!,COLUMN()-1,0)</f>
        <v>#REF!</v>
      </c>
      <c r="AS2" s="64" t="e">
        <f ca="1">OFFSET(#REF!,COLUMN()-1,0)</f>
        <v>#REF!</v>
      </c>
      <c r="AT2" s="64" t="e">
        <f ca="1">OFFSET(#REF!,COLUMN()-1,0)</f>
        <v>#REF!</v>
      </c>
      <c r="AU2" s="64" t="e">
        <f ca="1">OFFSET(#REF!,COLUMN()-1,0)</f>
        <v>#REF!</v>
      </c>
      <c r="AV2" s="64" t="e">
        <f ca="1">OFFSET(#REF!,COLUMN()-1,0)</f>
        <v>#REF!</v>
      </c>
      <c r="AW2" s="64" t="e">
        <f ca="1">OFFSET(#REF!,COLUMN()-1,0)</f>
        <v>#REF!</v>
      </c>
      <c r="AX2" s="64" t="e">
        <f ca="1">OFFSET(#REF!,COLUMN()-1,0)</f>
        <v>#REF!</v>
      </c>
      <c r="AY2" s="64" t="e">
        <f ca="1">OFFSET(#REF!,COLUMN()-1,0)</f>
        <v>#REF!</v>
      </c>
      <c r="AZ2" s="64" t="e">
        <f ca="1">OFFSET(#REF!,COLUMN()-1,0)</f>
        <v>#REF!</v>
      </c>
      <c r="BA2" s="64" t="e">
        <f ca="1">OFFSET(#REF!,COLUMN()-1,0)</f>
        <v>#REF!</v>
      </c>
      <c r="BB2" s="64" t="e">
        <f ca="1">OFFSET(#REF!,COLUMN()-1,0)</f>
        <v>#REF!</v>
      </c>
      <c r="BC2" s="64" t="e">
        <f ca="1">OFFSET(#REF!,COLUMN()-1,0)</f>
        <v>#REF!</v>
      </c>
      <c r="BD2" s="64" t="e">
        <f ca="1">OFFSET(#REF!,COLUMN()-1,0)</f>
        <v>#REF!</v>
      </c>
      <c r="BE2" s="64" t="e">
        <f ca="1">OFFSET(#REF!,COLUMN()-1,0)</f>
        <v>#REF!</v>
      </c>
      <c r="BF2" s="64" t="e">
        <f ca="1">OFFSET(#REF!,COLUMN()-1,0)</f>
        <v>#REF!</v>
      </c>
      <c r="BG2" s="64" t="e">
        <f ca="1">OFFSET(#REF!,COLUMN()-1,0)</f>
        <v>#REF!</v>
      </c>
      <c r="BH2" s="64" t="e">
        <f ca="1">OFFSET(#REF!,COLUMN()-1,0)</f>
        <v>#REF!</v>
      </c>
      <c r="BI2" s="64" t="e">
        <f ca="1">OFFSET(#REF!,COLUMN()-1,0)</f>
        <v>#REF!</v>
      </c>
      <c r="BJ2" s="64" t="e">
        <f ca="1">OFFSET(#REF!,COLUMN()-1,0)</f>
        <v>#REF!</v>
      </c>
      <c r="BK2" s="64" t="e">
        <f ca="1">OFFSET(#REF!,COLUMN()-1,0)</f>
        <v>#REF!</v>
      </c>
      <c r="BL2" s="64" t="e">
        <f ca="1">OFFSET(#REF!,COLUMN()-1,0)</f>
        <v>#REF!</v>
      </c>
      <c r="BM2" s="64" t="e">
        <f ca="1">OFFSET(#REF!,COLUMN()-1,0)</f>
        <v>#REF!</v>
      </c>
      <c r="BN2" s="64" t="e">
        <f ca="1">OFFSET(#REF!,COLUMN()-1,0)</f>
        <v>#REF!</v>
      </c>
      <c r="BO2" s="64" t="e">
        <f ca="1">OFFSET(#REF!,COLUMN()-1,0)</f>
        <v>#REF!</v>
      </c>
      <c r="BP2" s="64" t="e">
        <f ca="1">OFFSET(#REF!,COLUMN()-1,0)</f>
        <v>#REF!</v>
      </c>
      <c r="BQ2" s="64" t="e">
        <f ca="1">OFFSET(#REF!,COLUMN()-1,0)</f>
        <v>#REF!</v>
      </c>
      <c r="BR2" s="64" t="e">
        <f ca="1">OFFSET(#REF!,COLUMN()-1,0)</f>
        <v>#REF!</v>
      </c>
      <c r="BS2" s="64" t="e">
        <f ca="1">OFFSET(#REF!,COLUMN()-1,0)</f>
        <v>#REF!</v>
      </c>
      <c r="BT2" s="64" t="e">
        <f ca="1">OFFSET(#REF!,COLUMN()-1,0)</f>
        <v>#REF!</v>
      </c>
      <c r="BU2" s="64" t="e">
        <f ca="1">OFFSET(#REF!,COLUMN()-1,0)</f>
        <v>#REF!</v>
      </c>
      <c r="BV2" s="64" t="e">
        <f ca="1">OFFSET(#REF!,COLUMN()-1,0)</f>
        <v>#REF!</v>
      </c>
      <c r="BW2" s="64" t="e">
        <f ca="1">OFFSET(#REF!,COLUMN()-1,0)</f>
        <v>#REF!</v>
      </c>
      <c r="BX2" s="64" t="e">
        <f ca="1">OFFSET(#REF!,COLUMN()-1,0)</f>
        <v>#REF!</v>
      </c>
      <c r="BY2" s="64" t="e">
        <f ca="1">OFFSET(#REF!,COLUMN()-1,0)</f>
        <v>#REF!</v>
      </c>
      <c r="BZ2" s="64" t="e">
        <f ca="1">OFFSET(#REF!,COLUMN()-1,0)</f>
        <v>#REF!</v>
      </c>
      <c r="CA2" s="64" t="e">
        <f ca="1">OFFSET(#REF!,COLUMN()-1,0)</f>
        <v>#REF!</v>
      </c>
      <c r="CB2" s="64" t="e">
        <f ca="1">OFFSET(#REF!,COLUMN()-1,0)</f>
        <v>#REF!</v>
      </c>
      <c r="CC2" s="64" t="e">
        <f ca="1">OFFSET(#REF!,COLUMN()-1,0)</f>
        <v>#REF!</v>
      </c>
      <c r="CD2" s="64" t="e">
        <f ca="1">OFFSET(#REF!,COLUMN()-1,0)</f>
        <v>#REF!</v>
      </c>
      <c r="CE2" s="64" t="e">
        <f ca="1">OFFSET(#REF!,COLUMN()-1,0)</f>
        <v>#REF!</v>
      </c>
      <c r="CF2" s="64" t="e">
        <f ca="1">OFFSET(#REF!,COLUMN()-1,0)</f>
        <v>#REF!</v>
      </c>
      <c r="CG2" s="64" t="e">
        <f ca="1">OFFSET(#REF!,COLUMN()-1,0)</f>
        <v>#REF!</v>
      </c>
      <c r="CH2" s="64" t="e">
        <f ca="1">OFFSET(#REF!,COLUMN()-1,0)</f>
        <v>#REF!</v>
      </c>
      <c r="CI2" s="64" t="e">
        <f ca="1">OFFSET(#REF!,COLUMN()-1,0)</f>
        <v>#REF!</v>
      </c>
      <c r="CJ2" s="64" t="e">
        <f ca="1">OFFSET(#REF!,COLUMN()-1,0)</f>
        <v>#REF!</v>
      </c>
      <c r="CK2" s="64" t="e">
        <f ca="1">OFFSET(#REF!,COLUMN()-1,0)</f>
        <v>#REF!</v>
      </c>
      <c r="CL2" s="64" t="e">
        <f ca="1">OFFSET(#REF!,COLUMN()-1,0)</f>
        <v>#REF!</v>
      </c>
      <c r="CM2" s="64" t="e">
        <f ca="1">OFFSET(#REF!,COLUMN()-1,0)</f>
        <v>#REF!</v>
      </c>
      <c r="CN2" s="64" t="e">
        <f ca="1">OFFSET(#REF!,COLUMN()-1,0)</f>
        <v>#REF!</v>
      </c>
      <c r="CO2" s="64" t="e">
        <f ca="1">OFFSET(#REF!,COLUMN()-1,0)</f>
        <v>#REF!</v>
      </c>
      <c r="CP2" s="64" t="e">
        <f ca="1">OFFSET(#REF!,COLUMN()-1,0)</f>
        <v>#REF!</v>
      </c>
      <c r="CQ2" s="64" t="e">
        <f ca="1">OFFSET(#REF!,COLUMN()-1,0)</f>
        <v>#REF!</v>
      </c>
      <c r="CR2" s="64" t="e">
        <f ca="1">OFFSET(#REF!,COLUMN()-1,0)</f>
        <v>#REF!</v>
      </c>
      <c r="CS2" s="64" t="e">
        <f ca="1">OFFSET(#REF!,COLUMN()-1,0)</f>
        <v>#REF!</v>
      </c>
      <c r="CT2" s="64" t="e">
        <f ca="1">OFFSET(#REF!,COLUMN()-1,0)</f>
        <v>#REF!</v>
      </c>
      <c r="CU2" s="64" t="e">
        <f ca="1">OFFSET(#REF!,COLUMN()-1,0)</f>
        <v>#REF!</v>
      </c>
      <c r="CV2" s="64" t="e">
        <f ca="1">OFFSET(#REF!,COLUMN()-1,0)</f>
        <v>#REF!</v>
      </c>
      <c r="CW2" s="64" t="e">
        <f ca="1">OFFSET(#REF!,COLUMN()-1,0)</f>
        <v>#REF!</v>
      </c>
      <c r="CX2" s="64" t="e">
        <f ca="1">OFFSET(#REF!,COLUMN()-1,0)</f>
        <v>#REF!</v>
      </c>
    </row>
    <row r="3" spans="1:102" x14ac:dyDescent="0.2">
      <c r="A3" s="65" t="s">
        <v>60</v>
      </c>
      <c r="B3" s="66" t="e">
        <f ca="1">OFFSET(#REF!,COLUMN()-1,0)</f>
        <v>#REF!</v>
      </c>
      <c r="C3" s="66" t="e">
        <f ca="1">OFFSET(#REF!,COLUMN()-1,0)</f>
        <v>#REF!</v>
      </c>
      <c r="D3" s="66" t="e">
        <f ca="1">OFFSET(#REF!,COLUMN()-1,0)</f>
        <v>#REF!</v>
      </c>
      <c r="E3" s="66" t="e">
        <f ca="1">OFFSET(#REF!,COLUMN()-1,0)</f>
        <v>#REF!</v>
      </c>
      <c r="F3" s="66" t="e">
        <f ca="1">OFFSET(#REF!,COLUMN()-1,0)</f>
        <v>#REF!</v>
      </c>
      <c r="G3" s="66" t="e">
        <f ca="1">OFFSET(#REF!,COLUMN()-1,0)</f>
        <v>#REF!</v>
      </c>
      <c r="H3" s="66" t="e">
        <f ca="1">OFFSET(#REF!,COLUMN()-1,0)</f>
        <v>#REF!</v>
      </c>
      <c r="I3" s="66" t="e">
        <f ca="1">OFFSET(#REF!,COLUMN()-1,0)</f>
        <v>#REF!</v>
      </c>
      <c r="J3" s="66" t="e">
        <f ca="1">OFFSET(#REF!,COLUMN()-1,0)</f>
        <v>#REF!</v>
      </c>
      <c r="K3" s="66" t="e">
        <f ca="1">OFFSET(#REF!,COLUMN()-1,0)</f>
        <v>#REF!</v>
      </c>
      <c r="L3" s="66" t="e">
        <f ca="1">OFFSET(#REF!,COLUMN()-1,0)</f>
        <v>#REF!</v>
      </c>
      <c r="M3" s="66" t="e">
        <f ca="1">OFFSET(#REF!,COLUMN()-1,0)</f>
        <v>#REF!</v>
      </c>
      <c r="N3" s="66" t="e">
        <f ca="1">OFFSET(#REF!,COLUMN()-1,0)</f>
        <v>#REF!</v>
      </c>
      <c r="O3" s="66" t="e">
        <f ca="1">OFFSET(#REF!,COLUMN()-1,0)</f>
        <v>#REF!</v>
      </c>
      <c r="P3" s="66" t="e">
        <f ca="1">OFFSET(#REF!,COLUMN()-1,0)</f>
        <v>#REF!</v>
      </c>
      <c r="Q3" s="66" t="e">
        <f ca="1">OFFSET(#REF!,COLUMN()-1,0)</f>
        <v>#REF!</v>
      </c>
      <c r="R3" s="66" t="e">
        <f ca="1">OFFSET(#REF!,COLUMN()-1,0)</f>
        <v>#REF!</v>
      </c>
      <c r="S3" s="66" t="e">
        <f ca="1">OFFSET(#REF!,COLUMN()-1,0)</f>
        <v>#REF!</v>
      </c>
      <c r="T3" s="66" t="e">
        <f ca="1">OFFSET(#REF!,COLUMN()-1,0)</f>
        <v>#REF!</v>
      </c>
      <c r="U3" s="66" t="e">
        <f ca="1">OFFSET(#REF!,COLUMN()-1,0)</f>
        <v>#REF!</v>
      </c>
      <c r="V3" s="66" t="e">
        <f ca="1">OFFSET(#REF!,COLUMN()-1,0)</f>
        <v>#REF!</v>
      </c>
      <c r="W3" s="66" t="e">
        <f ca="1">OFFSET(#REF!,COLUMN()-1,0)</f>
        <v>#REF!</v>
      </c>
      <c r="X3" s="66" t="e">
        <f ca="1">OFFSET(#REF!,COLUMN()-1,0)</f>
        <v>#REF!</v>
      </c>
      <c r="Y3" s="66" t="e">
        <f ca="1">OFFSET(#REF!,COLUMN()-1,0)</f>
        <v>#REF!</v>
      </c>
      <c r="Z3" s="66" t="e">
        <f ca="1">OFFSET(#REF!,COLUMN()-1,0)</f>
        <v>#REF!</v>
      </c>
      <c r="AA3" s="66" t="e">
        <f ca="1">OFFSET(#REF!,COLUMN()-1,0)</f>
        <v>#REF!</v>
      </c>
      <c r="AB3" s="66" t="e">
        <f ca="1">OFFSET(#REF!,COLUMN()-1,0)</f>
        <v>#REF!</v>
      </c>
      <c r="AC3" s="66" t="e">
        <f ca="1">OFFSET(#REF!,COLUMN()-1,0)</f>
        <v>#REF!</v>
      </c>
      <c r="AD3" s="66" t="e">
        <f ca="1">OFFSET(#REF!,COLUMN()-1,0)</f>
        <v>#REF!</v>
      </c>
      <c r="AE3" s="66" t="e">
        <f ca="1">OFFSET(#REF!,COLUMN()-1,0)</f>
        <v>#REF!</v>
      </c>
      <c r="AF3" s="66" t="e">
        <f ca="1">OFFSET(#REF!,COLUMN()-1,0)</f>
        <v>#REF!</v>
      </c>
      <c r="AG3" s="66" t="e">
        <f ca="1">OFFSET(#REF!,COLUMN()-1,0)</f>
        <v>#REF!</v>
      </c>
      <c r="AH3" s="66" t="e">
        <f ca="1">OFFSET(#REF!,COLUMN()-1,0)</f>
        <v>#REF!</v>
      </c>
      <c r="AI3" s="66" t="e">
        <f ca="1">OFFSET(#REF!,COLUMN()-1,0)</f>
        <v>#REF!</v>
      </c>
      <c r="AJ3" s="66" t="e">
        <f ca="1">OFFSET(#REF!,COLUMN()-1,0)</f>
        <v>#REF!</v>
      </c>
      <c r="AK3" s="66" t="e">
        <f ca="1">OFFSET(#REF!,COLUMN()-1,0)</f>
        <v>#REF!</v>
      </c>
      <c r="AL3" s="66" t="e">
        <f ca="1">OFFSET(#REF!,COLUMN()-1,0)</f>
        <v>#REF!</v>
      </c>
      <c r="AM3" s="66" t="e">
        <f ca="1">OFFSET(#REF!,COLUMN()-1,0)</f>
        <v>#REF!</v>
      </c>
      <c r="AN3" s="66" t="e">
        <f ca="1">OFFSET(#REF!,COLUMN()-1,0)</f>
        <v>#REF!</v>
      </c>
      <c r="AO3" s="66" t="e">
        <f ca="1">OFFSET(#REF!,COLUMN()-1,0)</f>
        <v>#REF!</v>
      </c>
      <c r="AP3" s="66" t="e">
        <f ca="1">OFFSET(#REF!,COLUMN()-1,0)</f>
        <v>#REF!</v>
      </c>
      <c r="AQ3" s="66" t="e">
        <f ca="1">OFFSET(#REF!,COLUMN()-1,0)</f>
        <v>#REF!</v>
      </c>
      <c r="AR3" s="66" t="e">
        <f ca="1">OFFSET(#REF!,COLUMN()-1,0)</f>
        <v>#REF!</v>
      </c>
      <c r="AS3" s="66" t="e">
        <f ca="1">OFFSET(#REF!,COLUMN()-1,0)</f>
        <v>#REF!</v>
      </c>
      <c r="AT3" s="66" t="e">
        <f ca="1">OFFSET(#REF!,COLUMN()-1,0)</f>
        <v>#REF!</v>
      </c>
      <c r="AU3" s="66" t="e">
        <f ca="1">OFFSET(#REF!,COLUMN()-1,0)</f>
        <v>#REF!</v>
      </c>
      <c r="AV3" s="66" t="e">
        <f ca="1">OFFSET(#REF!,COLUMN()-1,0)</f>
        <v>#REF!</v>
      </c>
      <c r="AW3" s="66" t="e">
        <f ca="1">OFFSET(#REF!,COLUMN()-1,0)</f>
        <v>#REF!</v>
      </c>
      <c r="AX3" s="66" t="e">
        <f ca="1">OFFSET(#REF!,COLUMN()-1,0)</f>
        <v>#REF!</v>
      </c>
      <c r="AY3" s="66" t="e">
        <f ca="1">OFFSET(#REF!,COLUMN()-1,0)</f>
        <v>#REF!</v>
      </c>
      <c r="AZ3" s="66" t="e">
        <f ca="1">OFFSET(#REF!,COLUMN()-1,0)</f>
        <v>#REF!</v>
      </c>
      <c r="BA3" s="66" t="e">
        <f ca="1">OFFSET(#REF!,COLUMN()-1,0)</f>
        <v>#REF!</v>
      </c>
      <c r="BB3" s="66" t="e">
        <f ca="1">OFFSET(#REF!,COLUMN()-1,0)</f>
        <v>#REF!</v>
      </c>
      <c r="BC3" s="66" t="e">
        <f ca="1">OFFSET(#REF!,COLUMN()-1,0)</f>
        <v>#REF!</v>
      </c>
      <c r="BD3" s="66" t="e">
        <f ca="1">OFFSET(#REF!,COLUMN()-1,0)</f>
        <v>#REF!</v>
      </c>
      <c r="BE3" s="66" t="e">
        <f ca="1">OFFSET(#REF!,COLUMN()-1,0)</f>
        <v>#REF!</v>
      </c>
      <c r="BF3" s="66" t="e">
        <f ca="1">OFFSET(#REF!,COLUMN()-1,0)</f>
        <v>#REF!</v>
      </c>
      <c r="BG3" s="66" t="e">
        <f ca="1">OFFSET(#REF!,COLUMN()-1,0)</f>
        <v>#REF!</v>
      </c>
      <c r="BH3" s="66" t="e">
        <f ca="1">OFFSET(#REF!,COLUMN()-1,0)</f>
        <v>#REF!</v>
      </c>
      <c r="BI3" s="66" t="e">
        <f ca="1">OFFSET(#REF!,COLUMN()-1,0)</f>
        <v>#REF!</v>
      </c>
      <c r="BJ3" s="66" t="e">
        <f ca="1">OFFSET(#REF!,COLUMN()-1,0)</f>
        <v>#REF!</v>
      </c>
      <c r="BK3" s="66" t="e">
        <f ca="1">OFFSET(#REF!,COLUMN()-1,0)</f>
        <v>#REF!</v>
      </c>
      <c r="BL3" s="66" t="e">
        <f ca="1">OFFSET(#REF!,COLUMN()-1,0)</f>
        <v>#REF!</v>
      </c>
      <c r="BM3" s="66" t="e">
        <f ca="1">OFFSET(#REF!,COLUMN()-1,0)</f>
        <v>#REF!</v>
      </c>
      <c r="BN3" s="66" t="e">
        <f ca="1">OFFSET(#REF!,COLUMN()-1,0)</f>
        <v>#REF!</v>
      </c>
      <c r="BO3" s="66" t="e">
        <f ca="1">OFFSET(#REF!,COLUMN()-1,0)</f>
        <v>#REF!</v>
      </c>
      <c r="BP3" s="66" t="e">
        <f ca="1">OFFSET(#REF!,COLUMN()-1,0)</f>
        <v>#REF!</v>
      </c>
      <c r="BQ3" s="66" t="e">
        <f ca="1">OFFSET(#REF!,COLUMN()-1,0)</f>
        <v>#REF!</v>
      </c>
      <c r="BR3" s="66" t="e">
        <f ca="1">OFFSET(#REF!,COLUMN()-1,0)</f>
        <v>#REF!</v>
      </c>
      <c r="BS3" s="66" t="e">
        <f ca="1">OFFSET(#REF!,COLUMN()-1,0)</f>
        <v>#REF!</v>
      </c>
      <c r="BT3" s="66" t="e">
        <f ca="1">OFFSET(#REF!,COLUMN()-1,0)</f>
        <v>#REF!</v>
      </c>
      <c r="BU3" s="66" t="e">
        <f ca="1">OFFSET(#REF!,COLUMN()-1,0)</f>
        <v>#REF!</v>
      </c>
      <c r="BV3" s="66" t="e">
        <f ca="1">OFFSET(#REF!,COLUMN()-1,0)</f>
        <v>#REF!</v>
      </c>
      <c r="BW3" s="66" t="e">
        <f ca="1">OFFSET(#REF!,COLUMN()-1,0)</f>
        <v>#REF!</v>
      </c>
      <c r="BX3" s="66" t="e">
        <f ca="1">OFFSET(#REF!,COLUMN()-1,0)</f>
        <v>#REF!</v>
      </c>
      <c r="BY3" s="66" t="e">
        <f ca="1">OFFSET(#REF!,COLUMN()-1,0)</f>
        <v>#REF!</v>
      </c>
      <c r="BZ3" s="66" t="e">
        <f ca="1">OFFSET(#REF!,COLUMN()-1,0)</f>
        <v>#REF!</v>
      </c>
      <c r="CA3" s="66" t="e">
        <f ca="1">OFFSET(#REF!,COLUMN()-1,0)</f>
        <v>#REF!</v>
      </c>
      <c r="CB3" s="66" t="e">
        <f ca="1">OFFSET(#REF!,COLUMN()-1,0)</f>
        <v>#REF!</v>
      </c>
      <c r="CC3" s="66" t="e">
        <f ca="1">OFFSET(#REF!,COLUMN()-1,0)</f>
        <v>#REF!</v>
      </c>
      <c r="CD3" s="66" t="e">
        <f ca="1">OFFSET(#REF!,COLUMN()-1,0)</f>
        <v>#REF!</v>
      </c>
      <c r="CE3" s="66" t="e">
        <f ca="1">OFFSET(#REF!,COLUMN()-1,0)</f>
        <v>#REF!</v>
      </c>
      <c r="CF3" s="66" t="e">
        <f ca="1">OFFSET(#REF!,COLUMN()-1,0)</f>
        <v>#REF!</v>
      </c>
      <c r="CG3" s="66" t="e">
        <f ca="1">OFFSET(#REF!,COLUMN()-1,0)</f>
        <v>#REF!</v>
      </c>
      <c r="CH3" s="66" t="e">
        <f ca="1">OFFSET(#REF!,COLUMN()-1,0)</f>
        <v>#REF!</v>
      </c>
      <c r="CI3" s="66" t="e">
        <f ca="1">OFFSET(#REF!,COLUMN()-1,0)</f>
        <v>#REF!</v>
      </c>
      <c r="CJ3" s="66" t="e">
        <f ca="1">OFFSET(#REF!,COLUMN()-1,0)</f>
        <v>#REF!</v>
      </c>
      <c r="CK3" s="66" t="e">
        <f ca="1">OFFSET(#REF!,COLUMN()-1,0)</f>
        <v>#REF!</v>
      </c>
      <c r="CL3" s="66" t="e">
        <f ca="1">OFFSET(#REF!,COLUMN()-1,0)</f>
        <v>#REF!</v>
      </c>
      <c r="CM3" s="66" t="e">
        <f ca="1">OFFSET(#REF!,COLUMN()-1,0)</f>
        <v>#REF!</v>
      </c>
      <c r="CN3" s="66" t="e">
        <f ca="1">OFFSET(#REF!,COLUMN()-1,0)</f>
        <v>#REF!</v>
      </c>
      <c r="CO3" s="66" t="e">
        <f ca="1">OFFSET(#REF!,COLUMN()-1,0)</f>
        <v>#REF!</v>
      </c>
      <c r="CP3" s="66" t="e">
        <f ca="1">OFFSET(#REF!,COLUMN()-1,0)</f>
        <v>#REF!</v>
      </c>
      <c r="CQ3" s="66" t="e">
        <f ca="1">OFFSET(#REF!,COLUMN()-1,0)</f>
        <v>#REF!</v>
      </c>
      <c r="CR3" s="66" t="e">
        <f ca="1">OFFSET(#REF!,COLUMN()-1,0)</f>
        <v>#REF!</v>
      </c>
      <c r="CS3" s="66" t="e">
        <f ca="1">OFFSET(#REF!,COLUMN()-1,0)</f>
        <v>#REF!</v>
      </c>
      <c r="CT3" s="66" t="e">
        <f ca="1">OFFSET(#REF!,COLUMN()-1,0)</f>
        <v>#REF!</v>
      </c>
      <c r="CU3" s="66" t="e">
        <f ca="1">OFFSET(#REF!,COLUMN()-1,0)</f>
        <v>#REF!</v>
      </c>
      <c r="CV3" s="66" t="e">
        <f ca="1">OFFSET(#REF!,COLUMN()-1,0)</f>
        <v>#REF!</v>
      </c>
      <c r="CW3" s="66" t="e">
        <f ca="1">OFFSET(#REF!,COLUMN()-1,0)</f>
        <v>#REF!</v>
      </c>
      <c r="CX3" s="66" t="e">
        <f ca="1">OFFSET(#REF!,COLUMN()-1,0)</f>
        <v>#REF!</v>
      </c>
    </row>
    <row r="4" spans="1:102" x14ac:dyDescent="0.2">
      <c r="A4" s="67" t="s">
        <v>69</v>
      </c>
      <c r="B4" s="68" t="e">
        <f ca="1">IF(ROUND('Командный Зачет'!$I6-IF('Сводный протокол'!$D6="м",B$2,IF('Сводный протокол'!$D6="ж",B$1,0)),6)&gt;0,1,0)</f>
        <v>#REF!</v>
      </c>
      <c r="C4" s="68" t="e">
        <f ca="1">IF(ROUND('Командный Зачет'!$I6-IF('Сводный протокол'!$D6="м",C$2,IF('Сводный протокол'!$D6="ж",C$1,0)),6)&gt;0,1,0)</f>
        <v>#REF!</v>
      </c>
      <c r="D4" s="68" t="e">
        <f ca="1">IF(ROUND('Командный Зачет'!$I6-IF('Сводный протокол'!$D6="м",D$2,IF('Сводный протокол'!$D6="ж",D$1,0)),6)&gt;0,1,0)</f>
        <v>#REF!</v>
      </c>
      <c r="E4" s="68" t="e">
        <f ca="1">IF(ROUND('Командный Зачет'!$I6-IF('Сводный протокол'!$D6="м",E$2,IF('Сводный протокол'!$D6="ж",E$1,0)),6)&gt;0,1,0)</f>
        <v>#REF!</v>
      </c>
      <c r="F4" s="68" t="e">
        <f ca="1">IF(ROUND('Командный Зачет'!$I6-IF('Сводный протокол'!$D6="м",F$2,IF('Сводный протокол'!$D6="ж",F$1,0)),6)&gt;0,1,0)</f>
        <v>#REF!</v>
      </c>
      <c r="G4" s="68" t="e">
        <f ca="1">IF(ROUND('Командный Зачет'!$I6-IF('Сводный протокол'!$D6="м",G$2,IF('Сводный протокол'!$D6="ж",G$1,0)),6)&gt;0,1,0)</f>
        <v>#REF!</v>
      </c>
      <c r="H4" s="68" t="e">
        <f ca="1">IF(ROUND('Командный Зачет'!$I6-IF('Сводный протокол'!$D6="м",H$2,IF('Сводный протокол'!$D6="ж",H$1,0)),6)&gt;0,1,0)</f>
        <v>#REF!</v>
      </c>
      <c r="I4" s="68" t="e">
        <f ca="1">IF(ROUND('Командный Зачет'!$I6-IF('Сводный протокол'!$D6="м",I$2,IF('Сводный протокол'!$D6="ж",I$1,0)),6)&gt;0,1,0)</f>
        <v>#REF!</v>
      </c>
      <c r="J4" s="68" t="e">
        <f ca="1">IF(ROUND('Командный Зачет'!$I6-IF('Сводный протокол'!$D6="м",J$2,IF('Сводный протокол'!$D6="ж",J$1,0)),6)&gt;0,1,0)</f>
        <v>#REF!</v>
      </c>
      <c r="K4" s="68" t="e">
        <f ca="1">IF(ROUND('Командный Зачет'!$I6-IF('Сводный протокол'!$D6="м",K$2,IF('Сводный протокол'!$D6="ж",K$1,0)),6)&gt;0,1,0)</f>
        <v>#REF!</v>
      </c>
      <c r="L4" s="68" t="e">
        <f ca="1">IF(ROUND('Командный Зачет'!$I6-IF('Сводный протокол'!$D6="м",L$2,IF('Сводный протокол'!$D6="ж",L$1,0)),6)&gt;0,1,0)</f>
        <v>#REF!</v>
      </c>
      <c r="M4" s="68" t="e">
        <f ca="1">IF(ROUND('Командный Зачет'!$I6-IF('Сводный протокол'!$D6="м",M$2,IF('Сводный протокол'!$D6="ж",M$1,0)),6)&gt;0,1,0)</f>
        <v>#REF!</v>
      </c>
      <c r="N4" s="68" t="e">
        <f ca="1">IF(ROUND('Командный Зачет'!$I6-IF('Сводный протокол'!$D6="м",N$2,IF('Сводный протокол'!$D6="ж",N$1,0)),6)&gt;0,1,0)</f>
        <v>#REF!</v>
      </c>
      <c r="O4" s="68" t="e">
        <f ca="1">IF(ROUND('Командный Зачет'!$I6-IF('Сводный протокол'!$D6="м",O$2,IF('Сводный протокол'!$D6="ж",O$1,0)),6)&gt;0,1,0)</f>
        <v>#REF!</v>
      </c>
      <c r="P4" s="68" t="e">
        <f ca="1">IF(ROUND('Командный Зачет'!$I6-IF('Сводный протокол'!$D6="м",P$2,IF('Сводный протокол'!$D6="ж",P$1,0)),6)&gt;0,1,0)</f>
        <v>#REF!</v>
      </c>
      <c r="Q4" s="68" t="e">
        <f ca="1">IF(ROUND('Командный Зачет'!$I6-IF('Сводный протокол'!$D6="м",Q$2,IF('Сводный протокол'!$D6="ж",Q$1,0)),6)&gt;0,1,0)</f>
        <v>#REF!</v>
      </c>
      <c r="R4" s="68" t="e">
        <f ca="1">IF(ROUND('Командный Зачет'!$I6-IF('Сводный протокол'!$D6="м",R$2,IF('Сводный протокол'!$D6="ж",R$1,0)),6)&gt;0,1,0)</f>
        <v>#REF!</v>
      </c>
      <c r="S4" s="68" t="e">
        <f ca="1">IF(ROUND('Командный Зачет'!$I6-IF('Сводный протокол'!$D6="м",S$2,IF('Сводный протокол'!$D6="ж",S$1,0)),6)&gt;0,1,0)</f>
        <v>#REF!</v>
      </c>
      <c r="T4" s="68" t="e">
        <f ca="1">IF(ROUND('Командный Зачет'!$I6-IF('Сводный протокол'!$D6="м",T$2,IF('Сводный протокол'!$D6="ж",T$1,0)),6)&gt;0,1,0)</f>
        <v>#REF!</v>
      </c>
      <c r="U4" s="68" t="e">
        <f ca="1">IF(ROUND('Командный Зачет'!$I6-IF('Сводный протокол'!$D6="м",U$2,IF('Сводный протокол'!$D6="ж",U$1,0)),6)&gt;0,1,0)</f>
        <v>#REF!</v>
      </c>
      <c r="V4" s="68" t="e">
        <f ca="1">IF(ROUND('Командный Зачет'!$I6-IF('Сводный протокол'!$D6="м",V$2,IF('Сводный протокол'!$D6="ж",V$1,0)),6)&gt;0,1,0)</f>
        <v>#REF!</v>
      </c>
      <c r="W4" s="68" t="e">
        <f ca="1">IF(ROUND('Командный Зачет'!$I6-IF('Сводный протокол'!$D6="м",W$2,IF('Сводный протокол'!$D6="ж",W$1,0)),6)&gt;0,1,0)</f>
        <v>#REF!</v>
      </c>
      <c r="X4" s="68" t="e">
        <f ca="1">IF(ROUND('Командный Зачет'!$I6-IF('Сводный протокол'!$D6="м",X$2,IF('Сводный протокол'!$D6="ж",X$1,0)),6)&gt;0,1,0)</f>
        <v>#REF!</v>
      </c>
      <c r="Y4" s="68" t="e">
        <f ca="1">IF(ROUND('Командный Зачет'!$I6-IF('Сводный протокол'!$D6="м",Y$2,IF('Сводный протокол'!$D6="ж",Y$1,0)),6)&gt;0,1,0)</f>
        <v>#REF!</v>
      </c>
      <c r="Z4" s="68" t="e">
        <f ca="1">IF(ROUND('Командный Зачет'!$I6-IF('Сводный протокол'!$D6="м",Z$2,IF('Сводный протокол'!$D6="ж",Z$1,0)),6)&gt;0,1,0)</f>
        <v>#REF!</v>
      </c>
      <c r="AA4" s="68" t="e">
        <f ca="1">IF(ROUND('Командный Зачет'!$I6-IF('Сводный протокол'!$D6="м",AA$2,IF('Сводный протокол'!$D6="ж",AA$1,0)),6)&gt;0,1,0)</f>
        <v>#REF!</v>
      </c>
      <c r="AB4" s="68" t="e">
        <f ca="1">IF(ROUND('Командный Зачет'!$I6-IF('Сводный протокол'!$D6="м",AB$2,IF('Сводный протокол'!$D6="ж",AB$1,0)),6)&gt;0,1,0)</f>
        <v>#REF!</v>
      </c>
      <c r="AC4" s="68" t="e">
        <f ca="1">IF(ROUND('Командный Зачет'!$I6-IF('Сводный протокол'!$D6="м",AC$2,IF('Сводный протокол'!$D6="ж",AC$1,0)),6)&gt;0,1,0)</f>
        <v>#REF!</v>
      </c>
      <c r="AD4" s="68" t="e">
        <f ca="1">IF(ROUND('Командный Зачет'!$I6-IF('Сводный протокол'!$D6="м",AD$2,IF('Сводный протокол'!$D6="ж",AD$1,0)),6)&gt;0,1,0)</f>
        <v>#REF!</v>
      </c>
      <c r="AE4" s="68" t="e">
        <f ca="1">IF(ROUND('Командный Зачет'!$I6-IF('Сводный протокол'!$D6="м",AE$2,IF('Сводный протокол'!$D6="ж",AE$1,0)),6)&gt;0,1,0)</f>
        <v>#REF!</v>
      </c>
      <c r="AF4" s="68" t="e">
        <f ca="1">IF(ROUND('Командный Зачет'!$I6-IF('Сводный протокол'!$D6="м",AF$2,IF('Сводный протокол'!$D6="ж",AF$1,0)),6)&gt;0,1,0)</f>
        <v>#REF!</v>
      </c>
      <c r="AG4" s="68" t="e">
        <f ca="1">IF(ROUND('Командный Зачет'!$I6-IF('Сводный протокол'!$D6="м",AG$2,IF('Сводный протокол'!$D6="ж",AG$1,0)),6)&gt;0,1,0)</f>
        <v>#REF!</v>
      </c>
      <c r="AH4" s="68" t="e">
        <f ca="1">IF(ROUND('Командный Зачет'!$I6-IF('Сводный протокол'!$D6="м",AH$2,IF('Сводный протокол'!$D6="ж",AH$1,0)),6)&gt;0,1,0)</f>
        <v>#REF!</v>
      </c>
      <c r="AI4" s="68" t="e">
        <f ca="1">IF(ROUND('Командный Зачет'!$I6-IF('Сводный протокол'!$D6="м",AI$2,IF('Сводный протокол'!$D6="ж",AI$1,0)),6)&gt;0,1,0)</f>
        <v>#REF!</v>
      </c>
      <c r="AJ4" s="68" t="e">
        <f ca="1">IF(ROUND('Командный Зачет'!$I6-IF('Сводный протокол'!$D6="м",AJ$2,IF('Сводный протокол'!$D6="ж",AJ$1,0)),6)&gt;0,1,0)</f>
        <v>#REF!</v>
      </c>
      <c r="AK4" s="68" t="e">
        <f ca="1">IF(ROUND('Командный Зачет'!$I6-IF('Сводный протокол'!$D6="м",AK$2,IF('Сводный протокол'!$D6="ж",AK$1,0)),6)&gt;0,1,0)</f>
        <v>#REF!</v>
      </c>
      <c r="AL4" s="68" t="e">
        <f ca="1">IF(ROUND('Командный Зачет'!$I6-IF('Сводный протокол'!$D6="м",AL$2,IF('Сводный протокол'!$D6="ж",AL$1,0)),6)&gt;0,1,0)</f>
        <v>#REF!</v>
      </c>
      <c r="AM4" s="68" t="e">
        <f ca="1">IF(ROUND('Командный Зачет'!$I6-IF('Сводный протокол'!$D6="м",AM$2,IF('Сводный протокол'!$D6="ж",AM$1,0)),6)&gt;0,1,0)</f>
        <v>#REF!</v>
      </c>
      <c r="AN4" s="68" t="e">
        <f ca="1">IF(ROUND('Командный Зачет'!$I6-IF('Сводный протокол'!$D6="м",AN$2,IF('Сводный протокол'!$D6="ж",AN$1,0)),6)&gt;0,1,0)</f>
        <v>#REF!</v>
      </c>
      <c r="AO4" s="68" t="e">
        <f ca="1">IF(ROUND('Командный Зачет'!$I6-IF('Сводный протокол'!$D6="м",AO$2,IF('Сводный протокол'!$D6="ж",AO$1,0)),6)&gt;0,1,0)</f>
        <v>#REF!</v>
      </c>
      <c r="AP4" s="68" t="e">
        <f ca="1">IF(ROUND('Командный Зачет'!$I6-IF('Сводный протокол'!$D6="м",AP$2,IF('Сводный протокол'!$D6="ж",AP$1,0)),6)&gt;0,1,0)</f>
        <v>#REF!</v>
      </c>
      <c r="AQ4" s="68" t="e">
        <f ca="1">IF(ROUND('Командный Зачет'!$I6-IF('Сводный протокол'!$D6="м",AQ$2,IF('Сводный протокол'!$D6="ж",AQ$1,0)),6)&gt;0,1,0)</f>
        <v>#REF!</v>
      </c>
      <c r="AR4" s="68" t="e">
        <f ca="1">IF(ROUND('Командный Зачет'!$I6-IF('Сводный протокол'!$D6="м",AR$2,IF('Сводный протокол'!$D6="ж",AR$1,0)),6)&gt;0,1,0)</f>
        <v>#REF!</v>
      </c>
      <c r="AS4" s="68" t="e">
        <f ca="1">IF(ROUND('Командный Зачет'!$I6-IF('Сводный протокол'!$D6="м",AS$2,IF('Сводный протокол'!$D6="ж",AS$1,0)),6)&gt;0,1,0)</f>
        <v>#REF!</v>
      </c>
      <c r="AT4" s="68" t="e">
        <f ca="1">IF(ROUND('Командный Зачет'!$I6-IF('Сводный протокол'!$D6="м",AT$2,IF('Сводный протокол'!$D6="ж",AT$1,0)),6)&gt;0,1,0)</f>
        <v>#REF!</v>
      </c>
      <c r="AU4" s="68" t="e">
        <f ca="1">IF(ROUND('Командный Зачет'!$I6-IF('Сводный протокол'!$D6="м",AU$2,IF('Сводный протокол'!$D6="ж",AU$1,0)),6)&gt;0,1,0)</f>
        <v>#REF!</v>
      </c>
      <c r="AV4" s="68" t="e">
        <f ca="1">IF(ROUND('Командный Зачет'!$I6-IF('Сводный протокол'!$D6="м",AV$2,IF('Сводный протокол'!$D6="ж",AV$1,0)),6)&gt;0,1,0)</f>
        <v>#REF!</v>
      </c>
      <c r="AW4" s="68" t="e">
        <f ca="1">IF(ROUND('Командный Зачет'!$I6-IF('Сводный протокол'!$D6="м",AW$2,IF('Сводный протокол'!$D6="ж",AW$1,0)),6)&gt;0,1,0)</f>
        <v>#REF!</v>
      </c>
      <c r="AX4" s="68" t="e">
        <f ca="1">IF(ROUND('Командный Зачет'!$I6-IF('Сводный протокол'!$D6="м",AX$2,IF('Сводный протокол'!$D6="ж",AX$1,0)),6)&gt;0,1,0)</f>
        <v>#REF!</v>
      </c>
      <c r="AY4" s="68" t="e">
        <f ca="1">IF(ROUND('Командный Зачет'!$I6-IF('Сводный протокол'!$D6="м",AY$2,IF('Сводный протокол'!$D6="ж",AY$1,0)),6)&gt;0,1,0)</f>
        <v>#REF!</v>
      </c>
      <c r="AZ4" s="68" t="e">
        <f ca="1">IF(ROUND('Командный Зачет'!$I6-IF('Сводный протокол'!$D6="м",AZ$2,IF('Сводный протокол'!$D6="ж",AZ$1,0)),6)&gt;0,1,0)</f>
        <v>#REF!</v>
      </c>
      <c r="BA4" s="68" t="e">
        <f ca="1">IF(ROUND('Командный Зачет'!$I6-IF('Сводный протокол'!$D6="м",BA$2,IF('Сводный протокол'!$D6="ж",BA$1,0)),6)&gt;0,1,0)</f>
        <v>#REF!</v>
      </c>
      <c r="BB4" s="68" t="e">
        <f ca="1">IF(ROUND('Командный Зачет'!$I6-IF('Сводный протокол'!$D6="м",BB$2,IF('Сводный протокол'!$D6="ж",BB$1,0)),6)&gt;0,1,0)</f>
        <v>#REF!</v>
      </c>
      <c r="BC4" s="68" t="e">
        <f ca="1">IF(ROUND('Командный Зачет'!$I6-IF('Сводный протокол'!$D6="м",BC$2,IF('Сводный протокол'!$D6="ж",BC$1,0)),6)&gt;0,1,0)</f>
        <v>#REF!</v>
      </c>
      <c r="BD4" s="68" t="e">
        <f ca="1">IF(ROUND('Командный Зачет'!$I6-IF('Сводный протокол'!$D6="м",BD$2,IF('Сводный протокол'!$D6="ж",BD$1,0)),6)&gt;0,1,0)</f>
        <v>#REF!</v>
      </c>
      <c r="BE4" s="68" t="e">
        <f ca="1">IF(ROUND('Командный Зачет'!$I6-IF('Сводный протокол'!$D6="м",BE$2,IF('Сводный протокол'!$D6="ж",BE$1,0)),6)&gt;0,1,0)</f>
        <v>#REF!</v>
      </c>
      <c r="BF4" s="68" t="e">
        <f ca="1">IF(ROUND('Командный Зачет'!$I6-IF('Сводный протокол'!$D6="м",BF$2,IF('Сводный протокол'!$D6="ж",BF$1,0)),6)&gt;0,1,0)</f>
        <v>#REF!</v>
      </c>
      <c r="BG4" s="68" t="e">
        <f ca="1">IF(ROUND('Командный Зачет'!$I6-IF('Сводный протокол'!$D6="м",BG$2,IF('Сводный протокол'!$D6="ж",BG$1,0)),6)&gt;0,1,0)</f>
        <v>#REF!</v>
      </c>
      <c r="BH4" s="68" t="e">
        <f ca="1">IF(ROUND('Командный Зачет'!$I6-IF('Сводный протокол'!$D6="м",BH$2,IF('Сводный протокол'!$D6="ж",BH$1,0)),6)&gt;0,1,0)</f>
        <v>#REF!</v>
      </c>
      <c r="BI4" s="68" t="e">
        <f ca="1">IF(ROUND('Командный Зачет'!$I6-IF('Сводный протокол'!$D6="м",BI$2,IF('Сводный протокол'!$D6="ж",BI$1,0)),6)&gt;0,1,0)</f>
        <v>#REF!</v>
      </c>
      <c r="BJ4" s="68" t="e">
        <f ca="1">IF(ROUND('Командный Зачет'!$I6-IF('Сводный протокол'!$D6="м",BJ$2,IF('Сводный протокол'!$D6="ж",BJ$1,0)),6)&gt;0,1,0)</f>
        <v>#REF!</v>
      </c>
      <c r="BK4" s="68" t="e">
        <f ca="1">IF(ROUND('Командный Зачет'!$I6-IF('Сводный протокол'!$D6="м",BK$2,IF('Сводный протокол'!$D6="ж",BK$1,0)),6)&gt;0,1,0)</f>
        <v>#REF!</v>
      </c>
      <c r="BL4" s="68" t="e">
        <f ca="1">IF(ROUND('Командный Зачет'!$I6-IF('Сводный протокол'!$D6="м",BL$2,IF('Сводный протокол'!$D6="ж",BL$1,0)),6)&gt;0,1,0)</f>
        <v>#REF!</v>
      </c>
      <c r="BM4" s="68" t="e">
        <f ca="1">IF(ROUND('Командный Зачет'!$I6-IF('Сводный протокол'!$D6="м",BM$2,IF('Сводный протокол'!$D6="ж",BM$1,0)),6)&gt;0,1,0)</f>
        <v>#REF!</v>
      </c>
      <c r="BN4" s="68" t="e">
        <f ca="1">IF(ROUND('Командный Зачет'!$I6-IF('Сводный протокол'!$D6="м",BN$2,IF('Сводный протокол'!$D6="ж",BN$1,0)),6)&gt;0,1,0)</f>
        <v>#REF!</v>
      </c>
      <c r="BO4" s="68" t="e">
        <f ca="1">IF(ROUND('Командный Зачет'!$I6-IF('Сводный протокол'!$D6="м",BO$2,IF('Сводный протокол'!$D6="ж",BO$1,0)),6)&gt;0,1,0)</f>
        <v>#REF!</v>
      </c>
      <c r="BP4" s="68" t="e">
        <f ca="1">IF(ROUND('Командный Зачет'!$I6-IF('Сводный протокол'!$D6="м",BP$2,IF('Сводный протокол'!$D6="ж",BP$1,0)),6)&gt;0,1,0)</f>
        <v>#REF!</v>
      </c>
      <c r="BQ4" s="68" t="e">
        <f ca="1">IF(ROUND('Командный Зачет'!$I6-IF('Сводный протокол'!$D6="м",BQ$2,IF('Сводный протокол'!$D6="ж",BQ$1,0)),6)&gt;0,1,0)</f>
        <v>#REF!</v>
      </c>
      <c r="BR4" s="68" t="e">
        <f ca="1">IF(ROUND('Командный Зачет'!$I6-IF('Сводный протокол'!$D6="м",BR$2,IF('Сводный протокол'!$D6="ж",BR$1,0)),6)&gt;0,1,0)</f>
        <v>#REF!</v>
      </c>
      <c r="BS4" s="68" t="e">
        <f ca="1">IF(ROUND('Командный Зачет'!$I6-IF('Сводный протокол'!$D6="м",BS$2,IF('Сводный протокол'!$D6="ж",BS$1,0)),6)&gt;0,1,0)</f>
        <v>#REF!</v>
      </c>
      <c r="BT4" s="68" t="e">
        <f ca="1">IF(ROUND('Командный Зачет'!$I6-IF('Сводный протокол'!$D6="м",BT$2,IF('Сводный протокол'!$D6="ж",BT$1,0)),6)&gt;0,1,0)</f>
        <v>#REF!</v>
      </c>
      <c r="BU4" s="68" t="e">
        <f ca="1">IF(ROUND('Командный Зачет'!$I6-IF('Сводный протокол'!$D6="м",BU$2,IF('Сводный протокол'!$D6="ж",BU$1,0)),6)&gt;0,1,0)</f>
        <v>#REF!</v>
      </c>
      <c r="BV4" s="68" t="e">
        <f ca="1">IF(ROUND('Командный Зачет'!$I6-IF('Сводный протокол'!$D6="м",BV$2,IF('Сводный протокол'!$D6="ж",BV$1,0)),6)&gt;0,1,0)</f>
        <v>#REF!</v>
      </c>
      <c r="BW4" s="68" t="e">
        <f ca="1">IF(ROUND('Командный Зачет'!$I6-IF('Сводный протокол'!$D6="м",BW$2,IF('Сводный протокол'!$D6="ж",BW$1,0)),6)&gt;0,1,0)</f>
        <v>#REF!</v>
      </c>
      <c r="BX4" s="68" t="e">
        <f ca="1">IF(ROUND('Командный Зачет'!$I6-IF('Сводный протокол'!$D6="м",BX$2,IF('Сводный протокол'!$D6="ж",BX$1,0)),6)&gt;0,1,0)</f>
        <v>#REF!</v>
      </c>
      <c r="BY4" s="68" t="e">
        <f ca="1">IF(ROUND('Командный Зачет'!$I6-IF('Сводный протокол'!$D6="м",BY$2,IF('Сводный протокол'!$D6="ж",BY$1,0)),6)&gt;0,1,0)</f>
        <v>#REF!</v>
      </c>
      <c r="BZ4" s="68" t="e">
        <f ca="1">IF(ROUND('Командный Зачет'!$I6-IF('Сводный протокол'!$D6="м",BZ$2,IF('Сводный протокол'!$D6="ж",BZ$1,0)),6)&gt;0,1,0)</f>
        <v>#REF!</v>
      </c>
      <c r="CA4" s="68" t="e">
        <f ca="1">IF(ROUND('Командный Зачет'!$I6-IF('Сводный протокол'!$D6="м",CA$2,IF('Сводный протокол'!$D6="ж",CA$1,0)),6)&gt;0,1,0)</f>
        <v>#REF!</v>
      </c>
      <c r="CB4" s="68" t="e">
        <f ca="1">IF(ROUND('Командный Зачет'!$I6-IF('Сводный протокол'!$D6="м",CB$2,IF('Сводный протокол'!$D6="ж",CB$1,0)),6)&gt;0,1,0)</f>
        <v>#REF!</v>
      </c>
      <c r="CC4" s="68" t="e">
        <f ca="1">IF(ROUND('Командный Зачет'!$I6-IF('Сводный протокол'!$D6="м",CC$2,IF('Сводный протокол'!$D6="ж",CC$1,0)),6)&gt;0,1,0)</f>
        <v>#REF!</v>
      </c>
      <c r="CD4" s="68" t="e">
        <f ca="1">IF(ROUND('Командный Зачет'!$I6-IF('Сводный протокол'!$D6="м",CD$2,IF('Сводный протокол'!$D6="ж",CD$1,0)),6)&gt;0,1,0)</f>
        <v>#REF!</v>
      </c>
      <c r="CE4" s="68" t="e">
        <f ca="1">IF(ROUND('Командный Зачет'!$I6-IF('Сводный протокол'!$D6="м",CE$2,IF('Сводный протокол'!$D6="ж",CE$1,0)),6)&gt;0,1,0)</f>
        <v>#REF!</v>
      </c>
      <c r="CF4" s="68" t="e">
        <f ca="1">IF(ROUND('Командный Зачет'!$I6-IF('Сводный протокол'!$D6="м",CF$2,IF('Сводный протокол'!$D6="ж",CF$1,0)),6)&gt;0,1,0)</f>
        <v>#REF!</v>
      </c>
      <c r="CG4" s="68" t="e">
        <f ca="1">IF(ROUND('Командный Зачет'!$I6-IF('Сводный протокол'!$D6="м",CG$2,IF('Сводный протокол'!$D6="ж",CG$1,0)),6)&gt;0,1,0)</f>
        <v>#REF!</v>
      </c>
      <c r="CH4" s="68" t="e">
        <f ca="1">IF(ROUND('Командный Зачет'!$I6-IF('Сводный протокол'!$D6="м",CH$2,IF('Сводный протокол'!$D6="ж",CH$1,0)),6)&gt;0,1,0)</f>
        <v>#REF!</v>
      </c>
      <c r="CI4" s="68" t="e">
        <f ca="1">IF(ROUND('Командный Зачет'!$I6-IF('Сводный протокол'!$D6="м",CI$2,IF('Сводный протокол'!$D6="ж",CI$1,0)),6)&gt;0,1,0)</f>
        <v>#REF!</v>
      </c>
      <c r="CJ4" s="68" t="e">
        <f ca="1">IF(ROUND('Командный Зачет'!$I6-IF('Сводный протокол'!$D6="м",CJ$2,IF('Сводный протокол'!$D6="ж",CJ$1,0)),6)&gt;0,1,0)</f>
        <v>#REF!</v>
      </c>
      <c r="CK4" s="68" t="e">
        <f ca="1">IF(ROUND('Командный Зачет'!$I6-IF('Сводный протокол'!$D6="м",CK$2,IF('Сводный протокол'!$D6="ж",CK$1,0)),6)&gt;0,1,0)</f>
        <v>#REF!</v>
      </c>
      <c r="CL4" s="68" t="e">
        <f ca="1">IF(ROUND('Командный Зачет'!$I6-IF('Сводный протокол'!$D6="м",CL$2,IF('Сводный протокол'!$D6="ж",CL$1,0)),6)&gt;0,1,0)</f>
        <v>#REF!</v>
      </c>
      <c r="CM4" s="68" t="e">
        <f ca="1">IF(ROUND('Командный Зачет'!$I6-IF('Сводный протокол'!$D6="м",CM$2,IF('Сводный протокол'!$D6="ж",CM$1,0)),6)&gt;0,1,0)</f>
        <v>#REF!</v>
      </c>
      <c r="CN4" s="68" t="e">
        <f ca="1">IF(ROUND('Командный Зачет'!$I6-IF('Сводный протокол'!$D6="м",CN$2,IF('Сводный протокол'!$D6="ж",CN$1,0)),6)&gt;0,1,0)</f>
        <v>#REF!</v>
      </c>
      <c r="CO4" s="68" t="e">
        <f ca="1">IF(ROUND('Командный Зачет'!$I6-IF('Сводный протокол'!$D6="м",CO$2,IF('Сводный протокол'!$D6="ж",CO$1,0)),6)&gt;0,1,0)</f>
        <v>#REF!</v>
      </c>
      <c r="CP4" s="68" t="e">
        <f ca="1">IF(ROUND('Командный Зачет'!$I6-IF('Сводный протокол'!$D6="м",CP$2,IF('Сводный протокол'!$D6="ж",CP$1,0)),6)&gt;0,1,0)</f>
        <v>#REF!</v>
      </c>
      <c r="CQ4" s="68" t="e">
        <f ca="1">IF(ROUND('Командный Зачет'!$I6-IF('Сводный протокол'!$D6="м",CQ$2,IF('Сводный протокол'!$D6="ж",CQ$1,0)),6)&gt;0,1,0)</f>
        <v>#REF!</v>
      </c>
      <c r="CR4" s="68" t="e">
        <f ca="1">IF(ROUND('Командный Зачет'!$I6-IF('Сводный протокол'!$D6="м",CR$2,IF('Сводный протокол'!$D6="ж",CR$1,0)),6)&gt;0,1,0)</f>
        <v>#REF!</v>
      </c>
      <c r="CS4" s="68" t="e">
        <f ca="1">IF(ROUND('Командный Зачет'!$I6-IF('Сводный протокол'!$D6="м",CS$2,IF('Сводный протокол'!$D6="ж",CS$1,0)),6)&gt;0,1,0)</f>
        <v>#REF!</v>
      </c>
      <c r="CT4" s="68" t="e">
        <f ca="1">IF(ROUND('Командный Зачет'!$I6-IF('Сводный протокол'!$D6="м",CT$2,IF('Сводный протокол'!$D6="ж",CT$1,0)),6)&gt;0,1,0)</f>
        <v>#REF!</v>
      </c>
      <c r="CU4" s="68" t="e">
        <f ca="1">IF(ROUND('Командный Зачет'!$I6-IF('Сводный протокол'!$D6="м",CU$2,IF('Сводный протокол'!$D6="ж",CU$1,0)),6)&gt;0,1,0)</f>
        <v>#REF!</v>
      </c>
      <c r="CV4" s="68" t="e">
        <f ca="1">IF(ROUND('Командный Зачет'!$I6-IF('Сводный протокол'!$D6="м",CV$2,IF('Сводный протокол'!$D6="ж",CV$1,0)),6)&gt;0,1,0)</f>
        <v>#REF!</v>
      </c>
      <c r="CW4" s="68" t="e">
        <f ca="1">IF(ROUND('Командный Зачет'!$I6-IF('Сводный протокол'!$D6="м",CW$2,IF('Сводный протокол'!$D6="ж",CW$1,0)),6)&gt;0,1,0)</f>
        <v>#REF!</v>
      </c>
      <c r="CX4" s="67" t="e">
        <f t="shared" ref="CX4:CX35" ca="1" si="0">OFFSET($A$3,0,SUM(B4:CW4)+1)</f>
        <v>#REF!</v>
      </c>
    </row>
    <row r="5" spans="1:102" x14ac:dyDescent="0.2">
      <c r="A5" s="67" t="s">
        <v>70</v>
      </c>
      <c r="B5" s="68" t="e">
        <f ca="1">IF(ROUND('Командный Зачет'!$I7-IF('Сводный протокол'!$D7="м",B$2,IF('Сводный протокол'!$D7="ж",B$1,0)),6)&gt;0,1,0)</f>
        <v>#REF!</v>
      </c>
      <c r="C5" s="68" t="e">
        <f ca="1">IF(ROUND('Командный Зачет'!$I7-IF('Сводный протокол'!$D7="м",C$2,IF('Сводный протокол'!$D7="ж",C$1,0)),6)&gt;0,1,0)</f>
        <v>#REF!</v>
      </c>
      <c r="D5" s="68" t="e">
        <f ca="1">IF(ROUND('Командный Зачет'!$I7-IF('Сводный протокол'!$D7="м",D$2,IF('Сводный протокол'!$D7="ж",D$1,0)),6)&gt;0,1,0)</f>
        <v>#REF!</v>
      </c>
      <c r="E5" s="68" t="e">
        <f ca="1">IF(ROUND('Командный Зачет'!$I7-IF('Сводный протокол'!$D7="м",E$2,IF('Сводный протокол'!$D7="ж",E$1,0)),6)&gt;0,1,0)</f>
        <v>#REF!</v>
      </c>
      <c r="F5" s="68" t="e">
        <f ca="1">IF(ROUND('Командный Зачет'!$I7-IF('Сводный протокол'!$D7="м",F$2,IF('Сводный протокол'!$D7="ж",F$1,0)),6)&gt;0,1,0)</f>
        <v>#REF!</v>
      </c>
      <c r="G5" s="68" t="e">
        <f ca="1">IF(ROUND('Командный Зачет'!$I7-IF('Сводный протокол'!$D7="м",G$2,IF('Сводный протокол'!$D7="ж",G$1,0)),6)&gt;0,1,0)</f>
        <v>#REF!</v>
      </c>
      <c r="H5" s="68" t="e">
        <f ca="1">IF(ROUND('Командный Зачет'!$I7-IF('Сводный протокол'!$D7="м",H$2,IF('Сводный протокол'!$D7="ж",H$1,0)),6)&gt;0,1,0)</f>
        <v>#REF!</v>
      </c>
      <c r="I5" s="68" t="e">
        <f ca="1">IF(ROUND('Командный Зачет'!$I7-IF('Сводный протокол'!$D7="м",I$2,IF('Сводный протокол'!$D7="ж",I$1,0)),6)&gt;0,1,0)</f>
        <v>#REF!</v>
      </c>
      <c r="J5" s="68" t="e">
        <f ca="1">IF(ROUND('Командный Зачет'!$I7-IF('Сводный протокол'!$D7="м",J$2,IF('Сводный протокол'!$D7="ж",J$1,0)),6)&gt;0,1,0)</f>
        <v>#REF!</v>
      </c>
      <c r="K5" s="68" t="e">
        <f ca="1">IF(ROUND('Командный Зачет'!$I7-IF('Сводный протокол'!$D7="м",K$2,IF('Сводный протокол'!$D7="ж",K$1,0)),6)&gt;0,1,0)</f>
        <v>#REF!</v>
      </c>
      <c r="L5" s="68" t="e">
        <f ca="1">IF(ROUND('Командный Зачет'!$I7-IF('Сводный протокол'!$D7="м",L$2,IF('Сводный протокол'!$D7="ж",L$1,0)),6)&gt;0,1,0)</f>
        <v>#REF!</v>
      </c>
      <c r="M5" s="68" t="e">
        <f ca="1">IF(ROUND('Командный Зачет'!$I7-IF('Сводный протокол'!$D7="м",M$2,IF('Сводный протокол'!$D7="ж",M$1,0)),6)&gt;0,1,0)</f>
        <v>#REF!</v>
      </c>
      <c r="N5" s="68" t="e">
        <f ca="1">IF(ROUND('Командный Зачет'!$I7-IF('Сводный протокол'!$D7="м",N$2,IF('Сводный протокол'!$D7="ж",N$1,0)),6)&gt;0,1,0)</f>
        <v>#REF!</v>
      </c>
      <c r="O5" s="68" t="e">
        <f ca="1">IF(ROUND('Командный Зачет'!$I7-IF('Сводный протокол'!$D7="м",O$2,IF('Сводный протокол'!$D7="ж",O$1,0)),6)&gt;0,1,0)</f>
        <v>#REF!</v>
      </c>
      <c r="P5" s="68" t="e">
        <f ca="1">IF(ROUND('Командный Зачет'!$I7-IF('Сводный протокол'!$D7="м",P$2,IF('Сводный протокол'!$D7="ж",P$1,0)),6)&gt;0,1,0)</f>
        <v>#REF!</v>
      </c>
      <c r="Q5" s="68" t="e">
        <f ca="1">IF(ROUND('Командный Зачет'!$I7-IF('Сводный протокол'!$D7="м",Q$2,IF('Сводный протокол'!$D7="ж",Q$1,0)),6)&gt;0,1,0)</f>
        <v>#REF!</v>
      </c>
      <c r="R5" s="68" t="e">
        <f ca="1">IF(ROUND('Командный Зачет'!$I7-IF('Сводный протокол'!$D7="м",R$2,IF('Сводный протокол'!$D7="ж",R$1,0)),6)&gt;0,1,0)</f>
        <v>#REF!</v>
      </c>
      <c r="S5" s="68" t="e">
        <f ca="1">IF(ROUND('Командный Зачет'!$I7-IF('Сводный протокол'!$D7="м",S$2,IF('Сводный протокол'!$D7="ж",S$1,0)),6)&gt;0,1,0)</f>
        <v>#REF!</v>
      </c>
      <c r="T5" s="68" t="e">
        <f ca="1">IF(ROUND('Командный Зачет'!$I7-IF('Сводный протокол'!$D7="м",T$2,IF('Сводный протокол'!$D7="ж",T$1,0)),6)&gt;0,1,0)</f>
        <v>#REF!</v>
      </c>
      <c r="U5" s="68" t="e">
        <f ca="1">IF(ROUND('Командный Зачет'!$I7-IF('Сводный протокол'!$D7="м",U$2,IF('Сводный протокол'!$D7="ж",U$1,0)),6)&gt;0,1,0)</f>
        <v>#REF!</v>
      </c>
      <c r="V5" s="68" t="e">
        <f ca="1">IF(ROUND('Командный Зачет'!$I7-IF('Сводный протокол'!$D7="м",V$2,IF('Сводный протокол'!$D7="ж",V$1,0)),6)&gt;0,1,0)</f>
        <v>#REF!</v>
      </c>
      <c r="W5" s="68" t="e">
        <f ca="1">IF(ROUND('Командный Зачет'!$I7-IF('Сводный протокол'!$D7="м",W$2,IF('Сводный протокол'!$D7="ж",W$1,0)),6)&gt;0,1,0)</f>
        <v>#REF!</v>
      </c>
      <c r="X5" s="68" t="e">
        <f ca="1">IF(ROUND('Командный Зачет'!$I7-IF('Сводный протокол'!$D7="м",X$2,IF('Сводный протокол'!$D7="ж",X$1,0)),6)&gt;0,1,0)</f>
        <v>#REF!</v>
      </c>
      <c r="Y5" s="68" t="e">
        <f ca="1">IF(ROUND('Командный Зачет'!$I7-IF('Сводный протокол'!$D7="м",Y$2,IF('Сводный протокол'!$D7="ж",Y$1,0)),6)&gt;0,1,0)</f>
        <v>#REF!</v>
      </c>
      <c r="Z5" s="68" t="e">
        <f ca="1">IF(ROUND('Командный Зачет'!$I7-IF('Сводный протокол'!$D7="м",Z$2,IF('Сводный протокол'!$D7="ж",Z$1,0)),6)&gt;0,1,0)</f>
        <v>#REF!</v>
      </c>
      <c r="AA5" s="68" t="e">
        <f ca="1">IF(ROUND('Командный Зачет'!$I7-IF('Сводный протокол'!$D7="м",AA$2,IF('Сводный протокол'!$D7="ж",AA$1,0)),6)&gt;0,1,0)</f>
        <v>#REF!</v>
      </c>
      <c r="AB5" s="68" t="e">
        <f ca="1">IF(ROUND('Командный Зачет'!$I7-IF('Сводный протокол'!$D7="м",AB$2,IF('Сводный протокол'!$D7="ж",AB$1,0)),6)&gt;0,1,0)</f>
        <v>#REF!</v>
      </c>
      <c r="AC5" s="68" t="e">
        <f ca="1">IF(ROUND('Командный Зачет'!$I7-IF('Сводный протокол'!$D7="м",AC$2,IF('Сводный протокол'!$D7="ж",AC$1,0)),6)&gt;0,1,0)</f>
        <v>#REF!</v>
      </c>
      <c r="AD5" s="68" t="e">
        <f ca="1">IF(ROUND('Командный Зачет'!$I7-IF('Сводный протокол'!$D7="м",AD$2,IF('Сводный протокол'!$D7="ж",AD$1,0)),6)&gt;0,1,0)</f>
        <v>#REF!</v>
      </c>
      <c r="AE5" s="68" t="e">
        <f ca="1">IF(ROUND('Командный Зачет'!$I7-IF('Сводный протокол'!$D7="м",AE$2,IF('Сводный протокол'!$D7="ж",AE$1,0)),6)&gt;0,1,0)</f>
        <v>#REF!</v>
      </c>
      <c r="AF5" s="68" t="e">
        <f ca="1">IF(ROUND('Командный Зачет'!$I7-IF('Сводный протокол'!$D7="м",AF$2,IF('Сводный протокол'!$D7="ж",AF$1,0)),6)&gt;0,1,0)</f>
        <v>#REF!</v>
      </c>
      <c r="AG5" s="68" t="e">
        <f ca="1">IF(ROUND('Командный Зачет'!$I7-IF('Сводный протокол'!$D7="м",AG$2,IF('Сводный протокол'!$D7="ж",AG$1,0)),6)&gt;0,1,0)</f>
        <v>#REF!</v>
      </c>
      <c r="AH5" s="68" t="e">
        <f ca="1">IF(ROUND('Командный Зачет'!$I7-IF('Сводный протокол'!$D7="м",AH$2,IF('Сводный протокол'!$D7="ж",AH$1,0)),6)&gt;0,1,0)</f>
        <v>#REF!</v>
      </c>
      <c r="AI5" s="68" t="e">
        <f ca="1">IF(ROUND('Командный Зачет'!$I7-IF('Сводный протокол'!$D7="м",AI$2,IF('Сводный протокол'!$D7="ж",AI$1,0)),6)&gt;0,1,0)</f>
        <v>#REF!</v>
      </c>
      <c r="AJ5" s="68" t="e">
        <f ca="1">IF(ROUND('Командный Зачет'!$I7-IF('Сводный протокол'!$D7="м",AJ$2,IF('Сводный протокол'!$D7="ж",AJ$1,0)),6)&gt;0,1,0)</f>
        <v>#REF!</v>
      </c>
      <c r="AK5" s="68" t="e">
        <f ca="1">IF(ROUND('Командный Зачет'!$I7-IF('Сводный протокол'!$D7="м",AK$2,IF('Сводный протокол'!$D7="ж",AK$1,0)),6)&gt;0,1,0)</f>
        <v>#REF!</v>
      </c>
      <c r="AL5" s="68" t="e">
        <f ca="1">IF(ROUND('Командный Зачет'!$I7-IF('Сводный протокол'!$D7="м",AL$2,IF('Сводный протокол'!$D7="ж",AL$1,0)),6)&gt;0,1,0)</f>
        <v>#REF!</v>
      </c>
      <c r="AM5" s="68" t="e">
        <f ca="1">IF(ROUND('Командный Зачет'!$I7-IF('Сводный протокол'!$D7="м",AM$2,IF('Сводный протокол'!$D7="ж",AM$1,0)),6)&gt;0,1,0)</f>
        <v>#REF!</v>
      </c>
      <c r="AN5" s="68" t="e">
        <f ca="1">IF(ROUND('Командный Зачет'!$I7-IF('Сводный протокол'!$D7="м",AN$2,IF('Сводный протокол'!$D7="ж",AN$1,0)),6)&gt;0,1,0)</f>
        <v>#REF!</v>
      </c>
      <c r="AO5" s="68" t="e">
        <f ca="1">IF(ROUND('Командный Зачет'!$I7-IF('Сводный протокол'!$D7="м",AO$2,IF('Сводный протокол'!$D7="ж",AO$1,0)),6)&gt;0,1,0)</f>
        <v>#REF!</v>
      </c>
      <c r="AP5" s="68" t="e">
        <f ca="1">IF(ROUND('Командный Зачет'!$I7-IF('Сводный протокол'!$D7="м",AP$2,IF('Сводный протокол'!$D7="ж",AP$1,0)),6)&gt;0,1,0)</f>
        <v>#REF!</v>
      </c>
      <c r="AQ5" s="68" t="e">
        <f ca="1">IF(ROUND('Командный Зачет'!$I7-IF('Сводный протокол'!$D7="м",AQ$2,IF('Сводный протокол'!$D7="ж",AQ$1,0)),6)&gt;0,1,0)</f>
        <v>#REF!</v>
      </c>
      <c r="AR5" s="68" t="e">
        <f ca="1">IF(ROUND('Командный Зачет'!$I7-IF('Сводный протокол'!$D7="м",AR$2,IF('Сводный протокол'!$D7="ж",AR$1,0)),6)&gt;0,1,0)</f>
        <v>#REF!</v>
      </c>
      <c r="AS5" s="68" t="e">
        <f ca="1">IF(ROUND('Командный Зачет'!$I7-IF('Сводный протокол'!$D7="м",AS$2,IF('Сводный протокол'!$D7="ж",AS$1,0)),6)&gt;0,1,0)</f>
        <v>#REF!</v>
      </c>
      <c r="AT5" s="68" t="e">
        <f ca="1">IF(ROUND('Командный Зачет'!$I7-IF('Сводный протокол'!$D7="м",AT$2,IF('Сводный протокол'!$D7="ж",AT$1,0)),6)&gt;0,1,0)</f>
        <v>#REF!</v>
      </c>
      <c r="AU5" s="68" t="e">
        <f ca="1">IF(ROUND('Командный Зачет'!$I7-IF('Сводный протокол'!$D7="м",AU$2,IF('Сводный протокол'!$D7="ж",AU$1,0)),6)&gt;0,1,0)</f>
        <v>#REF!</v>
      </c>
      <c r="AV5" s="68" t="e">
        <f ca="1">IF(ROUND('Командный Зачет'!$I7-IF('Сводный протокол'!$D7="м",AV$2,IF('Сводный протокол'!$D7="ж",AV$1,0)),6)&gt;0,1,0)</f>
        <v>#REF!</v>
      </c>
      <c r="AW5" s="68" t="e">
        <f ca="1">IF(ROUND('Командный Зачет'!$I7-IF('Сводный протокол'!$D7="м",AW$2,IF('Сводный протокол'!$D7="ж",AW$1,0)),6)&gt;0,1,0)</f>
        <v>#REF!</v>
      </c>
      <c r="AX5" s="68" t="e">
        <f ca="1">IF(ROUND('Командный Зачет'!$I7-IF('Сводный протокол'!$D7="м",AX$2,IF('Сводный протокол'!$D7="ж",AX$1,0)),6)&gt;0,1,0)</f>
        <v>#REF!</v>
      </c>
      <c r="AY5" s="68" t="e">
        <f ca="1">IF(ROUND('Командный Зачет'!$I7-IF('Сводный протокол'!$D7="м",AY$2,IF('Сводный протокол'!$D7="ж",AY$1,0)),6)&gt;0,1,0)</f>
        <v>#REF!</v>
      </c>
      <c r="AZ5" s="68" t="e">
        <f ca="1">IF(ROUND('Командный Зачет'!$I7-IF('Сводный протокол'!$D7="м",AZ$2,IF('Сводный протокол'!$D7="ж",AZ$1,0)),6)&gt;0,1,0)</f>
        <v>#REF!</v>
      </c>
      <c r="BA5" s="68" t="e">
        <f ca="1">IF(ROUND('Командный Зачет'!$I7-IF('Сводный протокол'!$D7="м",BA$2,IF('Сводный протокол'!$D7="ж",BA$1,0)),6)&gt;0,1,0)</f>
        <v>#REF!</v>
      </c>
      <c r="BB5" s="68" t="e">
        <f ca="1">IF(ROUND('Командный Зачет'!$I7-IF('Сводный протокол'!$D7="м",BB$2,IF('Сводный протокол'!$D7="ж",BB$1,0)),6)&gt;0,1,0)</f>
        <v>#REF!</v>
      </c>
      <c r="BC5" s="68" t="e">
        <f ca="1">IF(ROUND('Командный Зачет'!$I7-IF('Сводный протокол'!$D7="м",BC$2,IF('Сводный протокол'!$D7="ж",BC$1,0)),6)&gt;0,1,0)</f>
        <v>#REF!</v>
      </c>
      <c r="BD5" s="68" t="e">
        <f ca="1">IF(ROUND('Командный Зачет'!$I7-IF('Сводный протокол'!$D7="м",BD$2,IF('Сводный протокол'!$D7="ж",BD$1,0)),6)&gt;0,1,0)</f>
        <v>#REF!</v>
      </c>
      <c r="BE5" s="68" t="e">
        <f ca="1">IF(ROUND('Командный Зачет'!$I7-IF('Сводный протокол'!$D7="м",BE$2,IF('Сводный протокол'!$D7="ж",BE$1,0)),6)&gt;0,1,0)</f>
        <v>#REF!</v>
      </c>
      <c r="BF5" s="68" t="e">
        <f ca="1">IF(ROUND('Командный Зачет'!$I7-IF('Сводный протокол'!$D7="м",BF$2,IF('Сводный протокол'!$D7="ж",BF$1,0)),6)&gt;0,1,0)</f>
        <v>#REF!</v>
      </c>
      <c r="BG5" s="68" t="e">
        <f ca="1">IF(ROUND('Командный Зачет'!$I7-IF('Сводный протокол'!$D7="м",BG$2,IF('Сводный протокол'!$D7="ж",BG$1,0)),6)&gt;0,1,0)</f>
        <v>#REF!</v>
      </c>
      <c r="BH5" s="68" t="e">
        <f ca="1">IF(ROUND('Командный Зачет'!$I7-IF('Сводный протокол'!$D7="м",BH$2,IF('Сводный протокол'!$D7="ж",BH$1,0)),6)&gt;0,1,0)</f>
        <v>#REF!</v>
      </c>
      <c r="BI5" s="68" t="e">
        <f ca="1">IF(ROUND('Командный Зачет'!$I7-IF('Сводный протокол'!$D7="м",BI$2,IF('Сводный протокол'!$D7="ж",BI$1,0)),6)&gt;0,1,0)</f>
        <v>#REF!</v>
      </c>
      <c r="BJ5" s="68" t="e">
        <f ca="1">IF(ROUND('Командный Зачет'!$I7-IF('Сводный протокол'!$D7="м",BJ$2,IF('Сводный протокол'!$D7="ж",BJ$1,0)),6)&gt;0,1,0)</f>
        <v>#REF!</v>
      </c>
      <c r="BK5" s="68" t="e">
        <f ca="1">IF(ROUND('Командный Зачет'!$I7-IF('Сводный протокол'!$D7="м",BK$2,IF('Сводный протокол'!$D7="ж",BK$1,0)),6)&gt;0,1,0)</f>
        <v>#REF!</v>
      </c>
      <c r="BL5" s="68" t="e">
        <f ca="1">IF(ROUND('Командный Зачет'!$I7-IF('Сводный протокол'!$D7="м",BL$2,IF('Сводный протокол'!$D7="ж",BL$1,0)),6)&gt;0,1,0)</f>
        <v>#REF!</v>
      </c>
      <c r="BM5" s="68" t="e">
        <f ca="1">IF(ROUND('Командный Зачет'!$I7-IF('Сводный протокол'!$D7="м",BM$2,IF('Сводный протокол'!$D7="ж",BM$1,0)),6)&gt;0,1,0)</f>
        <v>#REF!</v>
      </c>
      <c r="BN5" s="68" t="e">
        <f ca="1">IF(ROUND('Командный Зачет'!$I7-IF('Сводный протокол'!$D7="м",BN$2,IF('Сводный протокол'!$D7="ж",BN$1,0)),6)&gt;0,1,0)</f>
        <v>#REF!</v>
      </c>
      <c r="BO5" s="68" t="e">
        <f ca="1">IF(ROUND('Командный Зачет'!$I7-IF('Сводный протокол'!$D7="м",BO$2,IF('Сводный протокол'!$D7="ж",BO$1,0)),6)&gt;0,1,0)</f>
        <v>#REF!</v>
      </c>
      <c r="BP5" s="68" t="e">
        <f ca="1">IF(ROUND('Командный Зачет'!$I7-IF('Сводный протокол'!$D7="м",BP$2,IF('Сводный протокол'!$D7="ж",BP$1,0)),6)&gt;0,1,0)</f>
        <v>#REF!</v>
      </c>
      <c r="BQ5" s="68" t="e">
        <f ca="1">IF(ROUND('Командный Зачет'!$I7-IF('Сводный протокол'!$D7="м",BQ$2,IF('Сводный протокол'!$D7="ж",BQ$1,0)),6)&gt;0,1,0)</f>
        <v>#REF!</v>
      </c>
      <c r="BR5" s="68" t="e">
        <f ca="1">IF(ROUND('Командный Зачет'!$I7-IF('Сводный протокол'!$D7="м",BR$2,IF('Сводный протокол'!$D7="ж",BR$1,0)),6)&gt;0,1,0)</f>
        <v>#REF!</v>
      </c>
      <c r="BS5" s="68" t="e">
        <f ca="1">IF(ROUND('Командный Зачет'!$I7-IF('Сводный протокол'!$D7="м",BS$2,IF('Сводный протокол'!$D7="ж",BS$1,0)),6)&gt;0,1,0)</f>
        <v>#REF!</v>
      </c>
      <c r="BT5" s="68" t="e">
        <f ca="1">IF(ROUND('Командный Зачет'!$I7-IF('Сводный протокол'!$D7="м",BT$2,IF('Сводный протокол'!$D7="ж",BT$1,0)),6)&gt;0,1,0)</f>
        <v>#REF!</v>
      </c>
      <c r="BU5" s="68" t="e">
        <f ca="1">IF(ROUND('Командный Зачет'!$I7-IF('Сводный протокол'!$D7="м",BU$2,IF('Сводный протокол'!$D7="ж",BU$1,0)),6)&gt;0,1,0)</f>
        <v>#REF!</v>
      </c>
      <c r="BV5" s="68" t="e">
        <f ca="1">IF(ROUND('Командный Зачет'!$I7-IF('Сводный протокол'!$D7="м",BV$2,IF('Сводный протокол'!$D7="ж",BV$1,0)),6)&gt;0,1,0)</f>
        <v>#REF!</v>
      </c>
      <c r="BW5" s="68" t="e">
        <f ca="1">IF(ROUND('Командный Зачет'!$I7-IF('Сводный протокол'!$D7="м",BW$2,IF('Сводный протокол'!$D7="ж",BW$1,0)),6)&gt;0,1,0)</f>
        <v>#REF!</v>
      </c>
      <c r="BX5" s="68" t="e">
        <f ca="1">IF(ROUND('Командный Зачет'!$I7-IF('Сводный протокол'!$D7="м",BX$2,IF('Сводный протокол'!$D7="ж",BX$1,0)),6)&gt;0,1,0)</f>
        <v>#REF!</v>
      </c>
      <c r="BY5" s="68" t="e">
        <f ca="1">IF(ROUND('Командный Зачет'!$I7-IF('Сводный протокол'!$D7="м",BY$2,IF('Сводный протокол'!$D7="ж",BY$1,0)),6)&gt;0,1,0)</f>
        <v>#REF!</v>
      </c>
      <c r="BZ5" s="68" t="e">
        <f ca="1">IF(ROUND('Командный Зачет'!$I7-IF('Сводный протокол'!$D7="м",BZ$2,IF('Сводный протокол'!$D7="ж",BZ$1,0)),6)&gt;0,1,0)</f>
        <v>#REF!</v>
      </c>
      <c r="CA5" s="68" t="e">
        <f ca="1">IF(ROUND('Командный Зачет'!$I7-IF('Сводный протокол'!$D7="м",CA$2,IF('Сводный протокол'!$D7="ж",CA$1,0)),6)&gt;0,1,0)</f>
        <v>#REF!</v>
      </c>
      <c r="CB5" s="68" t="e">
        <f ca="1">IF(ROUND('Командный Зачет'!$I7-IF('Сводный протокол'!$D7="м",CB$2,IF('Сводный протокол'!$D7="ж",CB$1,0)),6)&gt;0,1,0)</f>
        <v>#REF!</v>
      </c>
      <c r="CC5" s="68" t="e">
        <f ca="1">IF(ROUND('Командный Зачет'!$I7-IF('Сводный протокол'!$D7="м",CC$2,IF('Сводный протокол'!$D7="ж",CC$1,0)),6)&gt;0,1,0)</f>
        <v>#REF!</v>
      </c>
      <c r="CD5" s="68" t="e">
        <f ca="1">IF(ROUND('Командный Зачет'!$I7-IF('Сводный протокол'!$D7="м",CD$2,IF('Сводный протокол'!$D7="ж",CD$1,0)),6)&gt;0,1,0)</f>
        <v>#REF!</v>
      </c>
      <c r="CE5" s="68" t="e">
        <f ca="1">IF(ROUND('Командный Зачет'!$I7-IF('Сводный протокол'!$D7="м",CE$2,IF('Сводный протокол'!$D7="ж",CE$1,0)),6)&gt;0,1,0)</f>
        <v>#REF!</v>
      </c>
      <c r="CF5" s="68" t="e">
        <f ca="1">IF(ROUND('Командный Зачет'!$I7-IF('Сводный протокол'!$D7="м",CF$2,IF('Сводный протокол'!$D7="ж",CF$1,0)),6)&gt;0,1,0)</f>
        <v>#REF!</v>
      </c>
      <c r="CG5" s="68" t="e">
        <f ca="1">IF(ROUND('Командный Зачет'!$I7-IF('Сводный протокол'!$D7="м",CG$2,IF('Сводный протокол'!$D7="ж",CG$1,0)),6)&gt;0,1,0)</f>
        <v>#REF!</v>
      </c>
      <c r="CH5" s="68" t="e">
        <f ca="1">IF(ROUND('Командный Зачет'!$I7-IF('Сводный протокол'!$D7="м",CH$2,IF('Сводный протокол'!$D7="ж",CH$1,0)),6)&gt;0,1,0)</f>
        <v>#REF!</v>
      </c>
      <c r="CI5" s="68" t="e">
        <f ca="1">IF(ROUND('Командный Зачет'!$I7-IF('Сводный протокол'!$D7="м",CI$2,IF('Сводный протокол'!$D7="ж",CI$1,0)),6)&gt;0,1,0)</f>
        <v>#REF!</v>
      </c>
      <c r="CJ5" s="68" t="e">
        <f ca="1">IF(ROUND('Командный Зачет'!$I7-IF('Сводный протокол'!$D7="м",CJ$2,IF('Сводный протокол'!$D7="ж",CJ$1,0)),6)&gt;0,1,0)</f>
        <v>#REF!</v>
      </c>
      <c r="CK5" s="68" t="e">
        <f ca="1">IF(ROUND('Командный Зачет'!$I7-IF('Сводный протокол'!$D7="м",CK$2,IF('Сводный протокол'!$D7="ж",CK$1,0)),6)&gt;0,1,0)</f>
        <v>#REF!</v>
      </c>
      <c r="CL5" s="68" t="e">
        <f ca="1">IF(ROUND('Командный Зачет'!$I7-IF('Сводный протокол'!$D7="м",CL$2,IF('Сводный протокол'!$D7="ж",CL$1,0)),6)&gt;0,1,0)</f>
        <v>#REF!</v>
      </c>
      <c r="CM5" s="68" t="e">
        <f ca="1">IF(ROUND('Командный Зачет'!$I7-IF('Сводный протокол'!$D7="м",CM$2,IF('Сводный протокол'!$D7="ж",CM$1,0)),6)&gt;0,1,0)</f>
        <v>#REF!</v>
      </c>
      <c r="CN5" s="68" t="e">
        <f ca="1">IF(ROUND('Командный Зачет'!$I7-IF('Сводный протокол'!$D7="м",CN$2,IF('Сводный протокол'!$D7="ж",CN$1,0)),6)&gt;0,1,0)</f>
        <v>#REF!</v>
      </c>
      <c r="CO5" s="68" t="e">
        <f ca="1">IF(ROUND('Командный Зачет'!$I7-IF('Сводный протокол'!$D7="м",CO$2,IF('Сводный протокол'!$D7="ж",CO$1,0)),6)&gt;0,1,0)</f>
        <v>#REF!</v>
      </c>
      <c r="CP5" s="68" t="e">
        <f ca="1">IF(ROUND('Командный Зачет'!$I7-IF('Сводный протокол'!$D7="м",CP$2,IF('Сводный протокол'!$D7="ж",CP$1,0)),6)&gt;0,1,0)</f>
        <v>#REF!</v>
      </c>
      <c r="CQ5" s="68" t="e">
        <f ca="1">IF(ROUND('Командный Зачет'!$I7-IF('Сводный протокол'!$D7="м",CQ$2,IF('Сводный протокол'!$D7="ж",CQ$1,0)),6)&gt;0,1,0)</f>
        <v>#REF!</v>
      </c>
      <c r="CR5" s="68" t="e">
        <f ca="1">IF(ROUND('Командный Зачет'!$I7-IF('Сводный протокол'!$D7="м",CR$2,IF('Сводный протокол'!$D7="ж",CR$1,0)),6)&gt;0,1,0)</f>
        <v>#REF!</v>
      </c>
      <c r="CS5" s="68" t="e">
        <f ca="1">IF(ROUND('Командный Зачет'!$I7-IF('Сводный протокол'!$D7="м",CS$2,IF('Сводный протокол'!$D7="ж",CS$1,0)),6)&gt;0,1,0)</f>
        <v>#REF!</v>
      </c>
      <c r="CT5" s="68" t="e">
        <f ca="1">IF(ROUND('Командный Зачет'!$I7-IF('Сводный протокол'!$D7="м",CT$2,IF('Сводный протокол'!$D7="ж",CT$1,0)),6)&gt;0,1,0)</f>
        <v>#REF!</v>
      </c>
      <c r="CU5" s="68" t="e">
        <f ca="1">IF(ROUND('Командный Зачет'!$I7-IF('Сводный протокол'!$D7="м",CU$2,IF('Сводный протокол'!$D7="ж",CU$1,0)),6)&gt;0,1,0)</f>
        <v>#REF!</v>
      </c>
      <c r="CV5" s="68" t="e">
        <f ca="1">IF(ROUND('Командный Зачет'!$I7-IF('Сводный протокол'!$D7="м",CV$2,IF('Сводный протокол'!$D7="ж",CV$1,0)),6)&gt;0,1,0)</f>
        <v>#REF!</v>
      </c>
      <c r="CW5" s="68" t="e">
        <f ca="1">IF(ROUND('Командный Зачет'!$I7-IF('Сводный протокол'!$D7="м",CW$2,IF('Сводный протокол'!$D7="ж",CW$1,0)),6)&gt;0,1,0)</f>
        <v>#REF!</v>
      </c>
      <c r="CX5" s="67" t="e">
        <f t="shared" ca="1" si="0"/>
        <v>#REF!</v>
      </c>
    </row>
    <row r="6" spans="1:102" x14ac:dyDescent="0.2">
      <c r="A6" s="67" t="s">
        <v>71</v>
      </c>
      <c r="B6" s="68" t="e">
        <f>IF(ROUND('Командный Зачет'!#REF!-IF('Сводный протокол'!#REF!="м",B$2,IF('Сводный протокол'!#REF!="ж",B$1,0)),6)&gt;0,1,0)</f>
        <v>#REF!</v>
      </c>
      <c r="C6" s="68" t="e">
        <f>IF(ROUND('Командный Зачет'!#REF!-IF('Сводный протокол'!#REF!="м",C$2,IF('Сводный протокол'!#REF!="ж",C$1,0)),6)&gt;0,1,0)</f>
        <v>#REF!</v>
      </c>
      <c r="D6" s="68" t="e">
        <f>IF(ROUND('Командный Зачет'!#REF!-IF('Сводный протокол'!#REF!="м",D$2,IF('Сводный протокол'!#REF!="ж",D$1,0)),6)&gt;0,1,0)</f>
        <v>#REF!</v>
      </c>
      <c r="E6" s="68" t="e">
        <f>IF(ROUND('Командный Зачет'!#REF!-IF('Сводный протокол'!#REF!="м",E$2,IF('Сводный протокол'!#REF!="ж",E$1,0)),6)&gt;0,1,0)</f>
        <v>#REF!</v>
      </c>
      <c r="F6" s="68" t="e">
        <f>IF(ROUND('Командный Зачет'!#REF!-IF('Сводный протокол'!#REF!="м",F$2,IF('Сводный протокол'!#REF!="ж",F$1,0)),6)&gt;0,1,0)</f>
        <v>#REF!</v>
      </c>
      <c r="G6" s="68" t="e">
        <f>IF(ROUND('Командный Зачет'!#REF!-IF('Сводный протокол'!#REF!="м",G$2,IF('Сводный протокол'!#REF!="ж",G$1,0)),6)&gt;0,1,0)</f>
        <v>#REF!</v>
      </c>
      <c r="H6" s="68" t="e">
        <f>IF(ROUND('Командный Зачет'!#REF!-IF('Сводный протокол'!#REF!="м",H$2,IF('Сводный протокол'!#REF!="ж",H$1,0)),6)&gt;0,1,0)</f>
        <v>#REF!</v>
      </c>
      <c r="I6" s="68" t="e">
        <f>IF(ROUND('Командный Зачет'!#REF!-IF('Сводный протокол'!#REF!="м",I$2,IF('Сводный протокол'!#REF!="ж",I$1,0)),6)&gt;0,1,0)</f>
        <v>#REF!</v>
      </c>
      <c r="J6" s="68" t="e">
        <f>IF(ROUND('Командный Зачет'!#REF!-IF('Сводный протокол'!#REF!="м",J$2,IF('Сводный протокол'!#REF!="ж",J$1,0)),6)&gt;0,1,0)</f>
        <v>#REF!</v>
      </c>
      <c r="K6" s="68" t="e">
        <f>IF(ROUND('Командный Зачет'!#REF!-IF('Сводный протокол'!#REF!="м",K$2,IF('Сводный протокол'!#REF!="ж",K$1,0)),6)&gt;0,1,0)</f>
        <v>#REF!</v>
      </c>
      <c r="L6" s="68" t="e">
        <f>IF(ROUND('Командный Зачет'!#REF!-IF('Сводный протокол'!#REF!="м",L$2,IF('Сводный протокол'!#REF!="ж",L$1,0)),6)&gt;0,1,0)</f>
        <v>#REF!</v>
      </c>
      <c r="M6" s="68" t="e">
        <f>IF(ROUND('Командный Зачет'!#REF!-IF('Сводный протокол'!#REF!="м",M$2,IF('Сводный протокол'!#REF!="ж",M$1,0)),6)&gt;0,1,0)</f>
        <v>#REF!</v>
      </c>
      <c r="N6" s="68" t="e">
        <f>IF(ROUND('Командный Зачет'!#REF!-IF('Сводный протокол'!#REF!="м",N$2,IF('Сводный протокол'!#REF!="ж",N$1,0)),6)&gt;0,1,0)</f>
        <v>#REF!</v>
      </c>
      <c r="O6" s="68" t="e">
        <f>IF(ROUND('Командный Зачет'!#REF!-IF('Сводный протокол'!#REF!="м",O$2,IF('Сводный протокол'!#REF!="ж",O$1,0)),6)&gt;0,1,0)</f>
        <v>#REF!</v>
      </c>
      <c r="P6" s="68" t="e">
        <f>IF(ROUND('Командный Зачет'!#REF!-IF('Сводный протокол'!#REF!="м",P$2,IF('Сводный протокол'!#REF!="ж",P$1,0)),6)&gt;0,1,0)</f>
        <v>#REF!</v>
      </c>
      <c r="Q6" s="68" t="e">
        <f>IF(ROUND('Командный Зачет'!#REF!-IF('Сводный протокол'!#REF!="м",Q$2,IF('Сводный протокол'!#REF!="ж",Q$1,0)),6)&gt;0,1,0)</f>
        <v>#REF!</v>
      </c>
      <c r="R6" s="68" t="e">
        <f>IF(ROUND('Командный Зачет'!#REF!-IF('Сводный протокол'!#REF!="м",R$2,IF('Сводный протокол'!#REF!="ж",R$1,0)),6)&gt;0,1,0)</f>
        <v>#REF!</v>
      </c>
      <c r="S6" s="68" t="e">
        <f>IF(ROUND('Командный Зачет'!#REF!-IF('Сводный протокол'!#REF!="м",S$2,IF('Сводный протокол'!#REF!="ж",S$1,0)),6)&gt;0,1,0)</f>
        <v>#REF!</v>
      </c>
      <c r="T6" s="68" t="e">
        <f>IF(ROUND('Командный Зачет'!#REF!-IF('Сводный протокол'!#REF!="м",T$2,IF('Сводный протокол'!#REF!="ж",T$1,0)),6)&gt;0,1,0)</f>
        <v>#REF!</v>
      </c>
      <c r="U6" s="68" t="e">
        <f>IF(ROUND('Командный Зачет'!#REF!-IF('Сводный протокол'!#REF!="м",U$2,IF('Сводный протокол'!#REF!="ж",U$1,0)),6)&gt;0,1,0)</f>
        <v>#REF!</v>
      </c>
      <c r="V6" s="68" t="e">
        <f>IF(ROUND('Командный Зачет'!#REF!-IF('Сводный протокол'!#REF!="м",V$2,IF('Сводный протокол'!#REF!="ж",V$1,0)),6)&gt;0,1,0)</f>
        <v>#REF!</v>
      </c>
      <c r="W6" s="68" t="e">
        <f>IF(ROUND('Командный Зачет'!#REF!-IF('Сводный протокол'!#REF!="м",W$2,IF('Сводный протокол'!#REF!="ж",W$1,0)),6)&gt;0,1,0)</f>
        <v>#REF!</v>
      </c>
      <c r="X6" s="68" t="e">
        <f>IF(ROUND('Командный Зачет'!#REF!-IF('Сводный протокол'!#REF!="м",X$2,IF('Сводный протокол'!#REF!="ж",X$1,0)),6)&gt;0,1,0)</f>
        <v>#REF!</v>
      </c>
      <c r="Y6" s="68" t="e">
        <f>IF(ROUND('Командный Зачет'!#REF!-IF('Сводный протокол'!#REF!="м",Y$2,IF('Сводный протокол'!#REF!="ж",Y$1,0)),6)&gt;0,1,0)</f>
        <v>#REF!</v>
      </c>
      <c r="Z6" s="68" t="e">
        <f>IF(ROUND('Командный Зачет'!#REF!-IF('Сводный протокол'!#REF!="м",Z$2,IF('Сводный протокол'!#REF!="ж",Z$1,0)),6)&gt;0,1,0)</f>
        <v>#REF!</v>
      </c>
      <c r="AA6" s="68" t="e">
        <f>IF(ROUND('Командный Зачет'!#REF!-IF('Сводный протокол'!#REF!="м",AA$2,IF('Сводный протокол'!#REF!="ж",AA$1,0)),6)&gt;0,1,0)</f>
        <v>#REF!</v>
      </c>
      <c r="AB6" s="68" t="e">
        <f>IF(ROUND('Командный Зачет'!#REF!-IF('Сводный протокол'!#REF!="м",AB$2,IF('Сводный протокол'!#REF!="ж",AB$1,0)),6)&gt;0,1,0)</f>
        <v>#REF!</v>
      </c>
      <c r="AC6" s="68" t="e">
        <f>IF(ROUND('Командный Зачет'!#REF!-IF('Сводный протокол'!#REF!="м",AC$2,IF('Сводный протокол'!#REF!="ж",AC$1,0)),6)&gt;0,1,0)</f>
        <v>#REF!</v>
      </c>
      <c r="AD6" s="68" t="e">
        <f>IF(ROUND('Командный Зачет'!#REF!-IF('Сводный протокол'!#REF!="м",AD$2,IF('Сводный протокол'!#REF!="ж",AD$1,0)),6)&gt;0,1,0)</f>
        <v>#REF!</v>
      </c>
      <c r="AE6" s="68" t="e">
        <f>IF(ROUND('Командный Зачет'!#REF!-IF('Сводный протокол'!#REF!="м",AE$2,IF('Сводный протокол'!#REF!="ж",AE$1,0)),6)&gt;0,1,0)</f>
        <v>#REF!</v>
      </c>
      <c r="AF6" s="68" t="e">
        <f>IF(ROUND('Командный Зачет'!#REF!-IF('Сводный протокол'!#REF!="м",AF$2,IF('Сводный протокол'!#REF!="ж",AF$1,0)),6)&gt;0,1,0)</f>
        <v>#REF!</v>
      </c>
      <c r="AG6" s="68" t="e">
        <f>IF(ROUND('Командный Зачет'!#REF!-IF('Сводный протокол'!#REF!="м",AG$2,IF('Сводный протокол'!#REF!="ж",AG$1,0)),6)&gt;0,1,0)</f>
        <v>#REF!</v>
      </c>
      <c r="AH6" s="68" t="e">
        <f>IF(ROUND('Командный Зачет'!#REF!-IF('Сводный протокол'!#REF!="м",AH$2,IF('Сводный протокол'!#REF!="ж",AH$1,0)),6)&gt;0,1,0)</f>
        <v>#REF!</v>
      </c>
      <c r="AI6" s="68" t="e">
        <f>IF(ROUND('Командный Зачет'!#REF!-IF('Сводный протокол'!#REF!="м",AI$2,IF('Сводный протокол'!#REF!="ж",AI$1,0)),6)&gt;0,1,0)</f>
        <v>#REF!</v>
      </c>
      <c r="AJ6" s="68" t="e">
        <f>IF(ROUND('Командный Зачет'!#REF!-IF('Сводный протокол'!#REF!="м",AJ$2,IF('Сводный протокол'!#REF!="ж",AJ$1,0)),6)&gt;0,1,0)</f>
        <v>#REF!</v>
      </c>
      <c r="AK6" s="68" t="e">
        <f>IF(ROUND('Командный Зачет'!#REF!-IF('Сводный протокол'!#REF!="м",AK$2,IF('Сводный протокол'!#REF!="ж",AK$1,0)),6)&gt;0,1,0)</f>
        <v>#REF!</v>
      </c>
      <c r="AL6" s="68" t="e">
        <f>IF(ROUND('Командный Зачет'!#REF!-IF('Сводный протокол'!#REF!="м",AL$2,IF('Сводный протокол'!#REF!="ж",AL$1,0)),6)&gt;0,1,0)</f>
        <v>#REF!</v>
      </c>
      <c r="AM6" s="68" t="e">
        <f>IF(ROUND('Командный Зачет'!#REF!-IF('Сводный протокол'!#REF!="м",AM$2,IF('Сводный протокол'!#REF!="ж",AM$1,0)),6)&gt;0,1,0)</f>
        <v>#REF!</v>
      </c>
      <c r="AN6" s="68" t="e">
        <f>IF(ROUND('Командный Зачет'!#REF!-IF('Сводный протокол'!#REF!="м",AN$2,IF('Сводный протокол'!#REF!="ж",AN$1,0)),6)&gt;0,1,0)</f>
        <v>#REF!</v>
      </c>
      <c r="AO6" s="68" t="e">
        <f>IF(ROUND('Командный Зачет'!#REF!-IF('Сводный протокол'!#REF!="м",AO$2,IF('Сводный протокол'!#REF!="ж",AO$1,0)),6)&gt;0,1,0)</f>
        <v>#REF!</v>
      </c>
      <c r="AP6" s="68" t="e">
        <f>IF(ROUND('Командный Зачет'!#REF!-IF('Сводный протокол'!#REF!="м",AP$2,IF('Сводный протокол'!#REF!="ж",AP$1,0)),6)&gt;0,1,0)</f>
        <v>#REF!</v>
      </c>
      <c r="AQ6" s="68" t="e">
        <f>IF(ROUND('Командный Зачет'!#REF!-IF('Сводный протокол'!#REF!="м",AQ$2,IF('Сводный протокол'!#REF!="ж",AQ$1,0)),6)&gt;0,1,0)</f>
        <v>#REF!</v>
      </c>
      <c r="AR6" s="68" t="e">
        <f>IF(ROUND('Командный Зачет'!#REF!-IF('Сводный протокол'!#REF!="м",AR$2,IF('Сводный протокол'!#REF!="ж",AR$1,0)),6)&gt;0,1,0)</f>
        <v>#REF!</v>
      </c>
      <c r="AS6" s="68" t="e">
        <f>IF(ROUND('Командный Зачет'!#REF!-IF('Сводный протокол'!#REF!="м",AS$2,IF('Сводный протокол'!#REF!="ж",AS$1,0)),6)&gt;0,1,0)</f>
        <v>#REF!</v>
      </c>
      <c r="AT6" s="68" t="e">
        <f>IF(ROUND('Командный Зачет'!#REF!-IF('Сводный протокол'!#REF!="м",AT$2,IF('Сводный протокол'!#REF!="ж",AT$1,0)),6)&gt;0,1,0)</f>
        <v>#REF!</v>
      </c>
      <c r="AU6" s="68" t="e">
        <f>IF(ROUND('Командный Зачет'!#REF!-IF('Сводный протокол'!#REF!="м",AU$2,IF('Сводный протокол'!#REF!="ж",AU$1,0)),6)&gt;0,1,0)</f>
        <v>#REF!</v>
      </c>
      <c r="AV6" s="68" t="e">
        <f>IF(ROUND('Командный Зачет'!#REF!-IF('Сводный протокол'!#REF!="м",AV$2,IF('Сводный протокол'!#REF!="ж",AV$1,0)),6)&gt;0,1,0)</f>
        <v>#REF!</v>
      </c>
      <c r="AW6" s="68" t="e">
        <f>IF(ROUND('Командный Зачет'!#REF!-IF('Сводный протокол'!#REF!="м",AW$2,IF('Сводный протокол'!#REF!="ж",AW$1,0)),6)&gt;0,1,0)</f>
        <v>#REF!</v>
      </c>
      <c r="AX6" s="68" t="e">
        <f>IF(ROUND('Командный Зачет'!#REF!-IF('Сводный протокол'!#REF!="м",AX$2,IF('Сводный протокол'!#REF!="ж",AX$1,0)),6)&gt;0,1,0)</f>
        <v>#REF!</v>
      </c>
      <c r="AY6" s="68" t="e">
        <f>IF(ROUND('Командный Зачет'!#REF!-IF('Сводный протокол'!#REF!="м",AY$2,IF('Сводный протокол'!#REF!="ж",AY$1,0)),6)&gt;0,1,0)</f>
        <v>#REF!</v>
      </c>
      <c r="AZ6" s="68" t="e">
        <f>IF(ROUND('Командный Зачет'!#REF!-IF('Сводный протокол'!#REF!="м",AZ$2,IF('Сводный протокол'!#REF!="ж",AZ$1,0)),6)&gt;0,1,0)</f>
        <v>#REF!</v>
      </c>
      <c r="BA6" s="68" t="e">
        <f>IF(ROUND('Командный Зачет'!#REF!-IF('Сводный протокол'!#REF!="м",BA$2,IF('Сводный протокол'!#REF!="ж",BA$1,0)),6)&gt;0,1,0)</f>
        <v>#REF!</v>
      </c>
      <c r="BB6" s="68" t="e">
        <f>IF(ROUND('Командный Зачет'!#REF!-IF('Сводный протокол'!#REF!="м",BB$2,IF('Сводный протокол'!#REF!="ж",BB$1,0)),6)&gt;0,1,0)</f>
        <v>#REF!</v>
      </c>
      <c r="BC6" s="68" t="e">
        <f>IF(ROUND('Командный Зачет'!#REF!-IF('Сводный протокол'!#REF!="м",BC$2,IF('Сводный протокол'!#REF!="ж",BC$1,0)),6)&gt;0,1,0)</f>
        <v>#REF!</v>
      </c>
      <c r="BD6" s="68" t="e">
        <f>IF(ROUND('Командный Зачет'!#REF!-IF('Сводный протокол'!#REF!="м",BD$2,IF('Сводный протокол'!#REF!="ж",BD$1,0)),6)&gt;0,1,0)</f>
        <v>#REF!</v>
      </c>
      <c r="BE6" s="68" t="e">
        <f>IF(ROUND('Командный Зачет'!#REF!-IF('Сводный протокол'!#REF!="м",BE$2,IF('Сводный протокол'!#REF!="ж",BE$1,0)),6)&gt;0,1,0)</f>
        <v>#REF!</v>
      </c>
      <c r="BF6" s="68" t="e">
        <f>IF(ROUND('Командный Зачет'!#REF!-IF('Сводный протокол'!#REF!="м",BF$2,IF('Сводный протокол'!#REF!="ж",BF$1,0)),6)&gt;0,1,0)</f>
        <v>#REF!</v>
      </c>
      <c r="BG6" s="68" t="e">
        <f>IF(ROUND('Командный Зачет'!#REF!-IF('Сводный протокол'!#REF!="м",BG$2,IF('Сводный протокол'!#REF!="ж",BG$1,0)),6)&gt;0,1,0)</f>
        <v>#REF!</v>
      </c>
      <c r="BH6" s="68" t="e">
        <f>IF(ROUND('Командный Зачет'!#REF!-IF('Сводный протокол'!#REF!="м",BH$2,IF('Сводный протокол'!#REF!="ж",BH$1,0)),6)&gt;0,1,0)</f>
        <v>#REF!</v>
      </c>
      <c r="BI6" s="68" t="e">
        <f>IF(ROUND('Командный Зачет'!#REF!-IF('Сводный протокол'!#REF!="м",BI$2,IF('Сводный протокол'!#REF!="ж",BI$1,0)),6)&gt;0,1,0)</f>
        <v>#REF!</v>
      </c>
      <c r="BJ6" s="68" t="e">
        <f>IF(ROUND('Командный Зачет'!#REF!-IF('Сводный протокол'!#REF!="м",BJ$2,IF('Сводный протокол'!#REF!="ж",BJ$1,0)),6)&gt;0,1,0)</f>
        <v>#REF!</v>
      </c>
      <c r="BK6" s="68" t="e">
        <f>IF(ROUND('Командный Зачет'!#REF!-IF('Сводный протокол'!#REF!="м",BK$2,IF('Сводный протокол'!#REF!="ж",BK$1,0)),6)&gt;0,1,0)</f>
        <v>#REF!</v>
      </c>
      <c r="BL6" s="68" t="e">
        <f>IF(ROUND('Командный Зачет'!#REF!-IF('Сводный протокол'!#REF!="м",BL$2,IF('Сводный протокол'!#REF!="ж",BL$1,0)),6)&gt;0,1,0)</f>
        <v>#REF!</v>
      </c>
      <c r="BM6" s="68" t="e">
        <f>IF(ROUND('Командный Зачет'!#REF!-IF('Сводный протокол'!#REF!="м",BM$2,IF('Сводный протокол'!#REF!="ж",BM$1,0)),6)&gt;0,1,0)</f>
        <v>#REF!</v>
      </c>
      <c r="BN6" s="68" t="e">
        <f>IF(ROUND('Командный Зачет'!#REF!-IF('Сводный протокол'!#REF!="м",BN$2,IF('Сводный протокол'!#REF!="ж",BN$1,0)),6)&gt;0,1,0)</f>
        <v>#REF!</v>
      </c>
      <c r="BO6" s="68" t="e">
        <f>IF(ROUND('Командный Зачет'!#REF!-IF('Сводный протокол'!#REF!="м",BO$2,IF('Сводный протокол'!#REF!="ж",BO$1,0)),6)&gt;0,1,0)</f>
        <v>#REF!</v>
      </c>
      <c r="BP6" s="68" t="e">
        <f>IF(ROUND('Командный Зачет'!#REF!-IF('Сводный протокол'!#REF!="м",BP$2,IF('Сводный протокол'!#REF!="ж",BP$1,0)),6)&gt;0,1,0)</f>
        <v>#REF!</v>
      </c>
      <c r="BQ6" s="68" t="e">
        <f>IF(ROUND('Командный Зачет'!#REF!-IF('Сводный протокол'!#REF!="м",BQ$2,IF('Сводный протокол'!#REF!="ж",BQ$1,0)),6)&gt;0,1,0)</f>
        <v>#REF!</v>
      </c>
      <c r="BR6" s="68" t="e">
        <f>IF(ROUND('Командный Зачет'!#REF!-IF('Сводный протокол'!#REF!="м",BR$2,IF('Сводный протокол'!#REF!="ж",BR$1,0)),6)&gt;0,1,0)</f>
        <v>#REF!</v>
      </c>
      <c r="BS6" s="68" t="e">
        <f>IF(ROUND('Командный Зачет'!#REF!-IF('Сводный протокол'!#REF!="м",BS$2,IF('Сводный протокол'!#REF!="ж",BS$1,0)),6)&gt;0,1,0)</f>
        <v>#REF!</v>
      </c>
      <c r="BT6" s="68" t="e">
        <f>IF(ROUND('Командный Зачет'!#REF!-IF('Сводный протокол'!#REF!="м",BT$2,IF('Сводный протокол'!#REF!="ж",BT$1,0)),6)&gt;0,1,0)</f>
        <v>#REF!</v>
      </c>
      <c r="BU6" s="68" t="e">
        <f>IF(ROUND('Командный Зачет'!#REF!-IF('Сводный протокол'!#REF!="м",BU$2,IF('Сводный протокол'!#REF!="ж",BU$1,0)),6)&gt;0,1,0)</f>
        <v>#REF!</v>
      </c>
      <c r="BV6" s="68" t="e">
        <f>IF(ROUND('Командный Зачет'!#REF!-IF('Сводный протокол'!#REF!="м",BV$2,IF('Сводный протокол'!#REF!="ж",BV$1,0)),6)&gt;0,1,0)</f>
        <v>#REF!</v>
      </c>
      <c r="BW6" s="68" t="e">
        <f>IF(ROUND('Командный Зачет'!#REF!-IF('Сводный протокол'!#REF!="м",BW$2,IF('Сводный протокол'!#REF!="ж",BW$1,0)),6)&gt;0,1,0)</f>
        <v>#REF!</v>
      </c>
      <c r="BX6" s="68" t="e">
        <f>IF(ROUND('Командный Зачет'!#REF!-IF('Сводный протокол'!#REF!="м",BX$2,IF('Сводный протокол'!#REF!="ж",BX$1,0)),6)&gt;0,1,0)</f>
        <v>#REF!</v>
      </c>
      <c r="BY6" s="68" t="e">
        <f>IF(ROUND('Командный Зачет'!#REF!-IF('Сводный протокол'!#REF!="м",BY$2,IF('Сводный протокол'!#REF!="ж",BY$1,0)),6)&gt;0,1,0)</f>
        <v>#REF!</v>
      </c>
      <c r="BZ6" s="68" t="e">
        <f>IF(ROUND('Командный Зачет'!#REF!-IF('Сводный протокол'!#REF!="м",BZ$2,IF('Сводный протокол'!#REF!="ж",BZ$1,0)),6)&gt;0,1,0)</f>
        <v>#REF!</v>
      </c>
      <c r="CA6" s="68" t="e">
        <f>IF(ROUND('Командный Зачет'!#REF!-IF('Сводный протокол'!#REF!="м",CA$2,IF('Сводный протокол'!#REF!="ж",CA$1,0)),6)&gt;0,1,0)</f>
        <v>#REF!</v>
      </c>
      <c r="CB6" s="68" t="e">
        <f>IF(ROUND('Командный Зачет'!#REF!-IF('Сводный протокол'!#REF!="м",CB$2,IF('Сводный протокол'!#REF!="ж",CB$1,0)),6)&gt;0,1,0)</f>
        <v>#REF!</v>
      </c>
      <c r="CC6" s="68" t="e">
        <f>IF(ROUND('Командный Зачет'!#REF!-IF('Сводный протокол'!#REF!="м",CC$2,IF('Сводный протокол'!#REF!="ж",CC$1,0)),6)&gt;0,1,0)</f>
        <v>#REF!</v>
      </c>
      <c r="CD6" s="68" t="e">
        <f>IF(ROUND('Командный Зачет'!#REF!-IF('Сводный протокол'!#REF!="м",CD$2,IF('Сводный протокол'!#REF!="ж",CD$1,0)),6)&gt;0,1,0)</f>
        <v>#REF!</v>
      </c>
      <c r="CE6" s="68" t="e">
        <f>IF(ROUND('Командный Зачет'!#REF!-IF('Сводный протокол'!#REF!="м",CE$2,IF('Сводный протокол'!#REF!="ж",CE$1,0)),6)&gt;0,1,0)</f>
        <v>#REF!</v>
      </c>
      <c r="CF6" s="68" t="e">
        <f>IF(ROUND('Командный Зачет'!#REF!-IF('Сводный протокол'!#REF!="м",CF$2,IF('Сводный протокол'!#REF!="ж",CF$1,0)),6)&gt;0,1,0)</f>
        <v>#REF!</v>
      </c>
      <c r="CG6" s="68" t="e">
        <f>IF(ROUND('Командный Зачет'!#REF!-IF('Сводный протокол'!#REF!="м",CG$2,IF('Сводный протокол'!#REF!="ж",CG$1,0)),6)&gt;0,1,0)</f>
        <v>#REF!</v>
      </c>
      <c r="CH6" s="68" t="e">
        <f>IF(ROUND('Командный Зачет'!#REF!-IF('Сводный протокол'!#REF!="м",CH$2,IF('Сводный протокол'!#REF!="ж",CH$1,0)),6)&gt;0,1,0)</f>
        <v>#REF!</v>
      </c>
      <c r="CI6" s="68" t="e">
        <f>IF(ROUND('Командный Зачет'!#REF!-IF('Сводный протокол'!#REF!="м",CI$2,IF('Сводный протокол'!#REF!="ж",CI$1,0)),6)&gt;0,1,0)</f>
        <v>#REF!</v>
      </c>
      <c r="CJ6" s="68" t="e">
        <f>IF(ROUND('Командный Зачет'!#REF!-IF('Сводный протокол'!#REF!="м",CJ$2,IF('Сводный протокол'!#REF!="ж",CJ$1,0)),6)&gt;0,1,0)</f>
        <v>#REF!</v>
      </c>
      <c r="CK6" s="68" t="e">
        <f>IF(ROUND('Командный Зачет'!#REF!-IF('Сводный протокол'!#REF!="м",CK$2,IF('Сводный протокол'!#REF!="ж",CK$1,0)),6)&gt;0,1,0)</f>
        <v>#REF!</v>
      </c>
      <c r="CL6" s="68" t="e">
        <f>IF(ROUND('Командный Зачет'!#REF!-IF('Сводный протокол'!#REF!="м",CL$2,IF('Сводный протокол'!#REF!="ж",CL$1,0)),6)&gt;0,1,0)</f>
        <v>#REF!</v>
      </c>
      <c r="CM6" s="68" t="e">
        <f>IF(ROUND('Командный Зачет'!#REF!-IF('Сводный протокол'!#REF!="м",CM$2,IF('Сводный протокол'!#REF!="ж",CM$1,0)),6)&gt;0,1,0)</f>
        <v>#REF!</v>
      </c>
      <c r="CN6" s="68" t="e">
        <f>IF(ROUND('Командный Зачет'!#REF!-IF('Сводный протокол'!#REF!="м",CN$2,IF('Сводный протокол'!#REF!="ж",CN$1,0)),6)&gt;0,1,0)</f>
        <v>#REF!</v>
      </c>
      <c r="CO6" s="68" t="e">
        <f>IF(ROUND('Командный Зачет'!#REF!-IF('Сводный протокол'!#REF!="м",CO$2,IF('Сводный протокол'!#REF!="ж",CO$1,0)),6)&gt;0,1,0)</f>
        <v>#REF!</v>
      </c>
      <c r="CP6" s="68" t="e">
        <f>IF(ROUND('Командный Зачет'!#REF!-IF('Сводный протокол'!#REF!="м",CP$2,IF('Сводный протокол'!#REF!="ж",CP$1,0)),6)&gt;0,1,0)</f>
        <v>#REF!</v>
      </c>
      <c r="CQ6" s="68" t="e">
        <f>IF(ROUND('Командный Зачет'!#REF!-IF('Сводный протокол'!#REF!="м",CQ$2,IF('Сводный протокол'!#REF!="ж",CQ$1,0)),6)&gt;0,1,0)</f>
        <v>#REF!</v>
      </c>
      <c r="CR6" s="68" t="e">
        <f>IF(ROUND('Командный Зачет'!#REF!-IF('Сводный протокол'!#REF!="м",CR$2,IF('Сводный протокол'!#REF!="ж",CR$1,0)),6)&gt;0,1,0)</f>
        <v>#REF!</v>
      </c>
      <c r="CS6" s="68" t="e">
        <f>IF(ROUND('Командный Зачет'!#REF!-IF('Сводный протокол'!#REF!="м",CS$2,IF('Сводный протокол'!#REF!="ж",CS$1,0)),6)&gt;0,1,0)</f>
        <v>#REF!</v>
      </c>
      <c r="CT6" s="68" t="e">
        <f>IF(ROUND('Командный Зачет'!#REF!-IF('Сводный протокол'!#REF!="м",CT$2,IF('Сводный протокол'!#REF!="ж",CT$1,0)),6)&gt;0,1,0)</f>
        <v>#REF!</v>
      </c>
      <c r="CU6" s="68" t="e">
        <f>IF(ROUND('Командный Зачет'!#REF!-IF('Сводный протокол'!#REF!="м",CU$2,IF('Сводный протокол'!#REF!="ж",CU$1,0)),6)&gt;0,1,0)</f>
        <v>#REF!</v>
      </c>
      <c r="CV6" s="68" t="e">
        <f>IF(ROUND('Командный Зачет'!#REF!-IF('Сводный протокол'!#REF!="м",CV$2,IF('Сводный протокол'!#REF!="ж",CV$1,0)),6)&gt;0,1,0)</f>
        <v>#REF!</v>
      </c>
      <c r="CW6" s="68" t="e">
        <f>IF(ROUND('Командный Зачет'!#REF!-IF('Сводный протокол'!#REF!="м",CW$2,IF('Сводный протокол'!#REF!="ж",CW$1,0)),6)&gt;0,1,0)</f>
        <v>#REF!</v>
      </c>
      <c r="CX6" s="67" t="e">
        <f t="shared" ca="1" si="0"/>
        <v>#REF!</v>
      </c>
    </row>
    <row r="7" spans="1:102" x14ac:dyDescent="0.2">
      <c r="A7" s="67" t="s">
        <v>72</v>
      </c>
      <c r="B7" s="68" t="e">
        <f ca="1">IF(ROUND('Командный Зачет'!#REF!-IF('Сводный протокол'!$D9="м",B$2,IF('Сводный протокол'!$D9="ж",B$1,0)),6)&gt;0,1,0)</f>
        <v>#REF!</v>
      </c>
      <c r="C7" s="68" t="e">
        <f ca="1">IF(ROUND('Командный Зачет'!#REF!-IF('Сводный протокол'!$D9="м",C$2,IF('Сводный протокол'!$D9="ж",C$1,0)),6)&gt;0,1,0)</f>
        <v>#REF!</v>
      </c>
      <c r="D7" s="68" t="e">
        <f ca="1">IF(ROUND('Командный Зачет'!#REF!-IF('Сводный протокол'!$D9="м",D$2,IF('Сводный протокол'!$D9="ж",D$1,0)),6)&gt;0,1,0)</f>
        <v>#REF!</v>
      </c>
      <c r="E7" s="68" t="e">
        <f ca="1">IF(ROUND('Командный Зачет'!#REF!-IF('Сводный протокол'!$D9="м",E$2,IF('Сводный протокол'!$D9="ж",E$1,0)),6)&gt;0,1,0)</f>
        <v>#REF!</v>
      </c>
      <c r="F7" s="68" t="e">
        <f ca="1">IF(ROUND('Командный Зачет'!#REF!-IF('Сводный протокол'!$D9="м",F$2,IF('Сводный протокол'!$D9="ж",F$1,0)),6)&gt;0,1,0)</f>
        <v>#REF!</v>
      </c>
      <c r="G7" s="68" t="e">
        <f ca="1">IF(ROUND('Командный Зачет'!#REF!-IF('Сводный протокол'!$D9="м",G$2,IF('Сводный протокол'!$D9="ж",G$1,0)),6)&gt;0,1,0)</f>
        <v>#REF!</v>
      </c>
      <c r="H7" s="68" t="e">
        <f ca="1">IF(ROUND('Командный Зачет'!#REF!-IF('Сводный протокол'!$D9="м",H$2,IF('Сводный протокол'!$D9="ж",H$1,0)),6)&gt;0,1,0)</f>
        <v>#REF!</v>
      </c>
      <c r="I7" s="68" t="e">
        <f ca="1">IF(ROUND('Командный Зачет'!#REF!-IF('Сводный протокол'!$D9="м",I$2,IF('Сводный протокол'!$D9="ж",I$1,0)),6)&gt;0,1,0)</f>
        <v>#REF!</v>
      </c>
      <c r="J7" s="68" t="e">
        <f ca="1">IF(ROUND('Командный Зачет'!#REF!-IF('Сводный протокол'!$D9="м",J$2,IF('Сводный протокол'!$D9="ж",J$1,0)),6)&gt;0,1,0)</f>
        <v>#REF!</v>
      </c>
      <c r="K7" s="68" t="e">
        <f ca="1">IF(ROUND('Командный Зачет'!#REF!-IF('Сводный протокол'!$D9="м",K$2,IF('Сводный протокол'!$D9="ж",K$1,0)),6)&gt;0,1,0)</f>
        <v>#REF!</v>
      </c>
      <c r="L7" s="68" t="e">
        <f ca="1">IF(ROUND('Командный Зачет'!#REF!-IF('Сводный протокол'!$D9="м",L$2,IF('Сводный протокол'!$D9="ж",L$1,0)),6)&gt;0,1,0)</f>
        <v>#REF!</v>
      </c>
      <c r="M7" s="68" t="e">
        <f ca="1">IF(ROUND('Командный Зачет'!#REF!-IF('Сводный протокол'!$D9="м",M$2,IF('Сводный протокол'!$D9="ж",M$1,0)),6)&gt;0,1,0)</f>
        <v>#REF!</v>
      </c>
      <c r="N7" s="68" t="e">
        <f ca="1">IF(ROUND('Командный Зачет'!#REF!-IF('Сводный протокол'!$D9="м",N$2,IF('Сводный протокол'!$D9="ж",N$1,0)),6)&gt;0,1,0)</f>
        <v>#REF!</v>
      </c>
      <c r="O7" s="68" t="e">
        <f ca="1">IF(ROUND('Командный Зачет'!#REF!-IF('Сводный протокол'!$D9="м",O$2,IF('Сводный протокол'!$D9="ж",O$1,0)),6)&gt;0,1,0)</f>
        <v>#REF!</v>
      </c>
      <c r="P7" s="68" t="e">
        <f ca="1">IF(ROUND('Командный Зачет'!#REF!-IF('Сводный протокол'!$D9="м",P$2,IF('Сводный протокол'!$D9="ж",P$1,0)),6)&gt;0,1,0)</f>
        <v>#REF!</v>
      </c>
      <c r="Q7" s="68" t="e">
        <f ca="1">IF(ROUND('Командный Зачет'!#REF!-IF('Сводный протокол'!$D9="м",Q$2,IF('Сводный протокол'!$D9="ж",Q$1,0)),6)&gt;0,1,0)</f>
        <v>#REF!</v>
      </c>
      <c r="R7" s="68" t="e">
        <f ca="1">IF(ROUND('Командный Зачет'!#REF!-IF('Сводный протокол'!$D9="м",R$2,IF('Сводный протокол'!$D9="ж",R$1,0)),6)&gt;0,1,0)</f>
        <v>#REF!</v>
      </c>
      <c r="S7" s="68" t="e">
        <f ca="1">IF(ROUND('Командный Зачет'!#REF!-IF('Сводный протокол'!$D9="м",S$2,IF('Сводный протокол'!$D9="ж",S$1,0)),6)&gt;0,1,0)</f>
        <v>#REF!</v>
      </c>
      <c r="T7" s="68" t="e">
        <f ca="1">IF(ROUND('Командный Зачет'!#REF!-IF('Сводный протокол'!$D9="м",T$2,IF('Сводный протокол'!$D9="ж",T$1,0)),6)&gt;0,1,0)</f>
        <v>#REF!</v>
      </c>
      <c r="U7" s="68" t="e">
        <f ca="1">IF(ROUND('Командный Зачет'!#REF!-IF('Сводный протокол'!$D9="м",U$2,IF('Сводный протокол'!$D9="ж",U$1,0)),6)&gt;0,1,0)</f>
        <v>#REF!</v>
      </c>
      <c r="V7" s="68" t="e">
        <f ca="1">IF(ROUND('Командный Зачет'!#REF!-IF('Сводный протокол'!$D9="м",V$2,IF('Сводный протокол'!$D9="ж",V$1,0)),6)&gt;0,1,0)</f>
        <v>#REF!</v>
      </c>
      <c r="W7" s="68" t="e">
        <f ca="1">IF(ROUND('Командный Зачет'!#REF!-IF('Сводный протокол'!$D9="м",W$2,IF('Сводный протокол'!$D9="ж",W$1,0)),6)&gt;0,1,0)</f>
        <v>#REF!</v>
      </c>
      <c r="X7" s="68" t="e">
        <f ca="1">IF(ROUND('Командный Зачет'!#REF!-IF('Сводный протокол'!$D9="м",X$2,IF('Сводный протокол'!$D9="ж",X$1,0)),6)&gt;0,1,0)</f>
        <v>#REF!</v>
      </c>
      <c r="Y7" s="68" t="e">
        <f ca="1">IF(ROUND('Командный Зачет'!#REF!-IF('Сводный протокол'!$D9="м",Y$2,IF('Сводный протокол'!$D9="ж",Y$1,0)),6)&gt;0,1,0)</f>
        <v>#REF!</v>
      </c>
      <c r="Z7" s="68" t="e">
        <f ca="1">IF(ROUND('Командный Зачет'!#REF!-IF('Сводный протокол'!$D9="м",Z$2,IF('Сводный протокол'!$D9="ж",Z$1,0)),6)&gt;0,1,0)</f>
        <v>#REF!</v>
      </c>
      <c r="AA7" s="68" t="e">
        <f ca="1">IF(ROUND('Командный Зачет'!#REF!-IF('Сводный протокол'!$D9="м",AA$2,IF('Сводный протокол'!$D9="ж",AA$1,0)),6)&gt;0,1,0)</f>
        <v>#REF!</v>
      </c>
      <c r="AB7" s="68" t="e">
        <f ca="1">IF(ROUND('Командный Зачет'!#REF!-IF('Сводный протокол'!$D9="м",AB$2,IF('Сводный протокол'!$D9="ж",AB$1,0)),6)&gt;0,1,0)</f>
        <v>#REF!</v>
      </c>
      <c r="AC7" s="68" t="e">
        <f ca="1">IF(ROUND('Командный Зачет'!#REF!-IF('Сводный протокол'!$D9="м",AC$2,IF('Сводный протокол'!$D9="ж",AC$1,0)),6)&gt;0,1,0)</f>
        <v>#REF!</v>
      </c>
      <c r="AD7" s="68" t="e">
        <f ca="1">IF(ROUND('Командный Зачет'!#REF!-IF('Сводный протокол'!$D9="м",AD$2,IF('Сводный протокол'!$D9="ж",AD$1,0)),6)&gt;0,1,0)</f>
        <v>#REF!</v>
      </c>
      <c r="AE7" s="68" t="e">
        <f ca="1">IF(ROUND('Командный Зачет'!#REF!-IF('Сводный протокол'!$D9="м",AE$2,IF('Сводный протокол'!$D9="ж",AE$1,0)),6)&gt;0,1,0)</f>
        <v>#REF!</v>
      </c>
      <c r="AF7" s="68" t="e">
        <f ca="1">IF(ROUND('Командный Зачет'!#REF!-IF('Сводный протокол'!$D9="м",AF$2,IF('Сводный протокол'!$D9="ж",AF$1,0)),6)&gt;0,1,0)</f>
        <v>#REF!</v>
      </c>
      <c r="AG7" s="68" t="e">
        <f ca="1">IF(ROUND('Командный Зачет'!#REF!-IF('Сводный протокол'!$D9="м",AG$2,IF('Сводный протокол'!$D9="ж",AG$1,0)),6)&gt;0,1,0)</f>
        <v>#REF!</v>
      </c>
      <c r="AH7" s="68" t="e">
        <f ca="1">IF(ROUND('Командный Зачет'!#REF!-IF('Сводный протокол'!$D9="м",AH$2,IF('Сводный протокол'!$D9="ж",AH$1,0)),6)&gt;0,1,0)</f>
        <v>#REF!</v>
      </c>
      <c r="AI7" s="68" t="e">
        <f ca="1">IF(ROUND('Командный Зачет'!#REF!-IF('Сводный протокол'!$D9="м",AI$2,IF('Сводный протокол'!$D9="ж",AI$1,0)),6)&gt;0,1,0)</f>
        <v>#REF!</v>
      </c>
      <c r="AJ7" s="68" t="e">
        <f ca="1">IF(ROUND('Командный Зачет'!#REF!-IF('Сводный протокол'!$D9="м",AJ$2,IF('Сводный протокол'!$D9="ж",AJ$1,0)),6)&gt;0,1,0)</f>
        <v>#REF!</v>
      </c>
      <c r="AK7" s="68" t="e">
        <f ca="1">IF(ROUND('Командный Зачет'!#REF!-IF('Сводный протокол'!$D9="м",AK$2,IF('Сводный протокол'!$D9="ж",AK$1,0)),6)&gt;0,1,0)</f>
        <v>#REF!</v>
      </c>
      <c r="AL7" s="68" t="e">
        <f ca="1">IF(ROUND('Командный Зачет'!#REF!-IF('Сводный протокол'!$D9="м",AL$2,IF('Сводный протокол'!$D9="ж",AL$1,0)),6)&gt;0,1,0)</f>
        <v>#REF!</v>
      </c>
      <c r="AM7" s="68" t="e">
        <f ca="1">IF(ROUND('Командный Зачет'!#REF!-IF('Сводный протокол'!$D9="м",AM$2,IF('Сводный протокол'!$D9="ж",AM$1,0)),6)&gt;0,1,0)</f>
        <v>#REF!</v>
      </c>
      <c r="AN7" s="68" t="e">
        <f ca="1">IF(ROUND('Командный Зачет'!#REF!-IF('Сводный протокол'!$D9="м",AN$2,IF('Сводный протокол'!$D9="ж",AN$1,0)),6)&gt;0,1,0)</f>
        <v>#REF!</v>
      </c>
      <c r="AO7" s="68" t="e">
        <f ca="1">IF(ROUND('Командный Зачет'!#REF!-IF('Сводный протокол'!$D9="м",AO$2,IF('Сводный протокол'!$D9="ж",AO$1,0)),6)&gt;0,1,0)</f>
        <v>#REF!</v>
      </c>
      <c r="AP7" s="68" t="e">
        <f ca="1">IF(ROUND('Командный Зачет'!#REF!-IF('Сводный протокол'!$D9="м",AP$2,IF('Сводный протокол'!$D9="ж",AP$1,0)),6)&gt;0,1,0)</f>
        <v>#REF!</v>
      </c>
      <c r="AQ7" s="68" t="e">
        <f ca="1">IF(ROUND('Командный Зачет'!#REF!-IF('Сводный протокол'!$D9="м",AQ$2,IF('Сводный протокол'!$D9="ж",AQ$1,0)),6)&gt;0,1,0)</f>
        <v>#REF!</v>
      </c>
      <c r="AR7" s="68" t="e">
        <f ca="1">IF(ROUND('Командный Зачет'!#REF!-IF('Сводный протокол'!$D9="м",AR$2,IF('Сводный протокол'!$D9="ж",AR$1,0)),6)&gt;0,1,0)</f>
        <v>#REF!</v>
      </c>
      <c r="AS7" s="68" t="e">
        <f ca="1">IF(ROUND('Командный Зачет'!#REF!-IF('Сводный протокол'!$D9="м",AS$2,IF('Сводный протокол'!$D9="ж",AS$1,0)),6)&gt;0,1,0)</f>
        <v>#REF!</v>
      </c>
      <c r="AT7" s="68" t="e">
        <f ca="1">IF(ROUND('Командный Зачет'!#REF!-IF('Сводный протокол'!$D9="м",AT$2,IF('Сводный протокол'!$D9="ж",AT$1,0)),6)&gt;0,1,0)</f>
        <v>#REF!</v>
      </c>
      <c r="AU7" s="68" t="e">
        <f ca="1">IF(ROUND('Командный Зачет'!#REF!-IF('Сводный протокол'!$D9="м",AU$2,IF('Сводный протокол'!$D9="ж",AU$1,0)),6)&gt;0,1,0)</f>
        <v>#REF!</v>
      </c>
      <c r="AV7" s="68" t="e">
        <f ca="1">IF(ROUND('Командный Зачет'!#REF!-IF('Сводный протокол'!$D9="м",AV$2,IF('Сводный протокол'!$D9="ж",AV$1,0)),6)&gt;0,1,0)</f>
        <v>#REF!</v>
      </c>
      <c r="AW7" s="68" t="e">
        <f ca="1">IF(ROUND('Командный Зачет'!#REF!-IF('Сводный протокол'!$D9="м",AW$2,IF('Сводный протокол'!$D9="ж",AW$1,0)),6)&gt;0,1,0)</f>
        <v>#REF!</v>
      </c>
      <c r="AX7" s="68" t="e">
        <f ca="1">IF(ROUND('Командный Зачет'!#REF!-IF('Сводный протокол'!$D9="м",AX$2,IF('Сводный протокол'!$D9="ж",AX$1,0)),6)&gt;0,1,0)</f>
        <v>#REF!</v>
      </c>
      <c r="AY7" s="68" t="e">
        <f ca="1">IF(ROUND('Командный Зачет'!#REF!-IF('Сводный протокол'!$D9="м",AY$2,IF('Сводный протокол'!$D9="ж",AY$1,0)),6)&gt;0,1,0)</f>
        <v>#REF!</v>
      </c>
      <c r="AZ7" s="68" t="e">
        <f ca="1">IF(ROUND('Командный Зачет'!#REF!-IF('Сводный протокол'!$D9="м",AZ$2,IF('Сводный протокол'!$D9="ж",AZ$1,0)),6)&gt;0,1,0)</f>
        <v>#REF!</v>
      </c>
      <c r="BA7" s="68" t="e">
        <f ca="1">IF(ROUND('Командный Зачет'!#REF!-IF('Сводный протокол'!$D9="м",BA$2,IF('Сводный протокол'!$D9="ж",BA$1,0)),6)&gt;0,1,0)</f>
        <v>#REF!</v>
      </c>
      <c r="BB7" s="68" t="e">
        <f ca="1">IF(ROUND('Командный Зачет'!#REF!-IF('Сводный протокол'!$D9="м",BB$2,IF('Сводный протокол'!$D9="ж",BB$1,0)),6)&gt;0,1,0)</f>
        <v>#REF!</v>
      </c>
      <c r="BC7" s="68" t="e">
        <f ca="1">IF(ROUND('Командный Зачет'!#REF!-IF('Сводный протокол'!$D9="м",BC$2,IF('Сводный протокол'!$D9="ж",BC$1,0)),6)&gt;0,1,0)</f>
        <v>#REF!</v>
      </c>
      <c r="BD7" s="68" t="e">
        <f ca="1">IF(ROUND('Командный Зачет'!#REF!-IF('Сводный протокол'!$D9="м",BD$2,IF('Сводный протокол'!$D9="ж",BD$1,0)),6)&gt;0,1,0)</f>
        <v>#REF!</v>
      </c>
      <c r="BE7" s="68" t="e">
        <f ca="1">IF(ROUND('Командный Зачет'!#REF!-IF('Сводный протокол'!$D9="м",BE$2,IF('Сводный протокол'!$D9="ж",BE$1,0)),6)&gt;0,1,0)</f>
        <v>#REF!</v>
      </c>
      <c r="BF7" s="68" t="e">
        <f ca="1">IF(ROUND('Командный Зачет'!#REF!-IF('Сводный протокол'!$D9="м",BF$2,IF('Сводный протокол'!$D9="ж",BF$1,0)),6)&gt;0,1,0)</f>
        <v>#REF!</v>
      </c>
      <c r="BG7" s="68" t="e">
        <f ca="1">IF(ROUND('Командный Зачет'!#REF!-IF('Сводный протокол'!$D9="м",BG$2,IF('Сводный протокол'!$D9="ж",BG$1,0)),6)&gt;0,1,0)</f>
        <v>#REF!</v>
      </c>
      <c r="BH7" s="68" t="e">
        <f ca="1">IF(ROUND('Командный Зачет'!#REF!-IF('Сводный протокол'!$D9="м",BH$2,IF('Сводный протокол'!$D9="ж",BH$1,0)),6)&gt;0,1,0)</f>
        <v>#REF!</v>
      </c>
      <c r="BI7" s="68" t="e">
        <f ca="1">IF(ROUND('Командный Зачет'!#REF!-IF('Сводный протокол'!$D9="м",BI$2,IF('Сводный протокол'!$D9="ж",BI$1,0)),6)&gt;0,1,0)</f>
        <v>#REF!</v>
      </c>
      <c r="BJ7" s="68" t="e">
        <f ca="1">IF(ROUND('Командный Зачет'!#REF!-IF('Сводный протокол'!$D9="м",BJ$2,IF('Сводный протокол'!$D9="ж",BJ$1,0)),6)&gt;0,1,0)</f>
        <v>#REF!</v>
      </c>
      <c r="BK7" s="68" t="e">
        <f ca="1">IF(ROUND('Командный Зачет'!#REF!-IF('Сводный протокол'!$D9="м",BK$2,IF('Сводный протокол'!$D9="ж",BK$1,0)),6)&gt;0,1,0)</f>
        <v>#REF!</v>
      </c>
      <c r="BL7" s="68" t="e">
        <f ca="1">IF(ROUND('Командный Зачет'!#REF!-IF('Сводный протокол'!$D9="м",BL$2,IF('Сводный протокол'!$D9="ж",BL$1,0)),6)&gt;0,1,0)</f>
        <v>#REF!</v>
      </c>
      <c r="BM7" s="68" t="e">
        <f ca="1">IF(ROUND('Командный Зачет'!#REF!-IF('Сводный протокол'!$D9="м",BM$2,IF('Сводный протокол'!$D9="ж",BM$1,0)),6)&gt;0,1,0)</f>
        <v>#REF!</v>
      </c>
      <c r="BN7" s="68" t="e">
        <f ca="1">IF(ROUND('Командный Зачет'!#REF!-IF('Сводный протокол'!$D9="м",BN$2,IF('Сводный протокол'!$D9="ж",BN$1,0)),6)&gt;0,1,0)</f>
        <v>#REF!</v>
      </c>
      <c r="BO7" s="68" t="e">
        <f ca="1">IF(ROUND('Командный Зачет'!#REF!-IF('Сводный протокол'!$D9="м",BO$2,IF('Сводный протокол'!$D9="ж",BO$1,0)),6)&gt;0,1,0)</f>
        <v>#REF!</v>
      </c>
      <c r="BP7" s="68" t="e">
        <f ca="1">IF(ROUND('Командный Зачет'!#REF!-IF('Сводный протокол'!$D9="м",BP$2,IF('Сводный протокол'!$D9="ж",BP$1,0)),6)&gt;0,1,0)</f>
        <v>#REF!</v>
      </c>
      <c r="BQ7" s="68" t="e">
        <f ca="1">IF(ROUND('Командный Зачет'!#REF!-IF('Сводный протокол'!$D9="м",BQ$2,IF('Сводный протокол'!$D9="ж",BQ$1,0)),6)&gt;0,1,0)</f>
        <v>#REF!</v>
      </c>
      <c r="BR7" s="68" t="e">
        <f ca="1">IF(ROUND('Командный Зачет'!#REF!-IF('Сводный протокол'!$D9="м",BR$2,IF('Сводный протокол'!$D9="ж",BR$1,0)),6)&gt;0,1,0)</f>
        <v>#REF!</v>
      </c>
      <c r="BS7" s="68" t="e">
        <f ca="1">IF(ROUND('Командный Зачет'!#REF!-IF('Сводный протокол'!$D9="м",BS$2,IF('Сводный протокол'!$D9="ж",BS$1,0)),6)&gt;0,1,0)</f>
        <v>#REF!</v>
      </c>
      <c r="BT7" s="68" t="e">
        <f ca="1">IF(ROUND('Командный Зачет'!#REF!-IF('Сводный протокол'!$D9="м",BT$2,IF('Сводный протокол'!$D9="ж",BT$1,0)),6)&gt;0,1,0)</f>
        <v>#REF!</v>
      </c>
      <c r="BU7" s="68" t="e">
        <f ca="1">IF(ROUND('Командный Зачет'!#REF!-IF('Сводный протокол'!$D9="м",BU$2,IF('Сводный протокол'!$D9="ж",BU$1,0)),6)&gt;0,1,0)</f>
        <v>#REF!</v>
      </c>
      <c r="BV7" s="68" t="e">
        <f ca="1">IF(ROUND('Командный Зачет'!#REF!-IF('Сводный протокол'!$D9="м",BV$2,IF('Сводный протокол'!$D9="ж",BV$1,0)),6)&gt;0,1,0)</f>
        <v>#REF!</v>
      </c>
      <c r="BW7" s="68" t="e">
        <f ca="1">IF(ROUND('Командный Зачет'!#REF!-IF('Сводный протокол'!$D9="м",BW$2,IF('Сводный протокол'!$D9="ж",BW$1,0)),6)&gt;0,1,0)</f>
        <v>#REF!</v>
      </c>
      <c r="BX7" s="68" t="e">
        <f ca="1">IF(ROUND('Командный Зачет'!#REF!-IF('Сводный протокол'!$D9="м",BX$2,IF('Сводный протокол'!$D9="ж",BX$1,0)),6)&gt;0,1,0)</f>
        <v>#REF!</v>
      </c>
      <c r="BY7" s="68" t="e">
        <f ca="1">IF(ROUND('Командный Зачет'!#REF!-IF('Сводный протокол'!$D9="м",BY$2,IF('Сводный протокол'!$D9="ж",BY$1,0)),6)&gt;0,1,0)</f>
        <v>#REF!</v>
      </c>
      <c r="BZ7" s="68" t="e">
        <f ca="1">IF(ROUND('Командный Зачет'!#REF!-IF('Сводный протокол'!$D9="м",BZ$2,IF('Сводный протокол'!$D9="ж",BZ$1,0)),6)&gt;0,1,0)</f>
        <v>#REF!</v>
      </c>
      <c r="CA7" s="68" t="e">
        <f ca="1">IF(ROUND('Командный Зачет'!#REF!-IF('Сводный протокол'!$D9="м",CA$2,IF('Сводный протокол'!$D9="ж",CA$1,0)),6)&gt;0,1,0)</f>
        <v>#REF!</v>
      </c>
      <c r="CB7" s="68" t="e">
        <f ca="1">IF(ROUND('Командный Зачет'!#REF!-IF('Сводный протокол'!$D9="м",CB$2,IF('Сводный протокол'!$D9="ж",CB$1,0)),6)&gt;0,1,0)</f>
        <v>#REF!</v>
      </c>
      <c r="CC7" s="68" t="e">
        <f ca="1">IF(ROUND('Командный Зачет'!#REF!-IF('Сводный протокол'!$D9="м",CC$2,IF('Сводный протокол'!$D9="ж",CC$1,0)),6)&gt;0,1,0)</f>
        <v>#REF!</v>
      </c>
      <c r="CD7" s="68" t="e">
        <f ca="1">IF(ROUND('Командный Зачет'!#REF!-IF('Сводный протокол'!$D9="м",CD$2,IF('Сводный протокол'!$D9="ж",CD$1,0)),6)&gt;0,1,0)</f>
        <v>#REF!</v>
      </c>
      <c r="CE7" s="68" t="e">
        <f ca="1">IF(ROUND('Командный Зачет'!#REF!-IF('Сводный протокол'!$D9="м",CE$2,IF('Сводный протокол'!$D9="ж",CE$1,0)),6)&gt;0,1,0)</f>
        <v>#REF!</v>
      </c>
      <c r="CF7" s="68" t="e">
        <f ca="1">IF(ROUND('Командный Зачет'!#REF!-IF('Сводный протокол'!$D9="м",CF$2,IF('Сводный протокол'!$D9="ж",CF$1,0)),6)&gt;0,1,0)</f>
        <v>#REF!</v>
      </c>
      <c r="CG7" s="68" t="e">
        <f ca="1">IF(ROUND('Командный Зачет'!#REF!-IF('Сводный протокол'!$D9="м",CG$2,IF('Сводный протокол'!$D9="ж",CG$1,0)),6)&gt;0,1,0)</f>
        <v>#REF!</v>
      </c>
      <c r="CH7" s="68" t="e">
        <f ca="1">IF(ROUND('Командный Зачет'!#REF!-IF('Сводный протокол'!$D9="м",CH$2,IF('Сводный протокол'!$D9="ж",CH$1,0)),6)&gt;0,1,0)</f>
        <v>#REF!</v>
      </c>
      <c r="CI7" s="68" t="e">
        <f ca="1">IF(ROUND('Командный Зачет'!#REF!-IF('Сводный протокол'!$D9="м",CI$2,IF('Сводный протокол'!$D9="ж",CI$1,0)),6)&gt;0,1,0)</f>
        <v>#REF!</v>
      </c>
      <c r="CJ7" s="68" t="e">
        <f ca="1">IF(ROUND('Командный Зачет'!#REF!-IF('Сводный протокол'!$D9="м",CJ$2,IF('Сводный протокол'!$D9="ж",CJ$1,0)),6)&gt;0,1,0)</f>
        <v>#REF!</v>
      </c>
      <c r="CK7" s="68" t="e">
        <f ca="1">IF(ROUND('Командный Зачет'!#REF!-IF('Сводный протокол'!$D9="м",CK$2,IF('Сводный протокол'!$D9="ж",CK$1,0)),6)&gt;0,1,0)</f>
        <v>#REF!</v>
      </c>
      <c r="CL7" s="68" t="e">
        <f ca="1">IF(ROUND('Командный Зачет'!#REF!-IF('Сводный протокол'!$D9="м",CL$2,IF('Сводный протокол'!$D9="ж",CL$1,0)),6)&gt;0,1,0)</f>
        <v>#REF!</v>
      </c>
      <c r="CM7" s="68" t="e">
        <f ca="1">IF(ROUND('Командный Зачет'!#REF!-IF('Сводный протокол'!$D9="м",CM$2,IF('Сводный протокол'!$D9="ж",CM$1,0)),6)&gt;0,1,0)</f>
        <v>#REF!</v>
      </c>
      <c r="CN7" s="68" t="e">
        <f ca="1">IF(ROUND('Командный Зачет'!#REF!-IF('Сводный протокол'!$D9="м",CN$2,IF('Сводный протокол'!$D9="ж",CN$1,0)),6)&gt;0,1,0)</f>
        <v>#REF!</v>
      </c>
      <c r="CO7" s="68" t="e">
        <f ca="1">IF(ROUND('Командный Зачет'!#REF!-IF('Сводный протокол'!$D9="м",CO$2,IF('Сводный протокол'!$D9="ж",CO$1,0)),6)&gt;0,1,0)</f>
        <v>#REF!</v>
      </c>
      <c r="CP7" s="68" t="e">
        <f ca="1">IF(ROUND('Командный Зачет'!#REF!-IF('Сводный протокол'!$D9="м",CP$2,IF('Сводный протокол'!$D9="ж",CP$1,0)),6)&gt;0,1,0)</f>
        <v>#REF!</v>
      </c>
      <c r="CQ7" s="68" t="e">
        <f ca="1">IF(ROUND('Командный Зачет'!#REF!-IF('Сводный протокол'!$D9="м",CQ$2,IF('Сводный протокол'!$D9="ж",CQ$1,0)),6)&gt;0,1,0)</f>
        <v>#REF!</v>
      </c>
      <c r="CR7" s="68" t="e">
        <f ca="1">IF(ROUND('Командный Зачет'!#REF!-IF('Сводный протокол'!$D9="м",CR$2,IF('Сводный протокол'!$D9="ж",CR$1,0)),6)&gt;0,1,0)</f>
        <v>#REF!</v>
      </c>
      <c r="CS7" s="68" t="e">
        <f ca="1">IF(ROUND('Командный Зачет'!#REF!-IF('Сводный протокол'!$D9="м",CS$2,IF('Сводный протокол'!$D9="ж",CS$1,0)),6)&gt;0,1,0)</f>
        <v>#REF!</v>
      </c>
      <c r="CT7" s="68" t="e">
        <f ca="1">IF(ROUND('Командный Зачет'!#REF!-IF('Сводный протокол'!$D9="м",CT$2,IF('Сводный протокол'!$D9="ж",CT$1,0)),6)&gt;0,1,0)</f>
        <v>#REF!</v>
      </c>
      <c r="CU7" s="68" t="e">
        <f ca="1">IF(ROUND('Командный Зачет'!#REF!-IF('Сводный протокол'!$D9="м",CU$2,IF('Сводный протокол'!$D9="ж",CU$1,0)),6)&gt;0,1,0)</f>
        <v>#REF!</v>
      </c>
      <c r="CV7" s="68" t="e">
        <f ca="1">IF(ROUND('Командный Зачет'!#REF!-IF('Сводный протокол'!$D9="м",CV$2,IF('Сводный протокол'!$D9="ж",CV$1,0)),6)&gt;0,1,0)</f>
        <v>#REF!</v>
      </c>
      <c r="CW7" s="68" t="e">
        <f ca="1">IF(ROUND('Командный Зачет'!#REF!-IF('Сводный протокол'!$D9="м",CW$2,IF('Сводный протокол'!$D9="ж",CW$1,0)),6)&gt;0,1,0)</f>
        <v>#REF!</v>
      </c>
      <c r="CX7" s="67" t="e">
        <f t="shared" ca="1" si="0"/>
        <v>#REF!</v>
      </c>
    </row>
    <row r="8" spans="1:102" x14ac:dyDescent="0.2">
      <c r="A8" s="67" t="s">
        <v>73</v>
      </c>
      <c r="B8" s="68" t="e">
        <f>IF(ROUND('Командный Зачет'!$I9-IF('Сводный протокол'!#REF!="м",B$2,IF('Сводный протокол'!#REF!="ж",B$1,0)),6)&gt;0,1,0)</f>
        <v>#REF!</v>
      </c>
      <c r="C8" s="68" t="e">
        <f>IF(ROUND('Командный Зачет'!$I9-IF('Сводный протокол'!#REF!="м",C$2,IF('Сводный протокол'!#REF!="ж",C$1,0)),6)&gt;0,1,0)</f>
        <v>#REF!</v>
      </c>
      <c r="D8" s="68" t="e">
        <f>IF(ROUND('Командный Зачет'!$I9-IF('Сводный протокол'!#REF!="м",D$2,IF('Сводный протокол'!#REF!="ж",D$1,0)),6)&gt;0,1,0)</f>
        <v>#REF!</v>
      </c>
      <c r="E8" s="68" t="e">
        <f>IF(ROUND('Командный Зачет'!$I9-IF('Сводный протокол'!#REF!="м",E$2,IF('Сводный протокол'!#REF!="ж",E$1,0)),6)&gt;0,1,0)</f>
        <v>#REF!</v>
      </c>
      <c r="F8" s="68" t="e">
        <f>IF(ROUND('Командный Зачет'!$I9-IF('Сводный протокол'!#REF!="м",F$2,IF('Сводный протокол'!#REF!="ж",F$1,0)),6)&gt;0,1,0)</f>
        <v>#REF!</v>
      </c>
      <c r="G8" s="68" t="e">
        <f>IF(ROUND('Командный Зачет'!$I9-IF('Сводный протокол'!#REF!="м",G$2,IF('Сводный протокол'!#REF!="ж",G$1,0)),6)&gt;0,1,0)</f>
        <v>#REF!</v>
      </c>
      <c r="H8" s="68" t="e">
        <f>IF(ROUND('Командный Зачет'!$I9-IF('Сводный протокол'!#REF!="м",H$2,IF('Сводный протокол'!#REF!="ж",H$1,0)),6)&gt;0,1,0)</f>
        <v>#REF!</v>
      </c>
      <c r="I8" s="68" t="e">
        <f>IF(ROUND('Командный Зачет'!$I9-IF('Сводный протокол'!#REF!="м",I$2,IF('Сводный протокол'!#REF!="ж",I$1,0)),6)&gt;0,1,0)</f>
        <v>#REF!</v>
      </c>
      <c r="J8" s="68" t="e">
        <f>IF(ROUND('Командный Зачет'!$I9-IF('Сводный протокол'!#REF!="м",J$2,IF('Сводный протокол'!#REF!="ж",J$1,0)),6)&gt;0,1,0)</f>
        <v>#REF!</v>
      </c>
      <c r="K8" s="68" t="e">
        <f>IF(ROUND('Командный Зачет'!$I9-IF('Сводный протокол'!#REF!="м",K$2,IF('Сводный протокол'!#REF!="ж",K$1,0)),6)&gt;0,1,0)</f>
        <v>#REF!</v>
      </c>
      <c r="L8" s="68" t="e">
        <f>IF(ROUND('Командный Зачет'!$I9-IF('Сводный протокол'!#REF!="м",L$2,IF('Сводный протокол'!#REF!="ж",L$1,0)),6)&gt;0,1,0)</f>
        <v>#REF!</v>
      </c>
      <c r="M8" s="68" t="e">
        <f>IF(ROUND('Командный Зачет'!$I9-IF('Сводный протокол'!#REF!="м",M$2,IF('Сводный протокол'!#REF!="ж",M$1,0)),6)&gt;0,1,0)</f>
        <v>#REF!</v>
      </c>
      <c r="N8" s="68" t="e">
        <f>IF(ROUND('Командный Зачет'!$I9-IF('Сводный протокол'!#REF!="м",N$2,IF('Сводный протокол'!#REF!="ж",N$1,0)),6)&gt;0,1,0)</f>
        <v>#REF!</v>
      </c>
      <c r="O8" s="68" t="e">
        <f>IF(ROUND('Командный Зачет'!$I9-IF('Сводный протокол'!#REF!="м",O$2,IF('Сводный протокол'!#REF!="ж",O$1,0)),6)&gt;0,1,0)</f>
        <v>#REF!</v>
      </c>
      <c r="P8" s="68" t="e">
        <f>IF(ROUND('Командный Зачет'!$I9-IF('Сводный протокол'!#REF!="м",P$2,IF('Сводный протокол'!#REF!="ж",P$1,0)),6)&gt;0,1,0)</f>
        <v>#REF!</v>
      </c>
      <c r="Q8" s="68" t="e">
        <f>IF(ROUND('Командный Зачет'!$I9-IF('Сводный протокол'!#REF!="м",Q$2,IF('Сводный протокол'!#REF!="ж",Q$1,0)),6)&gt;0,1,0)</f>
        <v>#REF!</v>
      </c>
      <c r="R8" s="68" t="e">
        <f>IF(ROUND('Командный Зачет'!$I9-IF('Сводный протокол'!#REF!="м",R$2,IF('Сводный протокол'!#REF!="ж",R$1,0)),6)&gt;0,1,0)</f>
        <v>#REF!</v>
      </c>
      <c r="S8" s="68" t="e">
        <f>IF(ROUND('Командный Зачет'!$I9-IF('Сводный протокол'!#REF!="м",S$2,IF('Сводный протокол'!#REF!="ж",S$1,0)),6)&gt;0,1,0)</f>
        <v>#REF!</v>
      </c>
      <c r="T8" s="68" t="e">
        <f>IF(ROUND('Командный Зачет'!$I9-IF('Сводный протокол'!#REF!="м",T$2,IF('Сводный протокол'!#REF!="ж",T$1,0)),6)&gt;0,1,0)</f>
        <v>#REF!</v>
      </c>
      <c r="U8" s="68" t="e">
        <f>IF(ROUND('Командный Зачет'!$I9-IF('Сводный протокол'!#REF!="м",U$2,IF('Сводный протокол'!#REF!="ж",U$1,0)),6)&gt;0,1,0)</f>
        <v>#REF!</v>
      </c>
      <c r="V8" s="68" t="e">
        <f>IF(ROUND('Командный Зачет'!$I9-IF('Сводный протокол'!#REF!="м",V$2,IF('Сводный протокол'!#REF!="ж",V$1,0)),6)&gt;0,1,0)</f>
        <v>#REF!</v>
      </c>
      <c r="W8" s="68" t="e">
        <f>IF(ROUND('Командный Зачет'!$I9-IF('Сводный протокол'!#REF!="м",W$2,IF('Сводный протокол'!#REF!="ж",W$1,0)),6)&gt;0,1,0)</f>
        <v>#REF!</v>
      </c>
      <c r="X8" s="68" t="e">
        <f>IF(ROUND('Командный Зачет'!$I9-IF('Сводный протокол'!#REF!="м",X$2,IF('Сводный протокол'!#REF!="ж",X$1,0)),6)&gt;0,1,0)</f>
        <v>#REF!</v>
      </c>
      <c r="Y8" s="68" t="e">
        <f>IF(ROUND('Командный Зачет'!$I9-IF('Сводный протокол'!#REF!="м",Y$2,IF('Сводный протокол'!#REF!="ж",Y$1,0)),6)&gt;0,1,0)</f>
        <v>#REF!</v>
      </c>
      <c r="Z8" s="68" t="e">
        <f>IF(ROUND('Командный Зачет'!$I9-IF('Сводный протокол'!#REF!="м",Z$2,IF('Сводный протокол'!#REF!="ж",Z$1,0)),6)&gt;0,1,0)</f>
        <v>#REF!</v>
      </c>
      <c r="AA8" s="68" t="e">
        <f>IF(ROUND('Командный Зачет'!$I9-IF('Сводный протокол'!#REF!="м",AA$2,IF('Сводный протокол'!#REF!="ж",AA$1,0)),6)&gt;0,1,0)</f>
        <v>#REF!</v>
      </c>
      <c r="AB8" s="68" t="e">
        <f>IF(ROUND('Командный Зачет'!$I9-IF('Сводный протокол'!#REF!="м",AB$2,IF('Сводный протокол'!#REF!="ж",AB$1,0)),6)&gt;0,1,0)</f>
        <v>#REF!</v>
      </c>
      <c r="AC8" s="68" t="e">
        <f>IF(ROUND('Командный Зачет'!$I9-IF('Сводный протокол'!#REF!="м",AC$2,IF('Сводный протокол'!#REF!="ж",AC$1,0)),6)&gt;0,1,0)</f>
        <v>#REF!</v>
      </c>
      <c r="AD8" s="68" t="e">
        <f>IF(ROUND('Командный Зачет'!$I9-IF('Сводный протокол'!#REF!="м",AD$2,IF('Сводный протокол'!#REF!="ж",AD$1,0)),6)&gt;0,1,0)</f>
        <v>#REF!</v>
      </c>
      <c r="AE8" s="68" t="e">
        <f>IF(ROUND('Командный Зачет'!$I9-IF('Сводный протокол'!#REF!="м",AE$2,IF('Сводный протокол'!#REF!="ж",AE$1,0)),6)&gt;0,1,0)</f>
        <v>#REF!</v>
      </c>
      <c r="AF8" s="68" t="e">
        <f>IF(ROUND('Командный Зачет'!$I9-IF('Сводный протокол'!#REF!="м",AF$2,IF('Сводный протокол'!#REF!="ж",AF$1,0)),6)&gt;0,1,0)</f>
        <v>#REF!</v>
      </c>
      <c r="AG8" s="68" t="e">
        <f>IF(ROUND('Командный Зачет'!$I9-IF('Сводный протокол'!#REF!="м",AG$2,IF('Сводный протокол'!#REF!="ж",AG$1,0)),6)&gt;0,1,0)</f>
        <v>#REF!</v>
      </c>
      <c r="AH8" s="68" t="e">
        <f>IF(ROUND('Командный Зачет'!$I9-IF('Сводный протокол'!#REF!="м",AH$2,IF('Сводный протокол'!#REF!="ж",AH$1,0)),6)&gt;0,1,0)</f>
        <v>#REF!</v>
      </c>
      <c r="AI8" s="68" t="e">
        <f>IF(ROUND('Командный Зачет'!$I9-IF('Сводный протокол'!#REF!="м",AI$2,IF('Сводный протокол'!#REF!="ж",AI$1,0)),6)&gt;0,1,0)</f>
        <v>#REF!</v>
      </c>
      <c r="AJ8" s="68" t="e">
        <f>IF(ROUND('Командный Зачет'!$I9-IF('Сводный протокол'!#REF!="м",AJ$2,IF('Сводный протокол'!#REF!="ж",AJ$1,0)),6)&gt;0,1,0)</f>
        <v>#REF!</v>
      </c>
      <c r="AK8" s="68" t="e">
        <f>IF(ROUND('Командный Зачет'!$I9-IF('Сводный протокол'!#REF!="м",AK$2,IF('Сводный протокол'!#REF!="ж",AK$1,0)),6)&gt;0,1,0)</f>
        <v>#REF!</v>
      </c>
      <c r="AL8" s="68" t="e">
        <f>IF(ROUND('Командный Зачет'!$I9-IF('Сводный протокол'!#REF!="м",AL$2,IF('Сводный протокол'!#REF!="ж",AL$1,0)),6)&gt;0,1,0)</f>
        <v>#REF!</v>
      </c>
      <c r="AM8" s="68" t="e">
        <f>IF(ROUND('Командный Зачет'!$I9-IF('Сводный протокол'!#REF!="м",AM$2,IF('Сводный протокол'!#REF!="ж",AM$1,0)),6)&gt;0,1,0)</f>
        <v>#REF!</v>
      </c>
      <c r="AN8" s="68" t="e">
        <f>IF(ROUND('Командный Зачет'!$I9-IF('Сводный протокол'!#REF!="м",AN$2,IF('Сводный протокол'!#REF!="ж",AN$1,0)),6)&gt;0,1,0)</f>
        <v>#REF!</v>
      </c>
      <c r="AO8" s="68" t="e">
        <f>IF(ROUND('Командный Зачет'!$I9-IF('Сводный протокол'!#REF!="м",AO$2,IF('Сводный протокол'!#REF!="ж",AO$1,0)),6)&gt;0,1,0)</f>
        <v>#REF!</v>
      </c>
      <c r="AP8" s="68" t="e">
        <f>IF(ROUND('Командный Зачет'!$I9-IF('Сводный протокол'!#REF!="м",AP$2,IF('Сводный протокол'!#REF!="ж",AP$1,0)),6)&gt;0,1,0)</f>
        <v>#REF!</v>
      </c>
      <c r="AQ8" s="68" t="e">
        <f>IF(ROUND('Командный Зачет'!$I9-IF('Сводный протокол'!#REF!="м",AQ$2,IF('Сводный протокол'!#REF!="ж",AQ$1,0)),6)&gt;0,1,0)</f>
        <v>#REF!</v>
      </c>
      <c r="AR8" s="68" t="e">
        <f>IF(ROUND('Командный Зачет'!$I9-IF('Сводный протокол'!#REF!="м",AR$2,IF('Сводный протокол'!#REF!="ж",AR$1,0)),6)&gt;0,1,0)</f>
        <v>#REF!</v>
      </c>
      <c r="AS8" s="68" t="e">
        <f>IF(ROUND('Командный Зачет'!$I9-IF('Сводный протокол'!#REF!="м",AS$2,IF('Сводный протокол'!#REF!="ж",AS$1,0)),6)&gt;0,1,0)</f>
        <v>#REF!</v>
      </c>
      <c r="AT8" s="68" t="e">
        <f>IF(ROUND('Командный Зачет'!$I9-IF('Сводный протокол'!#REF!="м",AT$2,IF('Сводный протокол'!#REF!="ж",AT$1,0)),6)&gt;0,1,0)</f>
        <v>#REF!</v>
      </c>
      <c r="AU8" s="68" t="e">
        <f>IF(ROUND('Командный Зачет'!$I9-IF('Сводный протокол'!#REF!="м",AU$2,IF('Сводный протокол'!#REF!="ж",AU$1,0)),6)&gt;0,1,0)</f>
        <v>#REF!</v>
      </c>
      <c r="AV8" s="68" t="e">
        <f>IF(ROUND('Командный Зачет'!$I9-IF('Сводный протокол'!#REF!="м",AV$2,IF('Сводный протокол'!#REF!="ж",AV$1,0)),6)&gt;0,1,0)</f>
        <v>#REF!</v>
      </c>
      <c r="AW8" s="68" t="e">
        <f>IF(ROUND('Командный Зачет'!$I9-IF('Сводный протокол'!#REF!="м",AW$2,IF('Сводный протокол'!#REF!="ж",AW$1,0)),6)&gt;0,1,0)</f>
        <v>#REF!</v>
      </c>
      <c r="AX8" s="68" t="e">
        <f>IF(ROUND('Командный Зачет'!$I9-IF('Сводный протокол'!#REF!="м",AX$2,IF('Сводный протокол'!#REF!="ж",AX$1,0)),6)&gt;0,1,0)</f>
        <v>#REF!</v>
      </c>
      <c r="AY8" s="68" t="e">
        <f>IF(ROUND('Командный Зачет'!$I9-IF('Сводный протокол'!#REF!="м",AY$2,IF('Сводный протокол'!#REF!="ж",AY$1,0)),6)&gt;0,1,0)</f>
        <v>#REF!</v>
      </c>
      <c r="AZ8" s="68" t="e">
        <f>IF(ROUND('Командный Зачет'!$I9-IF('Сводный протокол'!#REF!="м",AZ$2,IF('Сводный протокол'!#REF!="ж",AZ$1,0)),6)&gt;0,1,0)</f>
        <v>#REF!</v>
      </c>
      <c r="BA8" s="68" t="e">
        <f>IF(ROUND('Командный Зачет'!$I9-IF('Сводный протокол'!#REF!="м",BA$2,IF('Сводный протокол'!#REF!="ж",BA$1,0)),6)&gt;0,1,0)</f>
        <v>#REF!</v>
      </c>
      <c r="BB8" s="68" t="e">
        <f>IF(ROUND('Командный Зачет'!$I9-IF('Сводный протокол'!#REF!="м",BB$2,IF('Сводный протокол'!#REF!="ж",BB$1,0)),6)&gt;0,1,0)</f>
        <v>#REF!</v>
      </c>
      <c r="BC8" s="68" t="e">
        <f>IF(ROUND('Командный Зачет'!$I9-IF('Сводный протокол'!#REF!="м",BC$2,IF('Сводный протокол'!#REF!="ж",BC$1,0)),6)&gt;0,1,0)</f>
        <v>#REF!</v>
      </c>
      <c r="BD8" s="68" t="e">
        <f>IF(ROUND('Командный Зачет'!$I9-IF('Сводный протокол'!#REF!="м",BD$2,IF('Сводный протокол'!#REF!="ж",BD$1,0)),6)&gt;0,1,0)</f>
        <v>#REF!</v>
      </c>
      <c r="BE8" s="68" t="e">
        <f>IF(ROUND('Командный Зачет'!$I9-IF('Сводный протокол'!#REF!="м",BE$2,IF('Сводный протокол'!#REF!="ж",BE$1,0)),6)&gt;0,1,0)</f>
        <v>#REF!</v>
      </c>
      <c r="BF8" s="68" t="e">
        <f>IF(ROUND('Командный Зачет'!$I9-IF('Сводный протокол'!#REF!="м",BF$2,IF('Сводный протокол'!#REF!="ж",BF$1,0)),6)&gt;0,1,0)</f>
        <v>#REF!</v>
      </c>
      <c r="BG8" s="68" t="e">
        <f>IF(ROUND('Командный Зачет'!$I9-IF('Сводный протокол'!#REF!="м",BG$2,IF('Сводный протокол'!#REF!="ж",BG$1,0)),6)&gt;0,1,0)</f>
        <v>#REF!</v>
      </c>
      <c r="BH8" s="68" t="e">
        <f>IF(ROUND('Командный Зачет'!$I9-IF('Сводный протокол'!#REF!="м",BH$2,IF('Сводный протокол'!#REF!="ж",BH$1,0)),6)&gt;0,1,0)</f>
        <v>#REF!</v>
      </c>
      <c r="BI8" s="68" t="e">
        <f>IF(ROUND('Командный Зачет'!$I9-IF('Сводный протокол'!#REF!="м",BI$2,IF('Сводный протокол'!#REF!="ж",BI$1,0)),6)&gt;0,1,0)</f>
        <v>#REF!</v>
      </c>
      <c r="BJ8" s="68" t="e">
        <f>IF(ROUND('Командный Зачет'!$I9-IF('Сводный протокол'!#REF!="м",BJ$2,IF('Сводный протокол'!#REF!="ж",BJ$1,0)),6)&gt;0,1,0)</f>
        <v>#REF!</v>
      </c>
      <c r="BK8" s="68" t="e">
        <f>IF(ROUND('Командный Зачет'!$I9-IF('Сводный протокол'!#REF!="м",BK$2,IF('Сводный протокол'!#REF!="ж",BK$1,0)),6)&gt;0,1,0)</f>
        <v>#REF!</v>
      </c>
      <c r="BL8" s="68" t="e">
        <f>IF(ROUND('Командный Зачет'!$I9-IF('Сводный протокол'!#REF!="м",BL$2,IF('Сводный протокол'!#REF!="ж",BL$1,0)),6)&gt;0,1,0)</f>
        <v>#REF!</v>
      </c>
      <c r="BM8" s="68" t="e">
        <f>IF(ROUND('Командный Зачет'!$I9-IF('Сводный протокол'!#REF!="м",BM$2,IF('Сводный протокол'!#REF!="ж",BM$1,0)),6)&gt;0,1,0)</f>
        <v>#REF!</v>
      </c>
      <c r="BN8" s="68" t="e">
        <f>IF(ROUND('Командный Зачет'!$I9-IF('Сводный протокол'!#REF!="м",BN$2,IF('Сводный протокол'!#REF!="ж",BN$1,0)),6)&gt;0,1,0)</f>
        <v>#REF!</v>
      </c>
      <c r="BO8" s="68" t="e">
        <f>IF(ROUND('Командный Зачет'!$I9-IF('Сводный протокол'!#REF!="м",BO$2,IF('Сводный протокол'!#REF!="ж",BO$1,0)),6)&gt;0,1,0)</f>
        <v>#REF!</v>
      </c>
      <c r="BP8" s="68" t="e">
        <f>IF(ROUND('Командный Зачет'!$I9-IF('Сводный протокол'!#REF!="м",BP$2,IF('Сводный протокол'!#REF!="ж",BP$1,0)),6)&gt;0,1,0)</f>
        <v>#REF!</v>
      </c>
      <c r="BQ8" s="68" t="e">
        <f>IF(ROUND('Командный Зачет'!$I9-IF('Сводный протокол'!#REF!="м",BQ$2,IF('Сводный протокол'!#REF!="ж",BQ$1,0)),6)&gt;0,1,0)</f>
        <v>#REF!</v>
      </c>
      <c r="BR8" s="68" t="e">
        <f>IF(ROUND('Командный Зачет'!$I9-IF('Сводный протокол'!#REF!="м",BR$2,IF('Сводный протокол'!#REF!="ж",BR$1,0)),6)&gt;0,1,0)</f>
        <v>#REF!</v>
      </c>
      <c r="BS8" s="68" t="e">
        <f>IF(ROUND('Командный Зачет'!$I9-IF('Сводный протокол'!#REF!="м",BS$2,IF('Сводный протокол'!#REF!="ж",BS$1,0)),6)&gt;0,1,0)</f>
        <v>#REF!</v>
      </c>
      <c r="BT8" s="68" t="e">
        <f>IF(ROUND('Командный Зачет'!$I9-IF('Сводный протокол'!#REF!="м",BT$2,IF('Сводный протокол'!#REF!="ж",BT$1,0)),6)&gt;0,1,0)</f>
        <v>#REF!</v>
      </c>
      <c r="BU8" s="68" t="e">
        <f>IF(ROUND('Командный Зачет'!$I9-IF('Сводный протокол'!#REF!="м",BU$2,IF('Сводный протокол'!#REF!="ж",BU$1,0)),6)&gt;0,1,0)</f>
        <v>#REF!</v>
      </c>
      <c r="BV8" s="68" t="e">
        <f>IF(ROUND('Командный Зачет'!$I9-IF('Сводный протокол'!#REF!="м",BV$2,IF('Сводный протокол'!#REF!="ж",BV$1,0)),6)&gt;0,1,0)</f>
        <v>#REF!</v>
      </c>
      <c r="BW8" s="68" t="e">
        <f>IF(ROUND('Командный Зачет'!$I9-IF('Сводный протокол'!#REF!="м",BW$2,IF('Сводный протокол'!#REF!="ж",BW$1,0)),6)&gt;0,1,0)</f>
        <v>#REF!</v>
      </c>
      <c r="BX8" s="68" t="e">
        <f>IF(ROUND('Командный Зачет'!$I9-IF('Сводный протокол'!#REF!="м",BX$2,IF('Сводный протокол'!#REF!="ж",BX$1,0)),6)&gt;0,1,0)</f>
        <v>#REF!</v>
      </c>
      <c r="BY8" s="68" t="e">
        <f>IF(ROUND('Командный Зачет'!$I9-IF('Сводный протокол'!#REF!="м",BY$2,IF('Сводный протокол'!#REF!="ж",BY$1,0)),6)&gt;0,1,0)</f>
        <v>#REF!</v>
      </c>
      <c r="BZ8" s="68" t="e">
        <f>IF(ROUND('Командный Зачет'!$I9-IF('Сводный протокол'!#REF!="м",BZ$2,IF('Сводный протокол'!#REF!="ж",BZ$1,0)),6)&gt;0,1,0)</f>
        <v>#REF!</v>
      </c>
      <c r="CA8" s="68" t="e">
        <f>IF(ROUND('Командный Зачет'!$I9-IF('Сводный протокол'!#REF!="м",CA$2,IF('Сводный протокол'!#REF!="ж",CA$1,0)),6)&gt;0,1,0)</f>
        <v>#REF!</v>
      </c>
      <c r="CB8" s="68" t="e">
        <f>IF(ROUND('Командный Зачет'!$I9-IF('Сводный протокол'!#REF!="м",CB$2,IF('Сводный протокол'!#REF!="ж",CB$1,0)),6)&gt;0,1,0)</f>
        <v>#REF!</v>
      </c>
      <c r="CC8" s="68" t="e">
        <f>IF(ROUND('Командный Зачет'!$I9-IF('Сводный протокол'!#REF!="м",CC$2,IF('Сводный протокол'!#REF!="ж",CC$1,0)),6)&gt;0,1,0)</f>
        <v>#REF!</v>
      </c>
      <c r="CD8" s="68" t="e">
        <f>IF(ROUND('Командный Зачет'!$I9-IF('Сводный протокол'!#REF!="м",CD$2,IF('Сводный протокол'!#REF!="ж",CD$1,0)),6)&gt;0,1,0)</f>
        <v>#REF!</v>
      </c>
      <c r="CE8" s="68" t="e">
        <f>IF(ROUND('Командный Зачет'!$I9-IF('Сводный протокол'!#REF!="м",CE$2,IF('Сводный протокол'!#REF!="ж",CE$1,0)),6)&gt;0,1,0)</f>
        <v>#REF!</v>
      </c>
      <c r="CF8" s="68" t="e">
        <f>IF(ROUND('Командный Зачет'!$I9-IF('Сводный протокол'!#REF!="м",CF$2,IF('Сводный протокол'!#REF!="ж",CF$1,0)),6)&gt;0,1,0)</f>
        <v>#REF!</v>
      </c>
      <c r="CG8" s="68" t="e">
        <f>IF(ROUND('Командный Зачет'!$I9-IF('Сводный протокол'!#REF!="м",CG$2,IF('Сводный протокол'!#REF!="ж",CG$1,0)),6)&gt;0,1,0)</f>
        <v>#REF!</v>
      </c>
      <c r="CH8" s="68" t="e">
        <f>IF(ROUND('Командный Зачет'!$I9-IF('Сводный протокол'!#REF!="м",CH$2,IF('Сводный протокол'!#REF!="ж",CH$1,0)),6)&gt;0,1,0)</f>
        <v>#REF!</v>
      </c>
      <c r="CI8" s="68" t="e">
        <f>IF(ROUND('Командный Зачет'!$I9-IF('Сводный протокол'!#REF!="м",CI$2,IF('Сводный протокол'!#REF!="ж",CI$1,0)),6)&gt;0,1,0)</f>
        <v>#REF!</v>
      </c>
      <c r="CJ8" s="68" t="e">
        <f>IF(ROUND('Командный Зачет'!$I9-IF('Сводный протокол'!#REF!="м",CJ$2,IF('Сводный протокол'!#REF!="ж",CJ$1,0)),6)&gt;0,1,0)</f>
        <v>#REF!</v>
      </c>
      <c r="CK8" s="68" t="e">
        <f>IF(ROUND('Командный Зачет'!$I9-IF('Сводный протокол'!#REF!="м",CK$2,IF('Сводный протокол'!#REF!="ж",CK$1,0)),6)&gt;0,1,0)</f>
        <v>#REF!</v>
      </c>
      <c r="CL8" s="68" t="e">
        <f>IF(ROUND('Командный Зачет'!$I9-IF('Сводный протокол'!#REF!="м",CL$2,IF('Сводный протокол'!#REF!="ж",CL$1,0)),6)&gt;0,1,0)</f>
        <v>#REF!</v>
      </c>
      <c r="CM8" s="68" t="e">
        <f>IF(ROUND('Командный Зачет'!$I9-IF('Сводный протокол'!#REF!="м",CM$2,IF('Сводный протокол'!#REF!="ж",CM$1,0)),6)&gt;0,1,0)</f>
        <v>#REF!</v>
      </c>
      <c r="CN8" s="68" t="e">
        <f>IF(ROUND('Командный Зачет'!$I9-IF('Сводный протокол'!#REF!="м",CN$2,IF('Сводный протокол'!#REF!="ж",CN$1,0)),6)&gt;0,1,0)</f>
        <v>#REF!</v>
      </c>
      <c r="CO8" s="68" t="e">
        <f>IF(ROUND('Командный Зачет'!$I9-IF('Сводный протокол'!#REF!="м",CO$2,IF('Сводный протокол'!#REF!="ж",CO$1,0)),6)&gt;0,1,0)</f>
        <v>#REF!</v>
      </c>
      <c r="CP8" s="68" t="e">
        <f>IF(ROUND('Командный Зачет'!$I9-IF('Сводный протокол'!#REF!="м",CP$2,IF('Сводный протокол'!#REF!="ж",CP$1,0)),6)&gt;0,1,0)</f>
        <v>#REF!</v>
      </c>
      <c r="CQ8" s="68" t="e">
        <f>IF(ROUND('Командный Зачет'!$I9-IF('Сводный протокол'!#REF!="м",CQ$2,IF('Сводный протокол'!#REF!="ж",CQ$1,0)),6)&gt;0,1,0)</f>
        <v>#REF!</v>
      </c>
      <c r="CR8" s="68" t="e">
        <f>IF(ROUND('Командный Зачет'!$I9-IF('Сводный протокол'!#REF!="м",CR$2,IF('Сводный протокол'!#REF!="ж",CR$1,0)),6)&gt;0,1,0)</f>
        <v>#REF!</v>
      </c>
      <c r="CS8" s="68" t="e">
        <f>IF(ROUND('Командный Зачет'!$I9-IF('Сводный протокол'!#REF!="м",CS$2,IF('Сводный протокол'!#REF!="ж",CS$1,0)),6)&gt;0,1,0)</f>
        <v>#REF!</v>
      </c>
      <c r="CT8" s="68" t="e">
        <f>IF(ROUND('Командный Зачет'!$I9-IF('Сводный протокол'!#REF!="м",CT$2,IF('Сводный протокол'!#REF!="ж",CT$1,0)),6)&gt;0,1,0)</f>
        <v>#REF!</v>
      </c>
      <c r="CU8" s="68" t="e">
        <f>IF(ROUND('Командный Зачет'!$I9-IF('Сводный протокол'!#REF!="м",CU$2,IF('Сводный протокол'!#REF!="ж",CU$1,0)),6)&gt;0,1,0)</f>
        <v>#REF!</v>
      </c>
      <c r="CV8" s="68" t="e">
        <f>IF(ROUND('Командный Зачет'!$I9-IF('Сводный протокол'!#REF!="м",CV$2,IF('Сводный протокол'!#REF!="ж",CV$1,0)),6)&gt;0,1,0)</f>
        <v>#REF!</v>
      </c>
      <c r="CW8" s="68" t="e">
        <f>IF(ROUND('Командный Зачет'!$I9-IF('Сводный протокол'!#REF!="м",CW$2,IF('Сводный протокол'!#REF!="ж",CW$1,0)),6)&gt;0,1,0)</f>
        <v>#REF!</v>
      </c>
      <c r="CX8" s="67" t="e">
        <f t="shared" ca="1" si="0"/>
        <v>#REF!</v>
      </c>
    </row>
    <row r="9" spans="1:102" x14ac:dyDescent="0.2">
      <c r="A9" s="67" t="s">
        <v>74</v>
      </c>
      <c r="B9" s="68" t="e">
        <f ca="1">IF(ROUND('Командный Зачет'!#REF!-IF('Сводный протокол'!$D10="м",B$2,IF('Сводный протокол'!$D10="ж",B$1,0)),6)&gt;0,1,0)</f>
        <v>#REF!</v>
      </c>
      <c r="C9" s="68" t="e">
        <f ca="1">IF(ROUND('Командный Зачет'!#REF!-IF('Сводный протокол'!$D10="м",C$2,IF('Сводный протокол'!$D10="ж",C$1,0)),6)&gt;0,1,0)</f>
        <v>#REF!</v>
      </c>
      <c r="D9" s="68" t="e">
        <f ca="1">IF(ROUND('Командный Зачет'!#REF!-IF('Сводный протокол'!$D10="м",D$2,IF('Сводный протокол'!$D10="ж",D$1,0)),6)&gt;0,1,0)</f>
        <v>#REF!</v>
      </c>
      <c r="E9" s="68" t="e">
        <f ca="1">IF(ROUND('Командный Зачет'!#REF!-IF('Сводный протокол'!$D10="м",E$2,IF('Сводный протокол'!$D10="ж",E$1,0)),6)&gt;0,1,0)</f>
        <v>#REF!</v>
      </c>
      <c r="F9" s="68" t="e">
        <f ca="1">IF(ROUND('Командный Зачет'!#REF!-IF('Сводный протокол'!$D10="м",F$2,IF('Сводный протокол'!$D10="ж",F$1,0)),6)&gt;0,1,0)</f>
        <v>#REF!</v>
      </c>
      <c r="G9" s="68" t="e">
        <f ca="1">IF(ROUND('Командный Зачет'!#REF!-IF('Сводный протокол'!$D10="м",G$2,IF('Сводный протокол'!$D10="ж",G$1,0)),6)&gt;0,1,0)</f>
        <v>#REF!</v>
      </c>
      <c r="H9" s="68" t="e">
        <f ca="1">IF(ROUND('Командный Зачет'!#REF!-IF('Сводный протокол'!$D10="м",H$2,IF('Сводный протокол'!$D10="ж",H$1,0)),6)&gt;0,1,0)</f>
        <v>#REF!</v>
      </c>
      <c r="I9" s="68" t="e">
        <f ca="1">IF(ROUND('Командный Зачет'!#REF!-IF('Сводный протокол'!$D10="м",I$2,IF('Сводный протокол'!$D10="ж",I$1,0)),6)&gt;0,1,0)</f>
        <v>#REF!</v>
      </c>
      <c r="J9" s="68" t="e">
        <f ca="1">IF(ROUND('Командный Зачет'!#REF!-IF('Сводный протокол'!$D10="м",J$2,IF('Сводный протокол'!$D10="ж",J$1,0)),6)&gt;0,1,0)</f>
        <v>#REF!</v>
      </c>
      <c r="K9" s="68" t="e">
        <f ca="1">IF(ROUND('Командный Зачет'!#REF!-IF('Сводный протокол'!$D10="м",K$2,IF('Сводный протокол'!$D10="ж",K$1,0)),6)&gt;0,1,0)</f>
        <v>#REF!</v>
      </c>
      <c r="L9" s="68" t="e">
        <f ca="1">IF(ROUND('Командный Зачет'!#REF!-IF('Сводный протокол'!$D10="м",L$2,IF('Сводный протокол'!$D10="ж",L$1,0)),6)&gt;0,1,0)</f>
        <v>#REF!</v>
      </c>
      <c r="M9" s="68" t="e">
        <f ca="1">IF(ROUND('Командный Зачет'!#REF!-IF('Сводный протокол'!$D10="м",M$2,IF('Сводный протокол'!$D10="ж",M$1,0)),6)&gt;0,1,0)</f>
        <v>#REF!</v>
      </c>
      <c r="N9" s="68" t="e">
        <f ca="1">IF(ROUND('Командный Зачет'!#REF!-IF('Сводный протокол'!$D10="м",N$2,IF('Сводный протокол'!$D10="ж",N$1,0)),6)&gt;0,1,0)</f>
        <v>#REF!</v>
      </c>
      <c r="O9" s="68" t="e">
        <f ca="1">IF(ROUND('Командный Зачет'!#REF!-IF('Сводный протокол'!$D10="м",O$2,IF('Сводный протокол'!$D10="ж",O$1,0)),6)&gt;0,1,0)</f>
        <v>#REF!</v>
      </c>
      <c r="P9" s="68" t="e">
        <f ca="1">IF(ROUND('Командный Зачет'!#REF!-IF('Сводный протокол'!$D10="м",P$2,IF('Сводный протокол'!$D10="ж",P$1,0)),6)&gt;0,1,0)</f>
        <v>#REF!</v>
      </c>
      <c r="Q9" s="68" t="e">
        <f ca="1">IF(ROUND('Командный Зачет'!#REF!-IF('Сводный протокол'!$D10="м",Q$2,IF('Сводный протокол'!$D10="ж",Q$1,0)),6)&gt;0,1,0)</f>
        <v>#REF!</v>
      </c>
      <c r="R9" s="68" t="e">
        <f ca="1">IF(ROUND('Командный Зачет'!#REF!-IF('Сводный протокол'!$D10="м",R$2,IF('Сводный протокол'!$D10="ж",R$1,0)),6)&gt;0,1,0)</f>
        <v>#REF!</v>
      </c>
      <c r="S9" s="68" t="e">
        <f ca="1">IF(ROUND('Командный Зачет'!#REF!-IF('Сводный протокол'!$D10="м",S$2,IF('Сводный протокол'!$D10="ж",S$1,0)),6)&gt;0,1,0)</f>
        <v>#REF!</v>
      </c>
      <c r="T9" s="68" t="e">
        <f ca="1">IF(ROUND('Командный Зачет'!#REF!-IF('Сводный протокол'!$D10="м",T$2,IF('Сводный протокол'!$D10="ж",T$1,0)),6)&gt;0,1,0)</f>
        <v>#REF!</v>
      </c>
      <c r="U9" s="68" t="e">
        <f ca="1">IF(ROUND('Командный Зачет'!#REF!-IF('Сводный протокол'!$D10="м",U$2,IF('Сводный протокол'!$D10="ж",U$1,0)),6)&gt;0,1,0)</f>
        <v>#REF!</v>
      </c>
      <c r="V9" s="68" t="e">
        <f ca="1">IF(ROUND('Командный Зачет'!#REF!-IF('Сводный протокол'!$D10="м",V$2,IF('Сводный протокол'!$D10="ж",V$1,0)),6)&gt;0,1,0)</f>
        <v>#REF!</v>
      </c>
      <c r="W9" s="68" t="e">
        <f ca="1">IF(ROUND('Командный Зачет'!#REF!-IF('Сводный протокол'!$D10="м",W$2,IF('Сводный протокол'!$D10="ж",W$1,0)),6)&gt;0,1,0)</f>
        <v>#REF!</v>
      </c>
      <c r="X9" s="68" t="e">
        <f ca="1">IF(ROUND('Командный Зачет'!#REF!-IF('Сводный протокол'!$D10="м",X$2,IF('Сводный протокол'!$D10="ж",X$1,0)),6)&gt;0,1,0)</f>
        <v>#REF!</v>
      </c>
      <c r="Y9" s="68" t="e">
        <f ca="1">IF(ROUND('Командный Зачет'!#REF!-IF('Сводный протокол'!$D10="м",Y$2,IF('Сводный протокол'!$D10="ж",Y$1,0)),6)&gt;0,1,0)</f>
        <v>#REF!</v>
      </c>
      <c r="Z9" s="68" t="e">
        <f ca="1">IF(ROUND('Командный Зачет'!#REF!-IF('Сводный протокол'!$D10="м",Z$2,IF('Сводный протокол'!$D10="ж",Z$1,0)),6)&gt;0,1,0)</f>
        <v>#REF!</v>
      </c>
      <c r="AA9" s="68" t="e">
        <f ca="1">IF(ROUND('Командный Зачет'!#REF!-IF('Сводный протокол'!$D10="м",AA$2,IF('Сводный протокол'!$D10="ж",AA$1,0)),6)&gt;0,1,0)</f>
        <v>#REF!</v>
      </c>
      <c r="AB9" s="68" t="e">
        <f ca="1">IF(ROUND('Командный Зачет'!#REF!-IF('Сводный протокол'!$D10="м",AB$2,IF('Сводный протокол'!$D10="ж",AB$1,0)),6)&gt;0,1,0)</f>
        <v>#REF!</v>
      </c>
      <c r="AC9" s="68" t="e">
        <f ca="1">IF(ROUND('Командный Зачет'!#REF!-IF('Сводный протокол'!$D10="м",AC$2,IF('Сводный протокол'!$D10="ж",AC$1,0)),6)&gt;0,1,0)</f>
        <v>#REF!</v>
      </c>
      <c r="AD9" s="68" t="e">
        <f ca="1">IF(ROUND('Командный Зачет'!#REF!-IF('Сводный протокол'!$D10="м",AD$2,IF('Сводный протокол'!$D10="ж",AD$1,0)),6)&gt;0,1,0)</f>
        <v>#REF!</v>
      </c>
      <c r="AE9" s="68" t="e">
        <f ca="1">IF(ROUND('Командный Зачет'!#REF!-IF('Сводный протокол'!$D10="м",AE$2,IF('Сводный протокол'!$D10="ж",AE$1,0)),6)&gt;0,1,0)</f>
        <v>#REF!</v>
      </c>
      <c r="AF9" s="68" t="e">
        <f ca="1">IF(ROUND('Командный Зачет'!#REF!-IF('Сводный протокол'!$D10="м",AF$2,IF('Сводный протокол'!$D10="ж",AF$1,0)),6)&gt;0,1,0)</f>
        <v>#REF!</v>
      </c>
      <c r="AG9" s="68" t="e">
        <f ca="1">IF(ROUND('Командный Зачет'!#REF!-IF('Сводный протокол'!$D10="м",AG$2,IF('Сводный протокол'!$D10="ж",AG$1,0)),6)&gt;0,1,0)</f>
        <v>#REF!</v>
      </c>
      <c r="AH9" s="68" t="e">
        <f ca="1">IF(ROUND('Командный Зачет'!#REF!-IF('Сводный протокол'!$D10="м",AH$2,IF('Сводный протокол'!$D10="ж",AH$1,0)),6)&gt;0,1,0)</f>
        <v>#REF!</v>
      </c>
      <c r="AI9" s="68" t="e">
        <f ca="1">IF(ROUND('Командный Зачет'!#REF!-IF('Сводный протокол'!$D10="м",AI$2,IF('Сводный протокол'!$D10="ж",AI$1,0)),6)&gt;0,1,0)</f>
        <v>#REF!</v>
      </c>
      <c r="AJ9" s="68" t="e">
        <f ca="1">IF(ROUND('Командный Зачет'!#REF!-IF('Сводный протокол'!$D10="м",AJ$2,IF('Сводный протокол'!$D10="ж",AJ$1,0)),6)&gt;0,1,0)</f>
        <v>#REF!</v>
      </c>
      <c r="AK9" s="68" t="e">
        <f ca="1">IF(ROUND('Командный Зачет'!#REF!-IF('Сводный протокол'!$D10="м",AK$2,IF('Сводный протокол'!$D10="ж",AK$1,0)),6)&gt;0,1,0)</f>
        <v>#REF!</v>
      </c>
      <c r="AL9" s="68" t="e">
        <f ca="1">IF(ROUND('Командный Зачет'!#REF!-IF('Сводный протокол'!$D10="м",AL$2,IF('Сводный протокол'!$D10="ж",AL$1,0)),6)&gt;0,1,0)</f>
        <v>#REF!</v>
      </c>
      <c r="AM9" s="68" t="e">
        <f ca="1">IF(ROUND('Командный Зачет'!#REF!-IF('Сводный протокол'!$D10="м",AM$2,IF('Сводный протокол'!$D10="ж",AM$1,0)),6)&gt;0,1,0)</f>
        <v>#REF!</v>
      </c>
      <c r="AN9" s="68" t="e">
        <f ca="1">IF(ROUND('Командный Зачет'!#REF!-IF('Сводный протокол'!$D10="м",AN$2,IF('Сводный протокол'!$D10="ж",AN$1,0)),6)&gt;0,1,0)</f>
        <v>#REF!</v>
      </c>
      <c r="AO9" s="68" t="e">
        <f ca="1">IF(ROUND('Командный Зачет'!#REF!-IF('Сводный протокол'!$D10="м",AO$2,IF('Сводный протокол'!$D10="ж",AO$1,0)),6)&gt;0,1,0)</f>
        <v>#REF!</v>
      </c>
      <c r="AP9" s="68" t="e">
        <f ca="1">IF(ROUND('Командный Зачет'!#REF!-IF('Сводный протокол'!$D10="м",AP$2,IF('Сводный протокол'!$D10="ж",AP$1,0)),6)&gt;0,1,0)</f>
        <v>#REF!</v>
      </c>
      <c r="AQ9" s="68" t="e">
        <f ca="1">IF(ROUND('Командный Зачет'!#REF!-IF('Сводный протокол'!$D10="м",AQ$2,IF('Сводный протокол'!$D10="ж",AQ$1,0)),6)&gt;0,1,0)</f>
        <v>#REF!</v>
      </c>
      <c r="AR9" s="68" t="e">
        <f ca="1">IF(ROUND('Командный Зачет'!#REF!-IF('Сводный протокол'!$D10="м",AR$2,IF('Сводный протокол'!$D10="ж",AR$1,0)),6)&gt;0,1,0)</f>
        <v>#REF!</v>
      </c>
      <c r="AS9" s="68" t="e">
        <f ca="1">IF(ROUND('Командный Зачет'!#REF!-IF('Сводный протокол'!$D10="м",AS$2,IF('Сводный протокол'!$D10="ж",AS$1,0)),6)&gt;0,1,0)</f>
        <v>#REF!</v>
      </c>
      <c r="AT9" s="68" t="e">
        <f ca="1">IF(ROUND('Командный Зачет'!#REF!-IF('Сводный протокол'!$D10="м",AT$2,IF('Сводный протокол'!$D10="ж",AT$1,0)),6)&gt;0,1,0)</f>
        <v>#REF!</v>
      </c>
      <c r="AU9" s="68" t="e">
        <f ca="1">IF(ROUND('Командный Зачет'!#REF!-IF('Сводный протокол'!$D10="м",AU$2,IF('Сводный протокол'!$D10="ж",AU$1,0)),6)&gt;0,1,0)</f>
        <v>#REF!</v>
      </c>
      <c r="AV9" s="68" t="e">
        <f ca="1">IF(ROUND('Командный Зачет'!#REF!-IF('Сводный протокол'!$D10="м",AV$2,IF('Сводный протокол'!$D10="ж",AV$1,0)),6)&gt;0,1,0)</f>
        <v>#REF!</v>
      </c>
      <c r="AW9" s="68" t="e">
        <f ca="1">IF(ROUND('Командный Зачет'!#REF!-IF('Сводный протокол'!$D10="м",AW$2,IF('Сводный протокол'!$D10="ж",AW$1,0)),6)&gt;0,1,0)</f>
        <v>#REF!</v>
      </c>
      <c r="AX9" s="68" t="e">
        <f ca="1">IF(ROUND('Командный Зачет'!#REF!-IF('Сводный протокол'!$D10="м",AX$2,IF('Сводный протокол'!$D10="ж",AX$1,0)),6)&gt;0,1,0)</f>
        <v>#REF!</v>
      </c>
      <c r="AY9" s="68" t="e">
        <f ca="1">IF(ROUND('Командный Зачет'!#REF!-IF('Сводный протокол'!$D10="м",AY$2,IF('Сводный протокол'!$D10="ж",AY$1,0)),6)&gt;0,1,0)</f>
        <v>#REF!</v>
      </c>
      <c r="AZ9" s="68" t="e">
        <f ca="1">IF(ROUND('Командный Зачет'!#REF!-IF('Сводный протокол'!$D10="м",AZ$2,IF('Сводный протокол'!$D10="ж",AZ$1,0)),6)&gt;0,1,0)</f>
        <v>#REF!</v>
      </c>
      <c r="BA9" s="68" t="e">
        <f ca="1">IF(ROUND('Командный Зачет'!#REF!-IF('Сводный протокол'!$D10="м",BA$2,IF('Сводный протокол'!$D10="ж",BA$1,0)),6)&gt;0,1,0)</f>
        <v>#REF!</v>
      </c>
      <c r="BB9" s="68" t="e">
        <f ca="1">IF(ROUND('Командный Зачет'!#REF!-IF('Сводный протокол'!$D10="м",BB$2,IF('Сводный протокол'!$D10="ж",BB$1,0)),6)&gt;0,1,0)</f>
        <v>#REF!</v>
      </c>
      <c r="BC9" s="68" t="e">
        <f ca="1">IF(ROUND('Командный Зачет'!#REF!-IF('Сводный протокол'!$D10="м",BC$2,IF('Сводный протокол'!$D10="ж",BC$1,0)),6)&gt;0,1,0)</f>
        <v>#REF!</v>
      </c>
      <c r="BD9" s="68" t="e">
        <f ca="1">IF(ROUND('Командный Зачет'!#REF!-IF('Сводный протокол'!$D10="м",BD$2,IF('Сводный протокол'!$D10="ж",BD$1,0)),6)&gt;0,1,0)</f>
        <v>#REF!</v>
      </c>
      <c r="BE9" s="68" t="e">
        <f ca="1">IF(ROUND('Командный Зачет'!#REF!-IF('Сводный протокол'!$D10="м",BE$2,IF('Сводный протокол'!$D10="ж",BE$1,0)),6)&gt;0,1,0)</f>
        <v>#REF!</v>
      </c>
      <c r="BF9" s="68" t="e">
        <f ca="1">IF(ROUND('Командный Зачет'!#REF!-IF('Сводный протокол'!$D10="м",BF$2,IF('Сводный протокол'!$D10="ж",BF$1,0)),6)&gt;0,1,0)</f>
        <v>#REF!</v>
      </c>
      <c r="BG9" s="68" t="e">
        <f ca="1">IF(ROUND('Командный Зачет'!#REF!-IF('Сводный протокол'!$D10="м",BG$2,IF('Сводный протокол'!$D10="ж",BG$1,0)),6)&gt;0,1,0)</f>
        <v>#REF!</v>
      </c>
      <c r="BH9" s="68" t="e">
        <f ca="1">IF(ROUND('Командный Зачет'!#REF!-IF('Сводный протокол'!$D10="м",BH$2,IF('Сводный протокол'!$D10="ж",BH$1,0)),6)&gt;0,1,0)</f>
        <v>#REF!</v>
      </c>
      <c r="BI9" s="68" t="e">
        <f ca="1">IF(ROUND('Командный Зачет'!#REF!-IF('Сводный протокол'!$D10="м",BI$2,IF('Сводный протокол'!$D10="ж",BI$1,0)),6)&gt;0,1,0)</f>
        <v>#REF!</v>
      </c>
      <c r="BJ9" s="68" t="e">
        <f ca="1">IF(ROUND('Командный Зачет'!#REF!-IF('Сводный протокол'!$D10="м",BJ$2,IF('Сводный протокол'!$D10="ж",BJ$1,0)),6)&gt;0,1,0)</f>
        <v>#REF!</v>
      </c>
      <c r="BK9" s="68" t="e">
        <f ca="1">IF(ROUND('Командный Зачет'!#REF!-IF('Сводный протокол'!$D10="м",BK$2,IF('Сводный протокол'!$D10="ж",BK$1,0)),6)&gt;0,1,0)</f>
        <v>#REF!</v>
      </c>
      <c r="BL9" s="68" t="e">
        <f ca="1">IF(ROUND('Командный Зачет'!#REF!-IF('Сводный протокол'!$D10="м",BL$2,IF('Сводный протокол'!$D10="ж",BL$1,0)),6)&gt;0,1,0)</f>
        <v>#REF!</v>
      </c>
      <c r="BM9" s="68" t="e">
        <f ca="1">IF(ROUND('Командный Зачет'!#REF!-IF('Сводный протокол'!$D10="м",BM$2,IF('Сводный протокол'!$D10="ж",BM$1,0)),6)&gt;0,1,0)</f>
        <v>#REF!</v>
      </c>
      <c r="BN9" s="68" t="e">
        <f ca="1">IF(ROUND('Командный Зачет'!#REF!-IF('Сводный протокол'!$D10="м",BN$2,IF('Сводный протокол'!$D10="ж",BN$1,0)),6)&gt;0,1,0)</f>
        <v>#REF!</v>
      </c>
      <c r="BO9" s="68" t="e">
        <f ca="1">IF(ROUND('Командный Зачет'!#REF!-IF('Сводный протокол'!$D10="м",BO$2,IF('Сводный протокол'!$D10="ж",BO$1,0)),6)&gt;0,1,0)</f>
        <v>#REF!</v>
      </c>
      <c r="BP9" s="68" t="e">
        <f ca="1">IF(ROUND('Командный Зачет'!#REF!-IF('Сводный протокол'!$D10="м",BP$2,IF('Сводный протокол'!$D10="ж",BP$1,0)),6)&gt;0,1,0)</f>
        <v>#REF!</v>
      </c>
      <c r="BQ9" s="68" t="e">
        <f ca="1">IF(ROUND('Командный Зачет'!#REF!-IF('Сводный протокол'!$D10="м",BQ$2,IF('Сводный протокол'!$D10="ж",BQ$1,0)),6)&gt;0,1,0)</f>
        <v>#REF!</v>
      </c>
      <c r="BR9" s="68" t="e">
        <f ca="1">IF(ROUND('Командный Зачет'!#REF!-IF('Сводный протокол'!$D10="м",BR$2,IF('Сводный протокол'!$D10="ж",BR$1,0)),6)&gt;0,1,0)</f>
        <v>#REF!</v>
      </c>
      <c r="BS9" s="68" t="e">
        <f ca="1">IF(ROUND('Командный Зачет'!#REF!-IF('Сводный протокол'!$D10="м",BS$2,IF('Сводный протокол'!$D10="ж",BS$1,0)),6)&gt;0,1,0)</f>
        <v>#REF!</v>
      </c>
      <c r="BT9" s="68" t="e">
        <f ca="1">IF(ROUND('Командный Зачет'!#REF!-IF('Сводный протокол'!$D10="м",BT$2,IF('Сводный протокол'!$D10="ж",BT$1,0)),6)&gt;0,1,0)</f>
        <v>#REF!</v>
      </c>
      <c r="BU9" s="68" t="e">
        <f ca="1">IF(ROUND('Командный Зачет'!#REF!-IF('Сводный протокол'!$D10="м",BU$2,IF('Сводный протокол'!$D10="ж",BU$1,0)),6)&gt;0,1,0)</f>
        <v>#REF!</v>
      </c>
      <c r="BV9" s="68" t="e">
        <f ca="1">IF(ROUND('Командный Зачет'!#REF!-IF('Сводный протокол'!$D10="м",BV$2,IF('Сводный протокол'!$D10="ж",BV$1,0)),6)&gt;0,1,0)</f>
        <v>#REF!</v>
      </c>
      <c r="BW9" s="68" t="e">
        <f ca="1">IF(ROUND('Командный Зачет'!#REF!-IF('Сводный протокол'!$D10="м",BW$2,IF('Сводный протокол'!$D10="ж",BW$1,0)),6)&gt;0,1,0)</f>
        <v>#REF!</v>
      </c>
      <c r="BX9" s="68" t="e">
        <f ca="1">IF(ROUND('Командный Зачет'!#REF!-IF('Сводный протокол'!$D10="м",BX$2,IF('Сводный протокол'!$D10="ж",BX$1,0)),6)&gt;0,1,0)</f>
        <v>#REF!</v>
      </c>
      <c r="BY9" s="68" t="e">
        <f ca="1">IF(ROUND('Командный Зачет'!#REF!-IF('Сводный протокол'!$D10="м",BY$2,IF('Сводный протокол'!$D10="ж",BY$1,0)),6)&gt;0,1,0)</f>
        <v>#REF!</v>
      </c>
      <c r="BZ9" s="68" t="e">
        <f ca="1">IF(ROUND('Командный Зачет'!#REF!-IF('Сводный протокол'!$D10="м",BZ$2,IF('Сводный протокол'!$D10="ж",BZ$1,0)),6)&gt;0,1,0)</f>
        <v>#REF!</v>
      </c>
      <c r="CA9" s="68" t="e">
        <f ca="1">IF(ROUND('Командный Зачет'!#REF!-IF('Сводный протокол'!$D10="м",CA$2,IF('Сводный протокол'!$D10="ж",CA$1,0)),6)&gt;0,1,0)</f>
        <v>#REF!</v>
      </c>
      <c r="CB9" s="68" t="e">
        <f ca="1">IF(ROUND('Командный Зачет'!#REF!-IF('Сводный протокол'!$D10="м",CB$2,IF('Сводный протокол'!$D10="ж",CB$1,0)),6)&gt;0,1,0)</f>
        <v>#REF!</v>
      </c>
      <c r="CC9" s="68" t="e">
        <f ca="1">IF(ROUND('Командный Зачет'!#REF!-IF('Сводный протокол'!$D10="м",CC$2,IF('Сводный протокол'!$D10="ж",CC$1,0)),6)&gt;0,1,0)</f>
        <v>#REF!</v>
      </c>
      <c r="CD9" s="68" t="e">
        <f ca="1">IF(ROUND('Командный Зачет'!#REF!-IF('Сводный протокол'!$D10="м",CD$2,IF('Сводный протокол'!$D10="ж",CD$1,0)),6)&gt;0,1,0)</f>
        <v>#REF!</v>
      </c>
      <c r="CE9" s="68" t="e">
        <f ca="1">IF(ROUND('Командный Зачет'!#REF!-IF('Сводный протокол'!$D10="м",CE$2,IF('Сводный протокол'!$D10="ж",CE$1,0)),6)&gt;0,1,0)</f>
        <v>#REF!</v>
      </c>
      <c r="CF9" s="68" t="e">
        <f ca="1">IF(ROUND('Командный Зачет'!#REF!-IF('Сводный протокол'!$D10="м",CF$2,IF('Сводный протокол'!$D10="ж",CF$1,0)),6)&gt;0,1,0)</f>
        <v>#REF!</v>
      </c>
      <c r="CG9" s="68" t="e">
        <f ca="1">IF(ROUND('Командный Зачет'!#REF!-IF('Сводный протокол'!$D10="м",CG$2,IF('Сводный протокол'!$D10="ж",CG$1,0)),6)&gt;0,1,0)</f>
        <v>#REF!</v>
      </c>
      <c r="CH9" s="68" t="e">
        <f ca="1">IF(ROUND('Командный Зачет'!#REF!-IF('Сводный протокол'!$D10="м",CH$2,IF('Сводный протокол'!$D10="ж",CH$1,0)),6)&gt;0,1,0)</f>
        <v>#REF!</v>
      </c>
      <c r="CI9" s="68" t="e">
        <f ca="1">IF(ROUND('Командный Зачет'!#REF!-IF('Сводный протокол'!$D10="м",CI$2,IF('Сводный протокол'!$D10="ж",CI$1,0)),6)&gt;0,1,0)</f>
        <v>#REF!</v>
      </c>
      <c r="CJ9" s="68" t="e">
        <f ca="1">IF(ROUND('Командный Зачет'!#REF!-IF('Сводный протокол'!$D10="м",CJ$2,IF('Сводный протокол'!$D10="ж",CJ$1,0)),6)&gt;0,1,0)</f>
        <v>#REF!</v>
      </c>
      <c r="CK9" s="68" t="e">
        <f ca="1">IF(ROUND('Командный Зачет'!#REF!-IF('Сводный протокол'!$D10="м",CK$2,IF('Сводный протокол'!$D10="ж",CK$1,0)),6)&gt;0,1,0)</f>
        <v>#REF!</v>
      </c>
      <c r="CL9" s="68" t="e">
        <f ca="1">IF(ROUND('Командный Зачет'!#REF!-IF('Сводный протокол'!$D10="м",CL$2,IF('Сводный протокол'!$D10="ж",CL$1,0)),6)&gt;0,1,0)</f>
        <v>#REF!</v>
      </c>
      <c r="CM9" s="68" t="e">
        <f ca="1">IF(ROUND('Командный Зачет'!#REF!-IF('Сводный протокол'!$D10="м",CM$2,IF('Сводный протокол'!$D10="ж",CM$1,0)),6)&gt;0,1,0)</f>
        <v>#REF!</v>
      </c>
      <c r="CN9" s="68" t="e">
        <f ca="1">IF(ROUND('Командный Зачет'!#REF!-IF('Сводный протокол'!$D10="м",CN$2,IF('Сводный протокол'!$D10="ж",CN$1,0)),6)&gt;0,1,0)</f>
        <v>#REF!</v>
      </c>
      <c r="CO9" s="68" t="e">
        <f ca="1">IF(ROUND('Командный Зачет'!#REF!-IF('Сводный протокол'!$D10="м",CO$2,IF('Сводный протокол'!$D10="ж",CO$1,0)),6)&gt;0,1,0)</f>
        <v>#REF!</v>
      </c>
      <c r="CP9" s="68" t="e">
        <f ca="1">IF(ROUND('Командный Зачет'!#REF!-IF('Сводный протокол'!$D10="м",CP$2,IF('Сводный протокол'!$D10="ж",CP$1,0)),6)&gt;0,1,0)</f>
        <v>#REF!</v>
      </c>
      <c r="CQ9" s="68" t="e">
        <f ca="1">IF(ROUND('Командный Зачет'!#REF!-IF('Сводный протокол'!$D10="м",CQ$2,IF('Сводный протокол'!$D10="ж",CQ$1,0)),6)&gt;0,1,0)</f>
        <v>#REF!</v>
      </c>
      <c r="CR9" s="68" t="e">
        <f ca="1">IF(ROUND('Командный Зачет'!#REF!-IF('Сводный протокол'!$D10="м",CR$2,IF('Сводный протокол'!$D10="ж",CR$1,0)),6)&gt;0,1,0)</f>
        <v>#REF!</v>
      </c>
      <c r="CS9" s="68" t="e">
        <f ca="1">IF(ROUND('Командный Зачет'!#REF!-IF('Сводный протокол'!$D10="м",CS$2,IF('Сводный протокол'!$D10="ж",CS$1,0)),6)&gt;0,1,0)</f>
        <v>#REF!</v>
      </c>
      <c r="CT9" s="68" t="e">
        <f ca="1">IF(ROUND('Командный Зачет'!#REF!-IF('Сводный протокол'!$D10="м",CT$2,IF('Сводный протокол'!$D10="ж",CT$1,0)),6)&gt;0,1,0)</f>
        <v>#REF!</v>
      </c>
      <c r="CU9" s="68" t="e">
        <f ca="1">IF(ROUND('Командный Зачет'!#REF!-IF('Сводный протокол'!$D10="м",CU$2,IF('Сводный протокол'!$D10="ж",CU$1,0)),6)&gt;0,1,0)</f>
        <v>#REF!</v>
      </c>
      <c r="CV9" s="68" t="e">
        <f ca="1">IF(ROUND('Командный Зачет'!#REF!-IF('Сводный протокол'!$D10="м",CV$2,IF('Сводный протокол'!$D10="ж",CV$1,0)),6)&gt;0,1,0)</f>
        <v>#REF!</v>
      </c>
      <c r="CW9" s="68" t="e">
        <f ca="1">IF(ROUND('Командный Зачет'!#REF!-IF('Сводный протокол'!$D10="м",CW$2,IF('Сводный протокол'!$D10="ж",CW$1,0)),6)&gt;0,1,0)</f>
        <v>#REF!</v>
      </c>
      <c r="CX9" s="67" t="e">
        <f t="shared" ca="1" si="0"/>
        <v>#REF!</v>
      </c>
    </row>
    <row r="10" spans="1:102" x14ac:dyDescent="0.2">
      <c r="A10" s="67" t="s">
        <v>75</v>
      </c>
      <c r="B10" s="68" t="e">
        <f>IF(ROUND('Командный Зачет'!$I10-IF('Сводный протокол'!#REF!="м",B$2,IF('Сводный протокол'!#REF!="ж",B$1,0)),6)&gt;0,1,0)</f>
        <v>#REF!</v>
      </c>
      <c r="C10" s="68" t="e">
        <f>IF(ROUND('Командный Зачет'!$I10-IF('Сводный протокол'!#REF!="м",C$2,IF('Сводный протокол'!#REF!="ж",C$1,0)),6)&gt;0,1,0)</f>
        <v>#REF!</v>
      </c>
      <c r="D10" s="68" t="e">
        <f>IF(ROUND('Командный Зачет'!$I10-IF('Сводный протокол'!#REF!="м",D$2,IF('Сводный протокол'!#REF!="ж",D$1,0)),6)&gt;0,1,0)</f>
        <v>#REF!</v>
      </c>
      <c r="E10" s="68" t="e">
        <f>IF(ROUND('Командный Зачет'!$I10-IF('Сводный протокол'!#REF!="м",E$2,IF('Сводный протокол'!#REF!="ж",E$1,0)),6)&gt;0,1,0)</f>
        <v>#REF!</v>
      </c>
      <c r="F10" s="68" t="e">
        <f>IF(ROUND('Командный Зачет'!$I10-IF('Сводный протокол'!#REF!="м",F$2,IF('Сводный протокол'!#REF!="ж",F$1,0)),6)&gt;0,1,0)</f>
        <v>#REF!</v>
      </c>
      <c r="G10" s="68" t="e">
        <f>IF(ROUND('Командный Зачет'!$I10-IF('Сводный протокол'!#REF!="м",G$2,IF('Сводный протокол'!#REF!="ж",G$1,0)),6)&gt;0,1,0)</f>
        <v>#REF!</v>
      </c>
      <c r="H10" s="68" t="e">
        <f>IF(ROUND('Командный Зачет'!$I10-IF('Сводный протокол'!#REF!="м",H$2,IF('Сводный протокол'!#REF!="ж",H$1,0)),6)&gt;0,1,0)</f>
        <v>#REF!</v>
      </c>
      <c r="I10" s="68" t="e">
        <f>IF(ROUND('Командный Зачет'!$I10-IF('Сводный протокол'!#REF!="м",I$2,IF('Сводный протокол'!#REF!="ж",I$1,0)),6)&gt;0,1,0)</f>
        <v>#REF!</v>
      </c>
      <c r="J10" s="68" t="e">
        <f>IF(ROUND('Командный Зачет'!$I10-IF('Сводный протокол'!#REF!="м",J$2,IF('Сводный протокол'!#REF!="ж",J$1,0)),6)&gt;0,1,0)</f>
        <v>#REF!</v>
      </c>
      <c r="K10" s="68" t="e">
        <f>IF(ROUND('Командный Зачет'!$I10-IF('Сводный протокол'!#REF!="м",K$2,IF('Сводный протокол'!#REF!="ж",K$1,0)),6)&gt;0,1,0)</f>
        <v>#REF!</v>
      </c>
      <c r="L10" s="68" t="e">
        <f>IF(ROUND('Командный Зачет'!$I10-IF('Сводный протокол'!#REF!="м",L$2,IF('Сводный протокол'!#REF!="ж",L$1,0)),6)&gt;0,1,0)</f>
        <v>#REF!</v>
      </c>
      <c r="M10" s="68" t="e">
        <f>IF(ROUND('Командный Зачет'!$I10-IF('Сводный протокол'!#REF!="м",M$2,IF('Сводный протокол'!#REF!="ж",M$1,0)),6)&gt;0,1,0)</f>
        <v>#REF!</v>
      </c>
      <c r="N10" s="68" t="e">
        <f>IF(ROUND('Командный Зачет'!$I10-IF('Сводный протокол'!#REF!="м",N$2,IF('Сводный протокол'!#REF!="ж",N$1,0)),6)&gt;0,1,0)</f>
        <v>#REF!</v>
      </c>
      <c r="O10" s="68" t="e">
        <f>IF(ROUND('Командный Зачет'!$I10-IF('Сводный протокол'!#REF!="м",O$2,IF('Сводный протокол'!#REF!="ж",O$1,0)),6)&gt;0,1,0)</f>
        <v>#REF!</v>
      </c>
      <c r="P10" s="68" t="e">
        <f>IF(ROUND('Командный Зачет'!$I10-IF('Сводный протокол'!#REF!="м",P$2,IF('Сводный протокол'!#REF!="ж",P$1,0)),6)&gt;0,1,0)</f>
        <v>#REF!</v>
      </c>
      <c r="Q10" s="68" t="e">
        <f>IF(ROUND('Командный Зачет'!$I10-IF('Сводный протокол'!#REF!="м",Q$2,IF('Сводный протокол'!#REF!="ж",Q$1,0)),6)&gt;0,1,0)</f>
        <v>#REF!</v>
      </c>
      <c r="R10" s="68" t="e">
        <f>IF(ROUND('Командный Зачет'!$I10-IF('Сводный протокол'!#REF!="м",R$2,IF('Сводный протокол'!#REF!="ж",R$1,0)),6)&gt;0,1,0)</f>
        <v>#REF!</v>
      </c>
      <c r="S10" s="68" t="e">
        <f>IF(ROUND('Командный Зачет'!$I10-IF('Сводный протокол'!#REF!="м",S$2,IF('Сводный протокол'!#REF!="ж",S$1,0)),6)&gt;0,1,0)</f>
        <v>#REF!</v>
      </c>
      <c r="T10" s="68" t="e">
        <f>IF(ROUND('Командный Зачет'!$I10-IF('Сводный протокол'!#REF!="м",T$2,IF('Сводный протокол'!#REF!="ж",T$1,0)),6)&gt;0,1,0)</f>
        <v>#REF!</v>
      </c>
      <c r="U10" s="68" t="e">
        <f>IF(ROUND('Командный Зачет'!$I10-IF('Сводный протокол'!#REF!="м",U$2,IF('Сводный протокол'!#REF!="ж",U$1,0)),6)&gt;0,1,0)</f>
        <v>#REF!</v>
      </c>
      <c r="V10" s="68" t="e">
        <f>IF(ROUND('Командный Зачет'!$I10-IF('Сводный протокол'!#REF!="м",V$2,IF('Сводный протокол'!#REF!="ж",V$1,0)),6)&gt;0,1,0)</f>
        <v>#REF!</v>
      </c>
      <c r="W10" s="68" t="e">
        <f>IF(ROUND('Командный Зачет'!$I10-IF('Сводный протокол'!#REF!="м",W$2,IF('Сводный протокол'!#REF!="ж",W$1,0)),6)&gt;0,1,0)</f>
        <v>#REF!</v>
      </c>
      <c r="X10" s="68" t="e">
        <f>IF(ROUND('Командный Зачет'!$I10-IF('Сводный протокол'!#REF!="м",X$2,IF('Сводный протокол'!#REF!="ж",X$1,0)),6)&gt;0,1,0)</f>
        <v>#REF!</v>
      </c>
      <c r="Y10" s="68" t="e">
        <f>IF(ROUND('Командный Зачет'!$I10-IF('Сводный протокол'!#REF!="м",Y$2,IF('Сводный протокол'!#REF!="ж",Y$1,0)),6)&gt;0,1,0)</f>
        <v>#REF!</v>
      </c>
      <c r="Z10" s="68" t="e">
        <f>IF(ROUND('Командный Зачет'!$I10-IF('Сводный протокол'!#REF!="м",Z$2,IF('Сводный протокол'!#REF!="ж",Z$1,0)),6)&gt;0,1,0)</f>
        <v>#REF!</v>
      </c>
      <c r="AA10" s="68" t="e">
        <f>IF(ROUND('Командный Зачет'!$I10-IF('Сводный протокол'!#REF!="м",AA$2,IF('Сводный протокол'!#REF!="ж",AA$1,0)),6)&gt;0,1,0)</f>
        <v>#REF!</v>
      </c>
      <c r="AB10" s="68" t="e">
        <f>IF(ROUND('Командный Зачет'!$I10-IF('Сводный протокол'!#REF!="м",AB$2,IF('Сводный протокол'!#REF!="ж",AB$1,0)),6)&gt;0,1,0)</f>
        <v>#REF!</v>
      </c>
      <c r="AC10" s="68" t="e">
        <f>IF(ROUND('Командный Зачет'!$I10-IF('Сводный протокол'!#REF!="м",AC$2,IF('Сводный протокол'!#REF!="ж",AC$1,0)),6)&gt;0,1,0)</f>
        <v>#REF!</v>
      </c>
      <c r="AD10" s="68" t="e">
        <f>IF(ROUND('Командный Зачет'!$I10-IF('Сводный протокол'!#REF!="м",AD$2,IF('Сводный протокол'!#REF!="ж",AD$1,0)),6)&gt;0,1,0)</f>
        <v>#REF!</v>
      </c>
      <c r="AE10" s="68" t="e">
        <f>IF(ROUND('Командный Зачет'!$I10-IF('Сводный протокол'!#REF!="м",AE$2,IF('Сводный протокол'!#REF!="ж",AE$1,0)),6)&gt;0,1,0)</f>
        <v>#REF!</v>
      </c>
      <c r="AF10" s="68" t="e">
        <f>IF(ROUND('Командный Зачет'!$I10-IF('Сводный протокол'!#REF!="м",AF$2,IF('Сводный протокол'!#REF!="ж",AF$1,0)),6)&gt;0,1,0)</f>
        <v>#REF!</v>
      </c>
      <c r="AG10" s="68" t="e">
        <f>IF(ROUND('Командный Зачет'!$I10-IF('Сводный протокол'!#REF!="м",AG$2,IF('Сводный протокол'!#REF!="ж",AG$1,0)),6)&gt;0,1,0)</f>
        <v>#REF!</v>
      </c>
      <c r="AH10" s="68" t="e">
        <f>IF(ROUND('Командный Зачет'!$I10-IF('Сводный протокол'!#REF!="м",AH$2,IF('Сводный протокол'!#REF!="ж",AH$1,0)),6)&gt;0,1,0)</f>
        <v>#REF!</v>
      </c>
      <c r="AI10" s="68" t="e">
        <f>IF(ROUND('Командный Зачет'!$I10-IF('Сводный протокол'!#REF!="м",AI$2,IF('Сводный протокол'!#REF!="ж",AI$1,0)),6)&gt;0,1,0)</f>
        <v>#REF!</v>
      </c>
      <c r="AJ10" s="68" t="e">
        <f>IF(ROUND('Командный Зачет'!$I10-IF('Сводный протокол'!#REF!="м",AJ$2,IF('Сводный протокол'!#REF!="ж",AJ$1,0)),6)&gt;0,1,0)</f>
        <v>#REF!</v>
      </c>
      <c r="AK10" s="68" t="e">
        <f>IF(ROUND('Командный Зачет'!$I10-IF('Сводный протокол'!#REF!="м",AK$2,IF('Сводный протокол'!#REF!="ж",AK$1,0)),6)&gt;0,1,0)</f>
        <v>#REF!</v>
      </c>
      <c r="AL10" s="68" t="e">
        <f>IF(ROUND('Командный Зачет'!$I10-IF('Сводный протокол'!#REF!="м",AL$2,IF('Сводный протокол'!#REF!="ж",AL$1,0)),6)&gt;0,1,0)</f>
        <v>#REF!</v>
      </c>
      <c r="AM10" s="68" t="e">
        <f>IF(ROUND('Командный Зачет'!$I10-IF('Сводный протокол'!#REF!="м",AM$2,IF('Сводный протокол'!#REF!="ж",AM$1,0)),6)&gt;0,1,0)</f>
        <v>#REF!</v>
      </c>
      <c r="AN10" s="68" t="e">
        <f>IF(ROUND('Командный Зачет'!$I10-IF('Сводный протокол'!#REF!="м",AN$2,IF('Сводный протокол'!#REF!="ж",AN$1,0)),6)&gt;0,1,0)</f>
        <v>#REF!</v>
      </c>
      <c r="AO10" s="68" t="e">
        <f>IF(ROUND('Командный Зачет'!$I10-IF('Сводный протокол'!#REF!="м",AO$2,IF('Сводный протокол'!#REF!="ж",AO$1,0)),6)&gt;0,1,0)</f>
        <v>#REF!</v>
      </c>
      <c r="AP10" s="68" t="e">
        <f>IF(ROUND('Командный Зачет'!$I10-IF('Сводный протокол'!#REF!="м",AP$2,IF('Сводный протокол'!#REF!="ж",AP$1,0)),6)&gt;0,1,0)</f>
        <v>#REF!</v>
      </c>
      <c r="AQ10" s="68" t="e">
        <f>IF(ROUND('Командный Зачет'!$I10-IF('Сводный протокол'!#REF!="м",AQ$2,IF('Сводный протокол'!#REF!="ж",AQ$1,0)),6)&gt;0,1,0)</f>
        <v>#REF!</v>
      </c>
      <c r="AR10" s="68" t="e">
        <f>IF(ROUND('Командный Зачет'!$I10-IF('Сводный протокол'!#REF!="м",AR$2,IF('Сводный протокол'!#REF!="ж",AR$1,0)),6)&gt;0,1,0)</f>
        <v>#REF!</v>
      </c>
      <c r="AS10" s="68" t="e">
        <f>IF(ROUND('Командный Зачет'!$I10-IF('Сводный протокол'!#REF!="м",AS$2,IF('Сводный протокол'!#REF!="ж",AS$1,0)),6)&gt;0,1,0)</f>
        <v>#REF!</v>
      </c>
      <c r="AT10" s="68" t="e">
        <f>IF(ROUND('Командный Зачет'!$I10-IF('Сводный протокол'!#REF!="м",AT$2,IF('Сводный протокол'!#REF!="ж",AT$1,0)),6)&gt;0,1,0)</f>
        <v>#REF!</v>
      </c>
      <c r="AU10" s="68" t="e">
        <f>IF(ROUND('Командный Зачет'!$I10-IF('Сводный протокол'!#REF!="м",AU$2,IF('Сводный протокол'!#REF!="ж",AU$1,0)),6)&gt;0,1,0)</f>
        <v>#REF!</v>
      </c>
      <c r="AV10" s="68" t="e">
        <f>IF(ROUND('Командный Зачет'!$I10-IF('Сводный протокол'!#REF!="м",AV$2,IF('Сводный протокол'!#REF!="ж",AV$1,0)),6)&gt;0,1,0)</f>
        <v>#REF!</v>
      </c>
      <c r="AW10" s="68" t="e">
        <f>IF(ROUND('Командный Зачет'!$I10-IF('Сводный протокол'!#REF!="м",AW$2,IF('Сводный протокол'!#REF!="ж",AW$1,0)),6)&gt;0,1,0)</f>
        <v>#REF!</v>
      </c>
      <c r="AX10" s="68" t="e">
        <f>IF(ROUND('Командный Зачет'!$I10-IF('Сводный протокол'!#REF!="м",AX$2,IF('Сводный протокол'!#REF!="ж",AX$1,0)),6)&gt;0,1,0)</f>
        <v>#REF!</v>
      </c>
      <c r="AY10" s="68" t="e">
        <f>IF(ROUND('Командный Зачет'!$I10-IF('Сводный протокол'!#REF!="м",AY$2,IF('Сводный протокол'!#REF!="ж",AY$1,0)),6)&gt;0,1,0)</f>
        <v>#REF!</v>
      </c>
      <c r="AZ10" s="68" t="e">
        <f>IF(ROUND('Командный Зачет'!$I10-IF('Сводный протокол'!#REF!="м",AZ$2,IF('Сводный протокол'!#REF!="ж",AZ$1,0)),6)&gt;0,1,0)</f>
        <v>#REF!</v>
      </c>
      <c r="BA10" s="68" t="e">
        <f>IF(ROUND('Командный Зачет'!$I10-IF('Сводный протокол'!#REF!="м",BA$2,IF('Сводный протокол'!#REF!="ж",BA$1,0)),6)&gt;0,1,0)</f>
        <v>#REF!</v>
      </c>
      <c r="BB10" s="68" t="e">
        <f>IF(ROUND('Командный Зачет'!$I10-IF('Сводный протокол'!#REF!="м",BB$2,IF('Сводный протокол'!#REF!="ж",BB$1,0)),6)&gt;0,1,0)</f>
        <v>#REF!</v>
      </c>
      <c r="BC10" s="68" t="e">
        <f>IF(ROUND('Командный Зачет'!$I10-IF('Сводный протокол'!#REF!="м",BC$2,IF('Сводный протокол'!#REF!="ж",BC$1,0)),6)&gt;0,1,0)</f>
        <v>#REF!</v>
      </c>
      <c r="BD10" s="68" t="e">
        <f>IF(ROUND('Командный Зачет'!$I10-IF('Сводный протокол'!#REF!="м",BD$2,IF('Сводный протокол'!#REF!="ж",BD$1,0)),6)&gt;0,1,0)</f>
        <v>#REF!</v>
      </c>
      <c r="BE10" s="68" t="e">
        <f>IF(ROUND('Командный Зачет'!$I10-IF('Сводный протокол'!#REF!="м",BE$2,IF('Сводный протокол'!#REF!="ж",BE$1,0)),6)&gt;0,1,0)</f>
        <v>#REF!</v>
      </c>
      <c r="BF10" s="68" t="e">
        <f>IF(ROUND('Командный Зачет'!$I10-IF('Сводный протокол'!#REF!="м",BF$2,IF('Сводный протокол'!#REF!="ж",BF$1,0)),6)&gt;0,1,0)</f>
        <v>#REF!</v>
      </c>
      <c r="BG10" s="68" t="e">
        <f>IF(ROUND('Командный Зачет'!$I10-IF('Сводный протокол'!#REF!="м",BG$2,IF('Сводный протокол'!#REF!="ж",BG$1,0)),6)&gt;0,1,0)</f>
        <v>#REF!</v>
      </c>
      <c r="BH10" s="68" t="e">
        <f>IF(ROUND('Командный Зачет'!$I10-IF('Сводный протокол'!#REF!="м",BH$2,IF('Сводный протокол'!#REF!="ж",BH$1,0)),6)&gt;0,1,0)</f>
        <v>#REF!</v>
      </c>
      <c r="BI10" s="68" t="e">
        <f>IF(ROUND('Командный Зачет'!$I10-IF('Сводный протокол'!#REF!="м",BI$2,IF('Сводный протокол'!#REF!="ж",BI$1,0)),6)&gt;0,1,0)</f>
        <v>#REF!</v>
      </c>
      <c r="BJ10" s="68" t="e">
        <f>IF(ROUND('Командный Зачет'!$I10-IF('Сводный протокол'!#REF!="м",BJ$2,IF('Сводный протокол'!#REF!="ж",BJ$1,0)),6)&gt;0,1,0)</f>
        <v>#REF!</v>
      </c>
      <c r="BK10" s="68" t="e">
        <f>IF(ROUND('Командный Зачет'!$I10-IF('Сводный протокол'!#REF!="м",BK$2,IF('Сводный протокол'!#REF!="ж",BK$1,0)),6)&gt;0,1,0)</f>
        <v>#REF!</v>
      </c>
      <c r="BL10" s="68" t="e">
        <f>IF(ROUND('Командный Зачет'!$I10-IF('Сводный протокол'!#REF!="м",BL$2,IF('Сводный протокол'!#REF!="ж",BL$1,0)),6)&gt;0,1,0)</f>
        <v>#REF!</v>
      </c>
      <c r="BM10" s="68" t="e">
        <f>IF(ROUND('Командный Зачет'!$I10-IF('Сводный протокол'!#REF!="м",BM$2,IF('Сводный протокол'!#REF!="ж",BM$1,0)),6)&gt;0,1,0)</f>
        <v>#REF!</v>
      </c>
      <c r="BN10" s="68" t="e">
        <f>IF(ROUND('Командный Зачет'!$I10-IF('Сводный протокол'!#REF!="м",BN$2,IF('Сводный протокол'!#REF!="ж",BN$1,0)),6)&gt;0,1,0)</f>
        <v>#REF!</v>
      </c>
      <c r="BO10" s="68" t="e">
        <f>IF(ROUND('Командный Зачет'!$I10-IF('Сводный протокол'!#REF!="м",BO$2,IF('Сводный протокол'!#REF!="ж",BO$1,0)),6)&gt;0,1,0)</f>
        <v>#REF!</v>
      </c>
      <c r="BP10" s="68" t="e">
        <f>IF(ROUND('Командный Зачет'!$I10-IF('Сводный протокол'!#REF!="м",BP$2,IF('Сводный протокол'!#REF!="ж",BP$1,0)),6)&gt;0,1,0)</f>
        <v>#REF!</v>
      </c>
      <c r="BQ10" s="68" t="e">
        <f>IF(ROUND('Командный Зачет'!$I10-IF('Сводный протокол'!#REF!="м",BQ$2,IF('Сводный протокол'!#REF!="ж",BQ$1,0)),6)&gt;0,1,0)</f>
        <v>#REF!</v>
      </c>
      <c r="BR10" s="68" t="e">
        <f>IF(ROUND('Командный Зачет'!$I10-IF('Сводный протокол'!#REF!="м",BR$2,IF('Сводный протокол'!#REF!="ж",BR$1,0)),6)&gt;0,1,0)</f>
        <v>#REF!</v>
      </c>
      <c r="BS10" s="68" t="e">
        <f>IF(ROUND('Командный Зачет'!$I10-IF('Сводный протокол'!#REF!="м",BS$2,IF('Сводный протокол'!#REF!="ж",BS$1,0)),6)&gt;0,1,0)</f>
        <v>#REF!</v>
      </c>
      <c r="BT10" s="68" t="e">
        <f>IF(ROUND('Командный Зачет'!$I10-IF('Сводный протокол'!#REF!="м",BT$2,IF('Сводный протокол'!#REF!="ж",BT$1,0)),6)&gt;0,1,0)</f>
        <v>#REF!</v>
      </c>
      <c r="BU10" s="68" t="e">
        <f>IF(ROUND('Командный Зачет'!$I10-IF('Сводный протокол'!#REF!="м",BU$2,IF('Сводный протокол'!#REF!="ж",BU$1,0)),6)&gt;0,1,0)</f>
        <v>#REF!</v>
      </c>
      <c r="BV10" s="68" t="e">
        <f>IF(ROUND('Командный Зачет'!$I10-IF('Сводный протокол'!#REF!="м",BV$2,IF('Сводный протокол'!#REF!="ж",BV$1,0)),6)&gt;0,1,0)</f>
        <v>#REF!</v>
      </c>
      <c r="BW10" s="68" t="e">
        <f>IF(ROUND('Командный Зачет'!$I10-IF('Сводный протокол'!#REF!="м",BW$2,IF('Сводный протокол'!#REF!="ж",BW$1,0)),6)&gt;0,1,0)</f>
        <v>#REF!</v>
      </c>
      <c r="BX10" s="68" t="e">
        <f>IF(ROUND('Командный Зачет'!$I10-IF('Сводный протокол'!#REF!="м",BX$2,IF('Сводный протокол'!#REF!="ж",BX$1,0)),6)&gt;0,1,0)</f>
        <v>#REF!</v>
      </c>
      <c r="BY10" s="68" t="e">
        <f>IF(ROUND('Командный Зачет'!$I10-IF('Сводный протокол'!#REF!="м",BY$2,IF('Сводный протокол'!#REF!="ж",BY$1,0)),6)&gt;0,1,0)</f>
        <v>#REF!</v>
      </c>
      <c r="BZ10" s="68" t="e">
        <f>IF(ROUND('Командный Зачет'!$I10-IF('Сводный протокол'!#REF!="м",BZ$2,IF('Сводный протокол'!#REF!="ж",BZ$1,0)),6)&gt;0,1,0)</f>
        <v>#REF!</v>
      </c>
      <c r="CA10" s="68" t="e">
        <f>IF(ROUND('Командный Зачет'!$I10-IF('Сводный протокол'!#REF!="м",CA$2,IF('Сводный протокол'!#REF!="ж",CA$1,0)),6)&gt;0,1,0)</f>
        <v>#REF!</v>
      </c>
      <c r="CB10" s="68" t="e">
        <f>IF(ROUND('Командный Зачет'!$I10-IF('Сводный протокол'!#REF!="м",CB$2,IF('Сводный протокол'!#REF!="ж",CB$1,0)),6)&gt;0,1,0)</f>
        <v>#REF!</v>
      </c>
      <c r="CC10" s="68" t="e">
        <f>IF(ROUND('Командный Зачет'!$I10-IF('Сводный протокол'!#REF!="м",CC$2,IF('Сводный протокол'!#REF!="ж",CC$1,0)),6)&gt;0,1,0)</f>
        <v>#REF!</v>
      </c>
      <c r="CD10" s="68" t="e">
        <f>IF(ROUND('Командный Зачет'!$I10-IF('Сводный протокол'!#REF!="м",CD$2,IF('Сводный протокол'!#REF!="ж",CD$1,0)),6)&gt;0,1,0)</f>
        <v>#REF!</v>
      </c>
      <c r="CE10" s="68" t="e">
        <f>IF(ROUND('Командный Зачет'!$I10-IF('Сводный протокол'!#REF!="м",CE$2,IF('Сводный протокол'!#REF!="ж",CE$1,0)),6)&gt;0,1,0)</f>
        <v>#REF!</v>
      </c>
      <c r="CF10" s="68" t="e">
        <f>IF(ROUND('Командный Зачет'!$I10-IF('Сводный протокол'!#REF!="м",CF$2,IF('Сводный протокол'!#REF!="ж",CF$1,0)),6)&gt;0,1,0)</f>
        <v>#REF!</v>
      </c>
      <c r="CG10" s="68" t="e">
        <f>IF(ROUND('Командный Зачет'!$I10-IF('Сводный протокол'!#REF!="м",CG$2,IF('Сводный протокол'!#REF!="ж",CG$1,0)),6)&gt;0,1,0)</f>
        <v>#REF!</v>
      </c>
      <c r="CH10" s="68" t="e">
        <f>IF(ROUND('Командный Зачет'!$I10-IF('Сводный протокол'!#REF!="м",CH$2,IF('Сводный протокол'!#REF!="ж",CH$1,0)),6)&gt;0,1,0)</f>
        <v>#REF!</v>
      </c>
      <c r="CI10" s="68" t="e">
        <f>IF(ROUND('Командный Зачет'!$I10-IF('Сводный протокол'!#REF!="м",CI$2,IF('Сводный протокол'!#REF!="ж",CI$1,0)),6)&gt;0,1,0)</f>
        <v>#REF!</v>
      </c>
      <c r="CJ10" s="68" t="e">
        <f>IF(ROUND('Командный Зачет'!$I10-IF('Сводный протокол'!#REF!="м",CJ$2,IF('Сводный протокол'!#REF!="ж",CJ$1,0)),6)&gt;0,1,0)</f>
        <v>#REF!</v>
      </c>
      <c r="CK10" s="68" t="e">
        <f>IF(ROUND('Командный Зачет'!$I10-IF('Сводный протокол'!#REF!="м",CK$2,IF('Сводный протокол'!#REF!="ж",CK$1,0)),6)&gt;0,1,0)</f>
        <v>#REF!</v>
      </c>
      <c r="CL10" s="68" t="e">
        <f>IF(ROUND('Командный Зачет'!$I10-IF('Сводный протокол'!#REF!="м",CL$2,IF('Сводный протокол'!#REF!="ж",CL$1,0)),6)&gt;0,1,0)</f>
        <v>#REF!</v>
      </c>
      <c r="CM10" s="68" t="e">
        <f>IF(ROUND('Командный Зачет'!$I10-IF('Сводный протокол'!#REF!="м",CM$2,IF('Сводный протокол'!#REF!="ж",CM$1,0)),6)&gt;0,1,0)</f>
        <v>#REF!</v>
      </c>
      <c r="CN10" s="68" t="e">
        <f>IF(ROUND('Командный Зачет'!$I10-IF('Сводный протокол'!#REF!="м",CN$2,IF('Сводный протокол'!#REF!="ж",CN$1,0)),6)&gt;0,1,0)</f>
        <v>#REF!</v>
      </c>
      <c r="CO10" s="68" t="e">
        <f>IF(ROUND('Командный Зачет'!$I10-IF('Сводный протокол'!#REF!="м",CO$2,IF('Сводный протокол'!#REF!="ж",CO$1,0)),6)&gt;0,1,0)</f>
        <v>#REF!</v>
      </c>
      <c r="CP10" s="68" t="e">
        <f>IF(ROUND('Командный Зачет'!$I10-IF('Сводный протокол'!#REF!="м",CP$2,IF('Сводный протокол'!#REF!="ж",CP$1,0)),6)&gt;0,1,0)</f>
        <v>#REF!</v>
      </c>
      <c r="CQ10" s="68" t="e">
        <f>IF(ROUND('Командный Зачет'!$I10-IF('Сводный протокол'!#REF!="м",CQ$2,IF('Сводный протокол'!#REF!="ж",CQ$1,0)),6)&gt;0,1,0)</f>
        <v>#REF!</v>
      </c>
      <c r="CR10" s="68" t="e">
        <f>IF(ROUND('Командный Зачет'!$I10-IF('Сводный протокол'!#REF!="м",CR$2,IF('Сводный протокол'!#REF!="ж",CR$1,0)),6)&gt;0,1,0)</f>
        <v>#REF!</v>
      </c>
      <c r="CS10" s="68" t="e">
        <f>IF(ROUND('Командный Зачет'!$I10-IF('Сводный протокол'!#REF!="м",CS$2,IF('Сводный протокол'!#REF!="ж",CS$1,0)),6)&gt;0,1,0)</f>
        <v>#REF!</v>
      </c>
      <c r="CT10" s="68" t="e">
        <f>IF(ROUND('Командный Зачет'!$I10-IF('Сводный протокол'!#REF!="м",CT$2,IF('Сводный протокол'!#REF!="ж",CT$1,0)),6)&gt;0,1,0)</f>
        <v>#REF!</v>
      </c>
      <c r="CU10" s="68" t="e">
        <f>IF(ROUND('Командный Зачет'!$I10-IF('Сводный протокол'!#REF!="м",CU$2,IF('Сводный протокол'!#REF!="ж",CU$1,0)),6)&gt;0,1,0)</f>
        <v>#REF!</v>
      </c>
      <c r="CV10" s="68" t="e">
        <f>IF(ROUND('Командный Зачет'!$I10-IF('Сводный протокол'!#REF!="м",CV$2,IF('Сводный протокол'!#REF!="ж",CV$1,0)),6)&gt;0,1,0)</f>
        <v>#REF!</v>
      </c>
      <c r="CW10" s="68" t="e">
        <f>IF(ROUND('Командный Зачет'!$I10-IF('Сводный протокол'!#REF!="м",CW$2,IF('Сводный протокол'!#REF!="ж",CW$1,0)),6)&gt;0,1,0)</f>
        <v>#REF!</v>
      </c>
      <c r="CX10" s="67" t="e">
        <f t="shared" ca="1" si="0"/>
        <v>#REF!</v>
      </c>
    </row>
    <row r="11" spans="1:102" x14ac:dyDescent="0.2">
      <c r="A11" s="67" t="s">
        <v>76</v>
      </c>
      <c r="B11" s="68" t="e">
        <f ca="1">IF(ROUND('Командный Зачет'!#REF!-IF('Сводный протокол'!$D11="м",B$2,IF('Сводный протокол'!$D11="ж",B$1,0)),6)&gt;0,1,0)</f>
        <v>#REF!</v>
      </c>
      <c r="C11" s="68" t="e">
        <f ca="1">IF(ROUND('Командный Зачет'!#REF!-IF('Сводный протокол'!$D11="м",C$2,IF('Сводный протокол'!$D11="ж",C$1,0)),6)&gt;0,1,0)</f>
        <v>#REF!</v>
      </c>
      <c r="D11" s="68" t="e">
        <f ca="1">IF(ROUND('Командный Зачет'!#REF!-IF('Сводный протокол'!$D11="м",D$2,IF('Сводный протокол'!$D11="ж",D$1,0)),6)&gt;0,1,0)</f>
        <v>#REF!</v>
      </c>
      <c r="E11" s="68" t="e">
        <f ca="1">IF(ROUND('Командный Зачет'!#REF!-IF('Сводный протокол'!$D11="м",E$2,IF('Сводный протокол'!$D11="ж",E$1,0)),6)&gt;0,1,0)</f>
        <v>#REF!</v>
      </c>
      <c r="F11" s="68" t="e">
        <f ca="1">IF(ROUND('Командный Зачет'!#REF!-IF('Сводный протокол'!$D11="м",F$2,IF('Сводный протокол'!$D11="ж",F$1,0)),6)&gt;0,1,0)</f>
        <v>#REF!</v>
      </c>
      <c r="G11" s="68" t="e">
        <f ca="1">IF(ROUND('Командный Зачет'!#REF!-IF('Сводный протокол'!$D11="м",G$2,IF('Сводный протокол'!$D11="ж",G$1,0)),6)&gt;0,1,0)</f>
        <v>#REF!</v>
      </c>
      <c r="H11" s="68" t="e">
        <f ca="1">IF(ROUND('Командный Зачет'!#REF!-IF('Сводный протокол'!$D11="м",H$2,IF('Сводный протокол'!$D11="ж",H$1,0)),6)&gt;0,1,0)</f>
        <v>#REF!</v>
      </c>
      <c r="I11" s="68" t="e">
        <f ca="1">IF(ROUND('Командный Зачет'!#REF!-IF('Сводный протокол'!$D11="м",I$2,IF('Сводный протокол'!$D11="ж",I$1,0)),6)&gt;0,1,0)</f>
        <v>#REF!</v>
      </c>
      <c r="J11" s="68" t="e">
        <f ca="1">IF(ROUND('Командный Зачет'!#REF!-IF('Сводный протокол'!$D11="м",J$2,IF('Сводный протокол'!$D11="ж",J$1,0)),6)&gt;0,1,0)</f>
        <v>#REF!</v>
      </c>
      <c r="K11" s="68" t="e">
        <f ca="1">IF(ROUND('Командный Зачет'!#REF!-IF('Сводный протокол'!$D11="м",K$2,IF('Сводный протокол'!$D11="ж",K$1,0)),6)&gt;0,1,0)</f>
        <v>#REF!</v>
      </c>
      <c r="L11" s="68" t="e">
        <f ca="1">IF(ROUND('Командный Зачет'!#REF!-IF('Сводный протокол'!$D11="м",L$2,IF('Сводный протокол'!$D11="ж",L$1,0)),6)&gt;0,1,0)</f>
        <v>#REF!</v>
      </c>
      <c r="M11" s="68" t="e">
        <f ca="1">IF(ROUND('Командный Зачет'!#REF!-IF('Сводный протокол'!$D11="м",M$2,IF('Сводный протокол'!$D11="ж",M$1,0)),6)&gt;0,1,0)</f>
        <v>#REF!</v>
      </c>
      <c r="N11" s="68" t="e">
        <f ca="1">IF(ROUND('Командный Зачет'!#REF!-IF('Сводный протокол'!$D11="м",N$2,IF('Сводный протокол'!$D11="ж",N$1,0)),6)&gt;0,1,0)</f>
        <v>#REF!</v>
      </c>
      <c r="O11" s="68" t="e">
        <f ca="1">IF(ROUND('Командный Зачет'!#REF!-IF('Сводный протокол'!$D11="м",O$2,IF('Сводный протокол'!$D11="ж",O$1,0)),6)&gt;0,1,0)</f>
        <v>#REF!</v>
      </c>
      <c r="P11" s="68" t="e">
        <f ca="1">IF(ROUND('Командный Зачет'!#REF!-IF('Сводный протокол'!$D11="м",P$2,IF('Сводный протокол'!$D11="ж",P$1,0)),6)&gt;0,1,0)</f>
        <v>#REF!</v>
      </c>
      <c r="Q11" s="68" t="e">
        <f ca="1">IF(ROUND('Командный Зачет'!#REF!-IF('Сводный протокол'!$D11="м",Q$2,IF('Сводный протокол'!$D11="ж",Q$1,0)),6)&gt;0,1,0)</f>
        <v>#REF!</v>
      </c>
      <c r="R11" s="68" t="e">
        <f ca="1">IF(ROUND('Командный Зачет'!#REF!-IF('Сводный протокол'!$D11="м",R$2,IF('Сводный протокол'!$D11="ж",R$1,0)),6)&gt;0,1,0)</f>
        <v>#REF!</v>
      </c>
      <c r="S11" s="68" t="e">
        <f ca="1">IF(ROUND('Командный Зачет'!#REF!-IF('Сводный протокол'!$D11="м",S$2,IF('Сводный протокол'!$D11="ж",S$1,0)),6)&gt;0,1,0)</f>
        <v>#REF!</v>
      </c>
      <c r="T11" s="68" t="e">
        <f ca="1">IF(ROUND('Командный Зачет'!#REF!-IF('Сводный протокол'!$D11="м",T$2,IF('Сводный протокол'!$D11="ж",T$1,0)),6)&gt;0,1,0)</f>
        <v>#REF!</v>
      </c>
      <c r="U11" s="68" t="e">
        <f ca="1">IF(ROUND('Командный Зачет'!#REF!-IF('Сводный протокол'!$D11="м",U$2,IF('Сводный протокол'!$D11="ж",U$1,0)),6)&gt;0,1,0)</f>
        <v>#REF!</v>
      </c>
      <c r="V11" s="68" t="e">
        <f ca="1">IF(ROUND('Командный Зачет'!#REF!-IF('Сводный протокол'!$D11="м",V$2,IF('Сводный протокол'!$D11="ж",V$1,0)),6)&gt;0,1,0)</f>
        <v>#REF!</v>
      </c>
      <c r="W11" s="68" t="e">
        <f ca="1">IF(ROUND('Командный Зачет'!#REF!-IF('Сводный протокол'!$D11="м",W$2,IF('Сводный протокол'!$D11="ж",W$1,0)),6)&gt;0,1,0)</f>
        <v>#REF!</v>
      </c>
      <c r="X11" s="68" t="e">
        <f ca="1">IF(ROUND('Командный Зачет'!#REF!-IF('Сводный протокол'!$D11="м",X$2,IF('Сводный протокол'!$D11="ж",X$1,0)),6)&gt;0,1,0)</f>
        <v>#REF!</v>
      </c>
      <c r="Y11" s="68" t="e">
        <f ca="1">IF(ROUND('Командный Зачет'!#REF!-IF('Сводный протокол'!$D11="м",Y$2,IF('Сводный протокол'!$D11="ж",Y$1,0)),6)&gt;0,1,0)</f>
        <v>#REF!</v>
      </c>
      <c r="Z11" s="68" t="e">
        <f ca="1">IF(ROUND('Командный Зачет'!#REF!-IF('Сводный протокол'!$D11="м",Z$2,IF('Сводный протокол'!$D11="ж",Z$1,0)),6)&gt;0,1,0)</f>
        <v>#REF!</v>
      </c>
      <c r="AA11" s="68" t="e">
        <f ca="1">IF(ROUND('Командный Зачет'!#REF!-IF('Сводный протокол'!$D11="м",AA$2,IF('Сводный протокол'!$D11="ж",AA$1,0)),6)&gt;0,1,0)</f>
        <v>#REF!</v>
      </c>
      <c r="AB11" s="68" t="e">
        <f ca="1">IF(ROUND('Командный Зачет'!#REF!-IF('Сводный протокол'!$D11="м",AB$2,IF('Сводный протокол'!$D11="ж",AB$1,0)),6)&gt;0,1,0)</f>
        <v>#REF!</v>
      </c>
      <c r="AC11" s="68" t="e">
        <f ca="1">IF(ROUND('Командный Зачет'!#REF!-IF('Сводный протокол'!$D11="м",AC$2,IF('Сводный протокол'!$D11="ж",AC$1,0)),6)&gt;0,1,0)</f>
        <v>#REF!</v>
      </c>
      <c r="AD11" s="68" t="e">
        <f ca="1">IF(ROUND('Командный Зачет'!#REF!-IF('Сводный протокол'!$D11="м",AD$2,IF('Сводный протокол'!$D11="ж",AD$1,0)),6)&gt;0,1,0)</f>
        <v>#REF!</v>
      </c>
      <c r="AE11" s="68" t="e">
        <f ca="1">IF(ROUND('Командный Зачет'!#REF!-IF('Сводный протокол'!$D11="м",AE$2,IF('Сводный протокол'!$D11="ж",AE$1,0)),6)&gt;0,1,0)</f>
        <v>#REF!</v>
      </c>
      <c r="AF11" s="68" t="e">
        <f ca="1">IF(ROUND('Командный Зачет'!#REF!-IF('Сводный протокол'!$D11="м",AF$2,IF('Сводный протокол'!$D11="ж",AF$1,0)),6)&gt;0,1,0)</f>
        <v>#REF!</v>
      </c>
      <c r="AG11" s="68" t="e">
        <f ca="1">IF(ROUND('Командный Зачет'!#REF!-IF('Сводный протокол'!$D11="м",AG$2,IF('Сводный протокол'!$D11="ж",AG$1,0)),6)&gt;0,1,0)</f>
        <v>#REF!</v>
      </c>
      <c r="AH11" s="68" t="e">
        <f ca="1">IF(ROUND('Командный Зачет'!#REF!-IF('Сводный протокол'!$D11="м",AH$2,IF('Сводный протокол'!$D11="ж",AH$1,0)),6)&gt;0,1,0)</f>
        <v>#REF!</v>
      </c>
      <c r="AI11" s="68" t="e">
        <f ca="1">IF(ROUND('Командный Зачет'!#REF!-IF('Сводный протокол'!$D11="м",AI$2,IF('Сводный протокол'!$D11="ж",AI$1,0)),6)&gt;0,1,0)</f>
        <v>#REF!</v>
      </c>
      <c r="AJ11" s="68" t="e">
        <f ca="1">IF(ROUND('Командный Зачет'!#REF!-IF('Сводный протокол'!$D11="м",AJ$2,IF('Сводный протокол'!$D11="ж",AJ$1,0)),6)&gt;0,1,0)</f>
        <v>#REF!</v>
      </c>
      <c r="AK11" s="68" t="e">
        <f ca="1">IF(ROUND('Командный Зачет'!#REF!-IF('Сводный протокол'!$D11="м",AK$2,IF('Сводный протокол'!$D11="ж",AK$1,0)),6)&gt;0,1,0)</f>
        <v>#REF!</v>
      </c>
      <c r="AL11" s="68" t="e">
        <f ca="1">IF(ROUND('Командный Зачет'!#REF!-IF('Сводный протокол'!$D11="м",AL$2,IF('Сводный протокол'!$D11="ж",AL$1,0)),6)&gt;0,1,0)</f>
        <v>#REF!</v>
      </c>
      <c r="AM11" s="68" t="e">
        <f ca="1">IF(ROUND('Командный Зачет'!#REF!-IF('Сводный протокол'!$D11="м",AM$2,IF('Сводный протокол'!$D11="ж",AM$1,0)),6)&gt;0,1,0)</f>
        <v>#REF!</v>
      </c>
      <c r="AN11" s="68" t="e">
        <f ca="1">IF(ROUND('Командный Зачет'!#REF!-IF('Сводный протокол'!$D11="м",AN$2,IF('Сводный протокол'!$D11="ж",AN$1,0)),6)&gt;0,1,0)</f>
        <v>#REF!</v>
      </c>
      <c r="AO11" s="68" t="e">
        <f ca="1">IF(ROUND('Командный Зачет'!#REF!-IF('Сводный протокол'!$D11="м",AO$2,IF('Сводный протокол'!$D11="ж",AO$1,0)),6)&gt;0,1,0)</f>
        <v>#REF!</v>
      </c>
      <c r="AP11" s="68" t="e">
        <f ca="1">IF(ROUND('Командный Зачет'!#REF!-IF('Сводный протокол'!$D11="м",AP$2,IF('Сводный протокол'!$D11="ж",AP$1,0)),6)&gt;0,1,0)</f>
        <v>#REF!</v>
      </c>
      <c r="AQ11" s="68" t="e">
        <f ca="1">IF(ROUND('Командный Зачет'!#REF!-IF('Сводный протокол'!$D11="м",AQ$2,IF('Сводный протокол'!$D11="ж",AQ$1,0)),6)&gt;0,1,0)</f>
        <v>#REF!</v>
      </c>
      <c r="AR11" s="68" t="e">
        <f ca="1">IF(ROUND('Командный Зачет'!#REF!-IF('Сводный протокол'!$D11="м",AR$2,IF('Сводный протокол'!$D11="ж",AR$1,0)),6)&gt;0,1,0)</f>
        <v>#REF!</v>
      </c>
      <c r="AS11" s="68" t="e">
        <f ca="1">IF(ROUND('Командный Зачет'!#REF!-IF('Сводный протокол'!$D11="м",AS$2,IF('Сводный протокол'!$D11="ж",AS$1,0)),6)&gt;0,1,0)</f>
        <v>#REF!</v>
      </c>
      <c r="AT11" s="68" t="e">
        <f ca="1">IF(ROUND('Командный Зачет'!#REF!-IF('Сводный протокол'!$D11="м",AT$2,IF('Сводный протокол'!$D11="ж",AT$1,0)),6)&gt;0,1,0)</f>
        <v>#REF!</v>
      </c>
      <c r="AU11" s="68" t="e">
        <f ca="1">IF(ROUND('Командный Зачет'!#REF!-IF('Сводный протокол'!$D11="м",AU$2,IF('Сводный протокол'!$D11="ж",AU$1,0)),6)&gt;0,1,0)</f>
        <v>#REF!</v>
      </c>
      <c r="AV11" s="68" t="e">
        <f ca="1">IF(ROUND('Командный Зачет'!#REF!-IF('Сводный протокол'!$D11="м",AV$2,IF('Сводный протокол'!$D11="ж",AV$1,0)),6)&gt;0,1,0)</f>
        <v>#REF!</v>
      </c>
      <c r="AW11" s="68" t="e">
        <f ca="1">IF(ROUND('Командный Зачет'!#REF!-IF('Сводный протокол'!$D11="м",AW$2,IF('Сводный протокол'!$D11="ж",AW$1,0)),6)&gt;0,1,0)</f>
        <v>#REF!</v>
      </c>
      <c r="AX11" s="68" t="e">
        <f ca="1">IF(ROUND('Командный Зачет'!#REF!-IF('Сводный протокол'!$D11="м",AX$2,IF('Сводный протокол'!$D11="ж",AX$1,0)),6)&gt;0,1,0)</f>
        <v>#REF!</v>
      </c>
      <c r="AY11" s="68" t="e">
        <f ca="1">IF(ROUND('Командный Зачет'!#REF!-IF('Сводный протокол'!$D11="м",AY$2,IF('Сводный протокол'!$D11="ж",AY$1,0)),6)&gt;0,1,0)</f>
        <v>#REF!</v>
      </c>
      <c r="AZ11" s="68" t="e">
        <f ca="1">IF(ROUND('Командный Зачет'!#REF!-IF('Сводный протокол'!$D11="м",AZ$2,IF('Сводный протокол'!$D11="ж",AZ$1,0)),6)&gt;0,1,0)</f>
        <v>#REF!</v>
      </c>
      <c r="BA11" s="68" t="e">
        <f ca="1">IF(ROUND('Командный Зачет'!#REF!-IF('Сводный протокол'!$D11="м",BA$2,IF('Сводный протокол'!$D11="ж",BA$1,0)),6)&gt;0,1,0)</f>
        <v>#REF!</v>
      </c>
      <c r="BB11" s="68" t="e">
        <f ca="1">IF(ROUND('Командный Зачет'!#REF!-IF('Сводный протокол'!$D11="м",BB$2,IF('Сводный протокол'!$D11="ж",BB$1,0)),6)&gt;0,1,0)</f>
        <v>#REF!</v>
      </c>
      <c r="BC11" s="68" t="e">
        <f ca="1">IF(ROUND('Командный Зачет'!#REF!-IF('Сводный протокол'!$D11="м",BC$2,IF('Сводный протокол'!$D11="ж",BC$1,0)),6)&gt;0,1,0)</f>
        <v>#REF!</v>
      </c>
      <c r="BD11" s="68" t="e">
        <f ca="1">IF(ROUND('Командный Зачет'!#REF!-IF('Сводный протокол'!$D11="м",BD$2,IF('Сводный протокол'!$D11="ж",BD$1,0)),6)&gt;0,1,0)</f>
        <v>#REF!</v>
      </c>
      <c r="BE11" s="68" t="e">
        <f ca="1">IF(ROUND('Командный Зачет'!#REF!-IF('Сводный протокол'!$D11="м",BE$2,IF('Сводный протокол'!$D11="ж",BE$1,0)),6)&gt;0,1,0)</f>
        <v>#REF!</v>
      </c>
      <c r="BF11" s="68" t="e">
        <f ca="1">IF(ROUND('Командный Зачет'!#REF!-IF('Сводный протокол'!$D11="м",BF$2,IF('Сводный протокол'!$D11="ж",BF$1,0)),6)&gt;0,1,0)</f>
        <v>#REF!</v>
      </c>
      <c r="BG11" s="68" t="e">
        <f ca="1">IF(ROUND('Командный Зачет'!#REF!-IF('Сводный протокол'!$D11="м",BG$2,IF('Сводный протокол'!$D11="ж",BG$1,0)),6)&gt;0,1,0)</f>
        <v>#REF!</v>
      </c>
      <c r="BH11" s="68" t="e">
        <f ca="1">IF(ROUND('Командный Зачет'!#REF!-IF('Сводный протокол'!$D11="м",BH$2,IF('Сводный протокол'!$D11="ж",BH$1,0)),6)&gt;0,1,0)</f>
        <v>#REF!</v>
      </c>
      <c r="BI11" s="68" t="e">
        <f ca="1">IF(ROUND('Командный Зачет'!#REF!-IF('Сводный протокол'!$D11="м",BI$2,IF('Сводный протокол'!$D11="ж",BI$1,0)),6)&gt;0,1,0)</f>
        <v>#REF!</v>
      </c>
      <c r="BJ11" s="68" t="e">
        <f ca="1">IF(ROUND('Командный Зачет'!#REF!-IF('Сводный протокол'!$D11="м",BJ$2,IF('Сводный протокол'!$D11="ж",BJ$1,0)),6)&gt;0,1,0)</f>
        <v>#REF!</v>
      </c>
      <c r="BK11" s="68" t="e">
        <f ca="1">IF(ROUND('Командный Зачет'!#REF!-IF('Сводный протокол'!$D11="м",BK$2,IF('Сводный протокол'!$D11="ж",BK$1,0)),6)&gt;0,1,0)</f>
        <v>#REF!</v>
      </c>
      <c r="BL11" s="68" t="e">
        <f ca="1">IF(ROUND('Командный Зачет'!#REF!-IF('Сводный протокол'!$D11="м",BL$2,IF('Сводный протокол'!$D11="ж",BL$1,0)),6)&gt;0,1,0)</f>
        <v>#REF!</v>
      </c>
      <c r="BM11" s="68" t="e">
        <f ca="1">IF(ROUND('Командный Зачет'!#REF!-IF('Сводный протокол'!$D11="м",BM$2,IF('Сводный протокол'!$D11="ж",BM$1,0)),6)&gt;0,1,0)</f>
        <v>#REF!</v>
      </c>
      <c r="BN11" s="68" t="e">
        <f ca="1">IF(ROUND('Командный Зачет'!#REF!-IF('Сводный протокол'!$D11="м",BN$2,IF('Сводный протокол'!$D11="ж",BN$1,0)),6)&gt;0,1,0)</f>
        <v>#REF!</v>
      </c>
      <c r="BO11" s="68" t="e">
        <f ca="1">IF(ROUND('Командный Зачет'!#REF!-IF('Сводный протокол'!$D11="м",BO$2,IF('Сводный протокол'!$D11="ж",BO$1,0)),6)&gt;0,1,0)</f>
        <v>#REF!</v>
      </c>
      <c r="BP11" s="68" t="e">
        <f ca="1">IF(ROUND('Командный Зачет'!#REF!-IF('Сводный протокол'!$D11="м",BP$2,IF('Сводный протокол'!$D11="ж",BP$1,0)),6)&gt;0,1,0)</f>
        <v>#REF!</v>
      </c>
      <c r="BQ11" s="68" t="e">
        <f ca="1">IF(ROUND('Командный Зачет'!#REF!-IF('Сводный протокол'!$D11="м",BQ$2,IF('Сводный протокол'!$D11="ж",BQ$1,0)),6)&gt;0,1,0)</f>
        <v>#REF!</v>
      </c>
      <c r="BR11" s="68" t="e">
        <f ca="1">IF(ROUND('Командный Зачет'!#REF!-IF('Сводный протокол'!$D11="м",BR$2,IF('Сводный протокол'!$D11="ж",BR$1,0)),6)&gt;0,1,0)</f>
        <v>#REF!</v>
      </c>
      <c r="BS11" s="68" t="e">
        <f ca="1">IF(ROUND('Командный Зачет'!#REF!-IF('Сводный протокол'!$D11="м",BS$2,IF('Сводный протокол'!$D11="ж",BS$1,0)),6)&gt;0,1,0)</f>
        <v>#REF!</v>
      </c>
      <c r="BT11" s="68" t="e">
        <f ca="1">IF(ROUND('Командный Зачет'!#REF!-IF('Сводный протокол'!$D11="м",BT$2,IF('Сводный протокол'!$D11="ж",BT$1,0)),6)&gt;0,1,0)</f>
        <v>#REF!</v>
      </c>
      <c r="BU11" s="68" t="e">
        <f ca="1">IF(ROUND('Командный Зачет'!#REF!-IF('Сводный протокол'!$D11="м",BU$2,IF('Сводный протокол'!$D11="ж",BU$1,0)),6)&gt;0,1,0)</f>
        <v>#REF!</v>
      </c>
      <c r="BV11" s="68" t="e">
        <f ca="1">IF(ROUND('Командный Зачет'!#REF!-IF('Сводный протокол'!$D11="м",BV$2,IF('Сводный протокол'!$D11="ж",BV$1,0)),6)&gt;0,1,0)</f>
        <v>#REF!</v>
      </c>
      <c r="BW11" s="68" t="e">
        <f ca="1">IF(ROUND('Командный Зачет'!#REF!-IF('Сводный протокол'!$D11="м",BW$2,IF('Сводный протокол'!$D11="ж",BW$1,0)),6)&gt;0,1,0)</f>
        <v>#REF!</v>
      </c>
      <c r="BX11" s="68" t="e">
        <f ca="1">IF(ROUND('Командный Зачет'!#REF!-IF('Сводный протокол'!$D11="м",BX$2,IF('Сводный протокол'!$D11="ж",BX$1,0)),6)&gt;0,1,0)</f>
        <v>#REF!</v>
      </c>
      <c r="BY11" s="68" t="e">
        <f ca="1">IF(ROUND('Командный Зачет'!#REF!-IF('Сводный протокол'!$D11="м",BY$2,IF('Сводный протокол'!$D11="ж",BY$1,0)),6)&gt;0,1,0)</f>
        <v>#REF!</v>
      </c>
      <c r="BZ11" s="68" t="e">
        <f ca="1">IF(ROUND('Командный Зачет'!#REF!-IF('Сводный протокол'!$D11="м",BZ$2,IF('Сводный протокол'!$D11="ж",BZ$1,0)),6)&gt;0,1,0)</f>
        <v>#REF!</v>
      </c>
      <c r="CA11" s="68" t="e">
        <f ca="1">IF(ROUND('Командный Зачет'!#REF!-IF('Сводный протокол'!$D11="м",CA$2,IF('Сводный протокол'!$D11="ж",CA$1,0)),6)&gt;0,1,0)</f>
        <v>#REF!</v>
      </c>
      <c r="CB11" s="68" t="e">
        <f ca="1">IF(ROUND('Командный Зачет'!#REF!-IF('Сводный протокол'!$D11="м",CB$2,IF('Сводный протокол'!$D11="ж",CB$1,0)),6)&gt;0,1,0)</f>
        <v>#REF!</v>
      </c>
      <c r="CC11" s="68" t="e">
        <f ca="1">IF(ROUND('Командный Зачет'!#REF!-IF('Сводный протокол'!$D11="м",CC$2,IF('Сводный протокол'!$D11="ж",CC$1,0)),6)&gt;0,1,0)</f>
        <v>#REF!</v>
      </c>
      <c r="CD11" s="68" t="e">
        <f ca="1">IF(ROUND('Командный Зачет'!#REF!-IF('Сводный протокол'!$D11="м",CD$2,IF('Сводный протокол'!$D11="ж",CD$1,0)),6)&gt;0,1,0)</f>
        <v>#REF!</v>
      </c>
      <c r="CE11" s="68" t="e">
        <f ca="1">IF(ROUND('Командный Зачет'!#REF!-IF('Сводный протокол'!$D11="м",CE$2,IF('Сводный протокол'!$D11="ж",CE$1,0)),6)&gt;0,1,0)</f>
        <v>#REF!</v>
      </c>
      <c r="CF11" s="68" t="e">
        <f ca="1">IF(ROUND('Командный Зачет'!#REF!-IF('Сводный протокол'!$D11="м",CF$2,IF('Сводный протокол'!$D11="ж",CF$1,0)),6)&gt;0,1,0)</f>
        <v>#REF!</v>
      </c>
      <c r="CG11" s="68" t="e">
        <f ca="1">IF(ROUND('Командный Зачет'!#REF!-IF('Сводный протокол'!$D11="м",CG$2,IF('Сводный протокол'!$D11="ж",CG$1,0)),6)&gt;0,1,0)</f>
        <v>#REF!</v>
      </c>
      <c r="CH11" s="68" t="e">
        <f ca="1">IF(ROUND('Командный Зачет'!#REF!-IF('Сводный протокол'!$D11="м",CH$2,IF('Сводный протокол'!$D11="ж",CH$1,0)),6)&gt;0,1,0)</f>
        <v>#REF!</v>
      </c>
      <c r="CI11" s="68" t="e">
        <f ca="1">IF(ROUND('Командный Зачет'!#REF!-IF('Сводный протокол'!$D11="м",CI$2,IF('Сводный протокол'!$D11="ж",CI$1,0)),6)&gt;0,1,0)</f>
        <v>#REF!</v>
      </c>
      <c r="CJ11" s="68" t="e">
        <f ca="1">IF(ROUND('Командный Зачет'!#REF!-IF('Сводный протокол'!$D11="м",CJ$2,IF('Сводный протокол'!$D11="ж",CJ$1,0)),6)&gt;0,1,0)</f>
        <v>#REF!</v>
      </c>
      <c r="CK11" s="68" t="e">
        <f ca="1">IF(ROUND('Командный Зачет'!#REF!-IF('Сводный протокол'!$D11="м",CK$2,IF('Сводный протокол'!$D11="ж",CK$1,0)),6)&gt;0,1,0)</f>
        <v>#REF!</v>
      </c>
      <c r="CL11" s="68" t="e">
        <f ca="1">IF(ROUND('Командный Зачет'!#REF!-IF('Сводный протокол'!$D11="м",CL$2,IF('Сводный протокол'!$D11="ж",CL$1,0)),6)&gt;0,1,0)</f>
        <v>#REF!</v>
      </c>
      <c r="CM11" s="68" t="e">
        <f ca="1">IF(ROUND('Командный Зачет'!#REF!-IF('Сводный протокол'!$D11="м",CM$2,IF('Сводный протокол'!$D11="ж",CM$1,0)),6)&gt;0,1,0)</f>
        <v>#REF!</v>
      </c>
      <c r="CN11" s="68" t="e">
        <f ca="1">IF(ROUND('Командный Зачет'!#REF!-IF('Сводный протокол'!$D11="м",CN$2,IF('Сводный протокол'!$D11="ж",CN$1,0)),6)&gt;0,1,0)</f>
        <v>#REF!</v>
      </c>
      <c r="CO11" s="68" t="e">
        <f ca="1">IF(ROUND('Командный Зачет'!#REF!-IF('Сводный протокол'!$D11="м",CO$2,IF('Сводный протокол'!$D11="ж",CO$1,0)),6)&gt;0,1,0)</f>
        <v>#REF!</v>
      </c>
      <c r="CP11" s="68" t="e">
        <f ca="1">IF(ROUND('Командный Зачет'!#REF!-IF('Сводный протокол'!$D11="м",CP$2,IF('Сводный протокол'!$D11="ж",CP$1,0)),6)&gt;0,1,0)</f>
        <v>#REF!</v>
      </c>
      <c r="CQ11" s="68" t="e">
        <f ca="1">IF(ROUND('Командный Зачет'!#REF!-IF('Сводный протокол'!$D11="м",CQ$2,IF('Сводный протокол'!$D11="ж",CQ$1,0)),6)&gt;0,1,0)</f>
        <v>#REF!</v>
      </c>
      <c r="CR11" s="68" t="e">
        <f ca="1">IF(ROUND('Командный Зачет'!#REF!-IF('Сводный протокол'!$D11="м",CR$2,IF('Сводный протокол'!$D11="ж",CR$1,0)),6)&gt;0,1,0)</f>
        <v>#REF!</v>
      </c>
      <c r="CS11" s="68" t="e">
        <f ca="1">IF(ROUND('Командный Зачет'!#REF!-IF('Сводный протокол'!$D11="м",CS$2,IF('Сводный протокол'!$D11="ж",CS$1,0)),6)&gt;0,1,0)</f>
        <v>#REF!</v>
      </c>
      <c r="CT11" s="68" t="e">
        <f ca="1">IF(ROUND('Командный Зачет'!#REF!-IF('Сводный протокол'!$D11="м",CT$2,IF('Сводный протокол'!$D11="ж",CT$1,0)),6)&gt;0,1,0)</f>
        <v>#REF!</v>
      </c>
      <c r="CU11" s="68" t="e">
        <f ca="1">IF(ROUND('Командный Зачет'!#REF!-IF('Сводный протокол'!$D11="м",CU$2,IF('Сводный протокол'!$D11="ж",CU$1,0)),6)&gt;0,1,0)</f>
        <v>#REF!</v>
      </c>
      <c r="CV11" s="68" t="e">
        <f ca="1">IF(ROUND('Командный Зачет'!#REF!-IF('Сводный протокол'!$D11="м",CV$2,IF('Сводный протокол'!$D11="ж",CV$1,0)),6)&gt;0,1,0)</f>
        <v>#REF!</v>
      </c>
      <c r="CW11" s="68" t="e">
        <f ca="1">IF(ROUND('Командный Зачет'!#REF!-IF('Сводный протокол'!$D11="м",CW$2,IF('Сводный протокол'!$D11="ж",CW$1,0)),6)&gt;0,1,0)</f>
        <v>#REF!</v>
      </c>
      <c r="CX11" s="67" t="e">
        <f t="shared" ca="1" si="0"/>
        <v>#REF!</v>
      </c>
    </row>
    <row r="12" spans="1:102" x14ac:dyDescent="0.2">
      <c r="A12" s="67" t="s">
        <v>77</v>
      </c>
      <c r="B12" s="68" t="e">
        <f>IF(ROUND('Командный Зачет'!$I11-IF('Сводный протокол'!#REF!="м",B$2,IF('Сводный протокол'!#REF!="ж",B$1,0)),6)&gt;0,1,0)</f>
        <v>#REF!</v>
      </c>
      <c r="C12" s="68" t="e">
        <f>IF(ROUND('Командный Зачет'!$I11-IF('Сводный протокол'!#REF!="м",C$2,IF('Сводный протокол'!#REF!="ж",C$1,0)),6)&gt;0,1,0)</f>
        <v>#REF!</v>
      </c>
      <c r="D12" s="68" t="e">
        <f>IF(ROUND('Командный Зачет'!$I11-IF('Сводный протокол'!#REF!="м",D$2,IF('Сводный протокол'!#REF!="ж",D$1,0)),6)&gt;0,1,0)</f>
        <v>#REF!</v>
      </c>
      <c r="E12" s="68" t="e">
        <f>IF(ROUND('Командный Зачет'!$I11-IF('Сводный протокол'!#REF!="м",E$2,IF('Сводный протокол'!#REF!="ж",E$1,0)),6)&gt;0,1,0)</f>
        <v>#REF!</v>
      </c>
      <c r="F12" s="68" t="e">
        <f>IF(ROUND('Командный Зачет'!$I11-IF('Сводный протокол'!#REF!="м",F$2,IF('Сводный протокол'!#REF!="ж",F$1,0)),6)&gt;0,1,0)</f>
        <v>#REF!</v>
      </c>
      <c r="G12" s="68" t="e">
        <f>IF(ROUND('Командный Зачет'!$I11-IF('Сводный протокол'!#REF!="м",G$2,IF('Сводный протокол'!#REF!="ж",G$1,0)),6)&gt;0,1,0)</f>
        <v>#REF!</v>
      </c>
      <c r="H12" s="68" t="e">
        <f>IF(ROUND('Командный Зачет'!$I11-IF('Сводный протокол'!#REF!="м",H$2,IF('Сводный протокол'!#REF!="ж",H$1,0)),6)&gt;0,1,0)</f>
        <v>#REF!</v>
      </c>
      <c r="I12" s="68" t="e">
        <f>IF(ROUND('Командный Зачет'!$I11-IF('Сводный протокол'!#REF!="м",I$2,IF('Сводный протокол'!#REF!="ж",I$1,0)),6)&gt;0,1,0)</f>
        <v>#REF!</v>
      </c>
      <c r="J12" s="68" t="e">
        <f>IF(ROUND('Командный Зачет'!$I11-IF('Сводный протокол'!#REF!="м",J$2,IF('Сводный протокол'!#REF!="ж",J$1,0)),6)&gt;0,1,0)</f>
        <v>#REF!</v>
      </c>
      <c r="K12" s="68" t="e">
        <f>IF(ROUND('Командный Зачет'!$I11-IF('Сводный протокол'!#REF!="м",K$2,IF('Сводный протокол'!#REF!="ж",K$1,0)),6)&gt;0,1,0)</f>
        <v>#REF!</v>
      </c>
      <c r="L12" s="68" t="e">
        <f>IF(ROUND('Командный Зачет'!$I11-IF('Сводный протокол'!#REF!="м",L$2,IF('Сводный протокол'!#REF!="ж",L$1,0)),6)&gt;0,1,0)</f>
        <v>#REF!</v>
      </c>
      <c r="M12" s="68" t="e">
        <f>IF(ROUND('Командный Зачет'!$I11-IF('Сводный протокол'!#REF!="м",M$2,IF('Сводный протокол'!#REF!="ж",M$1,0)),6)&gt;0,1,0)</f>
        <v>#REF!</v>
      </c>
      <c r="N12" s="68" t="e">
        <f>IF(ROUND('Командный Зачет'!$I11-IF('Сводный протокол'!#REF!="м",N$2,IF('Сводный протокол'!#REF!="ж",N$1,0)),6)&gt;0,1,0)</f>
        <v>#REF!</v>
      </c>
      <c r="O12" s="68" t="e">
        <f>IF(ROUND('Командный Зачет'!$I11-IF('Сводный протокол'!#REF!="м",O$2,IF('Сводный протокол'!#REF!="ж",O$1,0)),6)&gt;0,1,0)</f>
        <v>#REF!</v>
      </c>
      <c r="P12" s="68" t="e">
        <f>IF(ROUND('Командный Зачет'!$I11-IF('Сводный протокол'!#REF!="м",P$2,IF('Сводный протокол'!#REF!="ж",P$1,0)),6)&gt;0,1,0)</f>
        <v>#REF!</v>
      </c>
      <c r="Q12" s="68" t="e">
        <f>IF(ROUND('Командный Зачет'!$I11-IF('Сводный протокол'!#REF!="м",Q$2,IF('Сводный протокол'!#REF!="ж",Q$1,0)),6)&gt;0,1,0)</f>
        <v>#REF!</v>
      </c>
      <c r="R12" s="68" t="e">
        <f>IF(ROUND('Командный Зачет'!$I11-IF('Сводный протокол'!#REF!="м",R$2,IF('Сводный протокол'!#REF!="ж",R$1,0)),6)&gt;0,1,0)</f>
        <v>#REF!</v>
      </c>
      <c r="S12" s="68" t="e">
        <f>IF(ROUND('Командный Зачет'!$I11-IF('Сводный протокол'!#REF!="м",S$2,IF('Сводный протокол'!#REF!="ж",S$1,0)),6)&gt;0,1,0)</f>
        <v>#REF!</v>
      </c>
      <c r="T12" s="68" t="e">
        <f>IF(ROUND('Командный Зачет'!$I11-IF('Сводный протокол'!#REF!="м",T$2,IF('Сводный протокол'!#REF!="ж",T$1,0)),6)&gt;0,1,0)</f>
        <v>#REF!</v>
      </c>
      <c r="U12" s="68" t="e">
        <f>IF(ROUND('Командный Зачет'!$I11-IF('Сводный протокол'!#REF!="м",U$2,IF('Сводный протокол'!#REF!="ж",U$1,0)),6)&gt;0,1,0)</f>
        <v>#REF!</v>
      </c>
      <c r="V12" s="68" t="e">
        <f>IF(ROUND('Командный Зачет'!$I11-IF('Сводный протокол'!#REF!="м",V$2,IF('Сводный протокол'!#REF!="ж",V$1,0)),6)&gt;0,1,0)</f>
        <v>#REF!</v>
      </c>
      <c r="W12" s="68" t="e">
        <f>IF(ROUND('Командный Зачет'!$I11-IF('Сводный протокол'!#REF!="м",W$2,IF('Сводный протокол'!#REF!="ж",W$1,0)),6)&gt;0,1,0)</f>
        <v>#REF!</v>
      </c>
      <c r="X12" s="68" t="e">
        <f>IF(ROUND('Командный Зачет'!$I11-IF('Сводный протокол'!#REF!="м",X$2,IF('Сводный протокол'!#REF!="ж",X$1,0)),6)&gt;0,1,0)</f>
        <v>#REF!</v>
      </c>
      <c r="Y12" s="68" t="e">
        <f>IF(ROUND('Командный Зачет'!$I11-IF('Сводный протокол'!#REF!="м",Y$2,IF('Сводный протокол'!#REF!="ж",Y$1,0)),6)&gt;0,1,0)</f>
        <v>#REF!</v>
      </c>
      <c r="Z12" s="68" t="e">
        <f>IF(ROUND('Командный Зачет'!$I11-IF('Сводный протокол'!#REF!="м",Z$2,IF('Сводный протокол'!#REF!="ж",Z$1,0)),6)&gt;0,1,0)</f>
        <v>#REF!</v>
      </c>
      <c r="AA12" s="68" t="e">
        <f>IF(ROUND('Командный Зачет'!$I11-IF('Сводный протокол'!#REF!="м",AA$2,IF('Сводный протокол'!#REF!="ж",AA$1,0)),6)&gt;0,1,0)</f>
        <v>#REF!</v>
      </c>
      <c r="AB12" s="68" t="e">
        <f>IF(ROUND('Командный Зачет'!$I11-IF('Сводный протокол'!#REF!="м",AB$2,IF('Сводный протокол'!#REF!="ж",AB$1,0)),6)&gt;0,1,0)</f>
        <v>#REF!</v>
      </c>
      <c r="AC12" s="68" t="e">
        <f>IF(ROUND('Командный Зачет'!$I11-IF('Сводный протокол'!#REF!="м",AC$2,IF('Сводный протокол'!#REF!="ж",AC$1,0)),6)&gt;0,1,0)</f>
        <v>#REF!</v>
      </c>
      <c r="AD12" s="68" t="e">
        <f>IF(ROUND('Командный Зачет'!$I11-IF('Сводный протокол'!#REF!="м",AD$2,IF('Сводный протокол'!#REF!="ж",AD$1,0)),6)&gt;0,1,0)</f>
        <v>#REF!</v>
      </c>
      <c r="AE12" s="68" t="e">
        <f>IF(ROUND('Командный Зачет'!$I11-IF('Сводный протокол'!#REF!="м",AE$2,IF('Сводный протокол'!#REF!="ж",AE$1,0)),6)&gt;0,1,0)</f>
        <v>#REF!</v>
      </c>
      <c r="AF12" s="68" t="e">
        <f>IF(ROUND('Командный Зачет'!$I11-IF('Сводный протокол'!#REF!="м",AF$2,IF('Сводный протокол'!#REF!="ж",AF$1,0)),6)&gt;0,1,0)</f>
        <v>#REF!</v>
      </c>
      <c r="AG12" s="68" t="e">
        <f>IF(ROUND('Командный Зачет'!$I11-IF('Сводный протокол'!#REF!="м",AG$2,IF('Сводный протокол'!#REF!="ж",AG$1,0)),6)&gt;0,1,0)</f>
        <v>#REF!</v>
      </c>
      <c r="AH12" s="68" t="e">
        <f>IF(ROUND('Командный Зачет'!$I11-IF('Сводный протокол'!#REF!="м",AH$2,IF('Сводный протокол'!#REF!="ж",AH$1,0)),6)&gt;0,1,0)</f>
        <v>#REF!</v>
      </c>
      <c r="AI12" s="68" t="e">
        <f>IF(ROUND('Командный Зачет'!$I11-IF('Сводный протокол'!#REF!="м",AI$2,IF('Сводный протокол'!#REF!="ж",AI$1,0)),6)&gt;0,1,0)</f>
        <v>#REF!</v>
      </c>
      <c r="AJ12" s="68" t="e">
        <f>IF(ROUND('Командный Зачет'!$I11-IF('Сводный протокол'!#REF!="м",AJ$2,IF('Сводный протокол'!#REF!="ж",AJ$1,0)),6)&gt;0,1,0)</f>
        <v>#REF!</v>
      </c>
      <c r="AK12" s="68" t="e">
        <f>IF(ROUND('Командный Зачет'!$I11-IF('Сводный протокол'!#REF!="м",AK$2,IF('Сводный протокол'!#REF!="ж",AK$1,0)),6)&gt;0,1,0)</f>
        <v>#REF!</v>
      </c>
      <c r="AL12" s="68" t="e">
        <f>IF(ROUND('Командный Зачет'!$I11-IF('Сводный протокол'!#REF!="м",AL$2,IF('Сводный протокол'!#REF!="ж",AL$1,0)),6)&gt;0,1,0)</f>
        <v>#REF!</v>
      </c>
      <c r="AM12" s="68" t="e">
        <f>IF(ROUND('Командный Зачет'!$I11-IF('Сводный протокол'!#REF!="м",AM$2,IF('Сводный протокол'!#REF!="ж",AM$1,0)),6)&gt;0,1,0)</f>
        <v>#REF!</v>
      </c>
      <c r="AN12" s="68" t="e">
        <f>IF(ROUND('Командный Зачет'!$I11-IF('Сводный протокол'!#REF!="м",AN$2,IF('Сводный протокол'!#REF!="ж",AN$1,0)),6)&gt;0,1,0)</f>
        <v>#REF!</v>
      </c>
      <c r="AO12" s="68" t="e">
        <f>IF(ROUND('Командный Зачет'!$I11-IF('Сводный протокол'!#REF!="м",AO$2,IF('Сводный протокол'!#REF!="ж",AO$1,0)),6)&gt;0,1,0)</f>
        <v>#REF!</v>
      </c>
      <c r="AP12" s="68" t="e">
        <f>IF(ROUND('Командный Зачет'!$I11-IF('Сводный протокол'!#REF!="м",AP$2,IF('Сводный протокол'!#REF!="ж",AP$1,0)),6)&gt;0,1,0)</f>
        <v>#REF!</v>
      </c>
      <c r="AQ12" s="68" t="e">
        <f>IF(ROUND('Командный Зачет'!$I11-IF('Сводный протокол'!#REF!="м",AQ$2,IF('Сводный протокол'!#REF!="ж",AQ$1,0)),6)&gt;0,1,0)</f>
        <v>#REF!</v>
      </c>
      <c r="AR12" s="68" t="e">
        <f>IF(ROUND('Командный Зачет'!$I11-IF('Сводный протокол'!#REF!="м",AR$2,IF('Сводный протокол'!#REF!="ж",AR$1,0)),6)&gt;0,1,0)</f>
        <v>#REF!</v>
      </c>
      <c r="AS12" s="68" t="e">
        <f>IF(ROUND('Командный Зачет'!$I11-IF('Сводный протокол'!#REF!="м",AS$2,IF('Сводный протокол'!#REF!="ж",AS$1,0)),6)&gt;0,1,0)</f>
        <v>#REF!</v>
      </c>
      <c r="AT12" s="68" t="e">
        <f>IF(ROUND('Командный Зачет'!$I11-IF('Сводный протокол'!#REF!="м",AT$2,IF('Сводный протокол'!#REF!="ж",AT$1,0)),6)&gt;0,1,0)</f>
        <v>#REF!</v>
      </c>
      <c r="AU12" s="68" t="e">
        <f>IF(ROUND('Командный Зачет'!$I11-IF('Сводный протокол'!#REF!="м",AU$2,IF('Сводный протокол'!#REF!="ж",AU$1,0)),6)&gt;0,1,0)</f>
        <v>#REF!</v>
      </c>
      <c r="AV12" s="68" t="e">
        <f>IF(ROUND('Командный Зачет'!$I11-IF('Сводный протокол'!#REF!="м",AV$2,IF('Сводный протокол'!#REF!="ж",AV$1,0)),6)&gt;0,1,0)</f>
        <v>#REF!</v>
      </c>
      <c r="AW12" s="68" t="e">
        <f>IF(ROUND('Командный Зачет'!$I11-IF('Сводный протокол'!#REF!="м",AW$2,IF('Сводный протокол'!#REF!="ж",AW$1,0)),6)&gt;0,1,0)</f>
        <v>#REF!</v>
      </c>
      <c r="AX12" s="68" t="e">
        <f>IF(ROUND('Командный Зачет'!$I11-IF('Сводный протокол'!#REF!="м",AX$2,IF('Сводный протокол'!#REF!="ж",AX$1,0)),6)&gt;0,1,0)</f>
        <v>#REF!</v>
      </c>
      <c r="AY12" s="68" t="e">
        <f>IF(ROUND('Командный Зачет'!$I11-IF('Сводный протокол'!#REF!="м",AY$2,IF('Сводный протокол'!#REF!="ж",AY$1,0)),6)&gt;0,1,0)</f>
        <v>#REF!</v>
      </c>
      <c r="AZ12" s="68" t="e">
        <f>IF(ROUND('Командный Зачет'!$I11-IF('Сводный протокол'!#REF!="м",AZ$2,IF('Сводный протокол'!#REF!="ж",AZ$1,0)),6)&gt;0,1,0)</f>
        <v>#REF!</v>
      </c>
      <c r="BA12" s="68" t="e">
        <f>IF(ROUND('Командный Зачет'!$I11-IF('Сводный протокол'!#REF!="м",BA$2,IF('Сводный протокол'!#REF!="ж",BA$1,0)),6)&gt;0,1,0)</f>
        <v>#REF!</v>
      </c>
      <c r="BB12" s="68" t="e">
        <f>IF(ROUND('Командный Зачет'!$I11-IF('Сводный протокол'!#REF!="м",BB$2,IF('Сводный протокол'!#REF!="ж",BB$1,0)),6)&gt;0,1,0)</f>
        <v>#REF!</v>
      </c>
      <c r="BC12" s="68" t="e">
        <f>IF(ROUND('Командный Зачет'!$I11-IF('Сводный протокол'!#REF!="м",BC$2,IF('Сводный протокол'!#REF!="ж",BC$1,0)),6)&gt;0,1,0)</f>
        <v>#REF!</v>
      </c>
      <c r="BD12" s="68" t="e">
        <f>IF(ROUND('Командный Зачет'!$I11-IF('Сводный протокол'!#REF!="м",BD$2,IF('Сводный протокол'!#REF!="ж",BD$1,0)),6)&gt;0,1,0)</f>
        <v>#REF!</v>
      </c>
      <c r="BE12" s="68" t="e">
        <f>IF(ROUND('Командный Зачет'!$I11-IF('Сводный протокол'!#REF!="м",BE$2,IF('Сводный протокол'!#REF!="ж",BE$1,0)),6)&gt;0,1,0)</f>
        <v>#REF!</v>
      </c>
      <c r="BF12" s="68" t="e">
        <f>IF(ROUND('Командный Зачет'!$I11-IF('Сводный протокол'!#REF!="м",BF$2,IF('Сводный протокол'!#REF!="ж",BF$1,0)),6)&gt;0,1,0)</f>
        <v>#REF!</v>
      </c>
      <c r="BG12" s="68" t="e">
        <f>IF(ROUND('Командный Зачет'!$I11-IF('Сводный протокол'!#REF!="м",BG$2,IF('Сводный протокол'!#REF!="ж",BG$1,0)),6)&gt;0,1,0)</f>
        <v>#REF!</v>
      </c>
      <c r="BH12" s="68" t="e">
        <f>IF(ROUND('Командный Зачет'!$I11-IF('Сводный протокол'!#REF!="м",BH$2,IF('Сводный протокол'!#REF!="ж",BH$1,0)),6)&gt;0,1,0)</f>
        <v>#REF!</v>
      </c>
      <c r="BI12" s="68" t="e">
        <f>IF(ROUND('Командный Зачет'!$I11-IF('Сводный протокол'!#REF!="м",BI$2,IF('Сводный протокол'!#REF!="ж",BI$1,0)),6)&gt;0,1,0)</f>
        <v>#REF!</v>
      </c>
      <c r="BJ12" s="68" t="e">
        <f>IF(ROUND('Командный Зачет'!$I11-IF('Сводный протокол'!#REF!="м",BJ$2,IF('Сводный протокол'!#REF!="ж",BJ$1,0)),6)&gt;0,1,0)</f>
        <v>#REF!</v>
      </c>
      <c r="BK12" s="68" t="e">
        <f>IF(ROUND('Командный Зачет'!$I11-IF('Сводный протокол'!#REF!="м",BK$2,IF('Сводный протокол'!#REF!="ж",BK$1,0)),6)&gt;0,1,0)</f>
        <v>#REF!</v>
      </c>
      <c r="BL12" s="68" t="e">
        <f>IF(ROUND('Командный Зачет'!$I11-IF('Сводный протокол'!#REF!="м",BL$2,IF('Сводный протокол'!#REF!="ж",BL$1,0)),6)&gt;0,1,0)</f>
        <v>#REF!</v>
      </c>
      <c r="BM12" s="68" t="e">
        <f>IF(ROUND('Командный Зачет'!$I11-IF('Сводный протокол'!#REF!="м",BM$2,IF('Сводный протокол'!#REF!="ж",BM$1,0)),6)&gt;0,1,0)</f>
        <v>#REF!</v>
      </c>
      <c r="BN12" s="68" t="e">
        <f>IF(ROUND('Командный Зачет'!$I11-IF('Сводный протокол'!#REF!="м",BN$2,IF('Сводный протокол'!#REF!="ж",BN$1,0)),6)&gt;0,1,0)</f>
        <v>#REF!</v>
      </c>
      <c r="BO12" s="68" t="e">
        <f>IF(ROUND('Командный Зачет'!$I11-IF('Сводный протокол'!#REF!="м",BO$2,IF('Сводный протокол'!#REF!="ж",BO$1,0)),6)&gt;0,1,0)</f>
        <v>#REF!</v>
      </c>
      <c r="BP12" s="68" t="e">
        <f>IF(ROUND('Командный Зачет'!$I11-IF('Сводный протокол'!#REF!="м",BP$2,IF('Сводный протокол'!#REF!="ж",BP$1,0)),6)&gt;0,1,0)</f>
        <v>#REF!</v>
      </c>
      <c r="BQ12" s="68" t="e">
        <f>IF(ROUND('Командный Зачет'!$I11-IF('Сводный протокол'!#REF!="м",BQ$2,IF('Сводный протокол'!#REF!="ж",BQ$1,0)),6)&gt;0,1,0)</f>
        <v>#REF!</v>
      </c>
      <c r="BR12" s="68" t="e">
        <f>IF(ROUND('Командный Зачет'!$I11-IF('Сводный протокол'!#REF!="м",BR$2,IF('Сводный протокол'!#REF!="ж",BR$1,0)),6)&gt;0,1,0)</f>
        <v>#REF!</v>
      </c>
      <c r="BS12" s="68" t="e">
        <f>IF(ROUND('Командный Зачет'!$I11-IF('Сводный протокол'!#REF!="м",BS$2,IF('Сводный протокол'!#REF!="ж",BS$1,0)),6)&gt;0,1,0)</f>
        <v>#REF!</v>
      </c>
      <c r="BT12" s="68" t="e">
        <f>IF(ROUND('Командный Зачет'!$I11-IF('Сводный протокол'!#REF!="м",BT$2,IF('Сводный протокол'!#REF!="ж",BT$1,0)),6)&gt;0,1,0)</f>
        <v>#REF!</v>
      </c>
      <c r="BU12" s="68" t="e">
        <f>IF(ROUND('Командный Зачет'!$I11-IF('Сводный протокол'!#REF!="м",BU$2,IF('Сводный протокол'!#REF!="ж",BU$1,0)),6)&gt;0,1,0)</f>
        <v>#REF!</v>
      </c>
      <c r="BV12" s="68" t="e">
        <f>IF(ROUND('Командный Зачет'!$I11-IF('Сводный протокол'!#REF!="м",BV$2,IF('Сводный протокол'!#REF!="ж",BV$1,0)),6)&gt;0,1,0)</f>
        <v>#REF!</v>
      </c>
      <c r="BW12" s="68" t="e">
        <f>IF(ROUND('Командный Зачет'!$I11-IF('Сводный протокол'!#REF!="м",BW$2,IF('Сводный протокол'!#REF!="ж",BW$1,0)),6)&gt;0,1,0)</f>
        <v>#REF!</v>
      </c>
      <c r="BX12" s="68" t="e">
        <f>IF(ROUND('Командный Зачет'!$I11-IF('Сводный протокол'!#REF!="м",BX$2,IF('Сводный протокол'!#REF!="ж",BX$1,0)),6)&gt;0,1,0)</f>
        <v>#REF!</v>
      </c>
      <c r="BY12" s="68" t="e">
        <f>IF(ROUND('Командный Зачет'!$I11-IF('Сводный протокол'!#REF!="м",BY$2,IF('Сводный протокол'!#REF!="ж",BY$1,0)),6)&gt;0,1,0)</f>
        <v>#REF!</v>
      </c>
      <c r="BZ12" s="68" t="e">
        <f>IF(ROUND('Командный Зачет'!$I11-IF('Сводный протокол'!#REF!="м",BZ$2,IF('Сводный протокол'!#REF!="ж",BZ$1,0)),6)&gt;0,1,0)</f>
        <v>#REF!</v>
      </c>
      <c r="CA12" s="68" t="e">
        <f>IF(ROUND('Командный Зачет'!$I11-IF('Сводный протокол'!#REF!="м",CA$2,IF('Сводный протокол'!#REF!="ж",CA$1,0)),6)&gt;0,1,0)</f>
        <v>#REF!</v>
      </c>
      <c r="CB12" s="68" t="e">
        <f>IF(ROUND('Командный Зачет'!$I11-IF('Сводный протокол'!#REF!="м",CB$2,IF('Сводный протокол'!#REF!="ж",CB$1,0)),6)&gt;0,1,0)</f>
        <v>#REF!</v>
      </c>
      <c r="CC12" s="68" t="e">
        <f>IF(ROUND('Командный Зачет'!$I11-IF('Сводный протокол'!#REF!="м",CC$2,IF('Сводный протокол'!#REF!="ж",CC$1,0)),6)&gt;0,1,0)</f>
        <v>#REF!</v>
      </c>
      <c r="CD12" s="68" t="e">
        <f>IF(ROUND('Командный Зачет'!$I11-IF('Сводный протокол'!#REF!="м",CD$2,IF('Сводный протокол'!#REF!="ж",CD$1,0)),6)&gt;0,1,0)</f>
        <v>#REF!</v>
      </c>
      <c r="CE12" s="68" t="e">
        <f>IF(ROUND('Командный Зачет'!$I11-IF('Сводный протокол'!#REF!="м",CE$2,IF('Сводный протокол'!#REF!="ж",CE$1,0)),6)&gt;0,1,0)</f>
        <v>#REF!</v>
      </c>
      <c r="CF12" s="68" t="e">
        <f>IF(ROUND('Командный Зачет'!$I11-IF('Сводный протокол'!#REF!="м",CF$2,IF('Сводный протокол'!#REF!="ж",CF$1,0)),6)&gt;0,1,0)</f>
        <v>#REF!</v>
      </c>
      <c r="CG12" s="68" t="e">
        <f>IF(ROUND('Командный Зачет'!$I11-IF('Сводный протокол'!#REF!="м",CG$2,IF('Сводный протокол'!#REF!="ж",CG$1,0)),6)&gt;0,1,0)</f>
        <v>#REF!</v>
      </c>
      <c r="CH12" s="68" t="e">
        <f>IF(ROUND('Командный Зачет'!$I11-IF('Сводный протокол'!#REF!="м",CH$2,IF('Сводный протокол'!#REF!="ж",CH$1,0)),6)&gt;0,1,0)</f>
        <v>#REF!</v>
      </c>
      <c r="CI12" s="68" t="e">
        <f>IF(ROUND('Командный Зачет'!$I11-IF('Сводный протокол'!#REF!="м",CI$2,IF('Сводный протокол'!#REF!="ж",CI$1,0)),6)&gt;0,1,0)</f>
        <v>#REF!</v>
      </c>
      <c r="CJ12" s="68" t="e">
        <f>IF(ROUND('Командный Зачет'!$I11-IF('Сводный протокол'!#REF!="м",CJ$2,IF('Сводный протокол'!#REF!="ж",CJ$1,0)),6)&gt;0,1,0)</f>
        <v>#REF!</v>
      </c>
      <c r="CK12" s="68" t="e">
        <f>IF(ROUND('Командный Зачет'!$I11-IF('Сводный протокол'!#REF!="м",CK$2,IF('Сводный протокол'!#REF!="ж",CK$1,0)),6)&gt;0,1,0)</f>
        <v>#REF!</v>
      </c>
      <c r="CL12" s="68" t="e">
        <f>IF(ROUND('Командный Зачет'!$I11-IF('Сводный протокол'!#REF!="м",CL$2,IF('Сводный протокол'!#REF!="ж",CL$1,0)),6)&gt;0,1,0)</f>
        <v>#REF!</v>
      </c>
      <c r="CM12" s="68" t="e">
        <f>IF(ROUND('Командный Зачет'!$I11-IF('Сводный протокол'!#REF!="м",CM$2,IF('Сводный протокол'!#REF!="ж",CM$1,0)),6)&gt;0,1,0)</f>
        <v>#REF!</v>
      </c>
      <c r="CN12" s="68" t="e">
        <f>IF(ROUND('Командный Зачет'!$I11-IF('Сводный протокол'!#REF!="м",CN$2,IF('Сводный протокол'!#REF!="ж",CN$1,0)),6)&gt;0,1,0)</f>
        <v>#REF!</v>
      </c>
      <c r="CO12" s="68" t="e">
        <f>IF(ROUND('Командный Зачет'!$I11-IF('Сводный протокол'!#REF!="м",CO$2,IF('Сводный протокол'!#REF!="ж",CO$1,0)),6)&gt;0,1,0)</f>
        <v>#REF!</v>
      </c>
      <c r="CP12" s="68" t="e">
        <f>IF(ROUND('Командный Зачет'!$I11-IF('Сводный протокол'!#REF!="м",CP$2,IF('Сводный протокол'!#REF!="ж",CP$1,0)),6)&gt;0,1,0)</f>
        <v>#REF!</v>
      </c>
      <c r="CQ12" s="68" t="e">
        <f>IF(ROUND('Командный Зачет'!$I11-IF('Сводный протокол'!#REF!="м",CQ$2,IF('Сводный протокол'!#REF!="ж",CQ$1,0)),6)&gt;0,1,0)</f>
        <v>#REF!</v>
      </c>
      <c r="CR12" s="68" t="e">
        <f>IF(ROUND('Командный Зачет'!$I11-IF('Сводный протокол'!#REF!="м",CR$2,IF('Сводный протокол'!#REF!="ж",CR$1,0)),6)&gt;0,1,0)</f>
        <v>#REF!</v>
      </c>
      <c r="CS12" s="68" t="e">
        <f>IF(ROUND('Командный Зачет'!$I11-IF('Сводный протокол'!#REF!="м",CS$2,IF('Сводный протокол'!#REF!="ж",CS$1,0)),6)&gt;0,1,0)</f>
        <v>#REF!</v>
      </c>
      <c r="CT12" s="68" t="e">
        <f>IF(ROUND('Командный Зачет'!$I11-IF('Сводный протокол'!#REF!="м",CT$2,IF('Сводный протокол'!#REF!="ж",CT$1,0)),6)&gt;0,1,0)</f>
        <v>#REF!</v>
      </c>
      <c r="CU12" s="68" t="e">
        <f>IF(ROUND('Командный Зачет'!$I11-IF('Сводный протокол'!#REF!="м",CU$2,IF('Сводный протокол'!#REF!="ж",CU$1,0)),6)&gt;0,1,0)</f>
        <v>#REF!</v>
      </c>
      <c r="CV12" s="68" t="e">
        <f>IF(ROUND('Командный Зачет'!$I11-IF('Сводный протокол'!#REF!="м",CV$2,IF('Сводный протокол'!#REF!="ж",CV$1,0)),6)&gt;0,1,0)</f>
        <v>#REF!</v>
      </c>
      <c r="CW12" s="68" t="e">
        <f>IF(ROUND('Командный Зачет'!$I11-IF('Сводный протокол'!#REF!="м",CW$2,IF('Сводный протокол'!#REF!="ж",CW$1,0)),6)&gt;0,1,0)</f>
        <v>#REF!</v>
      </c>
      <c r="CX12" s="67" t="e">
        <f t="shared" ca="1" si="0"/>
        <v>#REF!</v>
      </c>
    </row>
    <row r="13" spans="1:102" x14ac:dyDescent="0.2">
      <c r="A13" s="67" t="s">
        <v>78</v>
      </c>
      <c r="B13" s="68" t="e">
        <f ca="1">IF(ROUND('Командный Зачет'!$I12-IF('Сводный протокол'!$D12="м",B$2,IF('Сводный протокол'!$D12="ж",B$1,0)),6)&gt;0,1,0)</f>
        <v>#VALUE!</v>
      </c>
      <c r="C13" s="68" t="e">
        <f ca="1">IF(ROUND('Командный Зачет'!$I12-IF('Сводный протокол'!$D12="м",C$2,IF('Сводный протокол'!$D12="ж",C$1,0)),6)&gt;0,1,0)</f>
        <v>#VALUE!</v>
      </c>
      <c r="D13" s="68" t="e">
        <f ca="1">IF(ROUND('Командный Зачет'!$I12-IF('Сводный протокол'!$D12="м",D$2,IF('Сводный протокол'!$D12="ж",D$1,0)),6)&gt;0,1,0)</f>
        <v>#VALUE!</v>
      </c>
      <c r="E13" s="68" t="e">
        <f ca="1">IF(ROUND('Командный Зачет'!$I12-IF('Сводный протокол'!$D12="м",E$2,IF('Сводный протокол'!$D12="ж",E$1,0)),6)&gt;0,1,0)</f>
        <v>#VALUE!</v>
      </c>
      <c r="F13" s="68" t="e">
        <f ca="1">IF(ROUND('Командный Зачет'!$I12-IF('Сводный протокол'!$D12="м",F$2,IF('Сводный протокол'!$D12="ж",F$1,0)),6)&gt;0,1,0)</f>
        <v>#VALUE!</v>
      </c>
      <c r="G13" s="68" t="e">
        <f ca="1">IF(ROUND('Командный Зачет'!$I12-IF('Сводный протокол'!$D12="м",G$2,IF('Сводный протокол'!$D12="ж",G$1,0)),6)&gt;0,1,0)</f>
        <v>#VALUE!</v>
      </c>
      <c r="H13" s="68" t="e">
        <f ca="1">IF(ROUND('Командный Зачет'!$I12-IF('Сводный протокол'!$D12="м",H$2,IF('Сводный протокол'!$D12="ж",H$1,0)),6)&gt;0,1,0)</f>
        <v>#VALUE!</v>
      </c>
      <c r="I13" s="68" t="e">
        <f ca="1">IF(ROUND('Командный Зачет'!$I12-IF('Сводный протокол'!$D12="м",I$2,IF('Сводный протокол'!$D12="ж",I$1,0)),6)&gt;0,1,0)</f>
        <v>#VALUE!</v>
      </c>
      <c r="J13" s="68" t="e">
        <f ca="1">IF(ROUND('Командный Зачет'!$I12-IF('Сводный протокол'!$D12="м",J$2,IF('Сводный протокол'!$D12="ж",J$1,0)),6)&gt;0,1,0)</f>
        <v>#VALUE!</v>
      </c>
      <c r="K13" s="68" t="e">
        <f ca="1">IF(ROUND('Командный Зачет'!$I12-IF('Сводный протокол'!$D12="м",K$2,IF('Сводный протокол'!$D12="ж",K$1,0)),6)&gt;0,1,0)</f>
        <v>#VALUE!</v>
      </c>
      <c r="L13" s="68" t="e">
        <f ca="1">IF(ROUND('Командный Зачет'!$I12-IF('Сводный протокол'!$D12="м",L$2,IF('Сводный протокол'!$D12="ж",L$1,0)),6)&gt;0,1,0)</f>
        <v>#VALUE!</v>
      </c>
      <c r="M13" s="68" t="e">
        <f ca="1">IF(ROUND('Командный Зачет'!$I12-IF('Сводный протокол'!$D12="м",M$2,IF('Сводный протокол'!$D12="ж",M$1,0)),6)&gt;0,1,0)</f>
        <v>#VALUE!</v>
      </c>
      <c r="N13" s="68" t="e">
        <f ca="1">IF(ROUND('Командный Зачет'!$I12-IF('Сводный протокол'!$D12="м",N$2,IF('Сводный протокол'!$D12="ж",N$1,0)),6)&gt;0,1,0)</f>
        <v>#VALUE!</v>
      </c>
      <c r="O13" s="68" t="e">
        <f ca="1">IF(ROUND('Командный Зачет'!$I12-IF('Сводный протокол'!$D12="м",O$2,IF('Сводный протокол'!$D12="ж",O$1,0)),6)&gt;0,1,0)</f>
        <v>#VALUE!</v>
      </c>
      <c r="P13" s="68" t="e">
        <f ca="1">IF(ROUND('Командный Зачет'!$I12-IF('Сводный протокол'!$D12="м",P$2,IF('Сводный протокол'!$D12="ж",P$1,0)),6)&gt;0,1,0)</f>
        <v>#VALUE!</v>
      </c>
      <c r="Q13" s="68" t="e">
        <f ca="1">IF(ROUND('Командный Зачет'!$I12-IF('Сводный протокол'!$D12="м",Q$2,IF('Сводный протокол'!$D12="ж",Q$1,0)),6)&gt;0,1,0)</f>
        <v>#VALUE!</v>
      </c>
      <c r="R13" s="68" t="e">
        <f ca="1">IF(ROUND('Командный Зачет'!$I12-IF('Сводный протокол'!$D12="м",R$2,IF('Сводный протокол'!$D12="ж",R$1,0)),6)&gt;0,1,0)</f>
        <v>#VALUE!</v>
      </c>
      <c r="S13" s="68" t="e">
        <f ca="1">IF(ROUND('Командный Зачет'!$I12-IF('Сводный протокол'!$D12="м",S$2,IF('Сводный протокол'!$D12="ж",S$1,0)),6)&gt;0,1,0)</f>
        <v>#VALUE!</v>
      </c>
      <c r="T13" s="68" t="e">
        <f ca="1">IF(ROUND('Командный Зачет'!$I12-IF('Сводный протокол'!$D12="м",T$2,IF('Сводный протокол'!$D12="ж",T$1,0)),6)&gt;0,1,0)</f>
        <v>#VALUE!</v>
      </c>
      <c r="U13" s="68" t="e">
        <f ca="1">IF(ROUND('Командный Зачет'!$I12-IF('Сводный протокол'!$D12="м",U$2,IF('Сводный протокол'!$D12="ж",U$1,0)),6)&gt;0,1,0)</f>
        <v>#VALUE!</v>
      </c>
      <c r="V13" s="68" t="e">
        <f ca="1">IF(ROUND('Командный Зачет'!$I12-IF('Сводный протокол'!$D12="м",V$2,IF('Сводный протокол'!$D12="ж",V$1,0)),6)&gt;0,1,0)</f>
        <v>#VALUE!</v>
      </c>
      <c r="W13" s="68" t="e">
        <f ca="1">IF(ROUND('Командный Зачет'!$I12-IF('Сводный протокол'!$D12="м",W$2,IF('Сводный протокол'!$D12="ж",W$1,0)),6)&gt;0,1,0)</f>
        <v>#VALUE!</v>
      </c>
      <c r="X13" s="68" t="e">
        <f ca="1">IF(ROUND('Командный Зачет'!$I12-IF('Сводный протокол'!$D12="м",X$2,IF('Сводный протокол'!$D12="ж",X$1,0)),6)&gt;0,1,0)</f>
        <v>#VALUE!</v>
      </c>
      <c r="Y13" s="68" t="e">
        <f ca="1">IF(ROUND('Командный Зачет'!$I12-IF('Сводный протокол'!$D12="м",Y$2,IF('Сводный протокол'!$D12="ж",Y$1,0)),6)&gt;0,1,0)</f>
        <v>#VALUE!</v>
      </c>
      <c r="Z13" s="68" t="e">
        <f ca="1">IF(ROUND('Командный Зачет'!$I12-IF('Сводный протокол'!$D12="м",Z$2,IF('Сводный протокол'!$D12="ж",Z$1,0)),6)&gt;0,1,0)</f>
        <v>#VALUE!</v>
      </c>
      <c r="AA13" s="68" t="e">
        <f ca="1">IF(ROUND('Командный Зачет'!$I12-IF('Сводный протокол'!$D12="м",AA$2,IF('Сводный протокол'!$D12="ж",AA$1,0)),6)&gt;0,1,0)</f>
        <v>#VALUE!</v>
      </c>
      <c r="AB13" s="68" t="e">
        <f ca="1">IF(ROUND('Командный Зачет'!$I12-IF('Сводный протокол'!$D12="м",AB$2,IF('Сводный протокол'!$D12="ж",AB$1,0)),6)&gt;0,1,0)</f>
        <v>#VALUE!</v>
      </c>
      <c r="AC13" s="68" t="e">
        <f ca="1">IF(ROUND('Командный Зачет'!$I12-IF('Сводный протокол'!$D12="м",AC$2,IF('Сводный протокол'!$D12="ж",AC$1,0)),6)&gt;0,1,0)</f>
        <v>#VALUE!</v>
      </c>
      <c r="AD13" s="68" t="e">
        <f ca="1">IF(ROUND('Командный Зачет'!$I12-IF('Сводный протокол'!$D12="м",AD$2,IF('Сводный протокол'!$D12="ж",AD$1,0)),6)&gt;0,1,0)</f>
        <v>#VALUE!</v>
      </c>
      <c r="AE13" s="68" t="e">
        <f ca="1">IF(ROUND('Командный Зачет'!$I12-IF('Сводный протокол'!$D12="м",AE$2,IF('Сводный протокол'!$D12="ж",AE$1,0)),6)&gt;0,1,0)</f>
        <v>#VALUE!</v>
      </c>
      <c r="AF13" s="68" t="e">
        <f ca="1">IF(ROUND('Командный Зачет'!$I12-IF('Сводный протокол'!$D12="м",AF$2,IF('Сводный протокол'!$D12="ж",AF$1,0)),6)&gt;0,1,0)</f>
        <v>#VALUE!</v>
      </c>
      <c r="AG13" s="68" t="e">
        <f ca="1">IF(ROUND('Командный Зачет'!$I12-IF('Сводный протокол'!$D12="м",AG$2,IF('Сводный протокол'!$D12="ж",AG$1,0)),6)&gt;0,1,0)</f>
        <v>#VALUE!</v>
      </c>
      <c r="AH13" s="68" t="e">
        <f ca="1">IF(ROUND('Командный Зачет'!$I12-IF('Сводный протокол'!$D12="м",AH$2,IF('Сводный протокол'!$D12="ж",AH$1,0)),6)&gt;0,1,0)</f>
        <v>#VALUE!</v>
      </c>
      <c r="AI13" s="68" t="e">
        <f ca="1">IF(ROUND('Командный Зачет'!$I12-IF('Сводный протокол'!$D12="м",AI$2,IF('Сводный протокол'!$D12="ж",AI$1,0)),6)&gt;0,1,0)</f>
        <v>#VALUE!</v>
      </c>
      <c r="AJ13" s="68" t="e">
        <f ca="1">IF(ROUND('Командный Зачет'!$I12-IF('Сводный протокол'!$D12="м",AJ$2,IF('Сводный протокол'!$D12="ж",AJ$1,0)),6)&gt;0,1,0)</f>
        <v>#VALUE!</v>
      </c>
      <c r="AK13" s="68" t="e">
        <f ca="1">IF(ROUND('Командный Зачет'!$I12-IF('Сводный протокол'!$D12="м",AK$2,IF('Сводный протокол'!$D12="ж",AK$1,0)),6)&gt;0,1,0)</f>
        <v>#VALUE!</v>
      </c>
      <c r="AL13" s="68" t="e">
        <f ca="1">IF(ROUND('Командный Зачет'!$I12-IF('Сводный протокол'!$D12="м",AL$2,IF('Сводный протокол'!$D12="ж",AL$1,0)),6)&gt;0,1,0)</f>
        <v>#VALUE!</v>
      </c>
      <c r="AM13" s="68" t="e">
        <f ca="1">IF(ROUND('Командный Зачет'!$I12-IF('Сводный протокол'!$D12="м",AM$2,IF('Сводный протокол'!$D12="ж",AM$1,0)),6)&gt;0,1,0)</f>
        <v>#VALUE!</v>
      </c>
      <c r="AN13" s="68" t="e">
        <f ca="1">IF(ROUND('Командный Зачет'!$I12-IF('Сводный протокол'!$D12="м",AN$2,IF('Сводный протокол'!$D12="ж",AN$1,0)),6)&gt;0,1,0)</f>
        <v>#VALUE!</v>
      </c>
      <c r="AO13" s="68" t="e">
        <f ca="1">IF(ROUND('Командный Зачет'!$I12-IF('Сводный протокол'!$D12="м",AO$2,IF('Сводный протокол'!$D12="ж",AO$1,0)),6)&gt;0,1,0)</f>
        <v>#VALUE!</v>
      </c>
      <c r="AP13" s="68" t="e">
        <f ca="1">IF(ROUND('Командный Зачет'!$I12-IF('Сводный протокол'!$D12="м",AP$2,IF('Сводный протокол'!$D12="ж",AP$1,0)),6)&gt;0,1,0)</f>
        <v>#VALUE!</v>
      </c>
      <c r="AQ13" s="68" t="e">
        <f ca="1">IF(ROUND('Командный Зачет'!$I12-IF('Сводный протокол'!$D12="м",AQ$2,IF('Сводный протокол'!$D12="ж",AQ$1,0)),6)&gt;0,1,0)</f>
        <v>#VALUE!</v>
      </c>
      <c r="AR13" s="68" t="e">
        <f ca="1">IF(ROUND('Командный Зачет'!$I12-IF('Сводный протокол'!$D12="м",AR$2,IF('Сводный протокол'!$D12="ж",AR$1,0)),6)&gt;0,1,0)</f>
        <v>#VALUE!</v>
      </c>
      <c r="AS13" s="68" t="e">
        <f ca="1">IF(ROUND('Командный Зачет'!$I12-IF('Сводный протокол'!$D12="м",AS$2,IF('Сводный протокол'!$D12="ж",AS$1,0)),6)&gt;0,1,0)</f>
        <v>#VALUE!</v>
      </c>
      <c r="AT13" s="68" t="e">
        <f ca="1">IF(ROUND('Командный Зачет'!$I12-IF('Сводный протокол'!$D12="м",AT$2,IF('Сводный протокол'!$D12="ж",AT$1,0)),6)&gt;0,1,0)</f>
        <v>#VALUE!</v>
      </c>
      <c r="AU13" s="68" t="e">
        <f ca="1">IF(ROUND('Командный Зачет'!$I12-IF('Сводный протокол'!$D12="м",AU$2,IF('Сводный протокол'!$D12="ж",AU$1,0)),6)&gt;0,1,0)</f>
        <v>#VALUE!</v>
      </c>
      <c r="AV13" s="68" t="e">
        <f ca="1">IF(ROUND('Командный Зачет'!$I12-IF('Сводный протокол'!$D12="м",AV$2,IF('Сводный протокол'!$D12="ж",AV$1,0)),6)&gt;0,1,0)</f>
        <v>#VALUE!</v>
      </c>
      <c r="AW13" s="68" t="e">
        <f ca="1">IF(ROUND('Командный Зачет'!$I12-IF('Сводный протокол'!$D12="м",AW$2,IF('Сводный протокол'!$D12="ж",AW$1,0)),6)&gt;0,1,0)</f>
        <v>#VALUE!</v>
      </c>
      <c r="AX13" s="68" t="e">
        <f ca="1">IF(ROUND('Командный Зачет'!$I12-IF('Сводный протокол'!$D12="м",AX$2,IF('Сводный протокол'!$D12="ж",AX$1,0)),6)&gt;0,1,0)</f>
        <v>#VALUE!</v>
      </c>
      <c r="AY13" s="68" t="e">
        <f ca="1">IF(ROUND('Командный Зачет'!$I12-IF('Сводный протокол'!$D12="м",AY$2,IF('Сводный протокол'!$D12="ж",AY$1,0)),6)&gt;0,1,0)</f>
        <v>#VALUE!</v>
      </c>
      <c r="AZ13" s="68" t="e">
        <f ca="1">IF(ROUND('Командный Зачет'!$I12-IF('Сводный протокол'!$D12="м",AZ$2,IF('Сводный протокол'!$D12="ж",AZ$1,0)),6)&gt;0,1,0)</f>
        <v>#VALUE!</v>
      </c>
      <c r="BA13" s="68" t="e">
        <f ca="1">IF(ROUND('Командный Зачет'!$I12-IF('Сводный протокол'!$D12="м",BA$2,IF('Сводный протокол'!$D12="ж",BA$1,0)),6)&gt;0,1,0)</f>
        <v>#VALUE!</v>
      </c>
      <c r="BB13" s="68" t="e">
        <f ca="1">IF(ROUND('Командный Зачет'!$I12-IF('Сводный протокол'!$D12="м",BB$2,IF('Сводный протокол'!$D12="ж",BB$1,0)),6)&gt;0,1,0)</f>
        <v>#VALUE!</v>
      </c>
      <c r="BC13" s="68" t="e">
        <f ca="1">IF(ROUND('Командный Зачет'!$I12-IF('Сводный протокол'!$D12="м",BC$2,IF('Сводный протокол'!$D12="ж",BC$1,0)),6)&gt;0,1,0)</f>
        <v>#VALUE!</v>
      </c>
      <c r="BD13" s="68" t="e">
        <f ca="1">IF(ROUND('Командный Зачет'!$I12-IF('Сводный протокол'!$D12="м",BD$2,IF('Сводный протокол'!$D12="ж",BD$1,0)),6)&gt;0,1,0)</f>
        <v>#VALUE!</v>
      </c>
      <c r="BE13" s="68" t="e">
        <f ca="1">IF(ROUND('Командный Зачет'!$I12-IF('Сводный протокол'!$D12="м",BE$2,IF('Сводный протокол'!$D12="ж",BE$1,0)),6)&gt;0,1,0)</f>
        <v>#VALUE!</v>
      </c>
      <c r="BF13" s="68" t="e">
        <f ca="1">IF(ROUND('Командный Зачет'!$I12-IF('Сводный протокол'!$D12="м",BF$2,IF('Сводный протокол'!$D12="ж",BF$1,0)),6)&gt;0,1,0)</f>
        <v>#VALUE!</v>
      </c>
      <c r="BG13" s="68" t="e">
        <f ca="1">IF(ROUND('Командный Зачет'!$I12-IF('Сводный протокол'!$D12="м",BG$2,IF('Сводный протокол'!$D12="ж",BG$1,0)),6)&gt;0,1,0)</f>
        <v>#VALUE!</v>
      </c>
      <c r="BH13" s="68" t="e">
        <f ca="1">IF(ROUND('Командный Зачет'!$I12-IF('Сводный протокол'!$D12="м",BH$2,IF('Сводный протокол'!$D12="ж",BH$1,0)),6)&gt;0,1,0)</f>
        <v>#VALUE!</v>
      </c>
      <c r="BI13" s="68" t="e">
        <f ca="1">IF(ROUND('Командный Зачет'!$I12-IF('Сводный протокол'!$D12="м",BI$2,IF('Сводный протокол'!$D12="ж",BI$1,0)),6)&gt;0,1,0)</f>
        <v>#VALUE!</v>
      </c>
      <c r="BJ13" s="68" t="e">
        <f ca="1">IF(ROUND('Командный Зачет'!$I12-IF('Сводный протокол'!$D12="м",BJ$2,IF('Сводный протокол'!$D12="ж",BJ$1,0)),6)&gt;0,1,0)</f>
        <v>#VALUE!</v>
      </c>
      <c r="BK13" s="68" t="e">
        <f ca="1">IF(ROUND('Командный Зачет'!$I12-IF('Сводный протокол'!$D12="м",BK$2,IF('Сводный протокол'!$D12="ж",BK$1,0)),6)&gt;0,1,0)</f>
        <v>#VALUE!</v>
      </c>
      <c r="BL13" s="68" t="e">
        <f ca="1">IF(ROUND('Командный Зачет'!$I12-IF('Сводный протокол'!$D12="м",BL$2,IF('Сводный протокол'!$D12="ж",BL$1,0)),6)&gt;0,1,0)</f>
        <v>#VALUE!</v>
      </c>
      <c r="BM13" s="68" t="e">
        <f ca="1">IF(ROUND('Командный Зачет'!$I12-IF('Сводный протокол'!$D12="м",BM$2,IF('Сводный протокол'!$D12="ж",BM$1,0)),6)&gt;0,1,0)</f>
        <v>#VALUE!</v>
      </c>
      <c r="BN13" s="68" t="e">
        <f ca="1">IF(ROUND('Командный Зачет'!$I12-IF('Сводный протокол'!$D12="м",BN$2,IF('Сводный протокол'!$D12="ж",BN$1,0)),6)&gt;0,1,0)</f>
        <v>#VALUE!</v>
      </c>
      <c r="BO13" s="68" t="e">
        <f ca="1">IF(ROUND('Командный Зачет'!$I12-IF('Сводный протокол'!$D12="м",BO$2,IF('Сводный протокол'!$D12="ж",BO$1,0)),6)&gt;0,1,0)</f>
        <v>#VALUE!</v>
      </c>
      <c r="BP13" s="68" t="e">
        <f ca="1">IF(ROUND('Командный Зачет'!$I12-IF('Сводный протокол'!$D12="м",BP$2,IF('Сводный протокол'!$D12="ж",BP$1,0)),6)&gt;0,1,0)</f>
        <v>#VALUE!</v>
      </c>
      <c r="BQ13" s="68" t="e">
        <f ca="1">IF(ROUND('Командный Зачет'!$I12-IF('Сводный протокол'!$D12="м",BQ$2,IF('Сводный протокол'!$D12="ж",BQ$1,0)),6)&gt;0,1,0)</f>
        <v>#VALUE!</v>
      </c>
      <c r="BR13" s="68" t="e">
        <f ca="1">IF(ROUND('Командный Зачет'!$I12-IF('Сводный протокол'!$D12="м",BR$2,IF('Сводный протокол'!$D12="ж",BR$1,0)),6)&gt;0,1,0)</f>
        <v>#VALUE!</v>
      </c>
      <c r="BS13" s="68" t="e">
        <f ca="1">IF(ROUND('Командный Зачет'!$I12-IF('Сводный протокол'!$D12="м",BS$2,IF('Сводный протокол'!$D12="ж",BS$1,0)),6)&gt;0,1,0)</f>
        <v>#VALUE!</v>
      </c>
      <c r="BT13" s="68" t="e">
        <f ca="1">IF(ROUND('Командный Зачет'!$I12-IF('Сводный протокол'!$D12="м",BT$2,IF('Сводный протокол'!$D12="ж",BT$1,0)),6)&gt;0,1,0)</f>
        <v>#VALUE!</v>
      </c>
      <c r="BU13" s="68" t="e">
        <f ca="1">IF(ROUND('Командный Зачет'!$I12-IF('Сводный протокол'!$D12="м",BU$2,IF('Сводный протокол'!$D12="ж",BU$1,0)),6)&gt;0,1,0)</f>
        <v>#VALUE!</v>
      </c>
      <c r="BV13" s="68" t="e">
        <f ca="1">IF(ROUND('Командный Зачет'!$I12-IF('Сводный протокол'!$D12="м",BV$2,IF('Сводный протокол'!$D12="ж",BV$1,0)),6)&gt;0,1,0)</f>
        <v>#VALUE!</v>
      </c>
      <c r="BW13" s="68" t="e">
        <f ca="1">IF(ROUND('Командный Зачет'!$I12-IF('Сводный протокол'!$D12="м",BW$2,IF('Сводный протокол'!$D12="ж",BW$1,0)),6)&gt;0,1,0)</f>
        <v>#VALUE!</v>
      </c>
      <c r="BX13" s="68" t="e">
        <f ca="1">IF(ROUND('Командный Зачет'!$I12-IF('Сводный протокол'!$D12="м",BX$2,IF('Сводный протокол'!$D12="ж",BX$1,0)),6)&gt;0,1,0)</f>
        <v>#VALUE!</v>
      </c>
      <c r="BY13" s="68" t="e">
        <f ca="1">IF(ROUND('Командный Зачет'!$I12-IF('Сводный протокол'!$D12="м",BY$2,IF('Сводный протокол'!$D12="ж",BY$1,0)),6)&gt;0,1,0)</f>
        <v>#VALUE!</v>
      </c>
      <c r="BZ13" s="68" t="e">
        <f ca="1">IF(ROUND('Командный Зачет'!$I12-IF('Сводный протокол'!$D12="м",BZ$2,IF('Сводный протокол'!$D12="ж",BZ$1,0)),6)&gt;0,1,0)</f>
        <v>#VALUE!</v>
      </c>
      <c r="CA13" s="68" t="e">
        <f ca="1">IF(ROUND('Командный Зачет'!$I12-IF('Сводный протокол'!$D12="м",CA$2,IF('Сводный протокол'!$D12="ж",CA$1,0)),6)&gt;0,1,0)</f>
        <v>#VALUE!</v>
      </c>
      <c r="CB13" s="68" t="e">
        <f ca="1">IF(ROUND('Командный Зачет'!$I12-IF('Сводный протокол'!$D12="м",CB$2,IF('Сводный протокол'!$D12="ж",CB$1,0)),6)&gt;0,1,0)</f>
        <v>#VALUE!</v>
      </c>
      <c r="CC13" s="68" t="e">
        <f ca="1">IF(ROUND('Командный Зачет'!$I12-IF('Сводный протокол'!$D12="м",CC$2,IF('Сводный протокол'!$D12="ж",CC$1,0)),6)&gt;0,1,0)</f>
        <v>#VALUE!</v>
      </c>
      <c r="CD13" s="68" t="e">
        <f ca="1">IF(ROUND('Командный Зачет'!$I12-IF('Сводный протокол'!$D12="м",CD$2,IF('Сводный протокол'!$D12="ж",CD$1,0)),6)&gt;0,1,0)</f>
        <v>#VALUE!</v>
      </c>
      <c r="CE13" s="68" t="e">
        <f ca="1">IF(ROUND('Командный Зачет'!$I12-IF('Сводный протокол'!$D12="м",CE$2,IF('Сводный протокол'!$D12="ж",CE$1,0)),6)&gt;0,1,0)</f>
        <v>#VALUE!</v>
      </c>
      <c r="CF13" s="68" t="e">
        <f ca="1">IF(ROUND('Командный Зачет'!$I12-IF('Сводный протокол'!$D12="м",CF$2,IF('Сводный протокол'!$D12="ж",CF$1,0)),6)&gt;0,1,0)</f>
        <v>#VALUE!</v>
      </c>
      <c r="CG13" s="68" t="e">
        <f ca="1">IF(ROUND('Командный Зачет'!$I12-IF('Сводный протокол'!$D12="м",CG$2,IF('Сводный протокол'!$D12="ж",CG$1,0)),6)&gt;0,1,0)</f>
        <v>#VALUE!</v>
      </c>
      <c r="CH13" s="68" t="e">
        <f ca="1">IF(ROUND('Командный Зачет'!$I12-IF('Сводный протокол'!$D12="м",CH$2,IF('Сводный протокол'!$D12="ж",CH$1,0)),6)&gt;0,1,0)</f>
        <v>#VALUE!</v>
      </c>
      <c r="CI13" s="68" t="e">
        <f ca="1">IF(ROUND('Командный Зачет'!$I12-IF('Сводный протокол'!$D12="м",CI$2,IF('Сводный протокол'!$D12="ж",CI$1,0)),6)&gt;0,1,0)</f>
        <v>#VALUE!</v>
      </c>
      <c r="CJ13" s="68" t="e">
        <f ca="1">IF(ROUND('Командный Зачет'!$I12-IF('Сводный протокол'!$D12="м",CJ$2,IF('Сводный протокол'!$D12="ж",CJ$1,0)),6)&gt;0,1,0)</f>
        <v>#VALUE!</v>
      </c>
      <c r="CK13" s="68" t="e">
        <f ca="1">IF(ROUND('Командный Зачет'!$I12-IF('Сводный протокол'!$D12="м",CK$2,IF('Сводный протокол'!$D12="ж",CK$1,0)),6)&gt;0,1,0)</f>
        <v>#VALUE!</v>
      </c>
      <c r="CL13" s="68" t="e">
        <f ca="1">IF(ROUND('Командный Зачет'!$I12-IF('Сводный протокол'!$D12="м",CL$2,IF('Сводный протокол'!$D12="ж",CL$1,0)),6)&gt;0,1,0)</f>
        <v>#VALUE!</v>
      </c>
      <c r="CM13" s="68" t="e">
        <f ca="1">IF(ROUND('Командный Зачет'!$I12-IF('Сводный протокол'!$D12="м",CM$2,IF('Сводный протокол'!$D12="ж",CM$1,0)),6)&gt;0,1,0)</f>
        <v>#VALUE!</v>
      </c>
      <c r="CN13" s="68" t="e">
        <f ca="1">IF(ROUND('Командный Зачет'!$I12-IF('Сводный протокол'!$D12="м",CN$2,IF('Сводный протокол'!$D12="ж",CN$1,0)),6)&gt;0,1,0)</f>
        <v>#VALUE!</v>
      </c>
      <c r="CO13" s="68" t="e">
        <f ca="1">IF(ROUND('Командный Зачет'!$I12-IF('Сводный протокол'!$D12="м",CO$2,IF('Сводный протокол'!$D12="ж",CO$1,0)),6)&gt;0,1,0)</f>
        <v>#VALUE!</v>
      </c>
      <c r="CP13" s="68" t="e">
        <f ca="1">IF(ROUND('Командный Зачет'!$I12-IF('Сводный протокол'!$D12="м",CP$2,IF('Сводный протокол'!$D12="ж",CP$1,0)),6)&gt;0,1,0)</f>
        <v>#VALUE!</v>
      </c>
      <c r="CQ13" s="68" t="e">
        <f ca="1">IF(ROUND('Командный Зачет'!$I12-IF('Сводный протокол'!$D12="м",CQ$2,IF('Сводный протокол'!$D12="ж",CQ$1,0)),6)&gt;0,1,0)</f>
        <v>#VALUE!</v>
      </c>
      <c r="CR13" s="68" t="e">
        <f ca="1">IF(ROUND('Командный Зачет'!$I12-IF('Сводный протокол'!$D12="м",CR$2,IF('Сводный протокол'!$D12="ж",CR$1,0)),6)&gt;0,1,0)</f>
        <v>#VALUE!</v>
      </c>
      <c r="CS13" s="68" t="e">
        <f ca="1">IF(ROUND('Командный Зачет'!$I12-IF('Сводный протокол'!$D12="м",CS$2,IF('Сводный протокол'!$D12="ж",CS$1,0)),6)&gt;0,1,0)</f>
        <v>#VALUE!</v>
      </c>
      <c r="CT13" s="68" t="e">
        <f ca="1">IF(ROUND('Командный Зачет'!$I12-IF('Сводный протокол'!$D12="м",CT$2,IF('Сводный протокол'!$D12="ж",CT$1,0)),6)&gt;0,1,0)</f>
        <v>#VALUE!</v>
      </c>
      <c r="CU13" s="68" t="e">
        <f ca="1">IF(ROUND('Командный Зачет'!$I12-IF('Сводный протокол'!$D12="м",CU$2,IF('Сводный протокол'!$D12="ж",CU$1,0)),6)&gt;0,1,0)</f>
        <v>#VALUE!</v>
      </c>
      <c r="CV13" s="68" t="e">
        <f ca="1">IF(ROUND('Командный Зачет'!$I12-IF('Сводный протокол'!$D12="м",CV$2,IF('Сводный протокол'!$D12="ж",CV$1,0)),6)&gt;0,1,0)</f>
        <v>#VALUE!</v>
      </c>
      <c r="CW13" s="68" t="e">
        <f ca="1">IF(ROUND('Командный Зачет'!$I12-IF('Сводный протокол'!$D12="м",CW$2,IF('Сводный протокол'!$D12="ж",CW$1,0)),6)&gt;0,1,0)</f>
        <v>#VALUE!</v>
      </c>
      <c r="CX13" s="67" t="e">
        <f t="shared" ca="1" si="0"/>
        <v>#VALUE!</v>
      </c>
    </row>
    <row r="14" spans="1:102" x14ac:dyDescent="0.2">
      <c r="A14" s="67" t="s">
        <v>79</v>
      </c>
      <c r="B14" s="68" t="e">
        <f>IF(ROUND('Командный Зачет'!$I14-IF('Сводный протокол'!#REF!="м",B$2,IF('Сводный протокол'!#REF!="ж",B$1,0)),6)&gt;0,1,0)</f>
        <v>#VALUE!</v>
      </c>
      <c r="C14" s="68" t="e">
        <f>IF(ROUND('Командный Зачет'!$I14-IF('Сводный протокол'!#REF!="м",C$2,IF('Сводный протокол'!#REF!="ж",C$1,0)),6)&gt;0,1,0)</f>
        <v>#VALUE!</v>
      </c>
      <c r="D14" s="68" t="e">
        <f>IF(ROUND('Командный Зачет'!$I14-IF('Сводный протокол'!#REF!="м",D$2,IF('Сводный протокол'!#REF!="ж",D$1,0)),6)&gt;0,1,0)</f>
        <v>#VALUE!</v>
      </c>
      <c r="E14" s="68" t="e">
        <f>IF(ROUND('Командный Зачет'!$I14-IF('Сводный протокол'!#REF!="м",E$2,IF('Сводный протокол'!#REF!="ж",E$1,0)),6)&gt;0,1,0)</f>
        <v>#VALUE!</v>
      </c>
      <c r="F14" s="68" t="e">
        <f>IF(ROUND('Командный Зачет'!$I14-IF('Сводный протокол'!#REF!="м",F$2,IF('Сводный протокол'!#REF!="ж",F$1,0)),6)&gt;0,1,0)</f>
        <v>#VALUE!</v>
      </c>
      <c r="G14" s="68" t="e">
        <f>IF(ROUND('Командный Зачет'!$I14-IF('Сводный протокол'!#REF!="м",G$2,IF('Сводный протокол'!#REF!="ж",G$1,0)),6)&gt;0,1,0)</f>
        <v>#VALUE!</v>
      </c>
      <c r="H14" s="68" t="e">
        <f>IF(ROUND('Командный Зачет'!$I14-IF('Сводный протокол'!#REF!="м",H$2,IF('Сводный протокол'!#REF!="ж",H$1,0)),6)&gt;0,1,0)</f>
        <v>#VALUE!</v>
      </c>
      <c r="I14" s="68" t="e">
        <f>IF(ROUND('Командный Зачет'!$I14-IF('Сводный протокол'!#REF!="м",I$2,IF('Сводный протокол'!#REF!="ж",I$1,0)),6)&gt;0,1,0)</f>
        <v>#VALUE!</v>
      </c>
      <c r="J14" s="68" t="e">
        <f>IF(ROUND('Командный Зачет'!$I14-IF('Сводный протокол'!#REF!="м",J$2,IF('Сводный протокол'!#REF!="ж",J$1,0)),6)&gt;0,1,0)</f>
        <v>#VALUE!</v>
      </c>
      <c r="K14" s="68" t="e">
        <f>IF(ROUND('Командный Зачет'!$I14-IF('Сводный протокол'!#REF!="м",K$2,IF('Сводный протокол'!#REF!="ж",K$1,0)),6)&gt;0,1,0)</f>
        <v>#VALUE!</v>
      </c>
      <c r="L14" s="68" t="e">
        <f>IF(ROUND('Командный Зачет'!$I14-IF('Сводный протокол'!#REF!="м",L$2,IF('Сводный протокол'!#REF!="ж",L$1,0)),6)&gt;0,1,0)</f>
        <v>#VALUE!</v>
      </c>
      <c r="M14" s="68" t="e">
        <f>IF(ROUND('Командный Зачет'!$I14-IF('Сводный протокол'!#REF!="м",M$2,IF('Сводный протокол'!#REF!="ж",M$1,0)),6)&gt;0,1,0)</f>
        <v>#VALUE!</v>
      </c>
      <c r="N14" s="68" t="e">
        <f>IF(ROUND('Командный Зачет'!$I14-IF('Сводный протокол'!#REF!="м",N$2,IF('Сводный протокол'!#REF!="ж",N$1,0)),6)&gt;0,1,0)</f>
        <v>#VALUE!</v>
      </c>
      <c r="O14" s="68" t="e">
        <f>IF(ROUND('Командный Зачет'!$I14-IF('Сводный протокол'!#REF!="м",O$2,IF('Сводный протокол'!#REF!="ж",O$1,0)),6)&gt;0,1,0)</f>
        <v>#VALUE!</v>
      </c>
      <c r="P14" s="68" t="e">
        <f>IF(ROUND('Командный Зачет'!$I14-IF('Сводный протокол'!#REF!="м",P$2,IF('Сводный протокол'!#REF!="ж",P$1,0)),6)&gt;0,1,0)</f>
        <v>#VALUE!</v>
      </c>
      <c r="Q14" s="68" t="e">
        <f>IF(ROUND('Командный Зачет'!$I14-IF('Сводный протокол'!#REF!="м",Q$2,IF('Сводный протокол'!#REF!="ж",Q$1,0)),6)&gt;0,1,0)</f>
        <v>#VALUE!</v>
      </c>
      <c r="R14" s="68" t="e">
        <f>IF(ROUND('Командный Зачет'!$I14-IF('Сводный протокол'!#REF!="м",R$2,IF('Сводный протокол'!#REF!="ж",R$1,0)),6)&gt;0,1,0)</f>
        <v>#VALUE!</v>
      </c>
      <c r="S14" s="68" t="e">
        <f>IF(ROUND('Командный Зачет'!$I14-IF('Сводный протокол'!#REF!="м",S$2,IF('Сводный протокол'!#REF!="ж",S$1,0)),6)&gt;0,1,0)</f>
        <v>#VALUE!</v>
      </c>
      <c r="T14" s="68" t="e">
        <f>IF(ROUND('Командный Зачет'!$I14-IF('Сводный протокол'!#REF!="м",T$2,IF('Сводный протокол'!#REF!="ж",T$1,0)),6)&gt;0,1,0)</f>
        <v>#VALUE!</v>
      </c>
      <c r="U14" s="68" t="e">
        <f>IF(ROUND('Командный Зачет'!$I14-IF('Сводный протокол'!#REF!="м",U$2,IF('Сводный протокол'!#REF!="ж",U$1,0)),6)&gt;0,1,0)</f>
        <v>#VALUE!</v>
      </c>
      <c r="V14" s="68" t="e">
        <f>IF(ROUND('Командный Зачет'!$I14-IF('Сводный протокол'!#REF!="м",V$2,IF('Сводный протокол'!#REF!="ж",V$1,0)),6)&gt;0,1,0)</f>
        <v>#VALUE!</v>
      </c>
      <c r="W14" s="68" t="e">
        <f>IF(ROUND('Командный Зачет'!$I14-IF('Сводный протокол'!#REF!="м",W$2,IF('Сводный протокол'!#REF!="ж",W$1,0)),6)&gt;0,1,0)</f>
        <v>#VALUE!</v>
      </c>
      <c r="X14" s="68" t="e">
        <f>IF(ROUND('Командный Зачет'!$I14-IF('Сводный протокол'!#REF!="м",X$2,IF('Сводный протокол'!#REF!="ж",X$1,0)),6)&gt;0,1,0)</f>
        <v>#VALUE!</v>
      </c>
      <c r="Y14" s="68" t="e">
        <f>IF(ROUND('Командный Зачет'!$I14-IF('Сводный протокол'!#REF!="м",Y$2,IF('Сводный протокол'!#REF!="ж",Y$1,0)),6)&gt;0,1,0)</f>
        <v>#VALUE!</v>
      </c>
      <c r="Z14" s="68" t="e">
        <f>IF(ROUND('Командный Зачет'!$I14-IF('Сводный протокол'!#REF!="м",Z$2,IF('Сводный протокол'!#REF!="ж",Z$1,0)),6)&gt;0,1,0)</f>
        <v>#VALUE!</v>
      </c>
      <c r="AA14" s="68" t="e">
        <f>IF(ROUND('Командный Зачет'!$I14-IF('Сводный протокол'!#REF!="м",AA$2,IF('Сводный протокол'!#REF!="ж",AA$1,0)),6)&gt;0,1,0)</f>
        <v>#VALUE!</v>
      </c>
      <c r="AB14" s="68" t="e">
        <f>IF(ROUND('Командный Зачет'!$I14-IF('Сводный протокол'!#REF!="м",AB$2,IF('Сводный протокол'!#REF!="ж",AB$1,0)),6)&gt;0,1,0)</f>
        <v>#VALUE!</v>
      </c>
      <c r="AC14" s="68" t="e">
        <f>IF(ROUND('Командный Зачет'!$I14-IF('Сводный протокол'!#REF!="м",AC$2,IF('Сводный протокол'!#REF!="ж",AC$1,0)),6)&gt;0,1,0)</f>
        <v>#VALUE!</v>
      </c>
      <c r="AD14" s="68" t="e">
        <f>IF(ROUND('Командный Зачет'!$I14-IF('Сводный протокол'!#REF!="м",AD$2,IF('Сводный протокол'!#REF!="ж",AD$1,0)),6)&gt;0,1,0)</f>
        <v>#VALUE!</v>
      </c>
      <c r="AE14" s="68" t="e">
        <f>IF(ROUND('Командный Зачет'!$I14-IF('Сводный протокол'!#REF!="м",AE$2,IF('Сводный протокол'!#REF!="ж",AE$1,0)),6)&gt;0,1,0)</f>
        <v>#VALUE!</v>
      </c>
      <c r="AF14" s="68" t="e">
        <f>IF(ROUND('Командный Зачет'!$I14-IF('Сводный протокол'!#REF!="м",AF$2,IF('Сводный протокол'!#REF!="ж",AF$1,0)),6)&gt;0,1,0)</f>
        <v>#VALUE!</v>
      </c>
      <c r="AG14" s="68" t="e">
        <f>IF(ROUND('Командный Зачет'!$I14-IF('Сводный протокол'!#REF!="м",AG$2,IF('Сводный протокол'!#REF!="ж",AG$1,0)),6)&gt;0,1,0)</f>
        <v>#VALUE!</v>
      </c>
      <c r="AH14" s="68" t="e">
        <f>IF(ROUND('Командный Зачет'!$I14-IF('Сводный протокол'!#REF!="м",AH$2,IF('Сводный протокол'!#REF!="ж",AH$1,0)),6)&gt;0,1,0)</f>
        <v>#VALUE!</v>
      </c>
      <c r="AI14" s="68" t="e">
        <f>IF(ROUND('Командный Зачет'!$I14-IF('Сводный протокол'!#REF!="м",AI$2,IF('Сводный протокол'!#REF!="ж",AI$1,0)),6)&gt;0,1,0)</f>
        <v>#VALUE!</v>
      </c>
      <c r="AJ14" s="68" t="e">
        <f>IF(ROUND('Командный Зачет'!$I14-IF('Сводный протокол'!#REF!="м",AJ$2,IF('Сводный протокол'!#REF!="ж",AJ$1,0)),6)&gt;0,1,0)</f>
        <v>#VALUE!</v>
      </c>
      <c r="AK14" s="68" t="e">
        <f>IF(ROUND('Командный Зачет'!$I14-IF('Сводный протокол'!#REF!="м",AK$2,IF('Сводный протокол'!#REF!="ж",AK$1,0)),6)&gt;0,1,0)</f>
        <v>#VALUE!</v>
      </c>
      <c r="AL14" s="68" t="e">
        <f>IF(ROUND('Командный Зачет'!$I14-IF('Сводный протокол'!#REF!="м",AL$2,IF('Сводный протокол'!#REF!="ж",AL$1,0)),6)&gt;0,1,0)</f>
        <v>#VALUE!</v>
      </c>
      <c r="AM14" s="68" t="e">
        <f>IF(ROUND('Командный Зачет'!$I14-IF('Сводный протокол'!#REF!="м",AM$2,IF('Сводный протокол'!#REF!="ж",AM$1,0)),6)&gt;0,1,0)</f>
        <v>#VALUE!</v>
      </c>
      <c r="AN14" s="68" t="e">
        <f>IF(ROUND('Командный Зачет'!$I14-IF('Сводный протокол'!#REF!="м",AN$2,IF('Сводный протокол'!#REF!="ж",AN$1,0)),6)&gt;0,1,0)</f>
        <v>#VALUE!</v>
      </c>
      <c r="AO14" s="68" t="e">
        <f>IF(ROUND('Командный Зачет'!$I14-IF('Сводный протокол'!#REF!="м",AO$2,IF('Сводный протокол'!#REF!="ж",AO$1,0)),6)&gt;0,1,0)</f>
        <v>#VALUE!</v>
      </c>
      <c r="AP14" s="68" t="e">
        <f>IF(ROUND('Командный Зачет'!$I14-IF('Сводный протокол'!#REF!="м",AP$2,IF('Сводный протокол'!#REF!="ж",AP$1,0)),6)&gt;0,1,0)</f>
        <v>#VALUE!</v>
      </c>
      <c r="AQ14" s="68" t="e">
        <f>IF(ROUND('Командный Зачет'!$I14-IF('Сводный протокол'!#REF!="м",AQ$2,IF('Сводный протокол'!#REF!="ж",AQ$1,0)),6)&gt;0,1,0)</f>
        <v>#VALUE!</v>
      </c>
      <c r="AR14" s="68" t="e">
        <f>IF(ROUND('Командный Зачет'!$I14-IF('Сводный протокол'!#REF!="м",AR$2,IF('Сводный протокол'!#REF!="ж",AR$1,0)),6)&gt;0,1,0)</f>
        <v>#VALUE!</v>
      </c>
      <c r="AS14" s="68" t="e">
        <f>IF(ROUND('Командный Зачет'!$I14-IF('Сводный протокол'!#REF!="м",AS$2,IF('Сводный протокол'!#REF!="ж",AS$1,0)),6)&gt;0,1,0)</f>
        <v>#VALUE!</v>
      </c>
      <c r="AT14" s="68" t="e">
        <f>IF(ROUND('Командный Зачет'!$I14-IF('Сводный протокол'!#REF!="м",AT$2,IF('Сводный протокол'!#REF!="ж",AT$1,0)),6)&gt;0,1,0)</f>
        <v>#VALUE!</v>
      </c>
      <c r="AU14" s="68" t="e">
        <f>IF(ROUND('Командный Зачет'!$I14-IF('Сводный протокол'!#REF!="м",AU$2,IF('Сводный протокол'!#REF!="ж",AU$1,0)),6)&gt;0,1,0)</f>
        <v>#VALUE!</v>
      </c>
      <c r="AV14" s="68" t="e">
        <f>IF(ROUND('Командный Зачет'!$I14-IF('Сводный протокол'!#REF!="м",AV$2,IF('Сводный протокол'!#REF!="ж",AV$1,0)),6)&gt;0,1,0)</f>
        <v>#VALUE!</v>
      </c>
      <c r="AW14" s="68" t="e">
        <f>IF(ROUND('Командный Зачет'!$I14-IF('Сводный протокол'!#REF!="м",AW$2,IF('Сводный протокол'!#REF!="ж",AW$1,0)),6)&gt;0,1,0)</f>
        <v>#VALUE!</v>
      </c>
      <c r="AX14" s="68" t="e">
        <f>IF(ROUND('Командный Зачет'!$I14-IF('Сводный протокол'!#REF!="м",AX$2,IF('Сводный протокол'!#REF!="ж",AX$1,0)),6)&gt;0,1,0)</f>
        <v>#VALUE!</v>
      </c>
      <c r="AY14" s="68" t="e">
        <f>IF(ROUND('Командный Зачет'!$I14-IF('Сводный протокол'!#REF!="м",AY$2,IF('Сводный протокол'!#REF!="ж",AY$1,0)),6)&gt;0,1,0)</f>
        <v>#VALUE!</v>
      </c>
      <c r="AZ14" s="68" t="e">
        <f>IF(ROUND('Командный Зачет'!$I14-IF('Сводный протокол'!#REF!="м",AZ$2,IF('Сводный протокол'!#REF!="ж",AZ$1,0)),6)&gt;0,1,0)</f>
        <v>#VALUE!</v>
      </c>
      <c r="BA14" s="68" t="e">
        <f>IF(ROUND('Командный Зачет'!$I14-IF('Сводный протокол'!#REF!="м",BA$2,IF('Сводный протокол'!#REF!="ж",BA$1,0)),6)&gt;0,1,0)</f>
        <v>#VALUE!</v>
      </c>
      <c r="BB14" s="68" t="e">
        <f>IF(ROUND('Командный Зачет'!$I14-IF('Сводный протокол'!#REF!="м",BB$2,IF('Сводный протокол'!#REF!="ж",BB$1,0)),6)&gt;0,1,0)</f>
        <v>#VALUE!</v>
      </c>
      <c r="BC14" s="68" t="e">
        <f>IF(ROUND('Командный Зачет'!$I14-IF('Сводный протокол'!#REF!="м",BC$2,IF('Сводный протокол'!#REF!="ж",BC$1,0)),6)&gt;0,1,0)</f>
        <v>#VALUE!</v>
      </c>
      <c r="BD14" s="68" t="e">
        <f>IF(ROUND('Командный Зачет'!$I14-IF('Сводный протокол'!#REF!="м",BD$2,IF('Сводный протокол'!#REF!="ж",BD$1,0)),6)&gt;0,1,0)</f>
        <v>#VALUE!</v>
      </c>
      <c r="BE14" s="68" t="e">
        <f>IF(ROUND('Командный Зачет'!$I14-IF('Сводный протокол'!#REF!="м",BE$2,IF('Сводный протокол'!#REF!="ж",BE$1,0)),6)&gt;0,1,0)</f>
        <v>#VALUE!</v>
      </c>
      <c r="BF14" s="68" t="e">
        <f>IF(ROUND('Командный Зачет'!$I14-IF('Сводный протокол'!#REF!="м",BF$2,IF('Сводный протокол'!#REF!="ж",BF$1,0)),6)&gt;0,1,0)</f>
        <v>#VALUE!</v>
      </c>
      <c r="BG14" s="68" t="e">
        <f>IF(ROUND('Командный Зачет'!$I14-IF('Сводный протокол'!#REF!="м",BG$2,IF('Сводный протокол'!#REF!="ж",BG$1,0)),6)&gt;0,1,0)</f>
        <v>#VALUE!</v>
      </c>
      <c r="BH14" s="68" t="e">
        <f>IF(ROUND('Командный Зачет'!$I14-IF('Сводный протокол'!#REF!="м",BH$2,IF('Сводный протокол'!#REF!="ж",BH$1,0)),6)&gt;0,1,0)</f>
        <v>#VALUE!</v>
      </c>
      <c r="BI14" s="68" t="e">
        <f>IF(ROUND('Командный Зачет'!$I14-IF('Сводный протокол'!#REF!="м",BI$2,IF('Сводный протокол'!#REF!="ж",BI$1,0)),6)&gt;0,1,0)</f>
        <v>#VALUE!</v>
      </c>
      <c r="BJ14" s="68" t="e">
        <f>IF(ROUND('Командный Зачет'!$I14-IF('Сводный протокол'!#REF!="м",BJ$2,IF('Сводный протокол'!#REF!="ж",BJ$1,0)),6)&gt;0,1,0)</f>
        <v>#VALUE!</v>
      </c>
      <c r="BK14" s="68" t="e">
        <f>IF(ROUND('Командный Зачет'!$I14-IF('Сводный протокол'!#REF!="м",BK$2,IF('Сводный протокол'!#REF!="ж",BK$1,0)),6)&gt;0,1,0)</f>
        <v>#VALUE!</v>
      </c>
      <c r="BL14" s="68" t="e">
        <f>IF(ROUND('Командный Зачет'!$I14-IF('Сводный протокол'!#REF!="м",BL$2,IF('Сводный протокол'!#REF!="ж",BL$1,0)),6)&gt;0,1,0)</f>
        <v>#VALUE!</v>
      </c>
      <c r="BM14" s="68" t="e">
        <f>IF(ROUND('Командный Зачет'!$I14-IF('Сводный протокол'!#REF!="м",BM$2,IF('Сводный протокол'!#REF!="ж",BM$1,0)),6)&gt;0,1,0)</f>
        <v>#VALUE!</v>
      </c>
      <c r="BN14" s="68" t="e">
        <f>IF(ROUND('Командный Зачет'!$I14-IF('Сводный протокол'!#REF!="м",BN$2,IF('Сводный протокол'!#REF!="ж",BN$1,0)),6)&gt;0,1,0)</f>
        <v>#VALUE!</v>
      </c>
      <c r="BO14" s="68" t="e">
        <f>IF(ROUND('Командный Зачет'!$I14-IF('Сводный протокол'!#REF!="м",BO$2,IF('Сводный протокол'!#REF!="ж",BO$1,0)),6)&gt;0,1,0)</f>
        <v>#VALUE!</v>
      </c>
      <c r="BP14" s="68" t="e">
        <f>IF(ROUND('Командный Зачет'!$I14-IF('Сводный протокол'!#REF!="м",BP$2,IF('Сводный протокол'!#REF!="ж",BP$1,0)),6)&gt;0,1,0)</f>
        <v>#VALUE!</v>
      </c>
      <c r="BQ14" s="68" t="e">
        <f>IF(ROUND('Командный Зачет'!$I14-IF('Сводный протокол'!#REF!="м",BQ$2,IF('Сводный протокол'!#REF!="ж",BQ$1,0)),6)&gt;0,1,0)</f>
        <v>#VALUE!</v>
      </c>
      <c r="BR14" s="68" t="e">
        <f>IF(ROUND('Командный Зачет'!$I14-IF('Сводный протокол'!#REF!="м",BR$2,IF('Сводный протокол'!#REF!="ж",BR$1,0)),6)&gt;0,1,0)</f>
        <v>#VALUE!</v>
      </c>
      <c r="BS14" s="68" t="e">
        <f>IF(ROUND('Командный Зачет'!$I14-IF('Сводный протокол'!#REF!="м",BS$2,IF('Сводный протокол'!#REF!="ж",BS$1,0)),6)&gt;0,1,0)</f>
        <v>#VALUE!</v>
      </c>
      <c r="BT14" s="68" t="e">
        <f>IF(ROUND('Командный Зачет'!$I14-IF('Сводный протокол'!#REF!="м",BT$2,IF('Сводный протокол'!#REF!="ж",BT$1,0)),6)&gt;0,1,0)</f>
        <v>#VALUE!</v>
      </c>
      <c r="BU14" s="68" t="e">
        <f>IF(ROUND('Командный Зачет'!$I14-IF('Сводный протокол'!#REF!="м",BU$2,IF('Сводный протокол'!#REF!="ж",BU$1,0)),6)&gt;0,1,0)</f>
        <v>#VALUE!</v>
      </c>
      <c r="BV14" s="68" t="e">
        <f>IF(ROUND('Командный Зачет'!$I14-IF('Сводный протокол'!#REF!="м",BV$2,IF('Сводный протокол'!#REF!="ж",BV$1,0)),6)&gt;0,1,0)</f>
        <v>#VALUE!</v>
      </c>
      <c r="BW14" s="68" t="e">
        <f>IF(ROUND('Командный Зачет'!$I14-IF('Сводный протокол'!#REF!="м",BW$2,IF('Сводный протокол'!#REF!="ж",BW$1,0)),6)&gt;0,1,0)</f>
        <v>#VALUE!</v>
      </c>
      <c r="BX14" s="68" t="e">
        <f>IF(ROUND('Командный Зачет'!$I14-IF('Сводный протокол'!#REF!="м",BX$2,IF('Сводный протокол'!#REF!="ж",BX$1,0)),6)&gt;0,1,0)</f>
        <v>#VALUE!</v>
      </c>
      <c r="BY14" s="68" t="e">
        <f>IF(ROUND('Командный Зачет'!$I14-IF('Сводный протокол'!#REF!="м",BY$2,IF('Сводный протокол'!#REF!="ж",BY$1,0)),6)&gt;0,1,0)</f>
        <v>#VALUE!</v>
      </c>
      <c r="BZ14" s="68" t="e">
        <f>IF(ROUND('Командный Зачет'!$I14-IF('Сводный протокол'!#REF!="м",BZ$2,IF('Сводный протокол'!#REF!="ж",BZ$1,0)),6)&gt;0,1,0)</f>
        <v>#VALUE!</v>
      </c>
      <c r="CA14" s="68" t="e">
        <f>IF(ROUND('Командный Зачет'!$I14-IF('Сводный протокол'!#REF!="м",CA$2,IF('Сводный протокол'!#REF!="ж",CA$1,0)),6)&gt;0,1,0)</f>
        <v>#VALUE!</v>
      </c>
      <c r="CB14" s="68" t="e">
        <f>IF(ROUND('Командный Зачет'!$I14-IF('Сводный протокол'!#REF!="м",CB$2,IF('Сводный протокол'!#REF!="ж",CB$1,0)),6)&gt;0,1,0)</f>
        <v>#VALUE!</v>
      </c>
      <c r="CC14" s="68" t="e">
        <f>IF(ROUND('Командный Зачет'!$I14-IF('Сводный протокол'!#REF!="м",CC$2,IF('Сводный протокол'!#REF!="ж",CC$1,0)),6)&gt;0,1,0)</f>
        <v>#VALUE!</v>
      </c>
      <c r="CD14" s="68" t="e">
        <f>IF(ROUND('Командный Зачет'!$I14-IF('Сводный протокол'!#REF!="м",CD$2,IF('Сводный протокол'!#REF!="ж",CD$1,0)),6)&gt;0,1,0)</f>
        <v>#VALUE!</v>
      </c>
      <c r="CE14" s="68" t="e">
        <f>IF(ROUND('Командный Зачет'!$I14-IF('Сводный протокол'!#REF!="м",CE$2,IF('Сводный протокол'!#REF!="ж",CE$1,0)),6)&gt;0,1,0)</f>
        <v>#VALUE!</v>
      </c>
      <c r="CF14" s="68" t="e">
        <f>IF(ROUND('Командный Зачет'!$I14-IF('Сводный протокол'!#REF!="м",CF$2,IF('Сводный протокол'!#REF!="ж",CF$1,0)),6)&gt;0,1,0)</f>
        <v>#VALUE!</v>
      </c>
      <c r="CG14" s="68" t="e">
        <f>IF(ROUND('Командный Зачет'!$I14-IF('Сводный протокол'!#REF!="м",CG$2,IF('Сводный протокол'!#REF!="ж",CG$1,0)),6)&gt;0,1,0)</f>
        <v>#VALUE!</v>
      </c>
      <c r="CH14" s="68" t="e">
        <f>IF(ROUND('Командный Зачет'!$I14-IF('Сводный протокол'!#REF!="м",CH$2,IF('Сводный протокол'!#REF!="ж",CH$1,0)),6)&gt;0,1,0)</f>
        <v>#VALUE!</v>
      </c>
      <c r="CI14" s="68" t="e">
        <f>IF(ROUND('Командный Зачет'!$I14-IF('Сводный протокол'!#REF!="м",CI$2,IF('Сводный протокол'!#REF!="ж",CI$1,0)),6)&gt;0,1,0)</f>
        <v>#VALUE!</v>
      </c>
      <c r="CJ14" s="68" t="e">
        <f>IF(ROUND('Командный Зачет'!$I14-IF('Сводный протокол'!#REF!="м",CJ$2,IF('Сводный протокол'!#REF!="ж",CJ$1,0)),6)&gt;0,1,0)</f>
        <v>#VALUE!</v>
      </c>
      <c r="CK14" s="68" t="e">
        <f>IF(ROUND('Командный Зачет'!$I14-IF('Сводный протокол'!#REF!="м",CK$2,IF('Сводный протокол'!#REF!="ж",CK$1,0)),6)&gt;0,1,0)</f>
        <v>#VALUE!</v>
      </c>
      <c r="CL14" s="68" t="e">
        <f>IF(ROUND('Командный Зачет'!$I14-IF('Сводный протокол'!#REF!="м",CL$2,IF('Сводный протокол'!#REF!="ж",CL$1,0)),6)&gt;0,1,0)</f>
        <v>#VALUE!</v>
      </c>
      <c r="CM14" s="68" t="e">
        <f>IF(ROUND('Командный Зачет'!$I14-IF('Сводный протокол'!#REF!="м",CM$2,IF('Сводный протокол'!#REF!="ж",CM$1,0)),6)&gt;0,1,0)</f>
        <v>#VALUE!</v>
      </c>
      <c r="CN14" s="68" t="e">
        <f>IF(ROUND('Командный Зачет'!$I14-IF('Сводный протокол'!#REF!="м",CN$2,IF('Сводный протокол'!#REF!="ж",CN$1,0)),6)&gt;0,1,0)</f>
        <v>#VALUE!</v>
      </c>
      <c r="CO14" s="68" t="e">
        <f>IF(ROUND('Командный Зачет'!$I14-IF('Сводный протокол'!#REF!="м",CO$2,IF('Сводный протокол'!#REF!="ж",CO$1,0)),6)&gt;0,1,0)</f>
        <v>#VALUE!</v>
      </c>
      <c r="CP14" s="68" t="e">
        <f>IF(ROUND('Командный Зачет'!$I14-IF('Сводный протокол'!#REF!="м",CP$2,IF('Сводный протокол'!#REF!="ж",CP$1,0)),6)&gt;0,1,0)</f>
        <v>#VALUE!</v>
      </c>
      <c r="CQ14" s="68" t="e">
        <f>IF(ROUND('Командный Зачет'!$I14-IF('Сводный протокол'!#REF!="м",CQ$2,IF('Сводный протокол'!#REF!="ж",CQ$1,0)),6)&gt;0,1,0)</f>
        <v>#VALUE!</v>
      </c>
      <c r="CR14" s="68" t="e">
        <f>IF(ROUND('Командный Зачет'!$I14-IF('Сводный протокол'!#REF!="м",CR$2,IF('Сводный протокол'!#REF!="ж",CR$1,0)),6)&gt;0,1,0)</f>
        <v>#VALUE!</v>
      </c>
      <c r="CS14" s="68" t="e">
        <f>IF(ROUND('Командный Зачет'!$I14-IF('Сводный протокол'!#REF!="м",CS$2,IF('Сводный протокол'!#REF!="ж",CS$1,0)),6)&gt;0,1,0)</f>
        <v>#VALUE!</v>
      </c>
      <c r="CT14" s="68" t="e">
        <f>IF(ROUND('Командный Зачет'!$I14-IF('Сводный протокол'!#REF!="м",CT$2,IF('Сводный протокол'!#REF!="ж",CT$1,0)),6)&gt;0,1,0)</f>
        <v>#VALUE!</v>
      </c>
      <c r="CU14" s="68" t="e">
        <f>IF(ROUND('Командный Зачет'!$I14-IF('Сводный протокол'!#REF!="м",CU$2,IF('Сводный протокол'!#REF!="ж",CU$1,0)),6)&gt;0,1,0)</f>
        <v>#VALUE!</v>
      </c>
      <c r="CV14" s="68" t="e">
        <f>IF(ROUND('Командный Зачет'!$I14-IF('Сводный протокол'!#REF!="м",CV$2,IF('Сводный протокол'!#REF!="ж",CV$1,0)),6)&gt;0,1,0)</f>
        <v>#VALUE!</v>
      </c>
      <c r="CW14" s="68" t="e">
        <f>IF(ROUND('Командный Зачет'!$I14-IF('Сводный протокол'!#REF!="м",CW$2,IF('Сводный протокол'!#REF!="ж",CW$1,0)),6)&gt;0,1,0)</f>
        <v>#VALUE!</v>
      </c>
      <c r="CX14" s="67" t="e">
        <f t="shared" ca="1" si="0"/>
        <v>#VALUE!</v>
      </c>
    </row>
    <row r="15" spans="1:102" x14ac:dyDescent="0.2">
      <c r="A15" s="67" t="s">
        <v>80</v>
      </c>
      <c r="B15" s="68" t="e">
        <f>IF(ROUND('Командный Зачет'!#REF!-IF('Сводный протокол'!#REF!="м",B$2,IF('Сводный протокол'!#REF!="ж",B$1,0)),6)&gt;0,1,0)</f>
        <v>#REF!</v>
      </c>
      <c r="C15" s="68" t="e">
        <f>IF(ROUND('Командный Зачет'!#REF!-IF('Сводный протокол'!#REF!="м",C$2,IF('Сводный протокол'!#REF!="ж",C$1,0)),6)&gt;0,1,0)</f>
        <v>#REF!</v>
      </c>
      <c r="D15" s="68" t="e">
        <f>IF(ROUND('Командный Зачет'!#REF!-IF('Сводный протокол'!#REF!="м",D$2,IF('Сводный протокол'!#REF!="ж",D$1,0)),6)&gt;0,1,0)</f>
        <v>#REF!</v>
      </c>
      <c r="E15" s="68" t="e">
        <f>IF(ROUND('Командный Зачет'!#REF!-IF('Сводный протокол'!#REF!="м",E$2,IF('Сводный протокол'!#REF!="ж",E$1,0)),6)&gt;0,1,0)</f>
        <v>#REF!</v>
      </c>
      <c r="F15" s="68" t="e">
        <f>IF(ROUND('Командный Зачет'!#REF!-IF('Сводный протокол'!#REF!="м",F$2,IF('Сводный протокол'!#REF!="ж",F$1,0)),6)&gt;0,1,0)</f>
        <v>#REF!</v>
      </c>
      <c r="G15" s="68" t="e">
        <f>IF(ROUND('Командный Зачет'!#REF!-IF('Сводный протокол'!#REF!="м",G$2,IF('Сводный протокол'!#REF!="ж",G$1,0)),6)&gt;0,1,0)</f>
        <v>#REF!</v>
      </c>
      <c r="H15" s="68" t="e">
        <f>IF(ROUND('Командный Зачет'!#REF!-IF('Сводный протокол'!#REF!="м",H$2,IF('Сводный протокол'!#REF!="ж",H$1,0)),6)&gt;0,1,0)</f>
        <v>#REF!</v>
      </c>
      <c r="I15" s="68" t="e">
        <f>IF(ROUND('Командный Зачет'!#REF!-IF('Сводный протокол'!#REF!="м",I$2,IF('Сводный протокол'!#REF!="ж",I$1,0)),6)&gt;0,1,0)</f>
        <v>#REF!</v>
      </c>
      <c r="J15" s="68" t="e">
        <f>IF(ROUND('Командный Зачет'!#REF!-IF('Сводный протокол'!#REF!="м",J$2,IF('Сводный протокол'!#REF!="ж",J$1,0)),6)&gt;0,1,0)</f>
        <v>#REF!</v>
      </c>
      <c r="K15" s="68" t="e">
        <f>IF(ROUND('Командный Зачет'!#REF!-IF('Сводный протокол'!#REF!="м",K$2,IF('Сводный протокол'!#REF!="ж",K$1,0)),6)&gt;0,1,0)</f>
        <v>#REF!</v>
      </c>
      <c r="L15" s="68" t="e">
        <f>IF(ROUND('Командный Зачет'!#REF!-IF('Сводный протокол'!#REF!="м",L$2,IF('Сводный протокол'!#REF!="ж",L$1,0)),6)&gt;0,1,0)</f>
        <v>#REF!</v>
      </c>
      <c r="M15" s="68" t="e">
        <f>IF(ROUND('Командный Зачет'!#REF!-IF('Сводный протокол'!#REF!="м",M$2,IF('Сводный протокол'!#REF!="ж",M$1,0)),6)&gt;0,1,0)</f>
        <v>#REF!</v>
      </c>
      <c r="N15" s="68" t="e">
        <f>IF(ROUND('Командный Зачет'!#REF!-IF('Сводный протокол'!#REF!="м",N$2,IF('Сводный протокол'!#REF!="ж",N$1,0)),6)&gt;0,1,0)</f>
        <v>#REF!</v>
      </c>
      <c r="O15" s="68" t="e">
        <f>IF(ROUND('Командный Зачет'!#REF!-IF('Сводный протокол'!#REF!="м",O$2,IF('Сводный протокол'!#REF!="ж",O$1,0)),6)&gt;0,1,0)</f>
        <v>#REF!</v>
      </c>
      <c r="P15" s="68" t="e">
        <f>IF(ROUND('Командный Зачет'!#REF!-IF('Сводный протокол'!#REF!="м",P$2,IF('Сводный протокол'!#REF!="ж",P$1,0)),6)&gt;0,1,0)</f>
        <v>#REF!</v>
      </c>
      <c r="Q15" s="68" t="e">
        <f>IF(ROUND('Командный Зачет'!#REF!-IF('Сводный протокол'!#REF!="м",Q$2,IF('Сводный протокол'!#REF!="ж",Q$1,0)),6)&gt;0,1,0)</f>
        <v>#REF!</v>
      </c>
      <c r="R15" s="68" t="e">
        <f>IF(ROUND('Командный Зачет'!#REF!-IF('Сводный протокол'!#REF!="м",R$2,IF('Сводный протокол'!#REF!="ж",R$1,0)),6)&gt;0,1,0)</f>
        <v>#REF!</v>
      </c>
      <c r="S15" s="68" t="e">
        <f>IF(ROUND('Командный Зачет'!#REF!-IF('Сводный протокол'!#REF!="м",S$2,IF('Сводный протокол'!#REF!="ж",S$1,0)),6)&gt;0,1,0)</f>
        <v>#REF!</v>
      </c>
      <c r="T15" s="68" t="e">
        <f>IF(ROUND('Командный Зачет'!#REF!-IF('Сводный протокол'!#REF!="м",T$2,IF('Сводный протокол'!#REF!="ж",T$1,0)),6)&gt;0,1,0)</f>
        <v>#REF!</v>
      </c>
      <c r="U15" s="68" t="e">
        <f>IF(ROUND('Командный Зачет'!#REF!-IF('Сводный протокол'!#REF!="м",U$2,IF('Сводный протокол'!#REF!="ж",U$1,0)),6)&gt;0,1,0)</f>
        <v>#REF!</v>
      </c>
      <c r="V15" s="68" t="e">
        <f>IF(ROUND('Командный Зачет'!#REF!-IF('Сводный протокол'!#REF!="м",V$2,IF('Сводный протокол'!#REF!="ж",V$1,0)),6)&gt;0,1,0)</f>
        <v>#REF!</v>
      </c>
      <c r="W15" s="68" t="e">
        <f>IF(ROUND('Командный Зачет'!#REF!-IF('Сводный протокол'!#REF!="м",W$2,IF('Сводный протокол'!#REF!="ж",W$1,0)),6)&gt;0,1,0)</f>
        <v>#REF!</v>
      </c>
      <c r="X15" s="68" t="e">
        <f>IF(ROUND('Командный Зачет'!#REF!-IF('Сводный протокол'!#REF!="м",X$2,IF('Сводный протокол'!#REF!="ж",X$1,0)),6)&gt;0,1,0)</f>
        <v>#REF!</v>
      </c>
      <c r="Y15" s="68" t="e">
        <f>IF(ROUND('Командный Зачет'!#REF!-IF('Сводный протокол'!#REF!="м",Y$2,IF('Сводный протокол'!#REF!="ж",Y$1,0)),6)&gt;0,1,0)</f>
        <v>#REF!</v>
      </c>
      <c r="Z15" s="68" t="e">
        <f>IF(ROUND('Командный Зачет'!#REF!-IF('Сводный протокол'!#REF!="м",Z$2,IF('Сводный протокол'!#REF!="ж",Z$1,0)),6)&gt;0,1,0)</f>
        <v>#REF!</v>
      </c>
      <c r="AA15" s="68" t="e">
        <f>IF(ROUND('Командный Зачет'!#REF!-IF('Сводный протокол'!#REF!="м",AA$2,IF('Сводный протокол'!#REF!="ж",AA$1,0)),6)&gt;0,1,0)</f>
        <v>#REF!</v>
      </c>
      <c r="AB15" s="68" t="e">
        <f>IF(ROUND('Командный Зачет'!#REF!-IF('Сводный протокол'!#REF!="м",AB$2,IF('Сводный протокол'!#REF!="ж",AB$1,0)),6)&gt;0,1,0)</f>
        <v>#REF!</v>
      </c>
      <c r="AC15" s="68" t="e">
        <f>IF(ROUND('Командный Зачет'!#REF!-IF('Сводный протокол'!#REF!="м",AC$2,IF('Сводный протокол'!#REF!="ж",AC$1,0)),6)&gt;0,1,0)</f>
        <v>#REF!</v>
      </c>
      <c r="AD15" s="68" t="e">
        <f>IF(ROUND('Командный Зачет'!#REF!-IF('Сводный протокол'!#REF!="м",AD$2,IF('Сводный протокол'!#REF!="ж",AD$1,0)),6)&gt;0,1,0)</f>
        <v>#REF!</v>
      </c>
      <c r="AE15" s="68" t="e">
        <f>IF(ROUND('Командный Зачет'!#REF!-IF('Сводный протокол'!#REF!="м",AE$2,IF('Сводный протокол'!#REF!="ж",AE$1,0)),6)&gt;0,1,0)</f>
        <v>#REF!</v>
      </c>
      <c r="AF15" s="68" t="e">
        <f>IF(ROUND('Командный Зачет'!#REF!-IF('Сводный протокол'!#REF!="м",AF$2,IF('Сводный протокол'!#REF!="ж",AF$1,0)),6)&gt;0,1,0)</f>
        <v>#REF!</v>
      </c>
      <c r="AG15" s="68" t="e">
        <f>IF(ROUND('Командный Зачет'!#REF!-IF('Сводный протокол'!#REF!="м",AG$2,IF('Сводный протокол'!#REF!="ж",AG$1,0)),6)&gt;0,1,0)</f>
        <v>#REF!</v>
      </c>
      <c r="AH15" s="68" t="e">
        <f>IF(ROUND('Командный Зачет'!#REF!-IF('Сводный протокол'!#REF!="м",AH$2,IF('Сводный протокол'!#REF!="ж",AH$1,0)),6)&gt;0,1,0)</f>
        <v>#REF!</v>
      </c>
      <c r="AI15" s="68" t="e">
        <f>IF(ROUND('Командный Зачет'!#REF!-IF('Сводный протокол'!#REF!="м",AI$2,IF('Сводный протокол'!#REF!="ж",AI$1,0)),6)&gt;0,1,0)</f>
        <v>#REF!</v>
      </c>
      <c r="AJ15" s="68" t="e">
        <f>IF(ROUND('Командный Зачет'!#REF!-IF('Сводный протокол'!#REF!="м",AJ$2,IF('Сводный протокол'!#REF!="ж",AJ$1,0)),6)&gt;0,1,0)</f>
        <v>#REF!</v>
      </c>
      <c r="AK15" s="68" t="e">
        <f>IF(ROUND('Командный Зачет'!#REF!-IF('Сводный протокол'!#REF!="м",AK$2,IF('Сводный протокол'!#REF!="ж",AK$1,0)),6)&gt;0,1,0)</f>
        <v>#REF!</v>
      </c>
      <c r="AL15" s="68" t="e">
        <f>IF(ROUND('Командный Зачет'!#REF!-IF('Сводный протокол'!#REF!="м",AL$2,IF('Сводный протокол'!#REF!="ж",AL$1,0)),6)&gt;0,1,0)</f>
        <v>#REF!</v>
      </c>
      <c r="AM15" s="68" t="e">
        <f>IF(ROUND('Командный Зачет'!#REF!-IF('Сводный протокол'!#REF!="м",AM$2,IF('Сводный протокол'!#REF!="ж",AM$1,0)),6)&gt;0,1,0)</f>
        <v>#REF!</v>
      </c>
      <c r="AN15" s="68" t="e">
        <f>IF(ROUND('Командный Зачет'!#REF!-IF('Сводный протокол'!#REF!="м",AN$2,IF('Сводный протокол'!#REF!="ж",AN$1,0)),6)&gt;0,1,0)</f>
        <v>#REF!</v>
      </c>
      <c r="AO15" s="68" t="e">
        <f>IF(ROUND('Командный Зачет'!#REF!-IF('Сводный протокол'!#REF!="м",AO$2,IF('Сводный протокол'!#REF!="ж",AO$1,0)),6)&gt;0,1,0)</f>
        <v>#REF!</v>
      </c>
      <c r="AP15" s="68" t="e">
        <f>IF(ROUND('Командный Зачет'!#REF!-IF('Сводный протокол'!#REF!="м",AP$2,IF('Сводный протокол'!#REF!="ж",AP$1,0)),6)&gt;0,1,0)</f>
        <v>#REF!</v>
      </c>
      <c r="AQ15" s="68" t="e">
        <f>IF(ROUND('Командный Зачет'!#REF!-IF('Сводный протокол'!#REF!="м",AQ$2,IF('Сводный протокол'!#REF!="ж",AQ$1,0)),6)&gt;0,1,0)</f>
        <v>#REF!</v>
      </c>
      <c r="AR15" s="68" t="e">
        <f>IF(ROUND('Командный Зачет'!#REF!-IF('Сводный протокол'!#REF!="м",AR$2,IF('Сводный протокол'!#REF!="ж",AR$1,0)),6)&gt;0,1,0)</f>
        <v>#REF!</v>
      </c>
      <c r="AS15" s="68" t="e">
        <f>IF(ROUND('Командный Зачет'!#REF!-IF('Сводный протокол'!#REF!="м",AS$2,IF('Сводный протокол'!#REF!="ж",AS$1,0)),6)&gt;0,1,0)</f>
        <v>#REF!</v>
      </c>
      <c r="AT15" s="68" t="e">
        <f>IF(ROUND('Командный Зачет'!#REF!-IF('Сводный протокол'!#REF!="м",AT$2,IF('Сводный протокол'!#REF!="ж",AT$1,0)),6)&gt;0,1,0)</f>
        <v>#REF!</v>
      </c>
      <c r="AU15" s="68" t="e">
        <f>IF(ROUND('Командный Зачет'!#REF!-IF('Сводный протокол'!#REF!="м",AU$2,IF('Сводный протокол'!#REF!="ж",AU$1,0)),6)&gt;0,1,0)</f>
        <v>#REF!</v>
      </c>
      <c r="AV15" s="68" t="e">
        <f>IF(ROUND('Командный Зачет'!#REF!-IF('Сводный протокол'!#REF!="м",AV$2,IF('Сводный протокол'!#REF!="ж",AV$1,0)),6)&gt;0,1,0)</f>
        <v>#REF!</v>
      </c>
      <c r="AW15" s="68" t="e">
        <f>IF(ROUND('Командный Зачет'!#REF!-IF('Сводный протокол'!#REF!="м",AW$2,IF('Сводный протокол'!#REF!="ж",AW$1,0)),6)&gt;0,1,0)</f>
        <v>#REF!</v>
      </c>
      <c r="AX15" s="68" t="e">
        <f>IF(ROUND('Командный Зачет'!#REF!-IF('Сводный протокол'!#REF!="м",AX$2,IF('Сводный протокол'!#REF!="ж",AX$1,0)),6)&gt;0,1,0)</f>
        <v>#REF!</v>
      </c>
      <c r="AY15" s="68" t="e">
        <f>IF(ROUND('Командный Зачет'!#REF!-IF('Сводный протокол'!#REF!="м",AY$2,IF('Сводный протокол'!#REF!="ж",AY$1,0)),6)&gt;0,1,0)</f>
        <v>#REF!</v>
      </c>
      <c r="AZ15" s="68" t="e">
        <f>IF(ROUND('Командный Зачет'!#REF!-IF('Сводный протокол'!#REF!="м",AZ$2,IF('Сводный протокол'!#REF!="ж",AZ$1,0)),6)&gt;0,1,0)</f>
        <v>#REF!</v>
      </c>
      <c r="BA15" s="68" t="e">
        <f>IF(ROUND('Командный Зачет'!#REF!-IF('Сводный протокол'!#REF!="м",BA$2,IF('Сводный протокол'!#REF!="ж",BA$1,0)),6)&gt;0,1,0)</f>
        <v>#REF!</v>
      </c>
      <c r="BB15" s="68" t="e">
        <f>IF(ROUND('Командный Зачет'!#REF!-IF('Сводный протокол'!#REF!="м",BB$2,IF('Сводный протокол'!#REF!="ж",BB$1,0)),6)&gt;0,1,0)</f>
        <v>#REF!</v>
      </c>
      <c r="BC15" s="68" t="e">
        <f>IF(ROUND('Командный Зачет'!#REF!-IF('Сводный протокол'!#REF!="м",BC$2,IF('Сводный протокол'!#REF!="ж",BC$1,0)),6)&gt;0,1,0)</f>
        <v>#REF!</v>
      </c>
      <c r="BD15" s="68" t="e">
        <f>IF(ROUND('Командный Зачет'!#REF!-IF('Сводный протокол'!#REF!="м",BD$2,IF('Сводный протокол'!#REF!="ж",BD$1,0)),6)&gt;0,1,0)</f>
        <v>#REF!</v>
      </c>
      <c r="BE15" s="68" t="e">
        <f>IF(ROUND('Командный Зачет'!#REF!-IF('Сводный протокол'!#REF!="м",BE$2,IF('Сводный протокол'!#REF!="ж",BE$1,0)),6)&gt;0,1,0)</f>
        <v>#REF!</v>
      </c>
      <c r="BF15" s="68" t="e">
        <f>IF(ROUND('Командный Зачет'!#REF!-IF('Сводный протокол'!#REF!="м",BF$2,IF('Сводный протокол'!#REF!="ж",BF$1,0)),6)&gt;0,1,0)</f>
        <v>#REF!</v>
      </c>
      <c r="BG15" s="68" t="e">
        <f>IF(ROUND('Командный Зачет'!#REF!-IF('Сводный протокол'!#REF!="м",BG$2,IF('Сводный протокол'!#REF!="ж",BG$1,0)),6)&gt;0,1,0)</f>
        <v>#REF!</v>
      </c>
      <c r="BH15" s="68" t="e">
        <f>IF(ROUND('Командный Зачет'!#REF!-IF('Сводный протокол'!#REF!="м",BH$2,IF('Сводный протокол'!#REF!="ж",BH$1,0)),6)&gt;0,1,0)</f>
        <v>#REF!</v>
      </c>
      <c r="BI15" s="68" t="e">
        <f>IF(ROUND('Командный Зачет'!#REF!-IF('Сводный протокол'!#REF!="м",BI$2,IF('Сводный протокол'!#REF!="ж",BI$1,0)),6)&gt;0,1,0)</f>
        <v>#REF!</v>
      </c>
      <c r="BJ15" s="68" t="e">
        <f>IF(ROUND('Командный Зачет'!#REF!-IF('Сводный протокол'!#REF!="м",BJ$2,IF('Сводный протокол'!#REF!="ж",BJ$1,0)),6)&gt;0,1,0)</f>
        <v>#REF!</v>
      </c>
      <c r="BK15" s="68" t="e">
        <f>IF(ROUND('Командный Зачет'!#REF!-IF('Сводный протокол'!#REF!="м",BK$2,IF('Сводный протокол'!#REF!="ж",BK$1,0)),6)&gt;0,1,0)</f>
        <v>#REF!</v>
      </c>
      <c r="BL15" s="68" t="e">
        <f>IF(ROUND('Командный Зачет'!#REF!-IF('Сводный протокол'!#REF!="м",BL$2,IF('Сводный протокол'!#REF!="ж",BL$1,0)),6)&gt;0,1,0)</f>
        <v>#REF!</v>
      </c>
      <c r="BM15" s="68" t="e">
        <f>IF(ROUND('Командный Зачет'!#REF!-IF('Сводный протокол'!#REF!="м",BM$2,IF('Сводный протокол'!#REF!="ж",BM$1,0)),6)&gt;0,1,0)</f>
        <v>#REF!</v>
      </c>
      <c r="BN15" s="68" t="e">
        <f>IF(ROUND('Командный Зачет'!#REF!-IF('Сводный протокол'!#REF!="м",BN$2,IF('Сводный протокол'!#REF!="ж",BN$1,0)),6)&gt;0,1,0)</f>
        <v>#REF!</v>
      </c>
      <c r="BO15" s="68" t="e">
        <f>IF(ROUND('Командный Зачет'!#REF!-IF('Сводный протокол'!#REF!="м",BO$2,IF('Сводный протокол'!#REF!="ж",BO$1,0)),6)&gt;0,1,0)</f>
        <v>#REF!</v>
      </c>
      <c r="BP15" s="68" t="e">
        <f>IF(ROUND('Командный Зачет'!#REF!-IF('Сводный протокол'!#REF!="м",BP$2,IF('Сводный протокол'!#REF!="ж",BP$1,0)),6)&gt;0,1,0)</f>
        <v>#REF!</v>
      </c>
      <c r="BQ15" s="68" t="e">
        <f>IF(ROUND('Командный Зачет'!#REF!-IF('Сводный протокол'!#REF!="м",BQ$2,IF('Сводный протокол'!#REF!="ж",BQ$1,0)),6)&gt;0,1,0)</f>
        <v>#REF!</v>
      </c>
      <c r="BR15" s="68" t="e">
        <f>IF(ROUND('Командный Зачет'!#REF!-IF('Сводный протокол'!#REF!="м",BR$2,IF('Сводный протокол'!#REF!="ж",BR$1,0)),6)&gt;0,1,0)</f>
        <v>#REF!</v>
      </c>
      <c r="BS15" s="68" t="e">
        <f>IF(ROUND('Командный Зачет'!#REF!-IF('Сводный протокол'!#REF!="м",BS$2,IF('Сводный протокол'!#REF!="ж",BS$1,0)),6)&gt;0,1,0)</f>
        <v>#REF!</v>
      </c>
      <c r="BT15" s="68" t="e">
        <f>IF(ROUND('Командный Зачет'!#REF!-IF('Сводный протокол'!#REF!="м",BT$2,IF('Сводный протокол'!#REF!="ж",BT$1,0)),6)&gt;0,1,0)</f>
        <v>#REF!</v>
      </c>
      <c r="BU15" s="68" t="e">
        <f>IF(ROUND('Командный Зачет'!#REF!-IF('Сводный протокол'!#REF!="м",BU$2,IF('Сводный протокол'!#REF!="ж",BU$1,0)),6)&gt;0,1,0)</f>
        <v>#REF!</v>
      </c>
      <c r="BV15" s="68" t="e">
        <f>IF(ROUND('Командный Зачет'!#REF!-IF('Сводный протокол'!#REF!="м",BV$2,IF('Сводный протокол'!#REF!="ж",BV$1,0)),6)&gt;0,1,0)</f>
        <v>#REF!</v>
      </c>
      <c r="BW15" s="68" t="e">
        <f>IF(ROUND('Командный Зачет'!#REF!-IF('Сводный протокол'!#REF!="м",BW$2,IF('Сводный протокол'!#REF!="ж",BW$1,0)),6)&gt;0,1,0)</f>
        <v>#REF!</v>
      </c>
      <c r="BX15" s="68" t="e">
        <f>IF(ROUND('Командный Зачет'!#REF!-IF('Сводный протокол'!#REF!="м",BX$2,IF('Сводный протокол'!#REF!="ж",BX$1,0)),6)&gt;0,1,0)</f>
        <v>#REF!</v>
      </c>
      <c r="BY15" s="68" t="e">
        <f>IF(ROUND('Командный Зачет'!#REF!-IF('Сводный протокол'!#REF!="м",BY$2,IF('Сводный протокол'!#REF!="ж",BY$1,0)),6)&gt;0,1,0)</f>
        <v>#REF!</v>
      </c>
      <c r="BZ15" s="68" t="e">
        <f>IF(ROUND('Командный Зачет'!#REF!-IF('Сводный протокол'!#REF!="м",BZ$2,IF('Сводный протокол'!#REF!="ж",BZ$1,0)),6)&gt;0,1,0)</f>
        <v>#REF!</v>
      </c>
      <c r="CA15" s="68" t="e">
        <f>IF(ROUND('Командный Зачет'!#REF!-IF('Сводный протокол'!#REF!="м",CA$2,IF('Сводный протокол'!#REF!="ж",CA$1,0)),6)&gt;0,1,0)</f>
        <v>#REF!</v>
      </c>
      <c r="CB15" s="68" t="e">
        <f>IF(ROUND('Командный Зачет'!#REF!-IF('Сводный протокол'!#REF!="м",CB$2,IF('Сводный протокол'!#REF!="ж",CB$1,0)),6)&gt;0,1,0)</f>
        <v>#REF!</v>
      </c>
      <c r="CC15" s="68" t="e">
        <f>IF(ROUND('Командный Зачет'!#REF!-IF('Сводный протокол'!#REF!="м",CC$2,IF('Сводный протокол'!#REF!="ж",CC$1,0)),6)&gt;0,1,0)</f>
        <v>#REF!</v>
      </c>
      <c r="CD15" s="68" t="e">
        <f>IF(ROUND('Командный Зачет'!#REF!-IF('Сводный протокол'!#REF!="м",CD$2,IF('Сводный протокол'!#REF!="ж",CD$1,0)),6)&gt;0,1,0)</f>
        <v>#REF!</v>
      </c>
      <c r="CE15" s="68" t="e">
        <f>IF(ROUND('Командный Зачет'!#REF!-IF('Сводный протокол'!#REF!="м",CE$2,IF('Сводный протокол'!#REF!="ж",CE$1,0)),6)&gt;0,1,0)</f>
        <v>#REF!</v>
      </c>
      <c r="CF15" s="68" t="e">
        <f>IF(ROUND('Командный Зачет'!#REF!-IF('Сводный протокол'!#REF!="м",CF$2,IF('Сводный протокол'!#REF!="ж",CF$1,0)),6)&gt;0,1,0)</f>
        <v>#REF!</v>
      </c>
      <c r="CG15" s="68" t="e">
        <f>IF(ROUND('Командный Зачет'!#REF!-IF('Сводный протокол'!#REF!="м",CG$2,IF('Сводный протокол'!#REF!="ж",CG$1,0)),6)&gt;0,1,0)</f>
        <v>#REF!</v>
      </c>
      <c r="CH15" s="68" t="e">
        <f>IF(ROUND('Командный Зачет'!#REF!-IF('Сводный протокол'!#REF!="м",CH$2,IF('Сводный протокол'!#REF!="ж",CH$1,0)),6)&gt;0,1,0)</f>
        <v>#REF!</v>
      </c>
      <c r="CI15" s="68" t="e">
        <f>IF(ROUND('Командный Зачет'!#REF!-IF('Сводный протокол'!#REF!="м",CI$2,IF('Сводный протокол'!#REF!="ж",CI$1,0)),6)&gt;0,1,0)</f>
        <v>#REF!</v>
      </c>
      <c r="CJ15" s="68" t="e">
        <f>IF(ROUND('Командный Зачет'!#REF!-IF('Сводный протокол'!#REF!="м",CJ$2,IF('Сводный протокол'!#REF!="ж",CJ$1,0)),6)&gt;0,1,0)</f>
        <v>#REF!</v>
      </c>
      <c r="CK15" s="68" t="e">
        <f>IF(ROUND('Командный Зачет'!#REF!-IF('Сводный протокол'!#REF!="м",CK$2,IF('Сводный протокол'!#REF!="ж",CK$1,0)),6)&gt;0,1,0)</f>
        <v>#REF!</v>
      </c>
      <c r="CL15" s="68" t="e">
        <f>IF(ROUND('Командный Зачет'!#REF!-IF('Сводный протокол'!#REF!="м",CL$2,IF('Сводный протокол'!#REF!="ж",CL$1,0)),6)&gt;0,1,0)</f>
        <v>#REF!</v>
      </c>
      <c r="CM15" s="68" t="e">
        <f>IF(ROUND('Командный Зачет'!#REF!-IF('Сводный протокол'!#REF!="м",CM$2,IF('Сводный протокол'!#REF!="ж",CM$1,0)),6)&gt;0,1,0)</f>
        <v>#REF!</v>
      </c>
      <c r="CN15" s="68" t="e">
        <f>IF(ROUND('Командный Зачет'!#REF!-IF('Сводный протокол'!#REF!="м",CN$2,IF('Сводный протокол'!#REF!="ж",CN$1,0)),6)&gt;0,1,0)</f>
        <v>#REF!</v>
      </c>
      <c r="CO15" s="68" t="e">
        <f>IF(ROUND('Командный Зачет'!#REF!-IF('Сводный протокол'!#REF!="м",CO$2,IF('Сводный протокол'!#REF!="ж",CO$1,0)),6)&gt;0,1,0)</f>
        <v>#REF!</v>
      </c>
      <c r="CP15" s="68" t="e">
        <f>IF(ROUND('Командный Зачет'!#REF!-IF('Сводный протокол'!#REF!="м",CP$2,IF('Сводный протокол'!#REF!="ж",CP$1,0)),6)&gt;0,1,0)</f>
        <v>#REF!</v>
      </c>
      <c r="CQ15" s="68" t="e">
        <f>IF(ROUND('Командный Зачет'!#REF!-IF('Сводный протокол'!#REF!="м",CQ$2,IF('Сводный протокол'!#REF!="ж",CQ$1,0)),6)&gt;0,1,0)</f>
        <v>#REF!</v>
      </c>
      <c r="CR15" s="68" t="e">
        <f>IF(ROUND('Командный Зачет'!#REF!-IF('Сводный протокол'!#REF!="м",CR$2,IF('Сводный протокол'!#REF!="ж",CR$1,0)),6)&gt;0,1,0)</f>
        <v>#REF!</v>
      </c>
      <c r="CS15" s="68" t="e">
        <f>IF(ROUND('Командный Зачет'!#REF!-IF('Сводный протокол'!#REF!="м",CS$2,IF('Сводный протокол'!#REF!="ж",CS$1,0)),6)&gt;0,1,0)</f>
        <v>#REF!</v>
      </c>
      <c r="CT15" s="68" t="e">
        <f>IF(ROUND('Командный Зачет'!#REF!-IF('Сводный протокол'!#REF!="м",CT$2,IF('Сводный протокол'!#REF!="ж",CT$1,0)),6)&gt;0,1,0)</f>
        <v>#REF!</v>
      </c>
      <c r="CU15" s="68" t="e">
        <f>IF(ROUND('Командный Зачет'!#REF!-IF('Сводный протокол'!#REF!="м",CU$2,IF('Сводный протокол'!#REF!="ж",CU$1,0)),6)&gt;0,1,0)</f>
        <v>#REF!</v>
      </c>
      <c r="CV15" s="68" t="e">
        <f>IF(ROUND('Командный Зачет'!#REF!-IF('Сводный протокол'!#REF!="м",CV$2,IF('Сводный протокол'!#REF!="ж",CV$1,0)),6)&gt;0,1,0)</f>
        <v>#REF!</v>
      </c>
      <c r="CW15" s="68" t="e">
        <f>IF(ROUND('Командный Зачет'!#REF!-IF('Сводный протокол'!#REF!="м",CW$2,IF('Сводный протокол'!#REF!="ж",CW$1,0)),6)&gt;0,1,0)</f>
        <v>#REF!</v>
      </c>
      <c r="CX15" s="67" t="e">
        <f t="shared" ca="1" si="0"/>
        <v>#REF!</v>
      </c>
    </row>
    <row r="16" spans="1:102" x14ac:dyDescent="0.2">
      <c r="A16" s="67" t="s">
        <v>81</v>
      </c>
      <c r="B16" s="68" t="e">
        <f>IF(ROUND('Командный Зачет'!#REF!-IF('Сводный протокол'!#REF!="м",B$2,IF('Сводный протокол'!#REF!="ж",B$1,0)),6)&gt;0,1,0)</f>
        <v>#REF!</v>
      </c>
      <c r="C16" s="68" t="e">
        <f>IF(ROUND('Командный Зачет'!#REF!-IF('Сводный протокол'!#REF!="м",C$2,IF('Сводный протокол'!#REF!="ж",C$1,0)),6)&gt;0,1,0)</f>
        <v>#REF!</v>
      </c>
      <c r="D16" s="68" t="e">
        <f>IF(ROUND('Командный Зачет'!#REF!-IF('Сводный протокол'!#REF!="м",D$2,IF('Сводный протокол'!#REF!="ж",D$1,0)),6)&gt;0,1,0)</f>
        <v>#REF!</v>
      </c>
      <c r="E16" s="68" t="e">
        <f>IF(ROUND('Командный Зачет'!#REF!-IF('Сводный протокол'!#REF!="м",E$2,IF('Сводный протокол'!#REF!="ж",E$1,0)),6)&gt;0,1,0)</f>
        <v>#REF!</v>
      </c>
      <c r="F16" s="68" t="e">
        <f>IF(ROUND('Командный Зачет'!#REF!-IF('Сводный протокол'!#REF!="м",F$2,IF('Сводный протокол'!#REF!="ж",F$1,0)),6)&gt;0,1,0)</f>
        <v>#REF!</v>
      </c>
      <c r="G16" s="68" t="e">
        <f>IF(ROUND('Командный Зачет'!#REF!-IF('Сводный протокол'!#REF!="м",G$2,IF('Сводный протокол'!#REF!="ж",G$1,0)),6)&gt;0,1,0)</f>
        <v>#REF!</v>
      </c>
      <c r="H16" s="68" t="e">
        <f>IF(ROUND('Командный Зачет'!#REF!-IF('Сводный протокол'!#REF!="м",H$2,IF('Сводный протокол'!#REF!="ж",H$1,0)),6)&gt;0,1,0)</f>
        <v>#REF!</v>
      </c>
      <c r="I16" s="68" t="e">
        <f>IF(ROUND('Командный Зачет'!#REF!-IF('Сводный протокол'!#REF!="м",I$2,IF('Сводный протокол'!#REF!="ж",I$1,0)),6)&gt;0,1,0)</f>
        <v>#REF!</v>
      </c>
      <c r="J16" s="68" t="e">
        <f>IF(ROUND('Командный Зачет'!#REF!-IF('Сводный протокол'!#REF!="м",J$2,IF('Сводный протокол'!#REF!="ж",J$1,0)),6)&gt;0,1,0)</f>
        <v>#REF!</v>
      </c>
      <c r="K16" s="68" t="e">
        <f>IF(ROUND('Командный Зачет'!#REF!-IF('Сводный протокол'!#REF!="м",K$2,IF('Сводный протокол'!#REF!="ж",K$1,0)),6)&gt;0,1,0)</f>
        <v>#REF!</v>
      </c>
      <c r="L16" s="68" t="e">
        <f>IF(ROUND('Командный Зачет'!#REF!-IF('Сводный протокол'!#REF!="м",L$2,IF('Сводный протокол'!#REF!="ж",L$1,0)),6)&gt;0,1,0)</f>
        <v>#REF!</v>
      </c>
      <c r="M16" s="68" t="e">
        <f>IF(ROUND('Командный Зачет'!#REF!-IF('Сводный протокол'!#REF!="м",M$2,IF('Сводный протокол'!#REF!="ж",M$1,0)),6)&gt;0,1,0)</f>
        <v>#REF!</v>
      </c>
      <c r="N16" s="68" t="e">
        <f>IF(ROUND('Командный Зачет'!#REF!-IF('Сводный протокол'!#REF!="м",N$2,IF('Сводный протокол'!#REF!="ж",N$1,0)),6)&gt;0,1,0)</f>
        <v>#REF!</v>
      </c>
      <c r="O16" s="68" t="e">
        <f>IF(ROUND('Командный Зачет'!#REF!-IF('Сводный протокол'!#REF!="м",O$2,IF('Сводный протокол'!#REF!="ж",O$1,0)),6)&gt;0,1,0)</f>
        <v>#REF!</v>
      </c>
      <c r="P16" s="68" t="e">
        <f>IF(ROUND('Командный Зачет'!#REF!-IF('Сводный протокол'!#REF!="м",P$2,IF('Сводный протокол'!#REF!="ж",P$1,0)),6)&gt;0,1,0)</f>
        <v>#REF!</v>
      </c>
      <c r="Q16" s="68" t="e">
        <f>IF(ROUND('Командный Зачет'!#REF!-IF('Сводный протокол'!#REF!="м",Q$2,IF('Сводный протокол'!#REF!="ж",Q$1,0)),6)&gt;0,1,0)</f>
        <v>#REF!</v>
      </c>
      <c r="R16" s="68" t="e">
        <f>IF(ROUND('Командный Зачет'!#REF!-IF('Сводный протокол'!#REF!="м",R$2,IF('Сводный протокол'!#REF!="ж",R$1,0)),6)&gt;0,1,0)</f>
        <v>#REF!</v>
      </c>
      <c r="S16" s="68" t="e">
        <f>IF(ROUND('Командный Зачет'!#REF!-IF('Сводный протокол'!#REF!="м",S$2,IF('Сводный протокол'!#REF!="ж",S$1,0)),6)&gt;0,1,0)</f>
        <v>#REF!</v>
      </c>
      <c r="T16" s="68" t="e">
        <f>IF(ROUND('Командный Зачет'!#REF!-IF('Сводный протокол'!#REF!="м",T$2,IF('Сводный протокол'!#REF!="ж",T$1,0)),6)&gt;0,1,0)</f>
        <v>#REF!</v>
      </c>
      <c r="U16" s="68" t="e">
        <f>IF(ROUND('Командный Зачет'!#REF!-IF('Сводный протокол'!#REF!="м",U$2,IF('Сводный протокол'!#REF!="ж",U$1,0)),6)&gt;0,1,0)</f>
        <v>#REF!</v>
      </c>
      <c r="V16" s="68" t="e">
        <f>IF(ROUND('Командный Зачет'!#REF!-IF('Сводный протокол'!#REF!="м",V$2,IF('Сводный протокол'!#REF!="ж",V$1,0)),6)&gt;0,1,0)</f>
        <v>#REF!</v>
      </c>
      <c r="W16" s="68" t="e">
        <f>IF(ROUND('Командный Зачет'!#REF!-IF('Сводный протокол'!#REF!="м",W$2,IF('Сводный протокол'!#REF!="ж",W$1,0)),6)&gt;0,1,0)</f>
        <v>#REF!</v>
      </c>
      <c r="X16" s="68" t="e">
        <f>IF(ROUND('Командный Зачет'!#REF!-IF('Сводный протокол'!#REF!="м",X$2,IF('Сводный протокол'!#REF!="ж",X$1,0)),6)&gt;0,1,0)</f>
        <v>#REF!</v>
      </c>
      <c r="Y16" s="68" t="e">
        <f>IF(ROUND('Командный Зачет'!#REF!-IF('Сводный протокол'!#REF!="м",Y$2,IF('Сводный протокол'!#REF!="ж",Y$1,0)),6)&gt;0,1,0)</f>
        <v>#REF!</v>
      </c>
      <c r="Z16" s="68" t="e">
        <f>IF(ROUND('Командный Зачет'!#REF!-IF('Сводный протокол'!#REF!="м",Z$2,IF('Сводный протокол'!#REF!="ж",Z$1,0)),6)&gt;0,1,0)</f>
        <v>#REF!</v>
      </c>
      <c r="AA16" s="68" t="e">
        <f>IF(ROUND('Командный Зачет'!#REF!-IF('Сводный протокол'!#REF!="м",AA$2,IF('Сводный протокол'!#REF!="ж",AA$1,0)),6)&gt;0,1,0)</f>
        <v>#REF!</v>
      </c>
      <c r="AB16" s="68" t="e">
        <f>IF(ROUND('Командный Зачет'!#REF!-IF('Сводный протокол'!#REF!="м",AB$2,IF('Сводный протокол'!#REF!="ж",AB$1,0)),6)&gt;0,1,0)</f>
        <v>#REF!</v>
      </c>
      <c r="AC16" s="68" t="e">
        <f>IF(ROUND('Командный Зачет'!#REF!-IF('Сводный протокол'!#REF!="м",AC$2,IF('Сводный протокол'!#REF!="ж",AC$1,0)),6)&gt;0,1,0)</f>
        <v>#REF!</v>
      </c>
      <c r="AD16" s="68" t="e">
        <f>IF(ROUND('Командный Зачет'!#REF!-IF('Сводный протокол'!#REF!="м",AD$2,IF('Сводный протокол'!#REF!="ж",AD$1,0)),6)&gt;0,1,0)</f>
        <v>#REF!</v>
      </c>
      <c r="AE16" s="68" t="e">
        <f>IF(ROUND('Командный Зачет'!#REF!-IF('Сводный протокол'!#REF!="м",AE$2,IF('Сводный протокол'!#REF!="ж",AE$1,0)),6)&gt;0,1,0)</f>
        <v>#REF!</v>
      </c>
      <c r="AF16" s="68" t="e">
        <f>IF(ROUND('Командный Зачет'!#REF!-IF('Сводный протокол'!#REF!="м",AF$2,IF('Сводный протокол'!#REF!="ж",AF$1,0)),6)&gt;0,1,0)</f>
        <v>#REF!</v>
      </c>
      <c r="AG16" s="68" t="e">
        <f>IF(ROUND('Командный Зачет'!#REF!-IF('Сводный протокол'!#REF!="м",AG$2,IF('Сводный протокол'!#REF!="ж",AG$1,0)),6)&gt;0,1,0)</f>
        <v>#REF!</v>
      </c>
      <c r="AH16" s="68" t="e">
        <f>IF(ROUND('Командный Зачет'!#REF!-IF('Сводный протокол'!#REF!="м",AH$2,IF('Сводный протокол'!#REF!="ж",AH$1,0)),6)&gt;0,1,0)</f>
        <v>#REF!</v>
      </c>
      <c r="AI16" s="68" t="e">
        <f>IF(ROUND('Командный Зачет'!#REF!-IF('Сводный протокол'!#REF!="м",AI$2,IF('Сводный протокол'!#REF!="ж",AI$1,0)),6)&gt;0,1,0)</f>
        <v>#REF!</v>
      </c>
      <c r="AJ16" s="68" t="e">
        <f>IF(ROUND('Командный Зачет'!#REF!-IF('Сводный протокол'!#REF!="м",AJ$2,IF('Сводный протокол'!#REF!="ж",AJ$1,0)),6)&gt;0,1,0)</f>
        <v>#REF!</v>
      </c>
      <c r="AK16" s="68" t="e">
        <f>IF(ROUND('Командный Зачет'!#REF!-IF('Сводный протокол'!#REF!="м",AK$2,IF('Сводный протокол'!#REF!="ж",AK$1,0)),6)&gt;0,1,0)</f>
        <v>#REF!</v>
      </c>
      <c r="AL16" s="68" t="e">
        <f>IF(ROUND('Командный Зачет'!#REF!-IF('Сводный протокол'!#REF!="м",AL$2,IF('Сводный протокол'!#REF!="ж",AL$1,0)),6)&gt;0,1,0)</f>
        <v>#REF!</v>
      </c>
      <c r="AM16" s="68" t="e">
        <f>IF(ROUND('Командный Зачет'!#REF!-IF('Сводный протокол'!#REF!="м",AM$2,IF('Сводный протокол'!#REF!="ж",AM$1,0)),6)&gt;0,1,0)</f>
        <v>#REF!</v>
      </c>
      <c r="AN16" s="68" t="e">
        <f>IF(ROUND('Командный Зачет'!#REF!-IF('Сводный протокол'!#REF!="м",AN$2,IF('Сводный протокол'!#REF!="ж",AN$1,0)),6)&gt;0,1,0)</f>
        <v>#REF!</v>
      </c>
      <c r="AO16" s="68" t="e">
        <f>IF(ROUND('Командный Зачет'!#REF!-IF('Сводный протокол'!#REF!="м",AO$2,IF('Сводный протокол'!#REF!="ж",AO$1,0)),6)&gt;0,1,0)</f>
        <v>#REF!</v>
      </c>
      <c r="AP16" s="68" t="e">
        <f>IF(ROUND('Командный Зачет'!#REF!-IF('Сводный протокол'!#REF!="м",AP$2,IF('Сводный протокол'!#REF!="ж",AP$1,0)),6)&gt;0,1,0)</f>
        <v>#REF!</v>
      </c>
      <c r="AQ16" s="68" t="e">
        <f>IF(ROUND('Командный Зачет'!#REF!-IF('Сводный протокол'!#REF!="м",AQ$2,IF('Сводный протокол'!#REF!="ж",AQ$1,0)),6)&gt;0,1,0)</f>
        <v>#REF!</v>
      </c>
      <c r="AR16" s="68" t="e">
        <f>IF(ROUND('Командный Зачет'!#REF!-IF('Сводный протокол'!#REF!="м",AR$2,IF('Сводный протокол'!#REF!="ж",AR$1,0)),6)&gt;0,1,0)</f>
        <v>#REF!</v>
      </c>
      <c r="AS16" s="68" t="e">
        <f>IF(ROUND('Командный Зачет'!#REF!-IF('Сводный протокол'!#REF!="м",AS$2,IF('Сводный протокол'!#REF!="ж",AS$1,0)),6)&gt;0,1,0)</f>
        <v>#REF!</v>
      </c>
      <c r="AT16" s="68" t="e">
        <f>IF(ROUND('Командный Зачет'!#REF!-IF('Сводный протокол'!#REF!="м",AT$2,IF('Сводный протокол'!#REF!="ж",AT$1,0)),6)&gt;0,1,0)</f>
        <v>#REF!</v>
      </c>
      <c r="AU16" s="68" t="e">
        <f>IF(ROUND('Командный Зачет'!#REF!-IF('Сводный протокол'!#REF!="м",AU$2,IF('Сводный протокол'!#REF!="ж",AU$1,0)),6)&gt;0,1,0)</f>
        <v>#REF!</v>
      </c>
      <c r="AV16" s="68" t="e">
        <f>IF(ROUND('Командный Зачет'!#REF!-IF('Сводный протокол'!#REF!="м",AV$2,IF('Сводный протокол'!#REF!="ж",AV$1,0)),6)&gt;0,1,0)</f>
        <v>#REF!</v>
      </c>
      <c r="AW16" s="68" t="e">
        <f>IF(ROUND('Командный Зачет'!#REF!-IF('Сводный протокол'!#REF!="м",AW$2,IF('Сводный протокол'!#REF!="ж",AW$1,0)),6)&gt;0,1,0)</f>
        <v>#REF!</v>
      </c>
      <c r="AX16" s="68" t="e">
        <f>IF(ROUND('Командный Зачет'!#REF!-IF('Сводный протокол'!#REF!="м",AX$2,IF('Сводный протокол'!#REF!="ж",AX$1,0)),6)&gt;0,1,0)</f>
        <v>#REF!</v>
      </c>
      <c r="AY16" s="68" t="e">
        <f>IF(ROUND('Командный Зачет'!#REF!-IF('Сводный протокол'!#REF!="м",AY$2,IF('Сводный протокол'!#REF!="ж",AY$1,0)),6)&gt;0,1,0)</f>
        <v>#REF!</v>
      </c>
      <c r="AZ16" s="68" t="e">
        <f>IF(ROUND('Командный Зачет'!#REF!-IF('Сводный протокол'!#REF!="м",AZ$2,IF('Сводный протокол'!#REF!="ж",AZ$1,0)),6)&gt;0,1,0)</f>
        <v>#REF!</v>
      </c>
      <c r="BA16" s="68" t="e">
        <f>IF(ROUND('Командный Зачет'!#REF!-IF('Сводный протокол'!#REF!="м",BA$2,IF('Сводный протокол'!#REF!="ж",BA$1,0)),6)&gt;0,1,0)</f>
        <v>#REF!</v>
      </c>
      <c r="BB16" s="68" t="e">
        <f>IF(ROUND('Командный Зачет'!#REF!-IF('Сводный протокол'!#REF!="м",BB$2,IF('Сводный протокол'!#REF!="ж",BB$1,0)),6)&gt;0,1,0)</f>
        <v>#REF!</v>
      </c>
      <c r="BC16" s="68" t="e">
        <f>IF(ROUND('Командный Зачет'!#REF!-IF('Сводный протокол'!#REF!="м",BC$2,IF('Сводный протокол'!#REF!="ж",BC$1,0)),6)&gt;0,1,0)</f>
        <v>#REF!</v>
      </c>
      <c r="BD16" s="68" t="e">
        <f>IF(ROUND('Командный Зачет'!#REF!-IF('Сводный протокол'!#REF!="м",BD$2,IF('Сводный протокол'!#REF!="ж",BD$1,0)),6)&gt;0,1,0)</f>
        <v>#REF!</v>
      </c>
      <c r="BE16" s="68" t="e">
        <f>IF(ROUND('Командный Зачет'!#REF!-IF('Сводный протокол'!#REF!="м",BE$2,IF('Сводный протокол'!#REF!="ж",BE$1,0)),6)&gt;0,1,0)</f>
        <v>#REF!</v>
      </c>
      <c r="BF16" s="68" t="e">
        <f>IF(ROUND('Командный Зачет'!#REF!-IF('Сводный протокол'!#REF!="м",BF$2,IF('Сводный протокол'!#REF!="ж",BF$1,0)),6)&gt;0,1,0)</f>
        <v>#REF!</v>
      </c>
      <c r="BG16" s="68" t="e">
        <f>IF(ROUND('Командный Зачет'!#REF!-IF('Сводный протокол'!#REF!="м",BG$2,IF('Сводный протокол'!#REF!="ж",BG$1,0)),6)&gt;0,1,0)</f>
        <v>#REF!</v>
      </c>
      <c r="BH16" s="68" t="e">
        <f>IF(ROUND('Командный Зачет'!#REF!-IF('Сводный протокол'!#REF!="м",BH$2,IF('Сводный протокол'!#REF!="ж",BH$1,0)),6)&gt;0,1,0)</f>
        <v>#REF!</v>
      </c>
      <c r="BI16" s="68" t="e">
        <f>IF(ROUND('Командный Зачет'!#REF!-IF('Сводный протокол'!#REF!="м",BI$2,IF('Сводный протокол'!#REF!="ж",BI$1,0)),6)&gt;0,1,0)</f>
        <v>#REF!</v>
      </c>
      <c r="BJ16" s="68" t="e">
        <f>IF(ROUND('Командный Зачет'!#REF!-IF('Сводный протокол'!#REF!="м",BJ$2,IF('Сводный протокол'!#REF!="ж",BJ$1,0)),6)&gt;0,1,0)</f>
        <v>#REF!</v>
      </c>
      <c r="BK16" s="68" t="e">
        <f>IF(ROUND('Командный Зачет'!#REF!-IF('Сводный протокол'!#REF!="м",BK$2,IF('Сводный протокол'!#REF!="ж",BK$1,0)),6)&gt;0,1,0)</f>
        <v>#REF!</v>
      </c>
      <c r="BL16" s="68" t="e">
        <f>IF(ROUND('Командный Зачет'!#REF!-IF('Сводный протокол'!#REF!="м",BL$2,IF('Сводный протокол'!#REF!="ж",BL$1,0)),6)&gt;0,1,0)</f>
        <v>#REF!</v>
      </c>
      <c r="BM16" s="68" t="e">
        <f>IF(ROUND('Командный Зачет'!#REF!-IF('Сводный протокол'!#REF!="м",BM$2,IF('Сводный протокол'!#REF!="ж",BM$1,0)),6)&gt;0,1,0)</f>
        <v>#REF!</v>
      </c>
      <c r="BN16" s="68" t="e">
        <f>IF(ROUND('Командный Зачет'!#REF!-IF('Сводный протокол'!#REF!="м",BN$2,IF('Сводный протокол'!#REF!="ж",BN$1,0)),6)&gt;0,1,0)</f>
        <v>#REF!</v>
      </c>
      <c r="BO16" s="68" t="e">
        <f>IF(ROUND('Командный Зачет'!#REF!-IF('Сводный протокол'!#REF!="м",BO$2,IF('Сводный протокол'!#REF!="ж",BO$1,0)),6)&gt;0,1,0)</f>
        <v>#REF!</v>
      </c>
      <c r="BP16" s="68" t="e">
        <f>IF(ROUND('Командный Зачет'!#REF!-IF('Сводный протокол'!#REF!="м",BP$2,IF('Сводный протокол'!#REF!="ж",BP$1,0)),6)&gt;0,1,0)</f>
        <v>#REF!</v>
      </c>
      <c r="BQ16" s="68" t="e">
        <f>IF(ROUND('Командный Зачет'!#REF!-IF('Сводный протокол'!#REF!="м",BQ$2,IF('Сводный протокол'!#REF!="ж",BQ$1,0)),6)&gt;0,1,0)</f>
        <v>#REF!</v>
      </c>
      <c r="BR16" s="68" t="e">
        <f>IF(ROUND('Командный Зачет'!#REF!-IF('Сводный протокол'!#REF!="м",BR$2,IF('Сводный протокол'!#REF!="ж",BR$1,0)),6)&gt;0,1,0)</f>
        <v>#REF!</v>
      </c>
      <c r="BS16" s="68" t="e">
        <f>IF(ROUND('Командный Зачет'!#REF!-IF('Сводный протокол'!#REF!="м",BS$2,IF('Сводный протокол'!#REF!="ж",BS$1,0)),6)&gt;0,1,0)</f>
        <v>#REF!</v>
      </c>
      <c r="BT16" s="68" t="e">
        <f>IF(ROUND('Командный Зачет'!#REF!-IF('Сводный протокол'!#REF!="м",BT$2,IF('Сводный протокол'!#REF!="ж",BT$1,0)),6)&gt;0,1,0)</f>
        <v>#REF!</v>
      </c>
      <c r="BU16" s="68" t="e">
        <f>IF(ROUND('Командный Зачет'!#REF!-IF('Сводный протокол'!#REF!="м",BU$2,IF('Сводный протокол'!#REF!="ж",BU$1,0)),6)&gt;0,1,0)</f>
        <v>#REF!</v>
      </c>
      <c r="BV16" s="68" t="e">
        <f>IF(ROUND('Командный Зачет'!#REF!-IF('Сводный протокол'!#REF!="м",BV$2,IF('Сводный протокол'!#REF!="ж",BV$1,0)),6)&gt;0,1,0)</f>
        <v>#REF!</v>
      </c>
      <c r="BW16" s="68" t="e">
        <f>IF(ROUND('Командный Зачет'!#REF!-IF('Сводный протокол'!#REF!="м",BW$2,IF('Сводный протокол'!#REF!="ж",BW$1,0)),6)&gt;0,1,0)</f>
        <v>#REF!</v>
      </c>
      <c r="BX16" s="68" t="e">
        <f>IF(ROUND('Командный Зачет'!#REF!-IF('Сводный протокол'!#REF!="м",BX$2,IF('Сводный протокол'!#REF!="ж",BX$1,0)),6)&gt;0,1,0)</f>
        <v>#REF!</v>
      </c>
      <c r="BY16" s="68" t="e">
        <f>IF(ROUND('Командный Зачет'!#REF!-IF('Сводный протокол'!#REF!="м",BY$2,IF('Сводный протокол'!#REF!="ж",BY$1,0)),6)&gt;0,1,0)</f>
        <v>#REF!</v>
      </c>
      <c r="BZ16" s="68" t="e">
        <f>IF(ROUND('Командный Зачет'!#REF!-IF('Сводный протокол'!#REF!="м",BZ$2,IF('Сводный протокол'!#REF!="ж",BZ$1,0)),6)&gt;0,1,0)</f>
        <v>#REF!</v>
      </c>
      <c r="CA16" s="68" t="e">
        <f>IF(ROUND('Командный Зачет'!#REF!-IF('Сводный протокол'!#REF!="м",CA$2,IF('Сводный протокол'!#REF!="ж",CA$1,0)),6)&gt;0,1,0)</f>
        <v>#REF!</v>
      </c>
      <c r="CB16" s="68" t="e">
        <f>IF(ROUND('Командный Зачет'!#REF!-IF('Сводный протокол'!#REF!="м",CB$2,IF('Сводный протокол'!#REF!="ж",CB$1,0)),6)&gt;0,1,0)</f>
        <v>#REF!</v>
      </c>
      <c r="CC16" s="68" t="e">
        <f>IF(ROUND('Командный Зачет'!#REF!-IF('Сводный протокол'!#REF!="м",CC$2,IF('Сводный протокол'!#REF!="ж",CC$1,0)),6)&gt;0,1,0)</f>
        <v>#REF!</v>
      </c>
      <c r="CD16" s="68" t="e">
        <f>IF(ROUND('Командный Зачет'!#REF!-IF('Сводный протокол'!#REF!="м",CD$2,IF('Сводный протокол'!#REF!="ж",CD$1,0)),6)&gt;0,1,0)</f>
        <v>#REF!</v>
      </c>
      <c r="CE16" s="68" t="e">
        <f>IF(ROUND('Командный Зачет'!#REF!-IF('Сводный протокол'!#REF!="м",CE$2,IF('Сводный протокол'!#REF!="ж",CE$1,0)),6)&gt;0,1,0)</f>
        <v>#REF!</v>
      </c>
      <c r="CF16" s="68" t="e">
        <f>IF(ROUND('Командный Зачет'!#REF!-IF('Сводный протокол'!#REF!="м",CF$2,IF('Сводный протокол'!#REF!="ж",CF$1,0)),6)&gt;0,1,0)</f>
        <v>#REF!</v>
      </c>
      <c r="CG16" s="68" t="e">
        <f>IF(ROUND('Командный Зачет'!#REF!-IF('Сводный протокол'!#REF!="м",CG$2,IF('Сводный протокол'!#REF!="ж",CG$1,0)),6)&gt;0,1,0)</f>
        <v>#REF!</v>
      </c>
      <c r="CH16" s="68" t="e">
        <f>IF(ROUND('Командный Зачет'!#REF!-IF('Сводный протокол'!#REF!="м",CH$2,IF('Сводный протокол'!#REF!="ж",CH$1,0)),6)&gt;0,1,0)</f>
        <v>#REF!</v>
      </c>
      <c r="CI16" s="68" t="e">
        <f>IF(ROUND('Командный Зачет'!#REF!-IF('Сводный протокол'!#REF!="м",CI$2,IF('Сводный протокол'!#REF!="ж",CI$1,0)),6)&gt;0,1,0)</f>
        <v>#REF!</v>
      </c>
      <c r="CJ16" s="68" t="e">
        <f>IF(ROUND('Командный Зачет'!#REF!-IF('Сводный протокол'!#REF!="м",CJ$2,IF('Сводный протокол'!#REF!="ж",CJ$1,0)),6)&gt;0,1,0)</f>
        <v>#REF!</v>
      </c>
      <c r="CK16" s="68" t="e">
        <f>IF(ROUND('Командный Зачет'!#REF!-IF('Сводный протокол'!#REF!="м",CK$2,IF('Сводный протокол'!#REF!="ж",CK$1,0)),6)&gt;0,1,0)</f>
        <v>#REF!</v>
      </c>
      <c r="CL16" s="68" t="e">
        <f>IF(ROUND('Командный Зачет'!#REF!-IF('Сводный протокол'!#REF!="м",CL$2,IF('Сводный протокол'!#REF!="ж",CL$1,0)),6)&gt;0,1,0)</f>
        <v>#REF!</v>
      </c>
      <c r="CM16" s="68" t="e">
        <f>IF(ROUND('Командный Зачет'!#REF!-IF('Сводный протокол'!#REF!="м",CM$2,IF('Сводный протокол'!#REF!="ж",CM$1,0)),6)&gt;0,1,0)</f>
        <v>#REF!</v>
      </c>
      <c r="CN16" s="68" t="e">
        <f>IF(ROUND('Командный Зачет'!#REF!-IF('Сводный протокол'!#REF!="м",CN$2,IF('Сводный протокол'!#REF!="ж",CN$1,0)),6)&gt;0,1,0)</f>
        <v>#REF!</v>
      </c>
      <c r="CO16" s="68" t="e">
        <f>IF(ROUND('Командный Зачет'!#REF!-IF('Сводный протокол'!#REF!="м",CO$2,IF('Сводный протокол'!#REF!="ж",CO$1,0)),6)&gt;0,1,0)</f>
        <v>#REF!</v>
      </c>
      <c r="CP16" s="68" t="e">
        <f>IF(ROUND('Командный Зачет'!#REF!-IF('Сводный протокол'!#REF!="м",CP$2,IF('Сводный протокол'!#REF!="ж",CP$1,0)),6)&gt;0,1,0)</f>
        <v>#REF!</v>
      </c>
      <c r="CQ16" s="68" t="e">
        <f>IF(ROUND('Командный Зачет'!#REF!-IF('Сводный протокол'!#REF!="м",CQ$2,IF('Сводный протокол'!#REF!="ж",CQ$1,0)),6)&gt;0,1,0)</f>
        <v>#REF!</v>
      </c>
      <c r="CR16" s="68" t="e">
        <f>IF(ROUND('Командный Зачет'!#REF!-IF('Сводный протокол'!#REF!="м",CR$2,IF('Сводный протокол'!#REF!="ж",CR$1,0)),6)&gt;0,1,0)</f>
        <v>#REF!</v>
      </c>
      <c r="CS16" s="68" t="e">
        <f>IF(ROUND('Командный Зачет'!#REF!-IF('Сводный протокол'!#REF!="м",CS$2,IF('Сводный протокол'!#REF!="ж",CS$1,0)),6)&gt;0,1,0)</f>
        <v>#REF!</v>
      </c>
      <c r="CT16" s="68" t="e">
        <f>IF(ROUND('Командный Зачет'!#REF!-IF('Сводный протокол'!#REF!="м",CT$2,IF('Сводный протокол'!#REF!="ж",CT$1,0)),6)&gt;0,1,0)</f>
        <v>#REF!</v>
      </c>
      <c r="CU16" s="68" t="e">
        <f>IF(ROUND('Командный Зачет'!#REF!-IF('Сводный протокол'!#REF!="м",CU$2,IF('Сводный протокол'!#REF!="ж",CU$1,0)),6)&gt;0,1,0)</f>
        <v>#REF!</v>
      </c>
      <c r="CV16" s="68" t="e">
        <f>IF(ROUND('Командный Зачет'!#REF!-IF('Сводный протокол'!#REF!="м",CV$2,IF('Сводный протокол'!#REF!="ж",CV$1,0)),6)&gt;0,1,0)</f>
        <v>#REF!</v>
      </c>
      <c r="CW16" s="68" t="e">
        <f>IF(ROUND('Командный Зачет'!#REF!-IF('Сводный протокол'!#REF!="м",CW$2,IF('Сводный протокол'!#REF!="ж",CW$1,0)),6)&gt;0,1,0)</f>
        <v>#REF!</v>
      </c>
      <c r="CX16" s="67" t="e">
        <f t="shared" ca="1" si="0"/>
        <v>#REF!</v>
      </c>
    </row>
    <row r="17" spans="1:102" x14ac:dyDescent="0.2">
      <c r="A17" s="67" t="s">
        <v>82</v>
      </c>
      <c r="B17" s="68" t="e">
        <f>IF(ROUND('Командный Зачет'!#REF!-IF('Сводный протокол'!#REF!="м",B$2,IF('Сводный протокол'!#REF!="ж",B$1,0)),6)&gt;0,1,0)</f>
        <v>#REF!</v>
      </c>
      <c r="C17" s="68" t="e">
        <f>IF(ROUND('Командный Зачет'!#REF!-IF('Сводный протокол'!#REF!="м",C$2,IF('Сводный протокол'!#REF!="ж",C$1,0)),6)&gt;0,1,0)</f>
        <v>#REF!</v>
      </c>
      <c r="D17" s="68" t="e">
        <f>IF(ROUND('Командный Зачет'!#REF!-IF('Сводный протокол'!#REF!="м",D$2,IF('Сводный протокол'!#REF!="ж",D$1,0)),6)&gt;0,1,0)</f>
        <v>#REF!</v>
      </c>
      <c r="E17" s="68" t="e">
        <f>IF(ROUND('Командный Зачет'!#REF!-IF('Сводный протокол'!#REF!="м",E$2,IF('Сводный протокол'!#REF!="ж",E$1,0)),6)&gt;0,1,0)</f>
        <v>#REF!</v>
      </c>
      <c r="F17" s="68" t="e">
        <f>IF(ROUND('Командный Зачет'!#REF!-IF('Сводный протокол'!#REF!="м",F$2,IF('Сводный протокол'!#REF!="ж",F$1,0)),6)&gt;0,1,0)</f>
        <v>#REF!</v>
      </c>
      <c r="G17" s="68" t="e">
        <f>IF(ROUND('Командный Зачет'!#REF!-IF('Сводный протокол'!#REF!="м",G$2,IF('Сводный протокол'!#REF!="ж",G$1,0)),6)&gt;0,1,0)</f>
        <v>#REF!</v>
      </c>
      <c r="H17" s="68" t="e">
        <f>IF(ROUND('Командный Зачет'!#REF!-IF('Сводный протокол'!#REF!="м",H$2,IF('Сводный протокол'!#REF!="ж",H$1,0)),6)&gt;0,1,0)</f>
        <v>#REF!</v>
      </c>
      <c r="I17" s="68" t="e">
        <f>IF(ROUND('Командный Зачет'!#REF!-IF('Сводный протокол'!#REF!="м",I$2,IF('Сводный протокол'!#REF!="ж",I$1,0)),6)&gt;0,1,0)</f>
        <v>#REF!</v>
      </c>
      <c r="J17" s="68" t="e">
        <f>IF(ROUND('Командный Зачет'!#REF!-IF('Сводный протокол'!#REF!="м",J$2,IF('Сводный протокол'!#REF!="ж",J$1,0)),6)&gt;0,1,0)</f>
        <v>#REF!</v>
      </c>
      <c r="K17" s="68" t="e">
        <f>IF(ROUND('Командный Зачет'!#REF!-IF('Сводный протокол'!#REF!="м",K$2,IF('Сводный протокол'!#REF!="ж",K$1,0)),6)&gt;0,1,0)</f>
        <v>#REF!</v>
      </c>
      <c r="L17" s="68" t="e">
        <f>IF(ROUND('Командный Зачет'!#REF!-IF('Сводный протокол'!#REF!="м",L$2,IF('Сводный протокол'!#REF!="ж",L$1,0)),6)&gt;0,1,0)</f>
        <v>#REF!</v>
      </c>
      <c r="M17" s="68" t="e">
        <f>IF(ROUND('Командный Зачет'!#REF!-IF('Сводный протокол'!#REF!="м",M$2,IF('Сводный протокол'!#REF!="ж",M$1,0)),6)&gt;0,1,0)</f>
        <v>#REF!</v>
      </c>
      <c r="N17" s="68" t="e">
        <f>IF(ROUND('Командный Зачет'!#REF!-IF('Сводный протокол'!#REF!="м",N$2,IF('Сводный протокол'!#REF!="ж",N$1,0)),6)&gt;0,1,0)</f>
        <v>#REF!</v>
      </c>
      <c r="O17" s="68" t="e">
        <f>IF(ROUND('Командный Зачет'!#REF!-IF('Сводный протокол'!#REF!="м",O$2,IF('Сводный протокол'!#REF!="ж",O$1,0)),6)&gt;0,1,0)</f>
        <v>#REF!</v>
      </c>
      <c r="P17" s="68" t="e">
        <f>IF(ROUND('Командный Зачет'!#REF!-IF('Сводный протокол'!#REF!="м",P$2,IF('Сводный протокол'!#REF!="ж",P$1,0)),6)&gt;0,1,0)</f>
        <v>#REF!</v>
      </c>
      <c r="Q17" s="68" t="e">
        <f>IF(ROUND('Командный Зачет'!#REF!-IF('Сводный протокол'!#REF!="м",Q$2,IF('Сводный протокол'!#REF!="ж",Q$1,0)),6)&gt;0,1,0)</f>
        <v>#REF!</v>
      </c>
      <c r="R17" s="68" t="e">
        <f>IF(ROUND('Командный Зачет'!#REF!-IF('Сводный протокол'!#REF!="м",R$2,IF('Сводный протокол'!#REF!="ж",R$1,0)),6)&gt;0,1,0)</f>
        <v>#REF!</v>
      </c>
      <c r="S17" s="68" t="e">
        <f>IF(ROUND('Командный Зачет'!#REF!-IF('Сводный протокол'!#REF!="м",S$2,IF('Сводный протокол'!#REF!="ж",S$1,0)),6)&gt;0,1,0)</f>
        <v>#REF!</v>
      </c>
      <c r="T17" s="68" t="e">
        <f>IF(ROUND('Командный Зачет'!#REF!-IF('Сводный протокол'!#REF!="м",T$2,IF('Сводный протокол'!#REF!="ж",T$1,0)),6)&gt;0,1,0)</f>
        <v>#REF!</v>
      </c>
      <c r="U17" s="68" t="e">
        <f>IF(ROUND('Командный Зачет'!#REF!-IF('Сводный протокол'!#REF!="м",U$2,IF('Сводный протокол'!#REF!="ж",U$1,0)),6)&gt;0,1,0)</f>
        <v>#REF!</v>
      </c>
      <c r="V17" s="68" t="e">
        <f>IF(ROUND('Командный Зачет'!#REF!-IF('Сводный протокол'!#REF!="м",V$2,IF('Сводный протокол'!#REF!="ж",V$1,0)),6)&gt;0,1,0)</f>
        <v>#REF!</v>
      </c>
      <c r="W17" s="68" t="e">
        <f>IF(ROUND('Командный Зачет'!#REF!-IF('Сводный протокол'!#REF!="м",W$2,IF('Сводный протокол'!#REF!="ж",W$1,0)),6)&gt;0,1,0)</f>
        <v>#REF!</v>
      </c>
      <c r="X17" s="68" t="e">
        <f>IF(ROUND('Командный Зачет'!#REF!-IF('Сводный протокол'!#REF!="м",X$2,IF('Сводный протокол'!#REF!="ж",X$1,0)),6)&gt;0,1,0)</f>
        <v>#REF!</v>
      </c>
      <c r="Y17" s="68" t="e">
        <f>IF(ROUND('Командный Зачет'!#REF!-IF('Сводный протокол'!#REF!="м",Y$2,IF('Сводный протокол'!#REF!="ж",Y$1,0)),6)&gt;0,1,0)</f>
        <v>#REF!</v>
      </c>
      <c r="Z17" s="68" t="e">
        <f>IF(ROUND('Командный Зачет'!#REF!-IF('Сводный протокол'!#REF!="м",Z$2,IF('Сводный протокол'!#REF!="ж",Z$1,0)),6)&gt;0,1,0)</f>
        <v>#REF!</v>
      </c>
      <c r="AA17" s="68" t="e">
        <f>IF(ROUND('Командный Зачет'!#REF!-IF('Сводный протокол'!#REF!="м",AA$2,IF('Сводный протокол'!#REF!="ж",AA$1,0)),6)&gt;0,1,0)</f>
        <v>#REF!</v>
      </c>
      <c r="AB17" s="68" t="e">
        <f>IF(ROUND('Командный Зачет'!#REF!-IF('Сводный протокол'!#REF!="м",AB$2,IF('Сводный протокол'!#REF!="ж",AB$1,0)),6)&gt;0,1,0)</f>
        <v>#REF!</v>
      </c>
      <c r="AC17" s="68" t="e">
        <f>IF(ROUND('Командный Зачет'!#REF!-IF('Сводный протокол'!#REF!="м",AC$2,IF('Сводный протокол'!#REF!="ж",AC$1,0)),6)&gt;0,1,0)</f>
        <v>#REF!</v>
      </c>
      <c r="AD17" s="68" t="e">
        <f>IF(ROUND('Командный Зачет'!#REF!-IF('Сводный протокол'!#REF!="м",AD$2,IF('Сводный протокол'!#REF!="ж",AD$1,0)),6)&gt;0,1,0)</f>
        <v>#REF!</v>
      </c>
      <c r="AE17" s="68" t="e">
        <f>IF(ROUND('Командный Зачет'!#REF!-IF('Сводный протокол'!#REF!="м",AE$2,IF('Сводный протокол'!#REF!="ж",AE$1,0)),6)&gt;0,1,0)</f>
        <v>#REF!</v>
      </c>
      <c r="AF17" s="68" t="e">
        <f>IF(ROUND('Командный Зачет'!#REF!-IF('Сводный протокол'!#REF!="м",AF$2,IF('Сводный протокол'!#REF!="ж",AF$1,0)),6)&gt;0,1,0)</f>
        <v>#REF!</v>
      </c>
      <c r="AG17" s="68" t="e">
        <f>IF(ROUND('Командный Зачет'!#REF!-IF('Сводный протокол'!#REF!="м",AG$2,IF('Сводный протокол'!#REF!="ж",AG$1,0)),6)&gt;0,1,0)</f>
        <v>#REF!</v>
      </c>
      <c r="AH17" s="68" t="e">
        <f>IF(ROUND('Командный Зачет'!#REF!-IF('Сводный протокол'!#REF!="м",AH$2,IF('Сводный протокол'!#REF!="ж",AH$1,0)),6)&gt;0,1,0)</f>
        <v>#REF!</v>
      </c>
      <c r="AI17" s="68" t="e">
        <f>IF(ROUND('Командный Зачет'!#REF!-IF('Сводный протокол'!#REF!="м",AI$2,IF('Сводный протокол'!#REF!="ж",AI$1,0)),6)&gt;0,1,0)</f>
        <v>#REF!</v>
      </c>
      <c r="AJ17" s="68" t="e">
        <f>IF(ROUND('Командный Зачет'!#REF!-IF('Сводный протокол'!#REF!="м",AJ$2,IF('Сводный протокол'!#REF!="ж",AJ$1,0)),6)&gt;0,1,0)</f>
        <v>#REF!</v>
      </c>
      <c r="AK17" s="68" t="e">
        <f>IF(ROUND('Командный Зачет'!#REF!-IF('Сводный протокол'!#REF!="м",AK$2,IF('Сводный протокол'!#REF!="ж",AK$1,0)),6)&gt;0,1,0)</f>
        <v>#REF!</v>
      </c>
      <c r="AL17" s="68" t="e">
        <f>IF(ROUND('Командный Зачет'!#REF!-IF('Сводный протокол'!#REF!="м",AL$2,IF('Сводный протокол'!#REF!="ж",AL$1,0)),6)&gt;0,1,0)</f>
        <v>#REF!</v>
      </c>
      <c r="AM17" s="68" t="e">
        <f>IF(ROUND('Командный Зачет'!#REF!-IF('Сводный протокол'!#REF!="м",AM$2,IF('Сводный протокол'!#REF!="ж",AM$1,0)),6)&gt;0,1,0)</f>
        <v>#REF!</v>
      </c>
      <c r="AN17" s="68" t="e">
        <f>IF(ROUND('Командный Зачет'!#REF!-IF('Сводный протокол'!#REF!="м",AN$2,IF('Сводный протокол'!#REF!="ж",AN$1,0)),6)&gt;0,1,0)</f>
        <v>#REF!</v>
      </c>
      <c r="AO17" s="68" t="e">
        <f>IF(ROUND('Командный Зачет'!#REF!-IF('Сводный протокол'!#REF!="м",AO$2,IF('Сводный протокол'!#REF!="ж",AO$1,0)),6)&gt;0,1,0)</f>
        <v>#REF!</v>
      </c>
      <c r="AP17" s="68" t="e">
        <f>IF(ROUND('Командный Зачет'!#REF!-IF('Сводный протокол'!#REF!="м",AP$2,IF('Сводный протокол'!#REF!="ж",AP$1,0)),6)&gt;0,1,0)</f>
        <v>#REF!</v>
      </c>
      <c r="AQ17" s="68" t="e">
        <f>IF(ROUND('Командный Зачет'!#REF!-IF('Сводный протокол'!#REF!="м",AQ$2,IF('Сводный протокол'!#REF!="ж",AQ$1,0)),6)&gt;0,1,0)</f>
        <v>#REF!</v>
      </c>
      <c r="AR17" s="68" t="e">
        <f>IF(ROUND('Командный Зачет'!#REF!-IF('Сводный протокол'!#REF!="м",AR$2,IF('Сводный протокол'!#REF!="ж",AR$1,0)),6)&gt;0,1,0)</f>
        <v>#REF!</v>
      </c>
      <c r="AS17" s="68" t="e">
        <f>IF(ROUND('Командный Зачет'!#REF!-IF('Сводный протокол'!#REF!="м",AS$2,IF('Сводный протокол'!#REF!="ж",AS$1,0)),6)&gt;0,1,0)</f>
        <v>#REF!</v>
      </c>
      <c r="AT17" s="68" t="e">
        <f>IF(ROUND('Командный Зачет'!#REF!-IF('Сводный протокол'!#REF!="м",AT$2,IF('Сводный протокол'!#REF!="ж",AT$1,0)),6)&gt;0,1,0)</f>
        <v>#REF!</v>
      </c>
      <c r="AU17" s="68" t="e">
        <f>IF(ROUND('Командный Зачет'!#REF!-IF('Сводный протокол'!#REF!="м",AU$2,IF('Сводный протокол'!#REF!="ж",AU$1,0)),6)&gt;0,1,0)</f>
        <v>#REF!</v>
      </c>
      <c r="AV17" s="68" t="e">
        <f>IF(ROUND('Командный Зачет'!#REF!-IF('Сводный протокол'!#REF!="м",AV$2,IF('Сводный протокол'!#REF!="ж",AV$1,0)),6)&gt;0,1,0)</f>
        <v>#REF!</v>
      </c>
      <c r="AW17" s="68" t="e">
        <f>IF(ROUND('Командный Зачет'!#REF!-IF('Сводный протокол'!#REF!="м",AW$2,IF('Сводный протокол'!#REF!="ж",AW$1,0)),6)&gt;0,1,0)</f>
        <v>#REF!</v>
      </c>
      <c r="AX17" s="68" t="e">
        <f>IF(ROUND('Командный Зачет'!#REF!-IF('Сводный протокол'!#REF!="м",AX$2,IF('Сводный протокол'!#REF!="ж",AX$1,0)),6)&gt;0,1,0)</f>
        <v>#REF!</v>
      </c>
      <c r="AY17" s="68" t="e">
        <f>IF(ROUND('Командный Зачет'!#REF!-IF('Сводный протокол'!#REF!="м",AY$2,IF('Сводный протокол'!#REF!="ж",AY$1,0)),6)&gt;0,1,0)</f>
        <v>#REF!</v>
      </c>
      <c r="AZ17" s="68" t="e">
        <f>IF(ROUND('Командный Зачет'!#REF!-IF('Сводный протокол'!#REF!="м",AZ$2,IF('Сводный протокол'!#REF!="ж",AZ$1,0)),6)&gt;0,1,0)</f>
        <v>#REF!</v>
      </c>
      <c r="BA17" s="68" t="e">
        <f>IF(ROUND('Командный Зачет'!#REF!-IF('Сводный протокол'!#REF!="м",BA$2,IF('Сводный протокол'!#REF!="ж",BA$1,0)),6)&gt;0,1,0)</f>
        <v>#REF!</v>
      </c>
      <c r="BB17" s="68" t="e">
        <f>IF(ROUND('Командный Зачет'!#REF!-IF('Сводный протокол'!#REF!="м",BB$2,IF('Сводный протокол'!#REF!="ж",BB$1,0)),6)&gt;0,1,0)</f>
        <v>#REF!</v>
      </c>
      <c r="BC17" s="68" t="e">
        <f>IF(ROUND('Командный Зачет'!#REF!-IF('Сводный протокол'!#REF!="м",BC$2,IF('Сводный протокол'!#REF!="ж",BC$1,0)),6)&gt;0,1,0)</f>
        <v>#REF!</v>
      </c>
      <c r="BD17" s="68" t="e">
        <f>IF(ROUND('Командный Зачет'!#REF!-IF('Сводный протокол'!#REF!="м",BD$2,IF('Сводный протокол'!#REF!="ж",BD$1,0)),6)&gt;0,1,0)</f>
        <v>#REF!</v>
      </c>
      <c r="BE17" s="68" t="e">
        <f>IF(ROUND('Командный Зачет'!#REF!-IF('Сводный протокол'!#REF!="м",BE$2,IF('Сводный протокол'!#REF!="ж",BE$1,0)),6)&gt;0,1,0)</f>
        <v>#REF!</v>
      </c>
      <c r="BF17" s="68" t="e">
        <f>IF(ROUND('Командный Зачет'!#REF!-IF('Сводный протокол'!#REF!="м",BF$2,IF('Сводный протокол'!#REF!="ж",BF$1,0)),6)&gt;0,1,0)</f>
        <v>#REF!</v>
      </c>
      <c r="BG17" s="68" t="e">
        <f>IF(ROUND('Командный Зачет'!#REF!-IF('Сводный протокол'!#REF!="м",BG$2,IF('Сводный протокол'!#REF!="ж",BG$1,0)),6)&gt;0,1,0)</f>
        <v>#REF!</v>
      </c>
      <c r="BH17" s="68" t="e">
        <f>IF(ROUND('Командный Зачет'!#REF!-IF('Сводный протокол'!#REF!="м",BH$2,IF('Сводный протокол'!#REF!="ж",BH$1,0)),6)&gt;0,1,0)</f>
        <v>#REF!</v>
      </c>
      <c r="BI17" s="68" t="e">
        <f>IF(ROUND('Командный Зачет'!#REF!-IF('Сводный протокол'!#REF!="м",BI$2,IF('Сводный протокол'!#REF!="ж",BI$1,0)),6)&gt;0,1,0)</f>
        <v>#REF!</v>
      </c>
      <c r="BJ17" s="68" t="e">
        <f>IF(ROUND('Командный Зачет'!#REF!-IF('Сводный протокол'!#REF!="м",BJ$2,IF('Сводный протокол'!#REF!="ж",BJ$1,0)),6)&gt;0,1,0)</f>
        <v>#REF!</v>
      </c>
      <c r="BK17" s="68" t="e">
        <f>IF(ROUND('Командный Зачет'!#REF!-IF('Сводный протокол'!#REF!="м",BK$2,IF('Сводный протокол'!#REF!="ж",BK$1,0)),6)&gt;0,1,0)</f>
        <v>#REF!</v>
      </c>
      <c r="BL17" s="68" t="e">
        <f>IF(ROUND('Командный Зачет'!#REF!-IF('Сводный протокол'!#REF!="м",BL$2,IF('Сводный протокол'!#REF!="ж",BL$1,0)),6)&gt;0,1,0)</f>
        <v>#REF!</v>
      </c>
      <c r="BM17" s="68" t="e">
        <f>IF(ROUND('Командный Зачет'!#REF!-IF('Сводный протокол'!#REF!="м",BM$2,IF('Сводный протокол'!#REF!="ж",BM$1,0)),6)&gt;0,1,0)</f>
        <v>#REF!</v>
      </c>
      <c r="BN17" s="68" t="e">
        <f>IF(ROUND('Командный Зачет'!#REF!-IF('Сводный протокол'!#REF!="м",BN$2,IF('Сводный протокол'!#REF!="ж",BN$1,0)),6)&gt;0,1,0)</f>
        <v>#REF!</v>
      </c>
      <c r="BO17" s="68" t="e">
        <f>IF(ROUND('Командный Зачет'!#REF!-IF('Сводный протокол'!#REF!="м",BO$2,IF('Сводный протокол'!#REF!="ж",BO$1,0)),6)&gt;0,1,0)</f>
        <v>#REF!</v>
      </c>
      <c r="BP17" s="68" t="e">
        <f>IF(ROUND('Командный Зачет'!#REF!-IF('Сводный протокол'!#REF!="м",BP$2,IF('Сводный протокол'!#REF!="ж",BP$1,0)),6)&gt;0,1,0)</f>
        <v>#REF!</v>
      </c>
      <c r="BQ17" s="68" t="e">
        <f>IF(ROUND('Командный Зачет'!#REF!-IF('Сводный протокол'!#REF!="м",BQ$2,IF('Сводный протокол'!#REF!="ж",BQ$1,0)),6)&gt;0,1,0)</f>
        <v>#REF!</v>
      </c>
      <c r="BR17" s="68" t="e">
        <f>IF(ROUND('Командный Зачет'!#REF!-IF('Сводный протокол'!#REF!="м",BR$2,IF('Сводный протокол'!#REF!="ж",BR$1,0)),6)&gt;0,1,0)</f>
        <v>#REF!</v>
      </c>
      <c r="BS17" s="68" t="e">
        <f>IF(ROUND('Командный Зачет'!#REF!-IF('Сводный протокол'!#REF!="м",BS$2,IF('Сводный протокол'!#REF!="ж",BS$1,0)),6)&gt;0,1,0)</f>
        <v>#REF!</v>
      </c>
      <c r="BT17" s="68" t="e">
        <f>IF(ROUND('Командный Зачет'!#REF!-IF('Сводный протокол'!#REF!="м",BT$2,IF('Сводный протокол'!#REF!="ж",BT$1,0)),6)&gt;0,1,0)</f>
        <v>#REF!</v>
      </c>
      <c r="BU17" s="68" t="e">
        <f>IF(ROUND('Командный Зачет'!#REF!-IF('Сводный протокол'!#REF!="м",BU$2,IF('Сводный протокол'!#REF!="ж",BU$1,0)),6)&gt;0,1,0)</f>
        <v>#REF!</v>
      </c>
      <c r="BV17" s="68" t="e">
        <f>IF(ROUND('Командный Зачет'!#REF!-IF('Сводный протокол'!#REF!="м",BV$2,IF('Сводный протокол'!#REF!="ж",BV$1,0)),6)&gt;0,1,0)</f>
        <v>#REF!</v>
      </c>
      <c r="BW17" s="68" t="e">
        <f>IF(ROUND('Командный Зачет'!#REF!-IF('Сводный протокол'!#REF!="м",BW$2,IF('Сводный протокол'!#REF!="ж",BW$1,0)),6)&gt;0,1,0)</f>
        <v>#REF!</v>
      </c>
      <c r="BX17" s="68" t="e">
        <f>IF(ROUND('Командный Зачет'!#REF!-IF('Сводный протокол'!#REF!="м",BX$2,IF('Сводный протокол'!#REF!="ж",BX$1,0)),6)&gt;0,1,0)</f>
        <v>#REF!</v>
      </c>
      <c r="BY17" s="68" t="e">
        <f>IF(ROUND('Командный Зачет'!#REF!-IF('Сводный протокол'!#REF!="м",BY$2,IF('Сводный протокол'!#REF!="ж",BY$1,0)),6)&gt;0,1,0)</f>
        <v>#REF!</v>
      </c>
      <c r="BZ17" s="68" t="e">
        <f>IF(ROUND('Командный Зачет'!#REF!-IF('Сводный протокол'!#REF!="м",BZ$2,IF('Сводный протокол'!#REF!="ж",BZ$1,0)),6)&gt;0,1,0)</f>
        <v>#REF!</v>
      </c>
      <c r="CA17" s="68" t="e">
        <f>IF(ROUND('Командный Зачет'!#REF!-IF('Сводный протокол'!#REF!="м",CA$2,IF('Сводный протокол'!#REF!="ж",CA$1,0)),6)&gt;0,1,0)</f>
        <v>#REF!</v>
      </c>
      <c r="CB17" s="68" t="e">
        <f>IF(ROUND('Командный Зачет'!#REF!-IF('Сводный протокол'!#REF!="м",CB$2,IF('Сводный протокол'!#REF!="ж",CB$1,0)),6)&gt;0,1,0)</f>
        <v>#REF!</v>
      </c>
      <c r="CC17" s="68" t="e">
        <f>IF(ROUND('Командный Зачет'!#REF!-IF('Сводный протокол'!#REF!="м",CC$2,IF('Сводный протокол'!#REF!="ж",CC$1,0)),6)&gt;0,1,0)</f>
        <v>#REF!</v>
      </c>
      <c r="CD17" s="68" t="e">
        <f>IF(ROUND('Командный Зачет'!#REF!-IF('Сводный протокол'!#REF!="м",CD$2,IF('Сводный протокол'!#REF!="ж",CD$1,0)),6)&gt;0,1,0)</f>
        <v>#REF!</v>
      </c>
      <c r="CE17" s="68" t="e">
        <f>IF(ROUND('Командный Зачет'!#REF!-IF('Сводный протокол'!#REF!="м",CE$2,IF('Сводный протокол'!#REF!="ж",CE$1,0)),6)&gt;0,1,0)</f>
        <v>#REF!</v>
      </c>
      <c r="CF17" s="68" t="e">
        <f>IF(ROUND('Командный Зачет'!#REF!-IF('Сводный протокол'!#REF!="м",CF$2,IF('Сводный протокол'!#REF!="ж",CF$1,0)),6)&gt;0,1,0)</f>
        <v>#REF!</v>
      </c>
      <c r="CG17" s="68" t="e">
        <f>IF(ROUND('Командный Зачет'!#REF!-IF('Сводный протокол'!#REF!="м",CG$2,IF('Сводный протокол'!#REF!="ж",CG$1,0)),6)&gt;0,1,0)</f>
        <v>#REF!</v>
      </c>
      <c r="CH17" s="68" t="e">
        <f>IF(ROUND('Командный Зачет'!#REF!-IF('Сводный протокол'!#REF!="м",CH$2,IF('Сводный протокол'!#REF!="ж",CH$1,0)),6)&gt;0,1,0)</f>
        <v>#REF!</v>
      </c>
      <c r="CI17" s="68" t="e">
        <f>IF(ROUND('Командный Зачет'!#REF!-IF('Сводный протокол'!#REF!="м",CI$2,IF('Сводный протокол'!#REF!="ж",CI$1,0)),6)&gt;0,1,0)</f>
        <v>#REF!</v>
      </c>
      <c r="CJ17" s="68" t="e">
        <f>IF(ROUND('Командный Зачет'!#REF!-IF('Сводный протокол'!#REF!="м",CJ$2,IF('Сводный протокол'!#REF!="ж",CJ$1,0)),6)&gt;0,1,0)</f>
        <v>#REF!</v>
      </c>
      <c r="CK17" s="68" t="e">
        <f>IF(ROUND('Командный Зачет'!#REF!-IF('Сводный протокол'!#REF!="м",CK$2,IF('Сводный протокол'!#REF!="ж",CK$1,0)),6)&gt;0,1,0)</f>
        <v>#REF!</v>
      </c>
      <c r="CL17" s="68" t="e">
        <f>IF(ROUND('Командный Зачет'!#REF!-IF('Сводный протокол'!#REF!="м",CL$2,IF('Сводный протокол'!#REF!="ж",CL$1,0)),6)&gt;0,1,0)</f>
        <v>#REF!</v>
      </c>
      <c r="CM17" s="68" t="e">
        <f>IF(ROUND('Командный Зачет'!#REF!-IF('Сводный протокол'!#REF!="м",CM$2,IF('Сводный протокол'!#REF!="ж",CM$1,0)),6)&gt;0,1,0)</f>
        <v>#REF!</v>
      </c>
      <c r="CN17" s="68" t="e">
        <f>IF(ROUND('Командный Зачет'!#REF!-IF('Сводный протокол'!#REF!="м",CN$2,IF('Сводный протокол'!#REF!="ж",CN$1,0)),6)&gt;0,1,0)</f>
        <v>#REF!</v>
      </c>
      <c r="CO17" s="68" t="e">
        <f>IF(ROUND('Командный Зачет'!#REF!-IF('Сводный протокол'!#REF!="м",CO$2,IF('Сводный протокол'!#REF!="ж",CO$1,0)),6)&gt;0,1,0)</f>
        <v>#REF!</v>
      </c>
      <c r="CP17" s="68" t="e">
        <f>IF(ROUND('Командный Зачет'!#REF!-IF('Сводный протокол'!#REF!="м",CP$2,IF('Сводный протокол'!#REF!="ж",CP$1,0)),6)&gt;0,1,0)</f>
        <v>#REF!</v>
      </c>
      <c r="CQ17" s="68" t="e">
        <f>IF(ROUND('Командный Зачет'!#REF!-IF('Сводный протокол'!#REF!="м",CQ$2,IF('Сводный протокол'!#REF!="ж",CQ$1,0)),6)&gt;0,1,0)</f>
        <v>#REF!</v>
      </c>
      <c r="CR17" s="68" t="e">
        <f>IF(ROUND('Командный Зачет'!#REF!-IF('Сводный протокол'!#REF!="м",CR$2,IF('Сводный протокол'!#REF!="ж",CR$1,0)),6)&gt;0,1,0)</f>
        <v>#REF!</v>
      </c>
      <c r="CS17" s="68" t="e">
        <f>IF(ROUND('Командный Зачет'!#REF!-IF('Сводный протокол'!#REF!="м",CS$2,IF('Сводный протокол'!#REF!="ж",CS$1,0)),6)&gt;0,1,0)</f>
        <v>#REF!</v>
      </c>
      <c r="CT17" s="68" t="e">
        <f>IF(ROUND('Командный Зачет'!#REF!-IF('Сводный протокол'!#REF!="м",CT$2,IF('Сводный протокол'!#REF!="ж",CT$1,0)),6)&gt;0,1,0)</f>
        <v>#REF!</v>
      </c>
      <c r="CU17" s="68" t="e">
        <f>IF(ROUND('Командный Зачет'!#REF!-IF('Сводный протокол'!#REF!="м",CU$2,IF('Сводный протокол'!#REF!="ж",CU$1,0)),6)&gt;0,1,0)</f>
        <v>#REF!</v>
      </c>
      <c r="CV17" s="68" t="e">
        <f>IF(ROUND('Командный Зачет'!#REF!-IF('Сводный протокол'!#REF!="м",CV$2,IF('Сводный протокол'!#REF!="ж",CV$1,0)),6)&gt;0,1,0)</f>
        <v>#REF!</v>
      </c>
      <c r="CW17" s="68" t="e">
        <f>IF(ROUND('Командный Зачет'!#REF!-IF('Сводный протокол'!#REF!="м",CW$2,IF('Сводный протокол'!#REF!="ж",CW$1,0)),6)&gt;0,1,0)</f>
        <v>#REF!</v>
      </c>
      <c r="CX17" s="67" t="e">
        <f t="shared" ca="1" si="0"/>
        <v>#REF!</v>
      </c>
    </row>
    <row r="18" spans="1:102" x14ac:dyDescent="0.2">
      <c r="A18" s="67" t="s">
        <v>83</v>
      </c>
      <c r="B18" s="68" t="e">
        <f ca="1">IF(ROUND('Командный Зачет'!$I15-IF('Сводный протокол'!$D38="м",B$2,IF('Сводный протокол'!$D38="ж",B$1,0)),6)&gt;0,1,0)</f>
        <v>#VALUE!</v>
      </c>
      <c r="C18" s="68" t="e">
        <f ca="1">IF(ROUND('Командный Зачет'!$I15-IF('Сводный протокол'!$D38="м",C$2,IF('Сводный протокол'!$D38="ж",C$1,0)),6)&gt;0,1,0)</f>
        <v>#VALUE!</v>
      </c>
      <c r="D18" s="68" t="e">
        <f ca="1">IF(ROUND('Командный Зачет'!$I15-IF('Сводный протокол'!$D38="м",D$2,IF('Сводный протокол'!$D38="ж",D$1,0)),6)&gt;0,1,0)</f>
        <v>#VALUE!</v>
      </c>
      <c r="E18" s="68" t="e">
        <f ca="1">IF(ROUND('Командный Зачет'!$I15-IF('Сводный протокол'!$D38="м",E$2,IF('Сводный протокол'!$D38="ж",E$1,0)),6)&gt;0,1,0)</f>
        <v>#VALUE!</v>
      </c>
      <c r="F18" s="68" t="e">
        <f ca="1">IF(ROUND('Командный Зачет'!$I15-IF('Сводный протокол'!$D38="м",F$2,IF('Сводный протокол'!$D38="ж",F$1,0)),6)&gt;0,1,0)</f>
        <v>#VALUE!</v>
      </c>
      <c r="G18" s="68" t="e">
        <f ca="1">IF(ROUND('Командный Зачет'!$I15-IF('Сводный протокол'!$D38="м",G$2,IF('Сводный протокол'!$D38="ж",G$1,0)),6)&gt;0,1,0)</f>
        <v>#VALUE!</v>
      </c>
      <c r="H18" s="68" t="e">
        <f ca="1">IF(ROUND('Командный Зачет'!$I15-IF('Сводный протокол'!$D38="м",H$2,IF('Сводный протокол'!$D38="ж",H$1,0)),6)&gt;0,1,0)</f>
        <v>#VALUE!</v>
      </c>
      <c r="I18" s="68" t="e">
        <f ca="1">IF(ROUND('Командный Зачет'!$I15-IF('Сводный протокол'!$D38="м",I$2,IF('Сводный протокол'!$D38="ж",I$1,0)),6)&gt;0,1,0)</f>
        <v>#VALUE!</v>
      </c>
      <c r="J18" s="68" t="e">
        <f ca="1">IF(ROUND('Командный Зачет'!$I15-IF('Сводный протокол'!$D38="м",J$2,IF('Сводный протокол'!$D38="ж",J$1,0)),6)&gt;0,1,0)</f>
        <v>#VALUE!</v>
      </c>
      <c r="K18" s="68" t="e">
        <f ca="1">IF(ROUND('Командный Зачет'!$I15-IF('Сводный протокол'!$D38="м",K$2,IF('Сводный протокол'!$D38="ж",K$1,0)),6)&gt;0,1,0)</f>
        <v>#VALUE!</v>
      </c>
      <c r="L18" s="68" t="e">
        <f ca="1">IF(ROUND('Командный Зачет'!$I15-IF('Сводный протокол'!$D38="м",L$2,IF('Сводный протокол'!$D38="ж",L$1,0)),6)&gt;0,1,0)</f>
        <v>#VALUE!</v>
      </c>
      <c r="M18" s="68" t="e">
        <f ca="1">IF(ROUND('Командный Зачет'!$I15-IF('Сводный протокол'!$D38="м",M$2,IF('Сводный протокол'!$D38="ж",M$1,0)),6)&gt;0,1,0)</f>
        <v>#VALUE!</v>
      </c>
      <c r="N18" s="68" t="e">
        <f ca="1">IF(ROUND('Командный Зачет'!$I15-IF('Сводный протокол'!$D38="м",N$2,IF('Сводный протокол'!$D38="ж",N$1,0)),6)&gt;0,1,0)</f>
        <v>#VALUE!</v>
      </c>
      <c r="O18" s="68" t="e">
        <f ca="1">IF(ROUND('Командный Зачет'!$I15-IF('Сводный протокол'!$D38="м",O$2,IF('Сводный протокол'!$D38="ж",O$1,0)),6)&gt;0,1,0)</f>
        <v>#VALUE!</v>
      </c>
      <c r="P18" s="68" t="e">
        <f ca="1">IF(ROUND('Командный Зачет'!$I15-IF('Сводный протокол'!$D38="м",P$2,IF('Сводный протокол'!$D38="ж",P$1,0)),6)&gt;0,1,0)</f>
        <v>#VALUE!</v>
      </c>
      <c r="Q18" s="68" t="e">
        <f ca="1">IF(ROUND('Командный Зачет'!$I15-IF('Сводный протокол'!$D38="м",Q$2,IF('Сводный протокол'!$D38="ж",Q$1,0)),6)&gt;0,1,0)</f>
        <v>#VALUE!</v>
      </c>
      <c r="R18" s="68" t="e">
        <f ca="1">IF(ROUND('Командный Зачет'!$I15-IF('Сводный протокол'!$D38="м",R$2,IF('Сводный протокол'!$D38="ж",R$1,0)),6)&gt;0,1,0)</f>
        <v>#VALUE!</v>
      </c>
      <c r="S18" s="68" t="e">
        <f ca="1">IF(ROUND('Командный Зачет'!$I15-IF('Сводный протокол'!$D38="м",S$2,IF('Сводный протокол'!$D38="ж",S$1,0)),6)&gt;0,1,0)</f>
        <v>#VALUE!</v>
      </c>
      <c r="T18" s="68" t="e">
        <f ca="1">IF(ROUND('Командный Зачет'!$I15-IF('Сводный протокол'!$D38="м",T$2,IF('Сводный протокол'!$D38="ж",T$1,0)),6)&gt;0,1,0)</f>
        <v>#VALUE!</v>
      </c>
      <c r="U18" s="68" t="e">
        <f ca="1">IF(ROUND('Командный Зачет'!$I15-IF('Сводный протокол'!$D38="м",U$2,IF('Сводный протокол'!$D38="ж",U$1,0)),6)&gt;0,1,0)</f>
        <v>#VALUE!</v>
      </c>
      <c r="V18" s="68" t="e">
        <f ca="1">IF(ROUND('Командный Зачет'!$I15-IF('Сводный протокол'!$D38="м",V$2,IF('Сводный протокол'!$D38="ж",V$1,0)),6)&gt;0,1,0)</f>
        <v>#VALUE!</v>
      </c>
      <c r="W18" s="68" t="e">
        <f ca="1">IF(ROUND('Командный Зачет'!$I15-IF('Сводный протокол'!$D38="м",W$2,IF('Сводный протокол'!$D38="ж",W$1,0)),6)&gt;0,1,0)</f>
        <v>#VALUE!</v>
      </c>
      <c r="X18" s="68" t="e">
        <f ca="1">IF(ROUND('Командный Зачет'!$I15-IF('Сводный протокол'!$D38="м",X$2,IF('Сводный протокол'!$D38="ж",X$1,0)),6)&gt;0,1,0)</f>
        <v>#VALUE!</v>
      </c>
      <c r="Y18" s="68" t="e">
        <f ca="1">IF(ROUND('Командный Зачет'!$I15-IF('Сводный протокол'!$D38="м",Y$2,IF('Сводный протокол'!$D38="ж",Y$1,0)),6)&gt;0,1,0)</f>
        <v>#VALUE!</v>
      </c>
      <c r="Z18" s="68" t="e">
        <f ca="1">IF(ROUND('Командный Зачет'!$I15-IF('Сводный протокол'!$D38="м",Z$2,IF('Сводный протокол'!$D38="ж",Z$1,0)),6)&gt;0,1,0)</f>
        <v>#VALUE!</v>
      </c>
      <c r="AA18" s="68" t="e">
        <f ca="1">IF(ROUND('Командный Зачет'!$I15-IF('Сводный протокол'!$D38="м",AA$2,IF('Сводный протокол'!$D38="ж",AA$1,0)),6)&gt;0,1,0)</f>
        <v>#VALUE!</v>
      </c>
      <c r="AB18" s="68" t="e">
        <f ca="1">IF(ROUND('Командный Зачет'!$I15-IF('Сводный протокол'!$D38="м",AB$2,IF('Сводный протокол'!$D38="ж",AB$1,0)),6)&gt;0,1,0)</f>
        <v>#VALUE!</v>
      </c>
      <c r="AC18" s="68" t="e">
        <f ca="1">IF(ROUND('Командный Зачет'!$I15-IF('Сводный протокол'!$D38="м",AC$2,IF('Сводный протокол'!$D38="ж",AC$1,0)),6)&gt;0,1,0)</f>
        <v>#VALUE!</v>
      </c>
      <c r="AD18" s="68" t="e">
        <f ca="1">IF(ROUND('Командный Зачет'!$I15-IF('Сводный протокол'!$D38="м",AD$2,IF('Сводный протокол'!$D38="ж",AD$1,0)),6)&gt;0,1,0)</f>
        <v>#VALUE!</v>
      </c>
      <c r="AE18" s="68" t="e">
        <f ca="1">IF(ROUND('Командный Зачет'!$I15-IF('Сводный протокол'!$D38="м",AE$2,IF('Сводный протокол'!$D38="ж",AE$1,0)),6)&gt;0,1,0)</f>
        <v>#VALUE!</v>
      </c>
      <c r="AF18" s="68" t="e">
        <f ca="1">IF(ROUND('Командный Зачет'!$I15-IF('Сводный протокол'!$D38="м",AF$2,IF('Сводный протокол'!$D38="ж",AF$1,0)),6)&gt;0,1,0)</f>
        <v>#VALUE!</v>
      </c>
      <c r="AG18" s="68" t="e">
        <f ca="1">IF(ROUND('Командный Зачет'!$I15-IF('Сводный протокол'!$D38="м",AG$2,IF('Сводный протокол'!$D38="ж",AG$1,0)),6)&gt;0,1,0)</f>
        <v>#VALUE!</v>
      </c>
      <c r="AH18" s="68" t="e">
        <f ca="1">IF(ROUND('Командный Зачет'!$I15-IF('Сводный протокол'!$D38="м",AH$2,IF('Сводный протокол'!$D38="ж",AH$1,0)),6)&gt;0,1,0)</f>
        <v>#VALUE!</v>
      </c>
      <c r="AI18" s="68" t="e">
        <f ca="1">IF(ROUND('Командный Зачет'!$I15-IF('Сводный протокол'!$D38="м",AI$2,IF('Сводный протокол'!$D38="ж",AI$1,0)),6)&gt;0,1,0)</f>
        <v>#VALUE!</v>
      </c>
      <c r="AJ18" s="68" t="e">
        <f ca="1">IF(ROUND('Командный Зачет'!$I15-IF('Сводный протокол'!$D38="м",AJ$2,IF('Сводный протокол'!$D38="ж",AJ$1,0)),6)&gt;0,1,0)</f>
        <v>#VALUE!</v>
      </c>
      <c r="AK18" s="68" t="e">
        <f ca="1">IF(ROUND('Командный Зачет'!$I15-IF('Сводный протокол'!$D38="м",AK$2,IF('Сводный протокол'!$D38="ж",AK$1,0)),6)&gt;0,1,0)</f>
        <v>#VALUE!</v>
      </c>
      <c r="AL18" s="68" t="e">
        <f ca="1">IF(ROUND('Командный Зачет'!$I15-IF('Сводный протокол'!$D38="м",AL$2,IF('Сводный протокол'!$D38="ж",AL$1,0)),6)&gt;0,1,0)</f>
        <v>#VALUE!</v>
      </c>
      <c r="AM18" s="68" t="e">
        <f ca="1">IF(ROUND('Командный Зачет'!$I15-IF('Сводный протокол'!$D38="м",AM$2,IF('Сводный протокол'!$D38="ж",AM$1,0)),6)&gt;0,1,0)</f>
        <v>#VALUE!</v>
      </c>
      <c r="AN18" s="68" t="e">
        <f ca="1">IF(ROUND('Командный Зачет'!$I15-IF('Сводный протокол'!$D38="м",AN$2,IF('Сводный протокол'!$D38="ж",AN$1,0)),6)&gt;0,1,0)</f>
        <v>#VALUE!</v>
      </c>
      <c r="AO18" s="68" t="e">
        <f ca="1">IF(ROUND('Командный Зачет'!$I15-IF('Сводный протокол'!$D38="м",AO$2,IF('Сводный протокол'!$D38="ж",AO$1,0)),6)&gt;0,1,0)</f>
        <v>#VALUE!</v>
      </c>
      <c r="AP18" s="68" t="e">
        <f ca="1">IF(ROUND('Командный Зачет'!$I15-IF('Сводный протокол'!$D38="м",AP$2,IF('Сводный протокол'!$D38="ж",AP$1,0)),6)&gt;0,1,0)</f>
        <v>#VALUE!</v>
      </c>
      <c r="AQ18" s="68" t="e">
        <f ca="1">IF(ROUND('Командный Зачет'!$I15-IF('Сводный протокол'!$D38="м",AQ$2,IF('Сводный протокол'!$D38="ж",AQ$1,0)),6)&gt;0,1,0)</f>
        <v>#VALUE!</v>
      </c>
      <c r="AR18" s="68" t="e">
        <f ca="1">IF(ROUND('Командный Зачет'!$I15-IF('Сводный протокол'!$D38="м",AR$2,IF('Сводный протокол'!$D38="ж",AR$1,0)),6)&gt;0,1,0)</f>
        <v>#VALUE!</v>
      </c>
      <c r="AS18" s="68" t="e">
        <f ca="1">IF(ROUND('Командный Зачет'!$I15-IF('Сводный протокол'!$D38="м",AS$2,IF('Сводный протокол'!$D38="ж",AS$1,0)),6)&gt;0,1,0)</f>
        <v>#VALUE!</v>
      </c>
      <c r="AT18" s="68" t="e">
        <f ca="1">IF(ROUND('Командный Зачет'!$I15-IF('Сводный протокол'!$D38="м",AT$2,IF('Сводный протокол'!$D38="ж",AT$1,0)),6)&gt;0,1,0)</f>
        <v>#VALUE!</v>
      </c>
      <c r="AU18" s="68" t="e">
        <f ca="1">IF(ROUND('Командный Зачет'!$I15-IF('Сводный протокол'!$D38="м",AU$2,IF('Сводный протокол'!$D38="ж",AU$1,0)),6)&gt;0,1,0)</f>
        <v>#VALUE!</v>
      </c>
      <c r="AV18" s="68" t="e">
        <f ca="1">IF(ROUND('Командный Зачет'!$I15-IF('Сводный протокол'!$D38="м",AV$2,IF('Сводный протокол'!$D38="ж",AV$1,0)),6)&gt;0,1,0)</f>
        <v>#VALUE!</v>
      </c>
      <c r="AW18" s="68" t="e">
        <f ca="1">IF(ROUND('Командный Зачет'!$I15-IF('Сводный протокол'!$D38="м",AW$2,IF('Сводный протокол'!$D38="ж",AW$1,0)),6)&gt;0,1,0)</f>
        <v>#VALUE!</v>
      </c>
      <c r="AX18" s="68" t="e">
        <f ca="1">IF(ROUND('Командный Зачет'!$I15-IF('Сводный протокол'!$D38="м",AX$2,IF('Сводный протокол'!$D38="ж",AX$1,0)),6)&gt;0,1,0)</f>
        <v>#VALUE!</v>
      </c>
      <c r="AY18" s="68" t="e">
        <f ca="1">IF(ROUND('Командный Зачет'!$I15-IF('Сводный протокол'!$D38="м",AY$2,IF('Сводный протокол'!$D38="ж",AY$1,0)),6)&gt;0,1,0)</f>
        <v>#VALUE!</v>
      </c>
      <c r="AZ18" s="68" t="e">
        <f ca="1">IF(ROUND('Командный Зачет'!$I15-IF('Сводный протокол'!$D38="м",AZ$2,IF('Сводный протокол'!$D38="ж",AZ$1,0)),6)&gt;0,1,0)</f>
        <v>#VALUE!</v>
      </c>
      <c r="BA18" s="68" t="e">
        <f ca="1">IF(ROUND('Командный Зачет'!$I15-IF('Сводный протокол'!$D38="м",BA$2,IF('Сводный протокол'!$D38="ж",BA$1,0)),6)&gt;0,1,0)</f>
        <v>#VALUE!</v>
      </c>
      <c r="BB18" s="68" t="e">
        <f ca="1">IF(ROUND('Командный Зачет'!$I15-IF('Сводный протокол'!$D38="м",BB$2,IF('Сводный протокол'!$D38="ж",BB$1,0)),6)&gt;0,1,0)</f>
        <v>#VALUE!</v>
      </c>
      <c r="BC18" s="68" t="e">
        <f ca="1">IF(ROUND('Командный Зачет'!$I15-IF('Сводный протокол'!$D38="м",BC$2,IF('Сводный протокол'!$D38="ж",BC$1,0)),6)&gt;0,1,0)</f>
        <v>#VALUE!</v>
      </c>
      <c r="BD18" s="68" t="e">
        <f ca="1">IF(ROUND('Командный Зачет'!$I15-IF('Сводный протокол'!$D38="м",BD$2,IF('Сводный протокол'!$D38="ж",BD$1,0)),6)&gt;0,1,0)</f>
        <v>#VALUE!</v>
      </c>
      <c r="BE18" s="68" t="e">
        <f ca="1">IF(ROUND('Командный Зачет'!$I15-IF('Сводный протокол'!$D38="м",BE$2,IF('Сводный протокол'!$D38="ж",BE$1,0)),6)&gt;0,1,0)</f>
        <v>#VALUE!</v>
      </c>
      <c r="BF18" s="68" t="e">
        <f ca="1">IF(ROUND('Командный Зачет'!$I15-IF('Сводный протокол'!$D38="м",BF$2,IF('Сводный протокол'!$D38="ж",BF$1,0)),6)&gt;0,1,0)</f>
        <v>#VALUE!</v>
      </c>
      <c r="BG18" s="68" t="e">
        <f ca="1">IF(ROUND('Командный Зачет'!$I15-IF('Сводный протокол'!$D38="м",BG$2,IF('Сводный протокол'!$D38="ж",BG$1,0)),6)&gt;0,1,0)</f>
        <v>#VALUE!</v>
      </c>
      <c r="BH18" s="68" t="e">
        <f ca="1">IF(ROUND('Командный Зачет'!$I15-IF('Сводный протокол'!$D38="м",BH$2,IF('Сводный протокол'!$D38="ж",BH$1,0)),6)&gt;0,1,0)</f>
        <v>#VALUE!</v>
      </c>
      <c r="BI18" s="68" t="e">
        <f ca="1">IF(ROUND('Командный Зачет'!$I15-IF('Сводный протокол'!$D38="м",BI$2,IF('Сводный протокол'!$D38="ж",BI$1,0)),6)&gt;0,1,0)</f>
        <v>#VALUE!</v>
      </c>
      <c r="BJ18" s="68" t="e">
        <f ca="1">IF(ROUND('Командный Зачет'!$I15-IF('Сводный протокол'!$D38="м",BJ$2,IF('Сводный протокол'!$D38="ж",BJ$1,0)),6)&gt;0,1,0)</f>
        <v>#VALUE!</v>
      </c>
      <c r="BK18" s="68" t="e">
        <f ca="1">IF(ROUND('Командный Зачет'!$I15-IF('Сводный протокол'!$D38="м",BK$2,IF('Сводный протокол'!$D38="ж",BK$1,0)),6)&gt;0,1,0)</f>
        <v>#VALUE!</v>
      </c>
      <c r="BL18" s="68" t="e">
        <f ca="1">IF(ROUND('Командный Зачет'!$I15-IF('Сводный протокол'!$D38="м",BL$2,IF('Сводный протокол'!$D38="ж",BL$1,0)),6)&gt;0,1,0)</f>
        <v>#VALUE!</v>
      </c>
      <c r="BM18" s="68" t="e">
        <f ca="1">IF(ROUND('Командный Зачет'!$I15-IF('Сводный протокол'!$D38="м",BM$2,IF('Сводный протокол'!$D38="ж",BM$1,0)),6)&gt;0,1,0)</f>
        <v>#VALUE!</v>
      </c>
      <c r="BN18" s="68" t="e">
        <f ca="1">IF(ROUND('Командный Зачет'!$I15-IF('Сводный протокол'!$D38="м",BN$2,IF('Сводный протокол'!$D38="ж",BN$1,0)),6)&gt;0,1,0)</f>
        <v>#VALUE!</v>
      </c>
      <c r="BO18" s="68" t="e">
        <f ca="1">IF(ROUND('Командный Зачет'!$I15-IF('Сводный протокол'!$D38="м",BO$2,IF('Сводный протокол'!$D38="ж",BO$1,0)),6)&gt;0,1,0)</f>
        <v>#VALUE!</v>
      </c>
      <c r="BP18" s="68" t="e">
        <f ca="1">IF(ROUND('Командный Зачет'!$I15-IF('Сводный протокол'!$D38="м",BP$2,IF('Сводный протокол'!$D38="ж",BP$1,0)),6)&gt;0,1,0)</f>
        <v>#VALUE!</v>
      </c>
      <c r="BQ18" s="68" t="e">
        <f ca="1">IF(ROUND('Командный Зачет'!$I15-IF('Сводный протокол'!$D38="м",BQ$2,IF('Сводный протокол'!$D38="ж",BQ$1,0)),6)&gt;0,1,0)</f>
        <v>#VALUE!</v>
      </c>
      <c r="BR18" s="68" t="e">
        <f ca="1">IF(ROUND('Командный Зачет'!$I15-IF('Сводный протокол'!$D38="м",BR$2,IF('Сводный протокол'!$D38="ж",BR$1,0)),6)&gt;0,1,0)</f>
        <v>#VALUE!</v>
      </c>
      <c r="BS18" s="68" t="e">
        <f ca="1">IF(ROUND('Командный Зачет'!$I15-IF('Сводный протокол'!$D38="м",BS$2,IF('Сводный протокол'!$D38="ж",BS$1,0)),6)&gt;0,1,0)</f>
        <v>#VALUE!</v>
      </c>
      <c r="BT18" s="68" t="e">
        <f ca="1">IF(ROUND('Командный Зачет'!$I15-IF('Сводный протокол'!$D38="м",BT$2,IF('Сводный протокол'!$D38="ж",BT$1,0)),6)&gt;0,1,0)</f>
        <v>#VALUE!</v>
      </c>
      <c r="BU18" s="68" t="e">
        <f ca="1">IF(ROUND('Командный Зачет'!$I15-IF('Сводный протокол'!$D38="м",BU$2,IF('Сводный протокол'!$D38="ж",BU$1,0)),6)&gt;0,1,0)</f>
        <v>#VALUE!</v>
      </c>
      <c r="BV18" s="68" t="e">
        <f ca="1">IF(ROUND('Командный Зачет'!$I15-IF('Сводный протокол'!$D38="м",BV$2,IF('Сводный протокол'!$D38="ж",BV$1,0)),6)&gt;0,1,0)</f>
        <v>#VALUE!</v>
      </c>
      <c r="BW18" s="68" t="e">
        <f ca="1">IF(ROUND('Командный Зачет'!$I15-IF('Сводный протокол'!$D38="м",BW$2,IF('Сводный протокол'!$D38="ж",BW$1,0)),6)&gt;0,1,0)</f>
        <v>#VALUE!</v>
      </c>
      <c r="BX18" s="68" t="e">
        <f ca="1">IF(ROUND('Командный Зачет'!$I15-IF('Сводный протокол'!$D38="м",BX$2,IF('Сводный протокол'!$D38="ж",BX$1,0)),6)&gt;0,1,0)</f>
        <v>#VALUE!</v>
      </c>
      <c r="BY18" s="68" t="e">
        <f ca="1">IF(ROUND('Командный Зачет'!$I15-IF('Сводный протокол'!$D38="м",BY$2,IF('Сводный протокол'!$D38="ж",BY$1,0)),6)&gt;0,1,0)</f>
        <v>#VALUE!</v>
      </c>
      <c r="BZ18" s="68" t="e">
        <f ca="1">IF(ROUND('Командный Зачет'!$I15-IF('Сводный протокол'!$D38="м",BZ$2,IF('Сводный протокол'!$D38="ж",BZ$1,0)),6)&gt;0,1,0)</f>
        <v>#VALUE!</v>
      </c>
      <c r="CA18" s="68" t="e">
        <f ca="1">IF(ROUND('Командный Зачет'!$I15-IF('Сводный протокол'!$D38="м",CA$2,IF('Сводный протокол'!$D38="ж",CA$1,0)),6)&gt;0,1,0)</f>
        <v>#VALUE!</v>
      </c>
      <c r="CB18" s="68" t="e">
        <f ca="1">IF(ROUND('Командный Зачет'!$I15-IF('Сводный протокол'!$D38="м",CB$2,IF('Сводный протокол'!$D38="ж",CB$1,0)),6)&gt;0,1,0)</f>
        <v>#VALUE!</v>
      </c>
      <c r="CC18" s="68" t="e">
        <f ca="1">IF(ROUND('Командный Зачет'!$I15-IF('Сводный протокол'!$D38="м",CC$2,IF('Сводный протокол'!$D38="ж",CC$1,0)),6)&gt;0,1,0)</f>
        <v>#VALUE!</v>
      </c>
      <c r="CD18" s="68" t="e">
        <f ca="1">IF(ROUND('Командный Зачет'!$I15-IF('Сводный протокол'!$D38="м",CD$2,IF('Сводный протокол'!$D38="ж",CD$1,0)),6)&gt;0,1,0)</f>
        <v>#VALUE!</v>
      </c>
      <c r="CE18" s="68" t="e">
        <f ca="1">IF(ROUND('Командный Зачет'!$I15-IF('Сводный протокол'!$D38="м",CE$2,IF('Сводный протокол'!$D38="ж",CE$1,0)),6)&gt;0,1,0)</f>
        <v>#VALUE!</v>
      </c>
      <c r="CF18" s="68" t="e">
        <f ca="1">IF(ROUND('Командный Зачет'!$I15-IF('Сводный протокол'!$D38="м",CF$2,IF('Сводный протокол'!$D38="ж",CF$1,0)),6)&gt;0,1,0)</f>
        <v>#VALUE!</v>
      </c>
      <c r="CG18" s="68" t="e">
        <f ca="1">IF(ROUND('Командный Зачет'!$I15-IF('Сводный протокол'!$D38="м",CG$2,IF('Сводный протокол'!$D38="ж",CG$1,0)),6)&gt;0,1,0)</f>
        <v>#VALUE!</v>
      </c>
      <c r="CH18" s="68" t="e">
        <f ca="1">IF(ROUND('Командный Зачет'!$I15-IF('Сводный протокол'!$D38="м",CH$2,IF('Сводный протокол'!$D38="ж",CH$1,0)),6)&gt;0,1,0)</f>
        <v>#VALUE!</v>
      </c>
      <c r="CI18" s="68" t="e">
        <f ca="1">IF(ROUND('Командный Зачет'!$I15-IF('Сводный протокол'!$D38="м",CI$2,IF('Сводный протокол'!$D38="ж",CI$1,0)),6)&gt;0,1,0)</f>
        <v>#VALUE!</v>
      </c>
      <c r="CJ18" s="68" t="e">
        <f ca="1">IF(ROUND('Командный Зачет'!$I15-IF('Сводный протокол'!$D38="м",CJ$2,IF('Сводный протокол'!$D38="ж",CJ$1,0)),6)&gt;0,1,0)</f>
        <v>#VALUE!</v>
      </c>
      <c r="CK18" s="68" t="e">
        <f ca="1">IF(ROUND('Командный Зачет'!$I15-IF('Сводный протокол'!$D38="м",CK$2,IF('Сводный протокол'!$D38="ж",CK$1,0)),6)&gt;0,1,0)</f>
        <v>#VALUE!</v>
      </c>
      <c r="CL18" s="68" t="e">
        <f ca="1">IF(ROUND('Командный Зачет'!$I15-IF('Сводный протокол'!$D38="м",CL$2,IF('Сводный протокол'!$D38="ж",CL$1,0)),6)&gt;0,1,0)</f>
        <v>#VALUE!</v>
      </c>
      <c r="CM18" s="68" t="e">
        <f ca="1">IF(ROUND('Командный Зачет'!$I15-IF('Сводный протокол'!$D38="м",CM$2,IF('Сводный протокол'!$D38="ж",CM$1,0)),6)&gt;0,1,0)</f>
        <v>#VALUE!</v>
      </c>
      <c r="CN18" s="68" t="e">
        <f ca="1">IF(ROUND('Командный Зачет'!$I15-IF('Сводный протокол'!$D38="м",CN$2,IF('Сводный протокол'!$D38="ж",CN$1,0)),6)&gt;0,1,0)</f>
        <v>#VALUE!</v>
      </c>
      <c r="CO18" s="68" t="e">
        <f ca="1">IF(ROUND('Командный Зачет'!$I15-IF('Сводный протокол'!$D38="м",CO$2,IF('Сводный протокол'!$D38="ж",CO$1,0)),6)&gt;0,1,0)</f>
        <v>#VALUE!</v>
      </c>
      <c r="CP18" s="68" t="e">
        <f ca="1">IF(ROUND('Командный Зачет'!$I15-IF('Сводный протокол'!$D38="м",CP$2,IF('Сводный протокол'!$D38="ж",CP$1,0)),6)&gt;0,1,0)</f>
        <v>#VALUE!</v>
      </c>
      <c r="CQ18" s="68" t="e">
        <f ca="1">IF(ROUND('Командный Зачет'!$I15-IF('Сводный протокол'!$D38="м",CQ$2,IF('Сводный протокол'!$D38="ж",CQ$1,0)),6)&gt;0,1,0)</f>
        <v>#VALUE!</v>
      </c>
      <c r="CR18" s="68" t="e">
        <f ca="1">IF(ROUND('Командный Зачет'!$I15-IF('Сводный протокол'!$D38="м",CR$2,IF('Сводный протокол'!$D38="ж",CR$1,0)),6)&gt;0,1,0)</f>
        <v>#VALUE!</v>
      </c>
      <c r="CS18" s="68" t="e">
        <f ca="1">IF(ROUND('Командный Зачет'!$I15-IF('Сводный протокол'!$D38="м",CS$2,IF('Сводный протокол'!$D38="ж",CS$1,0)),6)&gt;0,1,0)</f>
        <v>#VALUE!</v>
      </c>
      <c r="CT18" s="68" t="e">
        <f ca="1">IF(ROUND('Командный Зачет'!$I15-IF('Сводный протокол'!$D38="м",CT$2,IF('Сводный протокол'!$D38="ж",CT$1,0)),6)&gt;0,1,0)</f>
        <v>#VALUE!</v>
      </c>
      <c r="CU18" s="68" t="e">
        <f ca="1">IF(ROUND('Командный Зачет'!$I15-IF('Сводный протокол'!$D38="м",CU$2,IF('Сводный протокол'!$D38="ж",CU$1,0)),6)&gt;0,1,0)</f>
        <v>#VALUE!</v>
      </c>
      <c r="CV18" s="68" t="e">
        <f ca="1">IF(ROUND('Командный Зачет'!$I15-IF('Сводный протокол'!$D38="м",CV$2,IF('Сводный протокол'!$D38="ж",CV$1,0)),6)&gt;0,1,0)</f>
        <v>#VALUE!</v>
      </c>
      <c r="CW18" s="68" t="e">
        <f ca="1">IF(ROUND('Командный Зачет'!$I15-IF('Сводный протокол'!$D38="м",CW$2,IF('Сводный протокол'!$D38="ж",CW$1,0)),6)&gt;0,1,0)</f>
        <v>#VALUE!</v>
      </c>
      <c r="CX18" s="67" t="e">
        <f t="shared" ca="1" si="0"/>
        <v>#VALUE!</v>
      </c>
    </row>
    <row r="19" spans="1:102" x14ac:dyDescent="0.2">
      <c r="A19" s="67" t="s">
        <v>84</v>
      </c>
      <c r="B19" s="68" t="e">
        <f>IF(ROUND('Командный Зачет'!#REF!-IF('Сводный протокол'!#REF!="м",B$2,IF('Сводный протокол'!#REF!="ж",B$1,0)),6)&gt;0,1,0)</f>
        <v>#REF!</v>
      </c>
      <c r="C19" s="68" t="e">
        <f>IF(ROUND('Командный Зачет'!#REF!-IF('Сводный протокол'!#REF!="м",C$2,IF('Сводный протокол'!#REF!="ж",C$1,0)),6)&gt;0,1,0)</f>
        <v>#REF!</v>
      </c>
      <c r="D19" s="68" t="e">
        <f>IF(ROUND('Командный Зачет'!#REF!-IF('Сводный протокол'!#REF!="м",D$2,IF('Сводный протокол'!#REF!="ж",D$1,0)),6)&gt;0,1,0)</f>
        <v>#REF!</v>
      </c>
      <c r="E19" s="68" t="e">
        <f>IF(ROUND('Командный Зачет'!#REF!-IF('Сводный протокол'!#REF!="м",E$2,IF('Сводный протокол'!#REF!="ж",E$1,0)),6)&gt;0,1,0)</f>
        <v>#REF!</v>
      </c>
      <c r="F19" s="68" t="e">
        <f>IF(ROUND('Командный Зачет'!#REF!-IF('Сводный протокол'!#REF!="м",F$2,IF('Сводный протокол'!#REF!="ж",F$1,0)),6)&gt;0,1,0)</f>
        <v>#REF!</v>
      </c>
      <c r="G19" s="68" t="e">
        <f>IF(ROUND('Командный Зачет'!#REF!-IF('Сводный протокол'!#REF!="м",G$2,IF('Сводный протокол'!#REF!="ж",G$1,0)),6)&gt;0,1,0)</f>
        <v>#REF!</v>
      </c>
      <c r="H19" s="68" t="e">
        <f>IF(ROUND('Командный Зачет'!#REF!-IF('Сводный протокол'!#REF!="м",H$2,IF('Сводный протокол'!#REF!="ж",H$1,0)),6)&gt;0,1,0)</f>
        <v>#REF!</v>
      </c>
      <c r="I19" s="68" t="e">
        <f>IF(ROUND('Командный Зачет'!#REF!-IF('Сводный протокол'!#REF!="м",I$2,IF('Сводный протокол'!#REF!="ж",I$1,0)),6)&gt;0,1,0)</f>
        <v>#REF!</v>
      </c>
      <c r="J19" s="68" t="e">
        <f>IF(ROUND('Командный Зачет'!#REF!-IF('Сводный протокол'!#REF!="м",J$2,IF('Сводный протокол'!#REF!="ж",J$1,0)),6)&gt;0,1,0)</f>
        <v>#REF!</v>
      </c>
      <c r="K19" s="68" t="e">
        <f>IF(ROUND('Командный Зачет'!#REF!-IF('Сводный протокол'!#REF!="м",K$2,IF('Сводный протокол'!#REF!="ж",K$1,0)),6)&gt;0,1,0)</f>
        <v>#REF!</v>
      </c>
      <c r="L19" s="68" t="e">
        <f>IF(ROUND('Командный Зачет'!#REF!-IF('Сводный протокол'!#REF!="м",L$2,IF('Сводный протокол'!#REF!="ж",L$1,0)),6)&gt;0,1,0)</f>
        <v>#REF!</v>
      </c>
      <c r="M19" s="68" t="e">
        <f>IF(ROUND('Командный Зачет'!#REF!-IF('Сводный протокол'!#REF!="м",M$2,IF('Сводный протокол'!#REF!="ж",M$1,0)),6)&gt;0,1,0)</f>
        <v>#REF!</v>
      </c>
      <c r="N19" s="68" t="e">
        <f>IF(ROUND('Командный Зачет'!#REF!-IF('Сводный протокол'!#REF!="м",N$2,IF('Сводный протокол'!#REF!="ж",N$1,0)),6)&gt;0,1,0)</f>
        <v>#REF!</v>
      </c>
      <c r="O19" s="68" t="e">
        <f>IF(ROUND('Командный Зачет'!#REF!-IF('Сводный протокол'!#REF!="м",O$2,IF('Сводный протокол'!#REF!="ж",O$1,0)),6)&gt;0,1,0)</f>
        <v>#REF!</v>
      </c>
      <c r="P19" s="68" t="e">
        <f>IF(ROUND('Командный Зачет'!#REF!-IF('Сводный протокол'!#REF!="м",P$2,IF('Сводный протокол'!#REF!="ж",P$1,0)),6)&gt;0,1,0)</f>
        <v>#REF!</v>
      </c>
      <c r="Q19" s="68" t="e">
        <f>IF(ROUND('Командный Зачет'!#REF!-IF('Сводный протокол'!#REF!="м",Q$2,IF('Сводный протокол'!#REF!="ж",Q$1,0)),6)&gt;0,1,0)</f>
        <v>#REF!</v>
      </c>
      <c r="R19" s="68" t="e">
        <f>IF(ROUND('Командный Зачет'!#REF!-IF('Сводный протокол'!#REF!="м",R$2,IF('Сводный протокол'!#REF!="ж",R$1,0)),6)&gt;0,1,0)</f>
        <v>#REF!</v>
      </c>
      <c r="S19" s="68" t="e">
        <f>IF(ROUND('Командный Зачет'!#REF!-IF('Сводный протокол'!#REF!="м",S$2,IF('Сводный протокол'!#REF!="ж",S$1,0)),6)&gt;0,1,0)</f>
        <v>#REF!</v>
      </c>
      <c r="T19" s="68" t="e">
        <f>IF(ROUND('Командный Зачет'!#REF!-IF('Сводный протокол'!#REF!="м",T$2,IF('Сводный протокол'!#REF!="ж",T$1,0)),6)&gt;0,1,0)</f>
        <v>#REF!</v>
      </c>
      <c r="U19" s="68" t="e">
        <f>IF(ROUND('Командный Зачет'!#REF!-IF('Сводный протокол'!#REF!="м",U$2,IF('Сводный протокол'!#REF!="ж",U$1,0)),6)&gt;0,1,0)</f>
        <v>#REF!</v>
      </c>
      <c r="V19" s="68" t="e">
        <f>IF(ROUND('Командный Зачет'!#REF!-IF('Сводный протокол'!#REF!="м",V$2,IF('Сводный протокол'!#REF!="ж",V$1,0)),6)&gt;0,1,0)</f>
        <v>#REF!</v>
      </c>
      <c r="W19" s="68" t="e">
        <f>IF(ROUND('Командный Зачет'!#REF!-IF('Сводный протокол'!#REF!="м",W$2,IF('Сводный протокол'!#REF!="ж",W$1,0)),6)&gt;0,1,0)</f>
        <v>#REF!</v>
      </c>
      <c r="X19" s="68" t="e">
        <f>IF(ROUND('Командный Зачет'!#REF!-IF('Сводный протокол'!#REF!="м",X$2,IF('Сводный протокол'!#REF!="ж",X$1,0)),6)&gt;0,1,0)</f>
        <v>#REF!</v>
      </c>
      <c r="Y19" s="68" t="e">
        <f>IF(ROUND('Командный Зачет'!#REF!-IF('Сводный протокол'!#REF!="м",Y$2,IF('Сводный протокол'!#REF!="ж",Y$1,0)),6)&gt;0,1,0)</f>
        <v>#REF!</v>
      </c>
      <c r="Z19" s="68" t="e">
        <f>IF(ROUND('Командный Зачет'!#REF!-IF('Сводный протокол'!#REF!="м",Z$2,IF('Сводный протокол'!#REF!="ж",Z$1,0)),6)&gt;0,1,0)</f>
        <v>#REF!</v>
      </c>
      <c r="AA19" s="68" t="e">
        <f>IF(ROUND('Командный Зачет'!#REF!-IF('Сводный протокол'!#REF!="м",AA$2,IF('Сводный протокол'!#REF!="ж",AA$1,0)),6)&gt;0,1,0)</f>
        <v>#REF!</v>
      </c>
      <c r="AB19" s="68" t="e">
        <f>IF(ROUND('Командный Зачет'!#REF!-IF('Сводный протокол'!#REF!="м",AB$2,IF('Сводный протокол'!#REF!="ж",AB$1,0)),6)&gt;0,1,0)</f>
        <v>#REF!</v>
      </c>
      <c r="AC19" s="68" t="e">
        <f>IF(ROUND('Командный Зачет'!#REF!-IF('Сводный протокол'!#REF!="м",AC$2,IF('Сводный протокол'!#REF!="ж",AC$1,0)),6)&gt;0,1,0)</f>
        <v>#REF!</v>
      </c>
      <c r="AD19" s="68" t="e">
        <f>IF(ROUND('Командный Зачет'!#REF!-IF('Сводный протокол'!#REF!="м",AD$2,IF('Сводный протокол'!#REF!="ж",AD$1,0)),6)&gt;0,1,0)</f>
        <v>#REF!</v>
      </c>
      <c r="AE19" s="68" t="e">
        <f>IF(ROUND('Командный Зачет'!#REF!-IF('Сводный протокол'!#REF!="м",AE$2,IF('Сводный протокол'!#REF!="ж",AE$1,0)),6)&gt;0,1,0)</f>
        <v>#REF!</v>
      </c>
      <c r="AF19" s="68" t="e">
        <f>IF(ROUND('Командный Зачет'!#REF!-IF('Сводный протокол'!#REF!="м",AF$2,IF('Сводный протокол'!#REF!="ж",AF$1,0)),6)&gt;0,1,0)</f>
        <v>#REF!</v>
      </c>
      <c r="AG19" s="68" t="e">
        <f>IF(ROUND('Командный Зачет'!#REF!-IF('Сводный протокол'!#REF!="м",AG$2,IF('Сводный протокол'!#REF!="ж",AG$1,0)),6)&gt;0,1,0)</f>
        <v>#REF!</v>
      </c>
      <c r="AH19" s="68" t="e">
        <f>IF(ROUND('Командный Зачет'!#REF!-IF('Сводный протокол'!#REF!="м",AH$2,IF('Сводный протокол'!#REF!="ж",AH$1,0)),6)&gt;0,1,0)</f>
        <v>#REF!</v>
      </c>
      <c r="AI19" s="68" t="e">
        <f>IF(ROUND('Командный Зачет'!#REF!-IF('Сводный протокол'!#REF!="м",AI$2,IF('Сводный протокол'!#REF!="ж",AI$1,0)),6)&gt;0,1,0)</f>
        <v>#REF!</v>
      </c>
      <c r="AJ19" s="68" t="e">
        <f>IF(ROUND('Командный Зачет'!#REF!-IF('Сводный протокол'!#REF!="м",AJ$2,IF('Сводный протокол'!#REF!="ж",AJ$1,0)),6)&gt;0,1,0)</f>
        <v>#REF!</v>
      </c>
      <c r="AK19" s="68" t="e">
        <f>IF(ROUND('Командный Зачет'!#REF!-IF('Сводный протокол'!#REF!="м",AK$2,IF('Сводный протокол'!#REF!="ж",AK$1,0)),6)&gt;0,1,0)</f>
        <v>#REF!</v>
      </c>
      <c r="AL19" s="68" t="e">
        <f>IF(ROUND('Командный Зачет'!#REF!-IF('Сводный протокол'!#REF!="м",AL$2,IF('Сводный протокол'!#REF!="ж",AL$1,0)),6)&gt;0,1,0)</f>
        <v>#REF!</v>
      </c>
      <c r="AM19" s="68" t="e">
        <f>IF(ROUND('Командный Зачет'!#REF!-IF('Сводный протокол'!#REF!="м",AM$2,IF('Сводный протокол'!#REF!="ж",AM$1,0)),6)&gt;0,1,0)</f>
        <v>#REF!</v>
      </c>
      <c r="AN19" s="68" t="e">
        <f>IF(ROUND('Командный Зачет'!#REF!-IF('Сводный протокол'!#REF!="м",AN$2,IF('Сводный протокол'!#REF!="ж",AN$1,0)),6)&gt;0,1,0)</f>
        <v>#REF!</v>
      </c>
      <c r="AO19" s="68" t="e">
        <f>IF(ROUND('Командный Зачет'!#REF!-IF('Сводный протокол'!#REF!="м",AO$2,IF('Сводный протокол'!#REF!="ж",AO$1,0)),6)&gt;0,1,0)</f>
        <v>#REF!</v>
      </c>
      <c r="AP19" s="68" t="e">
        <f>IF(ROUND('Командный Зачет'!#REF!-IF('Сводный протокол'!#REF!="м",AP$2,IF('Сводный протокол'!#REF!="ж",AP$1,0)),6)&gt;0,1,0)</f>
        <v>#REF!</v>
      </c>
      <c r="AQ19" s="68" t="e">
        <f>IF(ROUND('Командный Зачет'!#REF!-IF('Сводный протокол'!#REF!="м",AQ$2,IF('Сводный протокол'!#REF!="ж",AQ$1,0)),6)&gt;0,1,0)</f>
        <v>#REF!</v>
      </c>
      <c r="AR19" s="68" t="e">
        <f>IF(ROUND('Командный Зачет'!#REF!-IF('Сводный протокол'!#REF!="м",AR$2,IF('Сводный протокол'!#REF!="ж",AR$1,0)),6)&gt;0,1,0)</f>
        <v>#REF!</v>
      </c>
      <c r="AS19" s="68" t="e">
        <f>IF(ROUND('Командный Зачет'!#REF!-IF('Сводный протокол'!#REF!="м",AS$2,IF('Сводный протокол'!#REF!="ж",AS$1,0)),6)&gt;0,1,0)</f>
        <v>#REF!</v>
      </c>
      <c r="AT19" s="68" t="e">
        <f>IF(ROUND('Командный Зачет'!#REF!-IF('Сводный протокол'!#REF!="м",AT$2,IF('Сводный протокол'!#REF!="ж",AT$1,0)),6)&gt;0,1,0)</f>
        <v>#REF!</v>
      </c>
      <c r="AU19" s="68" t="e">
        <f>IF(ROUND('Командный Зачет'!#REF!-IF('Сводный протокол'!#REF!="м",AU$2,IF('Сводный протокол'!#REF!="ж",AU$1,0)),6)&gt;0,1,0)</f>
        <v>#REF!</v>
      </c>
      <c r="AV19" s="68" t="e">
        <f>IF(ROUND('Командный Зачет'!#REF!-IF('Сводный протокол'!#REF!="м",AV$2,IF('Сводный протокол'!#REF!="ж",AV$1,0)),6)&gt;0,1,0)</f>
        <v>#REF!</v>
      </c>
      <c r="AW19" s="68" t="e">
        <f>IF(ROUND('Командный Зачет'!#REF!-IF('Сводный протокол'!#REF!="м",AW$2,IF('Сводный протокол'!#REF!="ж",AW$1,0)),6)&gt;0,1,0)</f>
        <v>#REF!</v>
      </c>
      <c r="AX19" s="68" t="e">
        <f>IF(ROUND('Командный Зачет'!#REF!-IF('Сводный протокол'!#REF!="м",AX$2,IF('Сводный протокол'!#REF!="ж",AX$1,0)),6)&gt;0,1,0)</f>
        <v>#REF!</v>
      </c>
      <c r="AY19" s="68" t="e">
        <f>IF(ROUND('Командный Зачет'!#REF!-IF('Сводный протокол'!#REF!="м",AY$2,IF('Сводный протокол'!#REF!="ж",AY$1,0)),6)&gt;0,1,0)</f>
        <v>#REF!</v>
      </c>
      <c r="AZ19" s="68" t="e">
        <f>IF(ROUND('Командный Зачет'!#REF!-IF('Сводный протокол'!#REF!="м",AZ$2,IF('Сводный протокол'!#REF!="ж",AZ$1,0)),6)&gt;0,1,0)</f>
        <v>#REF!</v>
      </c>
      <c r="BA19" s="68" t="e">
        <f>IF(ROUND('Командный Зачет'!#REF!-IF('Сводный протокол'!#REF!="м",BA$2,IF('Сводный протокол'!#REF!="ж",BA$1,0)),6)&gt;0,1,0)</f>
        <v>#REF!</v>
      </c>
      <c r="BB19" s="68" t="e">
        <f>IF(ROUND('Командный Зачет'!#REF!-IF('Сводный протокол'!#REF!="м",BB$2,IF('Сводный протокол'!#REF!="ж",BB$1,0)),6)&gt;0,1,0)</f>
        <v>#REF!</v>
      </c>
      <c r="BC19" s="68" t="e">
        <f>IF(ROUND('Командный Зачет'!#REF!-IF('Сводный протокол'!#REF!="м",BC$2,IF('Сводный протокол'!#REF!="ж",BC$1,0)),6)&gt;0,1,0)</f>
        <v>#REF!</v>
      </c>
      <c r="BD19" s="68" t="e">
        <f>IF(ROUND('Командный Зачет'!#REF!-IF('Сводный протокол'!#REF!="м",BD$2,IF('Сводный протокол'!#REF!="ж",BD$1,0)),6)&gt;0,1,0)</f>
        <v>#REF!</v>
      </c>
      <c r="BE19" s="68" t="e">
        <f>IF(ROUND('Командный Зачет'!#REF!-IF('Сводный протокол'!#REF!="м",BE$2,IF('Сводный протокол'!#REF!="ж",BE$1,0)),6)&gt;0,1,0)</f>
        <v>#REF!</v>
      </c>
      <c r="BF19" s="68" t="e">
        <f>IF(ROUND('Командный Зачет'!#REF!-IF('Сводный протокол'!#REF!="м",BF$2,IF('Сводный протокол'!#REF!="ж",BF$1,0)),6)&gt;0,1,0)</f>
        <v>#REF!</v>
      </c>
      <c r="BG19" s="68" t="e">
        <f>IF(ROUND('Командный Зачет'!#REF!-IF('Сводный протокол'!#REF!="м",BG$2,IF('Сводный протокол'!#REF!="ж",BG$1,0)),6)&gt;0,1,0)</f>
        <v>#REF!</v>
      </c>
      <c r="BH19" s="68" t="e">
        <f>IF(ROUND('Командный Зачет'!#REF!-IF('Сводный протокол'!#REF!="м",BH$2,IF('Сводный протокол'!#REF!="ж",BH$1,0)),6)&gt;0,1,0)</f>
        <v>#REF!</v>
      </c>
      <c r="BI19" s="68" t="e">
        <f>IF(ROUND('Командный Зачет'!#REF!-IF('Сводный протокол'!#REF!="м",BI$2,IF('Сводный протокол'!#REF!="ж",BI$1,0)),6)&gt;0,1,0)</f>
        <v>#REF!</v>
      </c>
      <c r="BJ19" s="68" t="e">
        <f>IF(ROUND('Командный Зачет'!#REF!-IF('Сводный протокол'!#REF!="м",BJ$2,IF('Сводный протокол'!#REF!="ж",BJ$1,0)),6)&gt;0,1,0)</f>
        <v>#REF!</v>
      </c>
      <c r="BK19" s="68" t="e">
        <f>IF(ROUND('Командный Зачет'!#REF!-IF('Сводный протокол'!#REF!="м",BK$2,IF('Сводный протокол'!#REF!="ж",BK$1,0)),6)&gt;0,1,0)</f>
        <v>#REF!</v>
      </c>
      <c r="BL19" s="68" t="e">
        <f>IF(ROUND('Командный Зачет'!#REF!-IF('Сводный протокол'!#REF!="м",BL$2,IF('Сводный протокол'!#REF!="ж",BL$1,0)),6)&gt;0,1,0)</f>
        <v>#REF!</v>
      </c>
      <c r="BM19" s="68" t="e">
        <f>IF(ROUND('Командный Зачет'!#REF!-IF('Сводный протокол'!#REF!="м",BM$2,IF('Сводный протокол'!#REF!="ж",BM$1,0)),6)&gt;0,1,0)</f>
        <v>#REF!</v>
      </c>
      <c r="BN19" s="68" t="e">
        <f>IF(ROUND('Командный Зачет'!#REF!-IF('Сводный протокол'!#REF!="м",BN$2,IF('Сводный протокол'!#REF!="ж",BN$1,0)),6)&gt;0,1,0)</f>
        <v>#REF!</v>
      </c>
      <c r="BO19" s="68" t="e">
        <f>IF(ROUND('Командный Зачет'!#REF!-IF('Сводный протокол'!#REF!="м",BO$2,IF('Сводный протокол'!#REF!="ж",BO$1,0)),6)&gt;0,1,0)</f>
        <v>#REF!</v>
      </c>
      <c r="BP19" s="68" t="e">
        <f>IF(ROUND('Командный Зачет'!#REF!-IF('Сводный протокол'!#REF!="м",BP$2,IF('Сводный протокол'!#REF!="ж",BP$1,0)),6)&gt;0,1,0)</f>
        <v>#REF!</v>
      </c>
      <c r="BQ19" s="68" t="e">
        <f>IF(ROUND('Командный Зачет'!#REF!-IF('Сводный протокол'!#REF!="м",BQ$2,IF('Сводный протокол'!#REF!="ж",BQ$1,0)),6)&gt;0,1,0)</f>
        <v>#REF!</v>
      </c>
      <c r="BR19" s="68" t="e">
        <f>IF(ROUND('Командный Зачет'!#REF!-IF('Сводный протокол'!#REF!="м",BR$2,IF('Сводный протокол'!#REF!="ж",BR$1,0)),6)&gt;0,1,0)</f>
        <v>#REF!</v>
      </c>
      <c r="BS19" s="68" t="e">
        <f>IF(ROUND('Командный Зачет'!#REF!-IF('Сводный протокол'!#REF!="м",BS$2,IF('Сводный протокол'!#REF!="ж",BS$1,0)),6)&gt;0,1,0)</f>
        <v>#REF!</v>
      </c>
      <c r="BT19" s="68" t="e">
        <f>IF(ROUND('Командный Зачет'!#REF!-IF('Сводный протокол'!#REF!="м",BT$2,IF('Сводный протокол'!#REF!="ж",BT$1,0)),6)&gt;0,1,0)</f>
        <v>#REF!</v>
      </c>
      <c r="BU19" s="68" t="e">
        <f>IF(ROUND('Командный Зачет'!#REF!-IF('Сводный протокол'!#REF!="м",BU$2,IF('Сводный протокол'!#REF!="ж",BU$1,0)),6)&gt;0,1,0)</f>
        <v>#REF!</v>
      </c>
      <c r="BV19" s="68" t="e">
        <f>IF(ROUND('Командный Зачет'!#REF!-IF('Сводный протокол'!#REF!="м",BV$2,IF('Сводный протокол'!#REF!="ж",BV$1,0)),6)&gt;0,1,0)</f>
        <v>#REF!</v>
      </c>
      <c r="BW19" s="68" t="e">
        <f>IF(ROUND('Командный Зачет'!#REF!-IF('Сводный протокол'!#REF!="м",BW$2,IF('Сводный протокол'!#REF!="ж",BW$1,0)),6)&gt;0,1,0)</f>
        <v>#REF!</v>
      </c>
      <c r="BX19" s="68" t="e">
        <f>IF(ROUND('Командный Зачет'!#REF!-IF('Сводный протокол'!#REF!="м",BX$2,IF('Сводный протокол'!#REF!="ж",BX$1,0)),6)&gt;0,1,0)</f>
        <v>#REF!</v>
      </c>
      <c r="BY19" s="68" t="e">
        <f>IF(ROUND('Командный Зачет'!#REF!-IF('Сводный протокол'!#REF!="м",BY$2,IF('Сводный протокол'!#REF!="ж",BY$1,0)),6)&gt;0,1,0)</f>
        <v>#REF!</v>
      </c>
      <c r="BZ19" s="68" t="e">
        <f>IF(ROUND('Командный Зачет'!#REF!-IF('Сводный протокол'!#REF!="м",BZ$2,IF('Сводный протокол'!#REF!="ж",BZ$1,0)),6)&gt;0,1,0)</f>
        <v>#REF!</v>
      </c>
      <c r="CA19" s="68" t="e">
        <f>IF(ROUND('Командный Зачет'!#REF!-IF('Сводный протокол'!#REF!="м",CA$2,IF('Сводный протокол'!#REF!="ж",CA$1,0)),6)&gt;0,1,0)</f>
        <v>#REF!</v>
      </c>
      <c r="CB19" s="68" t="e">
        <f>IF(ROUND('Командный Зачет'!#REF!-IF('Сводный протокол'!#REF!="м",CB$2,IF('Сводный протокол'!#REF!="ж",CB$1,0)),6)&gt;0,1,0)</f>
        <v>#REF!</v>
      </c>
      <c r="CC19" s="68" t="e">
        <f>IF(ROUND('Командный Зачет'!#REF!-IF('Сводный протокол'!#REF!="м",CC$2,IF('Сводный протокол'!#REF!="ж",CC$1,0)),6)&gt;0,1,0)</f>
        <v>#REF!</v>
      </c>
      <c r="CD19" s="68" t="e">
        <f>IF(ROUND('Командный Зачет'!#REF!-IF('Сводный протокол'!#REF!="м",CD$2,IF('Сводный протокол'!#REF!="ж",CD$1,0)),6)&gt;0,1,0)</f>
        <v>#REF!</v>
      </c>
      <c r="CE19" s="68" t="e">
        <f>IF(ROUND('Командный Зачет'!#REF!-IF('Сводный протокол'!#REF!="м",CE$2,IF('Сводный протокол'!#REF!="ж",CE$1,0)),6)&gt;0,1,0)</f>
        <v>#REF!</v>
      </c>
      <c r="CF19" s="68" t="e">
        <f>IF(ROUND('Командный Зачет'!#REF!-IF('Сводный протокол'!#REF!="м",CF$2,IF('Сводный протокол'!#REF!="ж",CF$1,0)),6)&gt;0,1,0)</f>
        <v>#REF!</v>
      </c>
      <c r="CG19" s="68" t="e">
        <f>IF(ROUND('Командный Зачет'!#REF!-IF('Сводный протокол'!#REF!="м",CG$2,IF('Сводный протокол'!#REF!="ж",CG$1,0)),6)&gt;0,1,0)</f>
        <v>#REF!</v>
      </c>
      <c r="CH19" s="68" t="e">
        <f>IF(ROUND('Командный Зачет'!#REF!-IF('Сводный протокол'!#REF!="м",CH$2,IF('Сводный протокол'!#REF!="ж",CH$1,0)),6)&gt;0,1,0)</f>
        <v>#REF!</v>
      </c>
      <c r="CI19" s="68" t="e">
        <f>IF(ROUND('Командный Зачет'!#REF!-IF('Сводный протокол'!#REF!="м",CI$2,IF('Сводный протокол'!#REF!="ж",CI$1,0)),6)&gt;0,1,0)</f>
        <v>#REF!</v>
      </c>
      <c r="CJ19" s="68" t="e">
        <f>IF(ROUND('Командный Зачет'!#REF!-IF('Сводный протокол'!#REF!="м",CJ$2,IF('Сводный протокол'!#REF!="ж",CJ$1,0)),6)&gt;0,1,0)</f>
        <v>#REF!</v>
      </c>
      <c r="CK19" s="68" t="e">
        <f>IF(ROUND('Командный Зачет'!#REF!-IF('Сводный протокол'!#REF!="м",CK$2,IF('Сводный протокол'!#REF!="ж",CK$1,0)),6)&gt;0,1,0)</f>
        <v>#REF!</v>
      </c>
      <c r="CL19" s="68" t="e">
        <f>IF(ROUND('Командный Зачет'!#REF!-IF('Сводный протокол'!#REF!="м",CL$2,IF('Сводный протокол'!#REF!="ж",CL$1,0)),6)&gt;0,1,0)</f>
        <v>#REF!</v>
      </c>
      <c r="CM19" s="68" t="e">
        <f>IF(ROUND('Командный Зачет'!#REF!-IF('Сводный протокол'!#REF!="м",CM$2,IF('Сводный протокол'!#REF!="ж",CM$1,0)),6)&gt;0,1,0)</f>
        <v>#REF!</v>
      </c>
      <c r="CN19" s="68" t="e">
        <f>IF(ROUND('Командный Зачет'!#REF!-IF('Сводный протокол'!#REF!="м",CN$2,IF('Сводный протокол'!#REF!="ж",CN$1,0)),6)&gt;0,1,0)</f>
        <v>#REF!</v>
      </c>
      <c r="CO19" s="68" t="e">
        <f>IF(ROUND('Командный Зачет'!#REF!-IF('Сводный протокол'!#REF!="м",CO$2,IF('Сводный протокол'!#REF!="ж",CO$1,0)),6)&gt;0,1,0)</f>
        <v>#REF!</v>
      </c>
      <c r="CP19" s="68" t="e">
        <f>IF(ROUND('Командный Зачет'!#REF!-IF('Сводный протокол'!#REF!="м",CP$2,IF('Сводный протокол'!#REF!="ж",CP$1,0)),6)&gt;0,1,0)</f>
        <v>#REF!</v>
      </c>
      <c r="CQ19" s="68" t="e">
        <f>IF(ROUND('Командный Зачет'!#REF!-IF('Сводный протокол'!#REF!="м",CQ$2,IF('Сводный протокол'!#REF!="ж",CQ$1,0)),6)&gt;0,1,0)</f>
        <v>#REF!</v>
      </c>
      <c r="CR19" s="68" t="e">
        <f>IF(ROUND('Командный Зачет'!#REF!-IF('Сводный протокол'!#REF!="м",CR$2,IF('Сводный протокол'!#REF!="ж",CR$1,0)),6)&gt;0,1,0)</f>
        <v>#REF!</v>
      </c>
      <c r="CS19" s="68" t="e">
        <f>IF(ROUND('Командный Зачет'!#REF!-IF('Сводный протокол'!#REF!="м",CS$2,IF('Сводный протокол'!#REF!="ж",CS$1,0)),6)&gt;0,1,0)</f>
        <v>#REF!</v>
      </c>
      <c r="CT19" s="68" t="e">
        <f>IF(ROUND('Командный Зачет'!#REF!-IF('Сводный протокол'!#REF!="м",CT$2,IF('Сводный протокол'!#REF!="ж",CT$1,0)),6)&gt;0,1,0)</f>
        <v>#REF!</v>
      </c>
      <c r="CU19" s="68" t="e">
        <f>IF(ROUND('Командный Зачет'!#REF!-IF('Сводный протокол'!#REF!="м",CU$2,IF('Сводный протокол'!#REF!="ж",CU$1,0)),6)&gt;0,1,0)</f>
        <v>#REF!</v>
      </c>
      <c r="CV19" s="68" t="e">
        <f>IF(ROUND('Командный Зачет'!#REF!-IF('Сводный протокол'!#REF!="м",CV$2,IF('Сводный протокол'!#REF!="ж",CV$1,0)),6)&gt;0,1,0)</f>
        <v>#REF!</v>
      </c>
      <c r="CW19" s="68" t="e">
        <f>IF(ROUND('Командный Зачет'!#REF!-IF('Сводный протокол'!#REF!="м",CW$2,IF('Сводный протокол'!#REF!="ж",CW$1,0)),6)&gt;0,1,0)</f>
        <v>#REF!</v>
      </c>
      <c r="CX19" s="67" t="e">
        <f t="shared" ca="1" si="0"/>
        <v>#REF!</v>
      </c>
    </row>
    <row r="20" spans="1:102" x14ac:dyDescent="0.2">
      <c r="A20" s="67" t="s">
        <v>85</v>
      </c>
      <c r="B20" s="68" t="e">
        <f ca="1">IF(ROUND('Командный Зачет'!$I16-IF('Сводный протокол'!$D39="м",B$2,IF('Сводный протокол'!$D39="ж",B$1,0)),6)&gt;0,1,0)</f>
        <v>#VALUE!</v>
      </c>
      <c r="C20" s="68" t="e">
        <f ca="1">IF(ROUND('Командный Зачет'!$I16-IF('Сводный протокол'!$D39="м",C$2,IF('Сводный протокол'!$D39="ж",C$1,0)),6)&gt;0,1,0)</f>
        <v>#VALUE!</v>
      </c>
      <c r="D20" s="68" t="e">
        <f ca="1">IF(ROUND('Командный Зачет'!$I16-IF('Сводный протокол'!$D39="м",D$2,IF('Сводный протокол'!$D39="ж",D$1,0)),6)&gt;0,1,0)</f>
        <v>#VALUE!</v>
      </c>
      <c r="E20" s="68" t="e">
        <f ca="1">IF(ROUND('Командный Зачет'!$I16-IF('Сводный протокол'!$D39="м",E$2,IF('Сводный протокол'!$D39="ж",E$1,0)),6)&gt;0,1,0)</f>
        <v>#VALUE!</v>
      </c>
      <c r="F20" s="68" t="e">
        <f ca="1">IF(ROUND('Командный Зачет'!$I16-IF('Сводный протокол'!$D39="м",F$2,IF('Сводный протокол'!$D39="ж",F$1,0)),6)&gt;0,1,0)</f>
        <v>#VALUE!</v>
      </c>
      <c r="G20" s="68" t="e">
        <f ca="1">IF(ROUND('Командный Зачет'!$I16-IF('Сводный протокол'!$D39="м",G$2,IF('Сводный протокол'!$D39="ж",G$1,0)),6)&gt;0,1,0)</f>
        <v>#VALUE!</v>
      </c>
      <c r="H20" s="68" t="e">
        <f ca="1">IF(ROUND('Командный Зачет'!$I16-IF('Сводный протокол'!$D39="м",H$2,IF('Сводный протокол'!$D39="ж",H$1,0)),6)&gt;0,1,0)</f>
        <v>#VALUE!</v>
      </c>
      <c r="I20" s="68" t="e">
        <f ca="1">IF(ROUND('Командный Зачет'!$I16-IF('Сводный протокол'!$D39="м",I$2,IF('Сводный протокол'!$D39="ж",I$1,0)),6)&gt;0,1,0)</f>
        <v>#VALUE!</v>
      </c>
      <c r="J20" s="68" t="e">
        <f ca="1">IF(ROUND('Командный Зачет'!$I16-IF('Сводный протокол'!$D39="м",J$2,IF('Сводный протокол'!$D39="ж",J$1,0)),6)&gt;0,1,0)</f>
        <v>#VALUE!</v>
      </c>
      <c r="K20" s="68" t="e">
        <f ca="1">IF(ROUND('Командный Зачет'!$I16-IF('Сводный протокол'!$D39="м",K$2,IF('Сводный протокол'!$D39="ж",K$1,0)),6)&gt;0,1,0)</f>
        <v>#VALUE!</v>
      </c>
      <c r="L20" s="68" t="e">
        <f ca="1">IF(ROUND('Командный Зачет'!$I16-IF('Сводный протокол'!$D39="м",L$2,IF('Сводный протокол'!$D39="ж",L$1,0)),6)&gt;0,1,0)</f>
        <v>#VALUE!</v>
      </c>
      <c r="M20" s="68" t="e">
        <f ca="1">IF(ROUND('Командный Зачет'!$I16-IF('Сводный протокол'!$D39="м",M$2,IF('Сводный протокол'!$D39="ж",M$1,0)),6)&gt;0,1,0)</f>
        <v>#VALUE!</v>
      </c>
      <c r="N20" s="68" t="e">
        <f ca="1">IF(ROUND('Командный Зачет'!$I16-IF('Сводный протокол'!$D39="м",N$2,IF('Сводный протокол'!$D39="ж",N$1,0)),6)&gt;0,1,0)</f>
        <v>#VALUE!</v>
      </c>
      <c r="O20" s="68" t="e">
        <f ca="1">IF(ROUND('Командный Зачет'!$I16-IF('Сводный протокол'!$D39="м",O$2,IF('Сводный протокол'!$D39="ж",O$1,0)),6)&gt;0,1,0)</f>
        <v>#VALUE!</v>
      </c>
      <c r="P20" s="68" t="e">
        <f ca="1">IF(ROUND('Командный Зачет'!$I16-IF('Сводный протокол'!$D39="м",P$2,IF('Сводный протокол'!$D39="ж",P$1,0)),6)&gt;0,1,0)</f>
        <v>#VALUE!</v>
      </c>
      <c r="Q20" s="68" t="e">
        <f ca="1">IF(ROUND('Командный Зачет'!$I16-IF('Сводный протокол'!$D39="м",Q$2,IF('Сводный протокол'!$D39="ж",Q$1,0)),6)&gt;0,1,0)</f>
        <v>#VALUE!</v>
      </c>
      <c r="R20" s="68" t="e">
        <f ca="1">IF(ROUND('Командный Зачет'!$I16-IF('Сводный протокол'!$D39="м",R$2,IF('Сводный протокол'!$D39="ж",R$1,0)),6)&gt;0,1,0)</f>
        <v>#VALUE!</v>
      </c>
      <c r="S20" s="68" t="e">
        <f ca="1">IF(ROUND('Командный Зачет'!$I16-IF('Сводный протокол'!$D39="м",S$2,IF('Сводный протокол'!$D39="ж",S$1,0)),6)&gt;0,1,0)</f>
        <v>#VALUE!</v>
      </c>
      <c r="T20" s="68" t="e">
        <f ca="1">IF(ROUND('Командный Зачет'!$I16-IF('Сводный протокол'!$D39="м",T$2,IF('Сводный протокол'!$D39="ж",T$1,0)),6)&gt;0,1,0)</f>
        <v>#VALUE!</v>
      </c>
      <c r="U20" s="68" t="e">
        <f ca="1">IF(ROUND('Командный Зачет'!$I16-IF('Сводный протокол'!$D39="м",U$2,IF('Сводный протокол'!$D39="ж",U$1,0)),6)&gt;0,1,0)</f>
        <v>#VALUE!</v>
      </c>
      <c r="V20" s="68" t="e">
        <f ca="1">IF(ROUND('Командный Зачет'!$I16-IF('Сводный протокол'!$D39="м",V$2,IF('Сводный протокол'!$D39="ж",V$1,0)),6)&gt;0,1,0)</f>
        <v>#VALUE!</v>
      </c>
      <c r="W20" s="68" t="e">
        <f ca="1">IF(ROUND('Командный Зачет'!$I16-IF('Сводный протокол'!$D39="м",W$2,IF('Сводный протокол'!$D39="ж",W$1,0)),6)&gt;0,1,0)</f>
        <v>#VALUE!</v>
      </c>
      <c r="X20" s="68" t="e">
        <f ca="1">IF(ROUND('Командный Зачет'!$I16-IF('Сводный протокол'!$D39="м",X$2,IF('Сводный протокол'!$D39="ж",X$1,0)),6)&gt;0,1,0)</f>
        <v>#VALUE!</v>
      </c>
      <c r="Y20" s="68" t="e">
        <f ca="1">IF(ROUND('Командный Зачет'!$I16-IF('Сводный протокол'!$D39="м",Y$2,IF('Сводный протокол'!$D39="ж",Y$1,0)),6)&gt;0,1,0)</f>
        <v>#VALUE!</v>
      </c>
      <c r="Z20" s="68" t="e">
        <f ca="1">IF(ROUND('Командный Зачет'!$I16-IF('Сводный протокол'!$D39="м",Z$2,IF('Сводный протокол'!$D39="ж",Z$1,0)),6)&gt;0,1,0)</f>
        <v>#VALUE!</v>
      </c>
      <c r="AA20" s="68" t="e">
        <f ca="1">IF(ROUND('Командный Зачет'!$I16-IF('Сводный протокол'!$D39="м",AA$2,IF('Сводный протокол'!$D39="ж",AA$1,0)),6)&gt;0,1,0)</f>
        <v>#VALUE!</v>
      </c>
      <c r="AB20" s="68" t="e">
        <f ca="1">IF(ROUND('Командный Зачет'!$I16-IF('Сводный протокол'!$D39="м",AB$2,IF('Сводный протокол'!$D39="ж",AB$1,0)),6)&gt;0,1,0)</f>
        <v>#VALUE!</v>
      </c>
      <c r="AC20" s="68" t="e">
        <f ca="1">IF(ROUND('Командный Зачет'!$I16-IF('Сводный протокол'!$D39="м",AC$2,IF('Сводный протокол'!$D39="ж",AC$1,0)),6)&gt;0,1,0)</f>
        <v>#VALUE!</v>
      </c>
      <c r="AD20" s="68" t="e">
        <f ca="1">IF(ROUND('Командный Зачет'!$I16-IF('Сводный протокол'!$D39="м",AD$2,IF('Сводный протокол'!$D39="ж",AD$1,0)),6)&gt;0,1,0)</f>
        <v>#VALUE!</v>
      </c>
      <c r="AE20" s="68" t="e">
        <f ca="1">IF(ROUND('Командный Зачет'!$I16-IF('Сводный протокол'!$D39="м",AE$2,IF('Сводный протокол'!$D39="ж",AE$1,0)),6)&gt;0,1,0)</f>
        <v>#VALUE!</v>
      </c>
      <c r="AF20" s="68" t="e">
        <f ca="1">IF(ROUND('Командный Зачет'!$I16-IF('Сводный протокол'!$D39="м",AF$2,IF('Сводный протокол'!$D39="ж",AF$1,0)),6)&gt;0,1,0)</f>
        <v>#VALUE!</v>
      </c>
      <c r="AG20" s="68" t="e">
        <f ca="1">IF(ROUND('Командный Зачет'!$I16-IF('Сводный протокол'!$D39="м",AG$2,IF('Сводный протокол'!$D39="ж",AG$1,0)),6)&gt;0,1,0)</f>
        <v>#VALUE!</v>
      </c>
      <c r="AH20" s="68" t="e">
        <f ca="1">IF(ROUND('Командный Зачет'!$I16-IF('Сводный протокол'!$D39="м",AH$2,IF('Сводный протокол'!$D39="ж",AH$1,0)),6)&gt;0,1,0)</f>
        <v>#VALUE!</v>
      </c>
      <c r="AI20" s="68" t="e">
        <f ca="1">IF(ROUND('Командный Зачет'!$I16-IF('Сводный протокол'!$D39="м",AI$2,IF('Сводный протокол'!$D39="ж",AI$1,0)),6)&gt;0,1,0)</f>
        <v>#VALUE!</v>
      </c>
      <c r="AJ20" s="68" t="e">
        <f ca="1">IF(ROUND('Командный Зачет'!$I16-IF('Сводный протокол'!$D39="м",AJ$2,IF('Сводный протокол'!$D39="ж",AJ$1,0)),6)&gt;0,1,0)</f>
        <v>#VALUE!</v>
      </c>
      <c r="AK20" s="68" t="e">
        <f ca="1">IF(ROUND('Командный Зачет'!$I16-IF('Сводный протокол'!$D39="м",AK$2,IF('Сводный протокол'!$D39="ж",AK$1,0)),6)&gt;0,1,0)</f>
        <v>#VALUE!</v>
      </c>
      <c r="AL20" s="68" t="e">
        <f ca="1">IF(ROUND('Командный Зачет'!$I16-IF('Сводный протокол'!$D39="м",AL$2,IF('Сводный протокол'!$D39="ж",AL$1,0)),6)&gt;0,1,0)</f>
        <v>#VALUE!</v>
      </c>
      <c r="AM20" s="68" t="e">
        <f ca="1">IF(ROUND('Командный Зачет'!$I16-IF('Сводный протокол'!$D39="м",AM$2,IF('Сводный протокол'!$D39="ж",AM$1,0)),6)&gt;0,1,0)</f>
        <v>#VALUE!</v>
      </c>
      <c r="AN20" s="68" t="e">
        <f ca="1">IF(ROUND('Командный Зачет'!$I16-IF('Сводный протокол'!$D39="м",AN$2,IF('Сводный протокол'!$D39="ж",AN$1,0)),6)&gt;0,1,0)</f>
        <v>#VALUE!</v>
      </c>
      <c r="AO20" s="68" t="e">
        <f ca="1">IF(ROUND('Командный Зачет'!$I16-IF('Сводный протокол'!$D39="м",AO$2,IF('Сводный протокол'!$D39="ж",AO$1,0)),6)&gt;0,1,0)</f>
        <v>#VALUE!</v>
      </c>
      <c r="AP20" s="68" t="e">
        <f ca="1">IF(ROUND('Командный Зачет'!$I16-IF('Сводный протокол'!$D39="м",AP$2,IF('Сводный протокол'!$D39="ж",AP$1,0)),6)&gt;0,1,0)</f>
        <v>#VALUE!</v>
      </c>
      <c r="AQ20" s="68" t="e">
        <f ca="1">IF(ROUND('Командный Зачет'!$I16-IF('Сводный протокол'!$D39="м",AQ$2,IF('Сводный протокол'!$D39="ж",AQ$1,0)),6)&gt;0,1,0)</f>
        <v>#VALUE!</v>
      </c>
      <c r="AR20" s="68" t="e">
        <f ca="1">IF(ROUND('Командный Зачет'!$I16-IF('Сводный протокол'!$D39="м",AR$2,IF('Сводный протокол'!$D39="ж",AR$1,0)),6)&gt;0,1,0)</f>
        <v>#VALUE!</v>
      </c>
      <c r="AS20" s="68" t="e">
        <f ca="1">IF(ROUND('Командный Зачет'!$I16-IF('Сводный протокол'!$D39="м",AS$2,IF('Сводный протокол'!$D39="ж",AS$1,0)),6)&gt;0,1,0)</f>
        <v>#VALUE!</v>
      </c>
      <c r="AT20" s="68" t="e">
        <f ca="1">IF(ROUND('Командный Зачет'!$I16-IF('Сводный протокол'!$D39="м",AT$2,IF('Сводный протокол'!$D39="ж",AT$1,0)),6)&gt;0,1,0)</f>
        <v>#VALUE!</v>
      </c>
      <c r="AU20" s="68" t="e">
        <f ca="1">IF(ROUND('Командный Зачет'!$I16-IF('Сводный протокол'!$D39="м",AU$2,IF('Сводный протокол'!$D39="ж",AU$1,0)),6)&gt;0,1,0)</f>
        <v>#VALUE!</v>
      </c>
      <c r="AV20" s="68" t="e">
        <f ca="1">IF(ROUND('Командный Зачет'!$I16-IF('Сводный протокол'!$D39="м",AV$2,IF('Сводный протокол'!$D39="ж",AV$1,0)),6)&gt;0,1,0)</f>
        <v>#VALUE!</v>
      </c>
      <c r="AW20" s="68" t="e">
        <f ca="1">IF(ROUND('Командный Зачет'!$I16-IF('Сводный протокол'!$D39="м",AW$2,IF('Сводный протокол'!$D39="ж",AW$1,0)),6)&gt;0,1,0)</f>
        <v>#VALUE!</v>
      </c>
      <c r="AX20" s="68" t="e">
        <f ca="1">IF(ROUND('Командный Зачет'!$I16-IF('Сводный протокол'!$D39="м",AX$2,IF('Сводный протокол'!$D39="ж",AX$1,0)),6)&gt;0,1,0)</f>
        <v>#VALUE!</v>
      </c>
      <c r="AY20" s="68" t="e">
        <f ca="1">IF(ROUND('Командный Зачет'!$I16-IF('Сводный протокол'!$D39="м",AY$2,IF('Сводный протокол'!$D39="ж",AY$1,0)),6)&gt;0,1,0)</f>
        <v>#VALUE!</v>
      </c>
      <c r="AZ20" s="68" t="e">
        <f ca="1">IF(ROUND('Командный Зачет'!$I16-IF('Сводный протокол'!$D39="м",AZ$2,IF('Сводный протокол'!$D39="ж",AZ$1,0)),6)&gt;0,1,0)</f>
        <v>#VALUE!</v>
      </c>
      <c r="BA20" s="68" t="e">
        <f ca="1">IF(ROUND('Командный Зачет'!$I16-IF('Сводный протокол'!$D39="м",BA$2,IF('Сводный протокол'!$D39="ж",BA$1,0)),6)&gt;0,1,0)</f>
        <v>#VALUE!</v>
      </c>
      <c r="BB20" s="68" t="e">
        <f ca="1">IF(ROUND('Командный Зачет'!$I16-IF('Сводный протокол'!$D39="м",BB$2,IF('Сводный протокол'!$D39="ж",BB$1,0)),6)&gt;0,1,0)</f>
        <v>#VALUE!</v>
      </c>
      <c r="BC20" s="68" t="e">
        <f ca="1">IF(ROUND('Командный Зачет'!$I16-IF('Сводный протокол'!$D39="м",BC$2,IF('Сводный протокол'!$D39="ж",BC$1,0)),6)&gt;0,1,0)</f>
        <v>#VALUE!</v>
      </c>
      <c r="BD20" s="68" t="e">
        <f ca="1">IF(ROUND('Командный Зачет'!$I16-IF('Сводный протокол'!$D39="м",BD$2,IF('Сводный протокол'!$D39="ж",BD$1,0)),6)&gt;0,1,0)</f>
        <v>#VALUE!</v>
      </c>
      <c r="BE20" s="68" t="e">
        <f ca="1">IF(ROUND('Командный Зачет'!$I16-IF('Сводный протокол'!$D39="м",BE$2,IF('Сводный протокол'!$D39="ж",BE$1,0)),6)&gt;0,1,0)</f>
        <v>#VALUE!</v>
      </c>
      <c r="BF20" s="68" t="e">
        <f ca="1">IF(ROUND('Командный Зачет'!$I16-IF('Сводный протокол'!$D39="м",BF$2,IF('Сводный протокол'!$D39="ж",BF$1,0)),6)&gt;0,1,0)</f>
        <v>#VALUE!</v>
      </c>
      <c r="BG20" s="68" t="e">
        <f ca="1">IF(ROUND('Командный Зачет'!$I16-IF('Сводный протокол'!$D39="м",BG$2,IF('Сводный протокол'!$D39="ж",BG$1,0)),6)&gt;0,1,0)</f>
        <v>#VALUE!</v>
      </c>
      <c r="BH20" s="68" t="e">
        <f ca="1">IF(ROUND('Командный Зачет'!$I16-IF('Сводный протокол'!$D39="м",BH$2,IF('Сводный протокол'!$D39="ж",BH$1,0)),6)&gt;0,1,0)</f>
        <v>#VALUE!</v>
      </c>
      <c r="BI20" s="68" t="e">
        <f ca="1">IF(ROUND('Командный Зачет'!$I16-IF('Сводный протокол'!$D39="м",BI$2,IF('Сводный протокол'!$D39="ж",BI$1,0)),6)&gt;0,1,0)</f>
        <v>#VALUE!</v>
      </c>
      <c r="BJ20" s="68" t="e">
        <f ca="1">IF(ROUND('Командный Зачет'!$I16-IF('Сводный протокол'!$D39="м",BJ$2,IF('Сводный протокол'!$D39="ж",BJ$1,0)),6)&gt;0,1,0)</f>
        <v>#VALUE!</v>
      </c>
      <c r="BK20" s="68" t="e">
        <f ca="1">IF(ROUND('Командный Зачет'!$I16-IF('Сводный протокол'!$D39="м",BK$2,IF('Сводный протокол'!$D39="ж",BK$1,0)),6)&gt;0,1,0)</f>
        <v>#VALUE!</v>
      </c>
      <c r="BL20" s="68" t="e">
        <f ca="1">IF(ROUND('Командный Зачет'!$I16-IF('Сводный протокол'!$D39="м",BL$2,IF('Сводный протокол'!$D39="ж",BL$1,0)),6)&gt;0,1,0)</f>
        <v>#VALUE!</v>
      </c>
      <c r="BM20" s="68" t="e">
        <f ca="1">IF(ROUND('Командный Зачет'!$I16-IF('Сводный протокол'!$D39="м",BM$2,IF('Сводный протокол'!$D39="ж",BM$1,0)),6)&gt;0,1,0)</f>
        <v>#VALUE!</v>
      </c>
      <c r="BN20" s="68" t="e">
        <f ca="1">IF(ROUND('Командный Зачет'!$I16-IF('Сводный протокол'!$D39="м",BN$2,IF('Сводный протокол'!$D39="ж",BN$1,0)),6)&gt;0,1,0)</f>
        <v>#VALUE!</v>
      </c>
      <c r="BO20" s="68" t="e">
        <f ca="1">IF(ROUND('Командный Зачет'!$I16-IF('Сводный протокол'!$D39="м",BO$2,IF('Сводный протокол'!$D39="ж",BO$1,0)),6)&gt;0,1,0)</f>
        <v>#VALUE!</v>
      </c>
      <c r="BP20" s="68" t="e">
        <f ca="1">IF(ROUND('Командный Зачет'!$I16-IF('Сводный протокол'!$D39="м",BP$2,IF('Сводный протокол'!$D39="ж",BP$1,0)),6)&gt;0,1,0)</f>
        <v>#VALUE!</v>
      </c>
      <c r="BQ20" s="68" t="e">
        <f ca="1">IF(ROUND('Командный Зачет'!$I16-IF('Сводный протокол'!$D39="м",BQ$2,IF('Сводный протокол'!$D39="ж",BQ$1,0)),6)&gt;0,1,0)</f>
        <v>#VALUE!</v>
      </c>
      <c r="BR20" s="68" t="e">
        <f ca="1">IF(ROUND('Командный Зачет'!$I16-IF('Сводный протокол'!$D39="м",BR$2,IF('Сводный протокол'!$D39="ж",BR$1,0)),6)&gt;0,1,0)</f>
        <v>#VALUE!</v>
      </c>
      <c r="BS20" s="68" t="e">
        <f ca="1">IF(ROUND('Командный Зачет'!$I16-IF('Сводный протокол'!$D39="м",BS$2,IF('Сводный протокол'!$D39="ж",BS$1,0)),6)&gt;0,1,0)</f>
        <v>#VALUE!</v>
      </c>
      <c r="BT20" s="68" t="e">
        <f ca="1">IF(ROUND('Командный Зачет'!$I16-IF('Сводный протокол'!$D39="м",BT$2,IF('Сводный протокол'!$D39="ж",BT$1,0)),6)&gt;0,1,0)</f>
        <v>#VALUE!</v>
      </c>
      <c r="BU20" s="68" t="e">
        <f ca="1">IF(ROUND('Командный Зачет'!$I16-IF('Сводный протокол'!$D39="м",BU$2,IF('Сводный протокол'!$D39="ж",BU$1,0)),6)&gt;0,1,0)</f>
        <v>#VALUE!</v>
      </c>
      <c r="BV20" s="68" t="e">
        <f ca="1">IF(ROUND('Командный Зачет'!$I16-IF('Сводный протокол'!$D39="м",BV$2,IF('Сводный протокол'!$D39="ж",BV$1,0)),6)&gt;0,1,0)</f>
        <v>#VALUE!</v>
      </c>
      <c r="BW20" s="68" t="e">
        <f ca="1">IF(ROUND('Командный Зачет'!$I16-IF('Сводный протокол'!$D39="м",BW$2,IF('Сводный протокол'!$D39="ж",BW$1,0)),6)&gt;0,1,0)</f>
        <v>#VALUE!</v>
      </c>
      <c r="BX20" s="68" t="e">
        <f ca="1">IF(ROUND('Командный Зачет'!$I16-IF('Сводный протокол'!$D39="м",BX$2,IF('Сводный протокол'!$D39="ж",BX$1,0)),6)&gt;0,1,0)</f>
        <v>#VALUE!</v>
      </c>
      <c r="BY20" s="68" t="e">
        <f ca="1">IF(ROUND('Командный Зачет'!$I16-IF('Сводный протокол'!$D39="м",BY$2,IF('Сводный протокол'!$D39="ж",BY$1,0)),6)&gt;0,1,0)</f>
        <v>#VALUE!</v>
      </c>
      <c r="BZ20" s="68" t="e">
        <f ca="1">IF(ROUND('Командный Зачет'!$I16-IF('Сводный протокол'!$D39="м",BZ$2,IF('Сводный протокол'!$D39="ж",BZ$1,0)),6)&gt;0,1,0)</f>
        <v>#VALUE!</v>
      </c>
      <c r="CA20" s="68" t="e">
        <f ca="1">IF(ROUND('Командный Зачет'!$I16-IF('Сводный протокол'!$D39="м",CA$2,IF('Сводный протокол'!$D39="ж",CA$1,0)),6)&gt;0,1,0)</f>
        <v>#VALUE!</v>
      </c>
      <c r="CB20" s="68" t="e">
        <f ca="1">IF(ROUND('Командный Зачет'!$I16-IF('Сводный протокол'!$D39="м",CB$2,IF('Сводный протокол'!$D39="ж",CB$1,0)),6)&gt;0,1,0)</f>
        <v>#VALUE!</v>
      </c>
      <c r="CC20" s="68" t="e">
        <f ca="1">IF(ROUND('Командный Зачет'!$I16-IF('Сводный протокол'!$D39="м",CC$2,IF('Сводный протокол'!$D39="ж",CC$1,0)),6)&gt;0,1,0)</f>
        <v>#VALUE!</v>
      </c>
      <c r="CD20" s="68" t="e">
        <f ca="1">IF(ROUND('Командный Зачет'!$I16-IF('Сводный протокол'!$D39="м",CD$2,IF('Сводный протокол'!$D39="ж",CD$1,0)),6)&gt;0,1,0)</f>
        <v>#VALUE!</v>
      </c>
      <c r="CE20" s="68" t="e">
        <f ca="1">IF(ROUND('Командный Зачет'!$I16-IF('Сводный протокол'!$D39="м",CE$2,IF('Сводный протокол'!$D39="ж",CE$1,0)),6)&gt;0,1,0)</f>
        <v>#VALUE!</v>
      </c>
      <c r="CF20" s="68" t="e">
        <f ca="1">IF(ROUND('Командный Зачет'!$I16-IF('Сводный протокол'!$D39="м",CF$2,IF('Сводный протокол'!$D39="ж",CF$1,0)),6)&gt;0,1,0)</f>
        <v>#VALUE!</v>
      </c>
      <c r="CG20" s="68" t="e">
        <f ca="1">IF(ROUND('Командный Зачет'!$I16-IF('Сводный протокол'!$D39="м",CG$2,IF('Сводный протокол'!$D39="ж",CG$1,0)),6)&gt;0,1,0)</f>
        <v>#VALUE!</v>
      </c>
      <c r="CH20" s="68" t="e">
        <f ca="1">IF(ROUND('Командный Зачет'!$I16-IF('Сводный протокол'!$D39="м",CH$2,IF('Сводный протокол'!$D39="ж",CH$1,0)),6)&gt;0,1,0)</f>
        <v>#VALUE!</v>
      </c>
      <c r="CI20" s="68" t="e">
        <f ca="1">IF(ROUND('Командный Зачет'!$I16-IF('Сводный протокол'!$D39="м",CI$2,IF('Сводный протокол'!$D39="ж",CI$1,0)),6)&gt;0,1,0)</f>
        <v>#VALUE!</v>
      </c>
      <c r="CJ20" s="68" t="e">
        <f ca="1">IF(ROUND('Командный Зачет'!$I16-IF('Сводный протокол'!$D39="м",CJ$2,IF('Сводный протокол'!$D39="ж",CJ$1,0)),6)&gt;0,1,0)</f>
        <v>#VALUE!</v>
      </c>
      <c r="CK20" s="68" t="e">
        <f ca="1">IF(ROUND('Командный Зачет'!$I16-IF('Сводный протокол'!$D39="м",CK$2,IF('Сводный протокол'!$D39="ж",CK$1,0)),6)&gt;0,1,0)</f>
        <v>#VALUE!</v>
      </c>
      <c r="CL20" s="68" t="e">
        <f ca="1">IF(ROUND('Командный Зачет'!$I16-IF('Сводный протокол'!$D39="м",CL$2,IF('Сводный протокол'!$D39="ж",CL$1,0)),6)&gt;0,1,0)</f>
        <v>#VALUE!</v>
      </c>
      <c r="CM20" s="68" t="e">
        <f ca="1">IF(ROUND('Командный Зачет'!$I16-IF('Сводный протокол'!$D39="м",CM$2,IF('Сводный протокол'!$D39="ж",CM$1,0)),6)&gt;0,1,0)</f>
        <v>#VALUE!</v>
      </c>
      <c r="CN20" s="68" t="e">
        <f ca="1">IF(ROUND('Командный Зачет'!$I16-IF('Сводный протокол'!$D39="м",CN$2,IF('Сводный протокол'!$D39="ж",CN$1,0)),6)&gt;0,1,0)</f>
        <v>#VALUE!</v>
      </c>
      <c r="CO20" s="68" t="e">
        <f ca="1">IF(ROUND('Командный Зачет'!$I16-IF('Сводный протокол'!$D39="м",CO$2,IF('Сводный протокол'!$D39="ж",CO$1,0)),6)&gt;0,1,0)</f>
        <v>#VALUE!</v>
      </c>
      <c r="CP20" s="68" t="e">
        <f ca="1">IF(ROUND('Командный Зачет'!$I16-IF('Сводный протокол'!$D39="м",CP$2,IF('Сводный протокол'!$D39="ж",CP$1,0)),6)&gt;0,1,0)</f>
        <v>#VALUE!</v>
      </c>
      <c r="CQ20" s="68" t="e">
        <f ca="1">IF(ROUND('Командный Зачет'!$I16-IF('Сводный протокол'!$D39="м",CQ$2,IF('Сводный протокол'!$D39="ж",CQ$1,0)),6)&gt;0,1,0)</f>
        <v>#VALUE!</v>
      </c>
      <c r="CR20" s="68" t="e">
        <f ca="1">IF(ROUND('Командный Зачет'!$I16-IF('Сводный протокол'!$D39="м",CR$2,IF('Сводный протокол'!$D39="ж",CR$1,0)),6)&gt;0,1,0)</f>
        <v>#VALUE!</v>
      </c>
      <c r="CS20" s="68" t="e">
        <f ca="1">IF(ROUND('Командный Зачет'!$I16-IF('Сводный протокол'!$D39="м",CS$2,IF('Сводный протокол'!$D39="ж",CS$1,0)),6)&gt;0,1,0)</f>
        <v>#VALUE!</v>
      </c>
      <c r="CT20" s="68" t="e">
        <f ca="1">IF(ROUND('Командный Зачет'!$I16-IF('Сводный протокол'!$D39="м",CT$2,IF('Сводный протокол'!$D39="ж",CT$1,0)),6)&gt;0,1,0)</f>
        <v>#VALUE!</v>
      </c>
      <c r="CU20" s="68" t="e">
        <f ca="1">IF(ROUND('Командный Зачет'!$I16-IF('Сводный протокол'!$D39="м",CU$2,IF('Сводный протокол'!$D39="ж",CU$1,0)),6)&gt;0,1,0)</f>
        <v>#VALUE!</v>
      </c>
      <c r="CV20" s="68" t="e">
        <f ca="1">IF(ROUND('Командный Зачет'!$I16-IF('Сводный протокол'!$D39="м",CV$2,IF('Сводный протокол'!$D39="ж",CV$1,0)),6)&gt;0,1,0)</f>
        <v>#VALUE!</v>
      </c>
      <c r="CW20" s="68" t="e">
        <f ca="1">IF(ROUND('Командный Зачет'!$I16-IF('Сводный протокол'!$D39="м",CW$2,IF('Сводный протокол'!$D39="ж",CW$1,0)),6)&gt;0,1,0)</f>
        <v>#VALUE!</v>
      </c>
      <c r="CX20" s="67" t="e">
        <f t="shared" ca="1" si="0"/>
        <v>#VALUE!</v>
      </c>
    </row>
    <row r="21" spans="1:102" x14ac:dyDescent="0.2">
      <c r="A21" s="67" t="s">
        <v>86</v>
      </c>
      <c r="B21" s="68" t="e">
        <f ca="1">IF(ROUND('Командный Зачет'!$I17-IF('Сводный протокол'!$D40="м",B$2,IF('Сводный протокол'!$D40="ж",B$1,0)),6)&gt;0,1,0)</f>
        <v>#REF!</v>
      </c>
      <c r="C21" s="68" t="e">
        <f ca="1">IF(ROUND('Командный Зачет'!$I17-IF('Сводный протокол'!$D40="м",C$2,IF('Сводный протокол'!$D40="ж",C$1,0)),6)&gt;0,1,0)</f>
        <v>#REF!</v>
      </c>
      <c r="D21" s="68" t="e">
        <f ca="1">IF(ROUND('Командный Зачет'!$I17-IF('Сводный протокол'!$D40="м",D$2,IF('Сводный протокол'!$D40="ж",D$1,0)),6)&gt;0,1,0)</f>
        <v>#REF!</v>
      </c>
      <c r="E21" s="68" t="e">
        <f ca="1">IF(ROUND('Командный Зачет'!$I17-IF('Сводный протокол'!$D40="м",E$2,IF('Сводный протокол'!$D40="ж",E$1,0)),6)&gt;0,1,0)</f>
        <v>#REF!</v>
      </c>
      <c r="F21" s="68" t="e">
        <f ca="1">IF(ROUND('Командный Зачет'!$I17-IF('Сводный протокол'!$D40="м",F$2,IF('Сводный протокол'!$D40="ж",F$1,0)),6)&gt;0,1,0)</f>
        <v>#REF!</v>
      </c>
      <c r="G21" s="68" t="e">
        <f ca="1">IF(ROUND('Командный Зачет'!$I17-IF('Сводный протокол'!$D40="м",G$2,IF('Сводный протокол'!$D40="ж",G$1,0)),6)&gt;0,1,0)</f>
        <v>#REF!</v>
      </c>
      <c r="H21" s="68" t="e">
        <f ca="1">IF(ROUND('Командный Зачет'!$I17-IF('Сводный протокол'!$D40="м",H$2,IF('Сводный протокол'!$D40="ж",H$1,0)),6)&gt;0,1,0)</f>
        <v>#REF!</v>
      </c>
      <c r="I21" s="68" t="e">
        <f ca="1">IF(ROUND('Командный Зачет'!$I17-IF('Сводный протокол'!$D40="м",I$2,IF('Сводный протокол'!$D40="ж",I$1,0)),6)&gt;0,1,0)</f>
        <v>#REF!</v>
      </c>
      <c r="J21" s="68" t="e">
        <f ca="1">IF(ROUND('Командный Зачет'!$I17-IF('Сводный протокол'!$D40="м",J$2,IF('Сводный протокол'!$D40="ж",J$1,0)),6)&gt;0,1,0)</f>
        <v>#REF!</v>
      </c>
      <c r="K21" s="68" t="e">
        <f ca="1">IF(ROUND('Командный Зачет'!$I17-IF('Сводный протокол'!$D40="м",K$2,IF('Сводный протокол'!$D40="ж",K$1,0)),6)&gt;0,1,0)</f>
        <v>#REF!</v>
      </c>
      <c r="L21" s="68" t="e">
        <f ca="1">IF(ROUND('Командный Зачет'!$I17-IF('Сводный протокол'!$D40="м",L$2,IF('Сводный протокол'!$D40="ж",L$1,0)),6)&gt;0,1,0)</f>
        <v>#REF!</v>
      </c>
      <c r="M21" s="68" t="e">
        <f ca="1">IF(ROUND('Командный Зачет'!$I17-IF('Сводный протокол'!$D40="м",M$2,IF('Сводный протокол'!$D40="ж",M$1,0)),6)&gt;0,1,0)</f>
        <v>#REF!</v>
      </c>
      <c r="N21" s="68" t="e">
        <f ca="1">IF(ROUND('Командный Зачет'!$I17-IF('Сводный протокол'!$D40="м",N$2,IF('Сводный протокол'!$D40="ж",N$1,0)),6)&gt;0,1,0)</f>
        <v>#REF!</v>
      </c>
      <c r="O21" s="68" t="e">
        <f ca="1">IF(ROUND('Командный Зачет'!$I17-IF('Сводный протокол'!$D40="м",O$2,IF('Сводный протокол'!$D40="ж",O$1,0)),6)&gt;0,1,0)</f>
        <v>#REF!</v>
      </c>
      <c r="P21" s="68" t="e">
        <f ca="1">IF(ROUND('Командный Зачет'!$I17-IF('Сводный протокол'!$D40="м",P$2,IF('Сводный протокол'!$D40="ж",P$1,0)),6)&gt;0,1,0)</f>
        <v>#REF!</v>
      </c>
      <c r="Q21" s="68" t="e">
        <f ca="1">IF(ROUND('Командный Зачет'!$I17-IF('Сводный протокол'!$D40="м",Q$2,IF('Сводный протокол'!$D40="ж",Q$1,0)),6)&gt;0,1,0)</f>
        <v>#REF!</v>
      </c>
      <c r="R21" s="68" t="e">
        <f ca="1">IF(ROUND('Командный Зачет'!$I17-IF('Сводный протокол'!$D40="м",R$2,IF('Сводный протокол'!$D40="ж",R$1,0)),6)&gt;0,1,0)</f>
        <v>#REF!</v>
      </c>
      <c r="S21" s="68" t="e">
        <f ca="1">IF(ROUND('Командный Зачет'!$I17-IF('Сводный протокол'!$D40="м",S$2,IF('Сводный протокол'!$D40="ж",S$1,0)),6)&gt;0,1,0)</f>
        <v>#REF!</v>
      </c>
      <c r="T21" s="68" t="e">
        <f ca="1">IF(ROUND('Командный Зачет'!$I17-IF('Сводный протокол'!$D40="м",T$2,IF('Сводный протокол'!$D40="ж",T$1,0)),6)&gt;0,1,0)</f>
        <v>#REF!</v>
      </c>
      <c r="U21" s="68" t="e">
        <f ca="1">IF(ROUND('Командный Зачет'!$I17-IF('Сводный протокол'!$D40="м",U$2,IF('Сводный протокол'!$D40="ж",U$1,0)),6)&gt;0,1,0)</f>
        <v>#REF!</v>
      </c>
      <c r="V21" s="68" t="e">
        <f ca="1">IF(ROUND('Командный Зачет'!$I17-IF('Сводный протокол'!$D40="м",V$2,IF('Сводный протокол'!$D40="ж",V$1,0)),6)&gt;0,1,0)</f>
        <v>#REF!</v>
      </c>
      <c r="W21" s="68" t="e">
        <f ca="1">IF(ROUND('Командный Зачет'!$I17-IF('Сводный протокол'!$D40="м",W$2,IF('Сводный протокол'!$D40="ж",W$1,0)),6)&gt;0,1,0)</f>
        <v>#REF!</v>
      </c>
      <c r="X21" s="68" t="e">
        <f ca="1">IF(ROUND('Командный Зачет'!$I17-IF('Сводный протокол'!$D40="м",X$2,IF('Сводный протокол'!$D40="ж",X$1,0)),6)&gt;0,1,0)</f>
        <v>#REF!</v>
      </c>
      <c r="Y21" s="68" t="e">
        <f ca="1">IF(ROUND('Командный Зачет'!$I17-IF('Сводный протокол'!$D40="м",Y$2,IF('Сводный протокол'!$D40="ж",Y$1,0)),6)&gt;0,1,0)</f>
        <v>#REF!</v>
      </c>
      <c r="Z21" s="68" t="e">
        <f ca="1">IF(ROUND('Командный Зачет'!$I17-IF('Сводный протокол'!$D40="м",Z$2,IF('Сводный протокол'!$D40="ж",Z$1,0)),6)&gt;0,1,0)</f>
        <v>#REF!</v>
      </c>
      <c r="AA21" s="68" t="e">
        <f ca="1">IF(ROUND('Командный Зачет'!$I17-IF('Сводный протокол'!$D40="м",AA$2,IF('Сводный протокол'!$D40="ж",AA$1,0)),6)&gt;0,1,0)</f>
        <v>#REF!</v>
      </c>
      <c r="AB21" s="68" t="e">
        <f ca="1">IF(ROUND('Командный Зачет'!$I17-IF('Сводный протокол'!$D40="м",AB$2,IF('Сводный протокол'!$D40="ж",AB$1,0)),6)&gt;0,1,0)</f>
        <v>#REF!</v>
      </c>
      <c r="AC21" s="68" t="e">
        <f ca="1">IF(ROUND('Командный Зачет'!$I17-IF('Сводный протокол'!$D40="м",AC$2,IF('Сводный протокол'!$D40="ж",AC$1,0)),6)&gt;0,1,0)</f>
        <v>#REF!</v>
      </c>
      <c r="AD21" s="68" t="e">
        <f ca="1">IF(ROUND('Командный Зачет'!$I17-IF('Сводный протокол'!$D40="м",AD$2,IF('Сводный протокол'!$D40="ж",AD$1,0)),6)&gt;0,1,0)</f>
        <v>#REF!</v>
      </c>
      <c r="AE21" s="68" t="e">
        <f ca="1">IF(ROUND('Командный Зачет'!$I17-IF('Сводный протокол'!$D40="м",AE$2,IF('Сводный протокол'!$D40="ж",AE$1,0)),6)&gt;0,1,0)</f>
        <v>#REF!</v>
      </c>
      <c r="AF21" s="68" t="e">
        <f ca="1">IF(ROUND('Командный Зачет'!$I17-IF('Сводный протокол'!$D40="м",AF$2,IF('Сводный протокол'!$D40="ж",AF$1,0)),6)&gt;0,1,0)</f>
        <v>#REF!</v>
      </c>
      <c r="AG21" s="68" t="e">
        <f ca="1">IF(ROUND('Командный Зачет'!$I17-IF('Сводный протокол'!$D40="м",AG$2,IF('Сводный протокол'!$D40="ж",AG$1,0)),6)&gt;0,1,0)</f>
        <v>#REF!</v>
      </c>
      <c r="AH21" s="68" t="e">
        <f ca="1">IF(ROUND('Командный Зачет'!$I17-IF('Сводный протокол'!$D40="м",AH$2,IF('Сводный протокол'!$D40="ж",AH$1,0)),6)&gt;0,1,0)</f>
        <v>#REF!</v>
      </c>
      <c r="AI21" s="68" t="e">
        <f ca="1">IF(ROUND('Командный Зачет'!$I17-IF('Сводный протокол'!$D40="м",AI$2,IF('Сводный протокол'!$D40="ж",AI$1,0)),6)&gt;0,1,0)</f>
        <v>#REF!</v>
      </c>
      <c r="AJ21" s="68" t="e">
        <f ca="1">IF(ROUND('Командный Зачет'!$I17-IF('Сводный протокол'!$D40="м",AJ$2,IF('Сводный протокол'!$D40="ж",AJ$1,0)),6)&gt;0,1,0)</f>
        <v>#REF!</v>
      </c>
      <c r="AK21" s="68" t="e">
        <f ca="1">IF(ROUND('Командный Зачет'!$I17-IF('Сводный протокол'!$D40="м",AK$2,IF('Сводный протокол'!$D40="ж",AK$1,0)),6)&gt;0,1,0)</f>
        <v>#REF!</v>
      </c>
      <c r="AL21" s="68" t="e">
        <f ca="1">IF(ROUND('Командный Зачет'!$I17-IF('Сводный протокол'!$D40="м",AL$2,IF('Сводный протокол'!$D40="ж",AL$1,0)),6)&gt;0,1,0)</f>
        <v>#REF!</v>
      </c>
      <c r="AM21" s="68" t="e">
        <f ca="1">IF(ROUND('Командный Зачет'!$I17-IF('Сводный протокол'!$D40="м",AM$2,IF('Сводный протокол'!$D40="ж",AM$1,0)),6)&gt;0,1,0)</f>
        <v>#REF!</v>
      </c>
      <c r="AN21" s="68" t="e">
        <f ca="1">IF(ROUND('Командный Зачет'!$I17-IF('Сводный протокол'!$D40="м",AN$2,IF('Сводный протокол'!$D40="ж",AN$1,0)),6)&gt;0,1,0)</f>
        <v>#REF!</v>
      </c>
      <c r="AO21" s="68" t="e">
        <f ca="1">IF(ROUND('Командный Зачет'!$I17-IF('Сводный протокол'!$D40="м",AO$2,IF('Сводный протокол'!$D40="ж",AO$1,0)),6)&gt;0,1,0)</f>
        <v>#REF!</v>
      </c>
      <c r="AP21" s="68" t="e">
        <f ca="1">IF(ROUND('Командный Зачет'!$I17-IF('Сводный протокол'!$D40="м",AP$2,IF('Сводный протокол'!$D40="ж",AP$1,0)),6)&gt;0,1,0)</f>
        <v>#REF!</v>
      </c>
      <c r="AQ21" s="68" t="e">
        <f ca="1">IF(ROUND('Командный Зачет'!$I17-IF('Сводный протокол'!$D40="м",AQ$2,IF('Сводный протокол'!$D40="ж",AQ$1,0)),6)&gt;0,1,0)</f>
        <v>#REF!</v>
      </c>
      <c r="AR21" s="68" t="e">
        <f ca="1">IF(ROUND('Командный Зачет'!$I17-IF('Сводный протокол'!$D40="м",AR$2,IF('Сводный протокол'!$D40="ж",AR$1,0)),6)&gt;0,1,0)</f>
        <v>#REF!</v>
      </c>
      <c r="AS21" s="68" t="e">
        <f ca="1">IF(ROUND('Командный Зачет'!$I17-IF('Сводный протокол'!$D40="м",AS$2,IF('Сводный протокол'!$D40="ж",AS$1,0)),6)&gt;0,1,0)</f>
        <v>#REF!</v>
      </c>
      <c r="AT21" s="68" t="e">
        <f ca="1">IF(ROUND('Командный Зачет'!$I17-IF('Сводный протокол'!$D40="м",AT$2,IF('Сводный протокол'!$D40="ж",AT$1,0)),6)&gt;0,1,0)</f>
        <v>#REF!</v>
      </c>
      <c r="AU21" s="68" t="e">
        <f ca="1">IF(ROUND('Командный Зачет'!$I17-IF('Сводный протокол'!$D40="м",AU$2,IF('Сводный протокол'!$D40="ж",AU$1,0)),6)&gt;0,1,0)</f>
        <v>#REF!</v>
      </c>
      <c r="AV21" s="68" t="e">
        <f ca="1">IF(ROUND('Командный Зачет'!$I17-IF('Сводный протокол'!$D40="м",AV$2,IF('Сводный протокол'!$D40="ж",AV$1,0)),6)&gt;0,1,0)</f>
        <v>#REF!</v>
      </c>
      <c r="AW21" s="68" t="e">
        <f ca="1">IF(ROUND('Командный Зачет'!$I17-IF('Сводный протокол'!$D40="м",AW$2,IF('Сводный протокол'!$D40="ж",AW$1,0)),6)&gt;0,1,0)</f>
        <v>#REF!</v>
      </c>
      <c r="AX21" s="68" t="e">
        <f ca="1">IF(ROUND('Командный Зачет'!$I17-IF('Сводный протокол'!$D40="м",AX$2,IF('Сводный протокол'!$D40="ж",AX$1,0)),6)&gt;0,1,0)</f>
        <v>#REF!</v>
      </c>
      <c r="AY21" s="68" t="e">
        <f ca="1">IF(ROUND('Командный Зачет'!$I17-IF('Сводный протокол'!$D40="м",AY$2,IF('Сводный протокол'!$D40="ж",AY$1,0)),6)&gt;0,1,0)</f>
        <v>#REF!</v>
      </c>
      <c r="AZ21" s="68" t="e">
        <f ca="1">IF(ROUND('Командный Зачет'!$I17-IF('Сводный протокол'!$D40="м",AZ$2,IF('Сводный протокол'!$D40="ж",AZ$1,0)),6)&gt;0,1,0)</f>
        <v>#REF!</v>
      </c>
      <c r="BA21" s="68" t="e">
        <f ca="1">IF(ROUND('Командный Зачет'!$I17-IF('Сводный протокол'!$D40="м",BA$2,IF('Сводный протокол'!$D40="ж",BA$1,0)),6)&gt;0,1,0)</f>
        <v>#REF!</v>
      </c>
      <c r="BB21" s="68" t="e">
        <f ca="1">IF(ROUND('Командный Зачет'!$I17-IF('Сводный протокол'!$D40="м",BB$2,IF('Сводный протокол'!$D40="ж",BB$1,0)),6)&gt;0,1,0)</f>
        <v>#REF!</v>
      </c>
      <c r="BC21" s="68" t="e">
        <f ca="1">IF(ROUND('Командный Зачет'!$I17-IF('Сводный протокол'!$D40="м",BC$2,IF('Сводный протокол'!$D40="ж",BC$1,0)),6)&gt;0,1,0)</f>
        <v>#REF!</v>
      </c>
      <c r="BD21" s="68" t="e">
        <f ca="1">IF(ROUND('Командный Зачет'!$I17-IF('Сводный протокол'!$D40="м",BD$2,IF('Сводный протокол'!$D40="ж",BD$1,0)),6)&gt;0,1,0)</f>
        <v>#REF!</v>
      </c>
      <c r="BE21" s="68" t="e">
        <f ca="1">IF(ROUND('Командный Зачет'!$I17-IF('Сводный протокол'!$D40="м",BE$2,IF('Сводный протокол'!$D40="ж",BE$1,0)),6)&gt;0,1,0)</f>
        <v>#REF!</v>
      </c>
      <c r="BF21" s="68" t="e">
        <f ca="1">IF(ROUND('Командный Зачет'!$I17-IF('Сводный протокол'!$D40="м",BF$2,IF('Сводный протокол'!$D40="ж",BF$1,0)),6)&gt;0,1,0)</f>
        <v>#REF!</v>
      </c>
      <c r="BG21" s="68" t="e">
        <f ca="1">IF(ROUND('Командный Зачет'!$I17-IF('Сводный протокол'!$D40="м",BG$2,IF('Сводный протокол'!$D40="ж",BG$1,0)),6)&gt;0,1,0)</f>
        <v>#REF!</v>
      </c>
      <c r="BH21" s="68" t="e">
        <f ca="1">IF(ROUND('Командный Зачет'!$I17-IF('Сводный протокол'!$D40="м",BH$2,IF('Сводный протокол'!$D40="ж",BH$1,0)),6)&gt;0,1,0)</f>
        <v>#REF!</v>
      </c>
      <c r="BI21" s="68" t="e">
        <f ca="1">IF(ROUND('Командный Зачет'!$I17-IF('Сводный протокол'!$D40="м",BI$2,IF('Сводный протокол'!$D40="ж",BI$1,0)),6)&gt;0,1,0)</f>
        <v>#REF!</v>
      </c>
      <c r="BJ21" s="68" t="e">
        <f ca="1">IF(ROUND('Командный Зачет'!$I17-IF('Сводный протокол'!$D40="м",BJ$2,IF('Сводный протокол'!$D40="ж",BJ$1,0)),6)&gt;0,1,0)</f>
        <v>#REF!</v>
      </c>
      <c r="BK21" s="68" t="e">
        <f ca="1">IF(ROUND('Командный Зачет'!$I17-IF('Сводный протокол'!$D40="м",BK$2,IF('Сводный протокол'!$D40="ж",BK$1,0)),6)&gt;0,1,0)</f>
        <v>#REF!</v>
      </c>
      <c r="BL21" s="68" t="e">
        <f ca="1">IF(ROUND('Командный Зачет'!$I17-IF('Сводный протокол'!$D40="м",BL$2,IF('Сводный протокол'!$D40="ж",BL$1,0)),6)&gt;0,1,0)</f>
        <v>#REF!</v>
      </c>
      <c r="BM21" s="68" t="e">
        <f ca="1">IF(ROUND('Командный Зачет'!$I17-IF('Сводный протокол'!$D40="м",BM$2,IF('Сводный протокол'!$D40="ж",BM$1,0)),6)&gt;0,1,0)</f>
        <v>#REF!</v>
      </c>
      <c r="BN21" s="68" t="e">
        <f ca="1">IF(ROUND('Командный Зачет'!$I17-IF('Сводный протокол'!$D40="м",BN$2,IF('Сводный протокол'!$D40="ж",BN$1,0)),6)&gt;0,1,0)</f>
        <v>#REF!</v>
      </c>
      <c r="BO21" s="68" t="e">
        <f ca="1">IF(ROUND('Командный Зачет'!$I17-IF('Сводный протокол'!$D40="м",BO$2,IF('Сводный протокол'!$D40="ж",BO$1,0)),6)&gt;0,1,0)</f>
        <v>#REF!</v>
      </c>
      <c r="BP21" s="68" t="e">
        <f ca="1">IF(ROUND('Командный Зачет'!$I17-IF('Сводный протокол'!$D40="м",BP$2,IF('Сводный протокол'!$D40="ж",BP$1,0)),6)&gt;0,1,0)</f>
        <v>#REF!</v>
      </c>
      <c r="BQ21" s="68" t="e">
        <f ca="1">IF(ROUND('Командный Зачет'!$I17-IF('Сводный протокол'!$D40="м",BQ$2,IF('Сводный протокол'!$D40="ж",BQ$1,0)),6)&gt;0,1,0)</f>
        <v>#REF!</v>
      </c>
      <c r="BR21" s="68" t="e">
        <f ca="1">IF(ROUND('Командный Зачет'!$I17-IF('Сводный протокол'!$D40="м",BR$2,IF('Сводный протокол'!$D40="ж",BR$1,0)),6)&gt;0,1,0)</f>
        <v>#REF!</v>
      </c>
      <c r="BS21" s="68" t="e">
        <f ca="1">IF(ROUND('Командный Зачет'!$I17-IF('Сводный протокол'!$D40="м",BS$2,IF('Сводный протокол'!$D40="ж",BS$1,0)),6)&gt;0,1,0)</f>
        <v>#REF!</v>
      </c>
      <c r="BT21" s="68" t="e">
        <f ca="1">IF(ROUND('Командный Зачет'!$I17-IF('Сводный протокол'!$D40="м",BT$2,IF('Сводный протокол'!$D40="ж",BT$1,0)),6)&gt;0,1,0)</f>
        <v>#REF!</v>
      </c>
      <c r="BU21" s="68" t="e">
        <f ca="1">IF(ROUND('Командный Зачет'!$I17-IF('Сводный протокол'!$D40="м",BU$2,IF('Сводный протокол'!$D40="ж",BU$1,0)),6)&gt;0,1,0)</f>
        <v>#REF!</v>
      </c>
      <c r="BV21" s="68" t="e">
        <f ca="1">IF(ROUND('Командный Зачет'!$I17-IF('Сводный протокол'!$D40="м",BV$2,IF('Сводный протокол'!$D40="ж",BV$1,0)),6)&gt;0,1,0)</f>
        <v>#REF!</v>
      </c>
      <c r="BW21" s="68" t="e">
        <f ca="1">IF(ROUND('Командный Зачет'!$I17-IF('Сводный протокол'!$D40="м",BW$2,IF('Сводный протокол'!$D40="ж",BW$1,0)),6)&gt;0,1,0)</f>
        <v>#REF!</v>
      </c>
      <c r="BX21" s="68" t="e">
        <f ca="1">IF(ROUND('Командный Зачет'!$I17-IF('Сводный протокол'!$D40="м",BX$2,IF('Сводный протокол'!$D40="ж",BX$1,0)),6)&gt;0,1,0)</f>
        <v>#REF!</v>
      </c>
      <c r="BY21" s="68" t="e">
        <f ca="1">IF(ROUND('Командный Зачет'!$I17-IF('Сводный протокол'!$D40="м",BY$2,IF('Сводный протокол'!$D40="ж",BY$1,0)),6)&gt;0,1,0)</f>
        <v>#REF!</v>
      </c>
      <c r="BZ21" s="68" t="e">
        <f ca="1">IF(ROUND('Командный Зачет'!$I17-IF('Сводный протокол'!$D40="м",BZ$2,IF('Сводный протокол'!$D40="ж",BZ$1,0)),6)&gt;0,1,0)</f>
        <v>#REF!</v>
      </c>
      <c r="CA21" s="68" t="e">
        <f ca="1">IF(ROUND('Командный Зачет'!$I17-IF('Сводный протокол'!$D40="м",CA$2,IF('Сводный протокол'!$D40="ж",CA$1,0)),6)&gt;0,1,0)</f>
        <v>#REF!</v>
      </c>
      <c r="CB21" s="68" t="e">
        <f ca="1">IF(ROUND('Командный Зачет'!$I17-IF('Сводный протокол'!$D40="м",CB$2,IF('Сводный протокол'!$D40="ж",CB$1,0)),6)&gt;0,1,0)</f>
        <v>#REF!</v>
      </c>
      <c r="CC21" s="68" t="e">
        <f ca="1">IF(ROUND('Командный Зачет'!$I17-IF('Сводный протокол'!$D40="м",CC$2,IF('Сводный протокол'!$D40="ж",CC$1,0)),6)&gt;0,1,0)</f>
        <v>#REF!</v>
      </c>
      <c r="CD21" s="68" t="e">
        <f ca="1">IF(ROUND('Командный Зачет'!$I17-IF('Сводный протокол'!$D40="м",CD$2,IF('Сводный протокол'!$D40="ж",CD$1,0)),6)&gt;0,1,0)</f>
        <v>#REF!</v>
      </c>
      <c r="CE21" s="68" t="e">
        <f ca="1">IF(ROUND('Командный Зачет'!$I17-IF('Сводный протокол'!$D40="м",CE$2,IF('Сводный протокол'!$D40="ж",CE$1,0)),6)&gt;0,1,0)</f>
        <v>#REF!</v>
      </c>
      <c r="CF21" s="68" t="e">
        <f ca="1">IF(ROUND('Командный Зачет'!$I17-IF('Сводный протокол'!$D40="м",CF$2,IF('Сводный протокол'!$D40="ж",CF$1,0)),6)&gt;0,1,0)</f>
        <v>#REF!</v>
      </c>
      <c r="CG21" s="68" t="e">
        <f ca="1">IF(ROUND('Командный Зачет'!$I17-IF('Сводный протокол'!$D40="м",CG$2,IF('Сводный протокол'!$D40="ж",CG$1,0)),6)&gt;0,1,0)</f>
        <v>#REF!</v>
      </c>
      <c r="CH21" s="68" t="e">
        <f ca="1">IF(ROUND('Командный Зачет'!$I17-IF('Сводный протокол'!$D40="м",CH$2,IF('Сводный протокол'!$D40="ж",CH$1,0)),6)&gt;0,1,0)</f>
        <v>#REF!</v>
      </c>
      <c r="CI21" s="68" t="e">
        <f ca="1">IF(ROUND('Командный Зачет'!$I17-IF('Сводный протокол'!$D40="м",CI$2,IF('Сводный протокол'!$D40="ж",CI$1,0)),6)&gt;0,1,0)</f>
        <v>#REF!</v>
      </c>
      <c r="CJ21" s="68" t="e">
        <f ca="1">IF(ROUND('Командный Зачет'!$I17-IF('Сводный протокол'!$D40="м",CJ$2,IF('Сводный протокол'!$D40="ж",CJ$1,0)),6)&gt;0,1,0)</f>
        <v>#REF!</v>
      </c>
      <c r="CK21" s="68" t="e">
        <f ca="1">IF(ROUND('Командный Зачет'!$I17-IF('Сводный протокол'!$D40="м",CK$2,IF('Сводный протокол'!$D40="ж",CK$1,0)),6)&gt;0,1,0)</f>
        <v>#REF!</v>
      </c>
      <c r="CL21" s="68" t="e">
        <f ca="1">IF(ROUND('Командный Зачет'!$I17-IF('Сводный протокол'!$D40="м",CL$2,IF('Сводный протокол'!$D40="ж",CL$1,0)),6)&gt;0,1,0)</f>
        <v>#REF!</v>
      </c>
      <c r="CM21" s="68" t="e">
        <f ca="1">IF(ROUND('Командный Зачет'!$I17-IF('Сводный протокол'!$D40="м",CM$2,IF('Сводный протокол'!$D40="ж",CM$1,0)),6)&gt;0,1,0)</f>
        <v>#REF!</v>
      </c>
      <c r="CN21" s="68" t="e">
        <f ca="1">IF(ROUND('Командный Зачет'!$I17-IF('Сводный протокол'!$D40="м",CN$2,IF('Сводный протокол'!$D40="ж",CN$1,0)),6)&gt;0,1,0)</f>
        <v>#REF!</v>
      </c>
      <c r="CO21" s="68" t="e">
        <f ca="1">IF(ROUND('Командный Зачет'!$I17-IF('Сводный протокол'!$D40="м",CO$2,IF('Сводный протокол'!$D40="ж",CO$1,0)),6)&gt;0,1,0)</f>
        <v>#REF!</v>
      </c>
      <c r="CP21" s="68" t="e">
        <f ca="1">IF(ROUND('Командный Зачет'!$I17-IF('Сводный протокол'!$D40="м",CP$2,IF('Сводный протокол'!$D40="ж",CP$1,0)),6)&gt;0,1,0)</f>
        <v>#REF!</v>
      </c>
      <c r="CQ21" s="68" t="e">
        <f ca="1">IF(ROUND('Командный Зачет'!$I17-IF('Сводный протокол'!$D40="м",CQ$2,IF('Сводный протокол'!$D40="ж",CQ$1,0)),6)&gt;0,1,0)</f>
        <v>#REF!</v>
      </c>
      <c r="CR21" s="68" t="e">
        <f ca="1">IF(ROUND('Командный Зачет'!$I17-IF('Сводный протокол'!$D40="м",CR$2,IF('Сводный протокол'!$D40="ж",CR$1,0)),6)&gt;0,1,0)</f>
        <v>#REF!</v>
      </c>
      <c r="CS21" s="68" t="e">
        <f ca="1">IF(ROUND('Командный Зачет'!$I17-IF('Сводный протокол'!$D40="м",CS$2,IF('Сводный протокол'!$D40="ж",CS$1,0)),6)&gt;0,1,0)</f>
        <v>#REF!</v>
      </c>
      <c r="CT21" s="68" t="e">
        <f ca="1">IF(ROUND('Командный Зачет'!$I17-IF('Сводный протокол'!$D40="м",CT$2,IF('Сводный протокол'!$D40="ж",CT$1,0)),6)&gt;0,1,0)</f>
        <v>#REF!</v>
      </c>
      <c r="CU21" s="68" t="e">
        <f ca="1">IF(ROUND('Командный Зачет'!$I17-IF('Сводный протокол'!$D40="м",CU$2,IF('Сводный протокол'!$D40="ж",CU$1,0)),6)&gt;0,1,0)</f>
        <v>#REF!</v>
      </c>
      <c r="CV21" s="68" t="e">
        <f ca="1">IF(ROUND('Командный Зачет'!$I17-IF('Сводный протокол'!$D40="м",CV$2,IF('Сводный протокол'!$D40="ж",CV$1,0)),6)&gt;0,1,0)</f>
        <v>#REF!</v>
      </c>
      <c r="CW21" s="68" t="e">
        <f ca="1">IF(ROUND('Командный Зачет'!$I17-IF('Сводный протокол'!$D40="м",CW$2,IF('Сводный протокол'!$D40="ж",CW$1,0)),6)&gt;0,1,0)</f>
        <v>#REF!</v>
      </c>
      <c r="CX21" s="67" t="e">
        <f t="shared" ca="1" si="0"/>
        <v>#REF!</v>
      </c>
    </row>
    <row r="22" spans="1:102" x14ac:dyDescent="0.2">
      <c r="A22" s="67" t="s">
        <v>87</v>
      </c>
      <c r="B22" s="68" t="e">
        <f ca="1">IF(ROUND('Командный Зачет'!$I18-IF('Сводный протокол'!$D41="м",B$2,IF('Сводный протокол'!$D41="ж",B$1,0)),6)&gt;0,1,0)</f>
        <v>#REF!</v>
      </c>
      <c r="C22" s="68" t="e">
        <f ca="1">IF(ROUND('Командный Зачет'!$I18-IF('Сводный протокол'!$D41="м",C$2,IF('Сводный протокол'!$D41="ж",C$1,0)),6)&gt;0,1,0)</f>
        <v>#REF!</v>
      </c>
      <c r="D22" s="68" t="e">
        <f ca="1">IF(ROUND('Командный Зачет'!$I18-IF('Сводный протокол'!$D41="м",D$2,IF('Сводный протокол'!$D41="ж",D$1,0)),6)&gt;0,1,0)</f>
        <v>#REF!</v>
      </c>
      <c r="E22" s="68" t="e">
        <f ca="1">IF(ROUND('Командный Зачет'!$I18-IF('Сводный протокол'!$D41="м",E$2,IF('Сводный протокол'!$D41="ж",E$1,0)),6)&gt;0,1,0)</f>
        <v>#REF!</v>
      </c>
      <c r="F22" s="68" t="e">
        <f ca="1">IF(ROUND('Командный Зачет'!$I18-IF('Сводный протокол'!$D41="м",F$2,IF('Сводный протокол'!$D41="ж",F$1,0)),6)&gt;0,1,0)</f>
        <v>#REF!</v>
      </c>
      <c r="G22" s="68" t="e">
        <f ca="1">IF(ROUND('Командный Зачет'!$I18-IF('Сводный протокол'!$D41="м",G$2,IF('Сводный протокол'!$D41="ж",G$1,0)),6)&gt;0,1,0)</f>
        <v>#REF!</v>
      </c>
      <c r="H22" s="68" t="e">
        <f ca="1">IF(ROUND('Командный Зачет'!$I18-IF('Сводный протокол'!$D41="м",H$2,IF('Сводный протокол'!$D41="ж",H$1,0)),6)&gt;0,1,0)</f>
        <v>#REF!</v>
      </c>
      <c r="I22" s="68" t="e">
        <f ca="1">IF(ROUND('Командный Зачет'!$I18-IF('Сводный протокол'!$D41="м",I$2,IF('Сводный протокол'!$D41="ж",I$1,0)),6)&gt;0,1,0)</f>
        <v>#REF!</v>
      </c>
      <c r="J22" s="68" t="e">
        <f ca="1">IF(ROUND('Командный Зачет'!$I18-IF('Сводный протокол'!$D41="м",J$2,IF('Сводный протокол'!$D41="ж",J$1,0)),6)&gt;0,1,0)</f>
        <v>#REF!</v>
      </c>
      <c r="K22" s="68" t="e">
        <f ca="1">IF(ROUND('Командный Зачет'!$I18-IF('Сводный протокол'!$D41="м",K$2,IF('Сводный протокол'!$D41="ж",K$1,0)),6)&gt;0,1,0)</f>
        <v>#REF!</v>
      </c>
      <c r="L22" s="68" t="e">
        <f ca="1">IF(ROUND('Командный Зачет'!$I18-IF('Сводный протокол'!$D41="м",L$2,IF('Сводный протокол'!$D41="ж",L$1,0)),6)&gt;0,1,0)</f>
        <v>#REF!</v>
      </c>
      <c r="M22" s="68" t="e">
        <f ca="1">IF(ROUND('Командный Зачет'!$I18-IF('Сводный протокол'!$D41="м",M$2,IF('Сводный протокол'!$D41="ж",M$1,0)),6)&gt;0,1,0)</f>
        <v>#REF!</v>
      </c>
      <c r="N22" s="68" t="e">
        <f ca="1">IF(ROUND('Командный Зачет'!$I18-IF('Сводный протокол'!$D41="м",N$2,IF('Сводный протокол'!$D41="ж",N$1,0)),6)&gt;0,1,0)</f>
        <v>#REF!</v>
      </c>
      <c r="O22" s="68" t="e">
        <f ca="1">IF(ROUND('Командный Зачет'!$I18-IF('Сводный протокол'!$D41="м",O$2,IF('Сводный протокол'!$D41="ж",O$1,0)),6)&gt;0,1,0)</f>
        <v>#REF!</v>
      </c>
      <c r="P22" s="68" t="e">
        <f ca="1">IF(ROUND('Командный Зачет'!$I18-IF('Сводный протокол'!$D41="м",P$2,IF('Сводный протокол'!$D41="ж",P$1,0)),6)&gt;0,1,0)</f>
        <v>#REF!</v>
      </c>
      <c r="Q22" s="68" t="e">
        <f ca="1">IF(ROUND('Командный Зачет'!$I18-IF('Сводный протокол'!$D41="м",Q$2,IF('Сводный протокол'!$D41="ж",Q$1,0)),6)&gt;0,1,0)</f>
        <v>#REF!</v>
      </c>
      <c r="R22" s="68" t="e">
        <f ca="1">IF(ROUND('Командный Зачет'!$I18-IF('Сводный протокол'!$D41="м",R$2,IF('Сводный протокол'!$D41="ж",R$1,0)),6)&gt;0,1,0)</f>
        <v>#REF!</v>
      </c>
      <c r="S22" s="68" t="e">
        <f ca="1">IF(ROUND('Командный Зачет'!$I18-IF('Сводный протокол'!$D41="м",S$2,IF('Сводный протокол'!$D41="ж",S$1,0)),6)&gt;0,1,0)</f>
        <v>#REF!</v>
      </c>
      <c r="T22" s="68" t="e">
        <f ca="1">IF(ROUND('Командный Зачет'!$I18-IF('Сводный протокол'!$D41="м",T$2,IF('Сводный протокол'!$D41="ж",T$1,0)),6)&gt;0,1,0)</f>
        <v>#REF!</v>
      </c>
      <c r="U22" s="68" t="e">
        <f ca="1">IF(ROUND('Командный Зачет'!$I18-IF('Сводный протокол'!$D41="м",U$2,IF('Сводный протокол'!$D41="ж",U$1,0)),6)&gt;0,1,0)</f>
        <v>#REF!</v>
      </c>
      <c r="V22" s="68" t="e">
        <f ca="1">IF(ROUND('Командный Зачет'!$I18-IF('Сводный протокол'!$D41="м",V$2,IF('Сводный протокол'!$D41="ж",V$1,0)),6)&gt;0,1,0)</f>
        <v>#REF!</v>
      </c>
      <c r="W22" s="68" t="e">
        <f ca="1">IF(ROUND('Командный Зачет'!$I18-IF('Сводный протокол'!$D41="м",W$2,IF('Сводный протокол'!$D41="ж",W$1,0)),6)&gt;0,1,0)</f>
        <v>#REF!</v>
      </c>
      <c r="X22" s="68" t="e">
        <f ca="1">IF(ROUND('Командный Зачет'!$I18-IF('Сводный протокол'!$D41="м",X$2,IF('Сводный протокол'!$D41="ж",X$1,0)),6)&gt;0,1,0)</f>
        <v>#REF!</v>
      </c>
      <c r="Y22" s="68" t="e">
        <f ca="1">IF(ROUND('Командный Зачет'!$I18-IF('Сводный протокол'!$D41="м",Y$2,IF('Сводный протокол'!$D41="ж",Y$1,0)),6)&gt;0,1,0)</f>
        <v>#REF!</v>
      </c>
      <c r="Z22" s="68" t="e">
        <f ca="1">IF(ROUND('Командный Зачет'!$I18-IF('Сводный протокол'!$D41="м",Z$2,IF('Сводный протокол'!$D41="ж",Z$1,0)),6)&gt;0,1,0)</f>
        <v>#REF!</v>
      </c>
      <c r="AA22" s="68" t="e">
        <f ca="1">IF(ROUND('Командный Зачет'!$I18-IF('Сводный протокол'!$D41="м",AA$2,IF('Сводный протокол'!$D41="ж",AA$1,0)),6)&gt;0,1,0)</f>
        <v>#REF!</v>
      </c>
      <c r="AB22" s="68" t="e">
        <f ca="1">IF(ROUND('Командный Зачет'!$I18-IF('Сводный протокол'!$D41="м",AB$2,IF('Сводный протокол'!$D41="ж",AB$1,0)),6)&gt;0,1,0)</f>
        <v>#REF!</v>
      </c>
      <c r="AC22" s="68" t="e">
        <f ca="1">IF(ROUND('Командный Зачет'!$I18-IF('Сводный протокол'!$D41="м",AC$2,IF('Сводный протокол'!$D41="ж",AC$1,0)),6)&gt;0,1,0)</f>
        <v>#REF!</v>
      </c>
      <c r="AD22" s="68" t="e">
        <f ca="1">IF(ROUND('Командный Зачет'!$I18-IF('Сводный протокол'!$D41="м",AD$2,IF('Сводный протокол'!$D41="ж",AD$1,0)),6)&gt;0,1,0)</f>
        <v>#REF!</v>
      </c>
      <c r="AE22" s="68" t="e">
        <f ca="1">IF(ROUND('Командный Зачет'!$I18-IF('Сводный протокол'!$D41="м",AE$2,IF('Сводный протокол'!$D41="ж",AE$1,0)),6)&gt;0,1,0)</f>
        <v>#REF!</v>
      </c>
      <c r="AF22" s="68" t="e">
        <f ca="1">IF(ROUND('Командный Зачет'!$I18-IF('Сводный протокол'!$D41="м",AF$2,IF('Сводный протокол'!$D41="ж",AF$1,0)),6)&gt;0,1,0)</f>
        <v>#REF!</v>
      </c>
      <c r="AG22" s="68" t="e">
        <f ca="1">IF(ROUND('Командный Зачет'!$I18-IF('Сводный протокол'!$D41="м",AG$2,IF('Сводный протокол'!$D41="ж",AG$1,0)),6)&gt;0,1,0)</f>
        <v>#REF!</v>
      </c>
      <c r="AH22" s="68" t="e">
        <f ca="1">IF(ROUND('Командный Зачет'!$I18-IF('Сводный протокол'!$D41="м",AH$2,IF('Сводный протокол'!$D41="ж",AH$1,0)),6)&gt;0,1,0)</f>
        <v>#REF!</v>
      </c>
      <c r="AI22" s="68" t="e">
        <f ca="1">IF(ROUND('Командный Зачет'!$I18-IF('Сводный протокол'!$D41="м",AI$2,IF('Сводный протокол'!$D41="ж",AI$1,0)),6)&gt;0,1,0)</f>
        <v>#REF!</v>
      </c>
      <c r="AJ22" s="68" t="e">
        <f ca="1">IF(ROUND('Командный Зачет'!$I18-IF('Сводный протокол'!$D41="м",AJ$2,IF('Сводный протокол'!$D41="ж",AJ$1,0)),6)&gt;0,1,0)</f>
        <v>#REF!</v>
      </c>
      <c r="AK22" s="68" t="e">
        <f ca="1">IF(ROUND('Командный Зачет'!$I18-IF('Сводный протокол'!$D41="м",AK$2,IF('Сводный протокол'!$D41="ж",AK$1,0)),6)&gt;0,1,0)</f>
        <v>#REF!</v>
      </c>
      <c r="AL22" s="68" t="e">
        <f ca="1">IF(ROUND('Командный Зачет'!$I18-IF('Сводный протокол'!$D41="м",AL$2,IF('Сводный протокол'!$D41="ж",AL$1,0)),6)&gt;0,1,0)</f>
        <v>#REF!</v>
      </c>
      <c r="AM22" s="68" t="e">
        <f ca="1">IF(ROUND('Командный Зачет'!$I18-IF('Сводный протокол'!$D41="м",AM$2,IF('Сводный протокол'!$D41="ж",AM$1,0)),6)&gt;0,1,0)</f>
        <v>#REF!</v>
      </c>
      <c r="AN22" s="68" t="e">
        <f ca="1">IF(ROUND('Командный Зачет'!$I18-IF('Сводный протокол'!$D41="м",AN$2,IF('Сводный протокол'!$D41="ж",AN$1,0)),6)&gt;0,1,0)</f>
        <v>#REF!</v>
      </c>
      <c r="AO22" s="68" t="e">
        <f ca="1">IF(ROUND('Командный Зачет'!$I18-IF('Сводный протокол'!$D41="м",AO$2,IF('Сводный протокол'!$D41="ж",AO$1,0)),6)&gt;0,1,0)</f>
        <v>#REF!</v>
      </c>
      <c r="AP22" s="68" t="e">
        <f ca="1">IF(ROUND('Командный Зачет'!$I18-IF('Сводный протокол'!$D41="м",AP$2,IF('Сводный протокол'!$D41="ж",AP$1,0)),6)&gt;0,1,0)</f>
        <v>#REF!</v>
      </c>
      <c r="AQ22" s="68" t="e">
        <f ca="1">IF(ROUND('Командный Зачет'!$I18-IF('Сводный протокол'!$D41="м",AQ$2,IF('Сводный протокол'!$D41="ж",AQ$1,0)),6)&gt;0,1,0)</f>
        <v>#REF!</v>
      </c>
      <c r="AR22" s="68" t="e">
        <f ca="1">IF(ROUND('Командный Зачет'!$I18-IF('Сводный протокол'!$D41="м",AR$2,IF('Сводный протокол'!$D41="ж",AR$1,0)),6)&gt;0,1,0)</f>
        <v>#REF!</v>
      </c>
      <c r="AS22" s="68" t="e">
        <f ca="1">IF(ROUND('Командный Зачет'!$I18-IF('Сводный протокол'!$D41="м",AS$2,IF('Сводный протокол'!$D41="ж",AS$1,0)),6)&gt;0,1,0)</f>
        <v>#REF!</v>
      </c>
      <c r="AT22" s="68" t="e">
        <f ca="1">IF(ROUND('Командный Зачет'!$I18-IF('Сводный протокол'!$D41="м",AT$2,IF('Сводный протокол'!$D41="ж",AT$1,0)),6)&gt;0,1,0)</f>
        <v>#REF!</v>
      </c>
      <c r="AU22" s="68" t="e">
        <f ca="1">IF(ROUND('Командный Зачет'!$I18-IF('Сводный протокол'!$D41="м",AU$2,IF('Сводный протокол'!$D41="ж",AU$1,0)),6)&gt;0,1,0)</f>
        <v>#REF!</v>
      </c>
      <c r="AV22" s="68" t="e">
        <f ca="1">IF(ROUND('Командный Зачет'!$I18-IF('Сводный протокол'!$D41="м",AV$2,IF('Сводный протокол'!$D41="ж",AV$1,0)),6)&gt;0,1,0)</f>
        <v>#REF!</v>
      </c>
      <c r="AW22" s="68" t="e">
        <f ca="1">IF(ROUND('Командный Зачет'!$I18-IF('Сводный протокол'!$D41="м",AW$2,IF('Сводный протокол'!$D41="ж",AW$1,0)),6)&gt;0,1,0)</f>
        <v>#REF!</v>
      </c>
      <c r="AX22" s="68" t="e">
        <f ca="1">IF(ROUND('Командный Зачет'!$I18-IF('Сводный протокол'!$D41="м",AX$2,IF('Сводный протокол'!$D41="ж",AX$1,0)),6)&gt;0,1,0)</f>
        <v>#REF!</v>
      </c>
      <c r="AY22" s="68" t="e">
        <f ca="1">IF(ROUND('Командный Зачет'!$I18-IF('Сводный протокол'!$D41="м",AY$2,IF('Сводный протокол'!$D41="ж",AY$1,0)),6)&gt;0,1,0)</f>
        <v>#REF!</v>
      </c>
      <c r="AZ22" s="68" t="e">
        <f ca="1">IF(ROUND('Командный Зачет'!$I18-IF('Сводный протокол'!$D41="м",AZ$2,IF('Сводный протокол'!$D41="ж",AZ$1,0)),6)&gt;0,1,0)</f>
        <v>#REF!</v>
      </c>
      <c r="BA22" s="68" t="e">
        <f ca="1">IF(ROUND('Командный Зачет'!$I18-IF('Сводный протокол'!$D41="м",BA$2,IF('Сводный протокол'!$D41="ж",BA$1,0)),6)&gt;0,1,0)</f>
        <v>#REF!</v>
      </c>
      <c r="BB22" s="68" t="e">
        <f ca="1">IF(ROUND('Командный Зачет'!$I18-IF('Сводный протокол'!$D41="м",BB$2,IF('Сводный протокол'!$D41="ж",BB$1,0)),6)&gt;0,1,0)</f>
        <v>#REF!</v>
      </c>
      <c r="BC22" s="68" t="e">
        <f ca="1">IF(ROUND('Командный Зачет'!$I18-IF('Сводный протокол'!$D41="м",BC$2,IF('Сводный протокол'!$D41="ж",BC$1,0)),6)&gt;0,1,0)</f>
        <v>#REF!</v>
      </c>
      <c r="BD22" s="68" t="e">
        <f ca="1">IF(ROUND('Командный Зачет'!$I18-IF('Сводный протокол'!$D41="м",BD$2,IF('Сводный протокол'!$D41="ж",BD$1,0)),6)&gt;0,1,0)</f>
        <v>#REF!</v>
      </c>
      <c r="BE22" s="68" t="e">
        <f ca="1">IF(ROUND('Командный Зачет'!$I18-IF('Сводный протокол'!$D41="м",BE$2,IF('Сводный протокол'!$D41="ж",BE$1,0)),6)&gt;0,1,0)</f>
        <v>#REF!</v>
      </c>
      <c r="BF22" s="68" t="e">
        <f ca="1">IF(ROUND('Командный Зачет'!$I18-IF('Сводный протокол'!$D41="м",BF$2,IF('Сводный протокол'!$D41="ж",BF$1,0)),6)&gt;0,1,0)</f>
        <v>#REF!</v>
      </c>
      <c r="BG22" s="68" t="e">
        <f ca="1">IF(ROUND('Командный Зачет'!$I18-IF('Сводный протокол'!$D41="м",BG$2,IF('Сводный протокол'!$D41="ж",BG$1,0)),6)&gt;0,1,0)</f>
        <v>#REF!</v>
      </c>
      <c r="BH22" s="68" t="e">
        <f ca="1">IF(ROUND('Командный Зачет'!$I18-IF('Сводный протокол'!$D41="м",BH$2,IF('Сводный протокол'!$D41="ж",BH$1,0)),6)&gt;0,1,0)</f>
        <v>#REF!</v>
      </c>
      <c r="BI22" s="68" t="e">
        <f ca="1">IF(ROUND('Командный Зачет'!$I18-IF('Сводный протокол'!$D41="м",BI$2,IF('Сводный протокол'!$D41="ж",BI$1,0)),6)&gt;0,1,0)</f>
        <v>#REF!</v>
      </c>
      <c r="BJ22" s="68" t="e">
        <f ca="1">IF(ROUND('Командный Зачет'!$I18-IF('Сводный протокол'!$D41="м",BJ$2,IF('Сводный протокол'!$D41="ж",BJ$1,0)),6)&gt;0,1,0)</f>
        <v>#REF!</v>
      </c>
      <c r="BK22" s="68" t="e">
        <f ca="1">IF(ROUND('Командный Зачет'!$I18-IF('Сводный протокол'!$D41="м",BK$2,IF('Сводный протокол'!$D41="ж",BK$1,0)),6)&gt;0,1,0)</f>
        <v>#REF!</v>
      </c>
      <c r="BL22" s="68" t="e">
        <f ca="1">IF(ROUND('Командный Зачет'!$I18-IF('Сводный протокол'!$D41="м",BL$2,IF('Сводный протокол'!$D41="ж",BL$1,0)),6)&gt;0,1,0)</f>
        <v>#REF!</v>
      </c>
      <c r="BM22" s="68" t="e">
        <f ca="1">IF(ROUND('Командный Зачет'!$I18-IF('Сводный протокол'!$D41="м",BM$2,IF('Сводный протокол'!$D41="ж",BM$1,0)),6)&gt;0,1,0)</f>
        <v>#REF!</v>
      </c>
      <c r="BN22" s="68" t="e">
        <f ca="1">IF(ROUND('Командный Зачет'!$I18-IF('Сводный протокол'!$D41="м",BN$2,IF('Сводный протокол'!$D41="ж",BN$1,0)),6)&gt;0,1,0)</f>
        <v>#REF!</v>
      </c>
      <c r="BO22" s="68" t="e">
        <f ca="1">IF(ROUND('Командный Зачет'!$I18-IF('Сводный протокол'!$D41="м",BO$2,IF('Сводный протокол'!$D41="ж",BO$1,0)),6)&gt;0,1,0)</f>
        <v>#REF!</v>
      </c>
      <c r="BP22" s="68" t="e">
        <f ca="1">IF(ROUND('Командный Зачет'!$I18-IF('Сводный протокол'!$D41="м",BP$2,IF('Сводный протокол'!$D41="ж",BP$1,0)),6)&gt;0,1,0)</f>
        <v>#REF!</v>
      </c>
      <c r="BQ22" s="68" t="e">
        <f ca="1">IF(ROUND('Командный Зачет'!$I18-IF('Сводный протокол'!$D41="м",BQ$2,IF('Сводный протокол'!$D41="ж",BQ$1,0)),6)&gt;0,1,0)</f>
        <v>#REF!</v>
      </c>
      <c r="BR22" s="68" t="e">
        <f ca="1">IF(ROUND('Командный Зачет'!$I18-IF('Сводный протокол'!$D41="м",BR$2,IF('Сводный протокол'!$D41="ж",BR$1,0)),6)&gt;0,1,0)</f>
        <v>#REF!</v>
      </c>
      <c r="BS22" s="68" t="e">
        <f ca="1">IF(ROUND('Командный Зачет'!$I18-IF('Сводный протокол'!$D41="м",BS$2,IF('Сводный протокол'!$D41="ж",BS$1,0)),6)&gt;0,1,0)</f>
        <v>#REF!</v>
      </c>
      <c r="BT22" s="68" t="e">
        <f ca="1">IF(ROUND('Командный Зачет'!$I18-IF('Сводный протокол'!$D41="м",BT$2,IF('Сводный протокол'!$D41="ж",BT$1,0)),6)&gt;0,1,0)</f>
        <v>#REF!</v>
      </c>
      <c r="BU22" s="68" t="e">
        <f ca="1">IF(ROUND('Командный Зачет'!$I18-IF('Сводный протокол'!$D41="м",BU$2,IF('Сводный протокол'!$D41="ж",BU$1,0)),6)&gt;0,1,0)</f>
        <v>#REF!</v>
      </c>
      <c r="BV22" s="68" t="e">
        <f ca="1">IF(ROUND('Командный Зачет'!$I18-IF('Сводный протокол'!$D41="м",BV$2,IF('Сводный протокол'!$D41="ж",BV$1,0)),6)&gt;0,1,0)</f>
        <v>#REF!</v>
      </c>
      <c r="BW22" s="68" t="e">
        <f ca="1">IF(ROUND('Командный Зачет'!$I18-IF('Сводный протокол'!$D41="м",BW$2,IF('Сводный протокол'!$D41="ж",BW$1,0)),6)&gt;0,1,0)</f>
        <v>#REF!</v>
      </c>
      <c r="BX22" s="68" t="e">
        <f ca="1">IF(ROUND('Командный Зачет'!$I18-IF('Сводный протокол'!$D41="м",BX$2,IF('Сводный протокол'!$D41="ж",BX$1,0)),6)&gt;0,1,0)</f>
        <v>#REF!</v>
      </c>
      <c r="BY22" s="68" t="e">
        <f ca="1">IF(ROUND('Командный Зачет'!$I18-IF('Сводный протокол'!$D41="м",BY$2,IF('Сводный протокол'!$D41="ж",BY$1,0)),6)&gt;0,1,0)</f>
        <v>#REF!</v>
      </c>
      <c r="BZ22" s="68" t="e">
        <f ca="1">IF(ROUND('Командный Зачет'!$I18-IF('Сводный протокол'!$D41="м",BZ$2,IF('Сводный протокол'!$D41="ж",BZ$1,0)),6)&gt;0,1,0)</f>
        <v>#REF!</v>
      </c>
      <c r="CA22" s="68" t="e">
        <f ca="1">IF(ROUND('Командный Зачет'!$I18-IF('Сводный протокол'!$D41="м",CA$2,IF('Сводный протокол'!$D41="ж",CA$1,0)),6)&gt;0,1,0)</f>
        <v>#REF!</v>
      </c>
      <c r="CB22" s="68" t="e">
        <f ca="1">IF(ROUND('Командный Зачет'!$I18-IF('Сводный протокол'!$D41="м",CB$2,IF('Сводный протокол'!$D41="ж",CB$1,0)),6)&gt;0,1,0)</f>
        <v>#REF!</v>
      </c>
      <c r="CC22" s="68" t="e">
        <f ca="1">IF(ROUND('Командный Зачет'!$I18-IF('Сводный протокол'!$D41="м",CC$2,IF('Сводный протокол'!$D41="ж",CC$1,0)),6)&gt;0,1,0)</f>
        <v>#REF!</v>
      </c>
      <c r="CD22" s="68" t="e">
        <f ca="1">IF(ROUND('Командный Зачет'!$I18-IF('Сводный протокол'!$D41="м",CD$2,IF('Сводный протокол'!$D41="ж",CD$1,0)),6)&gt;0,1,0)</f>
        <v>#REF!</v>
      </c>
      <c r="CE22" s="68" t="e">
        <f ca="1">IF(ROUND('Командный Зачет'!$I18-IF('Сводный протокол'!$D41="м",CE$2,IF('Сводный протокол'!$D41="ж",CE$1,0)),6)&gt;0,1,0)</f>
        <v>#REF!</v>
      </c>
      <c r="CF22" s="68" t="e">
        <f ca="1">IF(ROUND('Командный Зачет'!$I18-IF('Сводный протокол'!$D41="м",CF$2,IF('Сводный протокол'!$D41="ж",CF$1,0)),6)&gt;0,1,0)</f>
        <v>#REF!</v>
      </c>
      <c r="CG22" s="68" t="e">
        <f ca="1">IF(ROUND('Командный Зачет'!$I18-IF('Сводный протокол'!$D41="м",CG$2,IF('Сводный протокол'!$D41="ж",CG$1,0)),6)&gt;0,1,0)</f>
        <v>#REF!</v>
      </c>
      <c r="CH22" s="68" t="e">
        <f ca="1">IF(ROUND('Командный Зачет'!$I18-IF('Сводный протокол'!$D41="м",CH$2,IF('Сводный протокол'!$D41="ж",CH$1,0)),6)&gt;0,1,0)</f>
        <v>#REF!</v>
      </c>
      <c r="CI22" s="68" t="e">
        <f ca="1">IF(ROUND('Командный Зачет'!$I18-IF('Сводный протокол'!$D41="м",CI$2,IF('Сводный протокол'!$D41="ж",CI$1,0)),6)&gt;0,1,0)</f>
        <v>#REF!</v>
      </c>
      <c r="CJ22" s="68" t="e">
        <f ca="1">IF(ROUND('Командный Зачет'!$I18-IF('Сводный протокол'!$D41="м",CJ$2,IF('Сводный протокол'!$D41="ж",CJ$1,0)),6)&gt;0,1,0)</f>
        <v>#REF!</v>
      </c>
      <c r="CK22" s="68" t="e">
        <f ca="1">IF(ROUND('Командный Зачет'!$I18-IF('Сводный протокол'!$D41="м",CK$2,IF('Сводный протокол'!$D41="ж",CK$1,0)),6)&gt;0,1,0)</f>
        <v>#REF!</v>
      </c>
      <c r="CL22" s="68" t="e">
        <f ca="1">IF(ROUND('Командный Зачет'!$I18-IF('Сводный протокол'!$D41="м",CL$2,IF('Сводный протокол'!$D41="ж",CL$1,0)),6)&gt;0,1,0)</f>
        <v>#REF!</v>
      </c>
      <c r="CM22" s="68" t="e">
        <f ca="1">IF(ROUND('Командный Зачет'!$I18-IF('Сводный протокол'!$D41="м",CM$2,IF('Сводный протокол'!$D41="ж",CM$1,0)),6)&gt;0,1,0)</f>
        <v>#REF!</v>
      </c>
      <c r="CN22" s="68" t="e">
        <f ca="1">IF(ROUND('Командный Зачет'!$I18-IF('Сводный протокол'!$D41="м",CN$2,IF('Сводный протокол'!$D41="ж",CN$1,0)),6)&gt;0,1,0)</f>
        <v>#REF!</v>
      </c>
      <c r="CO22" s="68" t="e">
        <f ca="1">IF(ROUND('Командный Зачет'!$I18-IF('Сводный протокол'!$D41="м",CO$2,IF('Сводный протокол'!$D41="ж",CO$1,0)),6)&gt;0,1,0)</f>
        <v>#REF!</v>
      </c>
      <c r="CP22" s="68" t="e">
        <f ca="1">IF(ROUND('Командный Зачет'!$I18-IF('Сводный протокол'!$D41="м",CP$2,IF('Сводный протокол'!$D41="ж",CP$1,0)),6)&gt;0,1,0)</f>
        <v>#REF!</v>
      </c>
      <c r="CQ22" s="68" t="e">
        <f ca="1">IF(ROUND('Командный Зачет'!$I18-IF('Сводный протокол'!$D41="м",CQ$2,IF('Сводный протокол'!$D41="ж",CQ$1,0)),6)&gt;0,1,0)</f>
        <v>#REF!</v>
      </c>
      <c r="CR22" s="68" t="e">
        <f ca="1">IF(ROUND('Командный Зачет'!$I18-IF('Сводный протокол'!$D41="м",CR$2,IF('Сводный протокол'!$D41="ж",CR$1,0)),6)&gt;0,1,0)</f>
        <v>#REF!</v>
      </c>
      <c r="CS22" s="68" t="e">
        <f ca="1">IF(ROUND('Командный Зачет'!$I18-IF('Сводный протокол'!$D41="м",CS$2,IF('Сводный протокол'!$D41="ж",CS$1,0)),6)&gt;0,1,0)</f>
        <v>#REF!</v>
      </c>
      <c r="CT22" s="68" t="e">
        <f ca="1">IF(ROUND('Командный Зачет'!$I18-IF('Сводный протокол'!$D41="м",CT$2,IF('Сводный протокол'!$D41="ж",CT$1,0)),6)&gt;0,1,0)</f>
        <v>#REF!</v>
      </c>
      <c r="CU22" s="68" t="e">
        <f ca="1">IF(ROUND('Командный Зачет'!$I18-IF('Сводный протокол'!$D41="м",CU$2,IF('Сводный протокол'!$D41="ж",CU$1,0)),6)&gt;0,1,0)</f>
        <v>#REF!</v>
      </c>
      <c r="CV22" s="68" t="e">
        <f ca="1">IF(ROUND('Командный Зачет'!$I18-IF('Сводный протокол'!$D41="м",CV$2,IF('Сводный протокол'!$D41="ж",CV$1,0)),6)&gt;0,1,0)</f>
        <v>#REF!</v>
      </c>
      <c r="CW22" s="68" t="e">
        <f ca="1">IF(ROUND('Командный Зачет'!$I18-IF('Сводный протокол'!$D41="м",CW$2,IF('Сводный протокол'!$D41="ж",CW$1,0)),6)&gt;0,1,0)</f>
        <v>#REF!</v>
      </c>
      <c r="CX22" s="67" t="e">
        <f t="shared" ca="1" si="0"/>
        <v>#REF!</v>
      </c>
    </row>
    <row r="23" spans="1:102" x14ac:dyDescent="0.2">
      <c r="A23" s="67" t="s">
        <v>88</v>
      </c>
      <c r="B23" s="68" t="e">
        <f ca="1">IF(ROUND('Командный Зачет'!#REF!-IF('Сводный протокол'!$D48="м",B$2,IF('Сводный протокол'!$D48="ж",B$1,0)),6)&gt;0,1,0)</f>
        <v>#REF!</v>
      </c>
      <c r="C23" s="68" t="e">
        <f ca="1">IF(ROUND('Командный Зачет'!#REF!-IF('Сводный протокол'!$D48="м",C$2,IF('Сводный протокол'!$D48="ж",C$1,0)),6)&gt;0,1,0)</f>
        <v>#REF!</v>
      </c>
      <c r="D23" s="68" t="e">
        <f ca="1">IF(ROUND('Командный Зачет'!#REF!-IF('Сводный протокол'!$D48="м",D$2,IF('Сводный протокол'!$D48="ж",D$1,0)),6)&gt;0,1,0)</f>
        <v>#REF!</v>
      </c>
      <c r="E23" s="68" t="e">
        <f ca="1">IF(ROUND('Командный Зачет'!#REF!-IF('Сводный протокол'!$D48="м",E$2,IF('Сводный протокол'!$D48="ж",E$1,0)),6)&gt;0,1,0)</f>
        <v>#REF!</v>
      </c>
      <c r="F23" s="68" t="e">
        <f ca="1">IF(ROUND('Командный Зачет'!#REF!-IF('Сводный протокол'!$D48="м",F$2,IF('Сводный протокол'!$D48="ж",F$1,0)),6)&gt;0,1,0)</f>
        <v>#REF!</v>
      </c>
      <c r="G23" s="68" t="e">
        <f ca="1">IF(ROUND('Командный Зачет'!#REF!-IF('Сводный протокол'!$D48="м",G$2,IF('Сводный протокол'!$D48="ж",G$1,0)),6)&gt;0,1,0)</f>
        <v>#REF!</v>
      </c>
      <c r="H23" s="68" t="e">
        <f ca="1">IF(ROUND('Командный Зачет'!#REF!-IF('Сводный протокол'!$D48="м",H$2,IF('Сводный протокол'!$D48="ж",H$1,0)),6)&gt;0,1,0)</f>
        <v>#REF!</v>
      </c>
      <c r="I23" s="68" t="e">
        <f ca="1">IF(ROUND('Командный Зачет'!#REF!-IF('Сводный протокол'!$D48="м",I$2,IF('Сводный протокол'!$D48="ж",I$1,0)),6)&gt;0,1,0)</f>
        <v>#REF!</v>
      </c>
      <c r="J23" s="68" t="e">
        <f ca="1">IF(ROUND('Командный Зачет'!#REF!-IF('Сводный протокол'!$D48="м",J$2,IF('Сводный протокол'!$D48="ж",J$1,0)),6)&gt;0,1,0)</f>
        <v>#REF!</v>
      </c>
      <c r="K23" s="68" t="e">
        <f ca="1">IF(ROUND('Командный Зачет'!#REF!-IF('Сводный протокол'!$D48="м",K$2,IF('Сводный протокол'!$D48="ж",K$1,0)),6)&gt;0,1,0)</f>
        <v>#REF!</v>
      </c>
      <c r="L23" s="68" t="e">
        <f ca="1">IF(ROUND('Командный Зачет'!#REF!-IF('Сводный протокол'!$D48="м",L$2,IF('Сводный протокол'!$D48="ж",L$1,0)),6)&gt;0,1,0)</f>
        <v>#REF!</v>
      </c>
      <c r="M23" s="68" t="e">
        <f ca="1">IF(ROUND('Командный Зачет'!#REF!-IF('Сводный протокол'!$D48="м",M$2,IF('Сводный протокол'!$D48="ж",M$1,0)),6)&gt;0,1,0)</f>
        <v>#REF!</v>
      </c>
      <c r="N23" s="68" t="e">
        <f ca="1">IF(ROUND('Командный Зачет'!#REF!-IF('Сводный протокол'!$D48="м",N$2,IF('Сводный протокол'!$D48="ж",N$1,0)),6)&gt;0,1,0)</f>
        <v>#REF!</v>
      </c>
      <c r="O23" s="68" t="e">
        <f ca="1">IF(ROUND('Командный Зачет'!#REF!-IF('Сводный протокол'!$D48="м",O$2,IF('Сводный протокол'!$D48="ж",O$1,0)),6)&gt;0,1,0)</f>
        <v>#REF!</v>
      </c>
      <c r="P23" s="68" t="e">
        <f ca="1">IF(ROUND('Командный Зачет'!#REF!-IF('Сводный протокол'!$D48="м",P$2,IF('Сводный протокол'!$D48="ж",P$1,0)),6)&gt;0,1,0)</f>
        <v>#REF!</v>
      </c>
      <c r="Q23" s="68" t="e">
        <f ca="1">IF(ROUND('Командный Зачет'!#REF!-IF('Сводный протокол'!$D48="м",Q$2,IF('Сводный протокол'!$D48="ж",Q$1,0)),6)&gt;0,1,0)</f>
        <v>#REF!</v>
      </c>
      <c r="R23" s="68" t="e">
        <f ca="1">IF(ROUND('Командный Зачет'!#REF!-IF('Сводный протокол'!$D48="м",R$2,IF('Сводный протокол'!$D48="ж",R$1,0)),6)&gt;0,1,0)</f>
        <v>#REF!</v>
      </c>
      <c r="S23" s="68" t="e">
        <f ca="1">IF(ROUND('Командный Зачет'!#REF!-IF('Сводный протокол'!$D48="м",S$2,IF('Сводный протокол'!$D48="ж",S$1,0)),6)&gt;0,1,0)</f>
        <v>#REF!</v>
      </c>
      <c r="T23" s="68" t="e">
        <f ca="1">IF(ROUND('Командный Зачет'!#REF!-IF('Сводный протокол'!$D48="м",T$2,IF('Сводный протокол'!$D48="ж",T$1,0)),6)&gt;0,1,0)</f>
        <v>#REF!</v>
      </c>
      <c r="U23" s="68" t="e">
        <f ca="1">IF(ROUND('Командный Зачет'!#REF!-IF('Сводный протокол'!$D48="м",U$2,IF('Сводный протокол'!$D48="ж",U$1,0)),6)&gt;0,1,0)</f>
        <v>#REF!</v>
      </c>
      <c r="V23" s="68" t="e">
        <f ca="1">IF(ROUND('Командный Зачет'!#REF!-IF('Сводный протокол'!$D48="м",V$2,IF('Сводный протокол'!$D48="ж",V$1,0)),6)&gt;0,1,0)</f>
        <v>#REF!</v>
      </c>
      <c r="W23" s="68" t="e">
        <f ca="1">IF(ROUND('Командный Зачет'!#REF!-IF('Сводный протокол'!$D48="м",W$2,IF('Сводный протокол'!$D48="ж",W$1,0)),6)&gt;0,1,0)</f>
        <v>#REF!</v>
      </c>
      <c r="X23" s="68" t="e">
        <f ca="1">IF(ROUND('Командный Зачет'!#REF!-IF('Сводный протокол'!$D48="м",X$2,IF('Сводный протокол'!$D48="ж",X$1,0)),6)&gt;0,1,0)</f>
        <v>#REF!</v>
      </c>
      <c r="Y23" s="68" t="e">
        <f ca="1">IF(ROUND('Командный Зачет'!#REF!-IF('Сводный протокол'!$D48="м",Y$2,IF('Сводный протокол'!$D48="ж",Y$1,0)),6)&gt;0,1,0)</f>
        <v>#REF!</v>
      </c>
      <c r="Z23" s="68" t="e">
        <f ca="1">IF(ROUND('Командный Зачет'!#REF!-IF('Сводный протокол'!$D48="м",Z$2,IF('Сводный протокол'!$D48="ж",Z$1,0)),6)&gt;0,1,0)</f>
        <v>#REF!</v>
      </c>
      <c r="AA23" s="68" t="e">
        <f ca="1">IF(ROUND('Командный Зачет'!#REF!-IF('Сводный протокол'!$D48="м",AA$2,IF('Сводный протокол'!$D48="ж",AA$1,0)),6)&gt;0,1,0)</f>
        <v>#REF!</v>
      </c>
      <c r="AB23" s="68" t="e">
        <f ca="1">IF(ROUND('Командный Зачет'!#REF!-IF('Сводный протокол'!$D48="м",AB$2,IF('Сводный протокол'!$D48="ж",AB$1,0)),6)&gt;0,1,0)</f>
        <v>#REF!</v>
      </c>
      <c r="AC23" s="68" t="e">
        <f ca="1">IF(ROUND('Командный Зачет'!#REF!-IF('Сводный протокол'!$D48="м",AC$2,IF('Сводный протокол'!$D48="ж",AC$1,0)),6)&gt;0,1,0)</f>
        <v>#REF!</v>
      </c>
      <c r="AD23" s="68" t="e">
        <f ca="1">IF(ROUND('Командный Зачет'!#REF!-IF('Сводный протокол'!$D48="м",AD$2,IF('Сводный протокол'!$D48="ж",AD$1,0)),6)&gt;0,1,0)</f>
        <v>#REF!</v>
      </c>
      <c r="AE23" s="68" t="e">
        <f ca="1">IF(ROUND('Командный Зачет'!#REF!-IF('Сводный протокол'!$D48="м",AE$2,IF('Сводный протокол'!$D48="ж",AE$1,0)),6)&gt;0,1,0)</f>
        <v>#REF!</v>
      </c>
      <c r="AF23" s="68" t="e">
        <f ca="1">IF(ROUND('Командный Зачет'!#REF!-IF('Сводный протокол'!$D48="м",AF$2,IF('Сводный протокол'!$D48="ж",AF$1,0)),6)&gt;0,1,0)</f>
        <v>#REF!</v>
      </c>
      <c r="AG23" s="68" t="e">
        <f ca="1">IF(ROUND('Командный Зачет'!#REF!-IF('Сводный протокол'!$D48="м",AG$2,IF('Сводный протокол'!$D48="ж",AG$1,0)),6)&gt;0,1,0)</f>
        <v>#REF!</v>
      </c>
      <c r="AH23" s="68" t="e">
        <f ca="1">IF(ROUND('Командный Зачет'!#REF!-IF('Сводный протокол'!$D48="м",AH$2,IF('Сводный протокол'!$D48="ж",AH$1,0)),6)&gt;0,1,0)</f>
        <v>#REF!</v>
      </c>
      <c r="AI23" s="68" t="e">
        <f ca="1">IF(ROUND('Командный Зачет'!#REF!-IF('Сводный протокол'!$D48="м",AI$2,IF('Сводный протокол'!$D48="ж",AI$1,0)),6)&gt;0,1,0)</f>
        <v>#REF!</v>
      </c>
      <c r="AJ23" s="68" t="e">
        <f ca="1">IF(ROUND('Командный Зачет'!#REF!-IF('Сводный протокол'!$D48="м",AJ$2,IF('Сводный протокол'!$D48="ж",AJ$1,0)),6)&gt;0,1,0)</f>
        <v>#REF!</v>
      </c>
      <c r="AK23" s="68" t="e">
        <f ca="1">IF(ROUND('Командный Зачет'!#REF!-IF('Сводный протокол'!$D48="м",AK$2,IF('Сводный протокол'!$D48="ж",AK$1,0)),6)&gt;0,1,0)</f>
        <v>#REF!</v>
      </c>
      <c r="AL23" s="68" t="e">
        <f ca="1">IF(ROUND('Командный Зачет'!#REF!-IF('Сводный протокол'!$D48="м",AL$2,IF('Сводный протокол'!$D48="ж",AL$1,0)),6)&gt;0,1,0)</f>
        <v>#REF!</v>
      </c>
      <c r="AM23" s="68" t="e">
        <f ca="1">IF(ROUND('Командный Зачет'!#REF!-IF('Сводный протокол'!$D48="м",AM$2,IF('Сводный протокол'!$D48="ж",AM$1,0)),6)&gt;0,1,0)</f>
        <v>#REF!</v>
      </c>
      <c r="AN23" s="68" t="e">
        <f ca="1">IF(ROUND('Командный Зачет'!#REF!-IF('Сводный протокол'!$D48="м",AN$2,IF('Сводный протокол'!$D48="ж",AN$1,0)),6)&gt;0,1,0)</f>
        <v>#REF!</v>
      </c>
      <c r="AO23" s="68" t="e">
        <f ca="1">IF(ROUND('Командный Зачет'!#REF!-IF('Сводный протокол'!$D48="м",AO$2,IF('Сводный протокол'!$D48="ж",AO$1,0)),6)&gt;0,1,0)</f>
        <v>#REF!</v>
      </c>
      <c r="AP23" s="68" t="e">
        <f ca="1">IF(ROUND('Командный Зачет'!#REF!-IF('Сводный протокол'!$D48="м",AP$2,IF('Сводный протокол'!$D48="ж",AP$1,0)),6)&gt;0,1,0)</f>
        <v>#REF!</v>
      </c>
      <c r="AQ23" s="68" t="e">
        <f ca="1">IF(ROUND('Командный Зачет'!#REF!-IF('Сводный протокол'!$D48="м",AQ$2,IF('Сводный протокол'!$D48="ж",AQ$1,0)),6)&gt;0,1,0)</f>
        <v>#REF!</v>
      </c>
      <c r="AR23" s="68" t="e">
        <f ca="1">IF(ROUND('Командный Зачет'!#REF!-IF('Сводный протокол'!$D48="м",AR$2,IF('Сводный протокол'!$D48="ж",AR$1,0)),6)&gt;0,1,0)</f>
        <v>#REF!</v>
      </c>
      <c r="AS23" s="68" t="e">
        <f ca="1">IF(ROUND('Командный Зачет'!#REF!-IF('Сводный протокол'!$D48="м",AS$2,IF('Сводный протокол'!$D48="ж",AS$1,0)),6)&gt;0,1,0)</f>
        <v>#REF!</v>
      </c>
      <c r="AT23" s="68" t="e">
        <f ca="1">IF(ROUND('Командный Зачет'!#REF!-IF('Сводный протокол'!$D48="м",AT$2,IF('Сводный протокол'!$D48="ж",AT$1,0)),6)&gt;0,1,0)</f>
        <v>#REF!</v>
      </c>
      <c r="AU23" s="68" t="e">
        <f ca="1">IF(ROUND('Командный Зачет'!#REF!-IF('Сводный протокол'!$D48="м",AU$2,IF('Сводный протокол'!$D48="ж",AU$1,0)),6)&gt;0,1,0)</f>
        <v>#REF!</v>
      </c>
      <c r="AV23" s="68" t="e">
        <f ca="1">IF(ROUND('Командный Зачет'!#REF!-IF('Сводный протокол'!$D48="м",AV$2,IF('Сводный протокол'!$D48="ж",AV$1,0)),6)&gt;0,1,0)</f>
        <v>#REF!</v>
      </c>
      <c r="AW23" s="68" t="e">
        <f ca="1">IF(ROUND('Командный Зачет'!#REF!-IF('Сводный протокол'!$D48="м",AW$2,IF('Сводный протокол'!$D48="ж",AW$1,0)),6)&gt;0,1,0)</f>
        <v>#REF!</v>
      </c>
      <c r="AX23" s="68" t="e">
        <f ca="1">IF(ROUND('Командный Зачет'!#REF!-IF('Сводный протокол'!$D48="м",AX$2,IF('Сводный протокол'!$D48="ж",AX$1,0)),6)&gt;0,1,0)</f>
        <v>#REF!</v>
      </c>
      <c r="AY23" s="68" t="e">
        <f ca="1">IF(ROUND('Командный Зачет'!#REF!-IF('Сводный протокол'!$D48="м",AY$2,IF('Сводный протокол'!$D48="ж",AY$1,0)),6)&gt;0,1,0)</f>
        <v>#REF!</v>
      </c>
      <c r="AZ23" s="68" t="e">
        <f ca="1">IF(ROUND('Командный Зачет'!#REF!-IF('Сводный протокол'!$D48="м",AZ$2,IF('Сводный протокол'!$D48="ж",AZ$1,0)),6)&gt;0,1,0)</f>
        <v>#REF!</v>
      </c>
      <c r="BA23" s="68" t="e">
        <f ca="1">IF(ROUND('Командный Зачет'!#REF!-IF('Сводный протокол'!$D48="м",BA$2,IF('Сводный протокол'!$D48="ж",BA$1,0)),6)&gt;0,1,0)</f>
        <v>#REF!</v>
      </c>
      <c r="BB23" s="68" t="e">
        <f ca="1">IF(ROUND('Командный Зачет'!#REF!-IF('Сводный протокол'!$D48="м",BB$2,IF('Сводный протокол'!$D48="ж",BB$1,0)),6)&gt;0,1,0)</f>
        <v>#REF!</v>
      </c>
      <c r="BC23" s="68" t="e">
        <f ca="1">IF(ROUND('Командный Зачет'!#REF!-IF('Сводный протокол'!$D48="м",BC$2,IF('Сводный протокол'!$D48="ж",BC$1,0)),6)&gt;0,1,0)</f>
        <v>#REF!</v>
      </c>
      <c r="BD23" s="68" t="e">
        <f ca="1">IF(ROUND('Командный Зачет'!#REF!-IF('Сводный протокол'!$D48="м",BD$2,IF('Сводный протокол'!$D48="ж",BD$1,0)),6)&gt;0,1,0)</f>
        <v>#REF!</v>
      </c>
      <c r="BE23" s="68" t="e">
        <f ca="1">IF(ROUND('Командный Зачет'!#REF!-IF('Сводный протокол'!$D48="м",BE$2,IF('Сводный протокол'!$D48="ж",BE$1,0)),6)&gt;0,1,0)</f>
        <v>#REF!</v>
      </c>
      <c r="BF23" s="68" t="e">
        <f ca="1">IF(ROUND('Командный Зачет'!#REF!-IF('Сводный протокол'!$D48="м",BF$2,IF('Сводный протокол'!$D48="ж",BF$1,0)),6)&gt;0,1,0)</f>
        <v>#REF!</v>
      </c>
      <c r="BG23" s="68" t="e">
        <f ca="1">IF(ROUND('Командный Зачет'!#REF!-IF('Сводный протокол'!$D48="м",BG$2,IF('Сводный протокол'!$D48="ж",BG$1,0)),6)&gt;0,1,0)</f>
        <v>#REF!</v>
      </c>
      <c r="BH23" s="68" t="e">
        <f ca="1">IF(ROUND('Командный Зачет'!#REF!-IF('Сводный протокол'!$D48="м",BH$2,IF('Сводный протокол'!$D48="ж",BH$1,0)),6)&gt;0,1,0)</f>
        <v>#REF!</v>
      </c>
      <c r="BI23" s="68" t="e">
        <f ca="1">IF(ROUND('Командный Зачет'!#REF!-IF('Сводный протокол'!$D48="м",BI$2,IF('Сводный протокол'!$D48="ж",BI$1,0)),6)&gt;0,1,0)</f>
        <v>#REF!</v>
      </c>
      <c r="BJ23" s="68" t="e">
        <f ca="1">IF(ROUND('Командный Зачет'!#REF!-IF('Сводный протокол'!$D48="м",BJ$2,IF('Сводный протокол'!$D48="ж",BJ$1,0)),6)&gt;0,1,0)</f>
        <v>#REF!</v>
      </c>
      <c r="BK23" s="68" t="e">
        <f ca="1">IF(ROUND('Командный Зачет'!#REF!-IF('Сводный протокол'!$D48="м",BK$2,IF('Сводный протокол'!$D48="ж",BK$1,0)),6)&gt;0,1,0)</f>
        <v>#REF!</v>
      </c>
      <c r="BL23" s="68" t="e">
        <f ca="1">IF(ROUND('Командный Зачет'!#REF!-IF('Сводный протокол'!$D48="м",BL$2,IF('Сводный протокол'!$D48="ж",BL$1,0)),6)&gt;0,1,0)</f>
        <v>#REF!</v>
      </c>
      <c r="BM23" s="68" t="e">
        <f ca="1">IF(ROUND('Командный Зачет'!#REF!-IF('Сводный протокол'!$D48="м",BM$2,IF('Сводный протокол'!$D48="ж",BM$1,0)),6)&gt;0,1,0)</f>
        <v>#REF!</v>
      </c>
      <c r="BN23" s="68" t="e">
        <f ca="1">IF(ROUND('Командный Зачет'!#REF!-IF('Сводный протокол'!$D48="м",BN$2,IF('Сводный протокол'!$D48="ж",BN$1,0)),6)&gt;0,1,0)</f>
        <v>#REF!</v>
      </c>
      <c r="BO23" s="68" t="e">
        <f ca="1">IF(ROUND('Командный Зачет'!#REF!-IF('Сводный протокол'!$D48="м",BO$2,IF('Сводный протокол'!$D48="ж",BO$1,0)),6)&gt;0,1,0)</f>
        <v>#REF!</v>
      </c>
      <c r="BP23" s="68" t="e">
        <f ca="1">IF(ROUND('Командный Зачет'!#REF!-IF('Сводный протокол'!$D48="м",BP$2,IF('Сводный протокол'!$D48="ж",BP$1,0)),6)&gt;0,1,0)</f>
        <v>#REF!</v>
      </c>
      <c r="BQ23" s="68" t="e">
        <f ca="1">IF(ROUND('Командный Зачет'!#REF!-IF('Сводный протокол'!$D48="м",BQ$2,IF('Сводный протокол'!$D48="ж",BQ$1,0)),6)&gt;0,1,0)</f>
        <v>#REF!</v>
      </c>
      <c r="BR23" s="68" t="e">
        <f ca="1">IF(ROUND('Командный Зачет'!#REF!-IF('Сводный протокол'!$D48="м",BR$2,IF('Сводный протокол'!$D48="ж",BR$1,0)),6)&gt;0,1,0)</f>
        <v>#REF!</v>
      </c>
      <c r="BS23" s="68" t="e">
        <f ca="1">IF(ROUND('Командный Зачет'!#REF!-IF('Сводный протокол'!$D48="м",BS$2,IF('Сводный протокол'!$D48="ж",BS$1,0)),6)&gt;0,1,0)</f>
        <v>#REF!</v>
      </c>
      <c r="BT23" s="68" t="e">
        <f ca="1">IF(ROUND('Командный Зачет'!#REF!-IF('Сводный протокол'!$D48="м",BT$2,IF('Сводный протокол'!$D48="ж",BT$1,0)),6)&gt;0,1,0)</f>
        <v>#REF!</v>
      </c>
      <c r="BU23" s="68" t="e">
        <f ca="1">IF(ROUND('Командный Зачет'!#REF!-IF('Сводный протокол'!$D48="м",BU$2,IF('Сводный протокол'!$D48="ж",BU$1,0)),6)&gt;0,1,0)</f>
        <v>#REF!</v>
      </c>
      <c r="BV23" s="68" t="e">
        <f ca="1">IF(ROUND('Командный Зачет'!#REF!-IF('Сводный протокол'!$D48="м",BV$2,IF('Сводный протокол'!$D48="ж",BV$1,0)),6)&gt;0,1,0)</f>
        <v>#REF!</v>
      </c>
      <c r="BW23" s="68" t="e">
        <f ca="1">IF(ROUND('Командный Зачет'!#REF!-IF('Сводный протокол'!$D48="м",BW$2,IF('Сводный протокол'!$D48="ж",BW$1,0)),6)&gt;0,1,0)</f>
        <v>#REF!</v>
      </c>
      <c r="BX23" s="68" t="e">
        <f ca="1">IF(ROUND('Командный Зачет'!#REF!-IF('Сводный протокол'!$D48="м",BX$2,IF('Сводный протокол'!$D48="ж",BX$1,0)),6)&gt;0,1,0)</f>
        <v>#REF!</v>
      </c>
      <c r="BY23" s="68" t="e">
        <f ca="1">IF(ROUND('Командный Зачет'!#REF!-IF('Сводный протокол'!$D48="м",BY$2,IF('Сводный протокол'!$D48="ж",BY$1,0)),6)&gt;0,1,0)</f>
        <v>#REF!</v>
      </c>
      <c r="BZ23" s="68" t="e">
        <f ca="1">IF(ROUND('Командный Зачет'!#REF!-IF('Сводный протокол'!$D48="м",BZ$2,IF('Сводный протокол'!$D48="ж",BZ$1,0)),6)&gt;0,1,0)</f>
        <v>#REF!</v>
      </c>
      <c r="CA23" s="68" t="e">
        <f ca="1">IF(ROUND('Командный Зачет'!#REF!-IF('Сводный протокол'!$D48="м",CA$2,IF('Сводный протокол'!$D48="ж",CA$1,0)),6)&gt;0,1,0)</f>
        <v>#REF!</v>
      </c>
      <c r="CB23" s="68" t="e">
        <f ca="1">IF(ROUND('Командный Зачет'!#REF!-IF('Сводный протокол'!$D48="м",CB$2,IF('Сводный протокол'!$D48="ж",CB$1,0)),6)&gt;0,1,0)</f>
        <v>#REF!</v>
      </c>
      <c r="CC23" s="68" t="e">
        <f ca="1">IF(ROUND('Командный Зачет'!#REF!-IF('Сводный протокол'!$D48="м",CC$2,IF('Сводный протокол'!$D48="ж",CC$1,0)),6)&gt;0,1,0)</f>
        <v>#REF!</v>
      </c>
      <c r="CD23" s="68" t="e">
        <f ca="1">IF(ROUND('Командный Зачет'!#REF!-IF('Сводный протокол'!$D48="м",CD$2,IF('Сводный протокол'!$D48="ж",CD$1,0)),6)&gt;0,1,0)</f>
        <v>#REF!</v>
      </c>
      <c r="CE23" s="68" t="e">
        <f ca="1">IF(ROUND('Командный Зачет'!#REF!-IF('Сводный протокол'!$D48="м",CE$2,IF('Сводный протокол'!$D48="ж",CE$1,0)),6)&gt;0,1,0)</f>
        <v>#REF!</v>
      </c>
      <c r="CF23" s="68" t="e">
        <f ca="1">IF(ROUND('Командный Зачет'!#REF!-IF('Сводный протокол'!$D48="м",CF$2,IF('Сводный протокол'!$D48="ж",CF$1,0)),6)&gt;0,1,0)</f>
        <v>#REF!</v>
      </c>
      <c r="CG23" s="68" t="e">
        <f ca="1">IF(ROUND('Командный Зачет'!#REF!-IF('Сводный протокол'!$D48="м",CG$2,IF('Сводный протокол'!$D48="ж",CG$1,0)),6)&gt;0,1,0)</f>
        <v>#REF!</v>
      </c>
      <c r="CH23" s="68" t="e">
        <f ca="1">IF(ROUND('Командный Зачет'!#REF!-IF('Сводный протокол'!$D48="м",CH$2,IF('Сводный протокол'!$D48="ж",CH$1,0)),6)&gt;0,1,0)</f>
        <v>#REF!</v>
      </c>
      <c r="CI23" s="68" t="e">
        <f ca="1">IF(ROUND('Командный Зачет'!#REF!-IF('Сводный протокол'!$D48="м",CI$2,IF('Сводный протокол'!$D48="ж",CI$1,0)),6)&gt;0,1,0)</f>
        <v>#REF!</v>
      </c>
      <c r="CJ23" s="68" t="e">
        <f ca="1">IF(ROUND('Командный Зачет'!#REF!-IF('Сводный протокол'!$D48="м",CJ$2,IF('Сводный протокол'!$D48="ж",CJ$1,0)),6)&gt;0,1,0)</f>
        <v>#REF!</v>
      </c>
      <c r="CK23" s="68" t="e">
        <f ca="1">IF(ROUND('Командный Зачет'!#REF!-IF('Сводный протокол'!$D48="м",CK$2,IF('Сводный протокол'!$D48="ж",CK$1,0)),6)&gt;0,1,0)</f>
        <v>#REF!</v>
      </c>
      <c r="CL23" s="68" t="e">
        <f ca="1">IF(ROUND('Командный Зачет'!#REF!-IF('Сводный протокол'!$D48="м",CL$2,IF('Сводный протокол'!$D48="ж",CL$1,0)),6)&gt;0,1,0)</f>
        <v>#REF!</v>
      </c>
      <c r="CM23" s="68" t="e">
        <f ca="1">IF(ROUND('Командный Зачет'!#REF!-IF('Сводный протокол'!$D48="м",CM$2,IF('Сводный протокол'!$D48="ж",CM$1,0)),6)&gt;0,1,0)</f>
        <v>#REF!</v>
      </c>
      <c r="CN23" s="68" t="e">
        <f ca="1">IF(ROUND('Командный Зачет'!#REF!-IF('Сводный протокол'!$D48="м",CN$2,IF('Сводный протокол'!$D48="ж",CN$1,0)),6)&gt;0,1,0)</f>
        <v>#REF!</v>
      </c>
      <c r="CO23" s="68" t="e">
        <f ca="1">IF(ROUND('Командный Зачет'!#REF!-IF('Сводный протокол'!$D48="м",CO$2,IF('Сводный протокол'!$D48="ж",CO$1,0)),6)&gt;0,1,0)</f>
        <v>#REF!</v>
      </c>
      <c r="CP23" s="68" t="e">
        <f ca="1">IF(ROUND('Командный Зачет'!#REF!-IF('Сводный протокол'!$D48="м",CP$2,IF('Сводный протокол'!$D48="ж",CP$1,0)),6)&gt;0,1,0)</f>
        <v>#REF!</v>
      </c>
      <c r="CQ23" s="68" t="e">
        <f ca="1">IF(ROUND('Командный Зачет'!#REF!-IF('Сводный протокол'!$D48="м",CQ$2,IF('Сводный протокол'!$D48="ж",CQ$1,0)),6)&gt;0,1,0)</f>
        <v>#REF!</v>
      </c>
      <c r="CR23" s="68" t="e">
        <f ca="1">IF(ROUND('Командный Зачет'!#REF!-IF('Сводный протокол'!$D48="м",CR$2,IF('Сводный протокол'!$D48="ж",CR$1,0)),6)&gt;0,1,0)</f>
        <v>#REF!</v>
      </c>
      <c r="CS23" s="68" t="e">
        <f ca="1">IF(ROUND('Командный Зачет'!#REF!-IF('Сводный протокол'!$D48="м",CS$2,IF('Сводный протокол'!$D48="ж",CS$1,0)),6)&gt;0,1,0)</f>
        <v>#REF!</v>
      </c>
      <c r="CT23" s="68" t="e">
        <f ca="1">IF(ROUND('Командный Зачет'!#REF!-IF('Сводный протокол'!$D48="м",CT$2,IF('Сводный протокол'!$D48="ж",CT$1,0)),6)&gt;0,1,0)</f>
        <v>#REF!</v>
      </c>
      <c r="CU23" s="68" t="e">
        <f ca="1">IF(ROUND('Командный Зачет'!#REF!-IF('Сводный протокол'!$D48="м",CU$2,IF('Сводный протокол'!$D48="ж",CU$1,0)),6)&gt;0,1,0)</f>
        <v>#REF!</v>
      </c>
      <c r="CV23" s="68" t="e">
        <f ca="1">IF(ROUND('Командный Зачет'!#REF!-IF('Сводный протокол'!$D48="м",CV$2,IF('Сводный протокол'!$D48="ж",CV$1,0)),6)&gt;0,1,0)</f>
        <v>#REF!</v>
      </c>
      <c r="CW23" s="68" t="e">
        <f ca="1">IF(ROUND('Командный Зачет'!#REF!-IF('Сводный протокол'!$D48="м",CW$2,IF('Сводный протокол'!$D48="ж",CW$1,0)),6)&gt;0,1,0)</f>
        <v>#REF!</v>
      </c>
      <c r="CX23" s="67" t="e">
        <f t="shared" ca="1" si="0"/>
        <v>#REF!</v>
      </c>
    </row>
    <row r="24" spans="1:102" x14ac:dyDescent="0.2">
      <c r="A24" s="67" t="s">
        <v>89</v>
      </c>
      <c r="B24" s="68" t="e">
        <f ca="1">IF(ROUND('Командный Зачет'!$I25-IF('Сводный протокол'!$D49="м",B$2,IF('Сводный протокол'!$D49="ж",B$1,0)),6)&gt;0,1,0)</f>
        <v>#REF!</v>
      </c>
      <c r="C24" s="68" t="e">
        <f ca="1">IF(ROUND('Командный Зачет'!$I25-IF('Сводный протокол'!$D49="м",C$2,IF('Сводный протокол'!$D49="ж",C$1,0)),6)&gt;0,1,0)</f>
        <v>#REF!</v>
      </c>
      <c r="D24" s="68" t="e">
        <f ca="1">IF(ROUND('Командный Зачет'!$I25-IF('Сводный протокол'!$D49="м",D$2,IF('Сводный протокол'!$D49="ж",D$1,0)),6)&gt;0,1,0)</f>
        <v>#REF!</v>
      </c>
      <c r="E24" s="68" t="e">
        <f ca="1">IF(ROUND('Командный Зачет'!$I25-IF('Сводный протокол'!$D49="м",E$2,IF('Сводный протокол'!$D49="ж",E$1,0)),6)&gt;0,1,0)</f>
        <v>#REF!</v>
      </c>
      <c r="F24" s="68" t="e">
        <f ca="1">IF(ROUND('Командный Зачет'!$I25-IF('Сводный протокол'!$D49="м",F$2,IF('Сводный протокол'!$D49="ж",F$1,0)),6)&gt;0,1,0)</f>
        <v>#REF!</v>
      </c>
      <c r="G24" s="68" t="e">
        <f ca="1">IF(ROUND('Командный Зачет'!$I25-IF('Сводный протокол'!$D49="м",G$2,IF('Сводный протокол'!$D49="ж",G$1,0)),6)&gt;0,1,0)</f>
        <v>#REF!</v>
      </c>
      <c r="H24" s="68" t="e">
        <f ca="1">IF(ROUND('Командный Зачет'!$I25-IF('Сводный протокол'!$D49="м",H$2,IF('Сводный протокол'!$D49="ж",H$1,0)),6)&gt;0,1,0)</f>
        <v>#REF!</v>
      </c>
      <c r="I24" s="68" t="e">
        <f ca="1">IF(ROUND('Командный Зачет'!$I25-IF('Сводный протокол'!$D49="м",I$2,IF('Сводный протокол'!$D49="ж",I$1,0)),6)&gt;0,1,0)</f>
        <v>#REF!</v>
      </c>
      <c r="J24" s="68" t="e">
        <f ca="1">IF(ROUND('Командный Зачет'!$I25-IF('Сводный протокол'!$D49="м",J$2,IF('Сводный протокол'!$D49="ж",J$1,0)),6)&gt;0,1,0)</f>
        <v>#REF!</v>
      </c>
      <c r="K24" s="68" t="e">
        <f ca="1">IF(ROUND('Командный Зачет'!$I25-IF('Сводный протокол'!$D49="м",K$2,IF('Сводный протокол'!$D49="ж",K$1,0)),6)&gt;0,1,0)</f>
        <v>#REF!</v>
      </c>
      <c r="L24" s="68" t="e">
        <f ca="1">IF(ROUND('Командный Зачет'!$I25-IF('Сводный протокол'!$D49="м",L$2,IF('Сводный протокол'!$D49="ж",L$1,0)),6)&gt;0,1,0)</f>
        <v>#REF!</v>
      </c>
      <c r="M24" s="68" t="e">
        <f ca="1">IF(ROUND('Командный Зачет'!$I25-IF('Сводный протокол'!$D49="м",M$2,IF('Сводный протокол'!$D49="ж",M$1,0)),6)&gt;0,1,0)</f>
        <v>#REF!</v>
      </c>
      <c r="N24" s="68" t="e">
        <f ca="1">IF(ROUND('Командный Зачет'!$I25-IF('Сводный протокол'!$D49="м",N$2,IF('Сводный протокол'!$D49="ж",N$1,0)),6)&gt;0,1,0)</f>
        <v>#REF!</v>
      </c>
      <c r="O24" s="68" t="e">
        <f ca="1">IF(ROUND('Командный Зачет'!$I25-IF('Сводный протокол'!$D49="м",O$2,IF('Сводный протокол'!$D49="ж",O$1,0)),6)&gt;0,1,0)</f>
        <v>#REF!</v>
      </c>
      <c r="P24" s="68" t="e">
        <f ca="1">IF(ROUND('Командный Зачет'!$I25-IF('Сводный протокол'!$D49="м",P$2,IF('Сводный протокол'!$D49="ж",P$1,0)),6)&gt;0,1,0)</f>
        <v>#REF!</v>
      </c>
      <c r="Q24" s="68" t="e">
        <f ca="1">IF(ROUND('Командный Зачет'!$I25-IF('Сводный протокол'!$D49="м",Q$2,IF('Сводный протокол'!$D49="ж",Q$1,0)),6)&gt;0,1,0)</f>
        <v>#REF!</v>
      </c>
      <c r="R24" s="68" t="e">
        <f ca="1">IF(ROUND('Командный Зачет'!$I25-IF('Сводный протокол'!$D49="м",R$2,IF('Сводный протокол'!$D49="ж",R$1,0)),6)&gt;0,1,0)</f>
        <v>#REF!</v>
      </c>
      <c r="S24" s="68" t="e">
        <f ca="1">IF(ROUND('Командный Зачет'!$I25-IF('Сводный протокол'!$D49="м",S$2,IF('Сводный протокол'!$D49="ж",S$1,0)),6)&gt;0,1,0)</f>
        <v>#REF!</v>
      </c>
      <c r="T24" s="68" t="e">
        <f ca="1">IF(ROUND('Командный Зачет'!$I25-IF('Сводный протокол'!$D49="м",T$2,IF('Сводный протокол'!$D49="ж",T$1,0)),6)&gt;0,1,0)</f>
        <v>#REF!</v>
      </c>
      <c r="U24" s="68" t="e">
        <f ca="1">IF(ROUND('Командный Зачет'!$I25-IF('Сводный протокол'!$D49="м",U$2,IF('Сводный протокол'!$D49="ж",U$1,0)),6)&gt;0,1,0)</f>
        <v>#REF!</v>
      </c>
      <c r="V24" s="68" t="e">
        <f ca="1">IF(ROUND('Командный Зачет'!$I25-IF('Сводный протокол'!$D49="м",V$2,IF('Сводный протокол'!$D49="ж",V$1,0)),6)&gt;0,1,0)</f>
        <v>#REF!</v>
      </c>
      <c r="W24" s="68" t="e">
        <f ca="1">IF(ROUND('Командный Зачет'!$I25-IF('Сводный протокол'!$D49="м",W$2,IF('Сводный протокол'!$D49="ж",W$1,0)),6)&gt;0,1,0)</f>
        <v>#REF!</v>
      </c>
      <c r="X24" s="68" t="e">
        <f ca="1">IF(ROUND('Командный Зачет'!$I25-IF('Сводный протокол'!$D49="м",X$2,IF('Сводный протокол'!$D49="ж",X$1,0)),6)&gt;0,1,0)</f>
        <v>#REF!</v>
      </c>
      <c r="Y24" s="68" t="e">
        <f ca="1">IF(ROUND('Командный Зачет'!$I25-IF('Сводный протокол'!$D49="м",Y$2,IF('Сводный протокол'!$D49="ж",Y$1,0)),6)&gt;0,1,0)</f>
        <v>#REF!</v>
      </c>
      <c r="Z24" s="68" t="e">
        <f ca="1">IF(ROUND('Командный Зачет'!$I25-IF('Сводный протокол'!$D49="м",Z$2,IF('Сводный протокол'!$D49="ж",Z$1,0)),6)&gt;0,1,0)</f>
        <v>#REF!</v>
      </c>
      <c r="AA24" s="68" t="e">
        <f ca="1">IF(ROUND('Командный Зачет'!$I25-IF('Сводный протокол'!$D49="м",AA$2,IF('Сводный протокол'!$D49="ж",AA$1,0)),6)&gt;0,1,0)</f>
        <v>#REF!</v>
      </c>
      <c r="AB24" s="68" t="e">
        <f ca="1">IF(ROUND('Командный Зачет'!$I25-IF('Сводный протокол'!$D49="м",AB$2,IF('Сводный протокол'!$D49="ж",AB$1,0)),6)&gt;0,1,0)</f>
        <v>#REF!</v>
      </c>
      <c r="AC24" s="68" t="e">
        <f ca="1">IF(ROUND('Командный Зачет'!$I25-IF('Сводный протокол'!$D49="м",AC$2,IF('Сводный протокол'!$D49="ж",AC$1,0)),6)&gt;0,1,0)</f>
        <v>#REF!</v>
      </c>
      <c r="AD24" s="68" t="e">
        <f ca="1">IF(ROUND('Командный Зачет'!$I25-IF('Сводный протокол'!$D49="м",AD$2,IF('Сводный протокол'!$D49="ж",AD$1,0)),6)&gt;0,1,0)</f>
        <v>#REF!</v>
      </c>
      <c r="AE24" s="68" t="e">
        <f ca="1">IF(ROUND('Командный Зачет'!$I25-IF('Сводный протокол'!$D49="м",AE$2,IF('Сводный протокол'!$D49="ж",AE$1,0)),6)&gt;0,1,0)</f>
        <v>#REF!</v>
      </c>
      <c r="AF24" s="68" t="e">
        <f ca="1">IF(ROUND('Командный Зачет'!$I25-IF('Сводный протокол'!$D49="м",AF$2,IF('Сводный протокол'!$D49="ж",AF$1,0)),6)&gt;0,1,0)</f>
        <v>#REF!</v>
      </c>
      <c r="AG24" s="68" t="e">
        <f ca="1">IF(ROUND('Командный Зачет'!$I25-IF('Сводный протокол'!$D49="м",AG$2,IF('Сводный протокол'!$D49="ж",AG$1,0)),6)&gt;0,1,0)</f>
        <v>#REF!</v>
      </c>
      <c r="AH24" s="68" t="e">
        <f ca="1">IF(ROUND('Командный Зачет'!$I25-IF('Сводный протокол'!$D49="м",AH$2,IF('Сводный протокол'!$D49="ж",AH$1,0)),6)&gt;0,1,0)</f>
        <v>#REF!</v>
      </c>
      <c r="AI24" s="68" t="e">
        <f ca="1">IF(ROUND('Командный Зачет'!$I25-IF('Сводный протокол'!$D49="м",AI$2,IF('Сводный протокол'!$D49="ж",AI$1,0)),6)&gt;0,1,0)</f>
        <v>#REF!</v>
      </c>
      <c r="AJ24" s="68" t="e">
        <f ca="1">IF(ROUND('Командный Зачет'!$I25-IF('Сводный протокол'!$D49="м",AJ$2,IF('Сводный протокол'!$D49="ж",AJ$1,0)),6)&gt;0,1,0)</f>
        <v>#REF!</v>
      </c>
      <c r="AK24" s="68" t="e">
        <f ca="1">IF(ROUND('Командный Зачет'!$I25-IF('Сводный протокол'!$D49="м",AK$2,IF('Сводный протокол'!$D49="ж",AK$1,0)),6)&gt;0,1,0)</f>
        <v>#REF!</v>
      </c>
      <c r="AL24" s="68" t="e">
        <f ca="1">IF(ROUND('Командный Зачет'!$I25-IF('Сводный протокол'!$D49="м",AL$2,IF('Сводный протокол'!$D49="ж",AL$1,0)),6)&gt;0,1,0)</f>
        <v>#REF!</v>
      </c>
      <c r="AM24" s="68" t="e">
        <f ca="1">IF(ROUND('Командный Зачет'!$I25-IF('Сводный протокол'!$D49="м",AM$2,IF('Сводный протокол'!$D49="ж",AM$1,0)),6)&gt;0,1,0)</f>
        <v>#REF!</v>
      </c>
      <c r="AN24" s="68" t="e">
        <f ca="1">IF(ROUND('Командный Зачет'!$I25-IF('Сводный протокол'!$D49="м",AN$2,IF('Сводный протокол'!$D49="ж",AN$1,0)),6)&gt;0,1,0)</f>
        <v>#REF!</v>
      </c>
      <c r="AO24" s="68" t="e">
        <f ca="1">IF(ROUND('Командный Зачет'!$I25-IF('Сводный протокол'!$D49="м",AO$2,IF('Сводный протокол'!$D49="ж",AO$1,0)),6)&gt;0,1,0)</f>
        <v>#REF!</v>
      </c>
      <c r="AP24" s="68" t="e">
        <f ca="1">IF(ROUND('Командный Зачет'!$I25-IF('Сводный протокол'!$D49="м",AP$2,IF('Сводный протокол'!$D49="ж",AP$1,0)),6)&gt;0,1,0)</f>
        <v>#REF!</v>
      </c>
      <c r="AQ24" s="68" t="e">
        <f ca="1">IF(ROUND('Командный Зачет'!$I25-IF('Сводный протокол'!$D49="м",AQ$2,IF('Сводный протокол'!$D49="ж",AQ$1,0)),6)&gt;0,1,0)</f>
        <v>#REF!</v>
      </c>
      <c r="AR24" s="68" t="e">
        <f ca="1">IF(ROUND('Командный Зачет'!$I25-IF('Сводный протокол'!$D49="м",AR$2,IF('Сводный протокол'!$D49="ж",AR$1,0)),6)&gt;0,1,0)</f>
        <v>#REF!</v>
      </c>
      <c r="AS24" s="68" t="e">
        <f ca="1">IF(ROUND('Командный Зачет'!$I25-IF('Сводный протокол'!$D49="м",AS$2,IF('Сводный протокол'!$D49="ж",AS$1,0)),6)&gt;0,1,0)</f>
        <v>#REF!</v>
      </c>
      <c r="AT24" s="68" t="e">
        <f ca="1">IF(ROUND('Командный Зачет'!$I25-IF('Сводный протокол'!$D49="м",AT$2,IF('Сводный протокол'!$D49="ж",AT$1,0)),6)&gt;0,1,0)</f>
        <v>#REF!</v>
      </c>
      <c r="AU24" s="68" t="e">
        <f ca="1">IF(ROUND('Командный Зачет'!$I25-IF('Сводный протокол'!$D49="м",AU$2,IF('Сводный протокол'!$D49="ж",AU$1,0)),6)&gt;0,1,0)</f>
        <v>#REF!</v>
      </c>
      <c r="AV24" s="68" t="e">
        <f ca="1">IF(ROUND('Командный Зачет'!$I25-IF('Сводный протокол'!$D49="м",AV$2,IF('Сводный протокол'!$D49="ж",AV$1,0)),6)&gt;0,1,0)</f>
        <v>#REF!</v>
      </c>
      <c r="AW24" s="68" t="e">
        <f ca="1">IF(ROUND('Командный Зачет'!$I25-IF('Сводный протокол'!$D49="м",AW$2,IF('Сводный протокол'!$D49="ж",AW$1,0)),6)&gt;0,1,0)</f>
        <v>#REF!</v>
      </c>
      <c r="AX24" s="68" t="e">
        <f ca="1">IF(ROUND('Командный Зачет'!$I25-IF('Сводный протокол'!$D49="м",AX$2,IF('Сводный протокол'!$D49="ж",AX$1,0)),6)&gt;0,1,0)</f>
        <v>#REF!</v>
      </c>
      <c r="AY24" s="68" t="e">
        <f ca="1">IF(ROUND('Командный Зачет'!$I25-IF('Сводный протокол'!$D49="м",AY$2,IF('Сводный протокол'!$D49="ж",AY$1,0)),6)&gt;0,1,0)</f>
        <v>#REF!</v>
      </c>
      <c r="AZ24" s="68" t="e">
        <f ca="1">IF(ROUND('Командный Зачет'!$I25-IF('Сводный протокол'!$D49="м",AZ$2,IF('Сводный протокол'!$D49="ж",AZ$1,0)),6)&gt;0,1,0)</f>
        <v>#REF!</v>
      </c>
      <c r="BA24" s="68" t="e">
        <f ca="1">IF(ROUND('Командный Зачет'!$I25-IF('Сводный протокол'!$D49="м",BA$2,IF('Сводный протокол'!$D49="ж",BA$1,0)),6)&gt;0,1,0)</f>
        <v>#REF!</v>
      </c>
      <c r="BB24" s="68" t="e">
        <f ca="1">IF(ROUND('Командный Зачет'!$I25-IF('Сводный протокол'!$D49="м",BB$2,IF('Сводный протокол'!$D49="ж",BB$1,0)),6)&gt;0,1,0)</f>
        <v>#REF!</v>
      </c>
      <c r="BC24" s="68" t="e">
        <f ca="1">IF(ROUND('Командный Зачет'!$I25-IF('Сводный протокол'!$D49="м",BC$2,IF('Сводный протокол'!$D49="ж",BC$1,0)),6)&gt;0,1,0)</f>
        <v>#REF!</v>
      </c>
      <c r="BD24" s="68" t="e">
        <f ca="1">IF(ROUND('Командный Зачет'!$I25-IF('Сводный протокол'!$D49="м",BD$2,IF('Сводный протокол'!$D49="ж",BD$1,0)),6)&gt;0,1,0)</f>
        <v>#REF!</v>
      </c>
      <c r="BE24" s="68" t="e">
        <f ca="1">IF(ROUND('Командный Зачет'!$I25-IF('Сводный протокол'!$D49="м",BE$2,IF('Сводный протокол'!$D49="ж",BE$1,0)),6)&gt;0,1,0)</f>
        <v>#REF!</v>
      </c>
      <c r="BF24" s="68" t="e">
        <f ca="1">IF(ROUND('Командный Зачет'!$I25-IF('Сводный протокол'!$D49="м",BF$2,IF('Сводный протокол'!$D49="ж",BF$1,0)),6)&gt;0,1,0)</f>
        <v>#REF!</v>
      </c>
      <c r="BG24" s="68" t="e">
        <f ca="1">IF(ROUND('Командный Зачет'!$I25-IF('Сводный протокол'!$D49="м",BG$2,IF('Сводный протокол'!$D49="ж",BG$1,0)),6)&gt;0,1,0)</f>
        <v>#REF!</v>
      </c>
      <c r="BH24" s="68" t="e">
        <f ca="1">IF(ROUND('Командный Зачет'!$I25-IF('Сводный протокол'!$D49="м",BH$2,IF('Сводный протокол'!$D49="ж",BH$1,0)),6)&gt;0,1,0)</f>
        <v>#REF!</v>
      </c>
      <c r="BI24" s="68" t="e">
        <f ca="1">IF(ROUND('Командный Зачет'!$I25-IF('Сводный протокол'!$D49="м",BI$2,IF('Сводный протокол'!$D49="ж",BI$1,0)),6)&gt;0,1,0)</f>
        <v>#REF!</v>
      </c>
      <c r="BJ24" s="68" t="e">
        <f ca="1">IF(ROUND('Командный Зачет'!$I25-IF('Сводный протокол'!$D49="м",BJ$2,IF('Сводный протокол'!$D49="ж",BJ$1,0)),6)&gt;0,1,0)</f>
        <v>#REF!</v>
      </c>
      <c r="BK24" s="68" t="e">
        <f ca="1">IF(ROUND('Командный Зачет'!$I25-IF('Сводный протокол'!$D49="м",BK$2,IF('Сводный протокол'!$D49="ж",BK$1,0)),6)&gt;0,1,0)</f>
        <v>#REF!</v>
      </c>
      <c r="BL24" s="68" t="e">
        <f ca="1">IF(ROUND('Командный Зачет'!$I25-IF('Сводный протокол'!$D49="м",BL$2,IF('Сводный протокол'!$D49="ж",BL$1,0)),6)&gt;0,1,0)</f>
        <v>#REF!</v>
      </c>
      <c r="BM24" s="68" t="e">
        <f ca="1">IF(ROUND('Командный Зачет'!$I25-IF('Сводный протокол'!$D49="м",BM$2,IF('Сводный протокол'!$D49="ж",BM$1,0)),6)&gt;0,1,0)</f>
        <v>#REF!</v>
      </c>
      <c r="BN24" s="68" t="e">
        <f ca="1">IF(ROUND('Командный Зачет'!$I25-IF('Сводный протокол'!$D49="м",BN$2,IF('Сводный протокол'!$D49="ж",BN$1,0)),6)&gt;0,1,0)</f>
        <v>#REF!</v>
      </c>
      <c r="BO24" s="68" t="e">
        <f ca="1">IF(ROUND('Командный Зачет'!$I25-IF('Сводный протокол'!$D49="м",BO$2,IF('Сводный протокол'!$D49="ж",BO$1,0)),6)&gt;0,1,0)</f>
        <v>#REF!</v>
      </c>
      <c r="BP24" s="68" t="e">
        <f ca="1">IF(ROUND('Командный Зачет'!$I25-IF('Сводный протокол'!$D49="м",BP$2,IF('Сводный протокол'!$D49="ж",BP$1,0)),6)&gt;0,1,0)</f>
        <v>#REF!</v>
      </c>
      <c r="BQ24" s="68" t="e">
        <f ca="1">IF(ROUND('Командный Зачет'!$I25-IF('Сводный протокол'!$D49="м",BQ$2,IF('Сводный протокол'!$D49="ж",BQ$1,0)),6)&gt;0,1,0)</f>
        <v>#REF!</v>
      </c>
      <c r="BR24" s="68" t="e">
        <f ca="1">IF(ROUND('Командный Зачет'!$I25-IF('Сводный протокол'!$D49="м",BR$2,IF('Сводный протокол'!$D49="ж",BR$1,0)),6)&gt;0,1,0)</f>
        <v>#REF!</v>
      </c>
      <c r="BS24" s="68" t="e">
        <f ca="1">IF(ROUND('Командный Зачет'!$I25-IF('Сводный протокол'!$D49="м",BS$2,IF('Сводный протокол'!$D49="ж",BS$1,0)),6)&gt;0,1,0)</f>
        <v>#REF!</v>
      </c>
      <c r="BT24" s="68" t="e">
        <f ca="1">IF(ROUND('Командный Зачет'!$I25-IF('Сводный протокол'!$D49="м",BT$2,IF('Сводный протокол'!$D49="ж",BT$1,0)),6)&gt;0,1,0)</f>
        <v>#REF!</v>
      </c>
      <c r="BU24" s="68" t="e">
        <f ca="1">IF(ROUND('Командный Зачет'!$I25-IF('Сводный протокол'!$D49="м",BU$2,IF('Сводный протокол'!$D49="ж",BU$1,0)),6)&gt;0,1,0)</f>
        <v>#REF!</v>
      </c>
      <c r="BV24" s="68" t="e">
        <f ca="1">IF(ROUND('Командный Зачет'!$I25-IF('Сводный протокол'!$D49="м",BV$2,IF('Сводный протокол'!$D49="ж",BV$1,0)),6)&gt;0,1,0)</f>
        <v>#REF!</v>
      </c>
      <c r="BW24" s="68" t="e">
        <f ca="1">IF(ROUND('Командный Зачет'!$I25-IF('Сводный протокол'!$D49="м",BW$2,IF('Сводный протокол'!$D49="ж",BW$1,0)),6)&gt;0,1,0)</f>
        <v>#REF!</v>
      </c>
      <c r="BX24" s="68" t="e">
        <f ca="1">IF(ROUND('Командный Зачет'!$I25-IF('Сводный протокол'!$D49="м",BX$2,IF('Сводный протокол'!$D49="ж",BX$1,0)),6)&gt;0,1,0)</f>
        <v>#REF!</v>
      </c>
      <c r="BY24" s="68" t="e">
        <f ca="1">IF(ROUND('Командный Зачет'!$I25-IF('Сводный протокол'!$D49="м",BY$2,IF('Сводный протокол'!$D49="ж",BY$1,0)),6)&gt;0,1,0)</f>
        <v>#REF!</v>
      </c>
      <c r="BZ24" s="68" t="e">
        <f ca="1">IF(ROUND('Командный Зачет'!$I25-IF('Сводный протокол'!$D49="м",BZ$2,IF('Сводный протокол'!$D49="ж",BZ$1,0)),6)&gt;0,1,0)</f>
        <v>#REF!</v>
      </c>
      <c r="CA24" s="68" t="e">
        <f ca="1">IF(ROUND('Командный Зачет'!$I25-IF('Сводный протокол'!$D49="м",CA$2,IF('Сводный протокол'!$D49="ж",CA$1,0)),6)&gt;0,1,0)</f>
        <v>#REF!</v>
      </c>
      <c r="CB24" s="68" t="e">
        <f ca="1">IF(ROUND('Командный Зачет'!$I25-IF('Сводный протокол'!$D49="м",CB$2,IF('Сводный протокол'!$D49="ж",CB$1,0)),6)&gt;0,1,0)</f>
        <v>#REF!</v>
      </c>
      <c r="CC24" s="68" t="e">
        <f ca="1">IF(ROUND('Командный Зачет'!$I25-IF('Сводный протокол'!$D49="м",CC$2,IF('Сводный протокол'!$D49="ж",CC$1,0)),6)&gt;0,1,0)</f>
        <v>#REF!</v>
      </c>
      <c r="CD24" s="68" t="e">
        <f ca="1">IF(ROUND('Командный Зачет'!$I25-IF('Сводный протокол'!$D49="м",CD$2,IF('Сводный протокол'!$D49="ж",CD$1,0)),6)&gt;0,1,0)</f>
        <v>#REF!</v>
      </c>
      <c r="CE24" s="68" t="e">
        <f ca="1">IF(ROUND('Командный Зачет'!$I25-IF('Сводный протокол'!$D49="м",CE$2,IF('Сводный протокол'!$D49="ж",CE$1,0)),6)&gt;0,1,0)</f>
        <v>#REF!</v>
      </c>
      <c r="CF24" s="68" t="e">
        <f ca="1">IF(ROUND('Командный Зачет'!$I25-IF('Сводный протокол'!$D49="м",CF$2,IF('Сводный протокол'!$D49="ж",CF$1,0)),6)&gt;0,1,0)</f>
        <v>#REF!</v>
      </c>
      <c r="CG24" s="68" t="e">
        <f ca="1">IF(ROUND('Командный Зачет'!$I25-IF('Сводный протокол'!$D49="м",CG$2,IF('Сводный протокол'!$D49="ж",CG$1,0)),6)&gt;0,1,0)</f>
        <v>#REF!</v>
      </c>
      <c r="CH24" s="68" t="e">
        <f ca="1">IF(ROUND('Командный Зачет'!$I25-IF('Сводный протокол'!$D49="м",CH$2,IF('Сводный протокол'!$D49="ж",CH$1,0)),6)&gt;0,1,0)</f>
        <v>#REF!</v>
      </c>
      <c r="CI24" s="68" t="e">
        <f ca="1">IF(ROUND('Командный Зачет'!$I25-IF('Сводный протокол'!$D49="м",CI$2,IF('Сводный протокол'!$D49="ж",CI$1,0)),6)&gt;0,1,0)</f>
        <v>#REF!</v>
      </c>
      <c r="CJ24" s="68" t="e">
        <f ca="1">IF(ROUND('Командный Зачет'!$I25-IF('Сводный протокол'!$D49="м",CJ$2,IF('Сводный протокол'!$D49="ж",CJ$1,0)),6)&gt;0,1,0)</f>
        <v>#REF!</v>
      </c>
      <c r="CK24" s="68" t="e">
        <f ca="1">IF(ROUND('Командный Зачет'!$I25-IF('Сводный протокол'!$D49="м",CK$2,IF('Сводный протокол'!$D49="ж",CK$1,0)),6)&gt;0,1,0)</f>
        <v>#REF!</v>
      </c>
      <c r="CL24" s="68" t="e">
        <f ca="1">IF(ROUND('Командный Зачет'!$I25-IF('Сводный протокол'!$D49="м",CL$2,IF('Сводный протокол'!$D49="ж",CL$1,0)),6)&gt;0,1,0)</f>
        <v>#REF!</v>
      </c>
      <c r="CM24" s="68" t="e">
        <f ca="1">IF(ROUND('Командный Зачет'!$I25-IF('Сводный протокол'!$D49="м",CM$2,IF('Сводный протокол'!$D49="ж",CM$1,0)),6)&gt;0,1,0)</f>
        <v>#REF!</v>
      </c>
      <c r="CN24" s="68" t="e">
        <f ca="1">IF(ROUND('Командный Зачет'!$I25-IF('Сводный протокол'!$D49="м",CN$2,IF('Сводный протокол'!$D49="ж",CN$1,0)),6)&gt;0,1,0)</f>
        <v>#REF!</v>
      </c>
      <c r="CO24" s="68" t="e">
        <f ca="1">IF(ROUND('Командный Зачет'!$I25-IF('Сводный протокол'!$D49="м",CO$2,IF('Сводный протокол'!$D49="ж",CO$1,0)),6)&gt;0,1,0)</f>
        <v>#REF!</v>
      </c>
      <c r="CP24" s="68" t="e">
        <f ca="1">IF(ROUND('Командный Зачет'!$I25-IF('Сводный протокол'!$D49="м",CP$2,IF('Сводный протокол'!$D49="ж",CP$1,0)),6)&gt;0,1,0)</f>
        <v>#REF!</v>
      </c>
      <c r="CQ24" s="68" t="e">
        <f ca="1">IF(ROUND('Командный Зачет'!$I25-IF('Сводный протокол'!$D49="м",CQ$2,IF('Сводный протокол'!$D49="ж",CQ$1,0)),6)&gt;0,1,0)</f>
        <v>#REF!</v>
      </c>
      <c r="CR24" s="68" t="e">
        <f ca="1">IF(ROUND('Командный Зачет'!$I25-IF('Сводный протокол'!$D49="м",CR$2,IF('Сводный протокол'!$D49="ж",CR$1,0)),6)&gt;0,1,0)</f>
        <v>#REF!</v>
      </c>
      <c r="CS24" s="68" t="e">
        <f ca="1">IF(ROUND('Командный Зачет'!$I25-IF('Сводный протокол'!$D49="м",CS$2,IF('Сводный протокол'!$D49="ж",CS$1,0)),6)&gt;0,1,0)</f>
        <v>#REF!</v>
      </c>
      <c r="CT24" s="68" t="e">
        <f ca="1">IF(ROUND('Командный Зачет'!$I25-IF('Сводный протокол'!$D49="м",CT$2,IF('Сводный протокол'!$D49="ж",CT$1,0)),6)&gt;0,1,0)</f>
        <v>#REF!</v>
      </c>
      <c r="CU24" s="68" t="e">
        <f ca="1">IF(ROUND('Командный Зачет'!$I25-IF('Сводный протокол'!$D49="м",CU$2,IF('Сводный протокол'!$D49="ж",CU$1,0)),6)&gt;0,1,0)</f>
        <v>#REF!</v>
      </c>
      <c r="CV24" s="68" t="e">
        <f ca="1">IF(ROUND('Командный Зачет'!$I25-IF('Сводный протокол'!$D49="м",CV$2,IF('Сводный протокол'!$D49="ж",CV$1,0)),6)&gt;0,1,0)</f>
        <v>#REF!</v>
      </c>
      <c r="CW24" s="68" t="e">
        <f ca="1">IF(ROUND('Командный Зачет'!$I25-IF('Сводный протокол'!$D49="м",CW$2,IF('Сводный протокол'!$D49="ж",CW$1,0)),6)&gt;0,1,0)</f>
        <v>#REF!</v>
      </c>
      <c r="CX24" s="67" t="e">
        <f t="shared" ca="1" si="0"/>
        <v>#REF!</v>
      </c>
    </row>
    <row r="25" spans="1:102" x14ac:dyDescent="0.2">
      <c r="A25" s="67" t="s">
        <v>90</v>
      </c>
      <c r="B25" s="68" t="e">
        <f>IF(ROUND('Командный Зачет'!#REF!-IF('Сводный протокол'!#REF!="м",B$2,IF('Сводный протокол'!#REF!="ж",B$1,0)),6)&gt;0,1,0)</f>
        <v>#REF!</v>
      </c>
      <c r="C25" s="68" t="e">
        <f>IF(ROUND('Командный Зачет'!#REF!-IF('Сводный протокол'!#REF!="м",C$2,IF('Сводный протокол'!#REF!="ж",C$1,0)),6)&gt;0,1,0)</f>
        <v>#REF!</v>
      </c>
      <c r="D25" s="68" t="e">
        <f>IF(ROUND('Командный Зачет'!#REF!-IF('Сводный протокол'!#REF!="м",D$2,IF('Сводный протокол'!#REF!="ж",D$1,0)),6)&gt;0,1,0)</f>
        <v>#REF!</v>
      </c>
      <c r="E25" s="68" t="e">
        <f>IF(ROUND('Командный Зачет'!#REF!-IF('Сводный протокол'!#REF!="м",E$2,IF('Сводный протокол'!#REF!="ж",E$1,0)),6)&gt;0,1,0)</f>
        <v>#REF!</v>
      </c>
      <c r="F25" s="68" t="e">
        <f>IF(ROUND('Командный Зачет'!#REF!-IF('Сводный протокол'!#REF!="м",F$2,IF('Сводный протокол'!#REF!="ж",F$1,0)),6)&gt;0,1,0)</f>
        <v>#REF!</v>
      </c>
      <c r="G25" s="68" t="e">
        <f>IF(ROUND('Командный Зачет'!#REF!-IF('Сводный протокол'!#REF!="м",G$2,IF('Сводный протокол'!#REF!="ж",G$1,0)),6)&gt;0,1,0)</f>
        <v>#REF!</v>
      </c>
      <c r="H25" s="68" t="e">
        <f>IF(ROUND('Командный Зачет'!#REF!-IF('Сводный протокол'!#REF!="м",H$2,IF('Сводный протокол'!#REF!="ж",H$1,0)),6)&gt;0,1,0)</f>
        <v>#REF!</v>
      </c>
      <c r="I25" s="68" t="e">
        <f>IF(ROUND('Командный Зачет'!#REF!-IF('Сводный протокол'!#REF!="м",I$2,IF('Сводный протокол'!#REF!="ж",I$1,0)),6)&gt;0,1,0)</f>
        <v>#REF!</v>
      </c>
      <c r="J25" s="68" t="e">
        <f>IF(ROUND('Командный Зачет'!#REF!-IF('Сводный протокол'!#REF!="м",J$2,IF('Сводный протокол'!#REF!="ж",J$1,0)),6)&gt;0,1,0)</f>
        <v>#REF!</v>
      </c>
      <c r="K25" s="68" t="e">
        <f>IF(ROUND('Командный Зачет'!#REF!-IF('Сводный протокол'!#REF!="м",K$2,IF('Сводный протокол'!#REF!="ж",K$1,0)),6)&gt;0,1,0)</f>
        <v>#REF!</v>
      </c>
      <c r="L25" s="68" t="e">
        <f>IF(ROUND('Командный Зачет'!#REF!-IF('Сводный протокол'!#REF!="м",L$2,IF('Сводный протокол'!#REF!="ж",L$1,0)),6)&gt;0,1,0)</f>
        <v>#REF!</v>
      </c>
      <c r="M25" s="68" t="e">
        <f>IF(ROUND('Командный Зачет'!#REF!-IF('Сводный протокол'!#REF!="м",M$2,IF('Сводный протокол'!#REF!="ж",M$1,0)),6)&gt;0,1,0)</f>
        <v>#REF!</v>
      </c>
      <c r="N25" s="68" t="e">
        <f>IF(ROUND('Командный Зачет'!#REF!-IF('Сводный протокол'!#REF!="м",N$2,IF('Сводный протокол'!#REF!="ж",N$1,0)),6)&gt;0,1,0)</f>
        <v>#REF!</v>
      </c>
      <c r="O25" s="68" t="e">
        <f>IF(ROUND('Командный Зачет'!#REF!-IF('Сводный протокол'!#REF!="м",O$2,IF('Сводный протокол'!#REF!="ж",O$1,0)),6)&gt;0,1,0)</f>
        <v>#REF!</v>
      </c>
      <c r="P25" s="68" t="e">
        <f>IF(ROUND('Командный Зачет'!#REF!-IF('Сводный протокол'!#REF!="м",P$2,IF('Сводный протокол'!#REF!="ж",P$1,0)),6)&gt;0,1,0)</f>
        <v>#REF!</v>
      </c>
      <c r="Q25" s="68" t="e">
        <f>IF(ROUND('Командный Зачет'!#REF!-IF('Сводный протокол'!#REF!="м",Q$2,IF('Сводный протокол'!#REF!="ж",Q$1,0)),6)&gt;0,1,0)</f>
        <v>#REF!</v>
      </c>
      <c r="R25" s="68" t="e">
        <f>IF(ROUND('Командный Зачет'!#REF!-IF('Сводный протокол'!#REF!="м",R$2,IF('Сводный протокол'!#REF!="ж",R$1,0)),6)&gt;0,1,0)</f>
        <v>#REF!</v>
      </c>
      <c r="S25" s="68" t="e">
        <f>IF(ROUND('Командный Зачет'!#REF!-IF('Сводный протокол'!#REF!="м",S$2,IF('Сводный протокол'!#REF!="ж",S$1,0)),6)&gt;0,1,0)</f>
        <v>#REF!</v>
      </c>
      <c r="T25" s="68" t="e">
        <f>IF(ROUND('Командный Зачет'!#REF!-IF('Сводный протокол'!#REF!="м",T$2,IF('Сводный протокол'!#REF!="ж",T$1,0)),6)&gt;0,1,0)</f>
        <v>#REF!</v>
      </c>
      <c r="U25" s="68" t="e">
        <f>IF(ROUND('Командный Зачет'!#REF!-IF('Сводный протокол'!#REF!="м",U$2,IF('Сводный протокол'!#REF!="ж",U$1,0)),6)&gt;0,1,0)</f>
        <v>#REF!</v>
      </c>
      <c r="V25" s="68" t="e">
        <f>IF(ROUND('Командный Зачет'!#REF!-IF('Сводный протокол'!#REF!="м",V$2,IF('Сводный протокол'!#REF!="ж",V$1,0)),6)&gt;0,1,0)</f>
        <v>#REF!</v>
      </c>
      <c r="W25" s="68" t="e">
        <f>IF(ROUND('Командный Зачет'!#REF!-IF('Сводный протокол'!#REF!="м",W$2,IF('Сводный протокол'!#REF!="ж",W$1,0)),6)&gt;0,1,0)</f>
        <v>#REF!</v>
      </c>
      <c r="X25" s="68" t="e">
        <f>IF(ROUND('Командный Зачет'!#REF!-IF('Сводный протокол'!#REF!="м",X$2,IF('Сводный протокол'!#REF!="ж",X$1,0)),6)&gt;0,1,0)</f>
        <v>#REF!</v>
      </c>
      <c r="Y25" s="68" t="e">
        <f>IF(ROUND('Командный Зачет'!#REF!-IF('Сводный протокол'!#REF!="м",Y$2,IF('Сводный протокол'!#REF!="ж",Y$1,0)),6)&gt;0,1,0)</f>
        <v>#REF!</v>
      </c>
      <c r="Z25" s="68" t="e">
        <f>IF(ROUND('Командный Зачет'!#REF!-IF('Сводный протокол'!#REF!="м",Z$2,IF('Сводный протокол'!#REF!="ж",Z$1,0)),6)&gt;0,1,0)</f>
        <v>#REF!</v>
      </c>
      <c r="AA25" s="68" t="e">
        <f>IF(ROUND('Командный Зачет'!#REF!-IF('Сводный протокол'!#REF!="м",AA$2,IF('Сводный протокол'!#REF!="ж",AA$1,0)),6)&gt;0,1,0)</f>
        <v>#REF!</v>
      </c>
      <c r="AB25" s="68" t="e">
        <f>IF(ROUND('Командный Зачет'!#REF!-IF('Сводный протокол'!#REF!="м",AB$2,IF('Сводный протокол'!#REF!="ж",AB$1,0)),6)&gt;0,1,0)</f>
        <v>#REF!</v>
      </c>
      <c r="AC25" s="68" t="e">
        <f>IF(ROUND('Командный Зачет'!#REF!-IF('Сводный протокол'!#REF!="м",AC$2,IF('Сводный протокол'!#REF!="ж",AC$1,0)),6)&gt;0,1,0)</f>
        <v>#REF!</v>
      </c>
      <c r="AD25" s="68" t="e">
        <f>IF(ROUND('Командный Зачет'!#REF!-IF('Сводный протокол'!#REF!="м",AD$2,IF('Сводный протокол'!#REF!="ж",AD$1,0)),6)&gt;0,1,0)</f>
        <v>#REF!</v>
      </c>
      <c r="AE25" s="68" t="e">
        <f>IF(ROUND('Командный Зачет'!#REF!-IF('Сводный протокол'!#REF!="м",AE$2,IF('Сводный протокол'!#REF!="ж",AE$1,0)),6)&gt;0,1,0)</f>
        <v>#REF!</v>
      </c>
      <c r="AF25" s="68" t="e">
        <f>IF(ROUND('Командный Зачет'!#REF!-IF('Сводный протокол'!#REF!="м",AF$2,IF('Сводный протокол'!#REF!="ж",AF$1,0)),6)&gt;0,1,0)</f>
        <v>#REF!</v>
      </c>
      <c r="AG25" s="68" t="e">
        <f>IF(ROUND('Командный Зачет'!#REF!-IF('Сводный протокол'!#REF!="м",AG$2,IF('Сводный протокол'!#REF!="ж",AG$1,0)),6)&gt;0,1,0)</f>
        <v>#REF!</v>
      </c>
      <c r="AH25" s="68" t="e">
        <f>IF(ROUND('Командный Зачет'!#REF!-IF('Сводный протокол'!#REF!="м",AH$2,IF('Сводный протокол'!#REF!="ж",AH$1,0)),6)&gt;0,1,0)</f>
        <v>#REF!</v>
      </c>
      <c r="AI25" s="68" t="e">
        <f>IF(ROUND('Командный Зачет'!#REF!-IF('Сводный протокол'!#REF!="м",AI$2,IF('Сводный протокол'!#REF!="ж",AI$1,0)),6)&gt;0,1,0)</f>
        <v>#REF!</v>
      </c>
      <c r="AJ25" s="68" t="e">
        <f>IF(ROUND('Командный Зачет'!#REF!-IF('Сводный протокол'!#REF!="м",AJ$2,IF('Сводный протокол'!#REF!="ж",AJ$1,0)),6)&gt;0,1,0)</f>
        <v>#REF!</v>
      </c>
      <c r="AK25" s="68" t="e">
        <f>IF(ROUND('Командный Зачет'!#REF!-IF('Сводный протокол'!#REF!="м",AK$2,IF('Сводный протокол'!#REF!="ж",AK$1,0)),6)&gt;0,1,0)</f>
        <v>#REF!</v>
      </c>
      <c r="AL25" s="68" t="e">
        <f>IF(ROUND('Командный Зачет'!#REF!-IF('Сводный протокол'!#REF!="м",AL$2,IF('Сводный протокол'!#REF!="ж",AL$1,0)),6)&gt;0,1,0)</f>
        <v>#REF!</v>
      </c>
      <c r="AM25" s="68" t="e">
        <f>IF(ROUND('Командный Зачет'!#REF!-IF('Сводный протокол'!#REF!="м",AM$2,IF('Сводный протокол'!#REF!="ж",AM$1,0)),6)&gt;0,1,0)</f>
        <v>#REF!</v>
      </c>
      <c r="AN25" s="68" t="e">
        <f>IF(ROUND('Командный Зачет'!#REF!-IF('Сводный протокол'!#REF!="м",AN$2,IF('Сводный протокол'!#REF!="ж",AN$1,0)),6)&gt;0,1,0)</f>
        <v>#REF!</v>
      </c>
      <c r="AO25" s="68" t="e">
        <f>IF(ROUND('Командный Зачет'!#REF!-IF('Сводный протокол'!#REF!="м",AO$2,IF('Сводный протокол'!#REF!="ж",AO$1,0)),6)&gt;0,1,0)</f>
        <v>#REF!</v>
      </c>
      <c r="AP25" s="68" t="e">
        <f>IF(ROUND('Командный Зачет'!#REF!-IF('Сводный протокол'!#REF!="м",AP$2,IF('Сводный протокол'!#REF!="ж",AP$1,0)),6)&gt;0,1,0)</f>
        <v>#REF!</v>
      </c>
      <c r="AQ25" s="68" t="e">
        <f>IF(ROUND('Командный Зачет'!#REF!-IF('Сводный протокол'!#REF!="м",AQ$2,IF('Сводный протокол'!#REF!="ж",AQ$1,0)),6)&gt;0,1,0)</f>
        <v>#REF!</v>
      </c>
      <c r="AR25" s="68" t="e">
        <f>IF(ROUND('Командный Зачет'!#REF!-IF('Сводный протокол'!#REF!="м",AR$2,IF('Сводный протокол'!#REF!="ж",AR$1,0)),6)&gt;0,1,0)</f>
        <v>#REF!</v>
      </c>
      <c r="AS25" s="68" t="e">
        <f>IF(ROUND('Командный Зачет'!#REF!-IF('Сводный протокол'!#REF!="м",AS$2,IF('Сводный протокол'!#REF!="ж",AS$1,0)),6)&gt;0,1,0)</f>
        <v>#REF!</v>
      </c>
      <c r="AT25" s="68" t="e">
        <f>IF(ROUND('Командный Зачет'!#REF!-IF('Сводный протокол'!#REF!="м",AT$2,IF('Сводный протокол'!#REF!="ж",AT$1,0)),6)&gt;0,1,0)</f>
        <v>#REF!</v>
      </c>
      <c r="AU25" s="68" t="e">
        <f>IF(ROUND('Командный Зачет'!#REF!-IF('Сводный протокол'!#REF!="м",AU$2,IF('Сводный протокол'!#REF!="ж",AU$1,0)),6)&gt;0,1,0)</f>
        <v>#REF!</v>
      </c>
      <c r="AV25" s="68" t="e">
        <f>IF(ROUND('Командный Зачет'!#REF!-IF('Сводный протокол'!#REF!="м",AV$2,IF('Сводный протокол'!#REF!="ж",AV$1,0)),6)&gt;0,1,0)</f>
        <v>#REF!</v>
      </c>
      <c r="AW25" s="68" t="e">
        <f>IF(ROUND('Командный Зачет'!#REF!-IF('Сводный протокол'!#REF!="м",AW$2,IF('Сводный протокол'!#REF!="ж",AW$1,0)),6)&gt;0,1,0)</f>
        <v>#REF!</v>
      </c>
      <c r="AX25" s="68" t="e">
        <f>IF(ROUND('Командный Зачет'!#REF!-IF('Сводный протокол'!#REF!="м",AX$2,IF('Сводный протокол'!#REF!="ж",AX$1,0)),6)&gt;0,1,0)</f>
        <v>#REF!</v>
      </c>
      <c r="AY25" s="68" t="e">
        <f>IF(ROUND('Командный Зачет'!#REF!-IF('Сводный протокол'!#REF!="м",AY$2,IF('Сводный протокол'!#REF!="ж",AY$1,0)),6)&gt;0,1,0)</f>
        <v>#REF!</v>
      </c>
      <c r="AZ25" s="68" t="e">
        <f>IF(ROUND('Командный Зачет'!#REF!-IF('Сводный протокол'!#REF!="м",AZ$2,IF('Сводный протокол'!#REF!="ж",AZ$1,0)),6)&gt;0,1,0)</f>
        <v>#REF!</v>
      </c>
      <c r="BA25" s="68" t="e">
        <f>IF(ROUND('Командный Зачет'!#REF!-IF('Сводный протокол'!#REF!="м",BA$2,IF('Сводный протокол'!#REF!="ж",BA$1,0)),6)&gt;0,1,0)</f>
        <v>#REF!</v>
      </c>
      <c r="BB25" s="68" t="e">
        <f>IF(ROUND('Командный Зачет'!#REF!-IF('Сводный протокол'!#REF!="м",BB$2,IF('Сводный протокол'!#REF!="ж",BB$1,0)),6)&gt;0,1,0)</f>
        <v>#REF!</v>
      </c>
      <c r="BC25" s="68" t="e">
        <f>IF(ROUND('Командный Зачет'!#REF!-IF('Сводный протокол'!#REF!="м",BC$2,IF('Сводный протокол'!#REF!="ж",BC$1,0)),6)&gt;0,1,0)</f>
        <v>#REF!</v>
      </c>
      <c r="BD25" s="68" t="e">
        <f>IF(ROUND('Командный Зачет'!#REF!-IF('Сводный протокол'!#REF!="м",BD$2,IF('Сводный протокол'!#REF!="ж",BD$1,0)),6)&gt;0,1,0)</f>
        <v>#REF!</v>
      </c>
      <c r="BE25" s="68" t="e">
        <f>IF(ROUND('Командный Зачет'!#REF!-IF('Сводный протокол'!#REF!="м",BE$2,IF('Сводный протокол'!#REF!="ж",BE$1,0)),6)&gt;0,1,0)</f>
        <v>#REF!</v>
      </c>
      <c r="BF25" s="68" t="e">
        <f>IF(ROUND('Командный Зачет'!#REF!-IF('Сводный протокол'!#REF!="м",BF$2,IF('Сводный протокол'!#REF!="ж",BF$1,0)),6)&gt;0,1,0)</f>
        <v>#REF!</v>
      </c>
      <c r="BG25" s="68" t="e">
        <f>IF(ROUND('Командный Зачет'!#REF!-IF('Сводный протокол'!#REF!="м",BG$2,IF('Сводный протокол'!#REF!="ж",BG$1,0)),6)&gt;0,1,0)</f>
        <v>#REF!</v>
      </c>
      <c r="BH25" s="68" t="e">
        <f>IF(ROUND('Командный Зачет'!#REF!-IF('Сводный протокол'!#REF!="м",BH$2,IF('Сводный протокол'!#REF!="ж",BH$1,0)),6)&gt;0,1,0)</f>
        <v>#REF!</v>
      </c>
      <c r="BI25" s="68" t="e">
        <f>IF(ROUND('Командный Зачет'!#REF!-IF('Сводный протокол'!#REF!="м",BI$2,IF('Сводный протокол'!#REF!="ж",BI$1,0)),6)&gt;0,1,0)</f>
        <v>#REF!</v>
      </c>
      <c r="BJ25" s="68" t="e">
        <f>IF(ROUND('Командный Зачет'!#REF!-IF('Сводный протокол'!#REF!="м",BJ$2,IF('Сводный протокол'!#REF!="ж",BJ$1,0)),6)&gt;0,1,0)</f>
        <v>#REF!</v>
      </c>
      <c r="BK25" s="68" t="e">
        <f>IF(ROUND('Командный Зачет'!#REF!-IF('Сводный протокол'!#REF!="м",BK$2,IF('Сводный протокол'!#REF!="ж",BK$1,0)),6)&gt;0,1,0)</f>
        <v>#REF!</v>
      </c>
      <c r="BL25" s="68" t="e">
        <f>IF(ROUND('Командный Зачет'!#REF!-IF('Сводный протокол'!#REF!="м",BL$2,IF('Сводный протокол'!#REF!="ж",BL$1,0)),6)&gt;0,1,0)</f>
        <v>#REF!</v>
      </c>
      <c r="BM25" s="68" t="e">
        <f>IF(ROUND('Командный Зачет'!#REF!-IF('Сводный протокол'!#REF!="м",BM$2,IF('Сводный протокол'!#REF!="ж",BM$1,0)),6)&gt;0,1,0)</f>
        <v>#REF!</v>
      </c>
      <c r="BN25" s="68" t="e">
        <f>IF(ROUND('Командный Зачет'!#REF!-IF('Сводный протокол'!#REF!="м",BN$2,IF('Сводный протокол'!#REF!="ж",BN$1,0)),6)&gt;0,1,0)</f>
        <v>#REF!</v>
      </c>
      <c r="BO25" s="68" t="e">
        <f>IF(ROUND('Командный Зачет'!#REF!-IF('Сводный протокол'!#REF!="м",BO$2,IF('Сводный протокол'!#REF!="ж",BO$1,0)),6)&gt;0,1,0)</f>
        <v>#REF!</v>
      </c>
      <c r="BP25" s="68" t="e">
        <f>IF(ROUND('Командный Зачет'!#REF!-IF('Сводный протокол'!#REF!="м",BP$2,IF('Сводный протокол'!#REF!="ж",BP$1,0)),6)&gt;0,1,0)</f>
        <v>#REF!</v>
      </c>
      <c r="BQ25" s="68" t="e">
        <f>IF(ROUND('Командный Зачет'!#REF!-IF('Сводный протокол'!#REF!="м",BQ$2,IF('Сводный протокол'!#REF!="ж",BQ$1,0)),6)&gt;0,1,0)</f>
        <v>#REF!</v>
      </c>
      <c r="BR25" s="68" t="e">
        <f>IF(ROUND('Командный Зачет'!#REF!-IF('Сводный протокол'!#REF!="м",BR$2,IF('Сводный протокол'!#REF!="ж",BR$1,0)),6)&gt;0,1,0)</f>
        <v>#REF!</v>
      </c>
      <c r="BS25" s="68" t="e">
        <f>IF(ROUND('Командный Зачет'!#REF!-IF('Сводный протокол'!#REF!="м",BS$2,IF('Сводный протокол'!#REF!="ж",BS$1,0)),6)&gt;0,1,0)</f>
        <v>#REF!</v>
      </c>
      <c r="BT25" s="68" t="e">
        <f>IF(ROUND('Командный Зачет'!#REF!-IF('Сводный протокол'!#REF!="м",BT$2,IF('Сводный протокол'!#REF!="ж",BT$1,0)),6)&gt;0,1,0)</f>
        <v>#REF!</v>
      </c>
      <c r="BU25" s="68" t="e">
        <f>IF(ROUND('Командный Зачет'!#REF!-IF('Сводный протокол'!#REF!="м",BU$2,IF('Сводный протокол'!#REF!="ж",BU$1,0)),6)&gt;0,1,0)</f>
        <v>#REF!</v>
      </c>
      <c r="BV25" s="68" t="e">
        <f>IF(ROUND('Командный Зачет'!#REF!-IF('Сводный протокол'!#REF!="м",BV$2,IF('Сводный протокол'!#REF!="ж",BV$1,0)),6)&gt;0,1,0)</f>
        <v>#REF!</v>
      </c>
      <c r="BW25" s="68" t="e">
        <f>IF(ROUND('Командный Зачет'!#REF!-IF('Сводный протокол'!#REF!="м",BW$2,IF('Сводный протокол'!#REF!="ж",BW$1,0)),6)&gt;0,1,0)</f>
        <v>#REF!</v>
      </c>
      <c r="BX25" s="68" t="e">
        <f>IF(ROUND('Командный Зачет'!#REF!-IF('Сводный протокол'!#REF!="м",BX$2,IF('Сводный протокол'!#REF!="ж",BX$1,0)),6)&gt;0,1,0)</f>
        <v>#REF!</v>
      </c>
      <c r="BY25" s="68" t="e">
        <f>IF(ROUND('Командный Зачет'!#REF!-IF('Сводный протокол'!#REF!="м",BY$2,IF('Сводный протокол'!#REF!="ж",BY$1,0)),6)&gt;0,1,0)</f>
        <v>#REF!</v>
      </c>
      <c r="BZ25" s="68" t="e">
        <f>IF(ROUND('Командный Зачет'!#REF!-IF('Сводный протокол'!#REF!="м",BZ$2,IF('Сводный протокол'!#REF!="ж",BZ$1,0)),6)&gt;0,1,0)</f>
        <v>#REF!</v>
      </c>
      <c r="CA25" s="68" t="e">
        <f>IF(ROUND('Командный Зачет'!#REF!-IF('Сводный протокол'!#REF!="м",CA$2,IF('Сводный протокол'!#REF!="ж",CA$1,0)),6)&gt;0,1,0)</f>
        <v>#REF!</v>
      </c>
      <c r="CB25" s="68" t="e">
        <f>IF(ROUND('Командный Зачет'!#REF!-IF('Сводный протокол'!#REF!="м",CB$2,IF('Сводный протокол'!#REF!="ж",CB$1,0)),6)&gt;0,1,0)</f>
        <v>#REF!</v>
      </c>
      <c r="CC25" s="68" t="e">
        <f>IF(ROUND('Командный Зачет'!#REF!-IF('Сводный протокол'!#REF!="м",CC$2,IF('Сводный протокол'!#REF!="ж",CC$1,0)),6)&gt;0,1,0)</f>
        <v>#REF!</v>
      </c>
      <c r="CD25" s="68" t="e">
        <f>IF(ROUND('Командный Зачет'!#REF!-IF('Сводный протокол'!#REF!="м",CD$2,IF('Сводный протокол'!#REF!="ж",CD$1,0)),6)&gt;0,1,0)</f>
        <v>#REF!</v>
      </c>
      <c r="CE25" s="68" t="e">
        <f>IF(ROUND('Командный Зачет'!#REF!-IF('Сводный протокол'!#REF!="м",CE$2,IF('Сводный протокол'!#REF!="ж",CE$1,0)),6)&gt;0,1,0)</f>
        <v>#REF!</v>
      </c>
      <c r="CF25" s="68" t="e">
        <f>IF(ROUND('Командный Зачет'!#REF!-IF('Сводный протокол'!#REF!="м",CF$2,IF('Сводный протокол'!#REF!="ж",CF$1,0)),6)&gt;0,1,0)</f>
        <v>#REF!</v>
      </c>
      <c r="CG25" s="68" t="e">
        <f>IF(ROUND('Командный Зачет'!#REF!-IF('Сводный протокол'!#REF!="м",CG$2,IF('Сводный протокол'!#REF!="ж",CG$1,0)),6)&gt;0,1,0)</f>
        <v>#REF!</v>
      </c>
      <c r="CH25" s="68" t="e">
        <f>IF(ROUND('Командный Зачет'!#REF!-IF('Сводный протокол'!#REF!="м",CH$2,IF('Сводный протокол'!#REF!="ж",CH$1,0)),6)&gt;0,1,0)</f>
        <v>#REF!</v>
      </c>
      <c r="CI25" s="68" t="e">
        <f>IF(ROUND('Командный Зачет'!#REF!-IF('Сводный протокол'!#REF!="м",CI$2,IF('Сводный протокол'!#REF!="ж",CI$1,0)),6)&gt;0,1,0)</f>
        <v>#REF!</v>
      </c>
      <c r="CJ25" s="68" t="e">
        <f>IF(ROUND('Командный Зачет'!#REF!-IF('Сводный протокол'!#REF!="м",CJ$2,IF('Сводный протокол'!#REF!="ж",CJ$1,0)),6)&gt;0,1,0)</f>
        <v>#REF!</v>
      </c>
      <c r="CK25" s="68" t="e">
        <f>IF(ROUND('Командный Зачет'!#REF!-IF('Сводный протокол'!#REF!="м",CK$2,IF('Сводный протокол'!#REF!="ж",CK$1,0)),6)&gt;0,1,0)</f>
        <v>#REF!</v>
      </c>
      <c r="CL25" s="68" t="e">
        <f>IF(ROUND('Командный Зачет'!#REF!-IF('Сводный протокол'!#REF!="м",CL$2,IF('Сводный протокол'!#REF!="ж",CL$1,0)),6)&gt;0,1,0)</f>
        <v>#REF!</v>
      </c>
      <c r="CM25" s="68" t="e">
        <f>IF(ROUND('Командный Зачет'!#REF!-IF('Сводный протокол'!#REF!="м",CM$2,IF('Сводный протокол'!#REF!="ж",CM$1,0)),6)&gt;0,1,0)</f>
        <v>#REF!</v>
      </c>
      <c r="CN25" s="68" t="e">
        <f>IF(ROUND('Командный Зачет'!#REF!-IF('Сводный протокол'!#REF!="м",CN$2,IF('Сводный протокол'!#REF!="ж",CN$1,0)),6)&gt;0,1,0)</f>
        <v>#REF!</v>
      </c>
      <c r="CO25" s="68" t="e">
        <f>IF(ROUND('Командный Зачет'!#REF!-IF('Сводный протокол'!#REF!="м",CO$2,IF('Сводный протокол'!#REF!="ж",CO$1,0)),6)&gt;0,1,0)</f>
        <v>#REF!</v>
      </c>
      <c r="CP25" s="68" t="e">
        <f>IF(ROUND('Командный Зачет'!#REF!-IF('Сводный протокол'!#REF!="м",CP$2,IF('Сводный протокол'!#REF!="ж",CP$1,0)),6)&gt;0,1,0)</f>
        <v>#REF!</v>
      </c>
      <c r="CQ25" s="68" t="e">
        <f>IF(ROUND('Командный Зачет'!#REF!-IF('Сводный протокол'!#REF!="м",CQ$2,IF('Сводный протокол'!#REF!="ж",CQ$1,0)),6)&gt;0,1,0)</f>
        <v>#REF!</v>
      </c>
      <c r="CR25" s="68" t="e">
        <f>IF(ROUND('Командный Зачет'!#REF!-IF('Сводный протокол'!#REF!="м",CR$2,IF('Сводный протокол'!#REF!="ж",CR$1,0)),6)&gt;0,1,0)</f>
        <v>#REF!</v>
      </c>
      <c r="CS25" s="68" t="e">
        <f>IF(ROUND('Командный Зачет'!#REF!-IF('Сводный протокол'!#REF!="м",CS$2,IF('Сводный протокол'!#REF!="ж",CS$1,0)),6)&gt;0,1,0)</f>
        <v>#REF!</v>
      </c>
      <c r="CT25" s="68" t="e">
        <f>IF(ROUND('Командный Зачет'!#REF!-IF('Сводный протокол'!#REF!="м",CT$2,IF('Сводный протокол'!#REF!="ж",CT$1,0)),6)&gt;0,1,0)</f>
        <v>#REF!</v>
      </c>
      <c r="CU25" s="68" t="e">
        <f>IF(ROUND('Командный Зачет'!#REF!-IF('Сводный протокол'!#REF!="м",CU$2,IF('Сводный протокол'!#REF!="ж",CU$1,0)),6)&gt;0,1,0)</f>
        <v>#REF!</v>
      </c>
      <c r="CV25" s="68" t="e">
        <f>IF(ROUND('Командный Зачет'!#REF!-IF('Сводный протокол'!#REF!="м",CV$2,IF('Сводный протокол'!#REF!="ж",CV$1,0)),6)&gt;0,1,0)</f>
        <v>#REF!</v>
      </c>
      <c r="CW25" s="68" t="e">
        <f>IF(ROUND('Командный Зачет'!#REF!-IF('Сводный протокол'!#REF!="м",CW$2,IF('Сводный протокол'!#REF!="ж",CW$1,0)),6)&gt;0,1,0)</f>
        <v>#REF!</v>
      </c>
      <c r="CX25" s="67" t="e">
        <f t="shared" ca="1" si="0"/>
        <v>#REF!</v>
      </c>
    </row>
    <row r="26" spans="1:102" x14ac:dyDescent="0.2">
      <c r="A26" s="67" t="s">
        <v>91</v>
      </c>
      <c r="B26" s="68" t="e">
        <f>IF(ROUND('Командный Зачет'!#REF!-IF('Сводный протокол'!#REF!="м",B$2,IF('Сводный протокол'!#REF!="ж",B$1,0)),6)&gt;0,1,0)</f>
        <v>#REF!</v>
      </c>
      <c r="C26" s="68" t="e">
        <f>IF(ROUND('Командный Зачет'!#REF!-IF('Сводный протокол'!#REF!="м",C$2,IF('Сводный протокол'!#REF!="ж",C$1,0)),6)&gt;0,1,0)</f>
        <v>#REF!</v>
      </c>
      <c r="D26" s="68" t="e">
        <f>IF(ROUND('Командный Зачет'!#REF!-IF('Сводный протокол'!#REF!="м",D$2,IF('Сводный протокол'!#REF!="ж",D$1,0)),6)&gt;0,1,0)</f>
        <v>#REF!</v>
      </c>
      <c r="E26" s="68" t="e">
        <f>IF(ROUND('Командный Зачет'!#REF!-IF('Сводный протокол'!#REF!="м",E$2,IF('Сводный протокол'!#REF!="ж",E$1,0)),6)&gt;0,1,0)</f>
        <v>#REF!</v>
      </c>
      <c r="F26" s="68" t="e">
        <f>IF(ROUND('Командный Зачет'!#REF!-IF('Сводный протокол'!#REF!="м",F$2,IF('Сводный протокол'!#REF!="ж",F$1,0)),6)&gt;0,1,0)</f>
        <v>#REF!</v>
      </c>
      <c r="G26" s="68" t="e">
        <f>IF(ROUND('Командный Зачет'!#REF!-IF('Сводный протокол'!#REF!="м",G$2,IF('Сводный протокол'!#REF!="ж",G$1,0)),6)&gt;0,1,0)</f>
        <v>#REF!</v>
      </c>
      <c r="H26" s="68" t="e">
        <f>IF(ROUND('Командный Зачет'!#REF!-IF('Сводный протокол'!#REF!="м",H$2,IF('Сводный протокол'!#REF!="ж",H$1,0)),6)&gt;0,1,0)</f>
        <v>#REF!</v>
      </c>
      <c r="I26" s="68" t="e">
        <f>IF(ROUND('Командный Зачет'!#REF!-IF('Сводный протокол'!#REF!="м",I$2,IF('Сводный протокол'!#REF!="ж",I$1,0)),6)&gt;0,1,0)</f>
        <v>#REF!</v>
      </c>
      <c r="J26" s="68" t="e">
        <f>IF(ROUND('Командный Зачет'!#REF!-IF('Сводный протокол'!#REF!="м",J$2,IF('Сводный протокол'!#REF!="ж",J$1,0)),6)&gt;0,1,0)</f>
        <v>#REF!</v>
      </c>
      <c r="K26" s="68" t="e">
        <f>IF(ROUND('Командный Зачет'!#REF!-IF('Сводный протокол'!#REF!="м",K$2,IF('Сводный протокол'!#REF!="ж",K$1,0)),6)&gt;0,1,0)</f>
        <v>#REF!</v>
      </c>
      <c r="L26" s="68" t="e">
        <f>IF(ROUND('Командный Зачет'!#REF!-IF('Сводный протокол'!#REF!="м",L$2,IF('Сводный протокол'!#REF!="ж",L$1,0)),6)&gt;0,1,0)</f>
        <v>#REF!</v>
      </c>
      <c r="M26" s="68" t="e">
        <f>IF(ROUND('Командный Зачет'!#REF!-IF('Сводный протокол'!#REF!="м",M$2,IF('Сводный протокол'!#REF!="ж",M$1,0)),6)&gt;0,1,0)</f>
        <v>#REF!</v>
      </c>
      <c r="N26" s="68" t="e">
        <f>IF(ROUND('Командный Зачет'!#REF!-IF('Сводный протокол'!#REF!="м",N$2,IF('Сводный протокол'!#REF!="ж",N$1,0)),6)&gt;0,1,0)</f>
        <v>#REF!</v>
      </c>
      <c r="O26" s="68" t="e">
        <f>IF(ROUND('Командный Зачет'!#REF!-IF('Сводный протокол'!#REF!="м",O$2,IF('Сводный протокол'!#REF!="ж",O$1,0)),6)&gt;0,1,0)</f>
        <v>#REF!</v>
      </c>
      <c r="P26" s="68" t="e">
        <f>IF(ROUND('Командный Зачет'!#REF!-IF('Сводный протокол'!#REF!="м",P$2,IF('Сводный протокол'!#REF!="ж",P$1,0)),6)&gt;0,1,0)</f>
        <v>#REF!</v>
      </c>
      <c r="Q26" s="68" t="e">
        <f>IF(ROUND('Командный Зачет'!#REF!-IF('Сводный протокол'!#REF!="м",Q$2,IF('Сводный протокол'!#REF!="ж",Q$1,0)),6)&gt;0,1,0)</f>
        <v>#REF!</v>
      </c>
      <c r="R26" s="68" t="e">
        <f>IF(ROUND('Командный Зачет'!#REF!-IF('Сводный протокол'!#REF!="м",R$2,IF('Сводный протокол'!#REF!="ж",R$1,0)),6)&gt;0,1,0)</f>
        <v>#REF!</v>
      </c>
      <c r="S26" s="68" t="e">
        <f>IF(ROUND('Командный Зачет'!#REF!-IF('Сводный протокол'!#REF!="м",S$2,IF('Сводный протокол'!#REF!="ж",S$1,0)),6)&gt;0,1,0)</f>
        <v>#REF!</v>
      </c>
      <c r="T26" s="68" t="e">
        <f>IF(ROUND('Командный Зачет'!#REF!-IF('Сводный протокол'!#REF!="м",T$2,IF('Сводный протокол'!#REF!="ж",T$1,0)),6)&gt;0,1,0)</f>
        <v>#REF!</v>
      </c>
      <c r="U26" s="68" t="e">
        <f>IF(ROUND('Командный Зачет'!#REF!-IF('Сводный протокол'!#REF!="м",U$2,IF('Сводный протокол'!#REF!="ж",U$1,0)),6)&gt;0,1,0)</f>
        <v>#REF!</v>
      </c>
      <c r="V26" s="68" t="e">
        <f>IF(ROUND('Командный Зачет'!#REF!-IF('Сводный протокол'!#REF!="м",V$2,IF('Сводный протокол'!#REF!="ж",V$1,0)),6)&gt;0,1,0)</f>
        <v>#REF!</v>
      </c>
      <c r="W26" s="68" t="e">
        <f>IF(ROUND('Командный Зачет'!#REF!-IF('Сводный протокол'!#REF!="м",W$2,IF('Сводный протокол'!#REF!="ж",W$1,0)),6)&gt;0,1,0)</f>
        <v>#REF!</v>
      </c>
      <c r="X26" s="68" t="e">
        <f>IF(ROUND('Командный Зачет'!#REF!-IF('Сводный протокол'!#REF!="м",X$2,IF('Сводный протокол'!#REF!="ж",X$1,0)),6)&gt;0,1,0)</f>
        <v>#REF!</v>
      </c>
      <c r="Y26" s="68" t="e">
        <f>IF(ROUND('Командный Зачет'!#REF!-IF('Сводный протокол'!#REF!="м",Y$2,IF('Сводный протокол'!#REF!="ж",Y$1,0)),6)&gt;0,1,0)</f>
        <v>#REF!</v>
      </c>
      <c r="Z26" s="68" t="e">
        <f>IF(ROUND('Командный Зачет'!#REF!-IF('Сводный протокол'!#REF!="м",Z$2,IF('Сводный протокол'!#REF!="ж",Z$1,0)),6)&gt;0,1,0)</f>
        <v>#REF!</v>
      </c>
      <c r="AA26" s="68" t="e">
        <f>IF(ROUND('Командный Зачет'!#REF!-IF('Сводный протокол'!#REF!="м",AA$2,IF('Сводный протокол'!#REF!="ж",AA$1,0)),6)&gt;0,1,0)</f>
        <v>#REF!</v>
      </c>
      <c r="AB26" s="68" t="e">
        <f>IF(ROUND('Командный Зачет'!#REF!-IF('Сводный протокол'!#REF!="м",AB$2,IF('Сводный протокол'!#REF!="ж",AB$1,0)),6)&gt;0,1,0)</f>
        <v>#REF!</v>
      </c>
      <c r="AC26" s="68" t="e">
        <f>IF(ROUND('Командный Зачет'!#REF!-IF('Сводный протокол'!#REF!="м",AC$2,IF('Сводный протокол'!#REF!="ж",AC$1,0)),6)&gt;0,1,0)</f>
        <v>#REF!</v>
      </c>
      <c r="AD26" s="68" t="e">
        <f>IF(ROUND('Командный Зачет'!#REF!-IF('Сводный протокол'!#REF!="м",AD$2,IF('Сводный протокол'!#REF!="ж",AD$1,0)),6)&gt;0,1,0)</f>
        <v>#REF!</v>
      </c>
      <c r="AE26" s="68" t="e">
        <f>IF(ROUND('Командный Зачет'!#REF!-IF('Сводный протокол'!#REF!="м",AE$2,IF('Сводный протокол'!#REF!="ж",AE$1,0)),6)&gt;0,1,0)</f>
        <v>#REF!</v>
      </c>
      <c r="AF26" s="68" t="e">
        <f>IF(ROUND('Командный Зачет'!#REF!-IF('Сводный протокол'!#REF!="м",AF$2,IF('Сводный протокол'!#REF!="ж",AF$1,0)),6)&gt;0,1,0)</f>
        <v>#REF!</v>
      </c>
      <c r="AG26" s="68" t="e">
        <f>IF(ROUND('Командный Зачет'!#REF!-IF('Сводный протокол'!#REF!="м",AG$2,IF('Сводный протокол'!#REF!="ж",AG$1,0)),6)&gt;0,1,0)</f>
        <v>#REF!</v>
      </c>
      <c r="AH26" s="68" t="e">
        <f>IF(ROUND('Командный Зачет'!#REF!-IF('Сводный протокол'!#REF!="м",AH$2,IF('Сводный протокол'!#REF!="ж",AH$1,0)),6)&gt;0,1,0)</f>
        <v>#REF!</v>
      </c>
      <c r="AI26" s="68" t="e">
        <f>IF(ROUND('Командный Зачет'!#REF!-IF('Сводный протокол'!#REF!="м",AI$2,IF('Сводный протокол'!#REF!="ж",AI$1,0)),6)&gt;0,1,0)</f>
        <v>#REF!</v>
      </c>
      <c r="AJ26" s="68" t="e">
        <f>IF(ROUND('Командный Зачет'!#REF!-IF('Сводный протокол'!#REF!="м",AJ$2,IF('Сводный протокол'!#REF!="ж",AJ$1,0)),6)&gt;0,1,0)</f>
        <v>#REF!</v>
      </c>
      <c r="AK26" s="68" t="e">
        <f>IF(ROUND('Командный Зачет'!#REF!-IF('Сводный протокол'!#REF!="м",AK$2,IF('Сводный протокол'!#REF!="ж",AK$1,0)),6)&gt;0,1,0)</f>
        <v>#REF!</v>
      </c>
      <c r="AL26" s="68" t="e">
        <f>IF(ROUND('Командный Зачет'!#REF!-IF('Сводный протокол'!#REF!="м",AL$2,IF('Сводный протокол'!#REF!="ж",AL$1,0)),6)&gt;0,1,0)</f>
        <v>#REF!</v>
      </c>
      <c r="AM26" s="68" t="e">
        <f>IF(ROUND('Командный Зачет'!#REF!-IF('Сводный протокол'!#REF!="м",AM$2,IF('Сводный протокол'!#REF!="ж",AM$1,0)),6)&gt;0,1,0)</f>
        <v>#REF!</v>
      </c>
      <c r="AN26" s="68" t="e">
        <f>IF(ROUND('Командный Зачет'!#REF!-IF('Сводный протокол'!#REF!="м",AN$2,IF('Сводный протокол'!#REF!="ж",AN$1,0)),6)&gt;0,1,0)</f>
        <v>#REF!</v>
      </c>
      <c r="AO26" s="68" t="e">
        <f>IF(ROUND('Командный Зачет'!#REF!-IF('Сводный протокол'!#REF!="м",AO$2,IF('Сводный протокол'!#REF!="ж",AO$1,0)),6)&gt;0,1,0)</f>
        <v>#REF!</v>
      </c>
      <c r="AP26" s="68" t="e">
        <f>IF(ROUND('Командный Зачет'!#REF!-IF('Сводный протокол'!#REF!="м",AP$2,IF('Сводный протокол'!#REF!="ж",AP$1,0)),6)&gt;0,1,0)</f>
        <v>#REF!</v>
      </c>
      <c r="AQ26" s="68" t="e">
        <f>IF(ROUND('Командный Зачет'!#REF!-IF('Сводный протокол'!#REF!="м",AQ$2,IF('Сводный протокол'!#REF!="ж",AQ$1,0)),6)&gt;0,1,0)</f>
        <v>#REF!</v>
      </c>
      <c r="AR26" s="68" t="e">
        <f>IF(ROUND('Командный Зачет'!#REF!-IF('Сводный протокол'!#REF!="м",AR$2,IF('Сводный протокол'!#REF!="ж",AR$1,0)),6)&gt;0,1,0)</f>
        <v>#REF!</v>
      </c>
      <c r="AS26" s="68" t="e">
        <f>IF(ROUND('Командный Зачет'!#REF!-IF('Сводный протокол'!#REF!="м",AS$2,IF('Сводный протокол'!#REF!="ж",AS$1,0)),6)&gt;0,1,0)</f>
        <v>#REF!</v>
      </c>
      <c r="AT26" s="68" t="e">
        <f>IF(ROUND('Командный Зачет'!#REF!-IF('Сводный протокол'!#REF!="м",AT$2,IF('Сводный протокол'!#REF!="ж",AT$1,0)),6)&gt;0,1,0)</f>
        <v>#REF!</v>
      </c>
      <c r="AU26" s="68" t="e">
        <f>IF(ROUND('Командный Зачет'!#REF!-IF('Сводный протокол'!#REF!="м",AU$2,IF('Сводный протокол'!#REF!="ж",AU$1,0)),6)&gt;0,1,0)</f>
        <v>#REF!</v>
      </c>
      <c r="AV26" s="68" t="e">
        <f>IF(ROUND('Командный Зачет'!#REF!-IF('Сводный протокол'!#REF!="м",AV$2,IF('Сводный протокол'!#REF!="ж",AV$1,0)),6)&gt;0,1,0)</f>
        <v>#REF!</v>
      </c>
      <c r="AW26" s="68" t="e">
        <f>IF(ROUND('Командный Зачет'!#REF!-IF('Сводный протокол'!#REF!="м",AW$2,IF('Сводный протокол'!#REF!="ж",AW$1,0)),6)&gt;0,1,0)</f>
        <v>#REF!</v>
      </c>
      <c r="AX26" s="68" t="e">
        <f>IF(ROUND('Командный Зачет'!#REF!-IF('Сводный протокол'!#REF!="м",AX$2,IF('Сводный протокол'!#REF!="ж",AX$1,0)),6)&gt;0,1,0)</f>
        <v>#REF!</v>
      </c>
      <c r="AY26" s="68" t="e">
        <f>IF(ROUND('Командный Зачет'!#REF!-IF('Сводный протокол'!#REF!="м",AY$2,IF('Сводный протокол'!#REF!="ж",AY$1,0)),6)&gt;0,1,0)</f>
        <v>#REF!</v>
      </c>
      <c r="AZ26" s="68" t="e">
        <f>IF(ROUND('Командный Зачет'!#REF!-IF('Сводный протокол'!#REF!="м",AZ$2,IF('Сводный протокол'!#REF!="ж",AZ$1,0)),6)&gt;0,1,0)</f>
        <v>#REF!</v>
      </c>
      <c r="BA26" s="68" t="e">
        <f>IF(ROUND('Командный Зачет'!#REF!-IF('Сводный протокол'!#REF!="м",BA$2,IF('Сводный протокол'!#REF!="ж",BA$1,0)),6)&gt;0,1,0)</f>
        <v>#REF!</v>
      </c>
      <c r="BB26" s="68" t="e">
        <f>IF(ROUND('Командный Зачет'!#REF!-IF('Сводный протокол'!#REF!="м",BB$2,IF('Сводный протокол'!#REF!="ж",BB$1,0)),6)&gt;0,1,0)</f>
        <v>#REF!</v>
      </c>
      <c r="BC26" s="68" t="e">
        <f>IF(ROUND('Командный Зачет'!#REF!-IF('Сводный протокол'!#REF!="м",BC$2,IF('Сводный протокол'!#REF!="ж",BC$1,0)),6)&gt;0,1,0)</f>
        <v>#REF!</v>
      </c>
      <c r="BD26" s="68" t="e">
        <f>IF(ROUND('Командный Зачет'!#REF!-IF('Сводный протокол'!#REF!="м",BD$2,IF('Сводный протокол'!#REF!="ж",BD$1,0)),6)&gt;0,1,0)</f>
        <v>#REF!</v>
      </c>
      <c r="BE26" s="68" t="e">
        <f>IF(ROUND('Командный Зачет'!#REF!-IF('Сводный протокол'!#REF!="м",BE$2,IF('Сводный протокол'!#REF!="ж",BE$1,0)),6)&gt;0,1,0)</f>
        <v>#REF!</v>
      </c>
      <c r="BF26" s="68" t="e">
        <f>IF(ROUND('Командный Зачет'!#REF!-IF('Сводный протокол'!#REF!="м",BF$2,IF('Сводный протокол'!#REF!="ж",BF$1,0)),6)&gt;0,1,0)</f>
        <v>#REF!</v>
      </c>
      <c r="BG26" s="68" t="e">
        <f>IF(ROUND('Командный Зачет'!#REF!-IF('Сводный протокол'!#REF!="м",BG$2,IF('Сводный протокол'!#REF!="ж",BG$1,0)),6)&gt;0,1,0)</f>
        <v>#REF!</v>
      </c>
      <c r="BH26" s="68" t="e">
        <f>IF(ROUND('Командный Зачет'!#REF!-IF('Сводный протокол'!#REF!="м",BH$2,IF('Сводный протокол'!#REF!="ж",BH$1,0)),6)&gt;0,1,0)</f>
        <v>#REF!</v>
      </c>
      <c r="BI26" s="68" t="e">
        <f>IF(ROUND('Командный Зачет'!#REF!-IF('Сводный протокол'!#REF!="м",BI$2,IF('Сводный протокол'!#REF!="ж",BI$1,0)),6)&gt;0,1,0)</f>
        <v>#REF!</v>
      </c>
      <c r="BJ26" s="68" t="e">
        <f>IF(ROUND('Командный Зачет'!#REF!-IF('Сводный протокол'!#REF!="м",BJ$2,IF('Сводный протокол'!#REF!="ж",BJ$1,0)),6)&gt;0,1,0)</f>
        <v>#REF!</v>
      </c>
      <c r="BK26" s="68" t="e">
        <f>IF(ROUND('Командный Зачет'!#REF!-IF('Сводный протокол'!#REF!="м",BK$2,IF('Сводный протокол'!#REF!="ж",BK$1,0)),6)&gt;0,1,0)</f>
        <v>#REF!</v>
      </c>
      <c r="BL26" s="68" t="e">
        <f>IF(ROUND('Командный Зачет'!#REF!-IF('Сводный протокол'!#REF!="м",BL$2,IF('Сводный протокол'!#REF!="ж",BL$1,0)),6)&gt;0,1,0)</f>
        <v>#REF!</v>
      </c>
      <c r="BM26" s="68" t="e">
        <f>IF(ROUND('Командный Зачет'!#REF!-IF('Сводный протокол'!#REF!="м",BM$2,IF('Сводный протокол'!#REF!="ж",BM$1,0)),6)&gt;0,1,0)</f>
        <v>#REF!</v>
      </c>
      <c r="BN26" s="68" t="e">
        <f>IF(ROUND('Командный Зачет'!#REF!-IF('Сводный протокол'!#REF!="м",BN$2,IF('Сводный протокол'!#REF!="ж",BN$1,0)),6)&gt;0,1,0)</f>
        <v>#REF!</v>
      </c>
      <c r="BO26" s="68" t="e">
        <f>IF(ROUND('Командный Зачет'!#REF!-IF('Сводный протокол'!#REF!="м",BO$2,IF('Сводный протокол'!#REF!="ж",BO$1,0)),6)&gt;0,1,0)</f>
        <v>#REF!</v>
      </c>
      <c r="BP26" s="68" t="e">
        <f>IF(ROUND('Командный Зачет'!#REF!-IF('Сводный протокол'!#REF!="м",BP$2,IF('Сводный протокол'!#REF!="ж",BP$1,0)),6)&gt;0,1,0)</f>
        <v>#REF!</v>
      </c>
      <c r="BQ26" s="68" t="e">
        <f>IF(ROUND('Командный Зачет'!#REF!-IF('Сводный протокол'!#REF!="м",BQ$2,IF('Сводный протокол'!#REF!="ж",BQ$1,0)),6)&gt;0,1,0)</f>
        <v>#REF!</v>
      </c>
      <c r="BR26" s="68" t="e">
        <f>IF(ROUND('Командный Зачет'!#REF!-IF('Сводный протокол'!#REF!="м",BR$2,IF('Сводный протокол'!#REF!="ж",BR$1,0)),6)&gt;0,1,0)</f>
        <v>#REF!</v>
      </c>
      <c r="BS26" s="68" t="e">
        <f>IF(ROUND('Командный Зачет'!#REF!-IF('Сводный протокол'!#REF!="м",BS$2,IF('Сводный протокол'!#REF!="ж",BS$1,0)),6)&gt;0,1,0)</f>
        <v>#REF!</v>
      </c>
      <c r="BT26" s="68" t="e">
        <f>IF(ROUND('Командный Зачет'!#REF!-IF('Сводный протокол'!#REF!="м",BT$2,IF('Сводный протокол'!#REF!="ж",BT$1,0)),6)&gt;0,1,0)</f>
        <v>#REF!</v>
      </c>
      <c r="BU26" s="68" t="e">
        <f>IF(ROUND('Командный Зачет'!#REF!-IF('Сводный протокол'!#REF!="м",BU$2,IF('Сводный протокол'!#REF!="ж",BU$1,0)),6)&gt;0,1,0)</f>
        <v>#REF!</v>
      </c>
      <c r="BV26" s="68" t="e">
        <f>IF(ROUND('Командный Зачет'!#REF!-IF('Сводный протокол'!#REF!="м",BV$2,IF('Сводный протокол'!#REF!="ж",BV$1,0)),6)&gt;0,1,0)</f>
        <v>#REF!</v>
      </c>
      <c r="BW26" s="68" t="e">
        <f>IF(ROUND('Командный Зачет'!#REF!-IF('Сводный протокол'!#REF!="м",BW$2,IF('Сводный протокол'!#REF!="ж",BW$1,0)),6)&gt;0,1,0)</f>
        <v>#REF!</v>
      </c>
      <c r="BX26" s="68" t="e">
        <f>IF(ROUND('Командный Зачет'!#REF!-IF('Сводный протокол'!#REF!="м",BX$2,IF('Сводный протокол'!#REF!="ж",BX$1,0)),6)&gt;0,1,0)</f>
        <v>#REF!</v>
      </c>
      <c r="BY26" s="68" t="e">
        <f>IF(ROUND('Командный Зачет'!#REF!-IF('Сводный протокол'!#REF!="м",BY$2,IF('Сводный протокол'!#REF!="ж",BY$1,0)),6)&gt;0,1,0)</f>
        <v>#REF!</v>
      </c>
      <c r="BZ26" s="68" t="e">
        <f>IF(ROUND('Командный Зачет'!#REF!-IF('Сводный протокол'!#REF!="м",BZ$2,IF('Сводный протокол'!#REF!="ж",BZ$1,0)),6)&gt;0,1,0)</f>
        <v>#REF!</v>
      </c>
      <c r="CA26" s="68" t="e">
        <f>IF(ROUND('Командный Зачет'!#REF!-IF('Сводный протокол'!#REF!="м",CA$2,IF('Сводный протокол'!#REF!="ж",CA$1,0)),6)&gt;0,1,0)</f>
        <v>#REF!</v>
      </c>
      <c r="CB26" s="68" t="e">
        <f>IF(ROUND('Командный Зачет'!#REF!-IF('Сводный протокол'!#REF!="м",CB$2,IF('Сводный протокол'!#REF!="ж",CB$1,0)),6)&gt;0,1,0)</f>
        <v>#REF!</v>
      </c>
      <c r="CC26" s="68" t="e">
        <f>IF(ROUND('Командный Зачет'!#REF!-IF('Сводный протокол'!#REF!="м",CC$2,IF('Сводный протокол'!#REF!="ж",CC$1,0)),6)&gt;0,1,0)</f>
        <v>#REF!</v>
      </c>
      <c r="CD26" s="68" t="e">
        <f>IF(ROUND('Командный Зачет'!#REF!-IF('Сводный протокол'!#REF!="м",CD$2,IF('Сводный протокол'!#REF!="ж",CD$1,0)),6)&gt;0,1,0)</f>
        <v>#REF!</v>
      </c>
      <c r="CE26" s="68" t="e">
        <f>IF(ROUND('Командный Зачет'!#REF!-IF('Сводный протокол'!#REF!="м",CE$2,IF('Сводный протокол'!#REF!="ж",CE$1,0)),6)&gt;0,1,0)</f>
        <v>#REF!</v>
      </c>
      <c r="CF26" s="68" t="e">
        <f>IF(ROUND('Командный Зачет'!#REF!-IF('Сводный протокол'!#REF!="м",CF$2,IF('Сводный протокол'!#REF!="ж",CF$1,0)),6)&gt;0,1,0)</f>
        <v>#REF!</v>
      </c>
      <c r="CG26" s="68" t="e">
        <f>IF(ROUND('Командный Зачет'!#REF!-IF('Сводный протокол'!#REF!="м",CG$2,IF('Сводный протокол'!#REF!="ж",CG$1,0)),6)&gt;0,1,0)</f>
        <v>#REF!</v>
      </c>
      <c r="CH26" s="68" t="e">
        <f>IF(ROUND('Командный Зачет'!#REF!-IF('Сводный протокол'!#REF!="м",CH$2,IF('Сводный протокол'!#REF!="ж",CH$1,0)),6)&gt;0,1,0)</f>
        <v>#REF!</v>
      </c>
      <c r="CI26" s="68" t="e">
        <f>IF(ROUND('Командный Зачет'!#REF!-IF('Сводный протокол'!#REF!="м",CI$2,IF('Сводный протокол'!#REF!="ж",CI$1,0)),6)&gt;0,1,0)</f>
        <v>#REF!</v>
      </c>
      <c r="CJ26" s="68" t="e">
        <f>IF(ROUND('Командный Зачет'!#REF!-IF('Сводный протокол'!#REF!="м",CJ$2,IF('Сводный протокол'!#REF!="ж",CJ$1,0)),6)&gt;0,1,0)</f>
        <v>#REF!</v>
      </c>
      <c r="CK26" s="68" t="e">
        <f>IF(ROUND('Командный Зачет'!#REF!-IF('Сводный протокол'!#REF!="м",CK$2,IF('Сводный протокол'!#REF!="ж",CK$1,0)),6)&gt;0,1,0)</f>
        <v>#REF!</v>
      </c>
      <c r="CL26" s="68" t="e">
        <f>IF(ROUND('Командный Зачет'!#REF!-IF('Сводный протокол'!#REF!="м",CL$2,IF('Сводный протокол'!#REF!="ж",CL$1,0)),6)&gt;0,1,0)</f>
        <v>#REF!</v>
      </c>
      <c r="CM26" s="68" t="e">
        <f>IF(ROUND('Командный Зачет'!#REF!-IF('Сводный протокол'!#REF!="м",CM$2,IF('Сводный протокол'!#REF!="ж",CM$1,0)),6)&gt;0,1,0)</f>
        <v>#REF!</v>
      </c>
      <c r="CN26" s="68" t="e">
        <f>IF(ROUND('Командный Зачет'!#REF!-IF('Сводный протокол'!#REF!="м",CN$2,IF('Сводный протокол'!#REF!="ж",CN$1,0)),6)&gt;0,1,0)</f>
        <v>#REF!</v>
      </c>
      <c r="CO26" s="68" t="e">
        <f>IF(ROUND('Командный Зачет'!#REF!-IF('Сводный протокол'!#REF!="м",CO$2,IF('Сводный протокол'!#REF!="ж",CO$1,0)),6)&gt;0,1,0)</f>
        <v>#REF!</v>
      </c>
      <c r="CP26" s="68" t="e">
        <f>IF(ROUND('Командный Зачет'!#REF!-IF('Сводный протокол'!#REF!="м",CP$2,IF('Сводный протокол'!#REF!="ж",CP$1,0)),6)&gt;0,1,0)</f>
        <v>#REF!</v>
      </c>
      <c r="CQ26" s="68" t="e">
        <f>IF(ROUND('Командный Зачет'!#REF!-IF('Сводный протокол'!#REF!="м",CQ$2,IF('Сводный протокол'!#REF!="ж",CQ$1,0)),6)&gt;0,1,0)</f>
        <v>#REF!</v>
      </c>
      <c r="CR26" s="68" t="e">
        <f>IF(ROUND('Командный Зачет'!#REF!-IF('Сводный протокол'!#REF!="м",CR$2,IF('Сводный протокол'!#REF!="ж",CR$1,0)),6)&gt;0,1,0)</f>
        <v>#REF!</v>
      </c>
      <c r="CS26" s="68" t="e">
        <f>IF(ROUND('Командный Зачет'!#REF!-IF('Сводный протокол'!#REF!="м",CS$2,IF('Сводный протокол'!#REF!="ж",CS$1,0)),6)&gt;0,1,0)</f>
        <v>#REF!</v>
      </c>
      <c r="CT26" s="68" t="e">
        <f>IF(ROUND('Командный Зачет'!#REF!-IF('Сводный протокол'!#REF!="м",CT$2,IF('Сводный протокол'!#REF!="ж",CT$1,0)),6)&gt;0,1,0)</f>
        <v>#REF!</v>
      </c>
      <c r="CU26" s="68" t="e">
        <f>IF(ROUND('Командный Зачет'!#REF!-IF('Сводный протокол'!#REF!="м",CU$2,IF('Сводный протокол'!#REF!="ж",CU$1,0)),6)&gt;0,1,0)</f>
        <v>#REF!</v>
      </c>
      <c r="CV26" s="68" t="e">
        <f>IF(ROUND('Командный Зачет'!#REF!-IF('Сводный протокол'!#REF!="м",CV$2,IF('Сводный протокол'!#REF!="ж",CV$1,0)),6)&gt;0,1,0)</f>
        <v>#REF!</v>
      </c>
      <c r="CW26" s="68" t="e">
        <f>IF(ROUND('Командный Зачет'!#REF!-IF('Сводный протокол'!#REF!="м",CW$2,IF('Сводный протокол'!#REF!="ж",CW$1,0)),6)&gt;0,1,0)</f>
        <v>#REF!</v>
      </c>
      <c r="CX26" s="67" t="e">
        <f t="shared" ca="1" si="0"/>
        <v>#REF!</v>
      </c>
    </row>
    <row r="27" spans="1:102" x14ac:dyDescent="0.2">
      <c r="A27" s="67" t="s">
        <v>92</v>
      </c>
      <c r="B27" s="68" t="e">
        <f>IF(ROUND('Командный Зачет'!#REF!-IF('Сводный протокол'!#REF!="м",B$2,IF('Сводный протокол'!#REF!="ж",B$1,0)),6)&gt;0,1,0)</f>
        <v>#REF!</v>
      </c>
      <c r="C27" s="68" t="e">
        <f>IF(ROUND('Командный Зачет'!#REF!-IF('Сводный протокол'!#REF!="м",C$2,IF('Сводный протокол'!#REF!="ж",C$1,0)),6)&gt;0,1,0)</f>
        <v>#REF!</v>
      </c>
      <c r="D27" s="68" t="e">
        <f>IF(ROUND('Командный Зачет'!#REF!-IF('Сводный протокол'!#REF!="м",D$2,IF('Сводный протокол'!#REF!="ж",D$1,0)),6)&gt;0,1,0)</f>
        <v>#REF!</v>
      </c>
      <c r="E27" s="68" t="e">
        <f>IF(ROUND('Командный Зачет'!#REF!-IF('Сводный протокол'!#REF!="м",E$2,IF('Сводный протокол'!#REF!="ж",E$1,0)),6)&gt;0,1,0)</f>
        <v>#REF!</v>
      </c>
      <c r="F27" s="68" t="e">
        <f>IF(ROUND('Командный Зачет'!#REF!-IF('Сводный протокол'!#REF!="м",F$2,IF('Сводный протокол'!#REF!="ж",F$1,0)),6)&gt;0,1,0)</f>
        <v>#REF!</v>
      </c>
      <c r="G27" s="68" t="e">
        <f>IF(ROUND('Командный Зачет'!#REF!-IF('Сводный протокол'!#REF!="м",G$2,IF('Сводный протокол'!#REF!="ж",G$1,0)),6)&gt;0,1,0)</f>
        <v>#REF!</v>
      </c>
      <c r="H27" s="68" t="e">
        <f>IF(ROUND('Командный Зачет'!#REF!-IF('Сводный протокол'!#REF!="м",H$2,IF('Сводный протокол'!#REF!="ж",H$1,0)),6)&gt;0,1,0)</f>
        <v>#REF!</v>
      </c>
      <c r="I27" s="68" t="e">
        <f>IF(ROUND('Командный Зачет'!#REF!-IF('Сводный протокол'!#REF!="м",I$2,IF('Сводный протокол'!#REF!="ж",I$1,0)),6)&gt;0,1,0)</f>
        <v>#REF!</v>
      </c>
      <c r="J27" s="68" t="e">
        <f>IF(ROUND('Командный Зачет'!#REF!-IF('Сводный протокол'!#REF!="м",J$2,IF('Сводный протокол'!#REF!="ж",J$1,0)),6)&gt;0,1,0)</f>
        <v>#REF!</v>
      </c>
      <c r="K27" s="68" t="e">
        <f>IF(ROUND('Командный Зачет'!#REF!-IF('Сводный протокол'!#REF!="м",K$2,IF('Сводный протокол'!#REF!="ж",K$1,0)),6)&gt;0,1,0)</f>
        <v>#REF!</v>
      </c>
      <c r="L27" s="68" t="e">
        <f>IF(ROUND('Командный Зачет'!#REF!-IF('Сводный протокол'!#REF!="м",L$2,IF('Сводный протокол'!#REF!="ж",L$1,0)),6)&gt;0,1,0)</f>
        <v>#REF!</v>
      </c>
      <c r="M27" s="68" t="e">
        <f>IF(ROUND('Командный Зачет'!#REF!-IF('Сводный протокол'!#REF!="м",M$2,IF('Сводный протокол'!#REF!="ж",M$1,0)),6)&gt;0,1,0)</f>
        <v>#REF!</v>
      </c>
      <c r="N27" s="68" t="e">
        <f>IF(ROUND('Командный Зачет'!#REF!-IF('Сводный протокол'!#REF!="м",N$2,IF('Сводный протокол'!#REF!="ж",N$1,0)),6)&gt;0,1,0)</f>
        <v>#REF!</v>
      </c>
      <c r="O27" s="68" t="e">
        <f>IF(ROUND('Командный Зачет'!#REF!-IF('Сводный протокол'!#REF!="м",O$2,IF('Сводный протокол'!#REF!="ж",O$1,0)),6)&gt;0,1,0)</f>
        <v>#REF!</v>
      </c>
      <c r="P27" s="68" t="e">
        <f>IF(ROUND('Командный Зачет'!#REF!-IF('Сводный протокол'!#REF!="м",P$2,IF('Сводный протокол'!#REF!="ж",P$1,0)),6)&gt;0,1,0)</f>
        <v>#REF!</v>
      </c>
      <c r="Q27" s="68" t="e">
        <f>IF(ROUND('Командный Зачет'!#REF!-IF('Сводный протокол'!#REF!="м",Q$2,IF('Сводный протокол'!#REF!="ж",Q$1,0)),6)&gt;0,1,0)</f>
        <v>#REF!</v>
      </c>
      <c r="R27" s="68" t="e">
        <f>IF(ROUND('Командный Зачет'!#REF!-IF('Сводный протокол'!#REF!="м",R$2,IF('Сводный протокол'!#REF!="ж",R$1,0)),6)&gt;0,1,0)</f>
        <v>#REF!</v>
      </c>
      <c r="S27" s="68" t="e">
        <f>IF(ROUND('Командный Зачет'!#REF!-IF('Сводный протокол'!#REF!="м",S$2,IF('Сводный протокол'!#REF!="ж",S$1,0)),6)&gt;0,1,0)</f>
        <v>#REF!</v>
      </c>
      <c r="T27" s="68" t="e">
        <f>IF(ROUND('Командный Зачет'!#REF!-IF('Сводный протокол'!#REF!="м",T$2,IF('Сводный протокол'!#REF!="ж",T$1,0)),6)&gt;0,1,0)</f>
        <v>#REF!</v>
      </c>
      <c r="U27" s="68" t="e">
        <f>IF(ROUND('Командный Зачет'!#REF!-IF('Сводный протокол'!#REF!="м",U$2,IF('Сводный протокол'!#REF!="ж",U$1,0)),6)&gt;0,1,0)</f>
        <v>#REF!</v>
      </c>
      <c r="V27" s="68" t="e">
        <f>IF(ROUND('Командный Зачет'!#REF!-IF('Сводный протокол'!#REF!="м",V$2,IF('Сводный протокол'!#REF!="ж",V$1,0)),6)&gt;0,1,0)</f>
        <v>#REF!</v>
      </c>
      <c r="W27" s="68" t="e">
        <f>IF(ROUND('Командный Зачет'!#REF!-IF('Сводный протокол'!#REF!="м",W$2,IF('Сводный протокол'!#REF!="ж",W$1,0)),6)&gt;0,1,0)</f>
        <v>#REF!</v>
      </c>
      <c r="X27" s="68" t="e">
        <f>IF(ROUND('Командный Зачет'!#REF!-IF('Сводный протокол'!#REF!="м",X$2,IF('Сводный протокол'!#REF!="ж",X$1,0)),6)&gt;0,1,0)</f>
        <v>#REF!</v>
      </c>
      <c r="Y27" s="68" t="e">
        <f>IF(ROUND('Командный Зачет'!#REF!-IF('Сводный протокол'!#REF!="м",Y$2,IF('Сводный протокол'!#REF!="ж",Y$1,0)),6)&gt;0,1,0)</f>
        <v>#REF!</v>
      </c>
      <c r="Z27" s="68" t="e">
        <f>IF(ROUND('Командный Зачет'!#REF!-IF('Сводный протокол'!#REF!="м",Z$2,IF('Сводный протокол'!#REF!="ж",Z$1,0)),6)&gt;0,1,0)</f>
        <v>#REF!</v>
      </c>
      <c r="AA27" s="68" t="e">
        <f>IF(ROUND('Командный Зачет'!#REF!-IF('Сводный протокол'!#REF!="м",AA$2,IF('Сводный протокол'!#REF!="ж",AA$1,0)),6)&gt;0,1,0)</f>
        <v>#REF!</v>
      </c>
      <c r="AB27" s="68" t="e">
        <f>IF(ROUND('Командный Зачет'!#REF!-IF('Сводный протокол'!#REF!="м",AB$2,IF('Сводный протокол'!#REF!="ж",AB$1,0)),6)&gt;0,1,0)</f>
        <v>#REF!</v>
      </c>
      <c r="AC27" s="68" t="e">
        <f>IF(ROUND('Командный Зачет'!#REF!-IF('Сводный протокол'!#REF!="м",AC$2,IF('Сводный протокол'!#REF!="ж",AC$1,0)),6)&gt;0,1,0)</f>
        <v>#REF!</v>
      </c>
      <c r="AD27" s="68" t="e">
        <f>IF(ROUND('Командный Зачет'!#REF!-IF('Сводный протокол'!#REF!="м",AD$2,IF('Сводный протокол'!#REF!="ж",AD$1,0)),6)&gt;0,1,0)</f>
        <v>#REF!</v>
      </c>
      <c r="AE27" s="68" t="e">
        <f>IF(ROUND('Командный Зачет'!#REF!-IF('Сводный протокол'!#REF!="м",AE$2,IF('Сводный протокол'!#REF!="ж",AE$1,0)),6)&gt;0,1,0)</f>
        <v>#REF!</v>
      </c>
      <c r="AF27" s="68" t="e">
        <f>IF(ROUND('Командный Зачет'!#REF!-IF('Сводный протокол'!#REF!="м",AF$2,IF('Сводный протокол'!#REF!="ж",AF$1,0)),6)&gt;0,1,0)</f>
        <v>#REF!</v>
      </c>
      <c r="AG27" s="68" t="e">
        <f>IF(ROUND('Командный Зачет'!#REF!-IF('Сводный протокол'!#REF!="м",AG$2,IF('Сводный протокол'!#REF!="ж",AG$1,0)),6)&gt;0,1,0)</f>
        <v>#REF!</v>
      </c>
      <c r="AH27" s="68" t="e">
        <f>IF(ROUND('Командный Зачет'!#REF!-IF('Сводный протокол'!#REF!="м",AH$2,IF('Сводный протокол'!#REF!="ж",AH$1,0)),6)&gt;0,1,0)</f>
        <v>#REF!</v>
      </c>
      <c r="AI27" s="68" t="e">
        <f>IF(ROUND('Командный Зачет'!#REF!-IF('Сводный протокол'!#REF!="м",AI$2,IF('Сводный протокол'!#REF!="ж",AI$1,0)),6)&gt;0,1,0)</f>
        <v>#REF!</v>
      </c>
      <c r="AJ27" s="68" t="e">
        <f>IF(ROUND('Командный Зачет'!#REF!-IF('Сводный протокол'!#REF!="м",AJ$2,IF('Сводный протокол'!#REF!="ж",AJ$1,0)),6)&gt;0,1,0)</f>
        <v>#REF!</v>
      </c>
      <c r="AK27" s="68" t="e">
        <f>IF(ROUND('Командный Зачет'!#REF!-IF('Сводный протокол'!#REF!="м",AK$2,IF('Сводный протокол'!#REF!="ж",AK$1,0)),6)&gt;0,1,0)</f>
        <v>#REF!</v>
      </c>
      <c r="AL27" s="68" t="e">
        <f>IF(ROUND('Командный Зачет'!#REF!-IF('Сводный протокол'!#REF!="м",AL$2,IF('Сводный протокол'!#REF!="ж",AL$1,0)),6)&gt;0,1,0)</f>
        <v>#REF!</v>
      </c>
      <c r="AM27" s="68" t="e">
        <f>IF(ROUND('Командный Зачет'!#REF!-IF('Сводный протокол'!#REF!="м",AM$2,IF('Сводный протокол'!#REF!="ж",AM$1,0)),6)&gt;0,1,0)</f>
        <v>#REF!</v>
      </c>
      <c r="AN27" s="68" t="e">
        <f>IF(ROUND('Командный Зачет'!#REF!-IF('Сводный протокол'!#REF!="м",AN$2,IF('Сводный протокол'!#REF!="ж",AN$1,0)),6)&gt;0,1,0)</f>
        <v>#REF!</v>
      </c>
      <c r="AO27" s="68" t="e">
        <f>IF(ROUND('Командный Зачет'!#REF!-IF('Сводный протокол'!#REF!="м",AO$2,IF('Сводный протокол'!#REF!="ж",AO$1,0)),6)&gt;0,1,0)</f>
        <v>#REF!</v>
      </c>
      <c r="AP27" s="68" t="e">
        <f>IF(ROUND('Командный Зачет'!#REF!-IF('Сводный протокол'!#REF!="м",AP$2,IF('Сводный протокол'!#REF!="ж",AP$1,0)),6)&gt;0,1,0)</f>
        <v>#REF!</v>
      </c>
      <c r="AQ27" s="68" t="e">
        <f>IF(ROUND('Командный Зачет'!#REF!-IF('Сводный протокол'!#REF!="м",AQ$2,IF('Сводный протокол'!#REF!="ж",AQ$1,0)),6)&gt;0,1,0)</f>
        <v>#REF!</v>
      </c>
      <c r="AR27" s="68" t="e">
        <f>IF(ROUND('Командный Зачет'!#REF!-IF('Сводный протокол'!#REF!="м",AR$2,IF('Сводный протокол'!#REF!="ж",AR$1,0)),6)&gt;0,1,0)</f>
        <v>#REF!</v>
      </c>
      <c r="AS27" s="68" t="e">
        <f>IF(ROUND('Командный Зачет'!#REF!-IF('Сводный протокол'!#REF!="м",AS$2,IF('Сводный протокол'!#REF!="ж",AS$1,0)),6)&gt;0,1,0)</f>
        <v>#REF!</v>
      </c>
      <c r="AT27" s="68" t="e">
        <f>IF(ROUND('Командный Зачет'!#REF!-IF('Сводный протокол'!#REF!="м",AT$2,IF('Сводный протокол'!#REF!="ж",AT$1,0)),6)&gt;0,1,0)</f>
        <v>#REF!</v>
      </c>
      <c r="AU27" s="68" t="e">
        <f>IF(ROUND('Командный Зачет'!#REF!-IF('Сводный протокол'!#REF!="м",AU$2,IF('Сводный протокол'!#REF!="ж",AU$1,0)),6)&gt;0,1,0)</f>
        <v>#REF!</v>
      </c>
      <c r="AV27" s="68" t="e">
        <f>IF(ROUND('Командный Зачет'!#REF!-IF('Сводный протокол'!#REF!="м",AV$2,IF('Сводный протокол'!#REF!="ж",AV$1,0)),6)&gt;0,1,0)</f>
        <v>#REF!</v>
      </c>
      <c r="AW27" s="68" t="e">
        <f>IF(ROUND('Командный Зачет'!#REF!-IF('Сводный протокол'!#REF!="м",AW$2,IF('Сводный протокол'!#REF!="ж",AW$1,0)),6)&gt;0,1,0)</f>
        <v>#REF!</v>
      </c>
      <c r="AX27" s="68" t="e">
        <f>IF(ROUND('Командный Зачет'!#REF!-IF('Сводный протокол'!#REF!="м",AX$2,IF('Сводный протокол'!#REF!="ж",AX$1,0)),6)&gt;0,1,0)</f>
        <v>#REF!</v>
      </c>
      <c r="AY27" s="68" t="e">
        <f>IF(ROUND('Командный Зачет'!#REF!-IF('Сводный протокол'!#REF!="м",AY$2,IF('Сводный протокол'!#REF!="ж",AY$1,0)),6)&gt;0,1,0)</f>
        <v>#REF!</v>
      </c>
      <c r="AZ27" s="68" t="e">
        <f>IF(ROUND('Командный Зачет'!#REF!-IF('Сводный протокол'!#REF!="м",AZ$2,IF('Сводный протокол'!#REF!="ж",AZ$1,0)),6)&gt;0,1,0)</f>
        <v>#REF!</v>
      </c>
      <c r="BA27" s="68" t="e">
        <f>IF(ROUND('Командный Зачет'!#REF!-IF('Сводный протокол'!#REF!="м",BA$2,IF('Сводный протокол'!#REF!="ж",BA$1,0)),6)&gt;0,1,0)</f>
        <v>#REF!</v>
      </c>
      <c r="BB27" s="68" t="e">
        <f>IF(ROUND('Командный Зачет'!#REF!-IF('Сводный протокол'!#REF!="м",BB$2,IF('Сводный протокол'!#REF!="ж",BB$1,0)),6)&gt;0,1,0)</f>
        <v>#REF!</v>
      </c>
      <c r="BC27" s="68" t="e">
        <f>IF(ROUND('Командный Зачет'!#REF!-IF('Сводный протокол'!#REF!="м",BC$2,IF('Сводный протокол'!#REF!="ж",BC$1,0)),6)&gt;0,1,0)</f>
        <v>#REF!</v>
      </c>
      <c r="BD27" s="68" t="e">
        <f>IF(ROUND('Командный Зачет'!#REF!-IF('Сводный протокол'!#REF!="м",BD$2,IF('Сводный протокол'!#REF!="ж",BD$1,0)),6)&gt;0,1,0)</f>
        <v>#REF!</v>
      </c>
      <c r="BE27" s="68" t="e">
        <f>IF(ROUND('Командный Зачет'!#REF!-IF('Сводный протокол'!#REF!="м",BE$2,IF('Сводный протокол'!#REF!="ж",BE$1,0)),6)&gt;0,1,0)</f>
        <v>#REF!</v>
      </c>
      <c r="BF27" s="68" t="e">
        <f>IF(ROUND('Командный Зачет'!#REF!-IF('Сводный протокол'!#REF!="м",BF$2,IF('Сводный протокол'!#REF!="ж",BF$1,0)),6)&gt;0,1,0)</f>
        <v>#REF!</v>
      </c>
      <c r="BG27" s="68" t="e">
        <f>IF(ROUND('Командный Зачет'!#REF!-IF('Сводный протокол'!#REF!="м",BG$2,IF('Сводный протокол'!#REF!="ж",BG$1,0)),6)&gt;0,1,0)</f>
        <v>#REF!</v>
      </c>
      <c r="BH27" s="68" t="e">
        <f>IF(ROUND('Командный Зачет'!#REF!-IF('Сводный протокол'!#REF!="м",BH$2,IF('Сводный протокол'!#REF!="ж",BH$1,0)),6)&gt;0,1,0)</f>
        <v>#REF!</v>
      </c>
      <c r="BI27" s="68" t="e">
        <f>IF(ROUND('Командный Зачет'!#REF!-IF('Сводный протокол'!#REF!="м",BI$2,IF('Сводный протокол'!#REF!="ж",BI$1,0)),6)&gt;0,1,0)</f>
        <v>#REF!</v>
      </c>
      <c r="BJ27" s="68" t="e">
        <f>IF(ROUND('Командный Зачет'!#REF!-IF('Сводный протокол'!#REF!="м",BJ$2,IF('Сводный протокол'!#REF!="ж",BJ$1,0)),6)&gt;0,1,0)</f>
        <v>#REF!</v>
      </c>
      <c r="BK27" s="68" t="e">
        <f>IF(ROUND('Командный Зачет'!#REF!-IF('Сводный протокол'!#REF!="м",BK$2,IF('Сводный протокол'!#REF!="ж",BK$1,0)),6)&gt;0,1,0)</f>
        <v>#REF!</v>
      </c>
      <c r="BL27" s="68" t="e">
        <f>IF(ROUND('Командный Зачет'!#REF!-IF('Сводный протокол'!#REF!="м",BL$2,IF('Сводный протокол'!#REF!="ж",BL$1,0)),6)&gt;0,1,0)</f>
        <v>#REF!</v>
      </c>
      <c r="BM27" s="68" t="e">
        <f>IF(ROUND('Командный Зачет'!#REF!-IF('Сводный протокол'!#REF!="м",BM$2,IF('Сводный протокол'!#REF!="ж",BM$1,0)),6)&gt;0,1,0)</f>
        <v>#REF!</v>
      </c>
      <c r="BN27" s="68" t="e">
        <f>IF(ROUND('Командный Зачет'!#REF!-IF('Сводный протокол'!#REF!="м",BN$2,IF('Сводный протокол'!#REF!="ж",BN$1,0)),6)&gt;0,1,0)</f>
        <v>#REF!</v>
      </c>
      <c r="BO27" s="68" t="e">
        <f>IF(ROUND('Командный Зачет'!#REF!-IF('Сводный протокол'!#REF!="м",BO$2,IF('Сводный протокол'!#REF!="ж",BO$1,0)),6)&gt;0,1,0)</f>
        <v>#REF!</v>
      </c>
      <c r="BP27" s="68" t="e">
        <f>IF(ROUND('Командный Зачет'!#REF!-IF('Сводный протокол'!#REF!="м",BP$2,IF('Сводный протокол'!#REF!="ж",BP$1,0)),6)&gt;0,1,0)</f>
        <v>#REF!</v>
      </c>
      <c r="BQ27" s="68" t="e">
        <f>IF(ROUND('Командный Зачет'!#REF!-IF('Сводный протокол'!#REF!="м",BQ$2,IF('Сводный протокол'!#REF!="ж",BQ$1,0)),6)&gt;0,1,0)</f>
        <v>#REF!</v>
      </c>
      <c r="BR27" s="68" t="e">
        <f>IF(ROUND('Командный Зачет'!#REF!-IF('Сводный протокол'!#REF!="м",BR$2,IF('Сводный протокол'!#REF!="ж",BR$1,0)),6)&gt;0,1,0)</f>
        <v>#REF!</v>
      </c>
      <c r="BS27" s="68" t="e">
        <f>IF(ROUND('Командный Зачет'!#REF!-IF('Сводный протокол'!#REF!="м",BS$2,IF('Сводный протокол'!#REF!="ж",BS$1,0)),6)&gt;0,1,0)</f>
        <v>#REF!</v>
      </c>
      <c r="BT27" s="68" t="e">
        <f>IF(ROUND('Командный Зачет'!#REF!-IF('Сводный протокол'!#REF!="м",BT$2,IF('Сводный протокол'!#REF!="ж",BT$1,0)),6)&gt;0,1,0)</f>
        <v>#REF!</v>
      </c>
      <c r="BU27" s="68" t="e">
        <f>IF(ROUND('Командный Зачет'!#REF!-IF('Сводный протокол'!#REF!="м",BU$2,IF('Сводный протокол'!#REF!="ж",BU$1,0)),6)&gt;0,1,0)</f>
        <v>#REF!</v>
      </c>
      <c r="BV27" s="68" t="e">
        <f>IF(ROUND('Командный Зачет'!#REF!-IF('Сводный протокол'!#REF!="м",BV$2,IF('Сводный протокол'!#REF!="ж",BV$1,0)),6)&gt;0,1,0)</f>
        <v>#REF!</v>
      </c>
      <c r="BW27" s="68" t="e">
        <f>IF(ROUND('Командный Зачет'!#REF!-IF('Сводный протокол'!#REF!="м",BW$2,IF('Сводный протокол'!#REF!="ж",BW$1,0)),6)&gt;0,1,0)</f>
        <v>#REF!</v>
      </c>
      <c r="BX27" s="68" t="e">
        <f>IF(ROUND('Командный Зачет'!#REF!-IF('Сводный протокол'!#REF!="м",BX$2,IF('Сводный протокол'!#REF!="ж",BX$1,0)),6)&gt;0,1,0)</f>
        <v>#REF!</v>
      </c>
      <c r="BY27" s="68" t="e">
        <f>IF(ROUND('Командный Зачет'!#REF!-IF('Сводный протокол'!#REF!="м",BY$2,IF('Сводный протокол'!#REF!="ж",BY$1,0)),6)&gt;0,1,0)</f>
        <v>#REF!</v>
      </c>
      <c r="BZ27" s="68" t="e">
        <f>IF(ROUND('Командный Зачет'!#REF!-IF('Сводный протокол'!#REF!="м",BZ$2,IF('Сводный протокол'!#REF!="ж",BZ$1,0)),6)&gt;0,1,0)</f>
        <v>#REF!</v>
      </c>
      <c r="CA27" s="68" t="e">
        <f>IF(ROUND('Командный Зачет'!#REF!-IF('Сводный протокол'!#REF!="м",CA$2,IF('Сводный протокол'!#REF!="ж",CA$1,0)),6)&gt;0,1,0)</f>
        <v>#REF!</v>
      </c>
      <c r="CB27" s="68" t="e">
        <f>IF(ROUND('Командный Зачет'!#REF!-IF('Сводный протокол'!#REF!="м",CB$2,IF('Сводный протокол'!#REF!="ж",CB$1,0)),6)&gt;0,1,0)</f>
        <v>#REF!</v>
      </c>
      <c r="CC27" s="68" t="e">
        <f>IF(ROUND('Командный Зачет'!#REF!-IF('Сводный протокол'!#REF!="м",CC$2,IF('Сводный протокол'!#REF!="ж",CC$1,0)),6)&gt;0,1,0)</f>
        <v>#REF!</v>
      </c>
      <c r="CD27" s="68" t="e">
        <f>IF(ROUND('Командный Зачет'!#REF!-IF('Сводный протокол'!#REF!="м",CD$2,IF('Сводный протокол'!#REF!="ж",CD$1,0)),6)&gt;0,1,0)</f>
        <v>#REF!</v>
      </c>
      <c r="CE27" s="68" t="e">
        <f>IF(ROUND('Командный Зачет'!#REF!-IF('Сводный протокол'!#REF!="м",CE$2,IF('Сводный протокол'!#REF!="ж",CE$1,0)),6)&gt;0,1,0)</f>
        <v>#REF!</v>
      </c>
      <c r="CF27" s="68" t="e">
        <f>IF(ROUND('Командный Зачет'!#REF!-IF('Сводный протокол'!#REF!="м",CF$2,IF('Сводный протокол'!#REF!="ж",CF$1,0)),6)&gt;0,1,0)</f>
        <v>#REF!</v>
      </c>
      <c r="CG27" s="68" t="e">
        <f>IF(ROUND('Командный Зачет'!#REF!-IF('Сводный протокол'!#REF!="м",CG$2,IF('Сводный протокол'!#REF!="ж",CG$1,0)),6)&gt;0,1,0)</f>
        <v>#REF!</v>
      </c>
      <c r="CH27" s="68" t="e">
        <f>IF(ROUND('Командный Зачет'!#REF!-IF('Сводный протокол'!#REF!="м",CH$2,IF('Сводный протокол'!#REF!="ж",CH$1,0)),6)&gt;0,1,0)</f>
        <v>#REF!</v>
      </c>
      <c r="CI27" s="68" t="e">
        <f>IF(ROUND('Командный Зачет'!#REF!-IF('Сводный протокол'!#REF!="м",CI$2,IF('Сводный протокол'!#REF!="ж",CI$1,0)),6)&gt;0,1,0)</f>
        <v>#REF!</v>
      </c>
      <c r="CJ27" s="68" t="e">
        <f>IF(ROUND('Командный Зачет'!#REF!-IF('Сводный протокол'!#REF!="м",CJ$2,IF('Сводный протокол'!#REF!="ж",CJ$1,0)),6)&gt;0,1,0)</f>
        <v>#REF!</v>
      </c>
      <c r="CK27" s="68" t="e">
        <f>IF(ROUND('Командный Зачет'!#REF!-IF('Сводный протокол'!#REF!="м",CK$2,IF('Сводный протокол'!#REF!="ж",CK$1,0)),6)&gt;0,1,0)</f>
        <v>#REF!</v>
      </c>
      <c r="CL27" s="68" t="e">
        <f>IF(ROUND('Командный Зачет'!#REF!-IF('Сводный протокол'!#REF!="м",CL$2,IF('Сводный протокол'!#REF!="ж",CL$1,0)),6)&gt;0,1,0)</f>
        <v>#REF!</v>
      </c>
      <c r="CM27" s="68" t="e">
        <f>IF(ROUND('Командный Зачет'!#REF!-IF('Сводный протокол'!#REF!="м",CM$2,IF('Сводный протокол'!#REF!="ж",CM$1,0)),6)&gt;0,1,0)</f>
        <v>#REF!</v>
      </c>
      <c r="CN27" s="68" t="e">
        <f>IF(ROUND('Командный Зачет'!#REF!-IF('Сводный протокол'!#REF!="м",CN$2,IF('Сводный протокол'!#REF!="ж",CN$1,0)),6)&gt;0,1,0)</f>
        <v>#REF!</v>
      </c>
      <c r="CO27" s="68" t="e">
        <f>IF(ROUND('Командный Зачет'!#REF!-IF('Сводный протокол'!#REF!="м",CO$2,IF('Сводный протокол'!#REF!="ж",CO$1,0)),6)&gt;0,1,0)</f>
        <v>#REF!</v>
      </c>
      <c r="CP27" s="68" t="e">
        <f>IF(ROUND('Командный Зачет'!#REF!-IF('Сводный протокол'!#REF!="м",CP$2,IF('Сводный протокол'!#REF!="ж",CP$1,0)),6)&gt;0,1,0)</f>
        <v>#REF!</v>
      </c>
      <c r="CQ27" s="68" t="e">
        <f>IF(ROUND('Командный Зачет'!#REF!-IF('Сводный протокол'!#REF!="м",CQ$2,IF('Сводный протокол'!#REF!="ж",CQ$1,0)),6)&gt;0,1,0)</f>
        <v>#REF!</v>
      </c>
      <c r="CR27" s="68" t="e">
        <f>IF(ROUND('Командный Зачет'!#REF!-IF('Сводный протокол'!#REF!="м",CR$2,IF('Сводный протокол'!#REF!="ж",CR$1,0)),6)&gt;0,1,0)</f>
        <v>#REF!</v>
      </c>
      <c r="CS27" s="68" t="e">
        <f>IF(ROUND('Командный Зачет'!#REF!-IF('Сводный протокол'!#REF!="м",CS$2,IF('Сводный протокол'!#REF!="ж",CS$1,0)),6)&gt;0,1,0)</f>
        <v>#REF!</v>
      </c>
      <c r="CT27" s="68" t="e">
        <f>IF(ROUND('Командный Зачет'!#REF!-IF('Сводный протокол'!#REF!="м",CT$2,IF('Сводный протокол'!#REF!="ж",CT$1,0)),6)&gt;0,1,0)</f>
        <v>#REF!</v>
      </c>
      <c r="CU27" s="68" t="e">
        <f>IF(ROUND('Командный Зачет'!#REF!-IF('Сводный протокол'!#REF!="м",CU$2,IF('Сводный протокол'!#REF!="ж",CU$1,0)),6)&gt;0,1,0)</f>
        <v>#REF!</v>
      </c>
      <c r="CV27" s="68" t="e">
        <f>IF(ROUND('Командный Зачет'!#REF!-IF('Сводный протокол'!#REF!="м",CV$2,IF('Сводный протокол'!#REF!="ж",CV$1,0)),6)&gt;0,1,0)</f>
        <v>#REF!</v>
      </c>
      <c r="CW27" s="68" t="e">
        <f>IF(ROUND('Командный Зачет'!#REF!-IF('Сводный протокол'!#REF!="м",CW$2,IF('Сводный протокол'!#REF!="ж",CW$1,0)),6)&gt;0,1,0)</f>
        <v>#REF!</v>
      </c>
      <c r="CX27" s="67" t="e">
        <f t="shared" ca="1" si="0"/>
        <v>#REF!</v>
      </c>
    </row>
    <row r="28" spans="1:102" x14ac:dyDescent="0.2">
      <c r="A28" s="67" t="s">
        <v>93</v>
      </c>
      <c r="B28" s="68" t="e">
        <f>IF(ROUND('Командный Зачет'!#REF!-IF('Сводный протокол'!#REF!="м",B$2,IF('Сводный протокол'!#REF!="ж",B$1,0)),6)&gt;0,1,0)</f>
        <v>#REF!</v>
      </c>
      <c r="C28" s="68" t="e">
        <f>IF(ROUND('Командный Зачет'!#REF!-IF('Сводный протокол'!#REF!="м",C$2,IF('Сводный протокол'!#REF!="ж",C$1,0)),6)&gt;0,1,0)</f>
        <v>#REF!</v>
      </c>
      <c r="D28" s="68" t="e">
        <f>IF(ROUND('Командный Зачет'!#REF!-IF('Сводный протокол'!#REF!="м",D$2,IF('Сводный протокол'!#REF!="ж",D$1,0)),6)&gt;0,1,0)</f>
        <v>#REF!</v>
      </c>
      <c r="E28" s="68" t="e">
        <f>IF(ROUND('Командный Зачет'!#REF!-IF('Сводный протокол'!#REF!="м",E$2,IF('Сводный протокол'!#REF!="ж",E$1,0)),6)&gt;0,1,0)</f>
        <v>#REF!</v>
      </c>
      <c r="F28" s="68" t="e">
        <f>IF(ROUND('Командный Зачет'!#REF!-IF('Сводный протокол'!#REF!="м",F$2,IF('Сводный протокол'!#REF!="ж",F$1,0)),6)&gt;0,1,0)</f>
        <v>#REF!</v>
      </c>
      <c r="G28" s="68" t="e">
        <f>IF(ROUND('Командный Зачет'!#REF!-IF('Сводный протокол'!#REF!="м",G$2,IF('Сводный протокол'!#REF!="ж",G$1,0)),6)&gt;0,1,0)</f>
        <v>#REF!</v>
      </c>
      <c r="H28" s="68" t="e">
        <f>IF(ROUND('Командный Зачет'!#REF!-IF('Сводный протокол'!#REF!="м",H$2,IF('Сводный протокол'!#REF!="ж",H$1,0)),6)&gt;0,1,0)</f>
        <v>#REF!</v>
      </c>
      <c r="I28" s="68" t="e">
        <f>IF(ROUND('Командный Зачет'!#REF!-IF('Сводный протокол'!#REF!="м",I$2,IF('Сводный протокол'!#REF!="ж",I$1,0)),6)&gt;0,1,0)</f>
        <v>#REF!</v>
      </c>
      <c r="J28" s="68" t="e">
        <f>IF(ROUND('Командный Зачет'!#REF!-IF('Сводный протокол'!#REF!="м",J$2,IF('Сводный протокол'!#REF!="ж",J$1,0)),6)&gt;0,1,0)</f>
        <v>#REF!</v>
      </c>
      <c r="K28" s="68" t="e">
        <f>IF(ROUND('Командный Зачет'!#REF!-IF('Сводный протокол'!#REF!="м",K$2,IF('Сводный протокол'!#REF!="ж",K$1,0)),6)&gt;0,1,0)</f>
        <v>#REF!</v>
      </c>
      <c r="L28" s="68" t="e">
        <f>IF(ROUND('Командный Зачет'!#REF!-IF('Сводный протокол'!#REF!="м",L$2,IF('Сводный протокол'!#REF!="ж",L$1,0)),6)&gt;0,1,0)</f>
        <v>#REF!</v>
      </c>
      <c r="M28" s="68" t="e">
        <f>IF(ROUND('Командный Зачет'!#REF!-IF('Сводный протокол'!#REF!="м",M$2,IF('Сводный протокол'!#REF!="ж",M$1,0)),6)&gt;0,1,0)</f>
        <v>#REF!</v>
      </c>
      <c r="N28" s="68" t="e">
        <f>IF(ROUND('Командный Зачет'!#REF!-IF('Сводный протокол'!#REF!="м",N$2,IF('Сводный протокол'!#REF!="ж",N$1,0)),6)&gt;0,1,0)</f>
        <v>#REF!</v>
      </c>
      <c r="O28" s="68" t="e">
        <f>IF(ROUND('Командный Зачет'!#REF!-IF('Сводный протокол'!#REF!="м",O$2,IF('Сводный протокол'!#REF!="ж",O$1,0)),6)&gt;0,1,0)</f>
        <v>#REF!</v>
      </c>
      <c r="P28" s="68" t="e">
        <f>IF(ROUND('Командный Зачет'!#REF!-IF('Сводный протокол'!#REF!="м",P$2,IF('Сводный протокол'!#REF!="ж",P$1,0)),6)&gt;0,1,0)</f>
        <v>#REF!</v>
      </c>
      <c r="Q28" s="68" t="e">
        <f>IF(ROUND('Командный Зачет'!#REF!-IF('Сводный протокол'!#REF!="м",Q$2,IF('Сводный протокол'!#REF!="ж",Q$1,0)),6)&gt;0,1,0)</f>
        <v>#REF!</v>
      </c>
      <c r="R28" s="68" t="e">
        <f>IF(ROUND('Командный Зачет'!#REF!-IF('Сводный протокол'!#REF!="м",R$2,IF('Сводный протокол'!#REF!="ж",R$1,0)),6)&gt;0,1,0)</f>
        <v>#REF!</v>
      </c>
      <c r="S28" s="68" t="e">
        <f>IF(ROUND('Командный Зачет'!#REF!-IF('Сводный протокол'!#REF!="м",S$2,IF('Сводный протокол'!#REF!="ж",S$1,0)),6)&gt;0,1,0)</f>
        <v>#REF!</v>
      </c>
      <c r="T28" s="68" t="e">
        <f>IF(ROUND('Командный Зачет'!#REF!-IF('Сводный протокол'!#REF!="м",T$2,IF('Сводный протокол'!#REF!="ж",T$1,0)),6)&gt;0,1,0)</f>
        <v>#REF!</v>
      </c>
      <c r="U28" s="68" t="e">
        <f>IF(ROUND('Командный Зачет'!#REF!-IF('Сводный протокол'!#REF!="м",U$2,IF('Сводный протокол'!#REF!="ж",U$1,0)),6)&gt;0,1,0)</f>
        <v>#REF!</v>
      </c>
      <c r="V28" s="68" t="e">
        <f>IF(ROUND('Командный Зачет'!#REF!-IF('Сводный протокол'!#REF!="м",V$2,IF('Сводный протокол'!#REF!="ж",V$1,0)),6)&gt;0,1,0)</f>
        <v>#REF!</v>
      </c>
      <c r="W28" s="68" t="e">
        <f>IF(ROUND('Командный Зачет'!#REF!-IF('Сводный протокол'!#REF!="м",W$2,IF('Сводный протокол'!#REF!="ж",W$1,0)),6)&gt;0,1,0)</f>
        <v>#REF!</v>
      </c>
      <c r="X28" s="68" t="e">
        <f>IF(ROUND('Командный Зачет'!#REF!-IF('Сводный протокол'!#REF!="м",X$2,IF('Сводный протокол'!#REF!="ж",X$1,0)),6)&gt;0,1,0)</f>
        <v>#REF!</v>
      </c>
      <c r="Y28" s="68" t="e">
        <f>IF(ROUND('Командный Зачет'!#REF!-IF('Сводный протокол'!#REF!="м",Y$2,IF('Сводный протокол'!#REF!="ж",Y$1,0)),6)&gt;0,1,0)</f>
        <v>#REF!</v>
      </c>
      <c r="Z28" s="68" t="e">
        <f>IF(ROUND('Командный Зачет'!#REF!-IF('Сводный протокол'!#REF!="м",Z$2,IF('Сводный протокол'!#REF!="ж",Z$1,0)),6)&gt;0,1,0)</f>
        <v>#REF!</v>
      </c>
      <c r="AA28" s="68" t="e">
        <f>IF(ROUND('Командный Зачет'!#REF!-IF('Сводный протокол'!#REF!="м",AA$2,IF('Сводный протокол'!#REF!="ж",AA$1,0)),6)&gt;0,1,0)</f>
        <v>#REF!</v>
      </c>
      <c r="AB28" s="68" t="e">
        <f>IF(ROUND('Командный Зачет'!#REF!-IF('Сводный протокол'!#REF!="м",AB$2,IF('Сводный протокол'!#REF!="ж",AB$1,0)),6)&gt;0,1,0)</f>
        <v>#REF!</v>
      </c>
      <c r="AC28" s="68" t="e">
        <f>IF(ROUND('Командный Зачет'!#REF!-IF('Сводный протокол'!#REF!="м",AC$2,IF('Сводный протокол'!#REF!="ж",AC$1,0)),6)&gt;0,1,0)</f>
        <v>#REF!</v>
      </c>
      <c r="AD28" s="68" t="e">
        <f>IF(ROUND('Командный Зачет'!#REF!-IF('Сводный протокол'!#REF!="м",AD$2,IF('Сводный протокол'!#REF!="ж",AD$1,0)),6)&gt;0,1,0)</f>
        <v>#REF!</v>
      </c>
      <c r="AE28" s="68" t="e">
        <f>IF(ROUND('Командный Зачет'!#REF!-IF('Сводный протокол'!#REF!="м",AE$2,IF('Сводный протокол'!#REF!="ж",AE$1,0)),6)&gt;0,1,0)</f>
        <v>#REF!</v>
      </c>
      <c r="AF28" s="68" t="e">
        <f>IF(ROUND('Командный Зачет'!#REF!-IF('Сводный протокол'!#REF!="м",AF$2,IF('Сводный протокол'!#REF!="ж",AF$1,0)),6)&gt;0,1,0)</f>
        <v>#REF!</v>
      </c>
      <c r="AG28" s="68" t="e">
        <f>IF(ROUND('Командный Зачет'!#REF!-IF('Сводный протокол'!#REF!="м",AG$2,IF('Сводный протокол'!#REF!="ж",AG$1,0)),6)&gt;0,1,0)</f>
        <v>#REF!</v>
      </c>
      <c r="AH28" s="68" t="e">
        <f>IF(ROUND('Командный Зачет'!#REF!-IF('Сводный протокол'!#REF!="м",AH$2,IF('Сводный протокол'!#REF!="ж",AH$1,0)),6)&gt;0,1,0)</f>
        <v>#REF!</v>
      </c>
      <c r="AI28" s="68" t="e">
        <f>IF(ROUND('Командный Зачет'!#REF!-IF('Сводный протокол'!#REF!="м",AI$2,IF('Сводный протокол'!#REF!="ж",AI$1,0)),6)&gt;0,1,0)</f>
        <v>#REF!</v>
      </c>
      <c r="AJ28" s="68" t="e">
        <f>IF(ROUND('Командный Зачет'!#REF!-IF('Сводный протокол'!#REF!="м",AJ$2,IF('Сводный протокол'!#REF!="ж",AJ$1,0)),6)&gt;0,1,0)</f>
        <v>#REF!</v>
      </c>
      <c r="AK28" s="68" t="e">
        <f>IF(ROUND('Командный Зачет'!#REF!-IF('Сводный протокол'!#REF!="м",AK$2,IF('Сводный протокол'!#REF!="ж",AK$1,0)),6)&gt;0,1,0)</f>
        <v>#REF!</v>
      </c>
      <c r="AL28" s="68" t="e">
        <f>IF(ROUND('Командный Зачет'!#REF!-IF('Сводный протокол'!#REF!="м",AL$2,IF('Сводный протокол'!#REF!="ж",AL$1,0)),6)&gt;0,1,0)</f>
        <v>#REF!</v>
      </c>
      <c r="AM28" s="68" t="e">
        <f>IF(ROUND('Командный Зачет'!#REF!-IF('Сводный протокол'!#REF!="м",AM$2,IF('Сводный протокол'!#REF!="ж",AM$1,0)),6)&gt;0,1,0)</f>
        <v>#REF!</v>
      </c>
      <c r="AN28" s="68" t="e">
        <f>IF(ROUND('Командный Зачет'!#REF!-IF('Сводный протокол'!#REF!="м",AN$2,IF('Сводный протокол'!#REF!="ж",AN$1,0)),6)&gt;0,1,0)</f>
        <v>#REF!</v>
      </c>
      <c r="AO28" s="68" t="e">
        <f>IF(ROUND('Командный Зачет'!#REF!-IF('Сводный протокол'!#REF!="м",AO$2,IF('Сводный протокол'!#REF!="ж",AO$1,0)),6)&gt;0,1,0)</f>
        <v>#REF!</v>
      </c>
      <c r="AP28" s="68" t="e">
        <f>IF(ROUND('Командный Зачет'!#REF!-IF('Сводный протокол'!#REF!="м",AP$2,IF('Сводный протокол'!#REF!="ж",AP$1,0)),6)&gt;0,1,0)</f>
        <v>#REF!</v>
      </c>
      <c r="AQ28" s="68" t="e">
        <f>IF(ROUND('Командный Зачет'!#REF!-IF('Сводный протокол'!#REF!="м",AQ$2,IF('Сводный протокол'!#REF!="ж",AQ$1,0)),6)&gt;0,1,0)</f>
        <v>#REF!</v>
      </c>
      <c r="AR28" s="68" t="e">
        <f>IF(ROUND('Командный Зачет'!#REF!-IF('Сводный протокол'!#REF!="м",AR$2,IF('Сводный протокол'!#REF!="ж",AR$1,0)),6)&gt;0,1,0)</f>
        <v>#REF!</v>
      </c>
      <c r="AS28" s="68" t="e">
        <f>IF(ROUND('Командный Зачет'!#REF!-IF('Сводный протокол'!#REF!="м",AS$2,IF('Сводный протокол'!#REF!="ж",AS$1,0)),6)&gt;0,1,0)</f>
        <v>#REF!</v>
      </c>
      <c r="AT28" s="68" t="e">
        <f>IF(ROUND('Командный Зачет'!#REF!-IF('Сводный протокол'!#REF!="м",AT$2,IF('Сводный протокол'!#REF!="ж",AT$1,0)),6)&gt;0,1,0)</f>
        <v>#REF!</v>
      </c>
      <c r="AU28" s="68" t="e">
        <f>IF(ROUND('Командный Зачет'!#REF!-IF('Сводный протокол'!#REF!="м",AU$2,IF('Сводный протокол'!#REF!="ж",AU$1,0)),6)&gt;0,1,0)</f>
        <v>#REF!</v>
      </c>
      <c r="AV28" s="68" t="e">
        <f>IF(ROUND('Командный Зачет'!#REF!-IF('Сводный протокол'!#REF!="м",AV$2,IF('Сводный протокол'!#REF!="ж",AV$1,0)),6)&gt;0,1,0)</f>
        <v>#REF!</v>
      </c>
      <c r="AW28" s="68" t="e">
        <f>IF(ROUND('Командный Зачет'!#REF!-IF('Сводный протокол'!#REF!="м",AW$2,IF('Сводный протокол'!#REF!="ж",AW$1,0)),6)&gt;0,1,0)</f>
        <v>#REF!</v>
      </c>
      <c r="AX28" s="68" t="e">
        <f>IF(ROUND('Командный Зачет'!#REF!-IF('Сводный протокол'!#REF!="м",AX$2,IF('Сводный протокол'!#REF!="ж",AX$1,0)),6)&gt;0,1,0)</f>
        <v>#REF!</v>
      </c>
      <c r="AY28" s="68" t="e">
        <f>IF(ROUND('Командный Зачет'!#REF!-IF('Сводный протокол'!#REF!="м",AY$2,IF('Сводный протокол'!#REF!="ж",AY$1,0)),6)&gt;0,1,0)</f>
        <v>#REF!</v>
      </c>
      <c r="AZ28" s="68" t="e">
        <f>IF(ROUND('Командный Зачет'!#REF!-IF('Сводный протокол'!#REF!="м",AZ$2,IF('Сводный протокол'!#REF!="ж",AZ$1,0)),6)&gt;0,1,0)</f>
        <v>#REF!</v>
      </c>
      <c r="BA28" s="68" t="e">
        <f>IF(ROUND('Командный Зачет'!#REF!-IF('Сводный протокол'!#REF!="м",BA$2,IF('Сводный протокол'!#REF!="ж",BA$1,0)),6)&gt;0,1,0)</f>
        <v>#REF!</v>
      </c>
      <c r="BB28" s="68" t="e">
        <f>IF(ROUND('Командный Зачет'!#REF!-IF('Сводный протокол'!#REF!="м",BB$2,IF('Сводный протокол'!#REF!="ж",BB$1,0)),6)&gt;0,1,0)</f>
        <v>#REF!</v>
      </c>
      <c r="BC28" s="68" t="e">
        <f>IF(ROUND('Командный Зачет'!#REF!-IF('Сводный протокол'!#REF!="м",BC$2,IF('Сводный протокол'!#REF!="ж",BC$1,0)),6)&gt;0,1,0)</f>
        <v>#REF!</v>
      </c>
      <c r="BD28" s="68" t="e">
        <f>IF(ROUND('Командный Зачет'!#REF!-IF('Сводный протокол'!#REF!="м",BD$2,IF('Сводный протокол'!#REF!="ж",BD$1,0)),6)&gt;0,1,0)</f>
        <v>#REF!</v>
      </c>
      <c r="BE28" s="68" t="e">
        <f>IF(ROUND('Командный Зачет'!#REF!-IF('Сводный протокол'!#REF!="м",BE$2,IF('Сводный протокол'!#REF!="ж",BE$1,0)),6)&gt;0,1,0)</f>
        <v>#REF!</v>
      </c>
      <c r="BF28" s="68" t="e">
        <f>IF(ROUND('Командный Зачет'!#REF!-IF('Сводный протокол'!#REF!="м",BF$2,IF('Сводный протокол'!#REF!="ж",BF$1,0)),6)&gt;0,1,0)</f>
        <v>#REF!</v>
      </c>
      <c r="BG28" s="68" t="e">
        <f>IF(ROUND('Командный Зачет'!#REF!-IF('Сводный протокол'!#REF!="м",BG$2,IF('Сводный протокол'!#REF!="ж",BG$1,0)),6)&gt;0,1,0)</f>
        <v>#REF!</v>
      </c>
      <c r="BH28" s="68" t="e">
        <f>IF(ROUND('Командный Зачет'!#REF!-IF('Сводный протокол'!#REF!="м",BH$2,IF('Сводный протокол'!#REF!="ж",BH$1,0)),6)&gt;0,1,0)</f>
        <v>#REF!</v>
      </c>
      <c r="BI28" s="68" t="e">
        <f>IF(ROUND('Командный Зачет'!#REF!-IF('Сводный протокол'!#REF!="м",BI$2,IF('Сводный протокол'!#REF!="ж",BI$1,0)),6)&gt;0,1,0)</f>
        <v>#REF!</v>
      </c>
      <c r="BJ28" s="68" t="e">
        <f>IF(ROUND('Командный Зачет'!#REF!-IF('Сводный протокол'!#REF!="м",BJ$2,IF('Сводный протокол'!#REF!="ж",BJ$1,0)),6)&gt;0,1,0)</f>
        <v>#REF!</v>
      </c>
      <c r="BK28" s="68" t="e">
        <f>IF(ROUND('Командный Зачет'!#REF!-IF('Сводный протокол'!#REF!="м",BK$2,IF('Сводный протокол'!#REF!="ж",BK$1,0)),6)&gt;0,1,0)</f>
        <v>#REF!</v>
      </c>
      <c r="BL28" s="68" t="e">
        <f>IF(ROUND('Командный Зачет'!#REF!-IF('Сводный протокол'!#REF!="м",BL$2,IF('Сводный протокол'!#REF!="ж",BL$1,0)),6)&gt;0,1,0)</f>
        <v>#REF!</v>
      </c>
      <c r="BM28" s="68" t="e">
        <f>IF(ROUND('Командный Зачет'!#REF!-IF('Сводный протокол'!#REF!="м",BM$2,IF('Сводный протокол'!#REF!="ж",BM$1,0)),6)&gt;0,1,0)</f>
        <v>#REF!</v>
      </c>
      <c r="BN28" s="68" t="e">
        <f>IF(ROUND('Командный Зачет'!#REF!-IF('Сводный протокол'!#REF!="м",BN$2,IF('Сводный протокол'!#REF!="ж",BN$1,0)),6)&gt;0,1,0)</f>
        <v>#REF!</v>
      </c>
      <c r="BO28" s="68" t="e">
        <f>IF(ROUND('Командный Зачет'!#REF!-IF('Сводный протокол'!#REF!="м",BO$2,IF('Сводный протокол'!#REF!="ж",BO$1,0)),6)&gt;0,1,0)</f>
        <v>#REF!</v>
      </c>
      <c r="BP28" s="68" t="e">
        <f>IF(ROUND('Командный Зачет'!#REF!-IF('Сводный протокол'!#REF!="м",BP$2,IF('Сводный протокол'!#REF!="ж",BP$1,0)),6)&gt;0,1,0)</f>
        <v>#REF!</v>
      </c>
      <c r="BQ28" s="68" t="e">
        <f>IF(ROUND('Командный Зачет'!#REF!-IF('Сводный протокол'!#REF!="м",BQ$2,IF('Сводный протокол'!#REF!="ж",BQ$1,0)),6)&gt;0,1,0)</f>
        <v>#REF!</v>
      </c>
      <c r="BR28" s="68" t="e">
        <f>IF(ROUND('Командный Зачет'!#REF!-IF('Сводный протокол'!#REF!="м",BR$2,IF('Сводный протокол'!#REF!="ж",BR$1,0)),6)&gt;0,1,0)</f>
        <v>#REF!</v>
      </c>
      <c r="BS28" s="68" t="e">
        <f>IF(ROUND('Командный Зачет'!#REF!-IF('Сводный протокол'!#REF!="м",BS$2,IF('Сводный протокол'!#REF!="ж",BS$1,0)),6)&gt;0,1,0)</f>
        <v>#REF!</v>
      </c>
      <c r="BT28" s="68" t="e">
        <f>IF(ROUND('Командный Зачет'!#REF!-IF('Сводный протокол'!#REF!="м",BT$2,IF('Сводный протокол'!#REF!="ж",BT$1,0)),6)&gt;0,1,0)</f>
        <v>#REF!</v>
      </c>
      <c r="BU28" s="68" t="e">
        <f>IF(ROUND('Командный Зачет'!#REF!-IF('Сводный протокол'!#REF!="м",BU$2,IF('Сводный протокол'!#REF!="ж",BU$1,0)),6)&gt;0,1,0)</f>
        <v>#REF!</v>
      </c>
      <c r="BV28" s="68" t="e">
        <f>IF(ROUND('Командный Зачет'!#REF!-IF('Сводный протокол'!#REF!="м",BV$2,IF('Сводный протокол'!#REF!="ж",BV$1,0)),6)&gt;0,1,0)</f>
        <v>#REF!</v>
      </c>
      <c r="BW28" s="68" t="e">
        <f>IF(ROUND('Командный Зачет'!#REF!-IF('Сводный протокол'!#REF!="м",BW$2,IF('Сводный протокол'!#REF!="ж",BW$1,0)),6)&gt;0,1,0)</f>
        <v>#REF!</v>
      </c>
      <c r="BX28" s="68" t="e">
        <f>IF(ROUND('Командный Зачет'!#REF!-IF('Сводный протокол'!#REF!="м",BX$2,IF('Сводный протокол'!#REF!="ж",BX$1,0)),6)&gt;0,1,0)</f>
        <v>#REF!</v>
      </c>
      <c r="BY28" s="68" t="e">
        <f>IF(ROUND('Командный Зачет'!#REF!-IF('Сводный протокол'!#REF!="м",BY$2,IF('Сводный протокол'!#REF!="ж",BY$1,0)),6)&gt;0,1,0)</f>
        <v>#REF!</v>
      </c>
      <c r="BZ28" s="68" t="e">
        <f>IF(ROUND('Командный Зачет'!#REF!-IF('Сводный протокол'!#REF!="м",BZ$2,IF('Сводный протокол'!#REF!="ж",BZ$1,0)),6)&gt;0,1,0)</f>
        <v>#REF!</v>
      </c>
      <c r="CA28" s="68" t="e">
        <f>IF(ROUND('Командный Зачет'!#REF!-IF('Сводный протокол'!#REF!="м",CA$2,IF('Сводный протокол'!#REF!="ж",CA$1,0)),6)&gt;0,1,0)</f>
        <v>#REF!</v>
      </c>
      <c r="CB28" s="68" t="e">
        <f>IF(ROUND('Командный Зачет'!#REF!-IF('Сводный протокол'!#REF!="м",CB$2,IF('Сводный протокол'!#REF!="ж",CB$1,0)),6)&gt;0,1,0)</f>
        <v>#REF!</v>
      </c>
      <c r="CC28" s="68" t="e">
        <f>IF(ROUND('Командный Зачет'!#REF!-IF('Сводный протокол'!#REF!="м",CC$2,IF('Сводный протокол'!#REF!="ж",CC$1,0)),6)&gt;0,1,0)</f>
        <v>#REF!</v>
      </c>
      <c r="CD28" s="68" t="e">
        <f>IF(ROUND('Командный Зачет'!#REF!-IF('Сводный протокол'!#REF!="м",CD$2,IF('Сводный протокол'!#REF!="ж",CD$1,0)),6)&gt;0,1,0)</f>
        <v>#REF!</v>
      </c>
      <c r="CE28" s="68" t="e">
        <f>IF(ROUND('Командный Зачет'!#REF!-IF('Сводный протокол'!#REF!="м",CE$2,IF('Сводный протокол'!#REF!="ж",CE$1,0)),6)&gt;0,1,0)</f>
        <v>#REF!</v>
      </c>
      <c r="CF28" s="68" t="e">
        <f>IF(ROUND('Командный Зачет'!#REF!-IF('Сводный протокол'!#REF!="м",CF$2,IF('Сводный протокол'!#REF!="ж",CF$1,0)),6)&gt;0,1,0)</f>
        <v>#REF!</v>
      </c>
      <c r="CG28" s="68" t="e">
        <f>IF(ROUND('Командный Зачет'!#REF!-IF('Сводный протокол'!#REF!="м",CG$2,IF('Сводный протокол'!#REF!="ж",CG$1,0)),6)&gt;0,1,0)</f>
        <v>#REF!</v>
      </c>
      <c r="CH28" s="68" t="e">
        <f>IF(ROUND('Командный Зачет'!#REF!-IF('Сводный протокол'!#REF!="м",CH$2,IF('Сводный протокол'!#REF!="ж",CH$1,0)),6)&gt;0,1,0)</f>
        <v>#REF!</v>
      </c>
      <c r="CI28" s="68" t="e">
        <f>IF(ROUND('Командный Зачет'!#REF!-IF('Сводный протокол'!#REF!="м",CI$2,IF('Сводный протокол'!#REF!="ж",CI$1,0)),6)&gt;0,1,0)</f>
        <v>#REF!</v>
      </c>
      <c r="CJ28" s="68" t="e">
        <f>IF(ROUND('Командный Зачет'!#REF!-IF('Сводный протокол'!#REF!="м",CJ$2,IF('Сводный протокол'!#REF!="ж",CJ$1,0)),6)&gt;0,1,0)</f>
        <v>#REF!</v>
      </c>
      <c r="CK28" s="68" t="e">
        <f>IF(ROUND('Командный Зачет'!#REF!-IF('Сводный протокол'!#REF!="м",CK$2,IF('Сводный протокол'!#REF!="ж",CK$1,0)),6)&gt;0,1,0)</f>
        <v>#REF!</v>
      </c>
      <c r="CL28" s="68" t="e">
        <f>IF(ROUND('Командный Зачет'!#REF!-IF('Сводный протокол'!#REF!="м",CL$2,IF('Сводный протокол'!#REF!="ж",CL$1,0)),6)&gt;0,1,0)</f>
        <v>#REF!</v>
      </c>
      <c r="CM28" s="68" t="e">
        <f>IF(ROUND('Командный Зачет'!#REF!-IF('Сводный протокол'!#REF!="м",CM$2,IF('Сводный протокол'!#REF!="ж",CM$1,0)),6)&gt;0,1,0)</f>
        <v>#REF!</v>
      </c>
      <c r="CN28" s="68" t="e">
        <f>IF(ROUND('Командный Зачет'!#REF!-IF('Сводный протокол'!#REF!="м",CN$2,IF('Сводный протокол'!#REF!="ж",CN$1,0)),6)&gt;0,1,0)</f>
        <v>#REF!</v>
      </c>
      <c r="CO28" s="68" t="e">
        <f>IF(ROUND('Командный Зачет'!#REF!-IF('Сводный протокол'!#REF!="м",CO$2,IF('Сводный протокол'!#REF!="ж",CO$1,0)),6)&gt;0,1,0)</f>
        <v>#REF!</v>
      </c>
      <c r="CP28" s="68" t="e">
        <f>IF(ROUND('Командный Зачет'!#REF!-IF('Сводный протокол'!#REF!="м",CP$2,IF('Сводный протокол'!#REF!="ж",CP$1,0)),6)&gt;0,1,0)</f>
        <v>#REF!</v>
      </c>
      <c r="CQ28" s="68" t="e">
        <f>IF(ROUND('Командный Зачет'!#REF!-IF('Сводный протокол'!#REF!="м",CQ$2,IF('Сводный протокол'!#REF!="ж",CQ$1,0)),6)&gt;0,1,0)</f>
        <v>#REF!</v>
      </c>
      <c r="CR28" s="68" t="e">
        <f>IF(ROUND('Командный Зачет'!#REF!-IF('Сводный протокол'!#REF!="м",CR$2,IF('Сводный протокол'!#REF!="ж",CR$1,0)),6)&gt;0,1,0)</f>
        <v>#REF!</v>
      </c>
      <c r="CS28" s="68" t="e">
        <f>IF(ROUND('Командный Зачет'!#REF!-IF('Сводный протокол'!#REF!="м",CS$2,IF('Сводный протокол'!#REF!="ж",CS$1,0)),6)&gt;0,1,0)</f>
        <v>#REF!</v>
      </c>
      <c r="CT28" s="68" t="e">
        <f>IF(ROUND('Командный Зачет'!#REF!-IF('Сводный протокол'!#REF!="м",CT$2,IF('Сводный протокол'!#REF!="ж",CT$1,0)),6)&gt;0,1,0)</f>
        <v>#REF!</v>
      </c>
      <c r="CU28" s="68" t="e">
        <f>IF(ROUND('Командный Зачет'!#REF!-IF('Сводный протокол'!#REF!="м",CU$2,IF('Сводный протокол'!#REF!="ж",CU$1,0)),6)&gt;0,1,0)</f>
        <v>#REF!</v>
      </c>
      <c r="CV28" s="68" t="e">
        <f>IF(ROUND('Командный Зачет'!#REF!-IF('Сводный протокол'!#REF!="м",CV$2,IF('Сводный протокол'!#REF!="ж",CV$1,0)),6)&gt;0,1,0)</f>
        <v>#REF!</v>
      </c>
      <c r="CW28" s="68" t="e">
        <f>IF(ROUND('Командный Зачет'!#REF!-IF('Сводный протокол'!#REF!="м",CW$2,IF('Сводный протокол'!#REF!="ж",CW$1,0)),6)&gt;0,1,0)</f>
        <v>#REF!</v>
      </c>
      <c r="CX28" s="67" t="e">
        <f t="shared" ca="1" si="0"/>
        <v>#REF!</v>
      </c>
    </row>
    <row r="29" spans="1:102" x14ac:dyDescent="0.2">
      <c r="A29" s="67" t="s">
        <v>94</v>
      </c>
      <c r="B29" s="68" t="e">
        <f ca="1">IF(ROUND('Командный Зачет'!$I26-IF('Сводный протокол'!$D50="м",B$2,IF('Сводный протокол'!$D50="ж",B$1,0)),6)&gt;0,1,0)</f>
        <v>#REF!</v>
      </c>
      <c r="C29" s="68" t="e">
        <f ca="1">IF(ROUND('Командный Зачет'!$I26-IF('Сводный протокол'!$D50="м",C$2,IF('Сводный протокол'!$D50="ж",C$1,0)),6)&gt;0,1,0)</f>
        <v>#REF!</v>
      </c>
      <c r="D29" s="68" t="e">
        <f ca="1">IF(ROUND('Командный Зачет'!$I26-IF('Сводный протокол'!$D50="м",D$2,IF('Сводный протокол'!$D50="ж",D$1,0)),6)&gt;0,1,0)</f>
        <v>#REF!</v>
      </c>
      <c r="E29" s="68" t="e">
        <f ca="1">IF(ROUND('Командный Зачет'!$I26-IF('Сводный протокол'!$D50="м",E$2,IF('Сводный протокол'!$D50="ж",E$1,0)),6)&gt;0,1,0)</f>
        <v>#REF!</v>
      </c>
      <c r="F29" s="68" t="e">
        <f ca="1">IF(ROUND('Командный Зачет'!$I26-IF('Сводный протокол'!$D50="м",F$2,IF('Сводный протокол'!$D50="ж",F$1,0)),6)&gt;0,1,0)</f>
        <v>#REF!</v>
      </c>
      <c r="G29" s="68" t="e">
        <f ca="1">IF(ROUND('Командный Зачет'!$I26-IF('Сводный протокол'!$D50="м",G$2,IF('Сводный протокол'!$D50="ж",G$1,0)),6)&gt;0,1,0)</f>
        <v>#REF!</v>
      </c>
      <c r="H29" s="68" t="e">
        <f ca="1">IF(ROUND('Командный Зачет'!$I26-IF('Сводный протокол'!$D50="м",H$2,IF('Сводный протокол'!$D50="ж",H$1,0)),6)&gt;0,1,0)</f>
        <v>#REF!</v>
      </c>
      <c r="I29" s="68" t="e">
        <f ca="1">IF(ROUND('Командный Зачет'!$I26-IF('Сводный протокол'!$D50="м",I$2,IF('Сводный протокол'!$D50="ж",I$1,0)),6)&gt;0,1,0)</f>
        <v>#REF!</v>
      </c>
      <c r="J29" s="68" t="e">
        <f ca="1">IF(ROUND('Командный Зачет'!$I26-IF('Сводный протокол'!$D50="м",J$2,IF('Сводный протокол'!$D50="ж",J$1,0)),6)&gt;0,1,0)</f>
        <v>#REF!</v>
      </c>
      <c r="K29" s="68" t="e">
        <f ca="1">IF(ROUND('Командный Зачет'!$I26-IF('Сводный протокол'!$D50="м",K$2,IF('Сводный протокол'!$D50="ж",K$1,0)),6)&gt;0,1,0)</f>
        <v>#REF!</v>
      </c>
      <c r="L29" s="68" t="e">
        <f ca="1">IF(ROUND('Командный Зачет'!$I26-IF('Сводный протокол'!$D50="м",L$2,IF('Сводный протокол'!$D50="ж",L$1,0)),6)&gt;0,1,0)</f>
        <v>#REF!</v>
      </c>
      <c r="M29" s="68" t="e">
        <f ca="1">IF(ROUND('Командный Зачет'!$I26-IF('Сводный протокол'!$D50="м",M$2,IF('Сводный протокол'!$D50="ж",M$1,0)),6)&gt;0,1,0)</f>
        <v>#REF!</v>
      </c>
      <c r="N29" s="68" t="e">
        <f ca="1">IF(ROUND('Командный Зачет'!$I26-IF('Сводный протокол'!$D50="м",N$2,IF('Сводный протокол'!$D50="ж",N$1,0)),6)&gt;0,1,0)</f>
        <v>#REF!</v>
      </c>
      <c r="O29" s="68" t="e">
        <f ca="1">IF(ROUND('Командный Зачет'!$I26-IF('Сводный протокол'!$D50="м",O$2,IF('Сводный протокол'!$D50="ж",O$1,0)),6)&gt;0,1,0)</f>
        <v>#REF!</v>
      </c>
      <c r="P29" s="68" t="e">
        <f ca="1">IF(ROUND('Командный Зачет'!$I26-IF('Сводный протокол'!$D50="м",P$2,IF('Сводный протокол'!$D50="ж",P$1,0)),6)&gt;0,1,0)</f>
        <v>#REF!</v>
      </c>
      <c r="Q29" s="68" t="e">
        <f ca="1">IF(ROUND('Командный Зачет'!$I26-IF('Сводный протокол'!$D50="м",Q$2,IF('Сводный протокол'!$D50="ж",Q$1,0)),6)&gt;0,1,0)</f>
        <v>#REF!</v>
      </c>
      <c r="R29" s="68" t="e">
        <f ca="1">IF(ROUND('Командный Зачет'!$I26-IF('Сводный протокол'!$D50="м",R$2,IF('Сводный протокол'!$D50="ж",R$1,0)),6)&gt;0,1,0)</f>
        <v>#REF!</v>
      </c>
      <c r="S29" s="68" t="e">
        <f ca="1">IF(ROUND('Командный Зачет'!$I26-IF('Сводный протокол'!$D50="м",S$2,IF('Сводный протокол'!$D50="ж",S$1,0)),6)&gt;0,1,0)</f>
        <v>#REF!</v>
      </c>
      <c r="T29" s="68" t="e">
        <f ca="1">IF(ROUND('Командный Зачет'!$I26-IF('Сводный протокол'!$D50="м",T$2,IF('Сводный протокол'!$D50="ж",T$1,0)),6)&gt;0,1,0)</f>
        <v>#REF!</v>
      </c>
      <c r="U29" s="68" t="e">
        <f ca="1">IF(ROUND('Командный Зачет'!$I26-IF('Сводный протокол'!$D50="м",U$2,IF('Сводный протокол'!$D50="ж",U$1,0)),6)&gt;0,1,0)</f>
        <v>#REF!</v>
      </c>
      <c r="V29" s="68" t="e">
        <f ca="1">IF(ROUND('Командный Зачет'!$I26-IF('Сводный протокол'!$D50="м",V$2,IF('Сводный протокол'!$D50="ж",V$1,0)),6)&gt;0,1,0)</f>
        <v>#REF!</v>
      </c>
      <c r="W29" s="68" t="e">
        <f ca="1">IF(ROUND('Командный Зачет'!$I26-IF('Сводный протокол'!$D50="м",W$2,IF('Сводный протокол'!$D50="ж",W$1,0)),6)&gt;0,1,0)</f>
        <v>#REF!</v>
      </c>
      <c r="X29" s="68" t="e">
        <f ca="1">IF(ROUND('Командный Зачет'!$I26-IF('Сводный протокол'!$D50="м",X$2,IF('Сводный протокол'!$D50="ж",X$1,0)),6)&gt;0,1,0)</f>
        <v>#REF!</v>
      </c>
      <c r="Y29" s="68" t="e">
        <f ca="1">IF(ROUND('Командный Зачет'!$I26-IF('Сводный протокол'!$D50="м",Y$2,IF('Сводный протокол'!$D50="ж",Y$1,0)),6)&gt;0,1,0)</f>
        <v>#REF!</v>
      </c>
      <c r="Z29" s="68" t="e">
        <f ca="1">IF(ROUND('Командный Зачет'!$I26-IF('Сводный протокол'!$D50="м",Z$2,IF('Сводный протокол'!$D50="ж",Z$1,0)),6)&gt;0,1,0)</f>
        <v>#REF!</v>
      </c>
      <c r="AA29" s="68" t="e">
        <f ca="1">IF(ROUND('Командный Зачет'!$I26-IF('Сводный протокол'!$D50="м",AA$2,IF('Сводный протокол'!$D50="ж",AA$1,0)),6)&gt;0,1,0)</f>
        <v>#REF!</v>
      </c>
      <c r="AB29" s="68" t="e">
        <f ca="1">IF(ROUND('Командный Зачет'!$I26-IF('Сводный протокол'!$D50="м",AB$2,IF('Сводный протокол'!$D50="ж",AB$1,0)),6)&gt;0,1,0)</f>
        <v>#REF!</v>
      </c>
      <c r="AC29" s="68" t="e">
        <f ca="1">IF(ROUND('Командный Зачет'!$I26-IF('Сводный протокол'!$D50="м",AC$2,IF('Сводный протокол'!$D50="ж",AC$1,0)),6)&gt;0,1,0)</f>
        <v>#REF!</v>
      </c>
      <c r="AD29" s="68" t="e">
        <f ca="1">IF(ROUND('Командный Зачет'!$I26-IF('Сводный протокол'!$D50="м",AD$2,IF('Сводный протокол'!$D50="ж",AD$1,0)),6)&gt;0,1,0)</f>
        <v>#REF!</v>
      </c>
      <c r="AE29" s="68" t="e">
        <f ca="1">IF(ROUND('Командный Зачет'!$I26-IF('Сводный протокол'!$D50="м",AE$2,IF('Сводный протокол'!$D50="ж",AE$1,0)),6)&gt;0,1,0)</f>
        <v>#REF!</v>
      </c>
      <c r="AF29" s="68" t="e">
        <f ca="1">IF(ROUND('Командный Зачет'!$I26-IF('Сводный протокол'!$D50="м",AF$2,IF('Сводный протокол'!$D50="ж",AF$1,0)),6)&gt;0,1,0)</f>
        <v>#REF!</v>
      </c>
      <c r="AG29" s="68" t="e">
        <f ca="1">IF(ROUND('Командный Зачет'!$I26-IF('Сводный протокол'!$D50="м",AG$2,IF('Сводный протокол'!$D50="ж",AG$1,0)),6)&gt;0,1,0)</f>
        <v>#REF!</v>
      </c>
      <c r="AH29" s="68" t="e">
        <f ca="1">IF(ROUND('Командный Зачет'!$I26-IF('Сводный протокол'!$D50="м",AH$2,IF('Сводный протокол'!$D50="ж",AH$1,0)),6)&gt;0,1,0)</f>
        <v>#REF!</v>
      </c>
      <c r="AI29" s="68" t="e">
        <f ca="1">IF(ROUND('Командный Зачет'!$I26-IF('Сводный протокол'!$D50="м",AI$2,IF('Сводный протокол'!$D50="ж",AI$1,0)),6)&gt;0,1,0)</f>
        <v>#REF!</v>
      </c>
      <c r="AJ29" s="68" t="e">
        <f ca="1">IF(ROUND('Командный Зачет'!$I26-IF('Сводный протокол'!$D50="м",AJ$2,IF('Сводный протокол'!$D50="ж",AJ$1,0)),6)&gt;0,1,0)</f>
        <v>#REF!</v>
      </c>
      <c r="AK29" s="68" t="e">
        <f ca="1">IF(ROUND('Командный Зачет'!$I26-IF('Сводный протокол'!$D50="м",AK$2,IF('Сводный протокол'!$D50="ж",AK$1,0)),6)&gt;0,1,0)</f>
        <v>#REF!</v>
      </c>
      <c r="AL29" s="68" t="e">
        <f ca="1">IF(ROUND('Командный Зачет'!$I26-IF('Сводный протокол'!$D50="м",AL$2,IF('Сводный протокол'!$D50="ж",AL$1,0)),6)&gt;0,1,0)</f>
        <v>#REF!</v>
      </c>
      <c r="AM29" s="68" t="e">
        <f ca="1">IF(ROUND('Командный Зачет'!$I26-IF('Сводный протокол'!$D50="м",AM$2,IF('Сводный протокол'!$D50="ж",AM$1,0)),6)&gt;0,1,0)</f>
        <v>#REF!</v>
      </c>
      <c r="AN29" s="68" t="e">
        <f ca="1">IF(ROUND('Командный Зачет'!$I26-IF('Сводный протокол'!$D50="м",AN$2,IF('Сводный протокол'!$D50="ж",AN$1,0)),6)&gt;0,1,0)</f>
        <v>#REF!</v>
      </c>
      <c r="AO29" s="68" t="e">
        <f ca="1">IF(ROUND('Командный Зачет'!$I26-IF('Сводный протокол'!$D50="м",AO$2,IF('Сводный протокол'!$D50="ж",AO$1,0)),6)&gt;0,1,0)</f>
        <v>#REF!</v>
      </c>
      <c r="AP29" s="68" t="e">
        <f ca="1">IF(ROUND('Командный Зачет'!$I26-IF('Сводный протокол'!$D50="м",AP$2,IF('Сводный протокол'!$D50="ж",AP$1,0)),6)&gt;0,1,0)</f>
        <v>#REF!</v>
      </c>
      <c r="AQ29" s="68" t="e">
        <f ca="1">IF(ROUND('Командный Зачет'!$I26-IF('Сводный протокол'!$D50="м",AQ$2,IF('Сводный протокол'!$D50="ж",AQ$1,0)),6)&gt;0,1,0)</f>
        <v>#REF!</v>
      </c>
      <c r="AR29" s="68" t="e">
        <f ca="1">IF(ROUND('Командный Зачет'!$I26-IF('Сводный протокол'!$D50="м",AR$2,IF('Сводный протокол'!$D50="ж",AR$1,0)),6)&gt;0,1,0)</f>
        <v>#REF!</v>
      </c>
      <c r="AS29" s="68" t="e">
        <f ca="1">IF(ROUND('Командный Зачет'!$I26-IF('Сводный протокол'!$D50="м",AS$2,IF('Сводный протокол'!$D50="ж",AS$1,0)),6)&gt;0,1,0)</f>
        <v>#REF!</v>
      </c>
      <c r="AT29" s="68" t="e">
        <f ca="1">IF(ROUND('Командный Зачет'!$I26-IF('Сводный протокол'!$D50="м",AT$2,IF('Сводный протокол'!$D50="ж",AT$1,0)),6)&gt;0,1,0)</f>
        <v>#REF!</v>
      </c>
      <c r="AU29" s="68" t="e">
        <f ca="1">IF(ROUND('Командный Зачет'!$I26-IF('Сводный протокол'!$D50="м",AU$2,IF('Сводный протокол'!$D50="ж",AU$1,0)),6)&gt;0,1,0)</f>
        <v>#REF!</v>
      </c>
      <c r="AV29" s="68" t="e">
        <f ca="1">IF(ROUND('Командный Зачет'!$I26-IF('Сводный протокол'!$D50="м",AV$2,IF('Сводный протокол'!$D50="ж",AV$1,0)),6)&gt;0,1,0)</f>
        <v>#REF!</v>
      </c>
      <c r="AW29" s="68" t="e">
        <f ca="1">IF(ROUND('Командный Зачет'!$I26-IF('Сводный протокол'!$D50="м",AW$2,IF('Сводный протокол'!$D50="ж",AW$1,0)),6)&gt;0,1,0)</f>
        <v>#REF!</v>
      </c>
      <c r="AX29" s="68" t="e">
        <f ca="1">IF(ROUND('Командный Зачет'!$I26-IF('Сводный протокол'!$D50="м",AX$2,IF('Сводный протокол'!$D50="ж",AX$1,0)),6)&gt;0,1,0)</f>
        <v>#REF!</v>
      </c>
      <c r="AY29" s="68" t="e">
        <f ca="1">IF(ROUND('Командный Зачет'!$I26-IF('Сводный протокол'!$D50="м",AY$2,IF('Сводный протокол'!$D50="ж",AY$1,0)),6)&gt;0,1,0)</f>
        <v>#REF!</v>
      </c>
      <c r="AZ29" s="68" t="e">
        <f ca="1">IF(ROUND('Командный Зачет'!$I26-IF('Сводный протокол'!$D50="м",AZ$2,IF('Сводный протокол'!$D50="ж",AZ$1,0)),6)&gt;0,1,0)</f>
        <v>#REF!</v>
      </c>
      <c r="BA29" s="68" t="e">
        <f ca="1">IF(ROUND('Командный Зачет'!$I26-IF('Сводный протокол'!$D50="м",BA$2,IF('Сводный протокол'!$D50="ж",BA$1,0)),6)&gt;0,1,0)</f>
        <v>#REF!</v>
      </c>
      <c r="BB29" s="68" t="e">
        <f ca="1">IF(ROUND('Командный Зачет'!$I26-IF('Сводный протокол'!$D50="м",BB$2,IF('Сводный протокол'!$D50="ж",BB$1,0)),6)&gt;0,1,0)</f>
        <v>#REF!</v>
      </c>
      <c r="BC29" s="68" t="e">
        <f ca="1">IF(ROUND('Командный Зачет'!$I26-IF('Сводный протокол'!$D50="м",BC$2,IF('Сводный протокол'!$D50="ж",BC$1,0)),6)&gt;0,1,0)</f>
        <v>#REF!</v>
      </c>
      <c r="BD29" s="68" t="e">
        <f ca="1">IF(ROUND('Командный Зачет'!$I26-IF('Сводный протокол'!$D50="м",BD$2,IF('Сводный протокол'!$D50="ж",BD$1,0)),6)&gt;0,1,0)</f>
        <v>#REF!</v>
      </c>
      <c r="BE29" s="68" t="e">
        <f ca="1">IF(ROUND('Командный Зачет'!$I26-IF('Сводный протокол'!$D50="м",BE$2,IF('Сводный протокол'!$D50="ж",BE$1,0)),6)&gt;0,1,0)</f>
        <v>#REF!</v>
      </c>
      <c r="BF29" s="68" t="e">
        <f ca="1">IF(ROUND('Командный Зачет'!$I26-IF('Сводный протокол'!$D50="м",BF$2,IF('Сводный протокол'!$D50="ж",BF$1,0)),6)&gt;0,1,0)</f>
        <v>#REF!</v>
      </c>
      <c r="BG29" s="68" t="e">
        <f ca="1">IF(ROUND('Командный Зачет'!$I26-IF('Сводный протокол'!$D50="м",BG$2,IF('Сводный протокол'!$D50="ж",BG$1,0)),6)&gt;0,1,0)</f>
        <v>#REF!</v>
      </c>
      <c r="BH29" s="68" t="e">
        <f ca="1">IF(ROUND('Командный Зачет'!$I26-IF('Сводный протокол'!$D50="м",BH$2,IF('Сводный протокол'!$D50="ж",BH$1,0)),6)&gt;0,1,0)</f>
        <v>#REF!</v>
      </c>
      <c r="BI29" s="68" t="e">
        <f ca="1">IF(ROUND('Командный Зачет'!$I26-IF('Сводный протокол'!$D50="м",BI$2,IF('Сводный протокол'!$D50="ж",BI$1,0)),6)&gt;0,1,0)</f>
        <v>#REF!</v>
      </c>
      <c r="BJ29" s="68" t="e">
        <f ca="1">IF(ROUND('Командный Зачет'!$I26-IF('Сводный протокол'!$D50="м",BJ$2,IF('Сводный протокол'!$D50="ж",BJ$1,0)),6)&gt;0,1,0)</f>
        <v>#REF!</v>
      </c>
      <c r="BK29" s="68" t="e">
        <f ca="1">IF(ROUND('Командный Зачет'!$I26-IF('Сводный протокол'!$D50="м",BK$2,IF('Сводный протокол'!$D50="ж",BK$1,0)),6)&gt;0,1,0)</f>
        <v>#REF!</v>
      </c>
      <c r="BL29" s="68" t="e">
        <f ca="1">IF(ROUND('Командный Зачет'!$I26-IF('Сводный протокол'!$D50="м",BL$2,IF('Сводный протокол'!$D50="ж",BL$1,0)),6)&gt;0,1,0)</f>
        <v>#REF!</v>
      </c>
      <c r="BM29" s="68" t="e">
        <f ca="1">IF(ROUND('Командный Зачет'!$I26-IF('Сводный протокол'!$D50="м",BM$2,IF('Сводный протокол'!$D50="ж",BM$1,0)),6)&gt;0,1,0)</f>
        <v>#REF!</v>
      </c>
      <c r="BN29" s="68" t="e">
        <f ca="1">IF(ROUND('Командный Зачет'!$I26-IF('Сводный протокол'!$D50="м",BN$2,IF('Сводный протокол'!$D50="ж",BN$1,0)),6)&gt;0,1,0)</f>
        <v>#REF!</v>
      </c>
      <c r="BO29" s="68" t="e">
        <f ca="1">IF(ROUND('Командный Зачет'!$I26-IF('Сводный протокол'!$D50="м",BO$2,IF('Сводный протокол'!$D50="ж",BO$1,0)),6)&gt;0,1,0)</f>
        <v>#REF!</v>
      </c>
      <c r="BP29" s="68" t="e">
        <f ca="1">IF(ROUND('Командный Зачет'!$I26-IF('Сводный протокол'!$D50="м",BP$2,IF('Сводный протокол'!$D50="ж",BP$1,0)),6)&gt;0,1,0)</f>
        <v>#REF!</v>
      </c>
      <c r="BQ29" s="68" t="e">
        <f ca="1">IF(ROUND('Командный Зачет'!$I26-IF('Сводный протокол'!$D50="м",BQ$2,IF('Сводный протокол'!$D50="ж",BQ$1,0)),6)&gt;0,1,0)</f>
        <v>#REF!</v>
      </c>
      <c r="BR29" s="68" t="e">
        <f ca="1">IF(ROUND('Командный Зачет'!$I26-IF('Сводный протокол'!$D50="м",BR$2,IF('Сводный протокол'!$D50="ж",BR$1,0)),6)&gt;0,1,0)</f>
        <v>#REF!</v>
      </c>
      <c r="BS29" s="68" t="e">
        <f ca="1">IF(ROUND('Командный Зачет'!$I26-IF('Сводный протокол'!$D50="м",BS$2,IF('Сводный протокол'!$D50="ж",BS$1,0)),6)&gt;0,1,0)</f>
        <v>#REF!</v>
      </c>
      <c r="BT29" s="68" t="e">
        <f ca="1">IF(ROUND('Командный Зачет'!$I26-IF('Сводный протокол'!$D50="м",BT$2,IF('Сводный протокол'!$D50="ж",BT$1,0)),6)&gt;0,1,0)</f>
        <v>#REF!</v>
      </c>
      <c r="BU29" s="68" t="e">
        <f ca="1">IF(ROUND('Командный Зачет'!$I26-IF('Сводный протокол'!$D50="м",BU$2,IF('Сводный протокол'!$D50="ж",BU$1,0)),6)&gt;0,1,0)</f>
        <v>#REF!</v>
      </c>
      <c r="BV29" s="68" t="e">
        <f ca="1">IF(ROUND('Командный Зачет'!$I26-IF('Сводный протокол'!$D50="м",BV$2,IF('Сводный протокол'!$D50="ж",BV$1,0)),6)&gt;0,1,0)</f>
        <v>#REF!</v>
      </c>
      <c r="BW29" s="68" t="e">
        <f ca="1">IF(ROUND('Командный Зачет'!$I26-IF('Сводный протокол'!$D50="м",BW$2,IF('Сводный протокол'!$D50="ж",BW$1,0)),6)&gt;0,1,0)</f>
        <v>#REF!</v>
      </c>
      <c r="BX29" s="68" t="e">
        <f ca="1">IF(ROUND('Командный Зачет'!$I26-IF('Сводный протокол'!$D50="м",BX$2,IF('Сводный протокол'!$D50="ж",BX$1,0)),6)&gt;0,1,0)</f>
        <v>#REF!</v>
      </c>
      <c r="BY29" s="68" t="e">
        <f ca="1">IF(ROUND('Командный Зачет'!$I26-IF('Сводный протокол'!$D50="м",BY$2,IF('Сводный протокол'!$D50="ж",BY$1,0)),6)&gt;0,1,0)</f>
        <v>#REF!</v>
      </c>
      <c r="BZ29" s="68" t="e">
        <f ca="1">IF(ROUND('Командный Зачет'!$I26-IF('Сводный протокол'!$D50="м",BZ$2,IF('Сводный протокол'!$D50="ж",BZ$1,0)),6)&gt;0,1,0)</f>
        <v>#REF!</v>
      </c>
      <c r="CA29" s="68" t="e">
        <f ca="1">IF(ROUND('Командный Зачет'!$I26-IF('Сводный протокол'!$D50="м",CA$2,IF('Сводный протокол'!$D50="ж",CA$1,0)),6)&gt;0,1,0)</f>
        <v>#REF!</v>
      </c>
      <c r="CB29" s="68" t="e">
        <f ca="1">IF(ROUND('Командный Зачет'!$I26-IF('Сводный протокол'!$D50="м",CB$2,IF('Сводный протокол'!$D50="ж",CB$1,0)),6)&gt;0,1,0)</f>
        <v>#REF!</v>
      </c>
      <c r="CC29" s="68" t="e">
        <f ca="1">IF(ROUND('Командный Зачет'!$I26-IF('Сводный протокол'!$D50="м",CC$2,IF('Сводный протокол'!$D50="ж",CC$1,0)),6)&gt;0,1,0)</f>
        <v>#REF!</v>
      </c>
      <c r="CD29" s="68" t="e">
        <f ca="1">IF(ROUND('Командный Зачет'!$I26-IF('Сводный протокол'!$D50="м",CD$2,IF('Сводный протокол'!$D50="ж",CD$1,0)),6)&gt;0,1,0)</f>
        <v>#REF!</v>
      </c>
      <c r="CE29" s="68" t="e">
        <f ca="1">IF(ROUND('Командный Зачет'!$I26-IF('Сводный протокол'!$D50="м",CE$2,IF('Сводный протокол'!$D50="ж",CE$1,0)),6)&gt;0,1,0)</f>
        <v>#REF!</v>
      </c>
      <c r="CF29" s="68" t="e">
        <f ca="1">IF(ROUND('Командный Зачет'!$I26-IF('Сводный протокол'!$D50="м",CF$2,IF('Сводный протокол'!$D50="ж",CF$1,0)),6)&gt;0,1,0)</f>
        <v>#REF!</v>
      </c>
      <c r="CG29" s="68" t="e">
        <f ca="1">IF(ROUND('Командный Зачет'!$I26-IF('Сводный протокол'!$D50="м",CG$2,IF('Сводный протокол'!$D50="ж",CG$1,0)),6)&gt;0,1,0)</f>
        <v>#REF!</v>
      </c>
      <c r="CH29" s="68" t="e">
        <f ca="1">IF(ROUND('Командный Зачет'!$I26-IF('Сводный протокол'!$D50="м",CH$2,IF('Сводный протокол'!$D50="ж",CH$1,0)),6)&gt;0,1,0)</f>
        <v>#REF!</v>
      </c>
      <c r="CI29" s="68" t="e">
        <f ca="1">IF(ROUND('Командный Зачет'!$I26-IF('Сводный протокол'!$D50="м",CI$2,IF('Сводный протокол'!$D50="ж",CI$1,0)),6)&gt;0,1,0)</f>
        <v>#REF!</v>
      </c>
      <c r="CJ29" s="68" t="e">
        <f ca="1">IF(ROUND('Командный Зачет'!$I26-IF('Сводный протокол'!$D50="м",CJ$2,IF('Сводный протокол'!$D50="ж",CJ$1,0)),6)&gt;0,1,0)</f>
        <v>#REF!</v>
      </c>
      <c r="CK29" s="68" t="e">
        <f ca="1">IF(ROUND('Командный Зачет'!$I26-IF('Сводный протокол'!$D50="м",CK$2,IF('Сводный протокол'!$D50="ж",CK$1,0)),6)&gt;0,1,0)</f>
        <v>#REF!</v>
      </c>
      <c r="CL29" s="68" t="e">
        <f ca="1">IF(ROUND('Командный Зачет'!$I26-IF('Сводный протокол'!$D50="м",CL$2,IF('Сводный протокол'!$D50="ж",CL$1,0)),6)&gt;0,1,0)</f>
        <v>#REF!</v>
      </c>
      <c r="CM29" s="68" t="e">
        <f ca="1">IF(ROUND('Командный Зачет'!$I26-IF('Сводный протокол'!$D50="м",CM$2,IF('Сводный протокол'!$D50="ж",CM$1,0)),6)&gt;0,1,0)</f>
        <v>#REF!</v>
      </c>
      <c r="CN29" s="68" t="e">
        <f ca="1">IF(ROUND('Командный Зачет'!$I26-IF('Сводный протокол'!$D50="м",CN$2,IF('Сводный протокол'!$D50="ж",CN$1,0)),6)&gt;0,1,0)</f>
        <v>#REF!</v>
      </c>
      <c r="CO29" s="68" t="e">
        <f ca="1">IF(ROUND('Командный Зачет'!$I26-IF('Сводный протокол'!$D50="м",CO$2,IF('Сводный протокол'!$D50="ж",CO$1,0)),6)&gt;0,1,0)</f>
        <v>#REF!</v>
      </c>
      <c r="CP29" s="68" t="e">
        <f ca="1">IF(ROUND('Командный Зачет'!$I26-IF('Сводный протокол'!$D50="м",CP$2,IF('Сводный протокол'!$D50="ж",CP$1,0)),6)&gt;0,1,0)</f>
        <v>#REF!</v>
      </c>
      <c r="CQ29" s="68" t="e">
        <f ca="1">IF(ROUND('Командный Зачет'!$I26-IF('Сводный протокол'!$D50="м",CQ$2,IF('Сводный протокол'!$D50="ж",CQ$1,0)),6)&gt;0,1,0)</f>
        <v>#REF!</v>
      </c>
      <c r="CR29" s="68" t="e">
        <f ca="1">IF(ROUND('Командный Зачет'!$I26-IF('Сводный протокол'!$D50="м",CR$2,IF('Сводный протокол'!$D50="ж",CR$1,0)),6)&gt;0,1,0)</f>
        <v>#REF!</v>
      </c>
      <c r="CS29" s="68" t="e">
        <f ca="1">IF(ROUND('Командный Зачет'!$I26-IF('Сводный протокол'!$D50="м",CS$2,IF('Сводный протокол'!$D50="ж",CS$1,0)),6)&gt;0,1,0)</f>
        <v>#REF!</v>
      </c>
      <c r="CT29" s="68" t="e">
        <f ca="1">IF(ROUND('Командный Зачет'!$I26-IF('Сводный протокол'!$D50="м",CT$2,IF('Сводный протокол'!$D50="ж",CT$1,0)),6)&gt;0,1,0)</f>
        <v>#REF!</v>
      </c>
      <c r="CU29" s="68" t="e">
        <f ca="1">IF(ROUND('Командный Зачет'!$I26-IF('Сводный протокол'!$D50="м",CU$2,IF('Сводный протокол'!$D50="ж",CU$1,0)),6)&gt;0,1,0)</f>
        <v>#REF!</v>
      </c>
      <c r="CV29" s="68" t="e">
        <f ca="1">IF(ROUND('Командный Зачет'!$I26-IF('Сводный протокол'!$D50="м",CV$2,IF('Сводный протокол'!$D50="ж",CV$1,0)),6)&gt;0,1,0)</f>
        <v>#REF!</v>
      </c>
      <c r="CW29" s="68" t="e">
        <f ca="1">IF(ROUND('Командный Зачет'!$I26-IF('Сводный протокол'!$D50="м",CW$2,IF('Сводный протокол'!$D50="ж",CW$1,0)),6)&gt;0,1,0)</f>
        <v>#REF!</v>
      </c>
      <c r="CX29" s="67" t="e">
        <f t="shared" ca="1" si="0"/>
        <v>#REF!</v>
      </c>
    </row>
    <row r="30" spans="1:102" x14ac:dyDescent="0.2">
      <c r="A30" s="67" t="s">
        <v>95</v>
      </c>
      <c r="B30" s="68" t="e">
        <f ca="1">IF(ROUND('Командный Зачет'!$I27-IF('Сводный протокол'!$D51="м",B$2,IF('Сводный протокол'!$D51="ж",B$1,0)),6)&gt;0,1,0)</f>
        <v>#REF!</v>
      </c>
      <c r="C30" s="68" t="e">
        <f ca="1">IF(ROUND('Командный Зачет'!$I27-IF('Сводный протокол'!$D51="м",C$2,IF('Сводный протокол'!$D51="ж",C$1,0)),6)&gt;0,1,0)</f>
        <v>#REF!</v>
      </c>
      <c r="D30" s="68" t="e">
        <f ca="1">IF(ROUND('Командный Зачет'!$I27-IF('Сводный протокол'!$D51="м",D$2,IF('Сводный протокол'!$D51="ж",D$1,0)),6)&gt;0,1,0)</f>
        <v>#REF!</v>
      </c>
      <c r="E30" s="68" t="e">
        <f ca="1">IF(ROUND('Командный Зачет'!$I27-IF('Сводный протокол'!$D51="м",E$2,IF('Сводный протокол'!$D51="ж",E$1,0)),6)&gt;0,1,0)</f>
        <v>#REF!</v>
      </c>
      <c r="F30" s="68" t="e">
        <f ca="1">IF(ROUND('Командный Зачет'!$I27-IF('Сводный протокол'!$D51="м",F$2,IF('Сводный протокол'!$D51="ж",F$1,0)),6)&gt;0,1,0)</f>
        <v>#REF!</v>
      </c>
      <c r="G30" s="68" t="e">
        <f ca="1">IF(ROUND('Командный Зачет'!$I27-IF('Сводный протокол'!$D51="м",G$2,IF('Сводный протокол'!$D51="ж",G$1,0)),6)&gt;0,1,0)</f>
        <v>#REF!</v>
      </c>
      <c r="H30" s="68" t="e">
        <f ca="1">IF(ROUND('Командный Зачет'!$I27-IF('Сводный протокол'!$D51="м",H$2,IF('Сводный протокол'!$D51="ж",H$1,0)),6)&gt;0,1,0)</f>
        <v>#REF!</v>
      </c>
      <c r="I30" s="68" t="e">
        <f ca="1">IF(ROUND('Командный Зачет'!$I27-IF('Сводный протокол'!$D51="м",I$2,IF('Сводный протокол'!$D51="ж",I$1,0)),6)&gt;0,1,0)</f>
        <v>#REF!</v>
      </c>
      <c r="J30" s="68" t="e">
        <f ca="1">IF(ROUND('Командный Зачет'!$I27-IF('Сводный протокол'!$D51="м",J$2,IF('Сводный протокол'!$D51="ж",J$1,0)),6)&gt;0,1,0)</f>
        <v>#REF!</v>
      </c>
      <c r="K30" s="68" t="e">
        <f ca="1">IF(ROUND('Командный Зачет'!$I27-IF('Сводный протокол'!$D51="м",K$2,IF('Сводный протокол'!$D51="ж",K$1,0)),6)&gt;0,1,0)</f>
        <v>#REF!</v>
      </c>
      <c r="L30" s="68" t="e">
        <f ca="1">IF(ROUND('Командный Зачет'!$I27-IF('Сводный протокол'!$D51="м",L$2,IF('Сводный протокол'!$D51="ж",L$1,0)),6)&gt;0,1,0)</f>
        <v>#REF!</v>
      </c>
      <c r="M30" s="68" t="e">
        <f ca="1">IF(ROUND('Командный Зачет'!$I27-IF('Сводный протокол'!$D51="м",M$2,IF('Сводный протокол'!$D51="ж",M$1,0)),6)&gt;0,1,0)</f>
        <v>#REF!</v>
      </c>
      <c r="N30" s="68" t="e">
        <f ca="1">IF(ROUND('Командный Зачет'!$I27-IF('Сводный протокол'!$D51="м",N$2,IF('Сводный протокол'!$D51="ж",N$1,0)),6)&gt;0,1,0)</f>
        <v>#REF!</v>
      </c>
      <c r="O30" s="68" t="e">
        <f ca="1">IF(ROUND('Командный Зачет'!$I27-IF('Сводный протокол'!$D51="м",O$2,IF('Сводный протокол'!$D51="ж",O$1,0)),6)&gt;0,1,0)</f>
        <v>#REF!</v>
      </c>
      <c r="P30" s="68" t="e">
        <f ca="1">IF(ROUND('Командный Зачет'!$I27-IF('Сводный протокол'!$D51="м",P$2,IF('Сводный протокол'!$D51="ж",P$1,0)),6)&gt;0,1,0)</f>
        <v>#REF!</v>
      </c>
      <c r="Q30" s="68" t="e">
        <f ca="1">IF(ROUND('Командный Зачет'!$I27-IF('Сводный протокол'!$D51="м",Q$2,IF('Сводный протокол'!$D51="ж",Q$1,0)),6)&gt;0,1,0)</f>
        <v>#REF!</v>
      </c>
      <c r="R30" s="68" t="e">
        <f ca="1">IF(ROUND('Командный Зачет'!$I27-IF('Сводный протокол'!$D51="м",R$2,IF('Сводный протокол'!$D51="ж",R$1,0)),6)&gt;0,1,0)</f>
        <v>#REF!</v>
      </c>
      <c r="S30" s="68" t="e">
        <f ca="1">IF(ROUND('Командный Зачет'!$I27-IF('Сводный протокол'!$D51="м",S$2,IF('Сводный протокол'!$D51="ж",S$1,0)),6)&gt;0,1,0)</f>
        <v>#REF!</v>
      </c>
      <c r="T30" s="68" t="e">
        <f ca="1">IF(ROUND('Командный Зачет'!$I27-IF('Сводный протокол'!$D51="м",T$2,IF('Сводный протокол'!$D51="ж",T$1,0)),6)&gt;0,1,0)</f>
        <v>#REF!</v>
      </c>
      <c r="U30" s="68" t="e">
        <f ca="1">IF(ROUND('Командный Зачет'!$I27-IF('Сводный протокол'!$D51="м",U$2,IF('Сводный протокол'!$D51="ж",U$1,0)),6)&gt;0,1,0)</f>
        <v>#REF!</v>
      </c>
      <c r="V30" s="68" t="e">
        <f ca="1">IF(ROUND('Командный Зачет'!$I27-IF('Сводный протокол'!$D51="м",V$2,IF('Сводный протокол'!$D51="ж",V$1,0)),6)&gt;0,1,0)</f>
        <v>#REF!</v>
      </c>
      <c r="W30" s="68" t="e">
        <f ca="1">IF(ROUND('Командный Зачет'!$I27-IF('Сводный протокол'!$D51="м",W$2,IF('Сводный протокол'!$D51="ж",W$1,0)),6)&gt;0,1,0)</f>
        <v>#REF!</v>
      </c>
      <c r="X30" s="68" t="e">
        <f ca="1">IF(ROUND('Командный Зачет'!$I27-IF('Сводный протокол'!$D51="м",X$2,IF('Сводный протокол'!$D51="ж",X$1,0)),6)&gt;0,1,0)</f>
        <v>#REF!</v>
      </c>
      <c r="Y30" s="68" t="e">
        <f ca="1">IF(ROUND('Командный Зачет'!$I27-IF('Сводный протокол'!$D51="м",Y$2,IF('Сводный протокол'!$D51="ж",Y$1,0)),6)&gt;0,1,0)</f>
        <v>#REF!</v>
      </c>
      <c r="Z30" s="68" t="e">
        <f ca="1">IF(ROUND('Командный Зачет'!$I27-IF('Сводный протокол'!$D51="м",Z$2,IF('Сводный протокол'!$D51="ж",Z$1,0)),6)&gt;0,1,0)</f>
        <v>#REF!</v>
      </c>
      <c r="AA30" s="68" t="e">
        <f ca="1">IF(ROUND('Командный Зачет'!$I27-IF('Сводный протокол'!$D51="м",AA$2,IF('Сводный протокол'!$D51="ж",AA$1,0)),6)&gt;0,1,0)</f>
        <v>#REF!</v>
      </c>
      <c r="AB30" s="68" t="e">
        <f ca="1">IF(ROUND('Командный Зачет'!$I27-IF('Сводный протокол'!$D51="м",AB$2,IF('Сводный протокол'!$D51="ж",AB$1,0)),6)&gt;0,1,0)</f>
        <v>#REF!</v>
      </c>
      <c r="AC30" s="68" t="e">
        <f ca="1">IF(ROUND('Командный Зачет'!$I27-IF('Сводный протокол'!$D51="м",AC$2,IF('Сводный протокол'!$D51="ж",AC$1,0)),6)&gt;0,1,0)</f>
        <v>#REF!</v>
      </c>
      <c r="AD30" s="68" t="e">
        <f ca="1">IF(ROUND('Командный Зачет'!$I27-IF('Сводный протокол'!$D51="м",AD$2,IF('Сводный протокол'!$D51="ж",AD$1,0)),6)&gt;0,1,0)</f>
        <v>#REF!</v>
      </c>
      <c r="AE30" s="68" t="e">
        <f ca="1">IF(ROUND('Командный Зачет'!$I27-IF('Сводный протокол'!$D51="м",AE$2,IF('Сводный протокол'!$D51="ж",AE$1,0)),6)&gt;0,1,0)</f>
        <v>#REF!</v>
      </c>
      <c r="AF30" s="68" t="e">
        <f ca="1">IF(ROUND('Командный Зачет'!$I27-IF('Сводный протокол'!$D51="м",AF$2,IF('Сводный протокол'!$D51="ж",AF$1,0)),6)&gt;0,1,0)</f>
        <v>#REF!</v>
      </c>
      <c r="AG30" s="68" t="e">
        <f ca="1">IF(ROUND('Командный Зачет'!$I27-IF('Сводный протокол'!$D51="м",AG$2,IF('Сводный протокол'!$D51="ж",AG$1,0)),6)&gt;0,1,0)</f>
        <v>#REF!</v>
      </c>
      <c r="AH30" s="68" t="e">
        <f ca="1">IF(ROUND('Командный Зачет'!$I27-IF('Сводный протокол'!$D51="м",AH$2,IF('Сводный протокол'!$D51="ж",AH$1,0)),6)&gt;0,1,0)</f>
        <v>#REF!</v>
      </c>
      <c r="AI30" s="68" t="e">
        <f ca="1">IF(ROUND('Командный Зачет'!$I27-IF('Сводный протокол'!$D51="м",AI$2,IF('Сводный протокол'!$D51="ж",AI$1,0)),6)&gt;0,1,0)</f>
        <v>#REF!</v>
      </c>
      <c r="AJ30" s="68" t="e">
        <f ca="1">IF(ROUND('Командный Зачет'!$I27-IF('Сводный протокол'!$D51="м",AJ$2,IF('Сводный протокол'!$D51="ж",AJ$1,0)),6)&gt;0,1,0)</f>
        <v>#REF!</v>
      </c>
      <c r="AK30" s="68" t="e">
        <f ca="1">IF(ROUND('Командный Зачет'!$I27-IF('Сводный протокол'!$D51="м",AK$2,IF('Сводный протокол'!$D51="ж",AK$1,0)),6)&gt;0,1,0)</f>
        <v>#REF!</v>
      </c>
      <c r="AL30" s="68" t="e">
        <f ca="1">IF(ROUND('Командный Зачет'!$I27-IF('Сводный протокол'!$D51="м",AL$2,IF('Сводный протокол'!$D51="ж",AL$1,0)),6)&gt;0,1,0)</f>
        <v>#REF!</v>
      </c>
      <c r="AM30" s="68" t="e">
        <f ca="1">IF(ROUND('Командный Зачет'!$I27-IF('Сводный протокол'!$D51="м",AM$2,IF('Сводный протокол'!$D51="ж",AM$1,0)),6)&gt;0,1,0)</f>
        <v>#REF!</v>
      </c>
      <c r="AN30" s="68" t="e">
        <f ca="1">IF(ROUND('Командный Зачет'!$I27-IF('Сводный протокол'!$D51="м",AN$2,IF('Сводный протокол'!$D51="ж",AN$1,0)),6)&gt;0,1,0)</f>
        <v>#REF!</v>
      </c>
      <c r="AO30" s="68" t="e">
        <f ca="1">IF(ROUND('Командный Зачет'!$I27-IF('Сводный протокол'!$D51="м",AO$2,IF('Сводный протокол'!$D51="ж",AO$1,0)),6)&gt;0,1,0)</f>
        <v>#REF!</v>
      </c>
      <c r="AP30" s="68" t="e">
        <f ca="1">IF(ROUND('Командный Зачет'!$I27-IF('Сводный протокол'!$D51="м",AP$2,IF('Сводный протокол'!$D51="ж",AP$1,0)),6)&gt;0,1,0)</f>
        <v>#REF!</v>
      </c>
      <c r="AQ30" s="68" t="e">
        <f ca="1">IF(ROUND('Командный Зачет'!$I27-IF('Сводный протокол'!$D51="м",AQ$2,IF('Сводный протокол'!$D51="ж",AQ$1,0)),6)&gt;0,1,0)</f>
        <v>#REF!</v>
      </c>
      <c r="AR30" s="68" t="e">
        <f ca="1">IF(ROUND('Командный Зачет'!$I27-IF('Сводный протокол'!$D51="м",AR$2,IF('Сводный протокол'!$D51="ж",AR$1,0)),6)&gt;0,1,0)</f>
        <v>#REF!</v>
      </c>
      <c r="AS30" s="68" t="e">
        <f ca="1">IF(ROUND('Командный Зачет'!$I27-IF('Сводный протокол'!$D51="м",AS$2,IF('Сводный протокол'!$D51="ж",AS$1,0)),6)&gt;0,1,0)</f>
        <v>#REF!</v>
      </c>
      <c r="AT30" s="68" t="e">
        <f ca="1">IF(ROUND('Командный Зачет'!$I27-IF('Сводный протокол'!$D51="м",AT$2,IF('Сводный протокол'!$D51="ж",AT$1,0)),6)&gt;0,1,0)</f>
        <v>#REF!</v>
      </c>
      <c r="AU30" s="68" t="e">
        <f ca="1">IF(ROUND('Командный Зачет'!$I27-IF('Сводный протокол'!$D51="м",AU$2,IF('Сводный протокол'!$D51="ж",AU$1,0)),6)&gt;0,1,0)</f>
        <v>#REF!</v>
      </c>
      <c r="AV30" s="68" t="e">
        <f ca="1">IF(ROUND('Командный Зачет'!$I27-IF('Сводный протокол'!$D51="м",AV$2,IF('Сводный протокол'!$D51="ж",AV$1,0)),6)&gt;0,1,0)</f>
        <v>#REF!</v>
      </c>
      <c r="AW30" s="68" t="e">
        <f ca="1">IF(ROUND('Командный Зачет'!$I27-IF('Сводный протокол'!$D51="м",AW$2,IF('Сводный протокол'!$D51="ж",AW$1,0)),6)&gt;0,1,0)</f>
        <v>#REF!</v>
      </c>
      <c r="AX30" s="68" t="e">
        <f ca="1">IF(ROUND('Командный Зачет'!$I27-IF('Сводный протокол'!$D51="м",AX$2,IF('Сводный протокол'!$D51="ж",AX$1,0)),6)&gt;0,1,0)</f>
        <v>#REF!</v>
      </c>
      <c r="AY30" s="68" t="e">
        <f ca="1">IF(ROUND('Командный Зачет'!$I27-IF('Сводный протокол'!$D51="м",AY$2,IF('Сводный протокол'!$D51="ж",AY$1,0)),6)&gt;0,1,0)</f>
        <v>#REF!</v>
      </c>
      <c r="AZ30" s="68" t="e">
        <f ca="1">IF(ROUND('Командный Зачет'!$I27-IF('Сводный протокол'!$D51="м",AZ$2,IF('Сводный протокол'!$D51="ж",AZ$1,0)),6)&gt;0,1,0)</f>
        <v>#REF!</v>
      </c>
      <c r="BA30" s="68" t="e">
        <f ca="1">IF(ROUND('Командный Зачет'!$I27-IF('Сводный протокол'!$D51="м",BA$2,IF('Сводный протокол'!$D51="ж",BA$1,0)),6)&gt;0,1,0)</f>
        <v>#REF!</v>
      </c>
      <c r="BB30" s="68" t="e">
        <f ca="1">IF(ROUND('Командный Зачет'!$I27-IF('Сводный протокол'!$D51="м",BB$2,IF('Сводный протокол'!$D51="ж",BB$1,0)),6)&gt;0,1,0)</f>
        <v>#REF!</v>
      </c>
      <c r="BC30" s="68" t="e">
        <f ca="1">IF(ROUND('Командный Зачет'!$I27-IF('Сводный протокол'!$D51="м",BC$2,IF('Сводный протокол'!$D51="ж",BC$1,0)),6)&gt;0,1,0)</f>
        <v>#REF!</v>
      </c>
      <c r="BD30" s="68" t="e">
        <f ca="1">IF(ROUND('Командный Зачет'!$I27-IF('Сводный протокол'!$D51="м",BD$2,IF('Сводный протокол'!$D51="ж",BD$1,0)),6)&gt;0,1,0)</f>
        <v>#REF!</v>
      </c>
      <c r="BE30" s="68" t="e">
        <f ca="1">IF(ROUND('Командный Зачет'!$I27-IF('Сводный протокол'!$D51="м",BE$2,IF('Сводный протокол'!$D51="ж",BE$1,0)),6)&gt;0,1,0)</f>
        <v>#REF!</v>
      </c>
      <c r="BF30" s="68" t="e">
        <f ca="1">IF(ROUND('Командный Зачет'!$I27-IF('Сводный протокол'!$D51="м",BF$2,IF('Сводный протокол'!$D51="ж",BF$1,0)),6)&gt;0,1,0)</f>
        <v>#REF!</v>
      </c>
      <c r="BG30" s="68" t="e">
        <f ca="1">IF(ROUND('Командный Зачет'!$I27-IF('Сводный протокол'!$D51="м",BG$2,IF('Сводный протокол'!$D51="ж",BG$1,0)),6)&gt;0,1,0)</f>
        <v>#REF!</v>
      </c>
      <c r="BH30" s="68" t="e">
        <f ca="1">IF(ROUND('Командный Зачет'!$I27-IF('Сводный протокол'!$D51="м",BH$2,IF('Сводный протокол'!$D51="ж",BH$1,0)),6)&gt;0,1,0)</f>
        <v>#REF!</v>
      </c>
      <c r="BI30" s="68" t="e">
        <f ca="1">IF(ROUND('Командный Зачет'!$I27-IF('Сводный протокол'!$D51="м",BI$2,IF('Сводный протокол'!$D51="ж",BI$1,0)),6)&gt;0,1,0)</f>
        <v>#REF!</v>
      </c>
      <c r="BJ30" s="68" t="e">
        <f ca="1">IF(ROUND('Командный Зачет'!$I27-IF('Сводный протокол'!$D51="м",BJ$2,IF('Сводный протокол'!$D51="ж",BJ$1,0)),6)&gt;0,1,0)</f>
        <v>#REF!</v>
      </c>
      <c r="BK30" s="68" t="e">
        <f ca="1">IF(ROUND('Командный Зачет'!$I27-IF('Сводный протокол'!$D51="м",BK$2,IF('Сводный протокол'!$D51="ж",BK$1,0)),6)&gt;0,1,0)</f>
        <v>#REF!</v>
      </c>
      <c r="BL30" s="68" t="e">
        <f ca="1">IF(ROUND('Командный Зачет'!$I27-IF('Сводный протокол'!$D51="м",BL$2,IF('Сводный протокол'!$D51="ж",BL$1,0)),6)&gt;0,1,0)</f>
        <v>#REF!</v>
      </c>
      <c r="BM30" s="68" t="e">
        <f ca="1">IF(ROUND('Командный Зачет'!$I27-IF('Сводный протокол'!$D51="м",BM$2,IF('Сводный протокол'!$D51="ж",BM$1,0)),6)&gt;0,1,0)</f>
        <v>#REF!</v>
      </c>
      <c r="BN30" s="68" t="e">
        <f ca="1">IF(ROUND('Командный Зачет'!$I27-IF('Сводный протокол'!$D51="м",BN$2,IF('Сводный протокол'!$D51="ж",BN$1,0)),6)&gt;0,1,0)</f>
        <v>#REF!</v>
      </c>
      <c r="BO30" s="68" t="e">
        <f ca="1">IF(ROUND('Командный Зачет'!$I27-IF('Сводный протокол'!$D51="м",BO$2,IF('Сводный протокол'!$D51="ж",BO$1,0)),6)&gt;0,1,0)</f>
        <v>#REF!</v>
      </c>
      <c r="BP30" s="68" t="e">
        <f ca="1">IF(ROUND('Командный Зачет'!$I27-IF('Сводный протокол'!$D51="м",BP$2,IF('Сводный протокол'!$D51="ж",BP$1,0)),6)&gt;0,1,0)</f>
        <v>#REF!</v>
      </c>
      <c r="BQ30" s="68" t="e">
        <f ca="1">IF(ROUND('Командный Зачет'!$I27-IF('Сводный протокол'!$D51="м",BQ$2,IF('Сводный протокол'!$D51="ж",BQ$1,0)),6)&gt;0,1,0)</f>
        <v>#REF!</v>
      </c>
      <c r="BR30" s="68" t="e">
        <f ca="1">IF(ROUND('Командный Зачет'!$I27-IF('Сводный протокол'!$D51="м",BR$2,IF('Сводный протокол'!$D51="ж",BR$1,0)),6)&gt;0,1,0)</f>
        <v>#REF!</v>
      </c>
      <c r="BS30" s="68" t="e">
        <f ca="1">IF(ROUND('Командный Зачет'!$I27-IF('Сводный протокол'!$D51="м",BS$2,IF('Сводный протокол'!$D51="ж",BS$1,0)),6)&gt;0,1,0)</f>
        <v>#REF!</v>
      </c>
      <c r="BT30" s="68" t="e">
        <f ca="1">IF(ROUND('Командный Зачет'!$I27-IF('Сводный протокол'!$D51="м",BT$2,IF('Сводный протокол'!$D51="ж",BT$1,0)),6)&gt;0,1,0)</f>
        <v>#REF!</v>
      </c>
      <c r="BU30" s="68" t="e">
        <f ca="1">IF(ROUND('Командный Зачет'!$I27-IF('Сводный протокол'!$D51="м",BU$2,IF('Сводный протокол'!$D51="ж",BU$1,0)),6)&gt;0,1,0)</f>
        <v>#REF!</v>
      </c>
      <c r="BV30" s="68" t="e">
        <f ca="1">IF(ROUND('Командный Зачет'!$I27-IF('Сводный протокол'!$D51="м",BV$2,IF('Сводный протокол'!$D51="ж",BV$1,0)),6)&gt;0,1,0)</f>
        <v>#REF!</v>
      </c>
      <c r="BW30" s="68" t="e">
        <f ca="1">IF(ROUND('Командный Зачет'!$I27-IF('Сводный протокол'!$D51="м",BW$2,IF('Сводный протокол'!$D51="ж",BW$1,0)),6)&gt;0,1,0)</f>
        <v>#REF!</v>
      </c>
      <c r="BX30" s="68" t="e">
        <f ca="1">IF(ROUND('Командный Зачет'!$I27-IF('Сводный протокол'!$D51="м",BX$2,IF('Сводный протокол'!$D51="ж",BX$1,0)),6)&gt;0,1,0)</f>
        <v>#REF!</v>
      </c>
      <c r="BY30" s="68" t="e">
        <f ca="1">IF(ROUND('Командный Зачет'!$I27-IF('Сводный протокол'!$D51="м",BY$2,IF('Сводный протокол'!$D51="ж",BY$1,0)),6)&gt;0,1,0)</f>
        <v>#REF!</v>
      </c>
      <c r="BZ30" s="68" t="e">
        <f ca="1">IF(ROUND('Командный Зачет'!$I27-IF('Сводный протокол'!$D51="м",BZ$2,IF('Сводный протокол'!$D51="ж",BZ$1,0)),6)&gt;0,1,0)</f>
        <v>#REF!</v>
      </c>
      <c r="CA30" s="68" t="e">
        <f ca="1">IF(ROUND('Командный Зачет'!$I27-IF('Сводный протокол'!$D51="м",CA$2,IF('Сводный протокол'!$D51="ж",CA$1,0)),6)&gt;0,1,0)</f>
        <v>#REF!</v>
      </c>
      <c r="CB30" s="68" t="e">
        <f ca="1">IF(ROUND('Командный Зачет'!$I27-IF('Сводный протокол'!$D51="м",CB$2,IF('Сводный протокол'!$D51="ж",CB$1,0)),6)&gt;0,1,0)</f>
        <v>#REF!</v>
      </c>
      <c r="CC30" s="68" t="e">
        <f ca="1">IF(ROUND('Командный Зачет'!$I27-IF('Сводный протокол'!$D51="м",CC$2,IF('Сводный протокол'!$D51="ж",CC$1,0)),6)&gt;0,1,0)</f>
        <v>#REF!</v>
      </c>
      <c r="CD30" s="68" t="e">
        <f ca="1">IF(ROUND('Командный Зачет'!$I27-IF('Сводный протокол'!$D51="м",CD$2,IF('Сводный протокол'!$D51="ж",CD$1,0)),6)&gt;0,1,0)</f>
        <v>#REF!</v>
      </c>
      <c r="CE30" s="68" t="e">
        <f ca="1">IF(ROUND('Командный Зачет'!$I27-IF('Сводный протокол'!$D51="м",CE$2,IF('Сводный протокол'!$D51="ж",CE$1,0)),6)&gt;0,1,0)</f>
        <v>#REF!</v>
      </c>
      <c r="CF30" s="68" t="e">
        <f ca="1">IF(ROUND('Командный Зачет'!$I27-IF('Сводный протокол'!$D51="м",CF$2,IF('Сводный протокол'!$D51="ж",CF$1,0)),6)&gt;0,1,0)</f>
        <v>#REF!</v>
      </c>
      <c r="CG30" s="68" t="e">
        <f ca="1">IF(ROUND('Командный Зачет'!$I27-IF('Сводный протокол'!$D51="м",CG$2,IF('Сводный протокол'!$D51="ж",CG$1,0)),6)&gt;0,1,0)</f>
        <v>#REF!</v>
      </c>
      <c r="CH30" s="68" t="e">
        <f ca="1">IF(ROUND('Командный Зачет'!$I27-IF('Сводный протокол'!$D51="м",CH$2,IF('Сводный протокол'!$D51="ж",CH$1,0)),6)&gt;0,1,0)</f>
        <v>#REF!</v>
      </c>
      <c r="CI30" s="68" t="e">
        <f ca="1">IF(ROUND('Командный Зачет'!$I27-IF('Сводный протокол'!$D51="м",CI$2,IF('Сводный протокол'!$D51="ж",CI$1,0)),6)&gt;0,1,0)</f>
        <v>#REF!</v>
      </c>
      <c r="CJ30" s="68" t="e">
        <f ca="1">IF(ROUND('Командный Зачет'!$I27-IF('Сводный протокол'!$D51="м",CJ$2,IF('Сводный протокол'!$D51="ж",CJ$1,0)),6)&gt;0,1,0)</f>
        <v>#REF!</v>
      </c>
      <c r="CK30" s="68" t="e">
        <f ca="1">IF(ROUND('Командный Зачет'!$I27-IF('Сводный протокол'!$D51="м",CK$2,IF('Сводный протокол'!$D51="ж",CK$1,0)),6)&gt;0,1,0)</f>
        <v>#REF!</v>
      </c>
      <c r="CL30" s="68" t="e">
        <f ca="1">IF(ROUND('Командный Зачет'!$I27-IF('Сводный протокол'!$D51="м",CL$2,IF('Сводный протокол'!$D51="ж",CL$1,0)),6)&gt;0,1,0)</f>
        <v>#REF!</v>
      </c>
      <c r="CM30" s="68" t="e">
        <f ca="1">IF(ROUND('Командный Зачет'!$I27-IF('Сводный протокол'!$D51="м",CM$2,IF('Сводный протокол'!$D51="ж",CM$1,0)),6)&gt;0,1,0)</f>
        <v>#REF!</v>
      </c>
      <c r="CN30" s="68" t="e">
        <f ca="1">IF(ROUND('Командный Зачет'!$I27-IF('Сводный протокол'!$D51="м",CN$2,IF('Сводный протокол'!$D51="ж",CN$1,0)),6)&gt;0,1,0)</f>
        <v>#REF!</v>
      </c>
      <c r="CO30" s="68" t="e">
        <f ca="1">IF(ROUND('Командный Зачет'!$I27-IF('Сводный протокол'!$D51="м",CO$2,IF('Сводный протокол'!$D51="ж",CO$1,0)),6)&gt;0,1,0)</f>
        <v>#REF!</v>
      </c>
      <c r="CP30" s="68" t="e">
        <f ca="1">IF(ROUND('Командный Зачет'!$I27-IF('Сводный протокол'!$D51="м",CP$2,IF('Сводный протокол'!$D51="ж",CP$1,0)),6)&gt;0,1,0)</f>
        <v>#REF!</v>
      </c>
      <c r="CQ30" s="68" t="e">
        <f ca="1">IF(ROUND('Командный Зачет'!$I27-IF('Сводный протокол'!$D51="м",CQ$2,IF('Сводный протокол'!$D51="ж",CQ$1,0)),6)&gt;0,1,0)</f>
        <v>#REF!</v>
      </c>
      <c r="CR30" s="68" t="e">
        <f ca="1">IF(ROUND('Командный Зачет'!$I27-IF('Сводный протокол'!$D51="м",CR$2,IF('Сводный протокол'!$D51="ж",CR$1,0)),6)&gt;0,1,0)</f>
        <v>#REF!</v>
      </c>
      <c r="CS30" s="68" t="e">
        <f ca="1">IF(ROUND('Командный Зачет'!$I27-IF('Сводный протокол'!$D51="м",CS$2,IF('Сводный протокол'!$D51="ж",CS$1,0)),6)&gt;0,1,0)</f>
        <v>#REF!</v>
      </c>
      <c r="CT30" s="68" t="e">
        <f ca="1">IF(ROUND('Командный Зачет'!$I27-IF('Сводный протокол'!$D51="м",CT$2,IF('Сводный протокол'!$D51="ж",CT$1,0)),6)&gt;0,1,0)</f>
        <v>#REF!</v>
      </c>
      <c r="CU30" s="68" t="e">
        <f ca="1">IF(ROUND('Командный Зачет'!$I27-IF('Сводный протокол'!$D51="м",CU$2,IF('Сводный протокол'!$D51="ж",CU$1,0)),6)&gt;0,1,0)</f>
        <v>#REF!</v>
      </c>
      <c r="CV30" s="68" t="e">
        <f ca="1">IF(ROUND('Командный Зачет'!$I27-IF('Сводный протокол'!$D51="м",CV$2,IF('Сводный протокол'!$D51="ж",CV$1,0)),6)&gt;0,1,0)</f>
        <v>#REF!</v>
      </c>
      <c r="CW30" s="68" t="e">
        <f ca="1">IF(ROUND('Командный Зачет'!$I27-IF('Сводный протокол'!$D51="м",CW$2,IF('Сводный протокол'!$D51="ж",CW$1,0)),6)&gt;0,1,0)</f>
        <v>#REF!</v>
      </c>
      <c r="CX30" s="67" t="e">
        <f t="shared" ca="1" si="0"/>
        <v>#REF!</v>
      </c>
    </row>
    <row r="31" spans="1:102" x14ac:dyDescent="0.2">
      <c r="A31" s="67" t="s">
        <v>96</v>
      </c>
      <c r="B31" s="68" t="e">
        <f ca="1">IF(ROUND('Командный Зачет'!#REF!-IF('Сводный протокол'!$D52="м",B$2,IF('Сводный протокол'!$D52="ж",B$1,0)),6)&gt;0,1,0)</f>
        <v>#REF!</v>
      </c>
      <c r="C31" s="68" t="e">
        <f ca="1">IF(ROUND('Командный Зачет'!#REF!-IF('Сводный протокол'!$D52="м",C$2,IF('Сводный протокол'!$D52="ж",C$1,0)),6)&gt;0,1,0)</f>
        <v>#REF!</v>
      </c>
      <c r="D31" s="68" t="e">
        <f ca="1">IF(ROUND('Командный Зачет'!#REF!-IF('Сводный протокол'!$D52="м",D$2,IF('Сводный протокол'!$D52="ж",D$1,0)),6)&gt;0,1,0)</f>
        <v>#REF!</v>
      </c>
      <c r="E31" s="68" t="e">
        <f ca="1">IF(ROUND('Командный Зачет'!#REF!-IF('Сводный протокол'!$D52="м",E$2,IF('Сводный протокол'!$D52="ж",E$1,0)),6)&gt;0,1,0)</f>
        <v>#REF!</v>
      </c>
      <c r="F31" s="68" t="e">
        <f ca="1">IF(ROUND('Командный Зачет'!#REF!-IF('Сводный протокол'!$D52="м",F$2,IF('Сводный протокол'!$D52="ж",F$1,0)),6)&gt;0,1,0)</f>
        <v>#REF!</v>
      </c>
      <c r="G31" s="68" t="e">
        <f ca="1">IF(ROUND('Командный Зачет'!#REF!-IF('Сводный протокол'!$D52="м",G$2,IF('Сводный протокол'!$D52="ж",G$1,0)),6)&gt;0,1,0)</f>
        <v>#REF!</v>
      </c>
      <c r="H31" s="68" t="e">
        <f ca="1">IF(ROUND('Командный Зачет'!#REF!-IF('Сводный протокол'!$D52="м",H$2,IF('Сводный протокол'!$D52="ж",H$1,0)),6)&gt;0,1,0)</f>
        <v>#REF!</v>
      </c>
      <c r="I31" s="68" t="e">
        <f ca="1">IF(ROUND('Командный Зачет'!#REF!-IF('Сводный протокол'!$D52="м",I$2,IF('Сводный протокол'!$D52="ж",I$1,0)),6)&gt;0,1,0)</f>
        <v>#REF!</v>
      </c>
      <c r="J31" s="68" t="e">
        <f ca="1">IF(ROUND('Командный Зачет'!#REF!-IF('Сводный протокол'!$D52="м",J$2,IF('Сводный протокол'!$D52="ж",J$1,0)),6)&gt;0,1,0)</f>
        <v>#REF!</v>
      </c>
      <c r="K31" s="68" t="e">
        <f ca="1">IF(ROUND('Командный Зачет'!#REF!-IF('Сводный протокол'!$D52="м",K$2,IF('Сводный протокол'!$D52="ж",K$1,0)),6)&gt;0,1,0)</f>
        <v>#REF!</v>
      </c>
      <c r="L31" s="68" t="e">
        <f ca="1">IF(ROUND('Командный Зачет'!#REF!-IF('Сводный протокол'!$D52="м",L$2,IF('Сводный протокол'!$D52="ж",L$1,0)),6)&gt;0,1,0)</f>
        <v>#REF!</v>
      </c>
      <c r="M31" s="68" t="e">
        <f ca="1">IF(ROUND('Командный Зачет'!#REF!-IF('Сводный протокол'!$D52="м",M$2,IF('Сводный протокол'!$D52="ж",M$1,0)),6)&gt;0,1,0)</f>
        <v>#REF!</v>
      </c>
      <c r="N31" s="68" t="e">
        <f ca="1">IF(ROUND('Командный Зачет'!#REF!-IF('Сводный протокол'!$D52="м",N$2,IF('Сводный протокол'!$D52="ж",N$1,0)),6)&gt;0,1,0)</f>
        <v>#REF!</v>
      </c>
      <c r="O31" s="68" t="e">
        <f ca="1">IF(ROUND('Командный Зачет'!#REF!-IF('Сводный протокол'!$D52="м",O$2,IF('Сводный протокол'!$D52="ж",O$1,0)),6)&gt;0,1,0)</f>
        <v>#REF!</v>
      </c>
      <c r="P31" s="68" t="e">
        <f ca="1">IF(ROUND('Командный Зачет'!#REF!-IF('Сводный протокол'!$D52="м",P$2,IF('Сводный протокол'!$D52="ж",P$1,0)),6)&gt;0,1,0)</f>
        <v>#REF!</v>
      </c>
      <c r="Q31" s="68" t="e">
        <f ca="1">IF(ROUND('Командный Зачет'!#REF!-IF('Сводный протокол'!$D52="м",Q$2,IF('Сводный протокол'!$D52="ж",Q$1,0)),6)&gt;0,1,0)</f>
        <v>#REF!</v>
      </c>
      <c r="R31" s="68" t="e">
        <f ca="1">IF(ROUND('Командный Зачет'!#REF!-IF('Сводный протокол'!$D52="м",R$2,IF('Сводный протокол'!$D52="ж",R$1,0)),6)&gt;0,1,0)</f>
        <v>#REF!</v>
      </c>
      <c r="S31" s="68" t="e">
        <f ca="1">IF(ROUND('Командный Зачет'!#REF!-IF('Сводный протокол'!$D52="м",S$2,IF('Сводный протокол'!$D52="ж",S$1,0)),6)&gt;0,1,0)</f>
        <v>#REF!</v>
      </c>
      <c r="T31" s="68" t="e">
        <f ca="1">IF(ROUND('Командный Зачет'!#REF!-IF('Сводный протокол'!$D52="м",T$2,IF('Сводный протокол'!$D52="ж",T$1,0)),6)&gt;0,1,0)</f>
        <v>#REF!</v>
      </c>
      <c r="U31" s="68" t="e">
        <f ca="1">IF(ROUND('Командный Зачет'!#REF!-IF('Сводный протокол'!$D52="м",U$2,IF('Сводный протокол'!$D52="ж",U$1,0)),6)&gt;0,1,0)</f>
        <v>#REF!</v>
      </c>
      <c r="V31" s="68" t="e">
        <f ca="1">IF(ROUND('Командный Зачет'!#REF!-IF('Сводный протокол'!$D52="м",V$2,IF('Сводный протокол'!$D52="ж",V$1,0)),6)&gt;0,1,0)</f>
        <v>#REF!</v>
      </c>
      <c r="W31" s="68" t="e">
        <f ca="1">IF(ROUND('Командный Зачет'!#REF!-IF('Сводный протокол'!$D52="м",W$2,IF('Сводный протокол'!$D52="ж",W$1,0)),6)&gt;0,1,0)</f>
        <v>#REF!</v>
      </c>
      <c r="X31" s="68" t="e">
        <f ca="1">IF(ROUND('Командный Зачет'!#REF!-IF('Сводный протокол'!$D52="м",X$2,IF('Сводный протокол'!$D52="ж",X$1,0)),6)&gt;0,1,0)</f>
        <v>#REF!</v>
      </c>
      <c r="Y31" s="68" t="e">
        <f ca="1">IF(ROUND('Командный Зачет'!#REF!-IF('Сводный протокол'!$D52="м",Y$2,IF('Сводный протокол'!$D52="ж",Y$1,0)),6)&gt;0,1,0)</f>
        <v>#REF!</v>
      </c>
      <c r="Z31" s="68" t="e">
        <f ca="1">IF(ROUND('Командный Зачет'!#REF!-IF('Сводный протокол'!$D52="м",Z$2,IF('Сводный протокол'!$D52="ж",Z$1,0)),6)&gt;0,1,0)</f>
        <v>#REF!</v>
      </c>
      <c r="AA31" s="68" t="e">
        <f ca="1">IF(ROUND('Командный Зачет'!#REF!-IF('Сводный протокол'!$D52="м",AA$2,IF('Сводный протокол'!$D52="ж",AA$1,0)),6)&gt;0,1,0)</f>
        <v>#REF!</v>
      </c>
      <c r="AB31" s="68" t="e">
        <f ca="1">IF(ROUND('Командный Зачет'!#REF!-IF('Сводный протокол'!$D52="м",AB$2,IF('Сводный протокол'!$D52="ж",AB$1,0)),6)&gt;0,1,0)</f>
        <v>#REF!</v>
      </c>
      <c r="AC31" s="68" t="e">
        <f ca="1">IF(ROUND('Командный Зачет'!#REF!-IF('Сводный протокол'!$D52="м",AC$2,IF('Сводный протокол'!$D52="ж",AC$1,0)),6)&gt;0,1,0)</f>
        <v>#REF!</v>
      </c>
      <c r="AD31" s="68" t="e">
        <f ca="1">IF(ROUND('Командный Зачет'!#REF!-IF('Сводный протокол'!$D52="м",AD$2,IF('Сводный протокол'!$D52="ж",AD$1,0)),6)&gt;0,1,0)</f>
        <v>#REF!</v>
      </c>
      <c r="AE31" s="68" t="e">
        <f ca="1">IF(ROUND('Командный Зачет'!#REF!-IF('Сводный протокол'!$D52="м",AE$2,IF('Сводный протокол'!$D52="ж",AE$1,0)),6)&gt;0,1,0)</f>
        <v>#REF!</v>
      </c>
      <c r="AF31" s="68" t="e">
        <f ca="1">IF(ROUND('Командный Зачет'!#REF!-IF('Сводный протокол'!$D52="м",AF$2,IF('Сводный протокол'!$D52="ж",AF$1,0)),6)&gt;0,1,0)</f>
        <v>#REF!</v>
      </c>
      <c r="AG31" s="68" t="e">
        <f ca="1">IF(ROUND('Командный Зачет'!#REF!-IF('Сводный протокол'!$D52="м",AG$2,IF('Сводный протокол'!$D52="ж",AG$1,0)),6)&gt;0,1,0)</f>
        <v>#REF!</v>
      </c>
      <c r="AH31" s="68" t="e">
        <f ca="1">IF(ROUND('Командный Зачет'!#REF!-IF('Сводный протокол'!$D52="м",AH$2,IF('Сводный протокол'!$D52="ж",AH$1,0)),6)&gt;0,1,0)</f>
        <v>#REF!</v>
      </c>
      <c r="AI31" s="68" t="e">
        <f ca="1">IF(ROUND('Командный Зачет'!#REF!-IF('Сводный протокол'!$D52="м",AI$2,IF('Сводный протокол'!$D52="ж",AI$1,0)),6)&gt;0,1,0)</f>
        <v>#REF!</v>
      </c>
      <c r="AJ31" s="68" t="e">
        <f ca="1">IF(ROUND('Командный Зачет'!#REF!-IF('Сводный протокол'!$D52="м",AJ$2,IF('Сводный протокол'!$D52="ж",AJ$1,0)),6)&gt;0,1,0)</f>
        <v>#REF!</v>
      </c>
      <c r="AK31" s="68" t="e">
        <f ca="1">IF(ROUND('Командный Зачет'!#REF!-IF('Сводный протокол'!$D52="м",AK$2,IF('Сводный протокол'!$D52="ж",AK$1,0)),6)&gt;0,1,0)</f>
        <v>#REF!</v>
      </c>
      <c r="AL31" s="68" t="e">
        <f ca="1">IF(ROUND('Командный Зачет'!#REF!-IF('Сводный протокол'!$D52="м",AL$2,IF('Сводный протокол'!$D52="ж",AL$1,0)),6)&gt;0,1,0)</f>
        <v>#REF!</v>
      </c>
      <c r="AM31" s="68" t="e">
        <f ca="1">IF(ROUND('Командный Зачет'!#REF!-IF('Сводный протокол'!$D52="м",AM$2,IF('Сводный протокол'!$D52="ж",AM$1,0)),6)&gt;0,1,0)</f>
        <v>#REF!</v>
      </c>
      <c r="AN31" s="68" t="e">
        <f ca="1">IF(ROUND('Командный Зачет'!#REF!-IF('Сводный протокол'!$D52="м",AN$2,IF('Сводный протокол'!$D52="ж",AN$1,0)),6)&gt;0,1,0)</f>
        <v>#REF!</v>
      </c>
      <c r="AO31" s="68" t="e">
        <f ca="1">IF(ROUND('Командный Зачет'!#REF!-IF('Сводный протокол'!$D52="м",AO$2,IF('Сводный протокол'!$D52="ж",AO$1,0)),6)&gt;0,1,0)</f>
        <v>#REF!</v>
      </c>
      <c r="AP31" s="68" t="e">
        <f ca="1">IF(ROUND('Командный Зачет'!#REF!-IF('Сводный протокол'!$D52="м",AP$2,IF('Сводный протокол'!$D52="ж",AP$1,0)),6)&gt;0,1,0)</f>
        <v>#REF!</v>
      </c>
      <c r="AQ31" s="68" t="e">
        <f ca="1">IF(ROUND('Командный Зачет'!#REF!-IF('Сводный протокол'!$D52="м",AQ$2,IF('Сводный протокол'!$D52="ж",AQ$1,0)),6)&gt;0,1,0)</f>
        <v>#REF!</v>
      </c>
      <c r="AR31" s="68" t="e">
        <f ca="1">IF(ROUND('Командный Зачет'!#REF!-IF('Сводный протокол'!$D52="м",AR$2,IF('Сводный протокол'!$D52="ж",AR$1,0)),6)&gt;0,1,0)</f>
        <v>#REF!</v>
      </c>
      <c r="AS31" s="68" t="e">
        <f ca="1">IF(ROUND('Командный Зачет'!#REF!-IF('Сводный протокол'!$D52="м",AS$2,IF('Сводный протокол'!$D52="ж",AS$1,0)),6)&gt;0,1,0)</f>
        <v>#REF!</v>
      </c>
      <c r="AT31" s="68" t="e">
        <f ca="1">IF(ROUND('Командный Зачет'!#REF!-IF('Сводный протокол'!$D52="м",AT$2,IF('Сводный протокол'!$D52="ж",AT$1,0)),6)&gt;0,1,0)</f>
        <v>#REF!</v>
      </c>
      <c r="AU31" s="68" t="e">
        <f ca="1">IF(ROUND('Командный Зачет'!#REF!-IF('Сводный протокол'!$D52="м",AU$2,IF('Сводный протокол'!$D52="ж",AU$1,0)),6)&gt;0,1,0)</f>
        <v>#REF!</v>
      </c>
      <c r="AV31" s="68" t="e">
        <f ca="1">IF(ROUND('Командный Зачет'!#REF!-IF('Сводный протокол'!$D52="м",AV$2,IF('Сводный протокол'!$D52="ж",AV$1,0)),6)&gt;0,1,0)</f>
        <v>#REF!</v>
      </c>
      <c r="AW31" s="68" t="e">
        <f ca="1">IF(ROUND('Командный Зачет'!#REF!-IF('Сводный протокол'!$D52="м",AW$2,IF('Сводный протокол'!$D52="ж",AW$1,0)),6)&gt;0,1,0)</f>
        <v>#REF!</v>
      </c>
      <c r="AX31" s="68" t="e">
        <f ca="1">IF(ROUND('Командный Зачет'!#REF!-IF('Сводный протокол'!$D52="м",AX$2,IF('Сводный протокол'!$D52="ж",AX$1,0)),6)&gt;0,1,0)</f>
        <v>#REF!</v>
      </c>
      <c r="AY31" s="68" t="e">
        <f ca="1">IF(ROUND('Командный Зачет'!#REF!-IF('Сводный протокол'!$D52="м",AY$2,IF('Сводный протокол'!$D52="ж",AY$1,0)),6)&gt;0,1,0)</f>
        <v>#REF!</v>
      </c>
      <c r="AZ31" s="68" t="e">
        <f ca="1">IF(ROUND('Командный Зачет'!#REF!-IF('Сводный протокол'!$D52="м",AZ$2,IF('Сводный протокол'!$D52="ж",AZ$1,0)),6)&gt;0,1,0)</f>
        <v>#REF!</v>
      </c>
      <c r="BA31" s="68" t="e">
        <f ca="1">IF(ROUND('Командный Зачет'!#REF!-IF('Сводный протокол'!$D52="м",BA$2,IF('Сводный протокол'!$D52="ж",BA$1,0)),6)&gt;0,1,0)</f>
        <v>#REF!</v>
      </c>
      <c r="BB31" s="68" t="e">
        <f ca="1">IF(ROUND('Командный Зачет'!#REF!-IF('Сводный протокол'!$D52="м",BB$2,IF('Сводный протокол'!$D52="ж",BB$1,0)),6)&gt;0,1,0)</f>
        <v>#REF!</v>
      </c>
      <c r="BC31" s="68" t="e">
        <f ca="1">IF(ROUND('Командный Зачет'!#REF!-IF('Сводный протокол'!$D52="м",BC$2,IF('Сводный протокол'!$D52="ж",BC$1,0)),6)&gt;0,1,0)</f>
        <v>#REF!</v>
      </c>
      <c r="BD31" s="68" t="e">
        <f ca="1">IF(ROUND('Командный Зачет'!#REF!-IF('Сводный протокол'!$D52="м",BD$2,IF('Сводный протокол'!$D52="ж",BD$1,0)),6)&gt;0,1,0)</f>
        <v>#REF!</v>
      </c>
      <c r="BE31" s="68" t="e">
        <f ca="1">IF(ROUND('Командный Зачет'!#REF!-IF('Сводный протокол'!$D52="м",BE$2,IF('Сводный протокол'!$D52="ж",BE$1,0)),6)&gt;0,1,0)</f>
        <v>#REF!</v>
      </c>
      <c r="BF31" s="68" t="e">
        <f ca="1">IF(ROUND('Командный Зачет'!#REF!-IF('Сводный протокол'!$D52="м",BF$2,IF('Сводный протокол'!$D52="ж",BF$1,0)),6)&gt;0,1,0)</f>
        <v>#REF!</v>
      </c>
      <c r="BG31" s="68" t="e">
        <f ca="1">IF(ROUND('Командный Зачет'!#REF!-IF('Сводный протокол'!$D52="м",BG$2,IF('Сводный протокол'!$D52="ж",BG$1,0)),6)&gt;0,1,0)</f>
        <v>#REF!</v>
      </c>
      <c r="BH31" s="68" t="e">
        <f ca="1">IF(ROUND('Командный Зачет'!#REF!-IF('Сводный протокол'!$D52="м",BH$2,IF('Сводный протокол'!$D52="ж",BH$1,0)),6)&gt;0,1,0)</f>
        <v>#REF!</v>
      </c>
      <c r="BI31" s="68" t="e">
        <f ca="1">IF(ROUND('Командный Зачет'!#REF!-IF('Сводный протокол'!$D52="м",BI$2,IF('Сводный протокол'!$D52="ж",BI$1,0)),6)&gt;0,1,0)</f>
        <v>#REF!</v>
      </c>
      <c r="BJ31" s="68" t="e">
        <f ca="1">IF(ROUND('Командный Зачет'!#REF!-IF('Сводный протокол'!$D52="м",BJ$2,IF('Сводный протокол'!$D52="ж",BJ$1,0)),6)&gt;0,1,0)</f>
        <v>#REF!</v>
      </c>
      <c r="BK31" s="68" t="e">
        <f ca="1">IF(ROUND('Командный Зачет'!#REF!-IF('Сводный протокол'!$D52="м",BK$2,IF('Сводный протокол'!$D52="ж",BK$1,0)),6)&gt;0,1,0)</f>
        <v>#REF!</v>
      </c>
      <c r="BL31" s="68" t="e">
        <f ca="1">IF(ROUND('Командный Зачет'!#REF!-IF('Сводный протокол'!$D52="м",BL$2,IF('Сводный протокол'!$D52="ж",BL$1,0)),6)&gt;0,1,0)</f>
        <v>#REF!</v>
      </c>
      <c r="BM31" s="68" t="e">
        <f ca="1">IF(ROUND('Командный Зачет'!#REF!-IF('Сводный протокол'!$D52="м",BM$2,IF('Сводный протокол'!$D52="ж",BM$1,0)),6)&gt;0,1,0)</f>
        <v>#REF!</v>
      </c>
      <c r="BN31" s="68" t="e">
        <f ca="1">IF(ROUND('Командный Зачет'!#REF!-IF('Сводный протокол'!$D52="м",BN$2,IF('Сводный протокол'!$D52="ж",BN$1,0)),6)&gt;0,1,0)</f>
        <v>#REF!</v>
      </c>
      <c r="BO31" s="68" t="e">
        <f ca="1">IF(ROUND('Командный Зачет'!#REF!-IF('Сводный протокол'!$D52="м",BO$2,IF('Сводный протокол'!$D52="ж",BO$1,0)),6)&gt;0,1,0)</f>
        <v>#REF!</v>
      </c>
      <c r="BP31" s="68" t="e">
        <f ca="1">IF(ROUND('Командный Зачет'!#REF!-IF('Сводный протокол'!$D52="м",BP$2,IF('Сводный протокол'!$D52="ж",BP$1,0)),6)&gt;0,1,0)</f>
        <v>#REF!</v>
      </c>
      <c r="BQ31" s="68" t="e">
        <f ca="1">IF(ROUND('Командный Зачет'!#REF!-IF('Сводный протокол'!$D52="м",BQ$2,IF('Сводный протокол'!$D52="ж",BQ$1,0)),6)&gt;0,1,0)</f>
        <v>#REF!</v>
      </c>
      <c r="BR31" s="68" t="e">
        <f ca="1">IF(ROUND('Командный Зачет'!#REF!-IF('Сводный протокол'!$D52="м",BR$2,IF('Сводный протокол'!$D52="ж",BR$1,0)),6)&gt;0,1,0)</f>
        <v>#REF!</v>
      </c>
      <c r="BS31" s="68" t="e">
        <f ca="1">IF(ROUND('Командный Зачет'!#REF!-IF('Сводный протокол'!$D52="м",BS$2,IF('Сводный протокол'!$D52="ж",BS$1,0)),6)&gt;0,1,0)</f>
        <v>#REF!</v>
      </c>
      <c r="BT31" s="68" t="e">
        <f ca="1">IF(ROUND('Командный Зачет'!#REF!-IF('Сводный протокол'!$D52="м",BT$2,IF('Сводный протокол'!$D52="ж",BT$1,0)),6)&gt;0,1,0)</f>
        <v>#REF!</v>
      </c>
      <c r="BU31" s="68" t="e">
        <f ca="1">IF(ROUND('Командный Зачет'!#REF!-IF('Сводный протокол'!$D52="м",BU$2,IF('Сводный протокол'!$D52="ж",BU$1,0)),6)&gt;0,1,0)</f>
        <v>#REF!</v>
      </c>
      <c r="BV31" s="68" t="e">
        <f ca="1">IF(ROUND('Командный Зачет'!#REF!-IF('Сводный протокол'!$D52="м",BV$2,IF('Сводный протокол'!$D52="ж",BV$1,0)),6)&gt;0,1,0)</f>
        <v>#REF!</v>
      </c>
      <c r="BW31" s="68" t="e">
        <f ca="1">IF(ROUND('Командный Зачет'!#REF!-IF('Сводный протокол'!$D52="м",BW$2,IF('Сводный протокол'!$D52="ж",BW$1,0)),6)&gt;0,1,0)</f>
        <v>#REF!</v>
      </c>
      <c r="BX31" s="68" t="e">
        <f ca="1">IF(ROUND('Командный Зачет'!#REF!-IF('Сводный протокол'!$D52="м",BX$2,IF('Сводный протокол'!$D52="ж",BX$1,0)),6)&gt;0,1,0)</f>
        <v>#REF!</v>
      </c>
      <c r="BY31" s="68" t="e">
        <f ca="1">IF(ROUND('Командный Зачет'!#REF!-IF('Сводный протокол'!$D52="м",BY$2,IF('Сводный протокол'!$D52="ж",BY$1,0)),6)&gt;0,1,0)</f>
        <v>#REF!</v>
      </c>
      <c r="BZ31" s="68" t="e">
        <f ca="1">IF(ROUND('Командный Зачет'!#REF!-IF('Сводный протокол'!$D52="м",BZ$2,IF('Сводный протокол'!$D52="ж",BZ$1,0)),6)&gt;0,1,0)</f>
        <v>#REF!</v>
      </c>
      <c r="CA31" s="68" t="e">
        <f ca="1">IF(ROUND('Командный Зачет'!#REF!-IF('Сводный протокол'!$D52="м",CA$2,IF('Сводный протокол'!$D52="ж",CA$1,0)),6)&gt;0,1,0)</f>
        <v>#REF!</v>
      </c>
      <c r="CB31" s="68" t="e">
        <f ca="1">IF(ROUND('Командный Зачет'!#REF!-IF('Сводный протокол'!$D52="м",CB$2,IF('Сводный протокол'!$D52="ж",CB$1,0)),6)&gt;0,1,0)</f>
        <v>#REF!</v>
      </c>
      <c r="CC31" s="68" t="e">
        <f ca="1">IF(ROUND('Командный Зачет'!#REF!-IF('Сводный протокол'!$D52="м",CC$2,IF('Сводный протокол'!$D52="ж",CC$1,0)),6)&gt;0,1,0)</f>
        <v>#REF!</v>
      </c>
      <c r="CD31" s="68" t="e">
        <f ca="1">IF(ROUND('Командный Зачет'!#REF!-IF('Сводный протокол'!$D52="м",CD$2,IF('Сводный протокол'!$D52="ж",CD$1,0)),6)&gt;0,1,0)</f>
        <v>#REF!</v>
      </c>
      <c r="CE31" s="68" t="e">
        <f ca="1">IF(ROUND('Командный Зачет'!#REF!-IF('Сводный протокол'!$D52="м",CE$2,IF('Сводный протокол'!$D52="ж",CE$1,0)),6)&gt;0,1,0)</f>
        <v>#REF!</v>
      </c>
      <c r="CF31" s="68" t="e">
        <f ca="1">IF(ROUND('Командный Зачет'!#REF!-IF('Сводный протокол'!$D52="м",CF$2,IF('Сводный протокол'!$D52="ж",CF$1,0)),6)&gt;0,1,0)</f>
        <v>#REF!</v>
      </c>
      <c r="CG31" s="68" t="e">
        <f ca="1">IF(ROUND('Командный Зачет'!#REF!-IF('Сводный протокол'!$D52="м",CG$2,IF('Сводный протокол'!$D52="ж",CG$1,0)),6)&gt;0,1,0)</f>
        <v>#REF!</v>
      </c>
      <c r="CH31" s="68" t="e">
        <f ca="1">IF(ROUND('Командный Зачет'!#REF!-IF('Сводный протокол'!$D52="м",CH$2,IF('Сводный протокол'!$D52="ж",CH$1,0)),6)&gt;0,1,0)</f>
        <v>#REF!</v>
      </c>
      <c r="CI31" s="68" t="e">
        <f ca="1">IF(ROUND('Командный Зачет'!#REF!-IF('Сводный протокол'!$D52="м",CI$2,IF('Сводный протокол'!$D52="ж",CI$1,0)),6)&gt;0,1,0)</f>
        <v>#REF!</v>
      </c>
      <c r="CJ31" s="68" t="e">
        <f ca="1">IF(ROUND('Командный Зачет'!#REF!-IF('Сводный протокол'!$D52="м",CJ$2,IF('Сводный протокол'!$D52="ж",CJ$1,0)),6)&gt;0,1,0)</f>
        <v>#REF!</v>
      </c>
      <c r="CK31" s="68" t="e">
        <f ca="1">IF(ROUND('Командный Зачет'!#REF!-IF('Сводный протокол'!$D52="м",CK$2,IF('Сводный протокол'!$D52="ж",CK$1,0)),6)&gt;0,1,0)</f>
        <v>#REF!</v>
      </c>
      <c r="CL31" s="68" t="e">
        <f ca="1">IF(ROUND('Командный Зачет'!#REF!-IF('Сводный протокол'!$D52="м",CL$2,IF('Сводный протокол'!$D52="ж",CL$1,0)),6)&gt;0,1,0)</f>
        <v>#REF!</v>
      </c>
      <c r="CM31" s="68" t="e">
        <f ca="1">IF(ROUND('Командный Зачет'!#REF!-IF('Сводный протокол'!$D52="м",CM$2,IF('Сводный протокол'!$D52="ж",CM$1,0)),6)&gt;0,1,0)</f>
        <v>#REF!</v>
      </c>
      <c r="CN31" s="68" t="e">
        <f ca="1">IF(ROUND('Командный Зачет'!#REF!-IF('Сводный протокол'!$D52="м",CN$2,IF('Сводный протокол'!$D52="ж",CN$1,0)),6)&gt;0,1,0)</f>
        <v>#REF!</v>
      </c>
      <c r="CO31" s="68" t="e">
        <f ca="1">IF(ROUND('Командный Зачет'!#REF!-IF('Сводный протокол'!$D52="м",CO$2,IF('Сводный протокол'!$D52="ж",CO$1,0)),6)&gt;0,1,0)</f>
        <v>#REF!</v>
      </c>
      <c r="CP31" s="68" t="e">
        <f ca="1">IF(ROUND('Командный Зачет'!#REF!-IF('Сводный протокол'!$D52="м",CP$2,IF('Сводный протокол'!$D52="ж",CP$1,0)),6)&gt;0,1,0)</f>
        <v>#REF!</v>
      </c>
      <c r="CQ31" s="68" t="e">
        <f ca="1">IF(ROUND('Командный Зачет'!#REF!-IF('Сводный протокол'!$D52="м",CQ$2,IF('Сводный протокол'!$D52="ж",CQ$1,0)),6)&gt;0,1,0)</f>
        <v>#REF!</v>
      </c>
      <c r="CR31" s="68" t="e">
        <f ca="1">IF(ROUND('Командный Зачет'!#REF!-IF('Сводный протокол'!$D52="м",CR$2,IF('Сводный протокол'!$D52="ж",CR$1,0)),6)&gt;0,1,0)</f>
        <v>#REF!</v>
      </c>
      <c r="CS31" s="68" t="e">
        <f ca="1">IF(ROUND('Командный Зачет'!#REF!-IF('Сводный протокол'!$D52="м",CS$2,IF('Сводный протокол'!$D52="ж",CS$1,0)),6)&gt;0,1,0)</f>
        <v>#REF!</v>
      </c>
      <c r="CT31" s="68" t="e">
        <f ca="1">IF(ROUND('Командный Зачет'!#REF!-IF('Сводный протокол'!$D52="м",CT$2,IF('Сводный протокол'!$D52="ж",CT$1,0)),6)&gt;0,1,0)</f>
        <v>#REF!</v>
      </c>
      <c r="CU31" s="68" t="e">
        <f ca="1">IF(ROUND('Командный Зачет'!#REF!-IF('Сводный протокол'!$D52="м",CU$2,IF('Сводный протокол'!$D52="ж",CU$1,0)),6)&gt;0,1,0)</f>
        <v>#REF!</v>
      </c>
      <c r="CV31" s="68" t="e">
        <f ca="1">IF(ROUND('Командный Зачет'!#REF!-IF('Сводный протокол'!$D52="м",CV$2,IF('Сводный протокол'!$D52="ж",CV$1,0)),6)&gt;0,1,0)</f>
        <v>#REF!</v>
      </c>
      <c r="CW31" s="68" t="e">
        <f ca="1">IF(ROUND('Командный Зачет'!#REF!-IF('Сводный протокол'!$D52="м",CW$2,IF('Сводный протокол'!$D52="ж",CW$1,0)),6)&gt;0,1,0)</f>
        <v>#REF!</v>
      </c>
      <c r="CX31" s="67" t="e">
        <f t="shared" ca="1" si="0"/>
        <v>#REF!</v>
      </c>
    </row>
    <row r="32" spans="1:102" x14ac:dyDescent="0.2">
      <c r="A32" s="67" t="s">
        <v>97</v>
      </c>
      <c r="B32" s="68" t="e">
        <f>IF(ROUND('Командный Зачет'!#REF!-IF('Сводный протокол'!#REF!="м",B$2,IF('Сводный протокол'!#REF!="ж",B$1,0)),6)&gt;0,1,0)</f>
        <v>#REF!</v>
      </c>
      <c r="C32" s="68" t="e">
        <f>IF(ROUND('Командный Зачет'!#REF!-IF('Сводный протокол'!#REF!="м",C$2,IF('Сводный протокол'!#REF!="ж",C$1,0)),6)&gt;0,1,0)</f>
        <v>#REF!</v>
      </c>
      <c r="D32" s="68" t="e">
        <f>IF(ROUND('Командный Зачет'!#REF!-IF('Сводный протокол'!#REF!="м",D$2,IF('Сводный протокол'!#REF!="ж",D$1,0)),6)&gt;0,1,0)</f>
        <v>#REF!</v>
      </c>
      <c r="E32" s="68" t="e">
        <f>IF(ROUND('Командный Зачет'!#REF!-IF('Сводный протокол'!#REF!="м",E$2,IF('Сводный протокол'!#REF!="ж",E$1,0)),6)&gt;0,1,0)</f>
        <v>#REF!</v>
      </c>
      <c r="F32" s="68" t="e">
        <f>IF(ROUND('Командный Зачет'!#REF!-IF('Сводный протокол'!#REF!="м",F$2,IF('Сводный протокол'!#REF!="ж",F$1,0)),6)&gt;0,1,0)</f>
        <v>#REF!</v>
      </c>
      <c r="G32" s="68" t="e">
        <f>IF(ROUND('Командный Зачет'!#REF!-IF('Сводный протокол'!#REF!="м",G$2,IF('Сводный протокол'!#REF!="ж",G$1,0)),6)&gt;0,1,0)</f>
        <v>#REF!</v>
      </c>
      <c r="H32" s="68" t="e">
        <f>IF(ROUND('Командный Зачет'!#REF!-IF('Сводный протокол'!#REF!="м",H$2,IF('Сводный протокол'!#REF!="ж",H$1,0)),6)&gt;0,1,0)</f>
        <v>#REF!</v>
      </c>
      <c r="I32" s="68" t="e">
        <f>IF(ROUND('Командный Зачет'!#REF!-IF('Сводный протокол'!#REF!="м",I$2,IF('Сводный протокол'!#REF!="ж",I$1,0)),6)&gt;0,1,0)</f>
        <v>#REF!</v>
      </c>
      <c r="J32" s="68" t="e">
        <f>IF(ROUND('Командный Зачет'!#REF!-IF('Сводный протокол'!#REF!="м",J$2,IF('Сводный протокол'!#REF!="ж",J$1,0)),6)&gt;0,1,0)</f>
        <v>#REF!</v>
      </c>
      <c r="K32" s="68" t="e">
        <f>IF(ROUND('Командный Зачет'!#REF!-IF('Сводный протокол'!#REF!="м",K$2,IF('Сводный протокол'!#REF!="ж",K$1,0)),6)&gt;0,1,0)</f>
        <v>#REF!</v>
      </c>
      <c r="L32" s="68" t="e">
        <f>IF(ROUND('Командный Зачет'!#REF!-IF('Сводный протокол'!#REF!="м",L$2,IF('Сводный протокол'!#REF!="ж",L$1,0)),6)&gt;0,1,0)</f>
        <v>#REF!</v>
      </c>
      <c r="M32" s="68" t="e">
        <f>IF(ROUND('Командный Зачет'!#REF!-IF('Сводный протокол'!#REF!="м",M$2,IF('Сводный протокол'!#REF!="ж",M$1,0)),6)&gt;0,1,0)</f>
        <v>#REF!</v>
      </c>
      <c r="N32" s="68" t="e">
        <f>IF(ROUND('Командный Зачет'!#REF!-IF('Сводный протокол'!#REF!="м",N$2,IF('Сводный протокол'!#REF!="ж",N$1,0)),6)&gt;0,1,0)</f>
        <v>#REF!</v>
      </c>
      <c r="O32" s="68" t="e">
        <f>IF(ROUND('Командный Зачет'!#REF!-IF('Сводный протокол'!#REF!="м",O$2,IF('Сводный протокол'!#REF!="ж",O$1,0)),6)&gt;0,1,0)</f>
        <v>#REF!</v>
      </c>
      <c r="P32" s="68" t="e">
        <f>IF(ROUND('Командный Зачет'!#REF!-IF('Сводный протокол'!#REF!="м",P$2,IF('Сводный протокол'!#REF!="ж",P$1,0)),6)&gt;0,1,0)</f>
        <v>#REF!</v>
      </c>
      <c r="Q32" s="68" t="e">
        <f>IF(ROUND('Командный Зачет'!#REF!-IF('Сводный протокол'!#REF!="м",Q$2,IF('Сводный протокол'!#REF!="ж",Q$1,0)),6)&gt;0,1,0)</f>
        <v>#REF!</v>
      </c>
      <c r="R32" s="68" t="e">
        <f>IF(ROUND('Командный Зачет'!#REF!-IF('Сводный протокол'!#REF!="м",R$2,IF('Сводный протокол'!#REF!="ж",R$1,0)),6)&gt;0,1,0)</f>
        <v>#REF!</v>
      </c>
      <c r="S32" s="68" t="e">
        <f>IF(ROUND('Командный Зачет'!#REF!-IF('Сводный протокол'!#REF!="м",S$2,IF('Сводный протокол'!#REF!="ж",S$1,0)),6)&gt;0,1,0)</f>
        <v>#REF!</v>
      </c>
      <c r="T32" s="68" t="e">
        <f>IF(ROUND('Командный Зачет'!#REF!-IF('Сводный протокол'!#REF!="м",T$2,IF('Сводный протокол'!#REF!="ж",T$1,0)),6)&gt;0,1,0)</f>
        <v>#REF!</v>
      </c>
      <c r="U32" s="68" t="e">
        <f>IF(ROUND('Командный Зачет'!#REF!-IF('Сводный протокол'!#REF!="м",U$2,IF('Сводный протокол'!#REF!="ж",U$1,0)),6)&gt;0,1,0)</f>
        <v>#REF!</v>
      </c>
      <c r="V32" s="68" t="e">
        <f>IF(ROUND('Командный Зачет'!#REF!-IF('Сводный протокол'!#REF!="м",V$2,IF('Сводный протокол'!#REF!="ж",V$1,0)),6)&gt;0,1,0)</f>
        <v>#REF!</v>
      </c>
      <c r="W32" s="68" t="e">
        <f>IF(ROUND('Командный Зачет'!#REF!-IF('Сводный протокол'!#REF!="м",W$2,IF('Сводный протокол'!#REF!="ж",W$1,0)),6)&gt;0,1,0)</f>
        <v>#REF!</v>
      </c>
      <c r="X32" s="68" t="e">
        <f>IF(ROUND('Командный Зачет'!#REF!-IF('Сводный протокол'!#REF!="м",X$2,IF('Сводный протокол'!#REF!="ж",X$1,0)),6)&gt;0,1,0)</f>
        <v>#REF!</v>
      </c>
      <c r="Y32" s="68" t="e">
        <f>IF(ROUND('Командный Зачет'!#REF!-IF('Сводный протокол'!#REF!="м",Y$2,IF('Сводный протокол'!#REF!="ж",Y$1,0)),6)&gt;0,1,0)</f>
        <v>#REF!</v>
      </c>
      <c r="Z32" s="68" t="e">
        <f>IF(ROUND('Командный Зачет'!#REF!-IF('Сводный протокол'!#REF!="м",Z$2,IF('Сводный протокол'!#REF!="ж",Z$1,0)),6)&gt;0,1,0)</f>
        <v>#REF!</v>
      </c>
      <c r="AA32" s="68" t="e">
        <f>IF(ROUND('Командный Зачет'!#REF!-IF('Сводный протокол'!#REF!="м",AA$2,IF('Сводный протокол'!#REF!="ж",AA$1,0)),6)&gt;0,1,0)</f>
        <v>#REF!</v>
      </c>
      <c r="AB32" s="68" t="e">
        <f>IF(ROUND('Командный Зачет'!#REF!-IF('Сводный протокол'!#REF!="м",AB$2,IF('Сводный протокол'!#REF!="ж",AB$1,0)),6)&gt;0,1,0)</f>
        <v>#REF!</v>
      </c>
      <c r="AC32" s="68" t="e">
        <f>IF(ROUND('Командный Зачет'!#REF!-IF('Сводный протокол'!#REF!="м",AC$2,IF('Сводный протокол'!#REF!="ж",AC$1,0)),6)&gt;0,1,0)</f>
        <v>#REF!</v>
      </c>
      <c r="AD32" s="68" t="e">
        <f>IF(ROUND('Командный Зачет'!#REF!-IF('Сводный протокол'!#REF!="м",AD$2,IF('Сводный протокол'!#REF!="ж",AD$1,0)),6)&gt;0,1,0)</f>
        <v>#REF!</v>
      </c>
      <c r="AE32" s="68" t="e">
        <f>IF(ROUND('Командный Зачет'!#REF!-IF('Сводный протокол'!#REF!="м",AE$2,IF('Сводный протокол'!#REF!="ж",AE$1,0)),6)&gt;0,1,0)</f>
        <v>#REF!</v>
      </c>
      <c r="AF32" s="68" t="e">
        <f>IF(ROUND('Командный Зачет'!#REF!-IF('Сводный протокол'!#REF!="м",AF$2,IF('Сводный протокол'!#REF!="ж",AF$1,0)),6)&gt;0,1,0)</f>
        <v>#REF!</v>
      </c>
      <c r="AG32" s="68" t="e">
        <f>IF(ROUND('Командный Зачет'!#REF!-IF('Сводный протокол'!#REF!="м",AG$2,IF('Сводный протокол'!#REF!="ж",AG$1,0)),6)&gt;0,1,0)</f>
        <v>#REF!</v>
      </c>
      <c r="AH32" s="68" t="e">
        <f>IF(ROUND('Командный Зачет'!#REF!-IF('Сводный протокол'!#REF!="м",AH$2,IF('Сводный протокол'!#REF!="ж",AH$1,0)),6)&gt;0,1,0)</f>
        <v>#REF!</v>
      </c>
      <c r="AI32" s="68" t="e">
        <f>IF(ROUND('Командный Зачет'!#REF!-IF('Сводный протокол'!#REF!="м",AI$2,IF('Сводный протокол'!#REF!="ж",AI$1,0)),6)&gt;0,1,0)</f>
        <v>#REF!</v>
      </c>
      <c r="AJ32" s="68" t="e">
        <f>IF(ROUND('Командный Зачет'!#REF!-IF('Сводный протокол'!#REF!="м",AJ$2,IF('Сводный протокол'!#REF!="ж",AJ$1,0)),6)&gt;0,1,0)</f>
        <v>#REF!</v>
      </c>
      <c r="AK32" s="68" t="e">
        <f>IF(ROUND('Командный Зачет'!#REF!-IF('Сводный протокол'!#REF!="м",AK$2,IF('Сводный протокол'!#REF!="ж",AK$1,0)),6)&gt;0,1,0)</f>
        <v>#REF!</v>
      </c>
      <c r="AL32" s="68" t="e">
        <f>IF(ROUND('Командный Зачет'!#REF!-IF('Сводный протокол'!#REF!="м",AL$2,IF('Сводный протокол'!#REF!="ж",AL$1,0)),6)&gt;0,1,0)</f>
        <v>#REF!</v>
      </c>
      <c r="AM32" s="68" t="e">
        <f>IF(ROUND('Командный Зачет'!#REF!-IF('Сводный протокол'!#REF!="м",AM$2,IF('Сводный протокол'!#REF!="ж",AM$1,0)),6)&gt;0,1,0)</f>
        <v>#REF!</v>
      </c>
      <c r="AN32" s="68" t="e">
        <f>IF(ROUND('Командный Зачет'!#REF!-IF('Сводный протокол'!#REF!="м",AN$2,IF('Сводный протокол'!#REF!="ж",AN$1,0)),6)&gt;0,1,0)</f>
        <v>#REF!</v>
      </c>
      <c r="AO32" s="68" t="e">
        <f>IF(ROUND('Командный Зачет'!#REF!-IF('Сводный протокол'!#REF!="м",AO$2,IF('Сводный протокол'!#REF!="ж",AO$1,0)),6)&gt;0,1,0)</f>
        <v>#REF!</v>
      </c>
      <c r="AP32" s="68" t="e">
        <f>IF(ROUND('Командный Зачет'!#REF!-IF('Сводный протокол'!#REF!="м",AP$2,IF('Сводный протокол'!#REF!="ж",AP$1,0)),6)&gt;0,1,0)</f>
        <v>#REF!</v>
      </c>
      <c r="AQ32" s="68" t="e">
        <f>IF(ROUND('Командный Зачет'!#REF!-IF('Сводный протокол'!#REF!="м",AQ$2,IF('Сводный протокол'!#REF!="ж",AQ$1,0)),6)&gt;0,1,0)</f>
        <v>#REF!</v>
      </c>
      <c r="AR32" s="68" t="e">
        <f>IF(ROUND('Командный Зачет'!#REF!-IF('Сводный протокол'!#REF!="м",AR$2,IF('Сводный протокол'!#REF!="ж",AR$1,0)),6)&gt;0,1,0)</f>
        <v>#REF!</v>
      </c>
      <c r="AS32" s="68" t="e">
        <f>IF(ROUND('Командный Зачет'!#REF!-IF('Сводный протокол'!#REF!="м",AS$2,IF('Сводный протокол'!#REF!="ж",AS$1,0)),6)&gt;0,1,0)</f>
        <v>#REF!</v>
      </c>
      <c r="AT32" s="68" t="e">
        <f>IF(ROUND('Командный Зачет'!#REF!-IF('Сводный протокол'!#REF!="м",AT$2,IF('Сводный протокол'!#REF!="ж",AT$1,0)),6)&gt;0,1,0)</f>
        <v>#REF!</v>
      </c>
      <c r="AU32" s="68" t="e">
        <f>IF(ROUND('Командный Зачет'!#REF!-IF('Сводный протокол'!#REF!="м",AU$2,IF('Сводный протокол'!#REF!="ж",AU$1,0)),6)&gt;0,1,0)</f>
        <v>#REF!</v>
      </c>
      <c r="AV32" s="68" t="e">
        <f>IF(ROUND('Командный Зачет'!#REF!-IF('Сводный протокол'!#REF!="м",AV$2,IF('Сводный протокол'!#REF!="ж",AV$1,0)),6)&gt;0,1,0)</f>
        <v>#REF!</v>
      </c>
      <c r="AW32" s="68" t="e">
        <f>IF(ROUND('Командный Зачет'!#REF!-IF('Сводный протокол'!#REF!="м",AW$2,IF('Сводный протокол'!#REF!="ж",AW$1,0)),6)&gt;0,1,0)</f>
        <v>#REF!</v>
      </c>
      <c r="AX32" s="68" t="e">
        <f>IF(ROUND('Командный Зачет'!#REF!-IF('Сводный протокол'!#REF!="м",AX$2,IF('Сводный протокол'!#REF!="ж",AX$1,0)),6)&gt;0,1,0)</f>
        <v>#REF!</v>
      </c>
      <c r="AY32" s="68" t="e">
        <f>IF(ROUND('Командный Зачет'!#REF!-IF('Сводный протокол'!#REF!="м",AY$2,IF('Сводный протокол'!#REF!="ж",AY$1,0)),6)&gt;0,1,0)</f>
        <v>#REF!</v>
      </c>
      <c r="AZ32" s="68" t="e">
        <f>IF(ROUND('Командный Зачет'!#REF!-IF('Сводный протокол'!#REF!="м",AZ$2,IF('Сводный протокол'!#REF!="ж",AZ$1,0)),6)&gt;0,1,0)</f>
        <v>#REF!</v>
      </c>
      <c r="BA32" s="68" t="e">
        <f>IF(ROUND('Командный Зачет'!#REF!-IF('Сводный протокол'!#REF!="м",BA$2,IF('Сводный протокол'!#REF!="ж",BA$1,0)),6)&gt;0,1,0)</f>
        <v>#REF!</v>
      </c>
      <c r="BB32" s="68" t="e">
        <f>IF(ROUND('Командный Зачет'!#REF!-IF('Сводный протокол'!#REF!="м",BB$2,IF('Сводный протокол'!#REF!="ж",BB$1,0)),6)&gt;0,1,0)</f>
        <v>#REF!</v>
      </c>
      <c r="BC32" s="68" t="e">
        <f>IF(ROUND('Командный Зачет'!#REF!-IF('Сводный протокол'!#REF!="м",BC$2,IF('Сводный протокол'!#REF!="ж",BC$1,0)),6)&gt;0,1,0)</f>
        <v>#REF!</v>
      </c>
      <c r="BD32" s="68" t="e">
        <f>IF(ROUND('Командный Зачет'!#REF!-IF('Сводный протокол'!#REF!="м",BD$2,IF('Сводный протокол'!#REF!="ж",BD$1,0)),6)&gt;0,1,0)</f>
        <v>#REF!</v>
      </c>
      <c r="BE32" s="68" t="e">
        <f>IF(ROUND('Командный Зачет'!#REF!-IF('Сводный протокол'!#REF!="м",BE$2,IF('Сводный протокол'!#REF!="ж",BE$1,0)),6)&gt;0,1,0)</f>
        <v>#REF!</v>
      </c>
      <c r="BF32" s="68" t="e">
        <f>IF(ROUND('Командный Зачет'!#REF!-IF('Сводный протокол'!#REF!="м",BF$2,IF('Сводный протокол'!#REF!="ж",BF$1,0)),6)&gt;0,1,0)</f>
        <v>#REF!</v>
      </c>
      <c r="BG32" s="68" t="e">
        <f>IF(ROUND('Командный Зачет'!#REF!-IF('Сводный протокол'!#REF!="м",BG$2,IF('Сводный протокол'!#REF!="ж",BG$1,0)),6)&gt;0,1,0)</f>
        <v>#REF!</v>
      </c>
      <c r="BH32" s="68" t="e">
        <f>IF(ROUND('Командный Зачет'!#REF!-IF('Сводный протокол'!#REF!="м",BH$2,IF('Сводный протокол'!#REF!="ж",BH$1,0)),6)&gt;0,1,0)</f>
        <v>#REF!</v>
      </c>
      <c r="BI32" s="68" t="e">
        <f>IF(ROUND('Командный Зачет'!#REF!-IF('Сводный протокол'!#REF!="м",BI$2,IF('Сводный протокол'!#REF!="ж",BI$1,0)),6)&gt;0,1,0)</f>
        <v>#REF!</v>
      </c>
      <c r="BJ32" s="68" t="e">
        <f>IF(ROUND('Командный Зачет'!#REF!-IF('Сводный протокол'!#REF!="м",BJ$2,IF('Сводный протокол'!#REF!="ж",BJ$1,0)),6)&gt;0,1,0)</f>
        <v>#REF!</v>
      </c>
      <c r="BK32" s="68" t="e">
        <f>IF(ROUND('Командный Зачет'!#REF!-IF('Сводный протокол'!#REF!="м",BK$2,IF('Сводный протокол'!#REF!="ж",BK$1,0)),6)&gt;0,1,0)</f>
        <v>#REF!</v>
      </c>
      <c r="BL32" s="68" t="e">
        <f>IF(ROUND('Командный Зачет'!#REF!-IF('Сводный протокол'!#REF!="м",BL$2,IF('Сводный протокол'!#REF!="ж",BL$1,0)),6)&gt;0,1,0)</f>
        <v>#REF!</v>
      </c>
      <c r="BM32" s="68" t="e">
        <f>IF(ROUND('Командный Зачет'!#REF!-IF('Сводный протокол'!#REF!="м",BM$2,IF('Сводный протокол'!#REF!="ж",BM$1,0)),6)&gt;0,1,0)</f>
        <v>#REF!</v>
      </c>
      <c r="BN32" s="68" t="e">
        <f>IF(ROUND('Командный Зачет'!#REF!-IF('Сводный протокол'!#REF!="м",BN$2,IF('Сводный протокол'!#REF!="ж",BN$1,0)),6)&gt;0,1,0)</f>
        <v>#REF!</v>
      </c>
      <c r="BO32" s="68" t="e">
        <f>IF(ROUND('Командный Зачет'!#REF!-IF('Сводный протокол'!#REF!="м",BO$2,IF('Сводный протокол'!#REF!="ж",BO$1,0)),6)&gt;0,1,0)</f>
        <v>#REF!</v>
      </c>
      <c r="BP32" s="68" t="e">
        <f>IF(ROUND('Командный Зачет'!#REF!-IF('Сводный протокол'!#REF!="м",BP$2,IF('Сводный протокол'!#REF!="ж",BP$1,0)),6)&gt;0,1,0)</f>
        <v>#REF!</v>
      </c>
      <c r="BQ32" s="68" t="e">
        <f>IF(ROUND('Командный Зачет'!#REF!-IF('Сводный протокол'!#REF!="м",BQ$2,IF('Сводный протокол'!#REF!="ж",BQ$1,0)),6)&gt;0,1,0)</f>
        <v>#REF!</v>
      </c>
      <c r="BR32" s="68" t="e">
        <f>IF(ROUND('Командный Зачет'!#REF!-IF('Сводный протокол'!#REF!="м",BR$2,IF('Сводный протокол'!#REF!="ж",BR$1,0)),6)&gt;0,1,0)</f>
        <v>#REF!</v>
      </c>
      <c r="BS32" s="68" t="e">
        <f>IF(ROUND('Командный Зачет'!#REF!-IF('Сводный протокол'!#REF!="м",BS$2,IF('Сводный протокол'!#REF!="ж",BS$1,0)),6)&gt;0,1,0)</f>
        <v>#REF!</v>
      </c>
      <c r="BT32" s="68" t="e">
        <f>IF(ROUND('Командный Зачет'!#REF!-IF('Сводный протокол'!#REF!="м",BT$2,IF('Сводный протокол'!#REF!="ж",BT$1,0)),6)&gt;0,1,0)</f>
        <v>#REF!</v>
      </c>
      <c r="BU32" s="68" t="e">
        <f>IF(ROUND('Командный Зачет'!#REF!-IF('Сводный протокол'!#REF!="м",BU$2,IF('Сводный протокол'!#REF!="ж",BU$1,0)),6)&gt;0,1,0)</f>
        <v>#REF!</v>
      </c>
      <c r="BV32" s="68" t="e">
        <f>IF(ROUND('Командный Зачет'!#REF!-IF('Сводный протокол'!#REF!="м",BV$2,IF('Сводный протокол'!#REF!="ж",BV$1,0)),6)&gt;0,1,0)</f>
        <v>#REF!</v>
      </c>
      <c r="BW32" s="68" t="e">
        <f>IF(ROUND('Командный Зачет'!#REF!-IF('Сводный протокол'!#REF!="м",BW$2,IF('Сводный протокол'!#REF!="ж",BW$1,0)),6)&gt;0,1,0)</f>
        <v>#REF!</v>
      </c>
      <c r="BX32" s="68" t="e">
        <f>IF(ROUND('Командный Зачет'!#REF!-IF('Сводный протокол'!#REF!="м",BX$2,IF('Сводный протокол'!#REF!="ж",BX$1,0)),6)&gt;0,1,0)</f>
        <v>#REF!</v>
      </c>
      <c r="BY32" s="68" t="e">
        <f>IF(ROUND('Командный Зачет'!#REF!-IF('Сводный протокол'!#REF!="м",BY$2,IF('Сводный протокол'!#REF!="ж",BY$1,0)),6)&gt;0,1,0)</f>
        <v>#REF!</v>
      </c>
      <c r="BZ32" s="68" t="e">
        <f>IF(ROUND('Командный Зачет'!#REF!-IF('Сводный протокол'!#REF!="м",BZ$2,IF('Сводный протокол'!#REF!="ж",BZ$1,0)),6)&gt;0,1,0)</f>
        <v>#REF!</v>
      </c>
      <c r="CA32" s="68" t="e">
        <f>IF(ROUND('Командный Зачет'!#REF!-IF('Сводный протокол'!#REF!="м",CA$2,IF('Сводный протокол'!#REF!="ж",CA$1,0)),6)&gt;0,1,0)</f>
        <v>#REF!</v>
      </c>
      <c r="CB32" s="68" t="e">
        <f>IF(ROUND('Командный Зачет'!#REF!-IF('Сводный протокол'!#REF!="м",CB$2,IF('Сводный протокол'!#REF!="ж",CB$1,0)),6)&gt;0,1,0)</f>
        <v>#REF!</v>
      </c>
      <c r="CC32" s="68" t="e">
        <f>IF(ROUND('Командный Зачет'!#REF!-IF('Сводный протокол'!#REF!="м",CC$2,IF('Сводный протокол'!#REF!="ж",CC$1,0)),6)&gt;0,1,0)</f>
        <v>#REF!</v>
      </c>
      <c r="CD32" s="68" t="e">
        <f>IF(ROUND('Командный Зачет'!#REF!-IF('Сводный протокол'!#REF!="м",CD$2,IF('Сводный протокол'!#REF!="ж",CD$1,0)),6)&gt;0,1,0)</f>
        <v>#REF!</v>
      </c>
      <c r="CE32" s="68" t="e">
        <f>IF(ROUND('Командный Зачет'!#REF!-IF('Сводный протокол'!#REF!="м",CE$2,IF('Сводный протокол'!#REF!="ж",CE$1,0)),6)&gt;0,1,0)</f>
        <v>#REF!</v>
      </c>
      <c r="CF32" s="68" t="e">
        <f>IF(ROUND('Командный Зачет'!#REF!-IF('Сводный протокол'!#REF!="м",CF$2,IF('Сводный протокол'!#REF!="ж",CF$1,0)),6)&gt;0,1,0)</f>
        <v>#REF!</v>
      </c>
      <c r="CG32" s="68" t="e">
        <f>IF(ROUND('Командный Зачет'!#REF!-IF('Сводный протокол'!#REF!="м",CG$2,IF('Сводный протокол'!#REF!="ж",CG$1,0)),6)&gt;0,1,0)</f>
        <v>#REF!</v>
      </c>
      <c r="CH32" s="68" t="e">
        <f>IF(ROUND('Командный Зачет'!#REF!-IF('Сводный протокол'!#REF!="м",CH$2,IF('Сводный протокол'!#REF!="ж",CH$1,0)),6)&gt;0,1,0)</f>
        <v>#REF!</v>
      </c>
      <c r="CI32" s="68" t="e">
        <f>IF(ROUND('Командный Зачет'!#REF!-IF('Сводный протокол'!#REF!="м",CI$2,IF('Сводный протокол'!#REF!="ж",CI$1,0)),6)&gt;0,1,0)</f>
        <v>#REF!</v>
      </c>
      <c r="CJ32" s="68" t="e">
        <f>IF(ROUND('Командный Зачет'!#REF!-IF('Сводный протокол'!#REF!="м",CJ$2,IF('Сводный протокол'!#REF!="ж",CJ$1,0)),6)&gt;0,1,0)</f>
        <v>#REF!</v>
      </c>
      <c r="CK32" s="68" t="e">
        <f>IF(ROUND('Командный Зачет'!#REF!-IF('Сводный протокол'!#REF!="м",CK$2,IF('Сводный протокол'!#REF!="ж",CK$1,0)),6)&gt;0,1,0)</f>
        <v>#REF!</v>
      </c>
      <c r="CL32" s="68" t="e">
        <f>IF(ROUND('Командный Зачет'!#REF!-IF('Сводный протокол'!#REF!="м",CL$2,IF('Сводный протокол'!#REF!="ж",CL$1,0)),6)&gt;0,1,0)</f>
        <v>#REF!</v>
      </c>
      <c r="CM32" s="68" t="e">
        <f>IF(ROUND('Командный Зачет'!#REF!-IF('Сводный протокол'!#REF!="м",CM$2,IF('Сводный протокол'!#REF!="ж",CM$1,0)),6)&gt;0,1,0)</f>
        <v>#REF!</v>
      </c>
      <c r="CN32" s="68" t="e">
        <f>IF(ROUND('Командный Зачет'!#REF!-IF('Сводный протокол'!#REF!="м",CN$2,IF('Сводный протокол'!#REF!="ж",CN$1,0)),6)&gt;0,1,0)</f>
        <v>#REF!</v>
      </c>
      <c r="CO32" s="68" t="e">
        <f>IF(ROUND('Командный Зачет'!#REF!-IF('Сводный протокол'!#REF!="м",CO$2,IF('Сводный протокол'!#REF!="ж",CO$1,0)),6)&gt;0,1,0)</f>
        <v>#REF!</v>
      </c>
      <c r="CP32" s="68" t="e">
        <f>IF(ROUND('Командный Зачет'!#REF!-IF('Сводный протокол'!#REF!="м",CP$2,IF('Сводный протокол'!#REF!="ж",CP$1,0)),6)&gt;0,1,0)</f>
        <v>#REF!</v>
      </c>
      <c r="CQ32" s="68" t="e">
        <f>IF(ROUND('Командный Зачет'!#REF!-IF('Сводный протокол'!#REF!="м",CQ$2,IF('Сводный протокол'!#REF!="ж",CQ$1,0)),6)&gt;0,1,0)</f>
        <v>#REF!</v>
      </c>
      <c r="CR32" s="68" t="e">
        <f>IF(ROUND('Командный Зачет'!#REF!-IF('Сводный протокол'!#REF!="м",CR$2,IF('Сводный протокол'!#REF!="ж",CR$1,0)),6)&gt;0,1,0)</f>
        <v>#REF!</v>
      </c>
      <c r="CS32" s="68" t="e">
        <f>IF(ROUND('Командный Зачет'!#REF!-IF('Сводный протокол'!#REF!="м",CS$2,IF('Сводный протокол'!#REF!="ж",CS$1,0)),6)&gt;0,1,0)</f>
        <v>#REF!</v>
      </c>
      <c r="CT32" s="68" t="e">
        <f>IF(ROUND('Командный Зачет'!#REF!-IF('Сводный протокол'!#REF!="м",CT$2,IF('Сводный протокол'!#REF!="ж",CT$1,0)),6)&gt;0,1,0)</f>
        <v>#REF!</v>
      </c>
      <c r="CU32" s="68" t="e">
        <f>IF(ROUND('Командный Зачет'!#REF!-IF('Сводный протокол'!#REF!="м",CU$2,IF('Сводный протокол'!#REF!="ж",CU$1,0)),6)&gt;0,1,0)</f>
        <v>#REF!</v>
      </c>
      <c r="CV32" s="68" t="e">
        <f>IF(ROUND('Командный Зачет'!#REF!-IF('Сводный протокол'!#REF!="м",CV$2,IF('Сводный протокол'!#REF!="ж",CV$1,0)),6)&gt;0,1,0)</f>
        <v>#REF!</v>
      </c>
      <c r="CW32" s="68" t="e">
        <f>IF(ROUND('Командный Зачет'!#REF!-IF('Сводный протокол'!#REF!="м",CW$2,IF('Сводный протокол'!#REF!="ж",CW$1,0)),6)&gt;0,1,0)</f>
        <v>#REF!</v>
      </c>
      <c r="CX32" s="67" t="e">
        <f t="shared" ca="1" si="0"/>
        <v>#REF!</v>
      </c>
    </row>
    <row r="33" spans="1:102" x14ac:dyDescent="0.2">
      <c r="A33" s="67" t="s">
        <v>98</v>
      </c>
      <c r="B33" s="68" t="e">
        <f>IF(ROUND('Командный Зачет'!$I29-IF('Сводный протокол'!#REF!="м",B$2,IF('Сводный протокол'!#REF!="ж",B$1,0)),6)&gt;0,1,0)</f>
        <v>#VALUE!</v>
      </c>
      <c r="C33" s="68" t="e">
        <f>IF(ROUND('Командный Зачет'!$I29-IF('Сводный протокол'!#REF!="м",C$2,IF('Сводный протокол'!#REF!="ж",C$1,0)),6)&gt;0,1,0)</f>
        <v>#VALUE!</v>
      </c>
      <c r="D33" s="68" t="e">
        <f>IF(ROUND('Командный Зачет'!$I29-IF('Сводный протокол'!#REF!="м",D$2,IF('Сводный протокол'!#REF!="ж",D$1,0)),6)&gt;0,1,0)</f>
        <v>#VALUE!</v>
      </c>
      <c r="E33" s="68" t="e">
        <f>IF(ROUND('Командный Зачет'!$I29-IF('Сводный протокол'!#REF!="м",E$2,IF('Сводный протокол'!#REF!="ж",E$1,0)),6)&gt;0,1,0)</f>
        <v>#VALUE!</v>
      </c>
      <c r="F33" s="68" t="e">
        <f>IF(ROUND('Командный Зачет'!$I29-IF('Сводный протокол'!#REF!="м",F$2,IF('Сводный протокол'!#REF!="ж",F$1,0)),6)&gt;0,1,0)</f>
        <v>#VALUE!</v>
      </c>
      <c r="G33" s="68" t="e">
        <f>IF(ROUND('Командный Зачет'!$I29-IF('Сводный протокол'!#REF!="м",G$2,IF('Сводный протокол'!#REF!="ж",G$1,0)),6)&gt;0,1,0)</f>
        <v>#VALUE!</v>
      </c>
      <c r="H33" s="68" t="e">
        <f>IF(ROUND('Командный Зачет'!$I29-IF('Сводный протокол'!#REF!="м",H$2,IF('Сводный протокол'!#REF!="ж",H$1,0)),6)&gt;0,1,0)</f>
        <v>#VALUE!</v>
      </c>
      <c r="I33" s="68" t="e">
        <f>IF(ROUND('Командный Зачет'!$I29-IF('Сводный протокол'!#REF!="м",I$2,IF('Сводный протокол'!#REF!="ж",I$1,0)),6)&gt;0,1,0)</f>
        <v>#VALUE!</v>
      </c>
      <c r="J33" s="68" t="e">
        <f>IF(ROUND('Командный Зачет'!$I29-IF('Сводный протокол'!#REF!="м",J$2,IF('Сводный протокол'!#REF!="ж",J$1,0)),6)&gt;0,1,0)</f>
        <v>#VALUE!</v>
      </c>
      <c r="K33" s="68" t="e">
        <f>IF(ROUND('Командный Зачет'!$I29-IF('Сводный протокол'!#REF!="м",K$2,IF('Сводный протокол'!#REF!="ж",K$1,0)),6)&gt;0,1,0)</f>
        <v>#VALUE!</v>
      </c>
      <c r="L33" s="68" t="e">
        <f>IF(ROUND('Командный Зачет'!$I29-IF('Сводный протокол'!#REF!="м",L$2,IF('Сводный протокол'!#REF!="ж",L$1,0)),6)&gt;0,1,0)</f>
        <v>#VALUE!</v>
      </c>
      <c r="M33" s="68" t="e">
        <f>IF(ROUND('Командный Зачет'!$I29-IF('Сводный протокол'!#REF!="м",M$2,IF('Сводный протокол'!#REF!="ж",M$1,0)),6)&gt;0,1,0)</f>
        <v>#VALUE!</v>
      </c>
      <c r="N33" s="68" t="e">
        <f>IF(ROUND('Командный Зачет'!$I29-IF('Сводный протокол'!#REF!="м",N$2,IF('Сводный протокол'!#REF!="ж",N$1,0)),6)&gt;0,1,0)</f>
        <v>#VALUE!</v>
      </c>
      <c r="O33" s="68" t="e">
        <f>IF(ROUND('Командный Зачет'!$I29-IF('Сводный протокол'!#REF!="м",O$2,IF('Сводный протокол'!#REF!="ж",O$1,0)),6)&gt;0,1,0)</f>
        <v>#VALUE!</v>
      </c>
      <c r="P33" s="68" t="e">
        <f>IF(ROUND('Командный Зачет'!$I29-IF('Сводный протокол'!#REF!="м",P$2,IF('Сводный протокол'!#REF!="ж",P$1,0)),6)&gt;0,1,0)</f>
        <v>#VALUE!</v>
      </c>
      <c r="Q33" s="68" t="e">
        <f>IF(ROUND('Командный Зачет'!$I29-IF('Сводный протокол'!#REF!="м",Q$2,IF('Сводный протокол'!#REF!="ж",Q$1,0)),6)&gt;0,1,0)</f>
        <v>#VALUE!</v>
      </c>
      <c r="R33" s="68" t="e">
        <f>IF(ROUND('Командный Зачет'!$I29-IF('Сводный протокол'!#REF!="м",R$2,IF('Сводный протокол'!#REF!="ж",R$1,0)),6)&gt;0,1,0)</f>
        <v>#VALUE!</v>
      </c>
      <c r="S33" s="68" t="e">
        <f>IF(ROUND('Командный Зачет'!$I29-IF('Сводный протокол'!#REF!="м",S$2,IF('Сводный протокол'!#REF!="ж",S$1,0)),6)&gt;0,1,0)</f>
        <v>#VALUE!</v>
      </c>
      <c r="T33" s="68" t="e">
        <f>IF(ROUND('Командный Зачет'!$I29-IF('Сводный протокол'!#REF!="м",T$2,IF('Сводный протокол'!#REF!="ж",T$1,0)),6)&gt;0,1,0)</f>
        <v>#VALUE!</v>
      </c>
      <c r="U33" s="68" t="e">
        <f>IF(ROUND('Командный Зачет'!$I29-IF('Сводный протокол'!#REF!="м",U$2,IF('Сводный протокол'!#REF!="ж",U$1,0)),6)&gt;0,1,0)</f>
        <v>#VALUE!</v>
      </c>
      <c r="V33" s="68" t="e">
        <f>IF(ROUND('Командный Зачет'!$I29-IF('Сводный протокол'!#REF!="м",V$2,IF('Сводный протокол'!#REF!="ж",V$1,0)),6)&gt;0,1,0)</f>
        <v>#VALUE!</v>
      </c>
      <c r="W33" s="68" t="e">
        <f>IF(ROUND('Командный Зачет'!$I29-IF('Сводный протокол'!#REF!="м",W$2,IF('Сводный протокол'!#REF!="ж",W$1,0)),6)&gt;0,1,0)</f>
        <v>#VALUE!</v>
      </c>
      <c r="X33" s="68" t="e">
        <f>IF(ROUND('Командный Зачет'!$I29-IF('Сводный протокол'!#REF!="м",X$2,IF('Сводный протокол'!#REF!="ж",X$1,0)),6)&gt;0,1,0)</f>
        <v>#VALUE!</v>
      </c>
      <c r="Y33" s="68" t="e">
        <f>IF(ROUND('Командный Зачет'!$I29-IF('Сводный протокол'!#REF!="м",Y$2,IF('Сводный протокол'!#REF!="ж",Y$1,0)),6)&gt;0,1,0)</f>
        <v>#VALUE!</v>
      </c>
      <c r="Z33" s="68" t="e">
        <f>IF(ROUND('Командный Зачет'!$I29-IF('Сводный протокол'!#REF!="м",Z$2,IF('Сводный протокол'!#REF!="ж",Z$1,0)),6)&gt;0,1,0)</f>
        <v>#VALUE!</v>
      </c>
      <c r="AA33" s="68" t="e">
        <f>IF(ROUND('Командный Зачет'!$I29-IF('Сводный протокол'!#REF!="м",AA$2,IF('Сводный протокол'!#REF!="ж",AA$1,0)),6)&gt;0,1,0)</f>
        <v>#VALUE!</v>
      </c>
      <c r="AB33" s="68" t="e">
        <f>IF(ROUND('Командный Зачет'!$I29-IF('Сводный протокол'!#REF!="м",AB$2,IF('Сводный протокол'!#REF!="ж",AB$1,0)),6)&gt;0,1,0)</f>
        <v>#VALUE!</v>
      </c>
      <c r="AC33" s="68" t="e">
        <f>IF(ROUND('Командный Зачет'!$I29-IF('Сводный протокол'!#REF!="м",AC$2,IF('Сводный протокол'!#REF!="ж",AC$1,0)),6)&gt;0,1,0)</f>
        <v>#VALUE!</v>
      </c>
      <c r="AD33" s="68" t="e">
        <f>IF(ROUND('Командный Зачет'!$I29-IF('Сводный протокол'!#REF!="м",AD$2,IF('Сводный протокол'!#REF!="ж",AD$1,0)),6)&gt;0,1,0)</f>
        <v>#VALUE!</v>
      </c>
      <c r="AE33" s="68" t="e">
        <f>IF(ROUND('Командный Зачет'!$I29-IF('Сводный протокол'!#REF!="м",AE$2,IF('Сводный протокол'!#REF!="ж",AE$1,0)),6)&gt;0,1,0)</f>
        <v>#VALUE!</v>
      </c>
      <c r="AF33" s="68" t="e">
        <f>IF(ROUND('Командный Зачет'!$I29-IF('Сводный протокол'!#REF!="м",AF$2,IF('Сводный протокол'!#REF!="ж",AF$1,0)),6)&gt;0,1,0)</f>
        <v>#VALUE!</v>
      </c>
      <c r="AG33" s="68" t="e">
        <f>IF(ROUND('Командный Зачет'!$I29-IF('Сводный протокол'!#REF!="м",AG$2,IF('Сводный протокол'!#REF!="ж",AG$1,0)),6)&gt;0,1,0)</f>
        <v>#VALUE!</v>
      </c>
      <c r="AH33" s="68" t="e">
        <f>IF(ROUND('Командный Зачет'!$I29-IF('Сводный протокол'!#REF!="м",AH$2,IF('Сводный протокол'!#REF!="ж",AH$1,0)),6)&gt;0,1,0)</f>
        <v>#VALUE!</v>
      </c>
      <c r="AI33" s="68" t="e">
        <f>IF(ROUND('Командный Зачет'!$I29-IF('Сводный протокол'!#REF!="м",AI$2,IF('Сводный протокол'!#REF!="ж",AI$1,0)),6)&gt;0,1,0)</f>
        <v>#VALUE!</v>
      </c>
      <c r="AJ33" s="68" t="e">
        <f>IF(ROUND('Командный Зачет'!$I29-IF('Сводный протокол'!#REF!="м",AJ$2,IF('Сводный протокол'!#REF!="ж",AJ$1,0)),6)&gt;0,1,0)</f>
        <v>#VALUE!</v>
      </c>
      <c r="AK33" s="68" t="e">
        <f>IF(ROUND('Командный Зачет'!$I29-IF('Сводный протокол'!#REF!="м",AK$2,IF('Сводный протокол'!#REF!="ж",AK$1,0)),6)&gt;0,1,0)</f>
        <v>#VALUE!</v>
      </c>
      <c r="AL33" s="68" t="e">
        <f>IF(ROUND('Командный Зачет'!$I29-IF('Сводный протокол'!#REF!="м",AL$2,IF('Сводный протокол'!#REF!="ж",AL$1,0)),6)&gt;0,1,0)</f>
        <v>#VALUE!</v>
      </c>
      <c r="AM33" s="68" t="e">
        <f>IF(ROUND('Командный Зачет'!$I29-IF('Сводный протокол'!#REF!="м",AM$2,IF('Сводный протокол'!#REF!="ж",AM$1,0)),6)&gt;0,1,0)</f>
        <v>#VALUE!</v>
      </c>
      <c r="AN33" s="68" t="e">
        <f>IF(ROUND('Командный Зачет'!$I29-IF('Сводный протокол'!#REF!="м",AN$2,IF('Сводный протокол'!#REF!="ж",AN$1,0)),6)&gt;0,1,0)</f>
        <v>#VALUE!</v>
      </c>
      <c r="AO33" s="68" t="e">
        <f>IF(ROUND('Командный Зачет'!$I29-IF('Сводный протокол'!#REF!="м",AO$2,IF('Сводный протокол'!#REF!="ж",AO$1,0)),6)&gt;0,1,0)</f>
        <v>#VALUE!</v>
      </c>
      <c r="AP33" s="68" t="e">
        <f>IF(ROUND('Командный Зачет'!$I29-IF('Сводный протокол'!#REF!="м",AP$2,IF('Сводный протокол'!#REF!="ж",AP$1,0)),6)&gt;0,1,0)</f>
        <v>#VALUE!</v>
      </c>
      <c r="AQ33" s="68" t="e">
        <f>IF(ROUND('Командный Зачет'!$I29-IF('Сводный протокол'!#REF!="м",AQ$2,IF('Сводный протокол'!#REF!="ж",AQ$1,0)),6)&gt;0,1,0)</f>
        <v>#VALUE!</v>
      </c>
      <c r="AR33" s="68" t="e">
        <f>IF(ROUND('Командный Зачет'!$I29-IF('Сводный протокол'!#REF!="м",AR$2,IF('Сводный протокол'!#REF!="ж",AR$1,0)),6)&gt;0,1,0)</f>
        <v>#VALUE!</v>
      </c>
      <c r="AS33" s="68" t="e">
        <f>IF(ROUND('Командный Зачет'!$I29-IF('Сводный протокол'!#REF!="м",AS$2,IF('Сводный протокол'!#REF!="ж",AS$1,0)),6)&gt;0,1,0)</f>
        <v>#VALUE!</v>
      </c>
      <c r="AT33" s="68" t="e">
        <f>IF(ROUND('Командный Зачет'!$I29-IF('Сводный протокол'!#REF!="м",AT$2,IF('Сводный протокол'!#REF!="ж",AT$1,0)),6)&gt;0,1,0)</f>
        <v>#VALUE!</v>
      </c>
      <c r="AU33" s="68" t="e">
        <f>IF(ROUND('Командный Зачет'!$I29-IF('Сводный протокол'!#REF!="м",AU$2,IF('Сводный протокол'!#REF!="ж",AU$1,0)),6)&gt;0,1,0)</f>
        <v>#VALUE!</v>
      </c>
      <c r="AV33" s="68" t="e">
        <f>IF(ROUND('Командный Зачет'!$I29-IF('Сводный протокол'!#REF!="м",AV$2,IF('Сводный протокол'!#REF!="ж",AV$1,0)),6)&gt;0,1,0)</f>
        <v>#VALUE!</v>
      </c>
      <c r="AW33" s="68" t="e">
        <f>IF(ROUND('Командный Зачет'!$I29-IF('Сводный протокол'!#REF!="м",AW$2,IF('Сводный протокол'!#REF!="ж",AW$1,0)),6)&gt;0,1,0)</f>
        <v>#VALUE!</v>
      </c>
      <c r="AX33" s="68" t="e">
        <f>IF(ROUND('Командный Зачет'!$I29-IF('Сводный протокол'!#REF!="м",AX$2,IF('Сводный протокол'!#REF!="ж",AX$1,0)),6)&gt;0,1,0)</f>
        <v>#VALUE!</v>
      </c>
      <c r="AY33" s="68" t="e">
        <f>IF(ROUND('Командный Зачет'!$I29-IF('Сводный протокол'!#REF!="м",AY$2,IF('Сводный протокол'!#REF!="ж",AY$1,0)),6)&gt;0,1,0)</f>
        <v>#VALUE!</v>
      </c>
      <c r="AZ33" s="68" t="e">
        <f>IF(ROUND('Командный Зачет'!$I29-IF('Сводный протокол'!#REF!="м",AZ$2,IF('Сводный протокол'!#REF!="ж",AZ$1,0)),6)&gt;0,1,0)</f>
        <v>#VALUE!</v>
      </c>
      <c r="BA33" s="68" t="e">
        <f>IF(ROUND('Командный Зачет'!$I29-IF('Сводный протокол'!#REF!="м",BA$2,IF('Сводный протокол'!#REF!="ж",BA$1,0)),6)&gt;0,1,0)</f>
        <v>#VALUE!</v>
      </c>
      <c r="BB33" s="68" t="e">
        <f>IF(ROUND('Командный Зачет'!$I29-IF('Сводный протокол'!#REF!="м",BB$2,IF('Сводный протокол'!#REF!="ж",BB$1,0)),6)&gt;0,1,0)</f>
        <v>#VALUE!</v>
      </c>
      <c r="BC33" s="68" t="e">
        <f>IF(ROUND('Командный Зачет'!$I29-IF('Сводный протокол'!#REF!="м",BC$2,IF('Сводный протокол'!#REF!="ж",BC$1,0)),6)&gt;0,1,0)</f>
        <v>#VALUE!</v>
      </c>
      <c r="BD33" s="68" t="e">
        <f>IF(ROUND('Командный Зачет'!$I29-IF('Сводный протокол'!#REF!="м",BD$2,IF('Сводный протокол'!#REF!="ж",BD$1,0)),6)&gt;0,1,0)</f>
        <v>#VALUE!</v>
      </c>
      <c r="BE33" s="68" t="e">
        <f>IF(ROUND('Командный Зачет'!$I29-IF('Сводный протокол'!#REF!="м",BE$2,IF('Сводный протокол'!#REF!="ж",BE$1,0)),6)&gt;0,1,0)</f>
        <v>#VALUE!</v>
      </c>
      <c r="BF33" s="68" t="e">
        <f>IF(ROUND('Командный Зачет'!$I29-IF('Сводный протокол'!#REF!="м",BF$2,IF('Сводный протокол'!#REF!="ж",BF$1,0)),6)&gt;0,1,0)</f>
        <v>#VALUE!</v>
      </c>
      <c r="BG33" s="68" t="e">
        <f>IF(ROUND('Командный Зачет'!$I29-IF('Сводный протокол'!#REF!="м",BG$2,IF('Сводный протокол'!#REF!="ж",BG$1,0)),6)&gt;0,1,0)</f>
        <v>#VALUE!</v>
      </c>
      <c r="BH33" s="68" t="e">
        <f>IF(ROUND('Командный Зачет'!$I29-IF('Сводный протокол'!#REF!="м",BH$2,IF('Сводный протокол'!#REF!="ж",BH$1,0)),6)&gt;0,1,0)</f>
        <v>#VALUE!</v>
      </c>
      <c r="BI33" s="68" t="e">
        <f>IF(ROUND('Командный Зачет'!$I29-IF('Сводный протокол'!#REF!="м",BI$2,IF('Сводный протокол'!#REF!="ж",BI$1,0)),6)&gt;0,1,0)</f>
        <v>#VALUE!</v>
      </c>
      <c r="BJ33" s="68" t="e">
        <f>IF(ROUND('Командный Зачет'!$I29-IF('Сводный протокол'!#REF!="м",BJ$2,IF('Сводный протокол'!#REF!="ж",BJ$1,0)),6)&gt;0,1,0)</f>
        <v>#VALUE!</v>
      </c>
      <c r="BK33" s="68" t="e">
        <f>IF(ROUND('Командный Зачет'!$I29-IF('Сводный протокол'!#REF!="м",BK$2,IF('Сводный протокол'!#REF!="ж",BK$1,0)),6)&gt;0,1,0)</f>
        <v>#VALUE!</v>
      </c>
      <c r="BL33" s="68" t="e">
        <f>IF(ROUND('Командный Зачет'!$I29-IF('Сводный протокол'!#REF!="м",BL$2,IF('Сводный протокол'!#REF!="ж",BL$1,0)),6)&gt;0,1,0)</f>
        <v>#VALUE!</v>
      </c>
      <c r="BM33" s="68" t="e">
        <f>IF(ROUND('Командный Зачет'!$I29-IF('Сводный протокол'!#REF!="м",BM$2,IF('Сводный протокол'!#REF!="ж",BM$1,0)),6)&gt;0,1,0)</f>
        <v>#VALUE!</v>
      </c>
      <c r="BN33" s="68" t="e">
        <f>IF(ROUND('Командный Зачет'!$I29-IF('Сводный протокол'!#REF!="м",BN$2,IF('Сводный протокол'!#REF!="ж",BN$1,0)),6)&gt;0,1,0)</f>
        <v>#VALUE!</v>
      </c>
      <c r="BO33" s="68" t="e">
        <f>IF(ROUND('Командный Зачет'!$I29-IF('Сводный протокол'!#REF!="м",BO$2,IF('Сводный протокол'!#REF!="ж",BO$1,0)),6)&gt;0,1,0)</f>
        <v>#VALUE!</v>
      </c>
      <c r="BP33" s="68" t="e">
        <f>IF(ROUND('Командный Зачет'!$I29-IF('Сводный протокол'!#REF!="м",BP$2,IF('Сводный протокол'!#REF!="ж",BP$1,0)),6)&gt;0,1,0)</f>
        <v>#VALUE!</v>
      </c>
      <c r="BQ33" s="68" t="e">
        <f>IF(ROUND('Командный Зачет'!$I29-IF('Сводный протокол'!#REF!="м",BQ$2,IF('Сводный протокол'!#REF!="ж",BQ$1,0)),6)&gt;0,1,0)</f>
        <v>#VALUE!</v>
      </c>
      <c r="BR33" s="68" t="e">
        <f>IF(ROUND('Командный Зачет'!$I29-IF('Сводный протокол'!#REF!="м",BR$2,IF('Сводный протокол'!#REF!="ж",BR$1,0)),6)&gt;0,1,0)</f>
        <v>#VALUE!</v>
      </c>
      <c r="BS33" s="68" t="e">
        <f>IF(ROUND('Командный Зачет'!$I29-IF('Сводный протокол'!#REF!="м",BS$2,IF('Сводный протокол'!#REF!="ж",BS$1,0)),6)&gt;0,1,0)</f>
        <v>#VALUE!</v>
      </c>
      <c r="BT33" s="68" t="e">
        <f>IF(ROUND('Командный Зачет'!$I29-IF('Сводный протокол'!#REF!="м",BT$2,IF('Сводный протокол'!#REF!="ж",BT$1,0)),6)&gt;0,1,0)</f>
        <v>#VALUE!</v>
      </c>
      <c r="BU33" s="68" t="e">
        <f>IF(ROUND('Командный Зачет'!$I29-IF('Сводный протокол'!#REF!="м",BU$2,IF('Сводный протокол'!#REF!="ж",BU$1,0)),6)&gt;0,1,0)</f>
        <v>#VALUE!</v>
      </c>
      <c r="BV33" s="68" t="e">
        <f>IF(ROUND('Командный Зачет'!$I29-IF('Сводный протокол'!#REF!="м",BV$2,IF('Сводный протокол'!#REF!="ж",BV$1,0)),6)&gt;0,1,0)</f>
        <v>#VALUE!</v>
      </c>
      <c r="BW33" s="68" t="e">
        <f>IF(ROUND('Командный Зачет'!$I29-IF('Сводный протокол'!#REF!="м",BW$2,IF('Сводный протокол'!#REF!="ж",BW$1,0)),6)&gt;0,1,0)</f>
        <v>#VALUE!</v>
      </c>
      <c r="BX33" s="68" t="e">
        <f>IF(ROUND('Командный Зачет'!$I29-IF('Сводный протокол'!#REF!="м",BX$2,IF('Сводный протокол'!#REF!="ж",BX$1,0)),6)&gt;0,1,0)</f>
        <v>#VALUE!</v>
      </c>
      <c r="BY33" s="68" t="e">
        <f>IF(ROUND('Командный Зачет'!$I29-IF('Сводный протокол'!#REF!="м",BY$2,IF('Сводный протокол'!#REF!="ж",BY$1,0)),6)&gt;0,1,0)</f>
        <v>#VALUE!</v>
      </c>
      <c r="BZ33" s="68" t="e">
        <f>IF(ROUND('Командный Зачет'!$I29-IF('Сводный протокол'!#REF!="м",BZ$2,IF('Сводный протокол'!#REF!="ж",BZ$1,0)),6)&gt;0,1,0)</f>
        <v>#VALUE!</v>
      </c>
      <c r="CA33" s="68" t="e">
        <f>IF(ROUND('Командный Зачет'!$I29-IF('Сводный протокол'!#REF!="м",CA$2,IF('Сводный протокол'!#REF!="ж",CA$1,0)),6)&gt;0,1,0)</f>
        <v>#VALUE!</v>
      </c>
      <c r="CB33" s="68" t="e">
        <f>IF(ROUND('Командный Зачет'!$I29-IF('Сводный протокол'!#REF!="м",CB$2,IF('Сводный протокол'!#REF!="ж",CB$1,0)),6)&gt;0,1,0)</f>
        <v>#VALUE!</v>
      </c>
      <c r="CC33" s="68" t="e">
        <f>IF(ROUND('Командный Зачет'!$I29-IF('Сводный протокол'!#REF!="м",CC$2,IF('Сводный протокол'!#REF!="ж",CC$1,0)),6)&gt;0,1,0)</f>
        <v>#VALUE!</v>
      </c>
      <c r="CD33" s="68" t="e">
        <f>IF(ROUND('Командный Зачет'!$I29-IF('Сводный протокол'!#REF!="м",CD$2,IF('Сводный протокол'!#REF!="ж",CD$1,0)),6)&gt;0,1,0)</f>
        <v>#VALUE!</v>
      </c>
      <c r="CE33" s="68" t="e">
        <f>IF(ROUND('Командный Зачет'!$I29-IF('Сводный протокол'!#REF!="м",CE$2,IF('Сводный протокол'!#REF!="ж",CE$1,0)),6)&gt;0,1,0)</f>
        <v>#VALUE!</v>
      </c>
      <c r="CF33" s="68" t="e">
        <f>IF(ROUND('Командный Зачет'!$I29-IF('Сводный протокол'!#REF!="м",CF$2,IF('Сводный протокол'!#REF!="ж",CF$1,0)),6)&gt;0,1,0)</f>
        <v>#VALUE!</v>
      </c>
      <c r="CG33" s="68" t="e">
        <f>IF(ROUND('Командный Зачет'!$I29-IF('Сводный протокол'!#REF!="м",CG$2,IF('Сводный протокол'!#REF!="ж",CG$1,0)),6)&gt;0,1,0)</f>
        <v>#VALUE!</v>
      </c>
      <c r="CH33" s="68" t="e">
        <f>IF(ROUND('Командный Зачет'!$I29-IF('Сводный протокол'!#REF!="м",CH$2,IF('Сводный протокол'!#REF!="ж",CH$1,0)),6)&gt;0,1,0)</f>
        <v>#VALUE!</v>
      </c>
      <c r="CI33" s="68" t="e">
        <f>IF(ROUND('Командный Зачет'!$I29-IF('Сводный протокол'!#REF!="м",CI$2,IF('Сводный протокол'!#REF!="ж",CI$1,0)),6)&gt;0,1,0)</f>
        <v>#VALUE!</v>
      </c>
      <c r="CJ33" s="68" t="e">
        <f>IF(ROUND('Командный Зачет'!$I29-IF('Сводный протокол'!#REF!="м",CJ$2,IF('Сводный протокол'!#REF!="ж",CJ$1,0)),6)&gt;0,1,0)</f>
        <v>#VALUE!</v>
      </c>
      <c r="CK33" s="68" t="e">
        <f>IF(ROUND('Командный Зачет'!$I29-IF('Сводный протокол'!#REF!="м",CK$2,IF('Сводный протокол'!#REF!="ж",CK$1,0)),6)&gt;0,1,0)</f>
        <v>#VALUE!</v>
      </c>
      <c r="CL33" s="68" t="e">
        <f>IF(ROUND('Командный Зачет'!$I29-IF('Сводный протокол'!#REF!="м",CL$2,IF('Сводный протокол'!#REF!="ж",CL$1,0)),6)&gt;0,1,0)</f>
        <v>#VALUE!</v>
      </c>
      <c r="CM33" s="68" t="e">
        <f>IF(ROUND('Командный Зачет'!$I29-IF('Сводный протокол'!#REF!="м",CM$2,IF('Сводный протокол'!#REF!="ж",CM$1,0)),6)&gt;0,1,0)</f>
        <v>#VALUE!</v>
      </c>
      <c r="CN33" s="68" t="e">
        <f>IF(ROUND('Командный Зачет'!$I29-IF('Сводный протокол'!#REF!="м",CN$2,IF('Сводный протокол'!#REF!="ж",CN$1,0)),6)&gt;0,1,0)</f>
        <v>#VALUE!</v>
      </c>
      <c r="CO33" s="68" t="e">
        <f>IF(ROUND('Командный Зачет'!$I29-IF('Сводный протокол'!#REF!="м",CO$2,IF('Сводный протокол'!#REF!="ж",CO$1,0)),6)&gt;0,1,0)</f>
        <v>#VALUE!</v>
      </c>
      <c r="CP33" s="68" t="e">
        <f>IF(ROUND('Командный Зачет'!$I29-IF('Сводный протокол'!#REF!="м",CP$2,IF('Сводный протокол'!#REF!="ж",CP$1,0)),6)&gt;0,1,0)</f>
        <v>#VALUE!</v>
      </c>
      <c r="CQ33" s="68" t="e">
        <f>IF(ROUND('Командный Зачет'!$I29-IF('Сводный протокол'!#REF!="м",CQ$2,IF('Сводный протокол'!#REF!="ж",CQ$1,0)),6)&gt;0,1,0)</f>
        <v>#VALUE!</v>
      </c>
      <c r="CR33" s="68" t="e">
        <f>IF(ROUND('Командный Зачет'!$I29-IF('Сводный протокол'!#REF!="м",CR$2,IF('Сводный протокол'!#REF!="ж",CR$1,0)),6)&gt;0,1,0)</f>
        <v>#VALUE!</v>
      </c>
      <c r="CS33" s="68" t="e">
        <f>IF(ROUND('Командный Зачет'!$I29-IF('Сводный протокол'!#REF!="м",CS$2,IF('Сводный протокол'!#REF!="ж",CS$1,0)),6)&gt;0,1,0)</f>
        <v>#VALUE!</v>
      </c>
      <c r="CT33" s="68" t="e">
        <f>IF(ROUND('Командный Зачет'!$I29-IF('Сводный протокол'!#REF!="м",CT$2,IF('Сводный протокол'!#REF!="ж",CT$1,0)),6)&gt;0,1,0)</f>
        <v>#VALUE!</v>
      </c>
      <c r="CU33" s="68" t="e">
        <f>IF(ROUND('Командный Зачет'!$I29-IF('Сводный протокол'!#REF!="м",CU$2,IF('Сводный протокол'!#REF!="ж",CU$1,0)),6)&gt;0,1,0)</f>
        <v>#VALUE!</v>
      </c>
      <c r="CV33" s="68" t="e">
        <f>IF(ROUND('Командный Зачет'!$I29-IF('Сводный протокол'!#REF!="м",CV$2,IF('Сводный протокол'!#REF!="ж",CV$1,0)),6)&gt;0,1,0)</f>
        <v>#VALUE!</v>
      </c>
      <c r="CW33" s="68" t="e">
        <f>IF(ROUND('Командный Зачет'!$I29-IF('Сводный протокол'!#REF!="м",CW$2,IF('Сводный протокол'!#REF!="ж",CW$1,0)),6)&gt;0,1,0)</f>
        <v>#VALUE!</v>
      </c>
      <c r="CX33" s="67" t="e">
        <f t="shared" ca="1" si="0"/>
        <v>#VALUE!</v>
      </c>
    </row>
    <row r="34" spans="1:102" x14ac:dyDescent="0.2">
      <c r="A34" s="67" t="s">
        <v>99</v>
      </c>
      <c r="B34" s="68" t="e">
        <f ca="1">IF(ROUND('Командный Зачет'!$I30-IF('Сводный протокол'!$D17="м",B$2,IF('Сводный протокол'!$D17="ж",B$1,0)),6)&gt;0,1,0)</f>
        <v>#REF!</v>
      </c>
      <c r="C34" s="68" t="e">
        <f ca="1">IF(ROUND('Командный Зачет'!$I30-IF('Сводный протокол'!$D17="м",C$2,IF('Сводный протокол'!$D17="ж",C$1,0)),6)&gt;0,1,0)</f>
        <v>#REF!</v>
      </c>
      <c r="D34" s="68" t="e">
        <f ca="1">IF(ROUND('Командный Зачет'!$I30-IF('Сводный протокол'!$D17="м",D$2,IF('Сводный протокол'!$D17="ж",D$1,0)),6)&gt;0,1,0)</f>
        <v>#REF!</v>
      </c>
      <c r="E34" s="68" t="e">
        <f ca="1">IF(ROUND('Командный Зачет'!$I30-IF('Сводный протокол'!$D17="м",E$2,IF('Сводный протокол'!$D17="ж",E$1,0)),6)&gt;0,1,0)</f>
        <v>#REF!</v>
      </c>
      <c r="F34" s="68" t="e">
        <f ca="1">IF(ROUND('Командный Зачет'!$I30-IF('Сводный протокол'!$D17="м",F$2,IF('Сводный протокол'!$D17="ж",F$1,0)),6)&gt;0,1,0)</f>
        <v>#REF!</v>
      </c>
      <c r="G34" s="68" t="e">
        <f ca="1">IF(ROUND('Командный Зачет'!$I30-IF('Сводный протокол'!$D17="м",G$2,IF('Сводный протокол'!$D17="ж",G$1,0)),6)&gt;0,1,0)</f>
        <v>#REF!</v>
      </c>
      <c r="H34" s="68" t="e">
        <f ca="1">IF(ROUND('Командный Зачет'!$I30-IF('Сводный протокол'!$D17="м",H$2,IF('Сводный протокол'!$D17="ж",H$1,0)),6)&gt;0,1,0)</f>
        <v>#REF!</v>
      </c>
      <c r="I34" s="68" t="e">
        <f ca="1">IF(ROUND('Командный Зачет'!$I30-IF('Сводный протокол'!$D17="м",I$2,IF('Сводный протокол'!$D17="ж",I$1,0)),6)&gt;0,1,0)</f>
        <v>#REF!</v>
      </c>
      <c r="J34" s="68" t="e">
        <f ca="1">IF(ROUND('Командный Зачет'!$I30-IF('Сводный протокол'!$D17="м",J$2,IF('Сводный протокол'!$D17="ж",J$1,0)),6)&gt;0,1,0)</f>
        <v>#REF!</v>
      </c>
      <c r="K34" s="68" t="e">
        <f ca="1">IF(ROUND('Командный Зачет'!$I30-IF('Сводный протокол'!$D17="м",K$2,IF('Сводный протокол'!$D17="ж",K$1,0)),6)&gt;0,1,0)</f>
        <v>#REF!</v>
      </c>
      <c r="L34" s="68" t="e">
        <f ca="1">IF(ROUND('Командный Зачет'!$I30-IF('Сводный протокол'!$D17="м",L$2,IF('Сводный протокол'!$D17="ж",L$1,0)),6)&gt;0,1,0)</f>
        <v>#REF!</v>
      </c>
      <c r="M34" s="68" t="e">
        <f ca="1">IF(ROUND('Командный Зачет'!$I30-IF('Сводный протокол'!$D17="м",M$2,IF('Сводный протокол'!$D17="ж",M$1,0)),6)&gt;0,1,0)</f>
        <v>#REF!</v>
      </c>
      <c r="N34" s="68" t="e">
        <f ca="1">IF(ROUND('Командный Зачет'!$I30-IF('Сводный протокол'!$D17="м",N$2,IF('Сводный протокол'!$D17="ж",N$1,0)),6)&gt;0,1,0)</f>
        <v>#REF!</v>
      </c>
      <c r="O34" s="68" t="e">
        <f ca="1">IF(ROUND('Командный Зачет'!$I30-IF('Сводный протокол'!$D17="м",O$2,IF('Сводный протокол'!$D17="ж",O$1,0)),6)&gt;0,1,0)</f>
        <v>#REF!</v>
      </c>
      <c r="P34" s="68" t="e">
        <f ca="1">IF(ROUND('Командный Зачет'!$I30-IF('Сводный протокол'!$D17="м",P$2,IF('Сводный протокол'!$D17="ж",P$1,0)),6)&gt;0,1,0)</f>
        <v>#REF!</v>
      </c>
      <c r="Q34" s="68" t="e">
        <f ca="1">IF(ROUND('Командный Зачет'!$I30-IF('Сводный протокол'!$D17="м",Q$2,IF('Сводный протокол'!$D17="ж",Q$1,0)),6)&gt;0,1,0)</f>
        <v>#REF!</v>
      </c>
      <c r="R34" s="68" t="e">
        <f ca="1">IF(ROUND('Командный Зачет'!$I30-IF('Сводный протокол'!$D17="м",R$2,IF('Сводный протокол'!$D17="ж",R$1,0)),6)&gt;0,1,0)</f>
        <v>#REF!</v>
      </c>
      <c r="S34" s="68" t="e">
        <f ca="1">IF(ROUND('Командный Зачет'!$I30-IF('Сводный протокол'!$D17="м",S$2,IF('Сводный протокол'!$D17="ж",S$1,0)),6)&gt;0,1,0)</f>
        <v>#REF!</v>
      </c>
      <c r="T34" s="68" t="e">
        <f ca="1">IF(ROUND('Командный Зачет'!$I30-IF('Сводный протокол'!$D17="м",T$2,IF('Сводный протокол'!$D17="ж",T$1,0)),6)&gt;0,1,0)</f>
        <v>#REF!</v>
      </c>
      <c r="U34" s="68" t="e">
        <f ca="1">IF(ROUND('Командный Зачет'!$I30-IF('Сводный протокол'!$D17="м",U$2,IF('Сводный протокол'!$D17="ж",U$1,0)),6)&gt;0,1,0)</f>
        <v>#REF!</v>
      </c>
      <c r="V34" s="68" t="e">
        <f ca="1">IF(ROUND('Командный Зачет'!$I30-IF('Сводный протокол'!$D17="м",V$2,IF('Сводный протокол'!$D17="ж",V$1,0)),6)&gt;0,1,0)</f>
        <v>#REF!</v>
      </c>
      <c r="W34" s="68" t="e">
        <f ca="1">IF(ROUND('Командный Зачет'!$I30-IF('Сводный протокол'!$D17="м",W$2,IF('Сводный протокол'!$D17="ж",W$1,0)),6)&gt;0,1,0)</f>
        <v>#REF!</v>
      </c>
      <c r="X34" s="68" t="e">
        <f ca="1">IF(ROUND('Командный Зачет'!$I30-IF('Сводный протокол'!$D17="м",X$2,IF('Сводный протокол'!$D17="ж",X$1,0)),6)&gt;0,1,0)</f>
        <v>#REF!</v>
      </c>
      <c r="Y34" s="68" t="e">
        <f ca="1">IF(ROUND('Командный Зачет'!$I30-IF('Сводный протокол'!$D17="м",Y$2,IF('Сводный протокол'!$D17="ж",Y$1,0)),6)&gt;0,1,0)</f>
        <v>#REF!</v>
      </c>
      <c r="Z34" s="68" t="e">
        <f ca="1">IF(ROUND('Командный Зачет'!$I30-IF('Сводный протокол'!$D17="м",Z$2,IF('Сводный протокол'!$D17="ж",Z$1,0)),6)&gt;0,1,0)</f>
        <v>#REF!</v>
      </c>
      <c r="AA34" s="68" t="e">
        <f ca="1">IF(ROUND('Командный Зачет'!$I30-IF('Сводный протокол'!$D17="м",AA$2,IF('Сводный протокол'!$D17="ж",AA$1,0)),6)&gt;0,1,0)</f>
        <v>#REF!</v>
      </c>
      <c r="AB34" s="68" t="e">
        <f ca="1">IF(ROUND('Командный Зачет'!$I30-IF('Сводный протокол'!$D17="м",AB$2,IF('Сводный протокол'!$D17="ж",AB$1,0)),6)&gt;0,1,0)</f>
        <v>#REF!</v>
      </c>
      <c r="AC34" s="68" t="e">
        <f ca="1">IF(ROUND('Командный Зачет'!$I30-IF('Сводный протокол'!$D17="м",AC$2,IF('Сводный протокол'!$D17="ж",AC$1,0)),6)&gt;0,1,0)</f>
        <v>#REF!</v>
      </c>
      <c r="AD34" s="68" t="e">
        <f ca="1">IF(ROUND('Командный Зачет'!$I30-IF('Сводный протокол'!$D17="м",AD$2,IF('Сводный протокол'!$D17="ж",AD$1,0)),6)&gt;0,1,0)</f>
        <v>#REF!</v>
      </c>
      <c r="AE34" s="68" t="e">
        <f ca="1">IF(ROUND('Командный Зачет'!$I30-IF('Сводный протокол'!$D17="м",AE$2,IF('Сводный протокол'!$D17="ж",AE$1,0)),6)&gt;0,1,0)</f>
        <v>#REF!</v>
      </c>
      <c r="AF34" s="68" t="e">
        <f ca="1">IF(ROUND('Командный Зачет'!$I30-IF('Сводный протокол'!$D17="м",AF$2,IF('Сводный протокол'!$D17="ж",AF$1,0)),6)&gt;0,1,0)</f>
        <v>#REF!</v>
      </c>
      <c r="AG34" s="68" t="e">
        <f ca="1">IF(ROUND('Командный Зачет'!$I30-IF('Сводный протокол'!$D17="м",AG$2,IF('Сводный протокол'!$D17="ж",AG$1,0)),6)&gt;0,1,0)</f>
        <v>#REF!</v>
      </c>
      <c r="AH34" s="68" t="e">
        <f ca="1">IF(ROUND('Командный Зачет'!$I30-IF('Сводный протокол'!$D17="м",AH$2,IF('Сводный протокол'!$D17="ж",AH$1,0)),6)&gt;0,1,0)</f>
        <v>#REF!</v>
      </c>
      <c r="AI34" s="68" t="e">
        <f ca="1">IF(ROUND('Командный Зачет'!$I30-IF('Сводный протокол'!$D17="м",AI$2,IF('Сводный протокол'!$D17="ж",AI$1,0)),6)&gt;0,1,0)</f>
        <v>#REF!</v>
      </c>
      <c r="AJ34" s="68" t="e">
        <f ca="1">IF(ROUND('Командный Зачет'!$I30-IF('Сводный протокол'!$D17="м",AJ$2,IF('Сводный протокол'!$D17="ж",AJ$1,0)),6)&gt;0,1,0)</f>
        <v>#REF!</v>
      </c>
      <c r="AK34" s="68" t="e">
        <f ca="1">IF(ROUND('Командный Зачет'!$I30-IF('Сводный протокол'!$D17="м",AK$2,IF('Сводный протокол'!$D17="ж",AK$1,0)),6)&gt;0,1,0)</f>
        <v>#REF!</v>
      </c>
      <c r="AL34" s="68" t="e">
        <f ca="1">IF(ROUND('Командный Зачет'!$I30-IF('Сводный протокол'!$D17="м",AL$2,IF('Сводный протокол'!$D17="ж",AL$1,0)),6)&gt;0,1,0)</f>
        <v>#REF!</v>
      </c>
      <c r="AM34" s="68" t="e">
        <f ca="1">IF(ROUND('Командный Зачет'!$I30-IF('Сводный протокол'!$D17="м",AM$2,IF('Сводный протокол'!$D17="ж",AM$1,0)),6)&gt;0,1,0)</f>
        <v>#REF!</v>
      </c>
      <c r="AN34" s="68" t="e">
        <f ca="1">IF(ROUND('Командный Зачет'!$I30-IF('Сводный протокол'!$D17="м",AN$2,IF('Сводный протокол'!$D17="ж",AN$1,0)),6)&gt;0,1,0)</f>
        <v>#REF!</v>
      </c>
      <c r="AO34" s="68" t="e">
        <f ca="1">IF(ROUND('Командный Зачет'!$I30-IF('Сводный протокол'!$D17="м",AO$2,IF('Сводный протокол'!$D17="ж",AO$1,0)),6)&gt;0,1,0)</f>
        <v>#REF!</v>
      </c>
      <c r="AP34" s="68" t="e">
        <f ca="1">IF(ROUND('Командный Зачет'!$I30-IF('Сводный протокол'!$D17="м",AP$2,IF('Сводный протокол'!$D17="ж",AP$1,0)),6)&gt;0,1,0)</f>
        <v>#REF!</v>
      </c>
      <c r="AQ34" s="68" t="e">
        <f ca="1">IF(ROUND('Командный Зачет'!$I30-IF('Сводный протокол'!$D17="м",AQ$2,IF('Сводный протокол'!$D17="ж",AQ$1,0)),6)&gt;0,1,0)</f>
        <v>#REF!</v>
      </c>
      <c r="AR34" s="68" t="e">
        <f ca="1">IF(ROUND('Командный Зачет'!$I30-IF('Сводный протокол'!$D17="м",AR$2,IF('Сводный протокол'!$D17="ж",AR$1,0)),6)&gt;0,1,0)</f>
        <v>#REF!</v>
      </c>
      <c r="AS34" s="68" t="e">
        <f ca="1">IF(ROUND('Командный Зачет'!$I30-IF('Сводный протокол'!$D17="м",AS$2,IF('Сводный протокол'!$D17="ж",AS$1,0)),6)&gt;0,1,0)</f>
        <v>#REF!</v>
      </c>
      <c r="AT34" s="68" t="e">
        <f ca="1">IF(ROUND('Командный Зачет'!$I30-IF('Сводный протокол'!$D17="м",AT$2,IF('Сводный протокол'!$D17="ж",AT$1,0)),6)&gt;0,1,0)</f>
        <v>#REF!</v>
      </c>
      <c r="AU34" s="68" t="e">
        <f ca="1">IF(ROUND('Командный Зачет'!$I30-IF('Сводный протокол'!$D17="м",AU$2,IF('Сводный протокол'!$D17="ж",AU$1,0)),6)&gt;0,1,0)</f>
        <v>#REF!</v>
      </c>
      <c r="AV34" s="68" t="e">
        <f ca="1">IF(ROUND('Командный Зачет'!$I30-IF('Сводный протокол'!$D17="м",AV$2,IF('Сводный протокол'!$D17="ж",AV$1,0)),6)&gt;0,1,0)</f>
        <v>#REF!</v>
      </c>
      <c r="AW34" s="68" t="e">
        <f ca="1">IF(ROUND('Командный Зачет'!$I30-IF('Сводный протокол'!$D17="м",AW$2,IF('Сводный протокол'!$D17="ж",AW$1,0)),6)&gt;0,1,0)</f>
        <v>#REF!</v>
      </c>
      <c r="AX34" s="68" t="e">
        <f ca="1">IF(ROUND('Командный Зачет'!$I30-IF('Сводный протокол'!$D17="м",AX$2,IF('Сводный протокол'!$D17="ж",AX$1,0)),6)&gt;0,1,0)</f>
        <v>#REF!</v>
      </c>
      <c r="AY34" s="68" t="e">
        <f ca="1">IF(ROUND('Командный Зачет'!$I30-IF('Сводный протокол'!$D17="м",AY$2,IF('Сводный протокол'!$D17="ж",AY$1,0)),6)&gt;0,1,0)</f>
        <v>#REF!</v>
      </c>
      <c r="AZ34" s="68" t="e">
        <f ca="1">IF(ROUND('Командный Зачет'!$I30-IF('Сводный протокол'!$D17="м",AZ$2,IF('Сводный протокол'!$D17="ж",AZ$1,0)),6)&gt;0,1,0)</f>
        <v>#REF!</v>
      </c>
      <c r="BA34" s="68" t="e">
        <f ca="1">IF(ROUND('Командный Зачет'!$I30-IF('Сводный протокол'!$D17="м",BA$2,IF('Сводный протокол'!$D17="ж",BA$1,0)),6)&gt;0,1,0)</f>
        <v>#REF!</v>
      </c>
      <c r="BB34" s="68" t="e">
        <f ca="1">IF(ROUND('Командный Зачет'!$I30-IF('Сводный протокол'!$D17="м",BB$2,IF('Сводный протокол'!$D17="ж",BB$1,0)),6)&gt;0,1,0)</f>
        <v>#REF!</v>
      </c>
      <c r="BC34" s="68" t="e">
        <f ca="1">IF(ROUND('Командный Зачет'!$I30-IF('Сводный протокол'!$D17="м",BC$2,IF('Сводный протокол'!$D17="ж",BC$1,0)),6)&gt;0,1,0)</f>
        <v>#REF!</v>
      </c>
      <c r="BD34" s="68" t="e">
        <f ca="1">IF(ROUND('Командный Зачет'!$I30-IF('Сводный протокол'!$D17="м",BD$2,IF('Сводный протокол'!$D17="ж",BD$1,0)),6)&gt;0,1,0)</f>
        <v>#REF!</v>
      </c>
      <c r="BE34" s="68" t="e">
        <f ca="1">IF(ROUND('Командный Зачет'!$I30-IF('Сводный протокол'!$D17="м",BE$2,IF('Сводный протокол'!$D17="ж",BE$1,0)),6)&gt;0,1,0)</f>
        <v>#REF!</v>
      </c>
      <c r="BF34" s="68" t="e">
        <f ca="1">IF(ROUND('Командный Зачет'!$I30-IF('Сводный протокол'!$D17="м",BF$2,IF('Сводный протокол'!$D17="ж",BF$1,0)),6)&gt;0,1,0)</f>
        <v>#REF!</v>
      </c>
      <c r="BG34" s="68" t="e">
        <f ca="1">IF(ROUND('Командный Зачет'!$I30-IF('Сводный протокол'!$D17="м",BG$2,IF('Сводный протокол'!$D17="ж",BG$1,0)),6)&gt;0,1,0)</f>
        <v>#REF!</v>
      </c>
      <c r="BH34" s="68" t="e">
        <f ca="1">IF(ROUND('Командный Зачет'!$I30-IF('Сводный протокол'!$D17="м",BH$2,IF('Сводный протокол'!$D17="ж",BH$1,0)),6)&gt;0,1,0)</f>
        <v>#REF!</v>
      </c>
      <c r="BI34" s="68" t="e">
        <f ca="1">IF(ROUND('Командный Зачет'!$I30-IF('Сводный протокол'!$D17="м",BI$2,IF('Сводный протокол'!$D17="ж",BI$1,0)),6)&gt;0,1,0)</f>
        <v>#REF!</v>
      </c>
      <c r="BJ34" s="68" t="e">
        <f ca="1">IF(ROUND('Командный Зачет'!$I30-IF('Сводный протокол'!$D17="м",BJ$2,IF('Сводный протокол'!$D17="ж",BJ$1,0)),6)&gt;0,1,0)</f>
        <v>#REF!</v>
      </c>
      <c r="BK34" s="68" t="e">
        <f ca="1">IF(ROUND('Командный Зачет'!$I30-IF('Сводный протокол'!$D17="м",BK$2,IF('Сводный протокол'!$D17="ж",BK$1,0)),6)&gt;0,1,0)</f>
        <v>#REF!</v>
      </c>
      <c r="BL34" s="68" t="e">
        <f ca="1">IF(ROUND('Командный Зачет'!$I30-IF('Сводный протокол'!$D17="м",BL$2,IF('Сводный протокол'!$D17="ж",BL$1,0)),6)&gt;0,1,0)</f>
        <v>#REF!</v>
      </c>
      <c r="BM34" s="68" t="e">
        <f ca="1">IF(ROUND('Командный Зачет'!$I30-IF('Сводный протокол'!$D17="м",BM$2,IF('Сводный протокол'!$D17="ж",BM$1,0)),6)&gt;0,1,0)</f>
        <v>#REF!</v>
      </c>
      <c r="BN34" s="68" t="e">
        <f ca="1">IF(ROUND('Командный Зачет'!$I30-IF('Сводный протокол'!$D17="м",BN$2,IF('Сводный протокол'!$D17="ж",BN$1,0)),6)&gt;0,1,0)</f>
        <v>#REF!</v>
      </c>
      <c r="BO34" s="68" t="e">
        <f ca="1">IF(ROUND('Командный Зачет'!$I30-IF('Сводный протокол'!$D17="м",BO$2,IF('Сводный протокол'!$D17="ж",BO$1,0)),6)&gt;0,1,0)</f>
        <v>#REF!</v>
      </c>
      <c r="BP34" s="68" t="e">
        <f ca="1">IF(ROUND('Командный Зачет'!$I30-IF('Сводный протокол'!$D17="м",BP$2,IF('Сводный протокол'!$D17="ж",BP$1,0)),6)&gt;0,1,0)</f>
        <v>#REF!</v>
      </c>
      <c r="BQ34" s="68" t="e">
        <f ca="1">IF(ROUND('Командный Зачет'!$I30-IF('Сводный протокол'!$D17="м",BQ$2,IF('Сводный протокол'!$D17="ж",BQ$1,0)),6)&gt;0,1,0)</f>
        <v>#REF!</v>
      </c>
      <c r="BR34" s="68" t="e">
        <f ca="1">IF(ROUND('Командный Зачет'!$I30-IF('Сводный протокол'!$D17="м",BR$2,IF('Сводный протокол'!$D17="ж",BR$1,0)),6)&gt;0,1,0)</f>
        <v>#REF!</v>
      </c>
      <c r="BS34" s="68" t="e">
        <f ca="1">IF(ROUND('Командный Зачет'!$I30-IF('Сводный протокол'!$D17="м",BS$2,IF('Сводный протокол'!$D17="ж",BS$1,0)),6)&gt;0,1,0)</f>
        <v>#REF!</v>
      </c>
      <c r="BT34" s="68" t="e">
        <f ca="1">IF(ROUND('Командный Зачет'!$I30-IF('Сводный протокол'!$D17="м",BT$2,IF('Сводный протокол'!$D17="ж",BT$1,0)),6)&gt;0,1,0)</f>
        <v>#REF!</v>
      </c>
      <c r="BU34" s="68" t="e">
        <f ca="1">IF(ROUND('Командный Зачет'!$I30-IF('Сводный протокол'!$D17="м",BU$2,IF('Сводный протокол'!$D17="ж",BU$1,0)),6)&gt;0,1,0)</f>
        <v>#REF!</v>
      </c>
      <c r="BV34" s="68" t="e">
        <f ca="1">IF(ROUND('Командный Зачет'!$I30-IF('Сводный протокол'!$D17="м",BV$2,IF('Сводный протокол'!$D17="ж",BV$1,0)),6)&gt;0,1,0)</f>
        <v>#REF!</v>
      </c>
      <c r="BW34" s="68" t="e">
        <f ca="1">IF(ROUND('Командный Зачет'!$I30-IF('Сводный протокол'!$D17="м",BW$2,IF('Сводный протокол'!$D17="ж",BW$1,0)),6)&gt;0,1,0)</f>
        <v>#REF!</v>
      </c>
      <c r="BX34" s="68" t="e">
        <f ca="1">IF(ROUND('Командный Зачет'!$I30-IF('Сводный протокол'!$D17="м",BX$2,IF('Сводный протокол'!$D17="ж",BX$1,0)),6)&gt;0,1,0)</f>
        <v>#REF!</v>
      </c>
      <c r="BY34" s="68" t="e">
        <f ca="1">IF(ROUND('Командный Зачет'!$I30-IF('Сводный протокол'!$D17="м",BY$2,IF('Сводный протокол'!$D17="ж",BY$1,0)),6)&gt;0,1,0)</f>
        <v>#REF!</v>
      </c>
      <c r="BZ34" s="68" t="e">
        <f ca="1">IF(ROUND('Командный Зачет'!$I30-IF('Сводный протокол'!$D17="м",BZ$2,IF('Сводный протокол'!$D17="ж",BZ$1,0)),6)&gt;0,1,0)</f>
        <v>#REF!</v>
      </c>
      <c r="CA34" s="68" t="e">
        <f ca="1">IF(ROUND('Командный Зачет'!$I30-IF('Сводный протокол'!$D17="м",CA$2,IF('Сводный протокол'!$D17="ж",CA$1,0)),6)&gt;0,1,0)</f>
        <v>#REF!</v>
      </c>
      <c r="CB34" s="68" t="e">
        <f ca="1">IF(ROUND('Командный Зачет'!$I30-IF('Сводный протокол'!$D17="м",CB$2,IF('Сводный протокол'!$D17="ж",CB$1,0)),6)&gt;0,1,0)</f>
        <v>#REF!</v>
      </c>
      <c r="CC34" s="68" t="e">
        <f ca="1">IF(ROUND('Командный Зачет'!$I30-IF('Сводный протокол'!$D17="м",CC$2,IF('Сводный протокол'!$D17="ж",CC$1,0)),6)&gt;0,1,0)</f>
        <v>#REF!</v>
      </c>
      <c r="CD34" s="68" t="e">
        <f ca="1">IF(ROUND('Командный Зачет'!$I30-IF('Сводный протокол'!$D17="м",CD$2,IF('Сводный протокол'!$D17="ж",CD$1,0)),6)&gt;0,1,0)</f>
        <v>#REF!</v>
      </c>
      <c r="CE34" s="68" t="e">
        <f ca="1">IF(ROUND('Командный Зачет'!$I30-IF('Сводный протокол'!$D17="м",CE$2,IF('Сводный протокол'!$D17="ж",CE$1,0)),6)&gt;0,1,0)</f>
        <v>#REF!</v>
      </c>
      <c r="CF34" s="68" t="e">
        <f ca="1">IF(ROUND('Командный Зачет'!$I30-IF('Сводный протокол'!$D17="м",CF$2,IF('Сводный протокол'!$D17="ж",CF$1,0)),6)&gt;0,1,0)</f>
        <v>#REF!</v>
      </c>
      <c r="CG34" s="68" t="e">
        <f ca="1">IF(ROUND('Командный Зачет'!$I30-IF('Сводный протокол'!$D17="м",CG$2,IF('Сводный протокол'!$D17="ж",CG$1,0)),6)&gt;0,1,0)</f>
        <v>#REF!</v>
      </c>
      <c r="CH34" s="68" t="e">
        <f ca="1">IF(ROUND('Командный Зачет'!$I30-IF('Сводный протокол'!$D17="м",CH$2,IF('Сводный протокол'!$D17="ж",CH$1,0)),6)&gt;0,1,0)</f>
        <v>#REF!</v>
      </c>
      <c r="CI34" s="68" t="e">
        <f ca="1">IF(ROUND('Командный Зачет'!$I30-IF('Сводный протокол'!$D17="м",CI$2,IF('Сводный протокол'!$D17="ж",CI$1,0)),6)&gt;0,1,0)</f>
        <v>#REF!</v>
      </c>
      <c r="CJ34" s="68" t="e">
        <f ca="1">IF(ROUND('Командный Зачет'!$I30-IF('Сводный протокол'!$D17="м",CJ$2,IF('Сводный протокол'!$D17="ж",CJ$1,0)),6)&gt;0,1,0)</f>
        <v>#REF!</v>
      </c>
      <c r="CK34" s="68" t="e">
        <f ca="1">IF(ROUND('Командный Зачет'!$I30-IF('Сводный протокол'!$D17="м",CK$2,IF('Сводный протокол'!$D17="ж",CK$1,0)),6)&gt;0,1,0)</f>
        <v>#REF!</v>
      </c>
      <c r="CL34" s="68" t="e">
        <f ca="1">IF(ROUND('Командный Зачет'!$I30-IF('Сводный протокол'!$D17="м",CL$2,IF('Сводный протокол'!$D17="ж",CL$1,0)),6)&gt;0,1,0)</f>
        <v>#REF!</v>
      </c>
      <c r="CM34" s="68" t="e">
        <f ca="1">IF(ROUND('Командный Зачет'!$I30-IF('Сводный протокол'!$D17="м",CM$2,IF('Сводный протокол'!$D17="ж",CM$1,0)),6)&gt;0,1,0)</f>
        <v>#REF!</v>
      </c>
      <c r="CN34" s="68" t="e">
        <f ca="1">IF(ROUND('Командный Зачет'!$I30-IF('Сводный протокол'!$D17="м",CN$2,IF('Сводный протокол'!$D17="ж",CN$1,0)),6)&gt;0,1,0)</f>
        <v>#REF!</v>
      </c>
      <c r="CO34" s="68" t="e">
        <f ca="1">IF(ROUND('Командный Зачет'!$I30-IF('Сводный протокол'!$D17="м",CO$2,IF('Сводный протокол'!$D17="ж",CO$1,0)),6)&gt;0,1,0)</f>
        <v>#REF!</v>
      </c>
      <c r="CP34" s="68" t="e">
        <f ca="1">IF(ROUND('Командный Зачет'!$I30-IF('Сводный протокол'!$D17="м",CP$2,IF('Сводный протокол'!$D17="ж",CP$1,0)),6)&gt;0,1,0)</f>
        <v>#REF!</v>
      </c>
      <c r="CQ34" s="68" t="e">
        <f ca="1">IF(ROUND('Командный Зачет'!$I30-IF('Сводный протокол'!$D17="м",CQ$2,IF('Сводный протокол'!$D17="ж",CQ$1,0)),6)&gt;0,1,0)</f>
        <v>#REF!</v>
      </c>
      <c r="CR34" s="68" t="e">
        <f ca="1">IF(ROUND('Командный Зачет'!$I30-IF('Сводный протокол'!$D17="м",CR$2,IF('Сводный протокол'!$D17="ж",CR$1,0)),6)&gt;0,1,0)</f>
        <v>#REF!</v>
      </c>
      <c r="CS34" s="68" t="e">
        <f ca="1">IF(ROUND('Командный Зачет'!$I30-IF('Сводный протокол'!$D17="м",CS$2,IF('Сводный протокол'!$D17="ж",CS$1,0)),6)&gt;0,1,0)</f>
        <v>#REF!</v>
      </c>
      <c r="CT34" s="68" t="e">
        <f ca="1">IF(ROUND('Командный Зачет'!$I30-IF('Сводный протокол'!$D17="м",CT$2,IF('Сводный протокол'!$D17="ж",CT$1,0)),6)&gt;0,1,0)</f>
        <v>#REF!</v>
      </c>
      <c r="CU34" s="68" t="e">
        <f ca="1">IF(ROUND('Командный Зачет'!$I30-IF('Сводный протокол'!$D17="м",CU$2,IF('Сводный протокол'!$D17="ж",CU$1,0)),6)&gt;0,1,0)</f>
        <v>#REF!</v>
      </c>
      <c r="CV34" s="68" t="e">
        <f ca="1">IF(ROUND('Командный Зачет'!$I30-IF('Сводный протокол'!$D17="м",CV$2,IF('Сводный протокол'!$D17="ж",CV$1,0)),6)&gt;0,1,0)</f>
        <v>#REF!</v>
      </c>
      <c r="CW34" s="68" t="e">
        <f ca="1">IF(ROUND('Командный Зачет'!$I30-IF('Сводный протокол'!$D17="м",CW$2,IF('Сводный протокол'!$D17="ж",CW$1,0)),6)&gt;0,1,0)</f>
        <v>#REF!</v>
      </c>
      <c r="CX34" s="67" t="e">
        <f t="shared" ca="1" si="0"/>
        <v>#REF!</v>
      </c>
    </row>
    <row r="35" spans="1:102" x14ac:dyDescent="0.2">
      <c r="A35" s="67" t="s">
        <v>100</v>
      </c>
      <c r="B35" s="68" t="e">
        <f>IF(ROUND('Командный Зачет'!#REF!-IF('Сводный протокол'!#REF!="м",B$2,IF('Сводный протокол'!#REF!="ж",B$1,0)),6)&gt;0,1,0)</f>
        <v>#REF!</v>
      </c>
      <c r="C35" s="68" t="e">
        <f>IF(ROUND('Командный Зачет'!#REF!-IF('Сводный протокол'!#REF!="м",C$2,IF('Сводный протокол'!#REF!="ж",C$1,0)),6)&gt;0,1,0)</f>
        <v>#REF!</v>
      </c>
      <c r="D35" s="68" t="e">
        <f>IF(ROUND('Командный Зачет'!#REF!-IF('Сводный протокол'!#REF!="м",D$2,IF('Сводный протокол'!#REF!="ж",D$1,0)),6)&gt;0,1,0)</f>
        <v>#REF!</v>
      </c>
      <c r="E35" s="68" t="e">
        <f>IF(ROUND('Командный Зачет'!#REF!-IF('Сводный протокол'!#REF!="м",E$2,IF('Сводный протокол'!#REF!="ж",E$1,0)),6)&gt;0,1,0)</f>
        <v>#REF!</v>
      </c>
      <c r="F35" s="68" t="e">
        <f>IF(ROUND('Командный Зачет'!#REF!-IF('Сводный протокол'!#REF!="м",F$2,IF('Сводный протокол'!#REF!="ж",F$1,0)),6)&gt;0,1,0)</f>
        <v>#REF!</v>
      </c>
      <c r="G35" s="68" t="e">
        <f>IF(ROUND('Командный Зачет'!#REF!-IF('Сводный протокол'!#REF!="м",G$2,IF('Сводный протокол'!#REF!="ж",G$1,0)),6)&gt;0,1,0)</f>
        <v>#REF!</v>
      </c>
      <c r="H35" s="68" t="e">
        <f>IF(ROUND('Командный Зачет'!#REF!-IF('Сводный протокол'!#REF!="м",H$2,IF('Сводный протокол'!#REF!="ж",H$1,0)),6)&gt;0,1,0)</f>
        <v>#REF!</v>
      </c>
      <c r="I35" s="68" t="e">
        <f>IF(ROUND('Командный Зачет'!#REF!-IF('Сводный протокол'!#REF!="м",I$2,IF('Сводный протокол'!#REF!="ж",I$1,0)),6)&gt;0,1,0)</f>
        <v>#REF!</v>
      </c>
      <c r="J35" s="68" t="e">
        <f>IF(ROUND('Командный Зачет'!#REF!-IF('Сводный протокол'!#REF!="м",J$2,IF('Сводный протокол'!#REF!="ж",J$1,0)),6)&gt;0,1,0)</f>
        <v>#REF!</v>
      </c>
      <c r="K35" s="68" t="e">
        <f>IF(ROUND('Командный Зачет'!#REF!-IF('Сводный протокол'!#REF!="м",K$2,IF('Сводный протокол'!#REF!="ж",K$1,0)),6)&gt;0,1,0)</f>
        <v>#REF!</v>
      </c>
      <c r="L35" s="68" t="e">
        <f>IF(ROUND('Командный Зачет'!#REF!-IF('Сводный протокол'!#REF!="м",L$2,IF('Сводный протокол'!#REF!="ж",L$1,0)),6)&gt;0,1,0)</f>
        <v>#REF!</v>
      </c>
      <c r="M35" s="68" t="e">
        <f>IF(ROUND('Командный Зачет'!#REF!-IF('Сводный протокол'!#REF!="м",M$2,IF('Сводный протокол'!#REF!="ж",M$1,0)),6)&gt;0,1,0)</f>
        <v>#REF!</v>
      </c>
      <c r="N35" s="68" t="e">
        <f>IF(ROUND('Командный Зачет'!#REF!-IF('Сводный протокол'!#REF!="м",N$2,IF('Сводный протокол'!#REF!="ж",N$1,0)),6)&gt;0,1,0)</f>
        <v>#REF!</v>
      </c>
      <c r="O35" s="68" t="e">
        <f>IF(ROUND('Командный Зачет'!#REF!-IF('Сводный протокол'!#REF!="м",O$2,IF('Сводный протокол'!#REF!="ж",O$1,0)),6)&gt;0,1,0)</f>
        <v>#REF!</v>
      </c>
      <c r="P35" s="68" t="e">
        <f>IF(ROUND('Командный Зачет'!#REF!-IF('Сводный протокол'!#REF!="м",P$2,IF('Сводный протокол'!#REF!="ж",P$1,0)),6)&gt;0,1,0)</f>
        <v>#REF!</v>
      </c>
      <c r="Q35" s="68" t="e">
        <f>IF(ROUND('Командный Зачет'!#REF!-IF('Сводный протокол'!#REF!="м",Q$2,IF('Сводный протокол'!#REF!="ж",Q$1,0)),6)&gt;0,1,0)</f>
        <v>#REF!</v>
      </c>
      <c r="R35" s="68" t="e">
        <f>IF(ROUND('Командный Зачет'!#REF!-IF('Сводный протокол'!#REF!="м",R$2,IF('Сводный протокол'!#REF!="ж",R$1,0)),6)&gt;0,1,0)</f>
        <v>#REF!</v>
      </c>
      <c r="S35" s="68" t="e">
        <f>IF(ROUND('Командный Зачет'!#REF!-IF('Сводный протокол'!#REF!="м",S$2,IF('Сводный протокол'!#REF!="ж",S$1,0)),6)&gt;0,1,0)</f>
        <v>#REF!</v>
      </c>
      <c r="T35" s="68" t="e">
        <f>IF(ROUND('Командный Зачет'!#REF!-IF('Сводный протокол'!#REF!="м",T$2,IF('Сводный протокол'!#REF!="ж",T$1,0)),6)&gt;0,1,0)</f>
        <v>#REF!</v>
      </c>
      <c r="U35" s="68" t="e">
        <f>IF(ROUND('Командный Зачет'!#REF!-IF('Сводный протокол'!#REF!="м",U$2,IF('Сводный протокол'!#REF!="ж",U$1,0)),6)&gt;0,1,0)</f>
        <v>#REF!</v>
      </c>
      <c r="V35" s="68" t="e">
        <f>IF(ROUND('Командный Зачет'!#REF!-IF('Сводный протокол'!#REF!="м",V$2,IF('Сводный протокол'!#REF!="ж",V$1,0)),6)&gt;0,1,0)</f>
        <v>#REF!</v>
      </c>
      <c r="W35" s="68" t="e">
        <f>IF(ROUND('Командный Зачет'!#REF!-IF('Сводный протокол'!#REF!="м",W$2,IF('Сводный протокол'!#REF!="ж",W$1,0)),6)&gt;0,1,0)</f>
        <v>#REF!</v>
      </c>
      <c r="X35" s="68" t="e">
        <f>IF(ROUND('Командный Зачет'!#REF!-IF('Сводный протокол'!#REF!="м",X$2,IF('Сводный протокол'!#REF!="ж",X$1,0)),6)&gt;0,1,0)</f>
        <v>#REF!</v>
      </c>
      <c r="Y35" s="68" t="e">
        <f>IF(ROUND('Командный Зачет'!#REF!-IF('Сводный протокол'!#REF!="м",Y$2,IF('Сводный протокол'!#REF!="ж",Y$1,0)),6)&gt;0,1,0)</f>
        <v>#REF!</v>
      </c>
      <c r="Z35" s="68" t="e">
        <f>IF(ROUND('Командный Зачет'!#REF!-IF('Сводный протокол'!#REF!="м",Z$2,IF('Сводный протокол'!#REF!="ж",Z$1,0)),6)&gt;0,1,0)</f>
        <v>#REF!</v>
      </c>
      <c r="AA35" s="68" t="e">
        <f>IF(ROUND('Командный Зачет'!#REF!-IF('Сводный протокол'!#REF!="м",AA$2,IF('Сводный протокол'!#REF!="ж",AA$1,0)),6)&gt;0,1,0)</f>
        <v>#REF!</v>
      </c>
      <c r="AB35" s="68" t="e">
        <f>IF(ROUND('Командный Зачет'!#REF!-IF('Сводный протокол'!#REF!="м",AB$2,IF('Сводный протокол'!#REF!="ж",AB$1,0)),6)&gt;0,1,0)</f>
        <v>#REF!</v>
      </c>
      <c r="AC35" s="68" t="e">
        <f>IF(ROUND('Командный Зачет'!#REF!-IF('Сводный протокол'!#REF!="м",AC$2,IF('Сводный протокол'!#REF!="ж",AC$1,0)),6)&gt;0,1,0)</f>
        <v>#REF!</v>
      </c>
      <c r="AD35" s="68" t="e">
        <f>IF(ROUND('Командный Зачет'!#REF!-IF('Сводный протокол'!#REF!="м",AD$2,IF('Сводный протокол'!#REF!="ж",AD$1,0)),6)&gt;0,1,0)</f>
        <v>#REF!</v>
      </c>
      <c r="AE35" s="68" t="e">
        <f>IF(ROUND('Командный Зачет'!#REF!-IF('Сводный протокол'!#REF!="м",AE$2,IF('Сводный протокол'!#REF!="ж",AE$1,0)),6)&gt;0,1,0)</f>
        <v>#REF!</v>
      </c>
      <c r="AF35" s="68" t="e">
        <f>IF(ROUND('Командный Зачет'!#REF!-IF('Сводный протокол'!#REF!="м",AF$2,IF('Сводный протокол'!#REF!="ж",AF$1,0)),6)&gt;0,1,0)</f>
        <v>#REF!</v>
      </c>
      <c r="AG35" s="68" t="e">
        <f>IF(ROUND('Командный Зачет'!#REF!-IF('Сводный протокол'!#REF!="м",AG$2,IF('Сводный протокол'!#REF!="ж",AG$1,0)),6)&gt;0,1,0)</f>
        <v>#REF!</v>
      </c>
      <c r="AH35" s="68" t="e">
        <f>IF(ROUND('Командный Зачет'!#REF!-IF('Сводный протокол'!#REF!="м",AH$2,IF('Сводный протокол'!#REF!="ж",AH$1,0)),6)&gt;0,1,0)</f>
        <v>#REF!</v>
      </c>
      <c r="AI35" s="68" t="e">
        <f>IF(ROUND('Командный Зачет'!#REF!-IF('Сводный протокол'!#REF!="м",AI$2,IF('Сводный протокол'!#REF!="ж",AI$1,0)),6)&gt;0,1,0)</f>
        <v>#REF!</v>
      </c>
      <c r="AJ35" s="68" t="e">
        <f>IF(ROUND('Командный Зачет'!#REF!-IF('Сводный протокол'!#REF!="м",AJ$2,IF('Сводный протокол'!#REF!="ж",AJ$1,0)),6)&gt;0,1,0)</f>
        <v>#REF!</v>
      </c>
      <c r="AK35" s="68" t="e">
        <f>IF(ROUND('Командный Зачет'!#REF!-IF('Сводный протокол'!#REF!="м",AK$2,IF('Сводный протокол'!#REF!="ж",AK$1,0)),6)&gt;0,1,0)</f>
        <v>#REF!</v>
      </c>
      <c r="AL35" s="68" t="e">
        <f>IF(ROUND('Командный Зачет'!#REF!-IF('Сводный протокол'!#REF!="м",AL$2,IF('Сводный протокол'!#REF!="ж",AL$1,0)),6)&gt;0,1,0)</f>
        <v>#REF!</v>
      </c>
      <c r="AM35" s="68" t="e">
        <f>IF(ROUND('Командный Зачет'!#REF!-IF('Сводный протокол'!#REF!="м",AM$2,IF('Сводный протокол'!#REF!="ж",AM$1,0)),6)&gt;0,1,0)</f>
        <v>#REF!</v>
      </c>
      <c r="AN35" s="68" t="e">
        <f>IF(ROUND('Командный Зачет'!#REF!-IF('Сводный протокол'!#REF!="м",AN$2,IF('Сводный протокол'!#REF!="ж",AN$1,0)),6)&gt;0,1,0)</f>
        <v>#REF!</v>
      </c>
      <c r="AO35" s="68" t="e">
        <f>IF(ROUND('Командный Зачет'!#REF!-IF('Сводный протокол'!#REF!="м",AO$2,IF('Сводный протокол'!#REF!="ж",AO$1,0)),6)&gt;0,1,0)</f>
        <v>#REF!</v>
      </c>
      <c r="AP35" s="68" t="e">
        <f>IF(ROUND('Командный Зачет'!#REF!-IF('Сводный протокол'!#REF!="м",AP$2,IF('Сводный протокол'!#REF!="ж",AP$1,0)),6)&gt;0,1,0)</f>
        <v>#REF!</v>
      </c>
      <c r="AQ35" s="68" t="e">
        <f>IF(ROUND('Командный Зачет'!#REF!-IF('Сводный протокол'!#REF!="м",AQ$2,IF('Сводный протокол'!#REF!="ж",AQ$1,0)),6)&gt;0,1,0)</f>
        <v>#REF!</v>
      </c>
      <c r="AR35" s="68" t="e">
        <f>IF(ROUND('Командный Зачет'!#REF!-IF('Сводный протокол'!#REF!="м",AR$2,IF('Сводный протокол'!#REF!="ж",AR$1,0)),6)&gt;0,1,0)</f>
        <v>#REF!</v>
      </c>
      <c r="AS35" s="68" t="e">
        <f>IF(ROUND('Командный Зачет'!#REF!-IF('Сводный протокол'!#REF!="м",AS$2,IF('Сводный протокол'!#REF!="ж",AS$1,0)),6)&gt;0,1,0)</f>
        <v>#REF!</v>
      </c>
      <c r="AT35" s="68" t="e">
        <f>IF(ROUND('Командный Зачет'!#REF!-IF('Сводный протокол'!#REF!="м",AT$2,IF('Сводный протокол'!#REF!="ж",AT$1,0)),6)&gt;0,1,0)</f>
        <v>#REF!</v>
      </c>
      <c r="AU35" s="68" t="e">
        <f>IF(ROUND('Командный Зачет'!#REF!-IF('Сводный протокол'!#REF!="м",AU$2,IF('Сводный протокол'!#REF!="ж",AU$1,0)),6)&gt;0,1,0)</f>
        <v>#REF!</v>
      </c>
      <c r="AV35" s="68" t="e">
        <f>IF(ROUND('Командный Зачет'!#REF!-IF('Сводный протокол'!#REF!="м",AV$2,IF('Сводный протокол'!#REF!="ж",AV$1,0)),6)&gt;0,1,0)</f>
        <v>#REF!</v>
      </c>
      <c r="AW35" s="68" t="e">
        <f>IF(ROUND('Командный Зачет'!#REF!-IF('Сводный протокол'!#REF!="м",AW$2,IF('Сводный протокол'!#REF!="ж",AW$1,0)),6)&gt;0,1,0)</f>
        <v>#REF!</v>
      </c>
      <c r="AX35" s="68" t="e">
        <f>IF(ROUND('Командный Зачет'!#REF!-IF('Сводный протокол'!#REF!="м",AX$2,IF('Сводный протокол'!#REF!="ж",AX$1,0)),6)&gt;0,1,0)</f>
        <v>#REF!</v>
      </c>
      <c r="AY35" s="68" t="e">
        <f>IF(ROUND('Командный Зачет'!#REF!-IF('Сводный протокол'!#REF!="м",AY$2,IF('Сводный протокол'!#REF!="ж",AY$1,0)),6)&gt;0,1,0)</f>
        <v>#REF!</v>
      </c>
      <c r="AZ35" s="68" t="e">
        <f>IF(ROUND('Командный Зачет'!#REF!-IF('Сводный протокол'!#REF!="м",AZ$2,IF('Сводный протокол'!#REF!="ж",AZ$1,0)),6)&gt;0,1,0)</f>
        <v>#REF!</v>
      </c>
      <c r="BA35" s="68" t="e">
        <f>IF(ROUND('Командный Зачет'!#REF!-IF('Сводный протокол'!#REF!="м",BA$2,IF('Сводный протокол'!#REF!="ж",BA$1,0)),6)&gt;0,1,0)</f>
        <v>#REF!</v>
      </c>
      <c r="BB35" s="68" t="e">
        <f>IF(ROUND('Командный Зачет'!#REF!-IF('Сводный протокол'!#REF!="м",BB$2,IF('Сводный протокол'!#REF!="ж",BB$1,0)),6)&gt;0,1,0)</f>
        <v>#REF!</v>
      </c>
      <c r="BC35" s="68" t="e">
        <f>IF(ROUND('Командный Зачет'!#REF!-IF('Сводный протокол'!#REF!="м",BC$2,IF('Сводный протокол'!#REF!="ж",BC$1,0)),6)&gt;0,1,0)</f>
        <v>#REF!</v>
      </c>
      <c r="BD35" s="68" t="e">
        <f>IF(ROUND('Командный Зачет'!#REF!-IF('Сводный протокол'!#REF!="м",BD$2,IF('Сводный протокол'!#REF!="ж",BD$1,0)),6)&gt;0,1,0)</f>
        <v>#REF!</v>
      </c>
      <c r="BE35" s="68" t="e">
        <f>IF(ROUND('Командный Зачет'!#REF!-IF('Сводный протокол'!#REF!="м",BE$2,IF('Сводный протокол'!#REF!="ж",BE$1,0)),6)&gt;0,1,0)</f>
        <v>#REF!</v>
      </c>
      <c r="BF35" s="68" t="e">
        <f>IF(ROUND('Командный Зачет'!#REF!-IF('Сводный протокол'!#REF!="м",BF$2,IF('Сводный протокол'!#REF!="ж",BF$1,0)),6)&gt;0,1,0)</f>
        <v>#REF!</v>
      </c>
      <c r="BG35" s="68" t="e">
        <f>IF(ROUND('Командный Зачет'!#REF!-IF('Сводный протокол'!#REF!="м",BG$2,IF('Сводный протокол'!#REF!="ж",BG$1,0)),6)&gt;0,1,0)</f>
        <v>#REF!</v>
      </c>
      <c r="BH35" s="68" t="e">
        <f>IF(ROUND('Командный Зачет'!#REF!-IF('Сводный протокол'!#REF!="м",BH$2,IF('Сводный протокол'!#REF!="ж",BH$1,0)),6)&gt;0,1,0)</f>
        <v>#REF!</v>
      </c>
      <c r="BI35" s="68" t="e">
        <f>IF(ROUND('Командный Зачет'!#REF!-IF('Сводный протокол'!#REF!="м",BI$2,IF('Сводный протокол'!#REF!="ж",BI$1,0)),6)&gt;0,1,0)</f>
        <v>#REF!</v>
      </c>
      <c r="BJ35" s="68" t="e">
        <f>IF(ROUND('Командный Зачет'!#REF!-IF('Сводный протокол'!#REF!="м",BJ$2,IF('Сводный протокол'!#REF!="ж",BJ$1,0)),6)&gt;0,1,0)</f>
        <v>#REF!</v>
      </c>
      <c r="BK35" s="68" t="e">
        <f>IF(ROUND('Командный Зачет'!#REF!-IF('Сводный протокол'!#REF!="м",BK$2,IF('Сводный протокол'!#REF!="ж",BK$1,0)),6)&gt;0,1,0)</f>
        <v>#REF!</v>
      </c>
      <c r="BL35" s="68" t="e">
        <f>IF(ROUND('Командный Зачет'!#REF!-IF('Сводный протокол'!#REF!="м",BL$2,IF('Сводный протокол'!#REF!="ж",BL$1,0)),6)&gt;0,1,0)</f>
        <v>#REF!</v>
      </c>
      <c r="BM35" s="68" t="e">
        <f>IF(ROUND('Командный Зачет'!#REF!-IF('Сводный протокол'!#REF!="м",BM$2,IF('Сводный протокол'!#REF!="ж",BM$1,0)),6)&gt;0,1,0)</f>
        <v>#REF!</v>
      </c>
      <c r="BN35" s="68" t="e">
        <f>IF(ROUND('Командный Зачет'!#REF!-IF('Сводный протокол'!#REF!="м",BN$2,IF('Сводный протокол'!#REF!="ж",BN$1,0)),6)&gt;0,1,0)</f>
        <v>#REF!</v>
      </c>
      <c r="BO35" s="68" t="e">
        <f>IF(ROUND('Командный Зачет'!#REF!-IF('Сводный протокол'!#REF!="м",BO$2,IF('Сводный протокол'!#REF!="ж",BO$1,0)),6)&gt;0,1,0)</f>
        <v>#REF!</v>
      </c>
      <c r="BP35" s="68" t="e">
        <f>IF(ROUND('Командный Зачет'!#REF!-IF('Сводный протокол'!#REF!="м",BP$2,IF('Сводный протокол'!#REF!="ж",BP$1,0)),6)&gt;0,1,0)</f>
        <v>#REF!</v>
      </c>
      <c r="BQ35" s="68" t="e">
        <f>IF(ROUND('Командный Зачет'!#REF!-IF('Сводный протокол'!#REF!="м",BQ$2,IF('Сводный протокол'!#REF!="ж",BQ$1,0)),6)&gt;0,1,0)</f>
        <v>#REF!</v>
      </c>
      <c r="BR35" s="68" t="e">
        <f>IF(ROUND('Командный Зачет'!#REF!-IF('Сводный протокол'!#REF!="м",BR$2,IF('Сводный протокол'!#REF!="ж",BR$1,0)),6)&gt;0,1,0)</f>
        <v>#REF!</v>
      </c>
      <c r="BS35" s="68" t="e">
        <f>IF(ROUND('Командный Зачет'!#REF!-IF('Сводный протокол'!#REF!="м",BS$2,IF('Сводный протокол'!#REF!="ж",BS$1,0)),6)&gt;0,1,0)</f>
        <v>#REF!</v>
      </c>
      <c r="BT35" s="68" t="e">
        <f>IF(ROUND('Командный Зачет'!#REF!-IF('Сводный протокол'!#REF!="м",BT$2,IF('Сводный протокол'!#REF!="ж",BT$1,0)),6)&gt;0,1,0)</f>
        <v>#REF!</v>
      </c>
      <c r="BU35" s="68" t="e">
        <f>IF(ROUND('Командный Зачет'!#REF!-IF('Сводный протокол'!#REF!="м",BU$2,IF('Сводный протокол'!#REF!="ж",BU$1,0)),6)&gt;0,1,0)</f>
        <v>#REF!</v>
      </c>
      <c r="BV35" s="68" t="e">
        <f>IF(ROUND('Командный Зачет'!#REF!-IF('Сводный протокол'!#REF!="м",BV$2,IF('Сводный протокол'!#REF!="ж",BV$1,0)),6)&gt;0,1,0)</f>
        <v>#REF!</v>
      </c>
      <c r="BW35" s="68" t="e">
        <f>IF(ROUND('Командный Зачет'!#REF!-IF('Сводный протокол'!#REF!="м",BW$2,IF('Сводный протокол'!#REF!="ж",BW$1,0)),6)&gt;0,1,0)</f>
        <v>#REF!</v>
      </c>
      <c r="BX35" s="68" t="e">
        <f>IF(ROUND('Командный Зачет'!#REF!-IF('Сводный протокол'!#REF!="м",BX$2,IF('Сводный протокол'!#REF!="ж",BX$1,0)),6)&gt;0,1,0)</f>
        <v>#REF!</v>
      </c>
      <c r="BY35" s="68" t="e">
        <f>IF(ROUND('Командный Зачет'!#REF!-IF('Сводный протокол'!#REF!="м",BY$2,IF('Сводный протокол'!#REF!="ж",BY$1,0)),6)&gt;0,1,0)</f>
        <v>#REF!</v>
      </c>
      <c r="BZ35" s="68" t="e">
        <f>IF(ROUND('Командный Зачет'!#REF!-IF('Сводный протокол'!#REF!="м",BZ$2,IF('Сводный протокол'!#REF!="ж",BZ$1,0)),6)&gt;0,1,0)</f>
        <v>#REF!</v>
      </c>
      <c r="CA35" s="68" t="e">
        <f>IF(ROUND('Командный Зачет'!#REF!-IF('Сводный протокол'!#REF!="м",CA$2,IF('Сводный протокол'!#REF!="ж",CA$1,0)),6)&gt;0,1,0)</f>
        <v>#REF!</v>
      </c>
      <c r="CB35" s="68" t="e">
        <f>IF(ROUND('Командный Зачет'!#REF!-IF('Сводный протокол'!#REF!="м",CB$2,IF('Сводный протокол'!#REF!="ж",CB$1,0)),6)&gt;0,1,0)</f>
        <v>#REF!</v>
      </c>
      <c r="CC35" s="68" t="e">
        <f>IF(ROUND('Командный Зачет'!#REF!-IF('Сводный протокол'!#REF!="м",CC$2,IF('Сводный протокол'!#REF!="ж",CC$1,0)),6)&gt;0,1,0)</f>
        <v>#REF!</v>
      </c>
      <c r="CD35" s="68" t="e">
        <f>IF(ROUND('Командный Зачет'!#REF!-IF('Сводный протокол'!#REF!="м",CD$2,IF('Сводный протокол'!#REF!="ж",CD$1,0)),6)&gt;0,1,0)</f>
        <v>#REF!</v>
      </c>
      <c r="CE35" s="68" t="e">
        <f>IF(ROUND('Командный Зачет'!#REF!-IF('Сводный протокол'!#REF!="м",CE$2,IF('Сводный протокол'!#REF!="ж",CE$1,0)),6)&gt;0,1,0)</f>
        <v>#REF!</v>
      </c>
      <c r="CF35" s="68" t="e">
        <f>IF(ROUND('Командный Зачет'!#REF!-IF('Сводный протокол'!#REF!="м",CF$2,IF('Сводный протокол'!#REF!="ж",CF$1,0)),6)&gt;0,1,0)</f>
        <v>#REF!</v>
      </c>
      <c r="CG35" s="68" t="e">
        <f>IF(ROUND('Командный Зачет'!#REF!-IF('Сводный протокол'!#REF!="м",CG$2,IF('Сводный протокол'!#REF!="ж",CG$1,0)),6)&gt;0,1,0)</f>
        <v>#REF!</v>
      </c>
      <c r="CH35" s="68" t="e">
        <f>IF(ROUND('Командный Зачет'!#REF!-IF('Сводный протокол'!#REF!="м",CH$2,IF('Сводный протокол'!#REF!="ж",CH$1,0)),6)&gt;0,1,0)</f>
        <v>#REF!</v>
      </c>
      <c r="CI35" s="68" t="e">
        <f>IF(ROUND('Командный Зачет'!#REF!-IF('Сводный протокол'!#REF!="м",CI$2,IF('Сводный протокол'!#REF!="ж",CI$1,0)),6)&gt;0,1,0)</f>
        <v>#REF!</v>
      </c>
      <c r="CJ35" s="68" t="e">
        <f>IF(ROUND('Командный Зачет'!#REF!-IF('Сводный протокол'!#REF!="м",CJ$2,IF('Сводный протокол'!#REF!="ж",CJ$1,0)),6)&gt;0,1,0)</f>
        <v>#REF!</v>
      </c>
      <c r="CK35" s="68" t="e">
        <f>IF(ROUND('Командный Зачет'!#REF!-IF('Сводный протокол'!#REF!="м",CK$2,IF('Сводный протокол'!#REF!="ж",CK$1,0)),6)&gt;0,1,0)</f>
        <v>#REF!</v>
      </c>
      <c r="CL35" s="68" t="e">
        <f>IF(ROUND('Командный Зачет'!#REF!-IF('Сводный протокол'!#REF!="м",CL$2,IF('Сводный протокол'!#REF!="ж",CL$1,0)),6)&gt;0,1,0)</f>
        <v>#REF!</v>
      </c>
      <c r="CM35" s="68" t="e">
        <f>IF(ROUND('Командный Зачет'!#REF!-IF('Сводный протокол'!#REF!="м",CM$2,IF('Сводный протокол'!#REF!="ж",CM$1,0)),6)&gt;0,1,0)</f>
        <v>#REF!</v>
      </c>
      <c r="CN35" s="68" t="e">
        <f>IF(ROUND('Командный Зачет'!#REF!-IF('Сводный протокол'!#REF!="м",CN$2,IF('Сводный протокол'!#REF!="ж",CN$1,0)),6)&gt;0,1,0)</f>
        <v>#REF!</v>
      </c>
      <c r="CO35" s="68" t="e">
        <f>IF(ROUND('Командный Зачет'!#REF!-IF('Сводный протокол'!#REF!="м",CO$2,IF('Сводный протокол'!#REF!="ж",CO$1,0)),6)&gt;0,1,0)</f>
        <v>#REF!</v>
      </c>
      <c r="CP35" s="68" t="e">
        <f>IF(ROUND('Командный Зачет'!#REF!-IF('Сводный протокол'!#REF!="м",CP$2,IF('Сводный протокол'!#REF!="ж",CP$1,0)),6)&gt;0,1,0)</f>
        <v>#REF!</v>
      </c>
      <c r="CQ35" s="68" t="e">
        <f>IF(ROUND('Командный Зачет'!#REF!-IF('Сводный протокол'!#REF!="м",CQ$2,IF('Сводный протокол'!#REF!="ж",CQ$1,0)),6)&gt;0,1,0)</f>
        <v>#REF!</v>
      </c>
      <c r="CR35" s="68" t="e">
        <f>IF(ROUND('Командный Зачет'!#REF!-IF('Сводный протокол'!#REF!="м",CR$2,IF('Сводный протокол'!#REF!="ж",CR$1,0)),6)&gt;0,1,0)</f>
        <v>#REF!</v>
      </c>
      <c r="CS35" s="68" t="e">
        <f>IF(ROUND('Командный Зачет'!#REF!-IF('Сводный протокол'!#REF!="м",CS$2,IF('Сводный протокол'!#REF!="ж",CS$1,0)),6)&gt;0,1,0)</f>
        <v>#REF!</v>
      </c>
      <c r="CT35" s="68" t="e">
        <f>IF(ROUND('Командный Зачет'!#REF!-IF('Сводный протокол'!#REF!="м",CT$2,IF('Сводный протокол'!#REF!="ж",CT$1,0)),6)&gt;0,1,0)</f>
        <v>#REF!</v>
      </c>
      <c r="CU35" s="68" t="e">
        <f>IF(ROUND('Командный Зачет'!#REF!-IF('Сводный протокол'!#REF!="м",CU$2,IF('Сводный протокол'!#REF!="ж",CU$1,0)),6)&gt;0,1,0)</f>
        <v>#REF!</v>
      </c>
      <c r="CV35" s="68" t="e">
        <f>IF(ROUND('Командный Зачет'!#REF!-IF('Сводный протокол'!#REF!="м",CV$2,IF('Сводный протокол'!#REF!="ж",CV$1,0)),6)&gt;0,1,0)</f>
        <v>#REF!</v>
      </c>
      <c r="CW35" s="68" t="e">
        <f>IF(ROUND('Командный Зачет'!#REF!-IF('Сводный протокол'!#REF!="м",CW$2,IF('Сводный протокол'!#REF!="ж",CW$1,0)),6)&gt;0,1,0)</f>
        <v>#REF!</v>
      </c>
      <c r="CX35" s="67" t="e">
        <f t="shared" ca="1" si="0"/>
        <v>#REF!</v>
      </c>
    </row>
    <row r="36" spans="1:102" x14ac:dyDescent="0.2">
      <c r="A36" s="67" t="s">
        <v>101</v>
      </c>
      <c r="B36" s="68" t="e">
        <f>IF(ROUND('Командный Зачет'!#REF!-IF('Сводный протокол'!#REF!="м",B$2,IF('Сводный протокол'!#REF!="ж",B$1,0)),6)&gt;0,1,0)</f>
        <v>#REF!</v>
      </c>
      <c r="C36" s="68" t="e">
        <f>IF(ROUND('Командный Зачет'!#REF!-IF('Сводный протокол'!#REF!="м",C$2,IF('Сводный протокол'!#REF!="ж",C$1,0)),6)&gt;0,1,0)</f>
        <v>#REF!</v>
      </c>
      <c r="D36" s="68" t="e">
        <f>IF(ROUND('Командный Зачет'!#REF!-IF('Сводный протокол'!#REF!="м",D$2,IF('Сводный протокол'!#REF!="ж",D$1,0)),6)&gt;0,1,0)</f>
        <v>#REF!</v>
      </c>
      <c r="E36" s="68" t="e">
        <f>IF(ROUND('Командный Зачет'!#REF!-IF('Сводный протокол'!#REF!="м",E$2,IF('Сводный протокол'!#REF!="ж",E$1,0)),6)&gt;0,1,0)</f>
        <v>#REF!</v>
      </c>
      <c r="F36" s="68" t="e">
        <f>IF(ROUND('Командный Зачет'!#REF!-IF('Сводный протокол'!#REF!="м",F$2,IF('Сводный протокол'!#REF!="ж",F$1,0)),6)&gt;0,1,0)</f>
        <v>#REF!</v>
      </c>
      <c r="G36" s="68" t="e">
        <f>IF(ROUND('Командный Зачет'!#REF!-IF('Сводный протокол'!#REF!="м",G$2,IF('Сводный протокол'!#REF!="ж",G$1,0)),6)&gt;0,1,0)</f>
        <v>#REF!</v>
      </c>
      <c r="H36" s="68" t="e">
        <f>IF(ROUND('Командный Зачет'!#REF!-IF('Сводный протокол'!#REF!="м",H$2,IF('Сводный протокол'!#REF!="ж",H$1,0)),6)&gt;0,1,0)</f>
        <v>#REF!</v>
      </c>
      <c r="I36" s="68" t="e">
        <f>IF(ROUND('Командный Зачет'!#REF!-IF('Сводный протокол'!#REF!="м",I$2,IF('Сводный протокол'!#REF!="ж",I$1,0)),6)&gt;0,1,0)</f>
        <v>#REF!</v>
      </c>
      <c r="J36" s="68" t="e">
        <f>IF(ROUND('Командный Зачет'!#REF!-IF('Сводный протокол'!#REF!="м",J$2,IF('Сводный протокол'!#REF!="ж",J$1,0)),6)&gt;0,1,0)</f>
        <v>#REF!</v>
      </c>
      <c r="K36" s="68" t="e">
        <f>IF(ROUND('Командный Зачет'!#REF!-IF('Сводный протокол'!#REF!="м",K$2,IF('Сводный протокол'!#REF!="ж",K$1,0)),6)&gt;0,1,0)</f>
        <v>#REF!</v>
      </c>
      <c r="L36" s="68" t="e">
        <f>IF(ROUND('Командный Зачет'!#REF!-IF('Сводный протокол'!#REF!="м",L$2,IF('Сводный протокол'!#REF!="ж",L$1,0)),6)&gt;0,1,0)</f>
        <v>#REF!</v>
      </c>
      <c r="M36" s="68" t="e">
        <f>IF(ROUND('Командный Зачет'!#REF!-IF('Сводный протокол'!#REF!="м",M$2,IF('Сводный протокол'!#REF!="ж",M$1,0)),6)&gt;0,1,0)</f>
        <v>#REF!</v>
      </c>
      <c r="N36" s="68" t="e">
        <f>IF(ROUND('Командный Зачет'!#REF!-IF('Сводный протокол'!#REF!="м",N$2,IF('Сводный протокол'!#REF!="ж",N$1,0)),6)&gt;0,1,0)</f>
        <v>#REF!</v>
      </c>
      <c r="O36" s="68" t="e">
        <f>IF(ROUND('Командный Зачет'!#REF!-IF('Сводный протокол'!#REF!="м",O$2,IF('Сводный протокол'!#REF!="ж",O$1,0)),6)&gt;0,1,0)</f>
        <v>#REF!</v>
      </c>
      <c r="P36" s="68" t="e">
        <f>IF(ROUND('Командный Зачет'!#REF!-IF('Сводный протокол'!#REF!="м",P$2,IF('Сводный протокол'!#REF!="ж",P$1,0)),6)&gt;0,1,0)</f>
        <v>#REF!</v>
      </c>
      <c r="Q36" s="68" t="e">
        <f>IF(ROUND('Командный Зачет'!#REF!-IF('Сводный протокол'!#REF!="м",Q$2,IF('Сводный протокол'!#REF!="ж",Q$1,0)),6)&gt;0,1,0)</f>
        <v>#REF!</v>
      </c>
      <c r="R36" s="68" t="e">
        <f>IF(ROUND('Командный Зачет'!#REF!-IF('Сводный протокол'!#REF!="м",R$2,IF('Сводный протокол'!#REF!="ж",R$1,0)),6)&gt;0,1,0)</f>
        <v>#REF!</v>
      </c>
      <c r="S36" s="68" t="e">
        <f>IF(ROUND('Командный Зачет'!#REF!-IF('Сводный протокол'!#REF!="м",S$2,IF('Сводный протокол'!#REF!="ж",S$1,0)),6)&gt;0,1,0)</f>
        <v>#REF!</v>
      </c>
      <c r="T36" s="68" t="e">
        <f>IF(ROUND('Командный Зачет'!#REF!-IF('Сводный протокол'!#REF!="м",T$2,IF('Сводный протокол'!#REF!="ж",T$1,0)),6)&gt;0,1,0)</f>
        <v>#REF!</v>
      </c>
      <c r="U36" s="68" t="e">
        <f>IF(ROUND('Командный Зачет'!#REF!-IF('Сводный протокол'!#REF!="м",U$2,IF('Сводный протокол'!#REF!="ж",U$1,0)),6)&gt;0,1,0)</f>
        <v>#REF!</v>
      </c>
      <c r="V36" s="68" t="e">
        <f>IF(ROUND('Командный Зачет'!#REF!-IF('Сводный протокол'!#REF!="м",V$2,IF('Сводный протокол'!#REF!="ж",V$1,0)),6)&gt;0,1,0)</f>
        <v>#REF!</v>
      </c>
      <c r="W36" s="68" t="e">
        <f>IF(ROUND('Командный Зачет'!#REF!-IF('Сводный протокол'!#REF!="м",W$2,IF('Сводный протокол'!#REF!="ж",W$1,0)),6)&gt;0,1,0)</f>
        <v>#REF!</v>
      </c>
      <c r="X36" s="68" t="e">
        <f>IF(ROUND('Командный Зачет'!#REF!-IF('Сводный протокол'!#REF!="м",X$2,IF('Сводный протокол'!#REF!="ж",X$1,0)),6)&gt;0,1,0)</f>
        <v>#REF!</v>
      </c>
      <c r="Y36" s="68" t="e">
        <f>IF(ROUND('Командный Зачет'!#REF!-IF('Сводный протокол'!#REF!="м",Y$2,IF('Сводный протокол'!#REF!="ж",Y$1,0)),6)&gt;0,1,0)</f>
        <v>#REF!</v>
      </c>
      <c r="Z36" s="68" t="e">
        <f>IF(ROUND('Командный Зачет'!#REF!-IF('Сводный протокол'!#REF!="м",Z$2,IF('Сводный протокол'!#REF!="ж",Z$1,0)),6)&gt;0,1,0)</f>
        <v>#REF!</v>
      </c>
      <c r="AA36" s="68" t="e">
        <f>IF(ROUND('Командный Зачет'!#REF!-IF('Сводный протокол'!#REF!="м",AA$2,IF('Сводный протокол'!#REF!="ж",AA$1,0)),6)&gt;0,1,0)</f>
        <v>#REF!</v>
      </c>
      <c r="AB36" s="68" t="e">
        <f>IF(ROUND('Командный Зачет'!#REF!-IF('Сводный протокол'!#REF!="м",AB$2,IF('Сводный протокол'!#REF!="ж",AB$1,0)),6)&gt;0,1,0)</f>
        <v>#REF!</v>
      </c>
      <c r="AC36" s="68" t="e">
        <f>IF(ROUND('Командный Зачет'!#REF!-IF('Сводный протокол'!#REF!="м",AC$2,IF('Сводный протокол'!#REF!="ж",AC$1,0)),6)&gt;0,1,0)</f>
        <v>#REF!</v>
      </c>
      <c r="AD36" s="68" t="e">
        <f>IF(ROUND('Командный Зачет'!#REF!-IF('Сводный протокол'!#REF!="м",AD$2,IF('Сводный протокол'!#REF!="ж",AD$1,0)),6)&gt;0,1,0)</f>
        <v>#REF!</v>
      </c>
      <c r="AE36" s="68" t="e">
        <f>IF(ROUND('Командный Зачет'!#REF!-IF('Сводный протокол'!#REF!="м",AE$2,IF('Сводный протокол'!#REF!="ж",AE$1,0)),6)&gt;0,1,0)</f>
        <v>#REF!</v>
      </c>
      <c r="AF36" s="68" t="e">
        <f>IF(ROUND('Командный Зачет'!#REF!-IF('Сводный протокол'!#REF!="м",AF$2,IF('Сводный протокол'!#REF!="ж",AF$1,0)),6)&gt;0,1,0)</f>
        <v>#REF!</v>
      </c>
      <c r="AG36" s="68" t="e">
        <f>IF(ROUND('Командный Зачет'!#REF!-IF('Сводный протокол'!#REF!="м",AG$2,IF('Сводный протокол'!#REF!="ж",AG$1,0)),6)&gt;0,1,0)</f>
        <v>#REF!</v>
      </c>
      <c r="AH36" s="68" t="e">
        <f>IF(ROUND('Командный Зачет'!#REF!-IF('Сводный протокол'!#REF!="м",AH$2,IF('Сводный протокол'!#REF!="ж",AH$1,0)),6)&gt;0,1,0)</f>
        <v>#REF!</v>
      </c>
      <c r="AI36" s="68" t="e">
        <f>IF(ROUND('Командный Зачет'!#REF!-IF('Сводный протокол'!#REF!="м",AI$2,IF('Сводный протокол'!#REF!="ж",AI$1,0)),6)&gt;0,1,0)</f>
        <v>#REF!</v>
      </c>
      <c r="AJ36" s="68" t="e">
        <f>IF(ROUND('Командный Зачет'!#REF!-IF('Сводный протокол'!#REF!="м",AJ$2,IF('Сводный протокол'!#REF!="ж",AJ$1,0)),6)&gt;0,1,0)</f>
        <v>#REF!</v>
      </c>
      <c r="AK36" s="68" t="e">
        <f>IF(ROUND('Командный Зачет'!#REF!-IF('Сводный протокол'!#REF!="м",AK$2,IF('Сводный протокол'!#REF!="ж",AK$1,0)),6)&gt;0,1,0)</f>
        <v>#REF!</v>
      </c>
      <c r="AL36" s="68" t="e">
        <f>IF(ROUND('Командный Зачет'!#REF!-IF('Сводный протокол'!#REF!="м",AL$2,IF('Сводный протокол'!#REF!="ж",AL$1,0)),6)&gt;0,1,0)</f>
        <v>#REF!</v>
      </c>
      <c r="AM36" s="68" t="e">
        <f>IF(ROUND('Командный Зачет'!#REF!-IF('Сводный протокол'!#REF!="м",AM$2,IF('Сводный протокол'!#REF!="ж",AM$1,0)),6)&gt;0,1,0)</f>
        <v>#REF!</v>
      </c>
      <c r="AN36" s="68" t="e">
        <f>IF(ROUND('Командный Зачет'!#REF!-IF('Сводный протокол'!#REF!="м",AN$2,IF('Сводный протокол'!#REF!="ж",AN$1,0)),6)&gt;0,1,0)</f>
        <v>#REF!</v>
      </c>
      <c r="AO36" s="68" t="e">
        <f>IF(ROUND('Командный Зачет'!#REF!-IF('Сводный протокол'!#REF!="м",AO$2,IF('Сводный протокол'!#REF!="ж",AO$1,0)),6)&gt;0,1,0)</f>
        <v>#REF!</v>
      </c>
      <c r="AP36" s="68" t="e">
        <f>IF(ROUND('Командный Зачет'!#REF!-IF('Сводный протокол'!#REF!="м",AP$2,IF('Сводный протокол'!#REF!="ж",AP$1,0)),6)&gt;0,1,0)</f>
        <v>#REF!</v>
      </c>
      <c r="AQ36" s="68" t="e">
        <f>IF(ROUND('Командный Зачет'!#REF!-IF('Сводный протокол'!#REF!="м",AQ$2,IF('Сводный протокол'!#REF!="ж",AQ$1,0)),6)&gt;0,1,0)</f>
        <v>#REF!</v>
      </c>
      <c r="AR36" s="68" t="e">
        <f>IF(ROUND('Командный Зачет'!#REF!-IF('Сводный протокол'!#REF!="м",AR$2,IF('Сводный протокол'!#REF!="ж",AR$1,0)),6)&gt;0,1,0)</f>
        <v>#REF!</v>
      </c>
      <c r="AS36" s="68" t="e">
        <f>IF(ROUND('Командный Зачет'!#REF!-IF('Сводный протокол'!#REF!="м",AS$2,IF('Сводный протокол'!#REF!="ж",AS$1,0)),6)&gt;0,1,0)</f>
        <v>#REF!</v>
      </c>
      <c r="AT36" s="68" t="e">
        <f>IF(ROUND('Командный Зачет'!#REF!-IF('Сводный протокол'!#REF!="м",AT$2,IF('Сводный протокол'!#REF!="ж",AT$1,0)),6)&gt;0,1,0)</f>
        <v>#REF!</v>
      </c>
      <c r="AU36" s="68" t="e">
        <f>IF(ROUND('Командный Зачет'!#REF!-IF('Сводный протокол'!#REF!="м",AU$2,IF('Сводный протокол'!#REF!="ж",AU$1,0)),6)&gt;0,1,0)</f>
        <v>#REF!</v>
      </c>
      <c r="AV36" s="68" t="e">
        <f>IF(ROUND('Командный Зачет'!#REF!-IF('Сводный протокол'!#REF!="м",AV$2,IF('Сводный протокол'!#REF!="ж",AV$1,0)),6)&gt;0,1,0)</f>
        <v>#REF!</v>
      </c>
      <c r="AW36" s="68" t="e">
        <f>IF(ROUND('Командный Зачет'!#REF!-IF('Сводный протокол'!#REF!="м",AW$2,IF('Сводный протокол'!#REF!="ж",AW$1,0)),6)&gt;0,1,0)</f>
        <v>#REF!</v>
      </c>
      <c r="AX36" s="68" t="e">
        <f>IF(ROUND('Командный Зачет'!#REF!-IF('Сводный протокол'!#REF!="м",AX$2,IF('Сводный протокол'!#REF!="ж",AX$1,0)),6)&gt;0,1,0)</f>
        <v>#REF!</v>
      </c>
      <c r="AY36" s="68" t="e">
        <f>IF(ROUND('Командный Зачет'!#REF!-IF('Сводный протокол'!#REF!="м",AY$2,IF('Сводный протокол'!#REF!="ж",AY$1,0)),6)&gt;0,1,0)</f>
        <v>#REF!</v>
      </c>
      <c r="AZ36" s="68" t="e">
        <f>IF(ROUND('Командный Зачет'!#REF!-IF('Сводный протокол'!#REF!="м",AZ$2,IF('Сводный протокол'!#REF!="ж",AZ$1,0)),6)&gt;0,1,0)</f>
        <v>#REF!</v>
      </c>
      <c r="BA36" s="68" t="e">
        <f>IF(ROUND('Командный Зачет'!#REF!-IF('Сводный протокол'!#REF!="м",BA$2,IF('Сводный протокол'!#REF!="ж",BA$1,0)),6)&gt;0,1,0)</f>
        <v>#REF!</v>
      </c>
      <c r="BB36" s="68" t="e">
        <f>IF(ROUND('Командный Зачет'!#REF!-IF('Сводный протокол'!#REF!="м",BB$2,IF('Сводный протокол'!#REF!="ж",BB$1,0)),6)&gt;0,1,0)</f>
        <v>#REF!</v>
      </c>
      <c r="BC36" s="68" t="e">
        <f>IF(ROUND('Командный Зачет'!#REF!-IF('Сводный протокол'!#REF!="м",BC$2,IF('Сводный протокол'!#REF!="ж",BC$1,0)),6)&gt;0,1,0)</f>
        <v>#REF!</v>
      </c>
      <c r="BD36" s="68" t="e">
        <f>IF(ROUND('Командный Зачет'!#REF!-IF('Сводный протокол'!#REF!="м",BD$2,IF('Сводный протокол'!#REF!="ж",BD$1,0)),6)&gt;0,1,0)</f>
        <v>#REF!</v>
      </c>
      <c r="BE36" s="68" t="e">
        <f>IF(ROUND('Командный Зачет'!#REF!-IF('Сводный протокол'!#REF!="м",BE$2,IF('Сводный протокол'!#REF!="ж",BE$1,0)),6)&gt;0,1,0)</f>
        <v>#REF!</v>
      </c>
      <c r="BF36" s="68" t="e">
        <f>IF(ROUND('Командный Зачет'!#REF!-IF('Сводный протокол'!#REF!="м",BF$2,IF('Сводный протокол'!#REF!="ж",BF$1,0)),6)&gt;0,1,0)</f>
        <v>#REF!</v>
      </c>
      <c r="BG36" s="68" t="e">
        <f>IF(ROUND('Командный Зачет'!#REF!-IF('Сводный протокол'!#REF!="м",BG$2,IF('Сводный протокол'!#REF!="ж",BG$1,0)),6)&gt;0,1,0)</f>
        <v>#REF!</v>
      </c>
      <c r="BH36" s="68" t="e">
        <f>IF(ROUND('Командный Зачет'!#REF!-IF('Сводный протокол'!#REF!="м",BH$2,IF('Сводный протокол'!#REF!="ж",BH$1,0)),6)&gt;0,1,0)</f>
        <v>#REF!</v>
      </c>
      <c r="BI36" s="68" t="e">
        <f>IF(ROUND('Командный Зачет'!#REF!-IF('Сводный протокол'!#REF!="м",BI$2,IF('Сводный протокол'!#REF!="ж",BI$1,0)),6)&gt;0,1,0)</f>
        <v>#REF!</v>
      </c>
      <c r="BJ36" s="68" t="e">
        <f>IF(ROUND('Командный Зачет'!#REF!-IF('Сводный протокол'!#REF!="м",BJ$2,IF('Сводный протокол'!#REF!="ж",BJ$1,0)),6)&gt;0,1,0)</f>
        <v>#REF!</v>
      </c>
      <c r="BK36" s="68" t="e">
        <f>IF(ROUND('Командный Зачет'!#REF!-IF('Сводный протокол'!#REF!="м",BK$2,IF('Сводный протокол'!#REF!="ж",BK$1,0)),6)&gt;0,1,0)</f>
        <v>#REF!</v>
      </c>
      <c r="BL36" s="68" t="e">
        <f>IF(ROUND('Командный Зачет'!#REF!-IF('Сводный протокол'!#REF!="м",BL$2,IF('Сводный протокол'!#REF!="ж",BL$1,0)),6)&gt;0,1,0)</f>
        <v>#REF!</v>
      </c>
      <c r="BM36" s="68" t="e">
        <f>IF(ROUND('Командный Зачет'!#REF!-IF('Сводный протокол'!#REF!="м",BM$2,IF('Сводный протокол'!#REF!="ж",BM$1,0)),6)&gt;0,1,0)</f>
        <v>#REF!</v>
      </c>
      <c r="BN36" s="68" t="e">
        <f>IF(ROUND('Командный Зачет'!#REF!-IF('Сводный протокол'!#REF!="м",BN$2,IF('Сводный протокол'!#REF!="ж",BN$1,0)),6)&gt;0,1,0)</f>
        <v>#REF!</v>
      </c>
      <c r="BO36" s="68" t="e">
        <f>IF(ROUND('Командный Зачет'!#REF!-IF('Сводный протокол'!#REF!="м",BO$2,IF('Сводный протокол'!#REF!="ж",BO$1,0)),6)&gt;0,1,0)</f>
        <v>#REF!</v>
      </c>
      <c r="BP36" s="68" t="e">
        <f>IF(ROUND('Командный Зачет'!#REF!-IF('Сводный протокол'!#REF!="м",BP$2,IF('Сводный протокол'!#REF!="ж",BP$1,0)),6)&gt;0,1,0)</f>
        <v>#REF!</v>
      </c>
      <c r="BQ36" s="68" t="e">
        <f>IF(ROUND('Командный Зачет'!#REF!-IF('Сводный протокол'!#REF!="м",BQ$2,IF('Сводный протокол'!#REF!="ж",BQ$1,0)),6)&gt;0,1,0)</f>
        <v>#REF!</v>
      </c>
      <c r="BR36" s="68" t="e">
        <f>IF(ROUND('Командный Зачет'!#REF!-IF('Сводный протокол'!#REF!="м",BR$2,IF('Сводный протокол'!#REF!="ж",BR$1,0)),6)&gt;0,1,0)</f>
        <v>#REF!</v>
      </c>
      <c r="BS36" s="68" t="e">
        <f>IF(ROUND('Командный Зачет'!#REF!-IF('Сводный протокол'!#REF!="м",BS$2,IF('Сводный протокол'!#REF!="ж",BS$1,0)),6)&gt;0,1,0)</f>
        <v>#REF!</v>
      </c>
      <c r="BT36" s="68" t="e">
        <f>IF(ROUND('Командный Зачет'!#REF!-IF('Сводный протокол'!#REF!="м",BT$2,IF('Сводный протокол'!#REF!="ж",BT$1,0)),6)&gt;0,1,0)</f>
        <v>#REF!</v>
      </c>
      <c r="BU36" s="68" t="e">
        <f>IF(ROUND('Командный Зачет'!#REF!-IF('Сводный протокол'!#REF!="м",BU$2,IF('Сводный протокол'!#REF!="ж",BU$1,0)),6)&gt;0,1,0)</f>
        <v>#REF!</v>
      </c>
      <c r="BV36" s="68" t="e">
        <f>IF(ROUND('Командный Зачет'!#REF!-IF('Сводный протокол'!#REF!="м",BV$2,IF('Сводный протокол'!#REF!="ж",BV$1,0)),6)&gt;0,1,0)</f>
        <v>#REF!</v>
      </c>
      <c r="BW36" s="68" t="e">
        <f>IF(ROUND('Командный Зачет'!#REF!-IF('Сводный протокол'!#REF!="м",BW$2,IF('Сводный протокол'!#REF!="ж",BW$1,0)),6)&gt;0,1,0)</f>
        <v>#REF!</v>
      </c>
      <c r="BX36" s="68" t="e">
        <f>IF(ROUND('Командный Зачет'!#REF!-IF('Сводный протокол'!#REF!="м",BX$2,IF('Сводный протокол'!#REF!="ж",BX$1,0)),6)&gt;0,1,0)</f>
        <v>#REF!</v>
      </c>
      <c r="BY36" s="68" t="e">
        <f>IF(ROUND('Командный Зачет'!#REF!-IF('Сводный протокол'!#REF!="м",BY$2,IF('Сводный протокол'!#REF!="ж",BY$1,0)),6)&gt;0,1,0)</f>
        <v>#REF!</v>
      </c>
      <c r="BZ36" s="68" t="e">
        <f>IF(ROUND('Командный Зачет'!#REF!-IF('Сводный протокол'!#REF!="м",BZ$2,IF('Сводный протокол'!#REF!="ж",BZ$1,0)),6)&gt;0,1,0)</f>
        <v>#REF!</v>
      </c>
      <c r="CA36" s="68" t="e">
        <f>IF(ROUND('Командный Зачет'!#REF!-IF('Сводный протокол'!#REF!="м",CA$2,IF('Сводный протокол'!#REF!="ж",CA$1,0)),6)&gt;0,1,0)</f>
        <v>#REF!</v>
      </c>
      <c r="CB36" s="68" t="e">
        <f>IF(ROUND('Командный Зачет'!#REF!-IF('Сводный протокол'!#REF!="м",CB$2,IF('Сводный протокол'!#REF!="ж",CB$1,0)),6)&gt;0,1,0)</f>
        <v>#REF!</v>
      </c>
      <c r="CC36" s="68" t="e">
        <f>IF(ROUND('Командный Зачет'!#REF!-IF('Сводный протокол'!#REF!="м",CC$2,IF('Сводный протокол'!#REF!="ж",CC$1,0)),6)&gt;0,1,0)</f>
        <v>#REF!</v>
      </c>
      <c r="CD36" s="68" t="e">
        <f>IF(ROUND('Командный Зачет'!#REF!-IF('Сводный протокол'!#REF!="м",CD$2,IF('Сводный протокол'!#REF!="ж",CD$1,0)),6)&gt;0,1,0)</f>
        <v>#REF!</v>
      </c>
      <c r="CE36" s="68" t="e">
        <f>IF(ROUND('Командный Зачет'!#REF!-IF('Сводный протокол'!#REF!="м",CE$2,IF('Сводный протокол'!#REF!="ж",CE$1,0)),6)&gt;0,1,0)</f>
        <v>#REF!</v>
      </c>
      <c r="CF36" s="68" t="e">
        <f>IF(ROUND('Командный Зачет'!#REF!-IF('Сводный протокол'!#REF!="м",CF$2,IF('Сводный протокол'!#REF!="ж",CF$1,0)),6)&gt;0,1,0)</f>
        <v>#REF!</v>
      </c>
      <c r="CG36" s="68" t="e">
        <f>IF(ROUND('Командный Зачет'!#REF!-IF('Сводный протокол'!#REF!="м",CG$2,IF('Сводный протокол'!#REF!="ж",CG$1,0)),6)&gt;0,1,0)</f>
        <v>#REF!</v>
      </c>
      <c r="CH36" s="68" t="e">
        <f>IF(ROUND('Командный Зачет'!#REF!-IF('Сводный протокол'!#REF!="м",CH$2,IF('Сводный протокол'!#REF!="ж",CH$1,0)),6)&gt;0,1,0)</f>
        <v>#REF!</v>
      </c>
      <c r="CI36" s="68" t="e">
        <f>IF(ROUND('Командный Зачет'!#REF!-IF('Сводный протокол'!#REF!="м",CI$2,IF('Сводный протокол'!#REF!="ж",CI$1,0)),6)&gt;0,1,0)</f>
        <v>#REF!</v>
      </c>
      <c r="CJ36" s="68" t="e">
        <f>IF(ROUND('Командный Зачет'!#REF!-IF('Сводный протокол'!#REF!="м",CJ$2,IF('Сводный протокол'!#REF!="ж",CJ$1,0)),6)&gt;0,1,0)</f>
        <v>#REF!</v>
      </c>
      <c r="CK36" s="68" t="e">
        <f>IF(ROUND('Командный Зачет'!#REF!-IF('Сводный протокол'!#REF!="м",CK$2,IF('Сводный протокол'!#REF!="ж",CK$1,0)),6)&gt;0,1,0)</f>
        <v>#REF!</v>
      </c>
      <c r="CL36" s="68" t="e">
        <f>IF(ROUND('Командный Зачет'!#REF!-IF('Сводный протокол'!#REF!="м",CL$2,IF('Сводный протокол'!#REF!="ж",CL$1,0)),6)&gt;0,1,0)</f>
        <v>#REF!</v>
      </c>
      <c r="CM36" s="68" t="e">
        <f>IF(ROUND('Командный Зачет'!#REF!-IF('Сводный протокол'!#REF!="м",CM$2,IF('Сводный протокол'!#REF!="ж",CM$1,0)),6)&gt;0,1,0)</f>
        <v>#REF!</v>
      </c>
      <c r="CN36" s="68" t="e">
        <f>IF(ROUND('Командный Зачет'!#REF!-IF('Сводный протокол'!#REF!="м",CN$2,IF('Сводный протокол'!#REF!="ж",CN$1,0)),6)&gt;0,1,0)</f>
        <v>#REF!</v>
      </c>
      <c r="CO36" s="68" t="e">
        <f>IF(ROUND('Командный Зачет'!#REF!-IF('Сводный протокол'!#REF!="м",CO$2,IF('Сводный протокол'!#REF!="ж",CO$1,0)),6)&gt;0,1,0)</f>
        <v>#REF!</v>
      </c>
      <c r="CP36" s="68" t="e">
        <f>IF(ROUND('Командный Зачет'!#REF!-IF('Сводный протокол'!#REF!="м",CP$2,IF('Сводный протокол'!#REF!="ж",CP$1,0)),6)&gt;0,1,0)</f>
        <v>#REF!</v>
      </c>
      <c r="CQ36" s="68" t="e">
        <f>IF(ROUND('Командный Зачет'!#REF!-IF('Сводный протокол'!#REF!="м",CQ$2,IF('Сводный протокол'!#REF!="ж",CQ$1,0)),6)&gt;0,1,0)</f>
        <v>#REF!</v>
      </c>
      <c r="CR36" s="68" t="e">
        <f>IF(ROUND('Командный Зачет'!#REF!-IF('Сводный протокол'!#REF!="м",CR$2,IF('Сводный протокол'!#REF!="ж",CR$1,0)),6)&gt;0,1,0)</f>
        <v>#REF!</v>
      </c>
      <c r="CS36" s="68" t="e">
        <f>IF(ROUND('Командный Зачет'!#REF!-IF('Сводный протокол'!#REF!="м",CS$2,IF('Сводный протокол'!#REF!="ж",CS$1,0)),6)&gt;0,1,0)</f>
        <v>#REF!</v>
      </c>
      <c r="CT36" s="68" t="e">
        <f>IF(ROUND('Командный Зачет'!#REF!-IF('Сводный протокол'!#REF!="м",CT$2,IF('Сводный протокол'!#REF!="ж",CT$1,0)),6)&gt;0,1,0)</f>
        <v>#REF!</v>
      </c>
      <c r="CU36" s="68" t="e">
        <f>IF(ROUND('Командный Зачет'!#REF!-IF('Сводный протокол'!#REF!="м",CU$2,IF('Сводный протокол'!#REF!="ж",CU$1,0)),6)&gt;0,1,0)</f>
        <v>#REF!</v>
      </c>
      <c r="CV36" s="68" t="e">
        <f>IF(ROUND('Командный Зачет'!#REF!-IF('Сводный протокол'!#REF!="м",CV$2,IF('Сводный протокол'!#REF!="ж",CV$1,0)),6)&gt;0,1,0)</f>
        <v>#REF!</v>
      </c>
      <c r="CW36" s="68" t="e">
        <f>IF(ROUND('Командный Зачет'!#REF!-IF('Сводный протокол'!#REF!="м",CW$2,IF('Сводный протокол'!#REF!="ж",CW$1,0)),6)&gt;0,1,0)</f>
        <v>#REF!</v>
      </c>
      <c r="CX36" s="67" t="e">
        <f t="shared" ref="CX36:CX67" ca="1" si="1">OFFSET($A$3,0,SUM(B36:CW36)+1)</f>
        <v>#REF!</v>
      </c>
    </row>
    <row r="37" spans="1:102" x14ac:dyDescent="0.2">
      <c r="A37" s="67" t="s">
        <v>102</v>
      </c>
      <c r="B37" s="68" t="e">
        <f>IF(ROUND('Командный Зачет'!$I33-IF('Сводный протокол'!#REF!="м",B$2,IF('Сводный протокол'!#REF!="ж",B$1,0)),6)&gt;0,1,0)</f>
        <v>#REF!</v>
      </c>
      <c r="C37" s="68" t="e">
        <f>IF(ROUND('Командный Зачет'!$I33-IF('Сводный протокол'!#REF!="м",C$2,IF('Сводный протокол'!#REF!="ж",C$1,0)),6)&gt;0,1,0)</f>
        <v>#REF!</v>
      </c>
      <c r="D37" s="68" t="e">
        <f>IF(ROUND('Командный Зачет'!$I33-IF('Сводный протокол'!#REF!="м",D$2,IF('Сводный протокол'!#REF!="ж",D$1,0)),6)&gt;0,1,0)</f>
        <v>#REF!</v>
      </c>
      <c r="E37" s="68" t="e">
        <f>IF(ROUND('Командный Зачет'!$I33-IF('Сводный протокол'!#REF!="м",E$2,IF('Сводный протокол'!#REF!="ж",E$1,0)),6)&gt;0,1,0)</f>
        <v>#REF!</v>
      </c>
      <c r="F37" s="68" t="e">
        <f>IF(ROUND('Командный Зачет'!$I33-IF('Сводный протокол'!#REF!="м",F$2,IF('Сводный протокол'!#REF!="ж",F$1,0)),6)&gt;0,1,0)</f>
        <v>#REF!</v>
      </c>
      <c r="G37" s="68" t="e">
        <f>IF(ROUND('Командный Зачет'!$I33-IF('Сводный протокол'!#REF!="м",G$2,IF('Сводный протокол'!#REF!="ж",G$1,0)),6)&gt;0,1,0)</f>
        <v>#REF!</v>
      </c>
      <c r="H37" s="68" t="e">
        <f>IF(ROUND('Командный Зачет'!$I33-IF('Сводный протокол'!#REF!="м",H$2,IF('Сводный протокол'!#REF!="ж",H$1,0)),6)&gt;0,1,0)</f>
        <v>#REF!</v>
      </c>
      <c r="I37" s="68" t="e">
        <f>IF(ROUND('Командный Зачет'!$I33-IF('Сводный протокол'!#REF!="м",I$2,IF('Сводный протокол'!#REF!="ж",I$1,0)),6)&gt;0,1,0)</f>
        <v>#REF!</v>
      </c>
      <c r="J37" s="68" t="e">
        <f>IF(ROUND('Командный Зачет'!$I33-IF('Сводный протокол'!#REF!="м",J$2,IF('Сводный протокол'!#REF!="ж",J$1,0)),6)&gt;0,1,0)</f>
        <v>#REF!</v>
      </c>
      <c r="K37" s="68" t="e">
        <f>IF(ROUND('Командный Зачет'!$I33-IF('Сводный протокол'!#REF!="м",K$2,IF('Сводный протокол'!#REF!="ж",K$1,0)),6)&gt;0,1,0)</f>
        <v>#REF!</v>
      </c>
      <c r="L37" s="68" t="e">
        <f>IF(ROUND('Командный Зачет'!$I33-IF('Сводный протокол'!#REF!="м",L$2,IF('Сводный протокол'!#REF!="ж",L$1,0)),6)&gt;0,1,0)</f>
        <v>#REF!</v>
      </c>
      <c r="M37" s="68" t="e">
        <f>IF(ROUND('Командный Зачет'!$I33-IF('Сводный протокол'!#REF!="м",M$2,IF('Сводный протокол'!#REF!="ж",M$1,0)),6)&gt;0,1,0)</f>
        <v>#REF!</v>
      </c>
      <c r="N37" s="68" t="e">
        <f>IF(ROUND('Командный Зачет'!$I33-IF('Сводный протокол'!#REF!="м",N$2,IF('Сводный протокол'!#REF!="ж",N$1,0)),6)&gt;0,1,0)</f>
        <v>#REF!</v>
      </c>
      <c r="O37" s="68" t="e">
        <f>IF(ROUND('Командный Зачет'!$I33-IF('Сводный протокол'!#REF!="м",O$2,IF('Сводный протокол'!#REF!="ж",O$1,0)),6)&gt;0,1,0)</f>
        <v>#REF!</v>
      </c>
      <c r="P37" s="68" t="e">
        <f>IF(ROUND('Командный Зачет'!$I33-IF('Сводный протокол'!#REF!="м",P$2,IF('Сводный протокол'!#REF!="ж",P$1,0)),6)&gt;0,1,0)</f>
        <v>#REF!</v>
      </c>
      <c r="Q37" s="68" t="e">
        <f>IF(ROUND('Командный Зачет'!$I33-IF('Сводный протокол'!#REF!="м",Q$2,IF('Сводный протокол'!#REF!="ж",Q$1,0)),6)&gt;0,1,0)</f>
        <v>#REF!</v>
      </c>
      <c r="R37" s="68" t="e">
        <f>IF(ROUND('Командный Зачет'!$I33-IF('Сводный протокол'!#REF!="м",R$2,IF('Сводный протокол'!#REF!="ж",R$1,0)),6)&gt;0,1,0)</f>
        <v>#REF!</v>
      </c>
      <c r="S37" s="68" t="e">
        <f>IF(ROUND('Командный Зачет'!$I33-IF('Сводный протокол'!#REF!="м",S$2,IF('Сводный протокол'!#REF!="ж",S$1,0)),6)&gt;0,1,0)</f>
        <v>#REF!</v>
      </c>
      <c r="T37" s="68" t="e">
        <f>IF(ROUND('Командный Зачет'!$I33-IF('Сводный протокол'!#REF!="м",T$2,IF('Сводный протокол'!#REF!="ж",T$1,0)),6)&gt;0,1,0)</f>
        <v>#REF!</v>
      </c>
      <c r="U37" s="68" t="e">
        <f>IF(ROUND('Командный Зачет'!$I33-IF('Сводный протокол'!#REF!="м",U$2,IF('Сводный протокол'!#REF!="ж",U$1,0)),6)&gt;0,1,0)</f>
        <v>#REF!</v>
      </c>
      <c r="V37" s="68" t="e">
        <f>IF(ROUND('Командный Зачет'!$I33-IF('Сводный протокол'!#REF!="м",V$2,IF('Сводный протокол'!#REF!="ж",V$1,0)),6)&gt;0,1,0)</f>
        <v>#REF!</v>
      </c>
      <c r="W37" s="68" t="e">
        <f>IF(ROUND('Командный Зачет'!$I33-IF('Сводный протокол'!#REF!="м",W$2,IF('Сводный протокол'!#REF!="ж",W$1,0)),6)&gt;0,1,0)</f>
        <v>#REF!</v>
      </c>
      <c r="X37" s="68" t="e">
        <f>IF(ROUND('Командный Зачет'!$I33-IF('Сводный протокол'!#REF!="м",X$2,IF('Сводный протокол'!#REF!="ж",X$1,0)),6)&gt;0,1,0)</f>
        <v>#REF!</v>
      </c>
      <c r="Y37" s="68" t="e">
        <f>IF(ROUND('Командный Зачет'!$I33-IF('Сводный протокол'!#REF!="м",Y$2,IF('Сводный протокол'!#REF!="ж",Y$1,0)),6)&gt;0,1,0)</f>
        <v>#REF!</v>
      </c>
      <c r="Z37" s="68" t="e">
        <f>IF(ROUND('Командный Зачет'!$I33-IF('Сводный протокол'!#REF!="м",Z$2,IF('Сводный протокол'!#REF!="ж",Z$1,0)),6)&gt;0,1,0)</f>
        <v>#REF!</v>
      </c>
      <c r="AA37" s="68" t="e">
        <f>IF(ROUND('Командный Зачет'!$I33-IF('Сводный протокол'!#REF!="м",AA$2,IF('Сводный протокол'!#REF!="ж",AA$1,0)),6)&gt;0,1,0)</f>
        <v>#REF!</v>
      </c>
      <c r="AB37" s="68" t="e">
        <f>IF(ROUND('Командный Зачет'!$I33-IF('Сводный протокол'!#REF!="м",AB$2,IF('Сводный протокол'!#REF!="ж",AB$1,0)),6)&gt;0,1,0)</f>
        <v>#REF!</v>
      </c>
      <c r="AC37" s="68" t="e">
        <f>IF(ROUND('Командный Зачет'!$I33-IF('Сводный протокол'!#REF!="м",AC$2,IF('Сводный протокол'!#REF!="ж",AC$1,0)),6)&gt;0,1,0)</f>
        <v>#REF!</v>
      </c>
      <c r="AD37" s="68" t="e">
        <f>IF(ROUND('Командный Зачет'!$I33-IF('Сводный протокол'!#REF!="м",AD$2,IF('Сводный протокол'!#REF!="ж",AD$1,0)),6)&gt;0,1,0)</f>
        <v>#REF!</v>
      </c>
      <c r="AE37" s="68" t="e">
        <f>IF(ROUND('Командный Зачет'!$I33-IF('Сводный протокол'!#REF!="м",AE$2,IF('Сводный протокол'!#REF!="ж",AE$1,0)),6)&gt;0,1,0)</f>
        <v>#REF!</v>
      </c>
      <c r="AF37" s="68" t="e">
        <f>IF(ROUND('Командный Зачет'!$I33-IF('Сводный протокол'!#REF!="м",AF$2,IF('Сводный протокол'!#REF!="ж",AF$1,0)),6)&gt;0,1,0)</f>
        <v>#REF!</v>
      </c>
      <c r="AG37" s="68" t="e">
        <f>IF(ROUND('Командный Зачет'!$I33-IF('Сводный протокол'!#REF!="м",AG$2,IF('Сводный протокол'!#REF!="ж",AG$1,0)),6)&gt;0,1,0)</f>
        <v>#REF!</v>
      </c>
      <c r="AH37" s="68" t="e">
        <f>IF(ROUND('Командный Зачет'!$I33-IF('Сводный протокол'!#REF!="м",AH$2,IF('Сводный протокол'!#REF!="ж",AH$1,0)),6)&gt;0,1,0)</f>
        <v>#REF!</v>
      </c>
      <c r="AI37" s="68" t="e">
        <f>IF(ROUND('Командный Зачет'!$I33-IF('Сводный протокол'!#REF!="м",AI$2,IF('Сводный протокол'!#REF!="ж",AI$1,0)),6)&gt;0,1,0)</f>
        <v>#REF!</v>
      </c>
      <c r="AJ37" s="68" t="e">
        <f>IF(ROUND('Командный Зачет'!$I33-IF('Сводный протокол'!#REF!="м",AJ$2,IF('Сводный протокол'!#REF!="ж",AJ$1,0)),6)&gt;0,1,0)</f>
        <v>#REF!</v>
      </c>
      <c r="AK37" s="68" t="e">
        <f>IF(ROUND('Командный Зачет'!$I33-IF('Сводный протокол'!#REF!="м",AK$2,IF('Сводный протокол'!#REF!="ж",AK$1,0)),6)&gt;0,1,0)</f>
        <v>#REF!</v>
      </c>
      <c r="AL37" s="68" t="e">
        <f>IF(ROUND('Командный Зачет'!$I33-IF('Сводный протокол'!#REF!="м",AL$2,IF('Сводный протокол'!#REF!="ж",AL$1,0)),6)&gt;0,1,0)</f>
        <v>#REF!</v>
      </c>
      <c r="AM37" s="68" t="e">
        <f>IF(ROUND('Командный Зачет'!$I33-IF('Сводный протокол'!#REF!="м",AM$2,IF('Сводный протокол'!#REF!="ж",AM$1,0)),6)&gt;0,1,0)</f>
        <v>#REF!</v>
      </c>
      <c r="AN37" s="68" t="e">
        <f>IF(ROUND('Командный Зачет'!$I33-IF('Сводный протокол'!#REF!="м",AN$2,IF('Сводный протокол'!#REF!="ж",AN$1,0)),6)&gt;0,1,0)</f>
        <v>#REF!</v>
      </c>
      <c r="AO37" s="68" t="e">
        <f>IF(ROUND('Командный Зачет'!$I33-IF('Сводный протокол'!#REF!="м",AO$2,IF('Сводный протокол'!#REF!="ж",AO$1,0)),6)&gt;0,1,0)</f>
        <v>#REF!</v>
      </c>
      <c r="AP37" s="68" t="e">
        <f>IF(ROUND('Командный Зачет'!$I33-IF('Сводный протокол'!#REF!="м",AP$2,IF('Сводный протокол'!#REF!="ж",AP$1,0)),6)&gt;0,1,0)</f>
        <v>#REF!</v>
      </c>
      <c r="AQ37" s="68" t="e">
        <f>IF(ROUND('Командный Зачет'!$I33-IF('Сводный протокол'!#REF!="м",AQ$2,IF('Сводный протокол'!#REF!="ж",AQ$1,0)),6)&gt;0,1,0)</f>
        <v>#REF!</v>
      </c>
      <c r="AR37" s="68" t="e">
        <f>IF(ROUND('Командный Зачет'!$I33-IF('Сводный протокол'!#REF!="м",AR$2,IF('Сводный протокол'!#REF!="ж",AR$1,0)),6)&gt;0,1,0)</f>
        <v>#REF!</v>
      </c>
      <c r="AS37" s="68" t="e">
        <f>IF(ROUND('Командный Зачет'!$I33-IF('Сводный протокол'!#REF!="м",AS$2,IF('Сводный протокол'!#REF!="ж",AS$1,0)),6)&gt;0,1,0)</f>
        <v>#REF!</v>
      </c>
      <c r="AT37" s="68" t="e">
        <f>IF(ROUND('Командный Зачет'!$I33-IF('Сводный протокол'!#REF!="м",AT$2,IF('Сводный протокол'!#REF!="ж",AT$1,0)),6)&gt;0,1,0)</f>
        <v>#REF!</v>
      </c>
      <c r="AU37" s="68" t="e">
        <f>IF(ROUND('Командный Зачет'!$I33-IF('Сводный протокол'!#REF!="м",AU$2,IF('Сводный протокол'!#REF!="ж",AU$1,0)),6)&gt;0,1,0)</f>
        <v>#REF!</v>
      </c>
      <c r="AV37" s="68" t="e">
        <f>IF(ROUND('Командный Зачет'!$I33-IF('Сводный протокол'!#REF!="м",AV$2,IF('Сводный протокол'!#REF!="ж",AV$1,0)),6)&gt;0,1,0)</f>
        <v>#REF!</v>
      </c>
      <c r="AW37" s="68" t="e">
        <f>IF(ROUND('Командный Зачет'!$I33-IF('Сводный протокол'!#REF!="м",AW$2,IF('Сводный протокол'!#REF!="ж",AW$1,0)),6)&gt;0,1,0)</f>
        <v>#REF!</v>
      </c>
      <c r="AX37" s="68" t="e">
        <f>IF(ROUND('Командный Зачет'!$I33-IF('Сводный протокол'!#REF!="м",AX$2,IF('Сводный протокол'!#REF!="ж",AX$1,0)),6)&gt;0,1,0)</f>
        <v>#REF!</v>
      </c>
      <c r="AY37" s="68" t="e">
        <f>IF(ROUND('Командный Зачет'!$I33-IF('Сводный протокол'!#REF!="м",AY$2,IF('Сводный протокол'!#REF!="ж",AY$1,0)),6)&gt;0,1,0)</f>
        <v>#REF!</v>
      </c>
      <c r="AZ37" s="68" t="e">
        <f>IF(ROUND('Командный Зачет'!$I33-IF('Сводный протокол'!#REF!="м",AZ$2,IF('Сводный протокол'!#REF!="ж",AZ$1,0)),6)&gt;0,1,0)</f>
        <v>#REF!</v>
      </c>
      <c r="BA37" s="68" t="e">
        <f>IF(ROUND('Командный Зачет'!$I33-IF('Сводный протокол'!#REF!="м",BA$2,IF('Сводный протокол'!#REF!="ж",BA$1,0)),6)&gt;0,1,0)</f>
        <v>#REF!</v>
      </c>
      <c r="BB37" s="68" t="e">
        <f>IF(ROUND('Командный Зачет'!$I33-IF('Сводный протокол'!#REF!="м",BB$2,IF('Сводный протокол'!#REF!="ж",BB$1,0)),6)&gt;0,1,0)</f>
        <v>#REF!</v>
      </c>
      <c r="BC37" s="68" t="e">
        <f>IF(ROUND('Командный Зачет'!$I33-IF('Сводный протокол'!#REF!="м",BC$2,IF('Сводный протокол'!#REF!="ж",BC$1,0)),6)&gt;0,1,0)</f>
        <v>#REF!</v>
      </c>
      <c r="BD37" s="68" t="e">
        <f>IF(ROUND('Командный Зачет'!$I33-IF('Сводный протокол'!#REF!="м",BD$2,IF('Сводный протокол'!#REF!="ж",BD$1,0)),6)&gt;0,1,0)</f>
        <v>#REF!</v>
      </c>
      <c r="BE37" s="68" t="e">
        <f>IF(ROUND('Командный Зачет'!$I33-IF('Сводный протокол'!#REF!="м",BE$2,IF('Сводный протокол'!#REF!="ж",BE$1,0)),6)&gt;0,1,0)</f>
        <v>#REF!</v>
      </c>
      <c r="BF37" s="68" t="e">
        <f>IF(ROUND('Командный Зачет'!$I33-IF('Сводный протокол'!#REF!="м",BF$2,IF('Сводный протокол'!#REF!="ж",BF$1,0)),6)&gt;0,1,0)</f>
        <v>#REF!</v>
      </c>
      <c r="BG37" s="68" t="e">
        <f>IF(ROUND('Командный Зачет'!$I33-IF('Сводный протокол'!#REF!="м",BG$2,IF('Сводный протокол'!#REF!="ж",BG$1,0)),6)&gt;0,1,0)</f>
        <v>#REF!</v>
      </c>
      <c r="BH37" s="68" t="e">
        <f>IF(ROUND('Командный Зачет'!$I33-IF('Сводный протокол'!#REF!="м",BH$2,IF('Сводный протокол'!#REF!="ж",BH$1,0)),6)&gt;0,1,0)</f>
        <v>#REF!</v>
      </c>
      <c r="BI37" s="68" t="e">
        <f>IF(ROUND('Командный Зачет'!$I33-IF('Сводный протокол'!#REF!="м",BI$2,IF('Сводный протокол'!#REF!="ж",BI$1,0)),6)&gt;0,1,0)</f>
        <v>#REF!</v>
      </c>
      <c r="BJ37" s="68" t="e">
        <f>IF(ROUND('Командный Зачет'!$I33-IF('Сводный протокол'!#REF!="м",BJ$2,IF('Сводный протокол'!#REF!="ж",BJ$1,0)),6)&gt;0,1,0)</f>
        <v>#REF!</v>
      </c>
      <c r="BK37" s="68" t="e">
        <f>IF(ROUND('Командный Зачет'!$I33-IF('Сводный протокол'!#REF!="м",BK$2,IF('Сводный протокол'!#REF!="ж",BK$1,0)),6)&gt;0,1,0)</f>
        <v>#REF!</v>
      </c>
      <c r="BL37" s="68" t="e">
        <f>IF(ROUND('Командный Зачет'!$I33-IF('Сводный протокол'!#REF!="м",BL$2,IF('Сводный протокол'!#REF!="ж",BL$1,0)),6)&gt;0,1,0)</f>
        <v>#REF!</v>
      </c>
      <c r="BM37" s="68" t="e">
        <f>IF(ROUND('Командный Зачет'!$I33-IF('Сводный протокол'!#REF!="м",BM$2,IF('Сводный протокол'!#REF!="ж",BM$1,0)),6)&gt;0,1,0)</f>
        <v>#REF!</v>
      </c>
      <c r="BN37" s="68" t="e">
        <f>IF(ROUND('Командный Зачет'!$I33-IF('Сводный протокол'!#REF!="м",BN$2,IF('Сводный протокол'!#REF!="ж",BN$1,0)),6)&gt;0,1,0)</f>
        <v>#REF!</v>
      </c>
      <c r="BO37" s="68" t="e">
        <f>IF(ROUND('Командный Зачет'!$I33-IF('Сводный протокол'!#REF!="м",BO$2,IF('Сводный протокол'!#REF!="ж",BO$1,0)),6)&gt;0,1,0)</f>
        <v>#REF!</v>
      </c>
      <c r="BP37" s="68" t="e">
        <f>IF(ROUND('Командный Зачет'!$I33-IF('Сводный протокол'!#REF!="м",BP$2,IF('Сводный протокол'!#REF!="ж",BP$1,0)),6)&gt;0,1,0)</f>
        <v>#REF!</v>
      </c>
      <c r="BQ37" s="68" t="e">
        <f>IF(ROUND('Командный Зачет'!$I33-IF('Сводный протокол'!#REF!="м",BQ$2,IF('Сводный протокол'!#REF!="ж",BQ$1,0)),6)&gt;0,1,0)</f>
        <v>#REF!</v>
      </c>
      <c r="BR37" s="68" t="e">
        <f>IF(ROUND('Командный Зачет'!$I33-IF('Сводный протокол'!#REF!="м",BR$2,IF('Сводный протокол'!#REF!="ж",BR$1,0)),6)&gt;0,1,0)</f>
        <v>#REF!</v>
      </c>
      <c r="BS37" s="68" t="e">
        <f>IF(ROUND('Командный Зачет'!$I33-IF('Сводный протокол'!#REF!="м",BS$2,IF('Сводный протокол'!#REF!="ж",BS$1,0)),6)&gt;0,1,0)</f>
        <v>#REF!</v>
      </c>
      <c r="BT37" s="68" t="e">
        <f>IF(ROUND('Командный Зачет'!$I33-IF('Сводный протокол'!#REF!="м",BT$2,IF('Сводный протокол'!#REF!="ж",BT$1,0)),6)&gt;0,1,0)</f>
        <v>#REF!</v>
      </c>
      <c r="BU37" s="68" t="e">
        <f>IF(ROUND('Командный Зачет'!$I33-IF('Сводный протокол'!#REF!="м",BU$2,IF('Сводный протокол'!#REF!="ж",BU$1,0)),6)&gt;0,1,0)</f>
        <v>#REF!</v>
      </c>
      <c r="BV37" s="68" t="e">
        <f>IF(ROUND('Командный Зачет'!$I33-IF('Сводный протокол'!#REF!="м",BV$2,IF('Сводный протокол'!#REF!="ж",BV$1,0)),6)&gt;0,1,0)</f>
        <v>#REF!</v>
      </c>
      <c r="BW37" s="68" t="e">
        <f>IF(ROUND('Командный Зачет'!$I33-IF('Сводный протокол'!#REF!="м",BW$2,IF('Сводный протокол'!#REF!="ж",BW$1,0)),6)&gt;0,1,0)</f>
        <v>#REF!</v>
      </c>
      <c r="BX37" s="68" t="e">
        <f>IF(ROUND('Командный Зачет'!$I33-IF('Сводный протокол'!#REF!="м",BX$2,IF('Сводный протокол'!#REF!="ж",BX$1,0)),6)&gt;0,1,0)</f>
        <v>#REF!</v>
      </c>
      <c r="BY37" s="68" t="e">
        <f>IF(ROUND('Командный Зачет'!$I33-IF('Сводный протокол'!#REF!="м",BY$2,IF('Сводный протокол'!#REF!="ж",BY$1,0)),6)&gt;0,1,0)</f>
        <v>#REF!</v>
      </c>
      <c r="BZ37" s="68" t="e">
        <f>IF(ROUND('Командный Зачет'!$I33-IF('Сводный протокол'!#REF!="м",BZ$2,IF('Сводный протокол'!#REF!="ж",BZ$1,0)),6)&gt;0,1,0)</f>
        <v>#REF!</v>
      </c>
      <c r="CA37" s="68" t="e">
        <f>IF(ROUND('Командный Зачет'!$I33-IF('Сводный протокол'!#REF!="м",CA$2,IF('Сводный протокол'!#REF!="ж",CA$1,0)),6)&gt;0,1,0)</f>
        <v>#REF!</v>
      </c>
      <c r="CB37" s="68" t="e">
        <f>IF(ROUND('Командный Зачет'!$I33-IF('Сводный протокол'!#REF!="м",CB$2,IF('Сводный протокол'!#REF!="ж",CB$1,0)),6)&gt;0,1,0)</f>
        <v>#REF!</v>
      </c>
      <c r="CC37" s="68" t="e">
        <f>IF(ROUND('Командный Зачет'!$I33-IF('Сводный протокол'!#REF!="м",CC$2,IF('Сводный протокол'!#REF!="ж",CC$1,0)),6)&gt;0,1,0)</f>
        <v>#REF!</v>
      </c>
      <c r="CD37" s="68" t="e">
        <f>IF(ROUND('Командный Зачет'!$I33-IF('Сводный протокол'!#REF!="м",CD$2,IF('Сводный протокол'!#REF!="ж",CD$1,0)),6)&gt;0,1,0)</f>
        <v>#REF!</v>
      </c>
      <c r="CE37" s="68" t="e">
        <f>IF(ROUND('Командный Зачет'!$I33-IF('Сводный протокол'!#REF!="м",CE$2,IF('Сводный протокол'!#REF!="ж",CE$1,0)),6)&gt;0,1,0)</f>
        <v>#REF!</v>
      </c>
      <c r="CF37" s="68" t="e">
        <f>IF(ROUND('Командный Зачет'!$I33-IF('Сводный протокол'!#REF!="м",CF$2,IF('Сводный протокол'!#REF!="ж",CF$1,0)),6)&gt;0,1,0)</f>
        <v>#REF!</v>
      </c>
      <c r="CG37" s="68" t="e">
        <f>IF(ROUND('Командный Зачет'!$I33-IF('Сводный протокол'!#REF!="м",CG$2,IF('Сводный протокол'!#REF!="ж",CG$1,0)),6)&gt;0,1,0)</f>
        <v>#REF!</v>
      </c>
      <c r="CH37" s="68" t="e">
        <f>IF(ROUND('Командный Зачет'!$I33-IF('Сводный протокол'!#REF!="м",CH$2,IF('Сводный протокол'!#REF!="ж",CH$1,0)),6)&gt;0,1,0)</f>
        <v>#REF!</v>
      </c>
      <c r="CI37" s="68" t="e">
        <f>IF(ROUND('Командный Зачет'!$I33-IF('Сводный протокол'!#REF!="м",CI$2,IF('Сводный протокол'!#REF!="ж",CI$1,0)),6)&gt;0,1,0)</f>
        <v>#REF!</v>
      </c>
      <c r="CJ37" s="68" t="e">
        <f>IF(ROUND('Командный Зачет'!$I33-IF('Сводный протокол'!#REF!="м",CJ$2,IF('Сводный протокол'!#REF!="ж",CJ$1,0)),6)&gt;0,1,0)</f>
        <v>#REF!</v>
      </c>
      <c r="CK37" s="68" t="e">
        <f>IF(ROUND('Командный Зачет'!$I33-IF('Сводный протокол'!#REF!="м",CK$2,IF('Сводный протокол'!#REF!="ж",CK$1,0)),6)&gt;0,1,0)</f>
        <v>#REF!</v>
      </c>
      <c r="CL37" s="68" t="e">
        <f>IF(ROUND('Командный Зачет'!$I33-IF('Сводный протокол'!#REF!="м",CL$2,IF('Сводный протокол'!#REF!="ж",CL$1,0)),6)&gt;0,1,0)</f>
        <v>#REF!</v>
      </c>
      <c r="CM37" s="68" t="e">
        <f>IF(ROUND('Командный Зачет'!$I33-IF('Сводный протокол'!#REF!="м",CM$2,IF('Сводный протокол'!#REF!="ж",CM$1,0)),6)&gt;0,1,0)</f>
        <v>#REF!</v>
      </c>
      <c r="CN37" s="68" t="e">
        <f>IF(ROUND('Командный Зачет'!$I33-IF('Сводный протокол'!#REF!="м",CN$2,IF('Сводный протокол'!#REF!="ж",CN$1,0)),6)&gt;0,1,0)</f>
        <v>#REF!</v>
      </c>
      <c r="CO37" s="68" t="e">
        <f>IF(ROUND('Командный Зачет'!$I33-IF('Сводный протокол'!#REF!="м",CO$2,IF('Сводный протокол'!#REF!="ж",CO$1,0)),6)&gt;0,1,0)</f>
        <v>#REF!</v>
      </c>
      <c r="CP37" s="68" t="e">
        <f>IF(ROUND('Командный Зачет'!$I33-IF('Сводный протокол'!#REF!="м",CP$2,IF('Сводный протокол'!#REF!="ж",CP$1,0)),6)&gt;0,1,0)</f>
        <v>#REF!</v>
      </c>
      <c r="CQ37" s="68" t="e">
        <f>IF(ROUND('Командный Зачет'!$I33-IF('Сводный протокол'!#REF!="м",CQ$2,IF('Сводный протокол'!#REF!="ж",CQ$1,0)),6)&gt;0,1,0)</f>
        <v>#REF!</v>
      </c>
      <c r="CR37" s="68" t="e">
        <f>IF(ROUND('Командный Зачет'!$I33-IF('Сводный протокол'!#REF!="м",CR$2,IF('Сводный протокол'!#REF!="ж",CR$1,0)),6)&gt;0,1,0)</f>
        <v>#REF!</v>
      </c>
      <c r="CS37" s="68" t="e">
        <f>IF(ROUND('Командный Зачет'!$I33-IF('Сводный протокол'!#REF!="м",CS$2,IF('Сводный протокол'!#REF!="ж",CS$1,0)),6)&gt;0,1,0)</f>
        <v>#REF!</v>
      </c>
      <c r="CT37" s="68" t="e">
        <f>IF(ROUND('Командный Зачет'!$I33-IF('Сводный протокол'!#REF!="м",CT$2,IF('Сводный протокол'!#REF!="ж",CT$1,0)),6)&gt;0,1,0)</f>
        <v>#REF!</v>
      </c>
      <c r="CU37" s="68" t="e">
        <f>IF(ROUND('Командный Зачет'!$I33-IF('Сводный протокол'!#REF!="м",CU$2,IF('Сводный протокол'!#REF!="ж",CU$1,0)),6)&gt;0,1,0)</f>
        <v>#REF!</v>
      </c>
      <c r="CV37" s="68" t="e">
        <f>IF(ROUND('Командный Зачет'!$I33-IF('Сводный протокол'!#REF!="м",CV$2,IF('Сводный протокол'!#REF!="ж",CV$1,0)),6)&gt;0,1,0)</f>
        <v>#REF!</v>
      </c>
      <c r="CW37" s="68" t="e">
        <f>IF(ROUND('Командный Зачет'!$I33-IF('Сводный протокол'!#REF!="м",CW$2,IF('Сводный протокол'!#REF!="ж",CW$1,0)),6)&gt;0,1,0)</f>
        <v>#REF!</v>
      </c>
      <c r="CX37" s="67" t="e">
        <f t="shared" ca="1" si="1"/>
        <v>#REF!</v>
      </c>
    </row>
    <row r="38" spans="1:102" x14ac:dyDescent="0.2">
      <c r="A38" s="67" t="s">
        <v>103</v>
      </c>
      <c r="B38" s="68" t="e">
        <f ca="1">IF(ROUND('Командный Зачет'!#REF!-IF('Сводный протокол'!$D18="м",B$2,IF('Сводный протокол'!$D18="ж",B$1,0)),6)&gt;0,1,0)</f>
        <v>#REF!</v>
      </c>
      <c r="C38" s="68" t="e">
        <f ca="1">IF(ROUND('Командный Зачет'!#REF!-IF('Сводный протокол'!$D18="м",C$2,IF('Сводный протокол'!$D18="ж",C$1,0)),6)&gt;0,1,0)</f>
        <v>#REF!</v>
      </c>
      <c r="D38" s="68" t="e">
        <f ca="1">IF(ROUND('Командный Зачет'!#REF!-IF('Сводный протокол'!$D18="м",D$2,IF('Сводный протокол'!$D18="ж",D$1,0)),6)&gt;0,1,0)</f>
        <v>#REF!</v>
      </c>
      <c r="E38" s="68" t="e">
        <f ca="1">IF(ROUND('Командный Зачет'!#REF!-IF('Сводный протокол'!$D18="м",E$2,IF('Сводный протокол'!$D18="ж",E$1,0)),6)&gt;0,1,0)</f>
        <v>#REF!</v>
      </c>
      <c r="F38" s="68" t="e">
        <f ca="1">IF(ROUND('Командный Зачет'!#REF!-IF('Сводный протокол'!$D18="м",F$2,IF('Сводный протокол'!$D18="ж",F$1,0)),6)&gt;0,1,0)</f>
        <v>#REF!</v>
      </c>
      <c r="G38" s="68" t="e">
        <f ca="1">IF(ROUND('Командный Зачет'!#REF!-IF('Сводный протокол'!$D18="м",G$2,IF('Сводный протокол'!$D18="ж",G$1,0)),6)&gt;0,1,0)</f>
        <v>#REF!</v>
      </c>
      <c r="H38" s="68" t="e">
        <f ca="1">IF(ROUND('Командный Зачет'!#REF!-IF('Сводный протокол'!$D18="м",H$2,IF('Сводный протокол'!$D18="ж",H$1,0)),6)&gt;0,1,0)</f>
        <v>#REF!</v>
      </c>
      <c r="I38" s="68" t="e">
        <f ca="1">IF(ROUND('Командный Зачет'!#REF!-IF('Сводный протокол'!$D18="м",I$2,IF('Сводный протокол'!$D18="ж",I$1,0)),6)&gt;0,1,0)</f>
        <v>#REF!</v>
      </c>
      <c r="J38" s="68" t="e">
        <f ca="1">IF(ROUND('Командный Зачет'!#REF!-IF('Сводный протокол'!$D18="м",J$2,IF('Сводный протокол'!$D18="ж",J$1,0)),6)&gt;0,1,0)</f>
        <v>#REF!</v>
      </c>
      <c r="K38" s="68" t="e">
        <f ca="1">IF(ROUND('Командный Зачет'!#REF!-IF('Сводный протокол'!$D18="м",K$2,IF('Сводный протокол'!$D18="ж",K$1,0)),6)&gt;0,1,0)</f>
        <v>#REF!</v>
      </c>
      <c r="L38" s="68" t="e">
        <f ca="1">IF(ROUND('Командный Зачет'!#REF!-IF('Сводный протокол'!$D18="м",L$2,IF('Сводный протокол'!$D18="ж",L$1,0)),6)&gt;0,1,0)</f>
        <v>#REF!</v>
      </c>
      <c r="M38" s="68" t="e">
        <f ca="1">IF(ROUND('Командный Зачет'!#REF!-IF('Сводный протокол'!$D18="м",M$2,IF('Сводный протокол'!$D18="ж",M$1,0)),6)&gt;0,1,0)</f>
        <v>#REF!</v>
      </c>
      <c r="N38" s="68" t="e">
        <f ca="1">IF(ROUND('Командный Зачет'!#REF!-IF('Сводный протокол'!$D18="м",N$2,IF('Сводный протокол'!$D18="ж",N$1,0)),6)&gt;0,1,0)</f>
        <v>#REF!</v>
      </c>
      <c r="O38" s="68" t="e">
        <f ca="1">IF(ROUND('Командный Зачет'!#REF!-IF('Сводный протокол'!$D18="м",O$2,IF('Сводный протокол'!$D18="ж",O$1,0)),6)&gt;0,1,0)</f>
        <v>#REF!</v>
      </c>
      <c r="P38" s="68" t="e">
        <f ca="1">IF(ROUND('Командный Зачет'!#REF!-IF('Сводный протокол'!$D18="м",P$2,IF('Сводный протокол'!$D18="ж",P$1,0)),6)&gt;0,1,0)</f>
        <v>#REF!</v>
      </c>
      <c r="Q38" s="68" t="e">
        <f ca="1">IF(ROUND('Командный Зачет'!#REF!-IF('Сводный протокол'!$D18="м",Q$2,IF('Сводный протокол'!$D18="ж",Q$1,0)),6)&gt;0,1,0)</f>
        <v>#REF!</v>
      </c>
      <c r="R38" s="68" t="e">
        <f ca="1">IF(ROUND('Командный Зачет'!#REF!-IF('Сводный протокол'!$D18="м",R$2,IF('Сводный протокол'!$D18="ж",R$1,0)),6)&gt;0,1,0)</f>
        <v>#REF!</v>
      </c>
      <c r="S38" s="68" t="e">
        <f ca="1">IF(ROUND('Командный Зачет'!#REF!-IF('Сводный протокол'!$D18="м",S$2,IF('Сводный протокол'!$D18="ж",S$1,0)),6)&gt;0,1,0)</f>
        <v>#REF!</v>
      </c>
      <c r="T38" s="68" t="e">
        <f ca="1">IF(ROUND('Командный Зачет'!#REF!-IF('Сводный протокол'!$D18="м",T$2,IF('Сводный протокол'!$D18="ж",T$1,0)),6)&gt;0,1,0)</f>
        <v>#REF!</v>
      </c>
      <c r="U38" s="68" t="e">
        <f ca="1">IF(ROUND('Командный Зачет'!#REF!-IF('Сводный протокол'!$D18="м",U$2,IF('Сводный протокол'!$D18="ж",U$1,0)),6)&gt;0,1,0)</f>
        <v>#REF!</v>
      </c>
      <c r="V38" s="68" t="e">
        <f ca="1">IF(ROUND('Командный Зачет'!#REF!-IF('Сводный протокол'!$D18="м",V$2,IF('Сводный протокол'!$D18="ж",V$1,0)),6)&gt;0,1,0)</f>
        <v>#REF!</v>
      </c>
      <c r="W38" s="68" t="e">
        <f ca="1">IF(ROUND('Командный Зачет'!#REF!-IF('Сводный протокол'!$D18="м",W$2,IF('Сводный протокол'!$D18="ж",W$1,0)),6)&gt;0,1,0)</f>
        <v>#REF!</v>
      </c>
      <c r="X38" s="68" t="e">
        <f ca="1">IF(ROUND('Командный Зачет'!#REF!-IF('Сводный протокол'!$D18="м",X$2,IF('Сводный протокол'!$D18="ж",X$1,0)),6)&gt;0,1,0)</f>
        <v>#REF!</v>
      </c>
      <c r="Y38" s="68" t="e">
        <f ca="1">IF(ROUND('Командный Зачет'!#REF!-IF('Сводный протокол'!$D18="м",Y$2,IF('Сводный протокол'!$D18="ж",Y$1,0)),6)&gt;0,1,0)</f>
        <v>#REF!</v>
      </c>
      <c r="Z38" s="68" t="e">
        <f ca="1">IF(ROUND('Командный Зачет'!#REF!-IF('Сводный протокол'!$D18="м",Z$2,IF('Сводный протокол'!$D18="ж",Z$1,0)),6)&gt;0,1,0)</f>
        <v>#REF!</v>
      </c>
      <c r="AA38" s="68" t="e">
        <f ca="1">IF(ROUND('Командный Зачет'!#REF!-IF('Сводный протокол'!$D18="м",AA$2,IF('Сводный протокол'!$D18="ж",AA$1,0)),6)&gt;0,1,0)</f>
        <v>#REF!</v>
      </c>
      <c r="AB38" s="68" t="e">
        <f ca="1">IF(ROUND('Командный Зачет'!#REF!-IF('Сводный протокол'!$D18="м",AB$2,IF('Сводный протокол'!$D18="ж",AB$1,0)),6)&gt;0,1,0)</f>
        <v>#REF!</v>
      </c>
      <c r="AC38" s="68" t="e">
        <f ca="1">IF(ROUND('Командный Зачет'!#REF!-IF('Сводный протокол'!$D18="м",AC$2,IF('Сводный протокол'!$D18="ж",AC$1,0)),6)&gt;0,1,0)</f>
        <v>#REF!</v>
      </c>
      <c r="AD38" s="68" t="e">
        <f ca="1">IF(ROUND('Командный Зачет'!#REF!-IF('Сводный протокол'!$D18="м",AD$2,IF('Сводный протокол'!$D18="ж",AD$1,0)),6)&gt;0,1,0)</f>
        <v>#REF!</v>
      </c>
      <c r="AE38" s="68" t="e">
        <f ca="1">IF(ROUND('Командный Зачет'!#REF!-IF('Сводный протокол'!$D18="м",AE$2,IF('Сводный протокол'!$D18="ж",AE$1,0)),6)&gt;0,1,0)</f>
        <v>#REF!</v>
      </c>
      <c r="AF38" s="68" t="e">
        <f ca="1">IF(ROUND('Командный Зачет'!#REF!-IF('Сводный протокол'!$D18="м",AF$2,IF('Сводный протокол'!$D18="ж",AF$1,0)),6)&gt;0,1,0)</f>
        <v>#REF!</v>
      </c>
      <c r="AG38" s="68" t="e">
        <f ca="1">IF(ROUND('Командный Зачет'!#REF!-IF('Сводный протокол'!$D18="м",AG$2,IF('Сводный протокол'!$D18="ж",AG$1,0)),6)&gt;0,1,0)</f>
        <v>#REF!</v>
      </c>
      <c r="AH38" s="68" t="e">
        <f ca="1">IF(ROUND('Командный Зачет'!#REF!-IF('Сводный протокол'!$D18="м",AH$2,IF('Сводный протокол'!$D18="ж",AH$1,0)),6)&gt;0,1,0)</f>
        <v>#REF!</v>
      </c>
      <c r="AI38" s="68" t="e">
        <f ca="1">IF(ROUND('Командный Зачет'!#REF!-IF('Сводный протокол'!$D18="м",AI$2,IF('Сводный протокол'!$D18="ж",AI$1,0)),6)&gt;0,1,0)</f>
        <v>#REF!</v>
      </c>
      <c r="AJ38" s="68" t="e">
        <f ca="1">IF(ROUND('Командный Зачет'!#REF!-IF('Сводный протокол'!$D18="м",AJ$2,IF('Сводный протокол'!$D18="ж",AJ$1,0)),6)&gt;0,1,0)</f>
        <v>#REF!</v>
      </c>
      <c r="AK38" s="68" t="e">
        <f ca="1">IF(ROUND('Командный Зачет'!#REF!-IF('Сводный протокол'!$D18="м",AK$2,IF('Сводный протокол'!$D18="ж",AK$1,0)),6)&gt;0,1,0)</f>
        <v>#REF!</v>
      </c>
      <c r="AL38" s="68" t="e">
        <f ca="1">IF(ROUND('Командный Зачет'!#REF!-IF('Сводный протокол'!$D18="м",AL$2,IF('Сводный протокол'!$D18="ж",AL$1,0)),6)&gt;0,1,0)</f>
        <v>#REF!</v>
      </c>
      <c r="AM38" s="68" t="e">
        <f ca="1">IF(ROUND('Командный Зачет'!#REF!-IF('Сводный протокол'!$D18="м",AM$2,IF('Сводный протокол'!$D18="ж",AM$1,0)),6)&gt;0,1,0)</f>
        <v>#REF!</v>
      </c>
      <c r="AN38" s="68" t="e">
        <f ca="1">IF(ROUND('Командный Зачет'!#REF!-IF('Сводный протокол'!$D18="м",AN$2,IF('Сводный протокол'!$D18="ж",AN$1,0)),6)&gt;0,1,0)</f>
        <v>#REF!</v>
      </c>
      <c r="AO38" s="68" t="e">
        <f ca="1">IF(ROUND('Командный Зачет'!#REF!-IF('Сводный протокол'!$D18="м",AO$2,IF('Сводный протокол'!$D18="ж",AO$1,0)),6)&gt;0,1,0)</f>
        <v>#REF!</v>
      </c>
      <c r="AP38" s="68" t="e">
        <f ca="1">IF(ROUND('Командный Зачет'!#REF!-IF('Сводный протокол'!$D18="м",AP$2,IF('Сводный протокол'!$D18="ж",AP$1,0)),6)&gt;0,1,0)</f>
        <v>#REF!</v>
      </c>
      <c r="AQ38" s="68" t="e">
        <f ca="1">IF(ROUND('Командный Зачет'!#REF!-IF('Сводный протокол'!$D18="м",AQ$2,IF('Сводный протокол'!$D18="ж",AQ$1,0)),6)&gt;0,1,0)</f>
        <v>#REF!</v>
      </c>
      <c r="AR38" s="68" t="e">
        <f ca="1">IF(ROUND('Командный Зачет'!#REF!-IF('Сводный протокол'!$D18="м",AR$2,IF('Сводный протокол'!$D18="ж",AR$1,0)),6)&gt;0,1,0)</f>
        <v>#REF!</v>
      </c>
      <c r="AS38" s="68" t="e">
        <f ca="1">IF(ROUND('Командный Зачет'!#REF!-IF('Сводный протокол'!$D18="м",AS$2,IF('Сводный протокол'!$D18="ж",AS$1,0)),6)&gt;0,1,0)</f>
        <v>#REF!</v>
      </c>
      <c r="AT38" s="68" t="e">
        <f ca="1">IF(ROUND('Командный Зачет'!#REF!-IF('Сводный протокол'!$D18="м",AT$2,IF('Сводный протокол'!$D18="ж",AT$1,0)),6)&gt;0,1,0)</f>
        <v>#REF!</v>
      </c>
      <c r="AU38" s="68" t="e">
        <f ca="1">IF(ROUND('Командный Зачет'!#REF!-IF('Сводный протокол'!$D18="м",AU$2,IF('Сводный протокол'!$D18="ж",AU$1,0)),6)&gt;0,1,0)</f>
        <v>#REF!</v>
      </c>
      <c r="AV38" s="68" t="e">
        <f ca="1">IF(ROUND('Командный Зачет'!#REF!-IF('Сводный протокол'!$D18="м",AV$2,IF('Сводный протокол'!$D18="ж",AV$1,0)),6)&gt;0,1,0)</f>
        <v>#REF!</v>
      </c>
      <c r="AW38" s="68" t="e">
        <f ca="1">IF(ROUND('Командный Зачет'!#REF!-IF('Сводный протокол'!$D18="м",AW$2,IF('Сводный протокол'!$D18="ж",AW$1,0)),6)&gt;0,1,0)</f>
        <v>#REF!</v>
      </c>
      <c r="AX38" s="68" t="e">
        <f ca="1">IF(ROUND('Командный Зачет'!#REF!-IF('Сводный протокол'!$D18="м",AX$2,IF('Сводный протокол'!$D18="ж",AX$1,0)),6)&gt;0,1,0)</f>
        <v>#REF!</v>
      </c>
      <c r="AY38" s="68" t="e">
        <f ca="1">IF(ROUND('Командный Зачет'!#REF!-IF('Сводный протокол'!$D18="м",AY$2,IF('Сводный протокол'!$D18="ж",AY$1,0)),6)&gt;0,1,0)</f>
        <v>#REF!</v>
      </c>
      <c r="AZ38" s="68" t="e">
        <f ca="1">IF(ROUND('Командный Зачет'!#REF!-IF('Сводный протокол'!$D18="м",AZ$2,IF('Сводный протокол'!$D18="ж",AZ$1,0)),6)&gt;0,1,0)</f>
        <v>#REF!</v>
      </c>
      <c r="BA38" s="68" t="e">
        <f ca="1">IF(ROUND('Командный Зачет'!#REF!-IF('Сводный протокол'!$D18="м",BA$2,IF('Сводный протокол'!$D18="ж",BA$1,0)),6)&gt;0,1,0)</f>
        <v>#REF!</v>
      </c>
      <c r="BB38" s="68" t="e">
        <f ca="1">IF(ROUND('Командный Зачет'!#REF!-IF('Сводный протокол'!$D18="м",BB$2,IF('Сводный протокол'!$D18="ж",BB$1,0)),6)&gt;0,1,0)</f>
        <v>#REF!</v>
      </c>
      <c r="BC38" s="68" t="e">
        <f ca="1">IF(ROUND('Командный Зачет'!#REF!-IF('Сводный протокол'!$D18="м",BC$2,IF('Сводный протокол'!$D18="ж",BC$1,0)),6)&gt;0,1,0)</f>
        <v>#REF!</v>
      </c>
      <c r="BD38" s="68" t="e">
        <f ca="1">IF(ROUND('Командный Зачет'!#REF!-IF('Сводный протокол'!$D18="м",BD$2,IF('Сводный протокол'!$D18="ж",BD$1,0)),6)&gt;0,1,0)</f>
        <v>#REF!</v>
      </c>
      <c r="BE38" s="68" t="e">
        <f ca="1">IF(ROUND('Командный Зачет'!#REF!-IF('Сводный протокол'!$D18="м",BE$2,IF('Сводный протокол'!$D18="ж",BE$1,0)),6)&gt;0,1,0)</f>
        <v>#REF!</v>
      </c>
      <c r="BF38" s="68" t="e">
        <f ca="1">IF(ROUND('Командный Зачет'!#REF!-IF('Сводный протокол'!$D18="м",BF$2,IF('Сводный протокол'!$D18="ж",BF$1,0)),6)&gt;0,1,0)</f>
        <v>#REF!</v>
      </c>
      <c r="BG38" s="68" t="e">
        <f ca="1">IF(ROUND('Командный Зачет'!#REF!-IF('Сводный протокол'!$D18="м",BG$2,IF('Сводный протокол'!$D18="ж",BG$1,0)),6)&gt;0,1,0)</f>
        <v>#REF!</v>
      </c>
      <c r="BH38" s="68" t="e">
        <f ca="1">IF(ROUND('Командный Зачет'!#REF!-IF('Сводный протокол'!$D18="м",BH$2,IF('Сводный протокол'!$D18="ж",BH$1,0)),6)&gt;0,1,0)</f>
        <v>#REF!</v>
      </c>
      <c r="BI38" s="68" t="e">
        <f ca="1">IF(ROUND('Командный Зачет'!#REF!-IF('Сводный протокол'!$D18="м",BI$2,IF('Сводный протокол'!$D18="ж",BI$1,0)),6)&gt;0,1,0)</f>
        <v>#REF!</v>
      </c>
      <c r="BJ38" s="68" t="e">
        <f ca="1">IF(ROUND('Командный Зачет'!#REF!-IF('Сводный протокол'!$D18="м",BJ$2,IF('Сводный протокол'!$D18="ж",BJ$1,0)),6)&gt;0,1,0)</f>
        <v>#REF!</v>
      </c>
      <c r="BK38" s="68" t="e">
        <f ca="1">IF(ROUND('Командный Зачет'!#REF!-IF('Сводный протокол'!$D18="м",BK$2,IF('Сводный протокол'!$D18="ж",BK$1,0)),6)&gt;0,1,0)</f>
        <v>#REF!</v>
      </c>
      <c r="BL38" s="68" t="e">
        <f ca="1">IF(ROUND('Командный Зачет'!#REF!-IF('Сводный протокол'!$D18="м",BL$2,IF('Сводный протокол'!$D18="ж",BL$1,0)),6)&gt;0,1,0)</f>
        <v>#REF!</v>
      </c>
      <c r="BM38" s="68" t="e">
        <f ca="1">IF(ROUND('Командный Зачет'!#REF!-IF('Сводный протокол'!$D18="м",BM$2,IF('Сводный протокол'!$D18="ж",BM$1,0)),6)&gt;0,1,0)</f>
        <v>#REF!</v>
      </c>
      <c r="BN38" s="68" t="e">
        <f ca="1">IF(ROUND('Командный Зачет'!#REF!-IF('Сводный протокол'!$D18="м",BN$2,IF('Сводный протокол'!$D18="ж",BN$1,0)),6)&gt;0,1,0)</f>
        <v>#REF!</v>
      </c>
      <c r="BO38" s="68" t="e">
        <f ca="1">IF(ROUND('Командный Зачет'!#REF!-IF('Сводный протокол'!$D18="м",BO$2,IF('Сводный протокол'!$D18="ж",BO$1,0)),6)&gt;0,1,0)</f>
        <v>#REF!</v>
      </c>
      <c r="BP38" s="68" t="e">
        <f ca="1">IF(ROUND('Командный Зачет'!#REF!-IF('Сводный протокол'!$D18="м",BP$2,IF('Сводный протокол'!$D18="ж",BP$1,0)),6)&gt;0,1,0)</f>
        <v>#REF!</v>
      </c>
      <c r="BQ38" s="68" t="e">
        <f ca="1">IF(ROUND('Командный Зачет'!#REF!-IF('Сводный протокол'!$D18="м",BQ$2,IF('Сводный протокол'!$D18="ж",BQ$1,0)),6)&gt;0,1,0)</f>
        <v>#REF!</v>
      </c>
      <c r="BR38" s="68" t="e">
        <f ca="1">IF(ROUND('Командный Зачет'!#REF!-IF('Сводный протокол'!$D18="м",BR$2,IF('Сводный протокол'!$D18="ж",BR$1,0)),6)&gt;0,1,0)</f>
        <v>#REF!</v>
      </c>
      <c r="BS38" s="68" t="e">
        <f ca="1">IF(ROUND('Командный Зачет'!#REF!-IF('Сводный протокол'!$D18="м",BS$2,IF('Сводный протокол'!$D18="ж",BS$1,0)),6)&gt;0,1,0)</f>
        <v>#REF!</v>
      </c>
      <c r="BT38" s="68" t="e">
        <f ca="1">IF(ROUND('Командный Зачет'!#REF!-IF('Сводный протокол'!$D18="м",BT$2,IF('Сводный протокол'!$D18="ж",BT$1,0)),6)&gt;0,1,0)</f>
        <v>#REF!</v>
      </c>
      <c r="BU38" s="68" t="e">
        <f ca="1">IF(ROUND('Командный Зачет'!#REF!-IF('Сводный протокол'!$D18="м",BU$2,IF('Сводный протокол'!$D18="ж",BU$1,0)),6)&gt;0,1,0)</f>
        <v>#REF!</v>
      </c>
      <c r="BV38" s="68" t="e">
        <f ca="1">IF(ROUND('Командный Зачет'!#REF!-IF('Сводный протокол'!$D18="м",BV$2,IF('Сводный протокол'!$D18="ж",BV$1,0)),6)&gt;0,1,0)</f>
        <v>#REF!</v>
      </c>
      <c r="BW38" s="68" t="e">
        <f ca="1">IF(ROUND('Командный Зачет'!#REF!-IF('Сводный протокол'!$D18="м",BW$2,IF('Сводный протокол'!$D18="ж",BW$1,0)),6)&gt;0,1,0)</f>
        <v>#REF!</v>
      </c>
      <c r="BX38" s="68" t="e">
        <f ca="1">IF(ROUND('Командный Зачет'!#REF!-IF('Сводный протокол'!$D18="м",BX$2,IF('Сводный протокол'!$D18="ж",BX$1,0)),6)&gt;0,1,0)</f>
        <v>#REF!</v>
      </c>
      <c r="BY38" s="68" t="e">
        <f ca="1">IF(ROUND('Командный Зачет'!#REF!-IF('Сводный протокол'!$D18="м",BY$2,IF('Сводный протокол'!$D18="ж",BY$1,0)),6)&gt;0,1,0)</f>
        <v>#REF!</v>
      </c>
      <c r="BZ38" s="68" t="e">
        <f ca="1">IF(ROUND('Командный Зачет'!#REF!-IF('Сводный протокол'!$D18="м",BZ$2,IF('Сводный протокол'!$D18="ж",BZ$1,0)),6)&gt;0,1,0)</f>
        <v>#REF!</v>
      </c>
      <c r="CA38" s="68" t="e">
        <f ca="1">IF(ROUND('Командный Зачет'!#REF!-IF('Сводный протокол'!$D18="м",CA$2,IF('Сводный протокол'!$D18="ж",CA$1,0)),6)&gt;0,1,0)</f>
        <v>#REF!</v>
      </c>
      <c r="CB38" s="68" t="e">
        <f ca="1">IF(ROUND('Командный Зачет'!#REF!-IF('Сводный протокол'!$D18="м",CB$2,IF('Сводный протокол'!$D18="ж",CB$1,0)),6)&gt;0,1,0)</f>
        <v>#REF!</v>
      </c>
      <c r="CC38" s="68" t="e">
        <f ca="1">IF(ROUND('Командный Зачет'!#REF!-IF('Сводный протокол'!$D18="м",CC$2,IF('Сводный протокол'!$D18="ж",CC$1,0)),6)&gt;0,1,0)</f>
        <v>#REF!</v>
      </c>
      <c r="CD38" s="68" t="e">
        <f ca="1">IF(ROUND('Командный Зачет'!#REF!-IF('Сводный протокол'!$D18="м",CD$2,IF('Сводный протокол'!$D18="ж",CD$1,0)),6)&gt;0,1,0)</f>
        <v>#REF!</v>
      </c>
      <c r="CE38" s="68" t="e">
        <f ca="1">IF(ROUND('Командный Зачет'!#REF!-IF('Сводный протокол'!$D18="м",CE$2,IF('Сводный протокол'!$D18="ж",CE$1,0)),6)&gt;0,1,0)</f>
        <v>#REF!</v>
      </c>
      <c r="CF38" s="68" t="e">
        <f ca="1">IF(ROUND('Командный Зачет'!#REF!-IF('Сводный протокол'!$D18="м",CF$2,IF('Сводный протокол'!$D18="ж",CF$1,0)),6)&gt;0,1,0)</f>
        <v>#REF!</v>
      </c>
      <c r="CG38" s="68" t="e">
        <f ca="1">IF(ROUND('Командный Зачет'!#REF!-IF('Сводный протокол'!$D18="м",CG$2,IF('Сводный протокол'!$D18="ж",CG$1,0)),6)&gt;0,1,0)</f>
        <v>#REF!</v>
      </c>
      <c r="CH38" s="68" t="e">
        <f ca="1">IF(ROUND('Командный Зачет'!#REF!-IF('Сводный протокол'!$D18="м",CH$2,IF('Сводный протокол'!$D18="ж",CH$1,0)),6)&gt;0,1,0)</f>
        <v>#REF!</v>
      </c>
      <c r="CI38" s="68" t="e">
        <f ca="1">IF(ROUND('Командный Зачет'!#REF!-IF('Сводный протокол'!$D18="м",CI$2,IF('Сводный протокол'!$D18="ж",CI$1,0)),6)&gt;0,1,0)</f>
        <v>#REF!</v>
      </c>
      <c r="CJ38" s="68" t="e">
        <f ca="1">IF(ROUND('Командный Зачет'!#REF!-IF('Сводный протокол'!$D18="м",CJ$2,IF('Сводный протокол'!$D18="ж",CJ$1,0)),6)&gt;0,1,0)</f>
        <v>#REF!</v>
      </c>
      <c r="CK38" s="68" t="e">
        <f ca="1">IF(ROUND('Командный Зачет'!#REF!-IF('Сводный протокол'!$D18="м",CK$2,IF('Сводный протокол'!$D18="ж",CK$1,0)),6)&gt;0,1,0)</f>
        <v>#REF!</v>
      </c>
      <c r="CL38" s="68" t="e">
        <f ca="1">IF(ROUND('Командный Зачет'!#REF!-IF('Сводный протокол'!$D18="м",CL$2,IF('Сводный протокол'!$D18="ж",CL$1,0)),6)&gt;0,1,0)</f>
        <v>#REF!</v>
      </c>
      <c r="CM38" s="68" t="e">
        <f ca="1">IF(ROUND('Командный Зачет'!#REF!-IF('Сводный протокол'!$D18="м",CM$2,IF('Сводный протокол'!$D18="ж",CM$1,0)),6)&gt;0,1,0)</f>
        <v>#REF!</v>
      </c>
      <c r="CN38" s="68" t="e">
        <f ca="1">IF(ROUND('Командный Зачет'!#REF!-IF('Сводный протокол'!$D18="м",CN$2,IF('Сводный протокол'!$D18="ж",CN$1,0)),6)&gt;0,1,0)</f>
        <v>#REF!</v>
      </c>
      <c r="CO38" s="68" t="e">
        <f ca="1">IF(ROUND('Командный Зачет'!#REF!-IF('Сводный протокол'!$D18="м",CO$2,IF('Сводный протокол'!$D18="ж",CO$1,0)),6)&gt;0,1,0)</f>
        <v>#REF!</v>
      </c>
      <c r="CP38" s="68" t="e">
        <f ca="1">IF(ROUND('Командный Зачет'!#REF!-IF('Сводный протокол'!$D18="м",CP$2,IF('Сводный протокол'!$D18="ж",CP$1,0)),6)&gt;0,1,0)</f>
        <v>#REF!</v>
      </c>
      <c r="CQ38" s="68" t="e">
        <f ca="1">IF(ROUND('Командный Зачет'!#REF!-IF('Сводный протокол'!$D18="м",CQ$2,IF('Сводный протокол'!$D18="ж",CQ$1,0)),6)&gt;0,1,0)</f>
        <v>#REF!</v>
      </c>
      <c r="CR38" s="68" t="e">
        <f ca="1">IF(ROUND('Командный Зачет'!#REF!-IF('Сводный протокол'!$D18="м",CR$2,IF('Сводный протокол'!$D18="ж",CR$1,0)),6)&gt;0,1,0)</f>
        <v>#REF!</v>
      </c>
      <c r="CS38" s="68" t="e">
        <f ca="1">IF(ROUND('Командный Зачет'!#REF!-IF('Сводный протокол'!$D18="м",CS$2,IF('Сводный протокол'!$D18="ж",CS$1,0)),6)&gt;0,1,0)</f>
        <v>#REF!</v>
      </c>
      <c r="CT38" s="68" t="e">
        <f ca="1">IF(ROUND('Командный Зачет'!#REF!-IF('Сводный протокол'!$D18="м",CT$2,IF('Сводный протокол'!$D18="ж",CT$1,0)),6)&gt;0,1,0)</f>
        <v>#REF!</v>
      </c>
      <c r="CU38" s="68" t="e">
        <f ca="1">IF(ROUND('Командный Зачет'!#REF!-IF('Сводный протокол'!$D18="м",CU$2,IF('Сводный протокол'!$D18="ж",CU$1,0)),6)&gt;0,1,0)</f>
        <v>#REF!</v>
      </c>
      <c r="CV38" s="68" t="e">
        <f ca="1">IF(ROUND('Командный Зачет'!#REF!-IF('Сводный протокол'!$D18="м",CV$2,IF('Сводный протокол'!$D18="ж",CV$1,0)),6)&gt;0,1,0)</f>
        <v>#REF!</v>
      </c>
      <c r="CW38" s="68" t="e">
        <f ca="1">IF(ROUND('Командный Зачет'!#REF!-IF('Сводный протокол'!$D18="м",CW$2,IF('Сводный протокол'!$D18="ж",CW$1,0)),6)&gt;0,1,0)</f>
        <v>#REF!</v>
      </c>
      <c r="CX38" s="67" t="e">
        <f t="shared" ca="1" si="1"/>
        <v>#REF!</v>
      </c>
    </row>
    <row r="39" spans="1:102" x14ac:dyDescent="0.2">
      <c r="A39" s="67" t="s">
        <v>104</v>
      </c>
      <c r="B39" s="68" t="e">
        <f ca="1">IF(ROUND('Командный Зачет'!$I36-IF('Сводный протокол'!$D20="м",B$2,IF('Сводный протокол'!$D20="ж",B$1,0)),6)&gt;0,1,0)</f>
        <v>#REF!</v>
      </c>
      <c r="C39" s="68" t="e">
        <f ca="1">IF(ROUND('Командный Зачет'!$I36-IF('Сводный протокол'!$D20="м",C$2,IF('Сводный протокол'!$D20="ж",C$1,0)),6)&gt;0,1,0)</f>
        <v>#REF!</v>
      </c>
      <c r="D39" s="68" t="e">
        <f ca="1">IF(ROUND('Командный Зачет'!$I36-IF('Сводный протокол'!$D20="м",D$2,IF('Сводный протокол'!$D20="ж",D$1,0)),6)&gt;0,1,0)</f>
        <v>#REF!</v>
      </c>
      <c r="E39" s="68" t="e">
        <f ca="1">IF(ROUND('Командный Зачет'!$I36-IF('Сводный протокол'!$D20="м",E$2,IF('Сводный протокол'!$D20="ж",E$1,0)),6)&gt;0,1,0)</f>
        <v>#REF!</v>
      </c>
      <c r="F39" s="68" t="e">
        <f ca="1">IF(ROUND('Командный Зачет'!$I36-IF('Сводный протокол'!$D20="м",F$2,IF('Сводный протокол'!$D20="ж",F$1,0)),6)&gt;0,1,0)</f>
        <v>#REF!</v>
      </c>
      <c r="G39" s="68" t="e">
        <f ca="1">IF(ROUND('Командный Зачет'!$I36-IF('Сводный протокол'!$D20="м",G$2,IF('Сводный протокол'!$D20="ж",G$1,0)),6)&gt;0,1,0)</f>
        <v>#REF!</v>
      </c>
      <c r="H39" s="68" t="e">
        <f ca="1">IF(ROUND('Командный Зачет'!$I36-IF('Сводный протокол'!$D20="м",H$2,IF('Сводный протокол'!$D20="ж",H$1,0)),6)&gt;0,1,0)</f>
        <v>#REF!</v>
      </c>
      <c r="I39" s="68" t="e">
        <f ca="1">IF(ROUND('Командный Зачет'!$I36-IF('Сводный протокол'!$D20="м",I$2,IF('Сводный протокол'!$D20="ж",I$1,0)),6)&gt;0,1,0)</f>
        <v>#REF!</v>
      </c>
      <c r="J39" s="68" t="e">
        <f ca="1">IF(ROUND('Командный Зачет'!$I36-IF('Сводный протокол'!$D20="м",J$2,IF('Сводный протокол'!$D20="ж",J$1,0)),6)&gt;0,1,0)</f>
        <v>#REF!</v>
      </c>
      <c r="K39" s="68" t="e">
        <f ca="1">IF(ROUND('Командный Зачет'!$I36-IF('Сводный протокол'!$D20="м",K$2,IF('Сводный протокол'!$D20="ж",K$1,0)),6)&gt;0,1,0)</f>
        <v>#REF!</v>
      </c>
      <c r="L39" s="68" t="e">
        <f ca="1">IF(ROUND('Командный Зачет'!$I36-IF('Сводный протокол'!$D20="м",L$2,IF('Сводный протокол'!$D20="ж",L$1,0)),6)&gt;0,1,0)</f>
        <v>#REF!</v>
      </c>
      <c r="M39" s="68" t="e">
        <f ca="1">IF(ROUND('Командный Зачет'!$I36-IF('Сводный протокол'!$D20="м",M$2,IF('Сводный протокол'!$D20="ж",M$1,0)),6)&gt;0,1,0)</f>
        <v>#REF!</v>
      </c>
      <c r="N39" s="68" t="e">
        <f ca="1">IF(ROUND('Командный Зачет'!$I36-IF('Сводный протокол'!$D20="м",N$2,IF('Сводный протокол'!$D20="ж",N$1,0)),6)&gt;0,1,0)</f>
        <v>#REF!</v>
      </c>
      <c r="O39" s="68" t="e">
        <f ca="1">IF(ROUND('Командный Зачет'!$I36-IF('Сводный протокол'!$D20="м",O$2,IF('Сводный протокол'!$D20="ж",O$1,0)),6)&gt;0,1,0)</f>
        <v>#REF!</v>
      </c>
      <c r="P39" s="68" t="e">
        <f ca="1">IF(ROUND('Командный Зачет'!$I36-IF('Сводный протокол'!$D20="м",P$2,IF('Сводный протокол'!$D20="ж",P$1,0)),6)&gt;0,1,0)</f>
        <v>#REF!</v>
      </c>
      <c r="Q39" s="68" t="e">
        <f ca="1">IF(ROUND('Командный Зачет'!$I36-IF('Сводный протокол'!$D20="м",Q$2,IF('Сводный протокол'!$D20="ж",Q$1,0)),6)&gt;0,1,0)</f>
        <v>#REF!</v>
      </c>
      <c r="R39" s="68" t="e">
        <f ca="1">IF(ROUND('Командный Зачет'!$I36-IF('Сводный протокол'!$D20="м",R$2,IF('Сводный протокол'!$D20="ж",R$1,0)),6)&gt;0,1,0)</f>
        <v>#REF!</v>
      </c>
      <c r="S39" s="68" t="e">
        <f ca="1">IF(ROUND('Командный Зачет'!$I36-IF('Сводный протокол'!$D20="м",S$2,IF('Сводный протокол'!$D20="ж",S$1,0)),6)&gt;0,1,0)</f>
        <v>#REF!</v>
      </c>
      <c r="T39" s="68" t="e">
        <f ca="1">IF(ROUND('Командный Зачет'!$I36-IF('Сводный протокол'!$D20="м",T$2,IF('Сводный протокол'!$D20="ж",T$1,0)),6)&gt;0,1,0)</f>
        <v>#REF!</v>
      </c>
      <c r="U39" s="68" t="e">
        <f ca="1">IF(ROUND('Командный Зачет'!$I36-IF('Сводный протокол'!$D20="м",U$2,IF('Сводный протокол'!$D20="ж",U$1,0)),6)&gt;0,1,0)</f>
        <v>#REF!</v>
      </c>
      <c r="V39" s="68" t="e">
        <f ca="1">IF(ROUND('Командный Зачет'!$I36-IF('Сводный протокол'!$D20="м",V$2,IF('Сводный протокол'!$D20="ж",V$1,0)),6)&gt;0,1,0)</f>
        <v>#REF!</v>
      </c>
      <c r="W39" s="68" t="e">
        <f ca="1">IF(ROUND('Командный Зачет'!$I36-IF('Сводный протокол'!$D20="м",W$2,IF('Сводный протокол'!$D20="ж",W$1,0)),6)&gt;0,1,0)</f>
        <v>#REF!</v>
      </c>
      <c r="X39" s="68" t="e">
        <f ca="1">IF(ROUND('Командный Зачет'!$I36-IF('Сводный протокол'!$D20="м",X$2,IF('Сводный протокол'!$D20="ж",X$1,0)),6)&gt;0,1,0)</f>
        <v>#REF!</v>
      </c>
      <c r="Y39" s="68" t="e">
        <f ca="1">IF(ROUND('Командный Зачет'!$I36-IF('Сводный протокол'!$D20="м",Y$2,IF('Сводный протокол'!$D20="ж",Y$1,0)),6)&gt;0,1,0)</f>
        <v>#REF!</v>
      </c>
      <c r="Z39" s="68" t="e">
        <f ca="1">IF(ROUND('Командный Зачет'!$I36-IF('Сводный протокол'!$D20="м",Z$2,IF('Сводный протокол'!$D20="ж",Z$1,0)),6)&gt;0,1,0)</f>
        <v>#REF!</v>
      </c>
      <c r="AA39" s="68" t="e">
        <f ca="1">IF(ROUND('Командный Зачет'!$I36-IF('Сводный протокол'!$D20="м",AA$2,IF('Сводный протокол'!$D20="ж",AA$1,0)),6)&gt;0,1,0)</f>
        <v>#REF!</v>
      </c>
      <c r="AB39" s="68" t="e">
        <f ca="1">IF(ROUND('Командный Зачет'!$I36-IF('Сводный протокол'!$D20="м",AB$2,IF('Сводный протокол'!$D20="ж",AB$1,0)),6)&gt;0,1,0)</f>
        <v>#REF!</v>
      </c>
      <c r="AC39" s="68" t="e">
        <f ca="1">IF(ROUND('Командный Зачет'!$I36-IF('Сводный протокол'!$D20="м",AC$2,IF('Сводный протокол'!$D20="ж",AC$1,0)),6)&gt;0,1,0)</f>
        <v>#REF!</v>
      </c>
      <c r="AD39" s="68" t="e">
        <f ca="1">IF(ROUND('Командный Зачет'!$I36-IF('Сводный протокол'!$D20="м",AD$2,IF('Сводный протокол'!$D20="ж",AD$1,0)),6)&gt;0,1,0)</f>
        <v>#REF!</v>
      </c>
      <c r="AE39" s="68" t="e">
        <f ca="1">IF(ROUND('Командный Зачет'!$I36-IF('Сводный протокол'!$D20="м",AE$2,IF('Сводный протокол'!$D20="ж",AE$1,0)),6)&gt;0,1,0)</f>
        <v>#REF!</v>
      </c>
      <c r="AF39" s="68" t="e">
        <f ca="1">IF(ROUND('Командный Зачет'!$I36-IF('Сводный протокол'!$D20="м",AF$2,IF('Сводный протокол'!$D20="ж",AF$1,0)),6)&gt;0,1,0)</f>
        <v>#REF!</v>
      </c>
      <c r="AG39" s="68" t="e">
        <f ca="1">IF(ROUND('Командный Зачет'!$I36-IF('Сводный протокол'!$D20="м",AG$2,IF('Сводный протокол'!$D20="ж",AG$1,0)),6)&gt;0,1,0)</f>
        <v>#REF!</v>
      </c>
      <c r="AH39" s="68" t="e">
        <f ca="1">IF(ROUND('Командный Зачет'!$I36-IF('Сводный протокол'!$D20="м",AH$2,IF('Сводный протокол'!$D20="ж",AH$1,0)),6)&gt;0,1,0)</f>
        <v>#REF!</v>
      </c>
      <c r="AI39" s="68" t="e">
        <f ca="1">IF(ROUND('Командный Зачет'!$I36-IF('Сводный протокол'!$D20="м",AI$2,IF('Сводный протокол'!$D20="ж",AI$1,0)),6)&gt;0,1,0)</f>
        <v>#REF!</v>
      </c>
      <c r="AJ39" s="68" t="e">
        <f ca="1">IF(ROUND('Командный Зачет'!$I36-IF('Сводный протокол'!$D20="м",AJ$2,IF('Сводный протокол'!$D20="ж",AJ$1,0)),6)&gt;0,1,0)</f>
        <v>#REF!</v>
      </c>
      <c r="AK39" s="68" t="e">
        <f ca="1">IF(ROUND('Командный Зачет'!$I36-IF('Сводный протокол'!$D20="м",AK$2,IF('Сводный протокол'!$D20="ж",AK$1,0)),6)&gt;0,1,0)</f>
        <v>#REF!</v>
      </c>
      <c r="AL39" s="68" t="e">
        <f ca="1">IF(ROUND('Командный Зачет'!$I36-IF('Сводный протокол'!$D20="м",AL$2,IF('Сводный протокол'!$D20="ж",AL$1,0)),6)&gt;0,1,0)</f>
        <v>#REF!</v>
      </c>
      <c r="AM39" s="68" t="e">
        <f ca="1">IF(ROUND('Командный Зачет'!$I36-IF('Сводный протокол'!$D20="м",AM$2,IF('Сводный протокол'!$D20="ж",AM$1,0)),6)&gt;0,1,0)</f>
        <v>#REF!</v>
      </c>
      <c r="AN39" s="68" t="e">
        <f ca="1">IF(ROUND('Командный Зачет'!$I36-IF('Сводный протокол'!$D20="м",AN$2,IF('Сводный протокол'!$D20="ж",AN$1,0)),6)&gt;0,1,0)</f>
        <v>#REF!</v>
      </c>
      <c r="AO39" s="68" t="e">
        <f ca="1">IF(ROUND('Командный Зачет'!$I36-IF('Сводный протокол'!$D20="м",AO$2,IF('Сводный протокол'!$D20="ж",AO$1,0)),6)&gt;0,1,0)</f>
        <v>#REF!</v>
      </c>
      <c r="AP39" s="68" t="e">
        <f ca="1">IF(ROUND('Командный Зачет'!$I36-IF('Сводный протокол'!$D20="м",AP$2,IF('Сводный протокол'!$D20="ж",AP$1,0)),6)&gt;0,1,0)</f>
        <v>#REF!</v>
      </c>
      <c r="AQ39" s="68" t="e">
        <f ca="1">IF(ROUND('Командный Зачет'!$I36-IF('Сводный протокол'!$D20="м",AQ$2,IF('Сводный протокол'!$D20="ж",AQ$1,0)),6)&gt;0,1,0)</f>
        <v>#REF!</v>
      </c>
      <c r="AR39" s="68" t="e">
        <f ca="1">IF(ROUND('Командный Зачет'!$I36-IF('Сводный протокол'!$D20="м",AR$2,IF('Сводный протокол'!$D20="ж",AR$1,0)),6)&gt;0,1,0)</f>
        <v>#REF!</v>
      </c>
      <c r="AS39" s="68" t="e">
        <f ca="1">IF(ROUND('Командный Зачет'!$I36-IF('Сводный протокол'!$D20="м",AS$2,IF('Сводный протокол'!$D20="ж",AS$1,0)),6)&gt;0,1,0)</f>
        <v>#REF!</v>
      </c>
      <c r="AT39" s="68" t="e">
        <f ca="1">IF(ROUND('Командный Зачет'!$I36-IF('Сводный протокол'!$D20="м",AT$2,IF('Сводный протокол'!$D20="ж",AT$1,0)),6)&gt;0,1,0)</f>
        <v>#REF!</v>
      </c>
      <c r="AU39" s="68" t="e">
        <f ca="1">IF(ROUND('Командный Зачет'!$I36-IF('Сводный протокол'!$D20="м",AU$2,IF('Сводный протокол'!$D20="ж",AU$1,0)),6)&gt;0,1,0)</f>
        <v>#REF!</v>
      </c>
      <c r="AV39" s="68" t="e">
        <f ca="1">IF(ROUND('Командный Зачет'!$I36-IF('Сводный протокол'!$D20="м",AV$2,IF('Сводный протокол'!$D20="ж",AV$1,0)),6)&gt;0,1,0)</f>
        <v>#REF!</v>
      </c>
      <c r="AW39" s="68" t="e">
        <f ca="1">IF(ROUND('Командный Зачет'!$I36-IF('Сводный протокол'!$D20="м",AW$2,IF('Сводный протокол'!$D20="ж",AW$1,0)),6)&gt;0,1,0)</f>
        <v>#REF!</v>
      </c>
      <c r="AX39" s="68" t="e">
        <f ca="1">IF(ROUND('Командный Зачет'!$I36-IF('Сводный протокол'!$D20="м",AX$2,IF('Сводный протокол'!$D20="ж",AX$1,0)),6)&gt;0,1,0)</f>
        <v>#REF!</v>
      </c>
      <c r="AY39" s="68" t="e">
        <f ca="1">IF(ROUND('Командный Зачет'!$I36-IF('Сводный протокол'!$D20="м",AY$2,IF('Сводный протокол'!$D20="ж",AY$1,0)),6)&gt;0,1,0)</f>
        <v>#REF!</v>
      </c>
      <c r="AZ39" s="68" t="e">
        <f ca="1">IF(ROUND('Командный Зачет'!$I36-IF('Сводный протокол'!$D20="м",AZ$2,IF('Сводный протокол'!$D20="ж",AZ$1,0)),6)&gt;0,1,0)</f>
        <v>#REF!</v>
      </c>
      <c r="BA39" s="68" t="e">
        <f ca="1">IF(ROUND('Командный Зачет'!$I36-IF('Сводный протокол'!$D20="м",BA$2,IF('Сводный протокол'!$D20="ж",BA$1,0)),6)&gt;0,1,0)</f>
        <v>#REF!</v>
      </c>
      <c r="BB39" s="68" t="e">
        <f ca="1">IF(ROUND('Командный Зачет'!$I36-IF('Сводный протокол'!$D20="м",BB$2,IF('Сводный протокол'!$D20="ж",BB$1,0)),6)&gt;0,1,0)</f>
        <v>#REF!</v>
      </c>
      <c r="BC39" s="68" t="e">
        <f ca="1">IF(ROUND('Командный Зачет'!$I36-IF('Сводный протокол'!$D20="м",BC$2,IF('Сводный протокол'!$D20="ж",BC$1,0)),6)&gt;0,1,0)</f>
        <v>#REF!</v>
      </c>
      <c r="BD39" s="68" t="e">
        <f ca="1">IF(ROUND('Командный Зачет'!$I36-IF('Сводный протокол'!$D20="м",BD$2,IF('Сводный протокол'!$D20="ж",BD$1,0)),6)&gt;0,1,0)</f>
        <v>#REF!</v>
      </c>
      <c r="BE39" s="68" t="e">
        <f ca="1">IF(ROUND('Командный Зачет'!$I36-IF('Сводный протокол'!$D20="м",BE$2,IF('Сводный протокол'!$D20="ж",BE$1,0)),6)&gt;0,1,0)</f>
        <v>#REF!</v>
      </c>
      <c r="BF39" s="68" t="e">
        <f ca="1">IF(ROUND('Командный Зачет'!$I36-IF('Сводный протокол'!$D20="м",BF$2,IF('Сводный протокол'!$D20="ж",BF$1,0)),6)&gt;0,1,0)</f>
        <v>#REF!</v>
      </c>
      <c r="BG39" s="68" t="e">
        <f ca="1">IF(ROUND('Командный Зачет'!$I36-IF('Сводный протокол'!$D20="м",BG$2,IF('Сводный протокол'!$D20="ж",BG$1,0)),6)&gt;0,1,0)</f>
        <v>#REF!</v>
      </c>
      <c r="BH39" s="68" t="e">
        <f ca="1">IF(ROUND('Командный Зачет'!$I36-IF('Сводный протокол'!$D20="м",BH$2,IF('Сводный протокол'!$D20="ж",BH$1,0)),6)&gt;0,1,0)</f>
        <v>#REF!</v>
      </c>
      <c r="BI39" s="68" t="e">
        <f ca="1">IF(ROUND('Командный Зачет'!$I36-IF('Сводный протокол'!$D20="м",BI$2,IF('Сводный протокол'!$D20="ж",BI$1,0)),6)&gt;0,1,0)</f>
        <v>#REF!</v>
      </c>
      <c r="BJ39" s="68" t="e">
        <f ca="1">IF(ROUND('Командный Зачет'!$I36-IF('Сводный протокол'!$D20="м",BJ$2,IF('Сводный протокол'!$D20="ж",BJ$1,0)),6)&gt;0,1,0)</f>
        <v>#REF!</v>
      </c>
      <c r="BK39" s="68" t="e">
        <f ca="1">IF(ROUND('Командный Зачет'!$I36-IF('Сводный протокол'!$D20="м",BK$2,IF('Сводный протокол'!$D20="ж",BK$1,0)),6)&gt;0,1,0)</f>
        <v>#REF!</v>
      </c>
      <c r="BL39" s="68" t="e">
        <f ca="1">IF(ROUND('Командный Зачет'!$I36-IF('Сводный протокол'!$D20="м",BL$2,IF('Сводный протокол'!$D20="ж",BL$1,0)),6)&gt;0,1,0)</f>
        <v>#REF!</v>
      </c>
      <c r="BM39" s="68" t="e">
        <f ca="1">IF(ROUND('Командный Зачет'!$I36-IF('Сводный протокол'!$D20="м",BM$2,IF('Сводный протокол'!$D20="ж",BM$1,0)),6)&gt;0,1,0)</f>
        <v>#REF!</v>
      </c>
      <c r="BN39" s="68" t="e">
        <f ca="1">IF(ROUND('Командный Зачет'!$I36-IF('Сводный протокол'!$D20="м",BN$2,IF('Сводный протокол'!$D20="ж",BN$1,0)),6)&gt;0,1,0)</f>
        <v>#REF!</v>
      </c>
      <c r="BO39" s="68" t="e">
        <f ca="1">IF(ROUND('Командный Зачет'!$I36-IF('Сводный протокол'!$D20="м",BO$2,IF('Сводный протокол'!$D20="ж",BO$1,0)),6)&gt;0,1,0)</f>
        <v>#REF!</v>
      </c>
      <c r="BP39" s="68" t="e">
        <f ca="1">IF(ROUND('Командный Зачет'!$I36-IF('Сводный протокол'!$D20="м",BP$2,IF('Сводный протокол'!$D20="ж",BP$1,0)),6)&gt;0,1,0)</f>
        <v>#REF!</v>
      </c>
      <c r="BQ39" s="68" t="e">
        <f ca="1">IF(ROUND('Командный Зачет'!$I36-IF('Сводный протокол'!$D20="м",BQ$2,IF('Сводный протокол'!$D20="ж",BQ$1,0)),6)&gt;0,1,0)</f>
        <v>#REF!</v>
      </c>
      <c r="BR39" s="68" t="e">
        <f ca="1">IF(ROUND('Командный Зачет'!$I36-IF('Сводный протокол'!$D20="м",BR$2,IF('Сводный протокол'!$D20="ж",BR$1,0)),6)&gt;0,1,0)</f>
        <v>#REF!</v>
      </c>
      <c r="BS39" s="68" t="e">
        <f ca="1">IF(ROUND('Командный Зачет'!$I36-IF('Сводный протокол'!$D20="м",BS$2,IF('Сводный протокол'!$D20="ж",BS$1,0)),6)&gt;0,1,0)</f>
        <v>#REF!</v>
      </c>
      <c r="BT39" s="68" t="e">
        <f ca="1">IF(ROUND('Командный Зачет'!$I36-IF('Сводный протокол'!$D20="м",BT$2,IF('Сводный протокол'!$D20="ж",BT$1,0)),6)&gt;0,1,0)</f>
        <v>#REF!</v>
      </c>
      <c r="BU39" s="68" t="e">
        <f ca="1">IF(ROUND('Командный Зачет'!$I36-IF('Сводный протокол'!$D20="м",BU$2,IF('Сводный протокол'!$D20="ж",BU$1,0)),6)&gt;0,1,0)</f>
        <v>#REF!</v>
      </c>
      <c r="BV39" s="68" t="e">
        <f ca="1">IF(ROUND('Командный Зачет'!$I36-IF('Сводный протокол'!$D20="м",BV$2,IF('Сводный протокол'!$D20="ж",BV$1,0)),6)&gt;0,1,0)</f>
        <v>#REF!</v>
      </c>
      <c r="BW39" s="68" t="e">
        <f ca="1">IF(ROUND('Командный Зачет'!$I36-IF('Сводный протокол'!$D20="м",BW$2,IF('Сводный протокол'!$D20="ж",BW$1,0)),6)&gt;0,1,0)</f>
        <v>#REF!</v>
      </c>
      <c r="BX39" s="68" t="e">
        <f ca="1">IF(ROUND('Командный Зачет'!$I36-IF('Сводный протокол'!$D20="м",BX$2,IF('Сводный протокол'!$D20="ж",BX$1,0)),6)&gt;0,1,0)</f>
        <v>#REF!</v>
      </c>
      <c r="BY39" s="68" t="e">
        <f ca="1">IF(ROUND('Командный Зачет'!$I36-IF('Сводный протокол'!$D20="м",BY$2,IF('Сводный протокол'!$D20="ж",BY$1,0)),6)&gt;0,1,0)</f>
        <v>#REF!</v>
      </c>
      <c r="BZ39" s="68" t="e">
        <f ca="1">IF(ROUND('Командный Зачет'!$I36-IF('Сводный протокол'!$D20="м",BZ$2,IF('Сводный протокол'!$D20="ж",BZ$1,0)),6)&gt;0,1,0)</f>
        <v>#REF!</v>
      </c>
      <c r="CA39" s="68" t="e">
        <f ca="1">IF(ROUND('Командный Зачет'!$I36-IF('Сводный протокол'!$D20="м",CA$2,IF('Сводный протокол'!$D20="ж",CA$1,0)),6)&gt;0,1,0)</f>
        <v>#REF!</v>
      </c>
      <c r="CB39" s="68" t="e">
        <f ca="1">IF(ROUND('Командный Зачет'!$I36-IF('Сводный протокол'!$D20="м",CB$2,IF('Сводный протокол'!$D20="ж",CB$1,0)),6)&gt;0,1,0)</f>
        <v>#REF!</v>
      </c>
      <c r="CC39" s="68" t="e">
        <f ca="1">IF(ROUND('Командный Зачет'!$I36-IF('Сводный протокол'!$D20="м",CC$2,IF('Сводный протокол'!$D20="ж",CC$1,0)),6)&gt;0,1,0)</f>
        <v>#REF!</v>
      </c>
      <c r="CD39" s="68" t="e">
        <f ca="1">IF(ROUND('Командный Зачет'!$I36-IF('Сводный протокол'!$D20="м",CD$2,IF('Сводный протокол'!$D20="ж",CD$1,0)),6)&gt;0,1,0)</f>
        <v>#REF!</v>
      </c>
      <c r="CE39" s="68" t="e">
        <f ca="1">IF(ROUND('Командный Зачет'!$I36-IF('Сводный протокол'!$D20="м",CE$2,IF('Сводный протокол'!$D20="ж",CE$1,0)),6)&gt;0,1,0)</f>
        <v>#REF!</v>
      </c>
      <c r="CF39" s="68" t="e">
        <f ca="1">IF(ROUND('Командный Зачет'!$I36-IF('Сводный протокол'!$D20="м",CF$2,IF('Сводный протокол'!$D20="ж",CF$1,0)),6)&gt;0,1,0)</f>
        <v>#REF!</v>
      </c>
      <c r="CG39" s="68" t="e">
        <f ca="1">IF(ROUND('Командный Зачет'!$I36-IF('Сводный протокол'!$D20="м",CG$2,IF('Сводный протокол'!$D20="ж",CG$1,0)),6)&gt;0,1,0)</f>
        <v>#REF!</v>
      </c>
      <c r="CH39" s="68" t="e">
        <f ca="1">IF(ROUND('Командный Зачет'!$I36-IF('Сводный протокол'!$D20="м",CH$2,IF('Сводный протокол'!$D20="ж",CH$1,0)),6)&gt;0,1,0)</f>
        <v>#REF!</v>
      </c>
      <c r="CI39" s="68" t="e">
        <f ca="1">IF(ROUND('Командный Зачет'!$I36-IF('Сводный протокол'!$D20="м",CI$2,IF('Сводный протокол'!$D20="ж",CI$1,0)),6)&gt;0,1,0)</f>
        <v>#REF!</v>
      </c>
      <c r="CJ39" s="68" t="e">
        <f ca="1">IF(ROUND('Командный Зачет'!$I36-IF('Сводный протокол'!$D20="м",CJ$2,IF('Сводный протокол'!$D20="ж",CJ$1,0)),6)&gt;0,1,0)</f>
        <v>#REF!</v>
      </c>
      <c r="CK39" s="68" t="e">
        <f ca="1">IF(ROUND('Командный Зачет'!$I36-IF('Сводный протокол'!$D20="м",CK$2,IF('Сводный протокол'!$D20="ж",CK$1,0)),6)&gt;0,1,0)</f>
        <v>#REF!</v>
      </c>
      <c r="CL39" s="68" t="e">
        <f ca="1">IF(ROUND('Командный Зачет'!$I36-IF('Сводный протокол'!$D20="м",CL$2,IF('Сводный протокол'!$D20="ж",CL$1,0)),6)&gt;0,1,0)</f>
        <v>#REF!</v>
      </c>
      <c r="CM39" s="68" t="e">
        <f ca="1">IF(ROUND('Командный Зачет'!$I36-IF('Сводный протокол'!$D20="м",CM$2,IF('Сводный протокол'!$D20="ж",CM$1,0)),6)&gt;0,1,0)</f>
        <v>#REF!</v>
      </c>
      <c r="CN39" s="68" t="e">
        <f ca="1">IF(ROUND('Командный Зачет'!$I36-IF('Сводный протокол'!$D20="м",CN$2,IF('Сводный протокол'!$D20="ж",CN$1,0)),6)&gt;0,1,0)</f>
        <v>#REF!</v>
      </c>
      <c r="CO39" s="68" t="e">
        <f ca="1">IF(ROUND('Командный Зачет'!$I36-IF('Сводный протокол'!$D20="м",CO$2,IF('Сводный протокол'!$D20="ж",CO$1,0)),6)&gt;0,1,0)</f>
        <v>#REF!</v>
      </c>
      <c r="CP39" s="68" t="e">
        <f ca="1">IF(ROUND('Командный Зачет'!$I36-IF('Сводный протокол'!$D20="м",CP$2,IF('Сводный протокол'!$D20="ж",CP$1,0)),6)&gt;0,1,0)</f>
        <v>#REF!</v>
      </c>
      <c r="CQ39" s="68" t="e">
        <f ca="1">IF(ROUND('Командный Зачет'!$I36-IF('Сводный протокол'!$D20="м",CQ$2,IF('Сводный протокол'!$D20="ж",CQ$1,0)),6)&gt;0,1,0)</f>
        <v>#REF!</v>
      </c>
      <c r="CR39" s="68" t="e">
        <f ca="1">IF(ROUND('Командный Зачет'!$I36-IF('Сводный протокол'!$D20="м",CR$2,IF('Сводный протокол'!$D20="ж",CR$1,0)),6)&gt;0,1,0)</f>
        <v>#REF!</v>
      </c>
      <c r="CS39" s="68" t="e">
        <f ca="1">IF(ROUND('Командный Зачет'!$I36-IF('Сводный протокол'!$D20="м",CS$2,IF('Сводный протокол'!$D20="ж",CS$1,0)),6)&gt;0,1,0)</f>
        <v>#REF!</v>
      </c>
      <c r="CT39" s="68" t="e">
        <f ca="1">IF(ROUND('Командный Зачет'!$I36-IF('Сводный протокол'!$D20="м",CT$2,IF('Сводный протокол'!$D20="ж",CT$1,0)),6)&gt;0,1,0)</f>
        <v>#REF!</v>
      </c>
      <c r="CU39" s="68" t="e">
        <f ca="1">IF(ROUND('Командный Зачет'!$I36-IF('Сводный протокол'!$D20="м",CU$2,IF('Сводный протокол'!$D20="ж",CU$1,0)),6)&gt;0,1,0)</f>
        <v>#REF!</v>
      </c>
      <c r="CV39" s="68" t="e">
        <f ca="1">IF(ROUND('Командный Зачет'!$I36-IF('Сводный протокол'!$D20="м",CV$2,IF('Сводный протокол'!$D20="ж",CV$1,0)),6)&gt;0,1,0)</f>
        <v>#REF!</v>
      </c>
      <c r="CW39" s="68" t="e">
        <f ca="1">IF(ROUND('Командный Зачет'!$I36-IF('Сводный протокол'!$D20="м",CW$2,IF('Сводный протокол'!$D20="ж",CW$1,0)),6)&gt;0,1,0)</f>
        <v>#REF!</v>
      </c>
      <c r="CX39" s="67" t="e">
        <f t="shared" ca="1" si="1"/>
        <v>#REF!</v>
      </c>
    </row>
    <row r="40" spans="1:102" x14ac:dyDescent="0.2">
      <c r="A40" s="67" t="s">
        <v>105</v>
      </c>
      <c r="B40" s="68" t="e">
        <f ca="1">IF(ROUND('Командный Зачет'!$I37-IF('Сводный протокол'!$D21="м",B$2,IF('Сводный протокол'!$D21="ж",B$1,0)),6)&gt;0,1,0)</f>
        <v>#VALUE!</v>
      </c>
      <c r="C40" s="68" t="e">
        <f ca="1">IF(ROUND('Командный Зачет'!$I37-IF('Сводный протокол'!$D21="м",C$2,IF('Сводный протокол'!$D21="ж",C$1,0)),6)&gt;0,1,0)</f>
        <v>#VALUE!</v>
      </c>
      <c r="D40" s="68" t="e">
        <f ca="1">IF(ROUND('Командный Зачет'!$I37-IF('Сводный протокол'!$D21="м",D$2,IF('Сводный протокол'!$D21="ж",D$1,0)),6)&gt;0,1,0)</f>
        <v>#VALUE!</v>
      </c>
      <c r="E40" s="68" t="e">
        <f ca="1">IF(ROUND('Командный Зачет'!$I37-IF('Сводный протокол'!$D21="м",E$2,IF('Сводный протокол'!$D21="ж",E$1,0)),6)&gt;0,1,0)</f>
        <v>#VALUE!</v>
      </c>
      <c r="F40" s="68" t="e">
        <f ca="1">IF(ROUND('Командный Зачет'!$I37-IF('Сводный протокол'!$D21="м",F$2,IF('Сводный протокол'!$D21="ж",F$1,0)),6)&gt;0,1,0)</f>
        <v>#VALUE!</v>
      </c>
      <c r="G40" s="68" t="e">
        <f ca="1">IF(ROUND('Командный Зачет'!$I37-IF('Сводный протокол'!$D21="м",G$2,IF('Сводный протокол'!$D21="ж",G$1,0)),6)&gt;0,1,0)</f>
        <v>#VALUE!</v>
      </c>
      <c r="H40" s="68" t="e">
        <f ca="1">IF(ROUND('Командный Зачет'!$I37-IF('Сводный протокол'!$D21="м",H$2,IF('Сводный протокол'!$D21="ж",H$1,0)),6)&gt;0,1,0)</f>
        <v>#VALUE!</v>
      </c>
      <c r="I40" s="68" t="e">
        <f ca="1">IF(ROUND('Командный Зачет'!$I37-IF('Сводный протокол'!$D21="м",I$2,IF('Сводный протокол'!$D21="ж",I$1,0)),6)&gt;0,1,0)</f>
        <v>#VALUE!</v>
      </c>
      <c r="J40" s="68" t="e">
        <f ca="1">IF(ROUND('Командный Зачет'!$I37-IF('Сводный протокол'!$D21="м",J$2,IF('Сводный протокол'!$D21="ж",J$1,0)),6)&gt;0,1,0)</f>
        <v>#VALUE!</v>
      </c>
      <c r="K40" s="68" t="e">
        <f ca="1">IF(ROUND('Командный Зачет'!$I37-IF('Сводный протокол'!$D21="м",K$2,IF('Сводный протокол'!$D21="ж",K$1,0)),6)&gt;0,1,0)</f>
        <v>#VALUE!</v>
      </c>
      <c r="L40" s="68" t="e">
        <f ca="1">IF(ROUND('Командный Зачет'!$I37-IF('Сводный протокол'!$D21="м",L$2,IF('Сводный протокол'!$D21="ж",L$1,0)),6)&gt;0,1,0)</f>
        <v>#VALUE!</v>
      </c>
      <c r="M40" s="68" t="e">
        <f ca="1">IF(ROUND('Командный Зачет'!$I37-IF('Сводный протокол'!$D21="м",M$2,IF('Сводный протокол'!$D21="ж",M$1,0)),6)&gt;0,1,0)</f>
        <v>#VALUE!</v>
      </c>
      <c r="N40" s="68" t="e">
        <f ca="1">IF(ROUND('Командный Зачет'!$I37-IF('Сводный протокол'!$D21="м",N$2,IF('Сводный протокол'!$D21="ж",N$1,0)),6)&gt;0,1,0)</f>
        <v>#VALUE!</v>
      </c>
      <c r="O40" s="68" t="e">
        <f ca="1">IF(ROUND('Командный Зачет'!$I37-IF('Сводный протокол'!$D21="м",O$2,IF('Сводный протокол'!$D21="ж",O$1,0)),6)&gt;0,1,0)</f>
        <v>#VALUE!</v>
      </c>
      <c r="P40" s="68" t="e">
        <f ca="1">IF(ROUND('Командный Зачет'!$I37-IF('Сводный протокол'!$D21="м",P$2,IF('Сводный протокол'!$D21="ж",P$1,0)),6)&gt;0,1,0)</f>
        <v>#VALUE!</v>
      </c>
      <c r="Q40" s="68" t="e">
        <f ca="1">IF(ROUND('Командный Зачет'!$I37-IF('Сводный протокол'!$D21="м",Q$2,IF('Сводный протокол'!$D21="ж",Q$1,0)),6)&gt;0,1,0)</f>
        <v>#VALUE!</v>
      </c>
      <c r="R40" s="68" t="e">
        <f ca="1">IF(ROUND('Командный Зачет'!$I37-IF('Сводный протокол'!$D21="м",R$2,IF('Сводный протокол'!$D21="ж",R$1,0)),6)&gt;0,1,0)</f>
        <v>#VALUE!</v>
      </c>
      <c r="S40" s="68" t="e">
        <f ca="1">IF(ROUND('Командный Зачет'!$I37-IF('Сводный протокол'!$D21="м",S$2,IF('Сводный протокол'!$D21="ж",S$1,0)),6)&gt;0,1,0)</f>
        <v>#VALUE!</v>
      </c>
      <c r="T40" s="68" t="e">
        <f ca="1">IF(ROUND('Командный Зачет'!$I37-IF('Сводный протокол'!$D21="м",T$2,IF('Сводный протокол'!$D21="ж",T$1,0)),6)&gt;0,1,0)</f>
        <v>#VALUE!</v>
      </c>
      <c r="U40" s="68" t="e">
        <f ca="1">IF(ROUND('Командный Зачет'!$I37-IF('Сводный протокол'!$D21="м",U$2,IF('Сводный протокол'!$D21="ж",U$1,0)),6)&gt;0,1,0)</f>
        <v>#VALUE!</v>
      </c>
      <c r="V40" s="68" t="e">
        <f ca="1">IF(ROUND('Командный Зачет'!$I37-IF('Сводный протокол'!$D21="м",V$2,IF('Сводный протокол'!$D21="ж",V$1,0)),6)&gt;0,1,0)</f>
        <v>#VALUE!</v>
      </c>
      <c r="W40" s="68" t="e">
        <f ca="1">IF(ROUND('Командный Зачет'!$I37-IF('Сводный протокол'!$D21="м",W$2,IF('Сводный протокол'!$D21="ж",W$1,0)),6)&gt;0,1,0)</f>
        <v>#VALUE!</v>
      </c>
      <c r="X40" s="68" t="e">
        <f ca="1">IF(ROUND('Командный Зачет'!$I37-IF('Сводный протокол'!$D21="м",X$2,IF('Сводный протокол'!$D21="ж",X$1,0)),6)&gt;0,1,0)</f>
        <v>#VALUE!</v>
      </c>
      <c r="Y40" s="68" t="e">
        <f ca="1">IF(ROUND('Командный Зачет'!$I37-IF('Сводный протокол'!$D21="м",Y$2,IF('Сводный протокол'!$D21="ж",Y$1,0)),6)&gt;0,1,0)</f>
        <v>#VALUE!</v>
      </c>
      <c r="Z40" s="68" t="e">
        <f ca="1">IF(ROUND('Командный Зачет'!$I37-IF('Сводный протокол'!$D21="м",Z$2,IF('Сводный протокол'!$D21="ж",Z$1,0)),6)&gt;0,1,0)</f>
        <v>#VALUE!</v>
      </c>
      <c r="AA40" s="68" t="e">
        <f ca="1">IF(ROUND('Командный Зачет'!$I37-IF('Сводный протокол'!$D21="м",AA$2,IF('Сводный протокол'!$D21="ж",AA$1,0)),6)&gt;0,1,0)</f>
        <v>#VALUE!</v>
      </c>
      <c r="AB40" s="68" t="e">
        <f ca="1">IF(ROUND('Командный Зачет'!$I37-IF('Сводный протокол'!$D21="м",AB$2,IF('Сводный протокол'!$D21="ж",AB$1,0)),6)&gt;0,1,0)</f>
        <v>#VALUE!</v>
      </c>
      <c r="AC40" s="68" t="e">
        <f ca="1">IF(ROUND('Командный Зачет'!$I37-IF('Сводный протокол'!$D21="м",AC$2,IF('Сводный протокол'!$D21="ж",AC$1,0)),6)&gt;0,1,0)</f>
        <v>#VALUE!</v>
      </c>
      <c r="AD40" s="68" t="e">
        <f ca="1">IF(ROUND('Командный Зачет'!$I37-IF('Сводный протокол'!$D21="м",AD$2,IF('Сводный протокол'!$D21="ж",AD$1,0)),6)&gt;0,1,0)</f>
        <v>#VALUE!</v>
      </c>
      <c r="AE40" s="68" t="e">
        <f ca="1">IF(ROUND('Командный Зачет'!$I37-IF('Сводный протокол'!$D21="м",AE$2,IF('Сводный протокол'!$D21="ж",AE$1,0)),6)&gt;0,1,0)</f>
        <v>#VALUE!</v>
      </c>
      <c r="AF40" s="68" t="e">
        <f ca="1">IF(ROUND('Командный Зачет'!$I37-IF('Сводный протокол'!$D21="м",AF$2,IF('Сводный протокол'!$D21="ж",AF$1,0)),6)&gt;0,1,0)</f>
        <v>#VALUE!</v>
      </c>
      <c r="AG40" s="68" t="e">
        <f ca="1">IF(ROUND('Командный Зачет'!$I37-IF('Сводный протокол'!$D21="м",AG$2,IF('Сводный протокол'!$D21="ж",AG$1,0)),6)&gt;0,1,0)</f>
        <v>#VALUE!</v>
      </c>
      <c r="AH40" s="68" t="e">
        <f ca="1">IF(ROUND('Командный Зачет'!$I37-IF('Сводный протокол'!$D21="м",AH$2,IF('Сводный протокол'!$D21="ж",AH$1,0)),6)&gt;0,1,0)</f>
        <v>#VALUE!</v>
      </c>
      <c r="AI40" s="68" t="e">
        <f ca="1">IF(ROUND('Командный Зачет'!$I37-IF('Сводный протокол'!$D21="м",AI$2,IF('Сводный протокол'!$D21="ж",AI$1,0)),6)&gt;0,1,0)</f>
        <v>#VALUE!</v>
      </c>
      <c r="AJ40" s="68" t="e">
        <f ca="1">IF(ROUND('Командный Зачет'!$I37-IF('Сводный протокол'!$D21="м",AJ$2,IF('Сводный протокол'!$D21="ж",AJ$1,0)),6)&gt;0,1,0)</f>
        <v>#VALUE!</v>
      </c>
      <c r="AK40" s="68" t="e">
        <f ca="1">IF(ROUND('Командный Зачет'!$I37-IF('Сводный протокол'!$D21="м",AK$2,IF('Сводный протокол'!$D21="ж",AK$1,0)),6)&gt;0,1,0)</f>
        <v>#VALUE!</v>
      </c>
      <c r="AL40" s="68" t="e">
        <f ca="1">IF(ROUND('Командный Зачет'!$I37-IF('Сводный протокол'!$D21="м",AL$2,IF('Сводный протокол'!$D21="ж",AL$1,0)),6)&gt;0,1,0)</f>
        <v>#VALUE!</v>
      </c>
      <c r="AM40" s="68" t="e">
        <f ca="1">IF(ROUND('Командный Зачет'!$I37-IF('Сводный протокол'!$D21="м",AM$2,IF('Сводный протокол'!$D21="ж",AM$1,0)),6)&gt;0,1,0)</f>
        <v>#VALUE!</v>
      </c>
      <c r="AN40" s="68" t="e">
        <f ca="1">IF(ROUND('Командный Зачет'!$I37-IF('Сводный протокол'!$D21="м",AN$2,IF('Сводный протокол'!$D21="ж",AN$1,0)),6)&gt;0,1,0)</f>
        <v>#VALUE!</v>
      </c>
      <c r="AO40" s="68" t="e">
        <f ca="1">IF(ROUND('Командный Зачет'!$I37-IF('Сводный протокол'!$D21="м",AO$2,IF('Сводный протокол'!$D21="ж",AO$1,0)),6)&gt;0,1,0)</f>
        <v>#VALUE!</v>
      </c>
      <c r="AP40" s="68" t="e">
        <f ca="1">IF(ROUND('Командный Зачет'!$I37-IF('Сводный протокол'!$D21="м",AP$2,IF('Сводный протокол'!$D21="ж",AP$1,0)),6)&gt;0,1,0)</f>
        <v>#VALUE!</v>
      </c>
      <c r="AQ40" s="68" t="e">
        <f ca="1">IF(ROUND('Командный Зачет'!$I37-IF('Сводный протокол'!$D21="м",AQ$2,IF('Сводный протокол'!$D21="ж",AQ$1,0)),6)&gt;0,1,0)</f>
        <v>#VALUE!</v>
      </c>
      <c r="AR40" s="68" t="e">
        <f ca="1">IF(ROUND('Командный Зачет'!$I37-IF('Сводный протокол'!$D21="м",AR$2,IF('Сводный протокол'!$D21="ж",AR$1,0)),6)&gt;0,1,0)</f>
        <v>#VALUE!</v>
      </c>
      <c r="AS40" s="68" t="e">
        <f ca="1">IF(ROUND('Командный Зачет'!$I37-IF('Сводный протокол'!$D21="м",AS$2,IF('Сводный протокол'!$D21="ж",AS$1,0)),6)&gt;0,1,0)</f>
        <v>#VALUE!</v>
      </c>
      <c r="AT40" s="68" t="e">
        <f ca="1">IF(ROUND('Командный Зачет'!$I37-IF('Сводный протокол'!$D21="м",AT$2,IF('Сводный протокол'!$D21="ж",AT$1,0)),6)&gt;0,1,0)</f>
        <v>#VALUE!</v>
      </c>
      <c r="AU40" s="68" t="e">
        <f ca="1">IF(ROUND('Командный Зачет'!$I37-IF('Сводный протокол'!$D21="м",AU$2,IF('Сводный протокол'!$D21="ж",AU$1,0)),6)&gt;0,1,0)</f>
        <v>#VALUE!</v>
      </c>
      <c r="AV40" s="68" t="e">
        <f ca="1">IF(ROUND('Командный Зачет'!$I37-IF('Сводный протокол'!$D21="м",AV$2,IF('Сводный протокол'!$D21="ж",AV$1,0)),6)&gt;0,1,0)</f>
        <v>#VALUE!</v>
      </c>
      <c r="AW40" s="68" t="e">
        <f ca="1">IF(ROUND('Командный Зачет'!$I37-IF('Сводный протокол'!$D21="м",AW$2,IF('Сводный протокол'!$D21="ж",AW$1,0)),6)&gt;0,1,0)</f>
        <v>#VALUE!</v>
      </c>
      <c r="AX40" s="68" t="e">
        <f ca="1">IF(ROUND('Командный Зачет'!$I37-IF('Сводный протокол'!$D21="м",AX$2,IF('Сводный протокол'!$D21="ж",AX$1,0)),6)&gt;0,1,0)</f>
        <v>#VALUE!</v>
      </c>
      <c r="AY40" s="68" t="e">
        <f ca="1">IF(ROUND('Командный Зачет'!$I37-IF('Сводный протокол'!$D21="м",AY$2,IF('Сводный протокол'!$D21="ж",AY$1,0)),6)&gt;0,1,0)</f>
        <v>#VALUE!</v>
      </c>
      <c r="AZ40" s="68" t="e">
        <f ca="1">IF(ROUND('Командный Зачет'!$I37-IF('Сводный протокол'!$D21="м",AZ$2,IF('Сводный протокол'!$D21="ж",AZ$1,0)),6)&gt;0,1,0)</f>
        <v>#VALUE!</v>
      </c>
      <c r="BA40" s="68" t="e">
        <f ca="1">IF(ROUND('Командный Зачет'!$I37-IF('Сводный протокол'!$D21="м",BA$2,IF('Сводный протокол'!$D21="ж",BA$1,0)),6)&gt;0,1,0)</f>
        <v>#VALUE!</v>
      </c>
      <c r="BB40" s="68" t="e">
        <f ca="1">IF(ROUND('Командный Зачет'!$I37-IF('Сводный протокол'!$D21="м",BB$2,IF('Сводный протокол'!$D21="ж",BB$1,0)),6)&gt;0,1,0)</f>
        <v>#VALUE!</v>
      </c>
      <c r="BC40" s="68" t="e">
        <f ca="1">IF(ROUND('Командный Зачет'!$I37-IF('Сводный протокол'!$D21="м",BC$2,IF('Сводный протокол'!$D21="ж",BC$1,0)),6)&gt;0,1,0)</f>
        <v>#VALUE!</v>
      </c>
      <c r="BD40" s="68" t="e">
        <f ca="1">IF(ROUND('Командный Зачет'!$I37-IF('Сводный протокол'!$D21="м",BD$2,IF('Сводный протокол'!$D21="ж",BD$1,0)),6)&gt;0,1,0)</f>
        <v>#VALUE!</v>
      </c>
      <c r="BE40" s="68" t="e">
        <f ca="1">IF(ROUND('Командный Зачет'!$I37-IF('Сводный протокол'!$D21="м",BE$2,IF('Сводный протокол'!$D21="ж",BE$1,0)),6)&gt;0,1,0)</f>
        <v>#VALUE!</v>
      </c>
      <c r="BF40" s="68" t="e">
        <f ca="1">IF(ROUND('Командный Зачет'!$I37-IF('Сводный протокол'!$D21="м",BF$2,IF('Сводный протокол'!$D21="ж",BF$1,0)),6)&gt;0,1,0)</f>
        <v>#VALUE!</v>
      </c>
      <c r="BG40" s="68" t="e">
        <f ca="1">IF(ROUND('Командный Зачет'!$I37-IF('Сводный протокол'!$D21="м",BG$2,IF('Сводный протокол'!$D21="ж",BG$1,0)),6)&gt;0,1,0)</f>
        <v>#VALUE!</v>
      </c>
      <c r="BH40" s="68" t="e">
        <f ca="1">IF(ROUND('Командный Зачет'!$I37-IF('Сводный протокол'!$D21="м",BH$2,IF('Сводный протокол'!$D21="ж",BH$1,0)),6)&gt;0,1,0)</f>
        <v>#VALUE!</v>
      </c>
      <c r="BI40" s="68" t="e">
        <f ca="1">IF(ROUND('Командный Зачет'!$I37-IF('Сводный протокол'!$D21="м",BI$2,IF('Сводный протокол'!$D21="ж",BI$1,0)),6)&gt;0,1,0)</f>
        <v>#VALUE!</v>
      </c>
      <c r="BJ40" s="68" t="e">
        <f ca="1">IF(ROUND('Командный Зачет'!$I37-IF('Сводный протокол'!$D21="м",BJ$2,IF('Сводный протокол'!$D21="ж",BJ$1,0)),6)&gt;0,1,0)</f>
        <v>#VALUE!</v>
      </c>
      <c r="BK40" s="68" t="e">
        <f ca="1">IF(ROUND('Командный Зачет'!$I37-IF('Сводный протокол'!$D21="м",BK$2,IF('Сводный протокол'!$D21="ж",BK$1,0)),6)&gt;0,1,0)</f>
        <v>#VALUE!</v>
      </c>
      <c r="BL40" s="68" t="e">
        <f ca="1">IF(ROUND('Командный Зачет'!$I37-IF('Сводный протокол'!$D21="м",BL$2,IF('Сводный протокол'!$D21="ж",BL$1,0)),6)&gt;0,1,0)</f>
        <v>#VALUE!</v>
      </c>
      <c r="BM40" s="68" t="e">
        <f ca="1">IF(ROUND('Командный Зачет'!$I37-IF('Сводный протокол'!$D21="м",BM$2,IF('Сводный протокол'!$D21="ж",BM$1,0)),6)&gt;0,1,0)</f>
        <v>#VALUE!</v>
      </c>
      <c r="BN40" s="68" t="e">
        <f ca="1">IF(ROUND('Командный Зачет'!$I37-IF('Сводный протокол'!$D21="м",BN$2,IF('Сводный протокол'!$D21="ж",BN$1,0)),6)&gt;0,1,0)</f>
        <v>#VALUE!</v>
      </c>
      <c r="BO40" s="68" t="e">
        <f ca="1">IF(ROUND('Командный Зачет'!$I37-IF('Сводный протокол'!$D21="м",BO$2,IF('Сводный протокол'!$D21="ж",BO$1,0)),6)&gt;0,1,0)</f>
        <v>#VALUE!</v>
      </c>
      <c r="BP40" s="68" t="e">
        <f ca="1">IF(ROUND('Командный Зачет'!$I37-IF('Сводный протокол'!$D21="м",BP$2,IF('Сводный протокол'!$D21="ж",BP$1,0)),6)&gt;0,1,0)</f>
        <v>#VALUE!</v>
      </c>
      <c r="BQ40" s="68" t="e">
        <f ca="1">IF(ROUND('Командный Зачет'!$I37-IF('Сводный протокол'!$D21="м",BQ$2,IF('Сводный протокол'!$D21="ж",BQ$1,0)),6)&gt;0,1,0)</f>
        <v>#VALUE!</v>
      </c>
      <c r="BR40" s="68" t="e">
        <f ca="1">IF(ROUND('Командный Зачет'!$I37-IF('Сводный протокол'!$D21="м",BR$2,IF('Сводный протокол'!$D21="ж",BR$1,0)),6)&gt;0,1,0)</f>
        <v>#VALUE!</v>
      </c>
      <c r="BS40" s="68" t="e">
        <f ca="1">IF(ROUND('Командный Зачет'!$I37-IF('Сводный протокол'!$D21="м",BS$2,IF('Сводный протокол'!$D21="ж",BS$1,0)),6)&gt;0,1,0)</f>
        <v>#VALUE!</v>
      </c>
      <c r="BT40" s="68" t="e">
        <f ca="1">IF(ROUND('Командный Зачет'!$I37-IF('Сводный протокол'!$D21="м",BT$2,IF('Сводный протокол'!$D21="ж",BT$1,0)),6)&gt;0,1,0)</f>
        <v>#VALUE!</v>
      </c>
      <c r="BU40" s="68" t="e">
        <f ca="1">IF(ROUND('Командный Зачет'!$I37-IF('Сводный протокол'!$D21="м",BU$2,IF('Сводный протокол'!$D21="ж",BU$1,0)),6)&gt;0,1,0)</f>
        <v>#VALUE!</v>
      </c>
      <c r="BV40" s="68" t="e">
        <f ca="1">IF(ROUND('Командный Зачет'!$I37-IF('Сводный протокол'!$D21="м",BV$2,IF('Сводный протокол'!$D21="ж",BV$1,0)),6)&gt;0,1,0)</f>
        <v>#VALUE!</v>
      </c>
      <c r="BW40" s="68" t="e">
        <f ca="1">IF(ROUND('Командный Зачет'!$I37-IF('Сводный протокол'!$D21="м",BW$2,IF('Сводный протокол'!$D21="ж",BW$1,0)),6)&gt;0,1,0)</f>
        <v>#VALUE!</v>
      </c>
      <c r="BX40" s="68" t="e">
        <f ca="1">IF(ROUND('Командный Зачет'!$I37-IF('Сводный протокол'!$D21="м",BX$2,IF('Сводный протокол'!$D21="ж",BX$1,0)),6)&gt;0,1,0)</f>
        <v>#VALUE!</v>
      </c>
      <c r="BY40" s="68" t="e">
        <f ca="1">IF(ROUND('Командный Зачет'!$I37-IF('Сводный протокол'!$D21="м",BY$2,IF('Сводный протокол'!$D21="ж",BY$1,0)),6)&gt;0,1,0)</f>
        <v>#VALUE!</v>
      </c>
      <c r="BZ40" s="68" t="e">
        <f ca="1">IF(ROUND('Командный Зачет'!$I37-IF('Сводный протокол'!$D21="м",BZ$2,IF('Сводный протокол'!$D21="ж",BZ$1,0)),6)&gt;0,1,0)</f>
        <v>#VALUE!</v>
      </c>
      <c r="CA40" s="68" t="e">
        <f ca="1">IF(ROUND('Командный Зачет'!$I37-IF('Сводный протокол'!$D21="м",CA$2,IF('Сводный протокол'!$D21="ж",CA$1,0)),6)&gt;0,1,0)</f>
        <v>#VALUE!</v>
      </c>
      <c r="CB40" s="68" t="e">
        <f ca="1">IF(ROUND('Командный Зачет'!$I37-IF('Сводный протокол'!$D21="м",CB$2,IF('Сводный протокол'!$D21="ж",CB$1,0)),6)&gt;0,1,0)</f>
        <v>#VALUE!</v>
      </c>
      <c r="CC40" s="68" t="e">
        <f ca="1">IF(ROUND('Командный Зачет'!$I37-IF('Сводный протокол'!$D21="м",CC$2,IF('Сводный протокол'!$D21="ж",CC$1,0)),6)&gt;0,1,0)</f>
        <v>#VALUE!</v>
      </c>
      <c r="CD40" s="68" t="e">
        <f ca="1">IF(ROUND('Командный Зачет'!$I37-IF('Сводный протокол'!$D21="м",CD$2,IF('Сводный протокол'!$D21="ж",CD$1,0)),6)&gt;0,1,0)</f>
        <v>#VALUE!</v>
      </c>
      <c r="CE40" s="68" t="e">
        <f ca="1">IF(ROUND('Командный Зачет'!$I37-IF('Сводный протокол'!$D21="м",CE$2,IF('Сводный протокол'!$D21="ж",CE$1,0)),6)&gt;0,1,0)</f>
        <v>#VALUE!</v>
      </c>
      <c r="CF40" s="68" t="e">
        <f ca="1">IF(ROUND('Командный Зачет'!$I37-IF('Сводный протокол'!$D21="м",CF$2,IF('Сводный протокол'!$D21="ж",CF$1,0)),6)&gt;0,1,0)</f>
        <v>#VALUE!</v>
      </c>
      <c r="CG40" s="68" t="e">
        <f ca="1">IF(ROUND('Командный Зачет'!$I37-IF('Сводный протокол'!$D21="м",CG$2,IF('Сводный протокол'!$D21="ж",CG$1,0)),6)&gt;0,1,0)</f>
        <v>#VALUE!</v>
      </c>
      <c r="CH40" s="68" t="e">
        <f ca="1">IF(ROUND('Командный Зачет'!$I37-IF('Сводный протокол'!$D21="м",CH$2,IF('Сводный протокол'!$D21="ж",CH$1,0)),6)&gt;0,1,0)</f>
        <v>#VALUE!</v>
      </c>
      <c r="CI40" s="68" t="e">
        <f ca="1">IF(ROUND('Командный Зачет'!$I37-IF('Сводный протокол'!$D21="м",CI$2,IF('Сводный протокол'!$D21="ж",CI$1,0)),6)&gt;0,1,0)</f>
        <v>#VALUE!</v>
      </c>
      <c r="CJ40" s="68" t="e">
        <f ca="1">IF(ROUND('Командный Зачет'!$I37-IF('Сводный протокол'!$D21="м",CJ$2,IF('Сводный протокол'!$D21="ж",CJ$1,0)),6)&gt;0,1,0)</f>
        <v>#VALUE!</v>
      </c>
      <c r="CK40" s="68" t="e">
        <f ca="1">IF(ROUND('Командный Зачет'!$I37-IF('Сводный протокол'!$D21="м",CK$2,IF('Сводный протокол'!$D21="ж",CK$1,0)),6)&gt;0,1,0)</f>
        <v>#VALUE!</v>
      </c>
      <c r="CL40" s="68" t="e">
        <f ca="1">IF(ROUND('Командный Зачет'!$I37-IF('Сводный протокол'!$D21="м",CL$2,IF('Сводный протокол'!$D21="ж",CL$1,0)),6)&gt;0,1,0)</f>
        <v>#VALUE!</v>
      </c>
      <c r="CM40" s="68" t="e">
        <f ca="1">IF(ROUND('Командный Зачет'!$I37-IF('Сводный протокол'!$D21="м",CM$2,IF('Сводный протокол'!$D21="ж",CM$1,0)),6)&gt;0,1,0)</f>
        <v>#VALUE!</v>
      </c>
      <c r="CN40" s="68" t="e">
        <f ca="1">IF(ROUND('Командный Зачет'!$I37-IF('Сводный протокол'!$D21="м",CN$2,IF('Сводный протокол'!$D21="ж",CN$1,0)),6)&gt;0,1,0)</f>
        <v>#VALUE!</v>
      </c>
      <c r="CO40" s="68" t="e">
        <f ca="1">IF(ROUND('Командный Зачет'!$I37-IF('Сводный протокол'!$D21="м",CO$2,IF('Сводный протокол'!$D21="ж",CO$1,0)),6)&gt;0,1,0)</f>
        <v>#VALUE!</v>
      </c>
      <c r="CP40" s="68" t="e">
        <f ca="1">IF(ROUND('Командный Зачет'!$I37-IF('Сводный протокол'!$D21="м",CP$2,IF('Сводный протокол'!$D21="ж",CP$1,0)),6)&gt;0,1,0)</f>
        <v>#VALUE!</v>
      </c>
      <c r="CQ40" s="68" t="e">
        <f ca="1">IF(ROUND('Командный Зачет'!$I37-IF('Сводный протокол'!$D21="м",CQ$2,IF('Сводный протокол'!$D21="ж",CQ$1,0)),6)&gt;0,1,0)</f>
        <v>#VALUE!</v>
      </c>
      <c r="CR40" s="68" t="e">
        <f ca="1">IF(ROUND('Командный Зачет'!$I37-IF('Сводный протокол'!$D21="м",CR$2,IF('Сводный протокол'!$D21="ж",CR$1,0)),6)&gt;0,1,0)</f>
        <v>#VALUE!</v>
      </c>
      <c r="CS40" s="68" t="e">
        <f ca="1">IF(ROUND('Командный Зачет'!$I37-IF('Сводный протокол'!$D21="м",CS$2,IF('Сводный протокол'!$D21="ж",CS$1,0)),6)&gt;0,1,0)</f>
        <v>#VALUE!</v>
      </c>
      <c r="CT40" s="68" t="e">
        <f ca="1">IF(ROUND('Командный Зачет'!$I37-IF('Сводный протокол'!$D21="м",CT$2,IF('Сводный протокол'!$D21="ж",CT$1,0)),6)&gt;0,1,0)</f>
        <v>#VALUE!</v>
      </c>
      <c r="CU40" s="68" t="e">
        <f ca="1">IF(ROUND('Командный Зачет'!$I37-IF('Сводный протокол'!$D21="м",CU$2,IF('Сводный протокол'!$D21="ж",CU$1,0)),6)&gt;0,1,0)</f>
        <v>#VALUE!</v>
      </c>
      <c r="CV40" s="68" t="e">
        <f ca="1">IF(ROUND('Командный Зачет'!$I37-IF('Сводный протокол'!$D21="м",CV$2,IF('Сводный протокол'!$D21="ж",CV$1,0)),6)&gt;0,1,0)</f>
        <v>#VALUE!</v>
      </c>
      <c r="CW40" s="68" t="e">
        <f ca="1">IF(ROUND('Командный Зачет'!$I37-IF('Сводный протокол'!$D21="м",CW$2,IF('Сводный протокол'!$D21="ж",CW$1,0)),6)&gt;0,1,0)</f>
        <v>#VALUE!</v>
      </c>
      <c r="CX40" s="67" t="e">
        <f t="shared" ca="1" si="1"/>
        <v>#VALUE!</v>
      </c>
    </row>
    <row r="41" spans="1:102" x14ac:dyDescent="0.2">
      <c r="A41" s="67" t="s">
        <v>106</v>
      </c>
      <c r="B41" s="68" t="e">
        <f>IF(ROUND('Командный Зачет'!#REF!-IF('Сводный протокол'!#REF!="м",B$2,IF('Сводный протокол'!#REF!="ж",B$1,0)),6)&gt;0,1,0)</f>
        <v>#REF!</v>
      </c>
      <c r="C41" s="68" t="e">
        <f>IF(ROUND('Командный Зачет'!#REF!-IF('Сводный протокол'!#REF!="м",C$2,IF('Сводный протокол'!#REF!="ж",C$1,0)),6)&gt;0,1,0)</f>
        <v>#REF!</v>
      </c>
      <c r="D41" s="68" t="e">
        <f>IF(ROUND('Командный Зачет'!#REF!-IF('Сводный протокол'!#REF!="м",D$2,IF('Сводный протокол'!#REF!="ж",D$1,0)),6)&gt;0,1,0)</f>
        <v>#REF!</v>
      </c>
      <c r="E41" s="68" t="e">
        <f>IF(ROUND('Командный Зачет'!#REF!-IF('Сводный протокол'!#REF!="м",E$2,IF('Сводный протокол'!#REF!="ж",E$1,0)),6)&gt;0,1,0)</f>
        <v>#REF!</v>
      </c>
      <c r="F41" s="68" t="e">
        <f>IF(ROUND('Командный Зачет'!#REF!-IF('Сводный протокол'!#REF!="м",F$2,IF('Сводный протокол'!#REF!="ж",F$1,0)),6)&gt;0,1,0)</f>
        <v>#REF!</v>
      </c>
      <c r="G41" s="68" t="e">
        <f>IF(ROUND('Командный Зачет'!#REF!-IF('Сводный протокол'!#REF!="м",G$2,IF('Сводный протокол'!#REF!="ж",G$1,0)),6)&gt;0,1,0)</f>
        <v>#REF!</v>
      </c>
      <c r="H41" s="68" t="e">
        <f>IF(ROUND('Командный Зачет'!#REF!-IF('Сводный протокол'!#REF!="м",H$2,IF('Сводный протокол'!#REF!="ж",H$1,0)),6)&gt;0,1,0)</f>
        <v>#REF!</v>
      </c>
      <c r="I41" s="68" t="e">
        <f>IF(ROUND('Командный Зачет'!#REF!-IF('Сводный протокол'!#REF!="м",I$2,IF('Сводный протокол'!#REF!="ж",I$1,0)),6)&gt;0,1,0)</f>
        <v>#REF!</v>
      </c>
      <c r="J41" s="68" t="e">
        <f>IF(ROUND('Командный Зачет'!#REF!-IF('Сводный протокол'!#REF!="м",J$2,IF('Сводный протокол'!#REF!="ж",J$1,0)),6)&gt;0,1,0)</f>
        <v>#REF!</v>
      </c>
      <c r="K41" s="68" t="e">
        <f>IF(ROUND('Командный Зачет'!#REF!-IF('Сводный протокол'!#REF!="м",K$2,IF('Сводный протокол'!#REF!="ж",K$1,0)),6)&gt;0,1,0)</f>
        <v>#REF!</v>
      </c>
      <c r="L41" s="68" t="e">
        <f>IF(ROUND('Командный Зачет'!#REF!-IF('Сводный протокол'!#REF!="м",L$2,IF('Сводный протокол'!#REF!="ж",L$1,0)),6)&gt;0,1,0)</f>
        <v>#REF!</v>
      </c>
      <c r="M41" s="68" t="e">
        <f>IF(ROUND('Командный Зачет'!#REF!-IF('Сводный протокол'!#REF!="м",M$2,IF('Сводный протокол'!#REF!="ж",M$1,0)),6)&gt;0,1,0)</f>
        <v>#REF!</v>
      </c>
      <c r="N41" s="68" t="e">
        <f>IF(ROUND('Командный Зачет'!#REF!-IF('Сводный протокол'!#REF!="м",N$2,IF('Сводный протокол'!#REF!="ж",N$1,0)),6)&gt;0,1,0)</f>
        <v>#REF!</v>
      </c>
      <c r="O41" s="68" t="e">
        <f>IF(ROUND('Командный Зачет'!#REF!-IF('Сводный протокол'!#REF!="м",O$2,IF('Сводный протокол'!#REF!="ж",O$1,0)),6)&gt;0,1,0)</f>
        <v>#REF!</v>
      </c>
      <c r="P41" s="68" t="e">
        <f>IF(ROUND('Командный Зачет'!#REF!-IF('Сводный протокол'!#REF!="м",P$2,IF('Сводный протокол'!#REF!="ж",P$1,0)),6)&gt;0,1,0)</f>
        <v>#REF!</v>
      </c>
      <c r="Q41" s="68" t="e">
        <f>IF(ROUND('Командный Зачет'!#REF!-IF('Сводный протокол'!#REF!="м",Q$2,IF('Сводный протокол'!#REF!="ж",Q$1,0)),6)&gt;0,1,0)</f>
        <v>#REF!</v>
      </c>
      <c r="R41" s="68" t="e">
        <f>IF(ROUND('Командный Зачет'!#REF!-IF('Сводный протокол'!#REF!="м",R$2,IF('Сводный протокол'!#REF!="ж",R$1,0)),6)&gt;0,1,0)</f>
        <v>#REF!</v>
      </c>
      <c r="S41" s="68" t="e">
        <f>IF(ROUND('Командный Зачет'!#REF!-IF('Сводный протокол'!#REF!="м",S$2,IF('Сводный протокол'!#REF!="ж",S$1,0)),6)&gt;0,1,0)</f>
        <v>#REF!</v>
      </c>
      <c r="T41" s="68" t="e">
        <f>IF(ROUND('Командный Зачет'!#REF!-IF('Сводный протокол'!#REF!="м",T$2,IF('Сводный протокол'!#REF!="ж",T$1,0)),6)&gt;0,1,0)</f>
        <v>#REF!</v>
      </c>
      <c r="U41" s="68" t="e">
        <f>IF(ROUND('Командный Зачет'!#REF!-IF('Сводный протокол'!#REF!="м",U$2,IF('Сводный протокол'!#REF!="ж",U$1,0)),6)&gt;0,1,0)</f>
        <v>#REF!</v>
      </c>
      <c r="V41" s="68" t="e">
        <f>IF(ROUND('Командный Зачет'!#REF!-IF('Сводный протокол'!#REF!="м",V$2,IF('Сводный протокол'!#REF!="ж",V$1,0)),6)&gt;0,1,0)</f>
        <v>#REF!</v>
      </c>
      <c r="W41" s="68" t="e">
        <f>IF(ROUND('Командный Зачет'!#REF!-IF('Сводный протокол'!#REF!="м",W$2,IF('Сводный протокол'!#REF!="ж",W$1,0)),6)&gt;0,1,0)</f>
        <v>#REF!</v>
      </c>
      <c r="X41" s="68" t="e">
        <f>IF(ROUND('Командный Зачет'!#REF!-IF('Сводный протокол'!#REF!="м",X$2,IF('Сводный протокол'!#REF!="ж",X$1,0)),6)&gt;0,1,0)</f>
        <v>#REF!</v>
      </c>
      <c r="Y41" s="68" t="e">
        <f>IF(ROUND('Командный Зачет'!#REF!-IF('Сводный протокол'!#REF!="м",Y$2,IF('Сводный протокол'!#REF!="ж",Y$1,0)),6)&gt;0,1,0)</f>
        <v>#REF!</v>
      </c>
      <c r="Z41" s="68" t="e">
        <f>IF(ROUND('Командный Зачет'!#REF!-IF('Сводный протокол'!#REF!="м",Z$2,IF('Сводный протокол'!#REF!="ж",Z$1,0)),6)&gt;0,1,0)</f>
        <v>#REF!</v>
      </c>
      <c r="AA41" s="68" t="e">
        <f>IF(ROUND('Командный Зачет'!#REF!-IF('Сводный протокол'!#REF!="м",AA$2,IF('Сводный протокол'!#REF!="ж",AA$1,0)),6)&gt;0,1,0)</f>
        <v>#REF!</v>
      </c>
      <c r="AB41" s="68" t="e">
        <f>IF(ROUND('Командный Зачет'!#REF!-IF('Сводный протокол'!#REF!="м",AB$2,IF('Сводный протокол'!#REF!="ж",AB$1,0)),6)&gt;0,1,0)</f>
        <v>#REF!</v>
      </c>
      <c r="AC41" s="68" t="e">
        <f>IF(ROUND('Командный Зачет'!#REF!-IF('Сводный протокол'!#REF!="м",AC$2,IF('Сводный протокол'!#REF!="ж",AC$1,0)),6)&gt;0,1,0)</f>
        <v>#REF!</v>
      </c>
      <c r="AD41" s="68" t="e">
        <f>IF(ROUND('Командный Зачет'!#REF!-IF('Сводный протокол'!#REF!="м",AD$2,IF('Сводный протокол'!#REF!="ж",AD$1,0)),6)&gt;0,1,0)</f>
        <v>#REF!</v>
      </c>
      <c r="AE41" s="68" t="e">
        <f>IF(ROUND('Командный Зачет'!#REF!-IF('Сводный протокол'!#REF!="м",AE$2,IF('Сводный протокол'!#REF!="ж",AE$1,0)),6)&gt;0,1,0)</f>
        <v>#REF!</v>
      </c>
      <c r="AF41" s="68" t="e">
        <f>IF(ROUND('Командный Зачет'!#REF!-IF('Сводный протокол'!#REF!="м",AF$2,IF('Сводный протокол'!#REF!="ж",AF$1,0)),6)&gt;0,1,0)</f>
        <v>#REF!</v>
      </c>
      <c r="AG41" s="68" t="e">
        <f>IF(ROUND('Командный Зачет'!#REF!-IF('Сводный протокол'!#REF!="м",AG$2,IF('Сводный протокол'!#REF!="ж",AG$1,0)),6)&gt;0,1,0)</f>
        <v>#REF!</v>
      </c>
      <c r="AH41" s="68" t="e">
        <f>IF(ROUND('Командный Зачет'!#REF!-IF('Сводный протокол'!#REF!="м",AH$2,IF('Сводный протокол'!#REF!="ж",AH$1,0)),6)&gt;0,1,0)</f>
        <v>#REF!</v>
      </c>
      <c r="AI41" s="68" t="e">
        <f>IF(ROUND('Командный Зачет'!#REF!-IF('Сводный протокол'!#REF!="м",AI$2,IF('Сводный протокол'!#REF!="ж",AI$1,0)),6)&gt;0,1,0)</f>
        <v>#REF!</v>
      </c>
      <c r="AJ41" s="68" t="e">
        <f>IF(ROUND('Командный Зачет'!#REF!-IF('Сводный протокол'!#REF!="м",AJ$2,IF('Сводный протокол'!#REF!="ж",AJ$1,0)),6)&gt;0,1,0)</f>
        <v>#REF!</v>
      </c>
      <c r="AK41" s="68" t="e">
        <f>IF(ROUND('Командный Зачет'!#REF!-IF('Сводный протокол'!#REF!="м",AK$2,IF('Сводный протокол'!#REF!="ж",AK$1,0)),6)&gt;0,1,0)</f>
        <v>#REF!</v>
      </c>
      <c r="AL41" s="68" t="e">
        <f>IF(ROUND('Командный Зачет'!#REF!-IF('Сводный протокол'!#REF!="м",AL$2,IF('Сводный протокол'!#REF!="ж",AL$1,0)),6)&gt;0,1,0)</f>
        <v>#REF!</v>
      </c>
      <c r="AM41" s="68" t="e">
        <f>IF(ROUND('Командный Зачет'!#REF!-IF('Сводный протокол'!#REF!="м",AM$2,IF('Сводный протокол'!#REF!="ж",AM$1,0)),6)&gt;0,1,0)</f>
        <v>#REF!</v>
      </c>
      <c r="AN41" s="68" t="e">
        <f>IF(ROUND('Командный Зачет'!#REF!-IF('Сводный протокол'!#REF!="м",AN$2,IF('Сводный протокол'!#REF!="ж",AN$1,0)),6)&gt;0,1,0)</f>
        <v>#REF!</v>
      </c>
      <c r="AO41" s="68" t="e">
        <f>IF(ROUND('Командный Зачет'!#REF!-IF('Сводный протокол'!#REF!="м",AO$2,IF('Сводный протокол'!#REF!="ж",AO$1,0)),6)&gt;0,1,0)</f>
        <v>#REF!</v>
      </c>
      <c r="AP41" s="68" t="e">
        <f>IF(ROUND('Командный Зачет'!#REF!-IF('Сводный протокол'!#REF!="м",AP$2,IF('Сводный протокол'!#REF!="ж",AP$1,0)),6)&gt;0,1,0)</f>
        <v>#REF!</v>
      </c>
      <c r="AQ41" s="68" t="e">
        <f>IF(ROUND('Командный Зачет'!#REF!-IF('Сводный протокол'!#REF!="м",AQ$2,IF('Сводный протокол'!#REF!="ж",AQ$1,0)),6)&gt;0,1,0)</f>
        <v>#REF!</v>
      </c>
      <c r="AR41" s="68" t="e">
        <f>IF(ROUND('Командный Зачет'!#REF!-IF('Сводный протокол'!#REF!="м",AR$2,IF('Сводный протокол'!#REF!="ж",AR$1,0)),6)&gt;0,1,0)</f>
        <v>#REF!</v>
      </c>
      <c r="AS41" s="68" t="e">
        <f>IF(ROUND('Командный Зачет'!#REF!-IF('Сводный протокол'!#REF!="м",AS$2,IF('Сводный протокол'!#REF!="ж",AS$1,0)),6)&gt;0,1,0)</f>
        <v>#REF!</v>
      </c>
      <c r="AT41" s="68" t="e">
        <f>IF(ROUND('Командный Зачет'!#REF!-IF('Сводный протокол'!#REF!="м",AT$2,IF('Сводный протокол'!#REF!="ж",AT$1,0)),6)&gt;0,1,0)</f>
        <v>#REF!</v>
      </c>
      <c r="AU41" s="68" t="e">
        <f>IF(ROUND('Командный Зачет'!#REF!-IF('Сводный протокол'!#REF!="м",AU$2,IF('Сводный протокол'!#REF!="ж",AU$1,0)),6)&gt;0,1,0)</f>
        <v>#REF!</v>
      </c>
      <c r="AV41" s="68" t="e">
        <f>IF(ROUND('Командный Зачет'!#REF!-IF('Сводный протокол'!#REF!="м",AV$2,IF('Сводный протокол'!#REF!="ж",AV$1,0)),6)&gt;0,1,0)</f>
        <v>#REF!</v>
      </c>
      <c r="AW41" s="68" t="e">
        <f>IF(ROUND('Командный Зачет'!#REF!-IF('Сводный протокол'!#REF!="м",AW$2,IF('Сводный протокол'!#REF!="ж",AW$1,0)),6)&gt;0,1,0)</f>
        <v>#REF!</v>
      </c>
      <c r="AX41" s="68" t="e">
        <f>IF(ROUND('Командный Зачет'!#REF!-IF('Сводный протокол'!#REF!="м",AX$2,IF('Сводный протокол'!#REF!="ж",AX$1,0)),6)&gt;0,1,0)</f>
        <v>#REF!</v>
      </c>
      <c r="AY41" s="68" t="e">
        <f>IF(ROUND('Командный Зачет'!#REF!-IF('Сводный протокол'!#REF!="м",AY$2,IF('Сводный протокол'!#REF!="ж",AY$1,0)),6)&gt;0,1,0)</f>
        <v>#REF!</v>
      </c>
      <c r="AZ41" s="68" t="e">
        <f>IF(ROUND('Командный Зачет'!#REF!-IF('Сводный протокол'!#REF!="м",AZ$2,IF('Сводный протокол'!#REF!="ж",AZ$1,0)),6)&gt;0,1,0)</f>
        <v>#REF!</v>
      </c>
      <c r="BA41" s="68" t="e">
        <f>IF(ROUND('Командный Зачет'!#REF!-IF('Сводный протокол'!#REF!="м",BA$2,IF('Сводный протокол'!#REF!="ж",BA$1,0)),6)&gt;0,1,0)</f>
        <v>#REF!</v>
      </c>
      <c r="BB41" s="68" t="e">
        <f>IF(ROUND('Командный Зачет'!#REF!-IF('Сводный протокол'!#REF!="м",BB$2,IF('Сводный протокол'!#REF!="ж",BB$1,0)),6)&gt;0,1,0)</f>
        <v>#REF!</v>
      </c>
      <c r="BC41" s="68" t="e">
        <f>IF(ROUND('Командный Зачет'!#REF!-IF('Сводный протокол'!#REF!="м",BC$2,IF('Сводный протокол'!#REF!="ж",BC$1,0)),6)&gt;0,1,0)</f>
        <v>#REF!</v>
      </c>
      <c r="BD41" s="68" t="e">
        <f>IF(ROUND('Командный Зачет'!#REF!-IF('Сводный протокол'!#REF!="м",BD$2,IF('Сводный протокол'!#REF!="ж",BD$1,0)),6)&gt;0,1,0)</f>
        <v>#REF!</v>
      </c>
      <c r="BE41" s="68" t="e">
        <f>IF(ROUND('Командный Зачет'!#REF!-IF('Сводный протокол'!#REF!="м",BE$2,IF('Сводный протокол'!#REF!="ж",BE$1,0)),6)&gt;0,1,0)</f>
        <v>#REF!</v>
      </c>
      <c r="BF41" s="68" t="e">
        <f>IF(ROUND('Командный Зачет'!#REF!-IF('Сводный протокол'!#REF!="м",BF$2,IF('Сводный протокол'!#REF!="ж",BF$1,0)),6)&gt;0,1,0)</f>
        <v>#REF!</v>
      </c>
      <c r="BG41" s="68" t="e">
        <f>IF(ROUND('Командный Зачет'!#REF!-IF('Сводный протокол'!#REF!="м",BG$2,IF('Сводный протокол'!#REF!="ж",BG$1,0)),6)&gt;0,1,0)</f>
        <v>#REF!</v>
      </c>
      <c r="BH41" s="68" t="e">
        <f>IF(ROUND('Командный Зачет'!#REF!-IF('Сводный протокол'!#REF!="м",BH$2,IF('Сводный протокол'!#REF!="ж",BH$1,0)),6)&gt;0,1,0)</f>
        <v>#REF!</v>
      </c>
      <c r="BI41" s="68" t="e">
        <f>IF(ROUND('Командный Зачет'!#REF!-IF('Сводный протокол'!#REF!="м",BI$2,IF('Сводный протокол'!#REF!="ж",BI$1,0)),6)&gt;0,1,0)</f>
        <v>#REF!</v>
      </c>
      <c r="BJ41" s="68" t="e">
        <f>IF(ROUND('Командный Зачет'!#REF!-IF('Сводный протокол'!#REF!="м",BJ$2,IF('Сводный протокол'!#REF!="ж",BJ$1,0)),6)&gt;0,1,0)</f>
        <v>#REF!</v>
      </c>
      <c r="BK41" s="68" t="e">
        <f>IF(ROUND('Командный Зачет'!#REF!-IF('Сводный протокол'!#REF!="м",BK$2,IF('Сводный протокол'!#REF!="ж",BK$1,0)),6)&gt;0,1,0)</f>
        <v>#REF!</v>
      </c>
      <c r="BL41" s="68" t="e">
        <f>IF(ROUND('Командный Зачет'!#REF!-IF('Сводный протокол'!#REF!="м",BL$2,IF('Сводный протокол'!#REF!="ж",BL$1,0)),6)&gt;0,1,0)</f>
        <v>#REF!</v>
      </c>
      <c r="BM41" s="68" t="e">
        <f>IF(ROUND('Командный Зачет'!#REF!-IF('Сводный протокол'!#REF!="м",BM$2,IF('Сводный протокол'!#REF!="ж",BM$1,0)),6)&gt;0,1,0)</f>
        <v>#REF!</v>
      </c>
      <c r="BN41" s="68" t="e">
        <f>IF(ROUND('Командный Зачет'!#REF!-IF('Сводный протокол'!#REF!="м",BN$2,IF('Сводный протокол'!#REF!="ж",BN$1,0)),6)&gt;0,1,0)</f>
        <v>#REF!</v>
      </c>
      <c r="BO41" s="68" t="e">
        <f>IF(ROUND('Командный Зачет'!#REF!-IF('Сводный протокол'!#REF!="м",BO$2,IF('Сводный протокол'!#REF!="ж",BO$1,0)),6)&gt;0,1,0)</f>
        <v>#REF!</v>
      </c>
      <c r="BP41" s="68" t="e">
        <f>IF(ROUND('Командный Зачет'!#REF!-IF('Сводный протокол'!#REF!="м",BP$2,IF('Сводный протокол'!#REF!="ж",BP$1,0)),6)&gt;0,1,0)</f>
        <v>#REF!</v>
      </c>
      <c r="BQ41" s="68" t="e">
        <f>IF(ROUND('Командный Зачет'!#REF!-IF('Сводный протокол'!#REF!="м",BQ$2,IF('Сводный протокол'!#REF!="ж",BQ$1,0)),6)&gt;0,1,0)</f>
        <v>#REF!</v>
      </c>
      <c r="BR41" s="68" t="e">
        <f>IF(ROUND('Командный Зачет'!#REF!-IF('Сводный протокол'!#REF!="м",BR$2,IF('Сводный протокол'!#REF!="ж",BR$1,0)),6)&gt;0,1,0)</f>
        <v>#REF!</v>
      </c>
      <c r="BS41" s="68" t="e">
        <f>IF(ROUND('Командный Зачет'!#REF!-IF('Сводный протокол'!#REF!="м",BS$2,IF('Сводный протокол'!#REF!="ж",BS$1,0)),6)&gt;0,1,0)</f>
        <v>#REF!</v>
      </c>
      <c r="BT41" s="68" t="e">
        <f>IF(ROUND('Командный Зачет'!#REF!-IF('Сводный протокол'!#REF!="м",BT$2,IF('Сводный протокол'!#REF!="ж",BT$1,0)),6)&gt;0,1,0)</f>
        <v>#REF!</v>
      </c>
      <c r="BU41" s="68" t="e">
        <f>IF(ROUND('Командный Зачет'!#REF!-IF('Сводный протокол'!#REF!="м",BU$2,IF('Сводный протокол'!#REF!="ж",BU$1,0)),6)&gt;0,1,0)</f>
        <v>#REF!</v>
      </c>
      <c r="BV41" s="68" t="e">
        <f>IF(ROUND('Командный Зачет'!#REF!-IF('Сводный протокол'!#REF!="м",BV$2,IF('Сводный протокол'!#REF!="ж",BV$1,0)),6)&gt;0,1,0)</f>
        <v>#REF!</v>
      </c>
      <c r="BW41" s="68" t="e">
        <f>IF(ROUND('Командный Зачет'!#REF!-IF('Сводный протокол'!#REF!="м",BW$2,IF('Сводный протокол'!#REF!="ж",BW$1,0)),6)&gt;0,1,0)</f>
        <v>#REF!</v>
      </c>
      <c r="BX41" s="68" t="e">
        <f>IF(ROUND('Командный Зачет'!#REF!-IF('Сводный протокол'!#REF!="м",BX$2,IF('Сводный протокол'!#REF!="ж",BX$1,0)),6)&gt;0,1,0)</f>
        <v>#REF!</v>
      </c>
      <c r="BY41" s="68" t="e">
        <f>IF(ROUND('Командный Зачет'!#REF!-IF('Сводный протокол'!#REF!="м",BY$2,IF('Сводный протокол'!#REF!="ж",BY$1,0)),6)&gt;0,1,0)</f>
        <v>#REF!</v>
      </c>
      <c r="BZ41" s="68" t="e">
        <f>IF(ROUND('Командный Зачет'!#REF!-IF('Сводный протокол'!#REF!="м",BZ$2,IF('Сводный протокол'!#REF!="ж",BZ$1,0)),6)&gt;0,1,0)</f>
        <v>#REF!</v>
      </c>
      <c r="CA41" s="68" t="e">
        <f>IF(ROUND('Командный Зачет'!#REF!-IF('Сводный протокол'!#REF!="м",CA$2,IF('Сводный протокол'!#REF!="ж",CA$1,0)),6)&gt;0,1,0)</f>
        <v>#REF!</v>
      </c>
      <c r="CB41" s="68" t="e">
        <f>IF(ROUND('Командный Зачет'!#REF!-IF('Сводный протокол'!#REF!="м",CB$2,IF('Сводный протокол'!#REF!="ж",CB$1,0)),6)&gt;0,1,0)</f>
        <v>#REF!</v>
      </c>
      <c r="CC41" s="68" t="e">
        <f>IF(ROUND('Командный Зачет'!#REF!-IF('Сводный протокол'!#REF!="м",CC$2,IF('Сводный протокол'!#REF!="ж",CC$1,0)),6)&gt;0,1,0)</f>
        <v>#REF!</v>
      </c>
      <c r="CD41" s="68" t="e">
        <f>IF(ROUND('Командный Зачет'!#REF!-IF('Сводный протокол'!#REF!="м",CD$2,IF('Сводный протокол'!#REF!="ж",CD$1,0)),6)&gt;0,1,0)</f>
        <v>#REF!</v>
      </c>
      <c r="CE41" s="68" t="e">
        <f>IF(ROUND('Командный Зачет'!#REF!-IF('Сводный протокол'!#REF!="м",CE$2,IF('Сводный протокол'!#REF!="ж",CE$1,0)),6)&gt;0,1,0)</f>
        <v>#REF!</v>
      </c>
      <c r="CF41" s="68" t="e">
        <f>IF(ROUND('Командный Зачет'!#REF!-IF('Сводный протокол'!#REF!="м",CF$2,IF('Сводный протокол'!#REF!="ж",CF$1,0)),6)&gt;0,1,0)</f>
        <v>#REF!</v>
      </c>
      <c r="CG41" s="68" t="e">
        <f>IF(ROUND('Командный Зачет'!#REF!-IF('Сводный протокол'!#REF!="м",CG$2,IF('Сводный протокол'!#REF!="ж",CG$1,0)),6)&gt;0,1,0)</f>
        <v>#REF!</v>
      </c>
      <c r="CH41" s="68" t="e">
        <f>IF(ROUND('Командный Зачет'!#REF!-IF('Сводный протокол'!#REF!="м",CH$2,IF('Сводный протокол'!#REF!="ж",CH$1,0)),6)&gt;0,1,0)</f>
        <v>#REF!</v>
      </c>
      <c r="CI41" s="68" t="e">
        <f>IF(ROUND('Командный Зачет'!#REF!-IF('Сводный протокол'!#REF!="м",CI$2,IF('Сводный протокол'!#REF!="ж",CI$1,0)),6)&gt;0,1,0)</f>
        <v>#REF!</v>
      </c>
      <c r="CJ41" s="68" t="e">
        <f>IF(ROUND('Командный Зачет'!#REF!-IF('Сводный протокол'!#REF!="м",CJ$2,IF('Сводный протокол'!#REF!="ж",CJ$1,0)),6)&gt;0,1,0)</f>
        <v>#REF!</v>
      </c>
      <c r="CK41" s="68" t="e">
        <f>IF(ROUND('Командный Зачет'!#REF!-IF('Сводный протокол'!#REF!="м",CK$2,IF('Сводный протокол'!#REF!="ж",CK$1,0)),6)&gt;0,1,0)</f>
        <v>#REF!</v>
      </c>
      <c r="CL41" s="68" t="e">
        <f>IF(ROUND('Командный Зачет'!#REF!-IF('Сводный протокол'!#REF!="м",CL$2,IF('Сводный протокол'!#REF!="ж",CL$1,0)),6)&gt;0,1,0)</f>
        <v>#REF!</v>
      </c>
      <c r="CM41" s="68" t="e">
        <f>IF(ROUND('Командный Зачет'!#REF!-IF('Сводный протокол'!#REF!="м",CM$2,IF('Сводный протокол'!#REF!="ж",CM$1,0)),6)&gt;0,1,0)</f>
        <v>#REF!</v>
      </c>
      <c r="CN41" s="68" t="e">
        <f>IF(ROUND('Командный Зачет'!#REF!-IF('Сводный протокол'!#REF!="м",CN$2,IF('Сводный протокол'!#REF!="ж",CN$1,0)),6)&gt;0,1,0)</f>
        <v>#REF!</v>
      </c>
      <c r="CO41" s="68" t="e">
        <f>IF(ROUND('Командный Зачет'!#REF!-IF('Сводный протокол'!#REF!="м",CO$2,IF('Сводный протокол'!#REF!="ж",CO$1,0)),6)&gt;0,1,0)</f>
        <v>#REF!</v>
      </c>
      <c r="CP41" s="68" t="e">
        <f>IF(ROUND('Командный Зачет'!#REF!-IF('Сводный протокол'!#REF!="м",CP$2,IF('Сводный протокол'!#REF!="ж",CP$1,0)),6)&gt;0,1,0)</f>
        <v>#REF!</v>
      </c>
      <c r="CQ41" s="68" t="e">
        <f>IF(ROUND('Командный Зачет'!#REF!-IF('Сводный протокол'!#REF!="м",CQ$2,IF('Сводный протокол'!#REF!="ж",CQ$1,0)),6)&gt;0,1,0)</f>
        <v>#REF!</v>
      </c>
      <c r="CR41" s="68" t="e">
        <f>IF(ROUND('Командный Зачет'!#REF!-IF('Сводный протокол'!#REF!="м",CR$2,IF('Сводный протокол'!#REF!="ж",CR$1,0)),6)&gt;0,1,0)</f>
        <v>#REF!</v>
      </c>
      <c r="CS41" s="68" t="e">
        <f>IF(ROUND('Командный Зачет'!#REF!-IF('Сводный протокол'!#REF!="м",CS$2,IF('Сводный протокол'!#REF!="ж",CS$1,0)),6)&gt;0,1,0)</f>
        <v>#REF!</v>
      </c>
      <c r="CT41" s="68" t="e">
        <f>IF(ROUND('Командный Зачет'!#REF!-IF('Сводный протокол'!#REF!="м",CT$2,IF('Сводный протокол'!#REF!="ж",CT$1,0)),6)&gt;0,1,0)</f>
        <v>#REF!</v>
      </c>
      <c r="CU41" s="68" t="e">
        <f>IF(ROUND('Командный Зачет'!#REF!-IF('Сводный протокол'!#REF!="м",CU$2,IF('Сводный протокол'!#REF!="ж",CU$1,0)),6)&gt;0,1,0)</f>
        <v>#REF!</v>
      </c>
      <c r="CV41" s="68" t="e">
        <f>IF(ROUND('Командный Зачет'!#REF!-IF('Сводный протокол'!#REF!="м",CV$2,IF('Сводный протокол'!#REF!="ж",CV$1,0)),6)&gt;0,1,0)</f>
        <v>#REF!</v>
      </c>
      <c r="CW41" s="68" t="e">
        <f>IF(ROUND('Командный Зачет'!#REF!-IF('Сводный протокол'!#REF!="м",CW$2,IF('Сводный протокол'!#REF!="ж",CW$1,0)),6)&gt;0,1,0)</f>
        <v>#REF!</v>
      </c>
      <c r="CX41" s="67" t="e">
        <f t="shared" ca="1" si="1"/>
        <v>#REF!</v>
      </c>
    </row>
    <row r="42" spans="1:102" x14ac:dyDescent="0.2">
      <c r="A42" s="67" t="s">
        <v>107</v>
      </c>
      <c r="B42" s="68" t="e">
        <f>IF(ROUND('Командный Зачет'!#REF!-IF('Сводный протокол'!#REF!="м",B$2,IF('Сводный протокол'!#REF!="ж",B$1,0)),6)&gt;0,1,0)</f>
        <v>#REF!</v>
      </c>
      <c r="C42" s="68" t="e">
        <f>IF(ROUND('Командный Зачет'!#REF!-IF('Сводный протокол'!#REF!="м",C$2,IF('Сводный протокол'!#REF!="ж",C$1,0)),6)&gt;0,1,0)</f>
        <v>#REF!</v>
      </c>
      <c r="D42" s="68" t="e">
        <f>IF(ROUND('Командный Зачет'!#REF!-IF('Сводный протокол'!#REF!="м",D$2,IF('Сводный протокол'!#REF!="ж",D$1,0)),6)&gt;0,1,0)</f>
        <v>#REF!</v>
      </c>
      <c r="E42" s="68" t="e">
        <f>IF(ROUND('Командный Зачет'!#REF!-IF('Сводный протокол'!#REF!="м",E$2,IF('Сводный протокол'!#REF!="ж",E$1,0)),6)&gt;0,1,0)</f>
        <v>#REF!</v>
      </c>
      <c r="F42" s="68" t="e">
        <f>IF(ROUND('Командный Зачет'!#REF!-IF('Сводный протокол'!#REF!="м",F$2,IF('Сводный протокол'!#REF!="ж",F$1,0)),6)&gt;0,1,0)</f>
        <v>#REF!</v>
      </c>
      <c r="G42" s="68" t="e">
        <f>IF(ROUND('Командный Зачет'!#REF!-IF('Сводный протокол'!#REF!="м",G$2,IF('Сводный протокол'!#REF!="ж",G$1,0)),6)&gt;0,1,0)</f>
        <v>#REF!</v>
      </c>
      <c r="H42" s="68" t="e">
        <f>IF(ROUND('Командный Зачет'!#REF!-IF('Сводный протокол'!#REF!="м",H$2,IF('Сводный протокол'!#REF!="ж",H$1,0)),6)&gt;0,1,0)</f>
        <v>#REF!</v>
      </c>
      <c r="I42" s="68" t="e">
        <f>IF(ROUND('Командный Зачет'!#REF!-IF('Сводный протокол'!#REF!="м",I$2,IF('Сводный протокол'!#REF!="ж",I$1,0)),6)&gt;0,1,0)</f>
        <v>#REF!</v>
      </c>
      <c r="J42" s="68" t="e">
        <f>IF(ROUND('Командный Зачет'!#REF!-IF('Сводный протокол'!#REF!="м",J$2,IF('Сводный протокол'!#REF!="ж",J$1,0)),6)&gt;0,1,0)</f>
        <v>#REF!</v>
      </c>
      <c r="K42" s="68" t="e">
        <f>IF(ROUND('Командный Зачет'!#REF!-IF('Сводный протокол'!#REF!="м",K$2,IF('Сводный протокол'!#REF!="ж",K$1,0)),6)&gt;0,1,0)</f>
        <v>#REF!</v>
      </c>
      <c r="L42" s="68" t="e">
        <f>IF(ROUND('Командный Зачет'!#REF!-IF('Сводный протокол'!#REF!="м",L$2,IF('Сводный протокол'!#REF!="ж",L$1,0)),6)&gt;0,1,0)</f>
        <v>#REF!</v>
      </c>
      <c r="M42" s="68" t="e">
        <f>IF(ROUND('Командный Зачет'!#REF!-IF('Сводный протокол'!#REF!="м",M$2,IF('Сводный протокол'!#REF!="ж",M$1,0)),6)&gt;0,1,0)</f>
        <v>#REF!</v>
      </c>
      <c r="N42" s="68" t="e">
        <f>IF(ROUND('Командный Зачет'!#REF!-IF('Сводный протокол'!#REF!="м",N$2,IF('Сводный протокол'!#REF!="ж",N$1,0)),6)&gt;0,1,0)</f>
        <v>#REF!</v>
      </c>
      <c r="O42" s="68" t="e">
        <f>IF(ROUND('Командный Зачет'!#REF!-IF('Сводный протокол'!#REF!="м",O$2,IF('Сводный протокол'!#REF!="ж",O$1,0)),6)&gt;0,1,0)</f>
        <v>#REF!</v>
      </c>
      <c r="P42" s="68" t="e">
        <f>IF(ROUND('Командный Зачет'!#REF!-IF('Сводный протокол'!#REF!="м",P$2,IF('Сводный протокол'!#REF!="ж",P$1,0)),6)&gt;0,1,0)</f>
        <v>#REF!</v>
      </c>
      <c r="Q42" s="68" t="e">
        <f>IF(ROUND('Командный Зачет'!#REF!-IF('Сводный протокол'!#REF!="м",Q$2,IF('Сводный протокол'!#REF!="ж",Q$1,0)),6)&gt;0,1,0)</f>
        <v>#REF!</v>
      </c>
      <c r="R42" s="68" t="e">
        <f>IF(ROUND('Командный Зачет'!#REF!-IF('Сводный протокол'!#REF!="м",R$2,IF('Сводный протокол'!#REF!="ж",R$1,0)),6)&gt;0,1,0)</f>
        <v>#REF!</v>
      </c>
      <c r="S42" s="68" t="e">
        <f>IF(ROUND('Командный Зачет'!#REF!-IF('Сводный протокол'!#REF!="м",S$2,IF('Сводный протокол'!#REF!="ж",S$1,0)),6)&gt;0,1,0)</f>
        <v>#REF!</v>
      </c>
      <c r="T42" s="68" t="e">
        <f>IF(ROUND('Командный Зачет'!#REF!-IF('Сводный протокол'!#REF!="м",T$2,IF('Сводный протокол'!#REF!="ж",T$1,0)),6)&gt;0,1,0)</f>
        <v>#REF!</v>
      </c>
      <c r="U42" s="68" t="e">
        <f>IF(ROUND('Командный Зачет'!#REF!-IF('Сводный протокол'!#REF!="м",U$2,IF('Сводный протокол'!#REF!="ж",U$1,0)),6)&gt;0,1,0)</f>
        <v>#REF!</v>
      </c>
      <c r="V42" s="68" t="e">
        <f>IF(ROUND('Командный Зачет'!#REF!-IF('Сводный протокол'!#REF!="м",V$2,IF('Сводный протокол'!#REF!="ж",V$1,0)),6)&gt;0,1,0)</f>
        <v>#REF!</v>
      </c>
      <c r="W42" s="68" t="e">
        <f>IF(ROUND('Командный Зачет'!#REF!-IF('Сводный протокол'!#REF!="м",W$2,IF('Сводный протокол'!#REF!="ж",W$1,0)),6)&gt;0,1,0)</f>
        <v>#REF!</v>
      </c>
      <c r="X42" s="68" t="e">
        <f>IF(ROUND('Командный Зачет'!#REF!-IF('Сводный протокол'!#REF!="м",X$2,IF('Сводный протокол'!#REF!="ж",X$1,0)),6)&gt;0,1,0)</f>
        <v>#REF!</v>
      </c>
      <c r="Y42" s="68" t="e">
        <f>IF(ROUND('Командный Зачет'!#REF!-IF('Сводный протокол'!#REF!="м",Y$2,IF('Сводный протокол'!#REF!="ж",Y$1,0)),6)&gt;0,1,0)</f>
        <v>#REF!</v>
      </c>
      <c r="Z42" s="68" t="e">
        <f>IF(ROUND('Командный Зачет'!#REF!-IF('Сводный протокол'!#REF!="м",Z$2,IF('Сводный протокол'!#REF!="ж",Z$1,0)),6)&gt;0,1,0)</f>
        <v>#REF!</v>
      </c>
      <c r="AA42" s="68" t="e">
        <f>IF(ROUND('Командный Зачет'!#REF!-IF('Сводный протокол'!#REF!="м",AA$2,IF('Сводный протокол'!#REF!="ж",AA$1,0)),6)&gt;0,1,0)</f>
        <v>#REF!</v>
      </c>
      <c r="AB42" s="68" t="e">
        <f>IF(ROUND('Командный Зачет'!#REF!-IF('Сводный протокол'!#REF!="м",AB$2,IF('Сводный протокол'!#REF!="ж",AB$1,0)),6)&gt;0,1,0)</f>
        <v>#REF!</v>
      </c>
      <c r="AC42" s="68" t="e">
        <f>IF(ROUND('Командный Зачет'!#REF!-IF('Сводный протокол'!#REF!="м",AC$2,IF('Сводный протокол'!#REF!="ж",AC$1,0)),6)&gt;0,1,0)</f>
        <v>#REF!</v>
      </c>
      <c r="AD42" s="68" t="e">
        <f>IF(ROUND('Командный Зачет'!#REF!-IF('Сводный протокол'!#REF!="м",AD$2,IF('Сводный протокол'!#REF!="ж",AD$1,0)),6)&gt;0,1,0)</f>
        <v>#REF!</v>
      </c>
      <c r="AE42" s="68" t="e">
        <f>IF(ROUND('Командный Зачет'!#REF!-IF('Сводный протокол'!#REF!="м",AE$2,IF('Сводный протокол'!#REF!="ж",AE$1,0)),6)&gt;0,1,0)</f>
        <v>#REF!</v>
      </c>
      <c r="AF42" s="68" t="e">
        <f>IF(ROUND('Командный Зачет'!#REF!-IF('Сводный протокол'!#REF!="м",AF$2,IF('Сводный протокол'!#REF!="ж",AF$1,0)),6)&gt;0,1,0)</f>
        <v>#REF!</v>
      </c>
      <c r="AG42" s="68" t="e">
        <f>IF(ROUND('Командный Зачет'!#REF!-IF('Сводный протокол'!#REF!="м",AG$2,IF('Сводный протокол'!#REF!="ж",AG$1,0)),6)&gt;0,1,0)</f>
        <v>#REF!</v>
      </c>
      <c r="AH42" s="68" t="e">
        <f>IF(ROUND('Командный Зачет'!#REF!-IF('Сводный протокол'!#REF!="м",AH$2,IF('Сводный протокол'!#REF!="ж",AH$1,0)),6)&gt;0,1,0)</f>
        <v>#REF!</v>
      </c>
      <c r="AI42" s="68" t="e">
        <f>IF(ROUND('Командный Зачет'!#REF!-IF('Сводный протокол'!#REF!="м",AI$2,IF('Сводный протокол'!#REF!="ж",AI$1,0)),6)&gt;0,1,0)</f>
        <v>#REF!</v>
      </c>
      <c r="AJ42" s="68" t="e">
        <f>IF(ROUND('Командный Зачет'!#REF!-IF('Сводный протокол'!#REF!="м",AJ$2,IF('Сводный протокол'!#REF!="ж",AJ$1,0)),6)&gt;0,1,0)</f>
        <v>#REF!</v>
      </c>
      <c r="AK42" s="68" t="e">
        <f>IF(ROUND('Командный Зачет'!#REF!-IF('Сводный протокол'!#REF!="м",AK$2,IF('Сводный протокол'!#REF!="ж",AK$1,0)),6)&gt;0,1,0)</f>
        <v>#REF!</v>
      </c>
      <c r="AL42" s="68" t="e">
        <f>IF(ROUND('Командный Зачет'!#REF!-IF('Сводный протокол'!#REF!="м",AL$2,IF('Сводный протокол'!#REF!="ж",AL$1,0)),6)&gt;0,1,0)</f>
        <v>#REF!</v>
      </c>
      <c r="AM42" s="68" t="e">
        <f>IF(ROUND('Командный Зачет'!#REF!-IF('Сводный протокол'!#REF!="м",AM$2,IF('Сводный протокол'!#REF!="ж",AM$1,0)),6)&gt;0,1,0)</f>
        <v>#REF!</v>
      </c>
      <c r="AN42" s="68" t="e">
        <f>IF(ROUND('Командный Зачет'!#REF!-IF('Сводный протокол'!#REF!="м",AN$2,IF('Сводный протокол'!#REF!="ж",AN$1,0)),6)&gt;0,1,0)</f>
        <v>#REF!</v>
      </c>
      <c r="AO42" s="68" t="e">
        <f>IF(ROUND('Командный Зачет'!#REF!-IF('Сводный протокол'!#REF!="м",AO$2,IF('Сводный протокол'!#REF!="ж",AO$1,0)),6)&gt;0,1,0)</f>
        <v>#REF!</v>
      </c>
      <c r="AP42" s="68" t="e">
        <f>IF(ROUND('Командный Зачет'!#REF!-IF('Сводный протокол'!#REF!="м",AP$2,IF('Сводный протокол'!#REF!="ж",AP$1,0)),6)&gt;0,1,0)</f>
        <v>#REF!</v>
      </c>
      <c r="AQ42" s="68" t="e">
        <f>IF(ROUND('Командный Зачет'!#REF!-IF('Сводный протокол'!#REF!="м",AQ$2,IF('Сводный протокол'!#REF!="ж",AQ$1,0)),6)&gt;0,1,0)</f>
        <v>#REF!</v>
      </c>
      <c r="AR42" s="68" t="e">
        <f>IF(ROUND('Командный Зачет'!#REF!-IF('Сводный протокол'!#REF!="м",AR$2,IF('Сводный протокол'!#REF!="ж",AR$1,0)),6)&gt;0,1,0)</f>
        <v>#REF!</v>
      </c>
      <c r="AS42" s="68" t="e">
        <f>IF(ROUND('Командный Зачет'!#REF!-IF('Сводный протокол'!#REF!="м",AS$2,IF('Сводный протокол'!#REF!="ж",AS$1,0)),6)&gt;0,1,0)</f>
        <v>#REF!</v>
      </c>
      <c r="AT42" s="68" t="e">
        <f>IF(ROUND('Командный Зачет'!#REF!-IF('Сводный протокол'!#REF!="м",AT$2,IF('Сводный протокол'!#REF!="ж",AT$1,0)),6)&gt;0,1,0)</f>
        <v>#REF!</v>
      </c>
      <c r="AU42" s="68" t="e">
        <f>IF(ROUND('Командный Зачет'!#REF!-IF('Сводный протокол'!#REF!="м",AU$2,IF('Сводный протокол'!#REF!="ж",AU$1,0)),6)&gt;0,1,0)</f>
        <v>#REF!</v>
      </c>
      <c r="AV42" s="68" t="e">
        <f>IF(ROUND('Командный Зачет'!#REF!-IF('Сводный протокол'!#REF!="м",AV$2,IF('Сводный протокол'!#REF!="ж",AV$1,0)),6)&gt;0,1,0)</f>
        <v>#REF!</v>
      </c>
      <c r="AW42" s="68" t="e">
        <f>IF(ROUND('Командный Зачет'!#REF!-IF('Сводный протокол'!#REF!="м",AW$2,IF('Сводный протокол'!#REF!="ж",AW$1,0)),6)&gt;0,1,0)</f>
        <v>#REF!</v>
      </c>
      <c r="AX42" s="68" t="e">
        <f>IF(ROUND('Командный Зачет'!#REF!-IF('Сводный протокол'!#REF!="м",AX$2,IF('Сводный протокол'!#REF!="ж",AX$1,0)),6)&gt;0,1,0)</f>
        <v>#REF!</v>
      </c>
      <c r="AY42" s="68" t="e">
        <f>IF(ROUND('Командный Зачет'!#REF!-IF('Сводный протокол'!#REF!="м",AY$2,IF('Сводный протокол'!#REF!="ж",AY$1,0)),6)&gt;0,1,0)</f>
        <v>#REF!</v>
      </c>
      <c r="AZ42" s="68" t="e">
        <f>IF(ROUND('Командный Зачет'!#REF!-IF('Сводный протокол'!#REF!="м",AZ$2,IF('Сводный протокол'!#REF!="ж",AZ$1,0)),6)&gt;0,1,0)</f>
        <v>#REF!</v>
      </c>
      <c r="BA42" s="68" t="e">
        <f>IF(ROUND('Командный Зачет'!#REF!-IF('Сводный протокол'!#REF!="м",BA$2,IF('Сводный протокол'!#REF!="ж",BA$1,0)),6)&gt;0,1,0)</f>
        <v>#REF!</v>
      </c>
      <c r="BB42" s="68" t="e">
        <f>IF(ROUND('Командный Зачет'!#REF!-IF('Сводный протокол'!#REF!="м",BB$2,IF('Сводный протокол'!#REF!="ж",BB$1,0)),6)&gt;0,1,0)</f>
        <v>#REF!</v>
      </c>
      <c r="BC42" s="68" t="e">
        <f>IF(ROUND('Командный Зачет'!#REF!-IF('Сводный протокол'!#REF!="м",BC$2,IF('Сводный протокол'!#REF!="ж",BC$1,0)),6)&gt;0,1,0)</f>
        <v>#REF!</v>
      </c>
      <c r="BD42" s="68" t="e">
        <f>IF(ROUND('Командный Зачет'!#REF!-IF('Сводный протокол'!#REF!="м",BD$2,IF('Сводный протокол'!#REF!="ж",BD$1,0)),6)&gt;0,1,0)</f>
        <v>#REF!</v>
      </c>
      <c r="BE42" s="68" t="e">
        <f>IF(ROUND('Командный Зачет'!#REF!-IF('Сводный протокол'!#REF!="м",BE$2,IF('Сводный протокол'!#REF!="ж",BE$1,0)),6)&gt;0,1,0)</f>
        <v>#REF!</v>
      </c>
      <c r="BF42" s="68" t="e">
        <f>IF(ROUND('Командный Зачет'!#REF!-IF('Сводный протокол'!#REF!="м",BF$2,IF('Сводный протокол'!#REF!="ж",BF$1,0)),6)&gt;0,1,0)</f>
        <v>#REF!</v>
      </c>
      <c r="BG42" s="68" t="e">
        <f>IF(ROUND('Командный Зачет'!#REF!-IF('Сводный протокол'!#REF!="м",BG$2,IF('Сводный протокол'!#REF!="ж",BG$1,0)),6)&gt;0,1,0)</f>
        <v>#REF!</v>
      </c>
      <c r="BH42" s="68" t="e">
        <f>IF(ROUND('Командный Зачет'!#REF!-IF('Сводный протокол'!#REF!="м",BH$2,IF('Сводный протокол'!#REF!="ж",BH$1,0)),6)&gt;0,1,0)</f>
        <v>#REF!</v>
      </c>
      <c r="BI42" s="68" t="e">
        <f>IF(ROUND('Командный Зачет'!#REF!-IF('Сводный протокол'!#REF!="м",BI$2,IF('Сводный протокол'!#REF!="ж",BI$1,0)),6)&gt;0,1,0)</f>
        <v>#REF!</v>
      </c>
      <c r="BJ42" s="68" t="e">
        <f>IF(ROUND('Командный Зачет'!#REF!-IF('Сводный протокол'!#REF!="м",BJ$2,IF('Сводный протокол'!#REF!="ж",BJ$1,0)),6)&gt;0,1,0)</f>
        <v>#REF!</v>
      </c>
      <c r="BK42" s="68" t="e">
        <f>IF(ROUND('Командный Зачет'!#REF!-IF('Сводный протокол'!#REF!="м",BK$2,IF('Сводный протокол'!#REF!="ж",BK$1,0)),6)&gt;0,1,0)</f>
        <v>#REF!</v>
      </c>
      <c r="BL42" s="68" t="e">
        <f>IF(ROUND('Командный Зачет'!#REF!-IF('Сводный протокол'!#REF!="м",BL$2,IF('Сводный протокол'!#REF!="ж",BL$1,0)),6)&gt;0,1,0)</f>
        <v>#REF!</v>
      </c>
      <c r="BM42" s="68" t="e">
        <f>IF(ROUND('Командный Зачет'!#REF!-IF('Сводный протокол'!#REF!="м",BM$2,IF('Сводный протокол'!#REF!="ж",BM$1,0)),6)&gt;0,1,0)</f>
        <v>#REF!</v>
      </c>
      <c r="BN42" s="68" t="e">
        <f>IF(ROUND('Командный Зачет'!#REF!-IF('Сводный протокол'!#REF!="м",BN$2,IF('Сводный протокол'!#REF!="ж",BN$1,0)),6)&gt;0,1,0)</f>
        <v>#REF!</v>
      </c>
      <c r="BO42" s="68" t="e">
        <f>IF(ROUND('Командный Зачет'!#REF!-IF('Сводный протокол'!#REF!="м",BO$2,IF('Сводный протокол'!#REF!="ж",BO$1,0)),6)&gt;0,1,0)</f>
        <v>#REF!</v>
      </c>
      <c r="BP42" s="68" t="e">
        <f>IF(ROUND('Командный Зачет'!#REF!-IF('Сводный протокол'!#REF!="м",BP$2,IF('Сводный протокол'!#REF!="ж",BP$1,0)),6)&gt;0,1,0)</f>
        <v>#REF!</v>
      </c>
      <c r="BQ42" s="68" t="e">
        <f>IF(ROUND('Командный Зачет'!#REF!-IF('Сводный протокол'!#REF!="м",BQ$2,IF('Сводный протокол'!#REF!="ж",BQ$1,0)),6)&gt;0,1,0)</f>
        <v>#REF!</v>
      </c>
      <c r="BR42" s="68" t="e">
        <f>IF(ROUND('Командный Зачет'!#REF!-IF('Сводный протокол'!#REF!="м",BR$2,IF('Сводный протокол'!#REF!="ж",BR$1,0)),6)&gt;0,1,0)</f>
        <v>#REF!</v>
      </c>
      <c r="BS42" s="68" t="e">
        <f>IF(ROUND('Командный Зачет'!#REF!-IF('Сводный протокол'!#REF!="м",BS$2,IF('Сводный протокол'!#REF!="ж",BS$1,0)),6)&gt;0,1,0)</f>
        <v>#REF!</v>
      </c>
      <c r="BT42" s="68" t="e">
        <f>IF(ROUND('Командный Зачет'!#REF!-IF('Сводный протокол'!#REF!="м",BT$2,IF('Сводный протокол'!#REF!="ж",BT$1,0)),6)&gt;0,1,0)</f>
        <v>#REF!</v>
      </c>
      <c r="BU42" s="68" t="e">
        <f>IF(ROUND('Командный Зачет'!#REF!-IF('Сводный протокол'!#REF!="м",BU$2,IF('Сводный протокол'!#REF!="ж",BU$1,0)),6)&gt;0,1,0)</f>
        <v>#REF!</v>
      </c>
      <c r="BV42" s="68" t="e">
        <f>IF(ROUND('Командный Зачет'!#REF!-IF('Сводный протокол'!#REF!="м",BV$2,IF('Сводный протокол'!#REF!="ж",BV$1,0)),6)&gt;0,1,0)</f>
        <v>#REF!</v>
      </c>
      <c r="BW42" s="68" t="e">
        <f>IF(ROUND('Командный Зачет'!#REF!-IF('Сводный протокол'!#REF!="м",BW$2,IF('Сводный протокол'!#REF!="ж",BW$1,0)),6)&gt;0,1,0)</f>
        <v>#REF!</v>
      </c>
      <c r="BX42" s="68" t="e">
        <f>IF(ROUND('Командный Зачет'!#REF!-IF('Сводный протокол'!#REF!="м",BX$2,IF('Сводный протокол'!#REF!="ж",BX$1,0)),6)&gt;0,1,0)</f>
        <v>#REF!</v>
      </c>
      <c r="BY42" s="68" t="e">
        <f>IF(ROUND('Командный Зачет'!#REF!-IF('Сводный протокол'!#REF!="м",BY$2,IF('Сводный протокол'!#REF!="ж",BY$1,0)),6)&gt;0,1,0)</f>
        <v>#REF!</v>
      </c>
      <c r="BZ42" s="68" t="e">
        <f>IF(ROUND('Командный Зачет'!#REF!-IF('Сводный протокол'!#REF!="м",BZ$2,IF('Сводный протокол'!#REF!="ж",BZ$1,0)),6)&gt;0,1,0)</f>
        <v>#REF!</v>
      </c>
      <c r="CA42" s="68" t="e">
        <f>IF(ROUND('Командный Зачет'!#REF!-IF('Сводный протокол'!#REF!="м",CA$2,IF('Сводный протокол'!#REF!="ж",CA$1,0)),6)&gt;0,1,0)</f>
        <v>#REF!</v>
      </c>
      <c r="CB42" s="68" t="e">
        <f>IF(ROUND('Командный Зачет'!#REF!-IF('Сводный протокол'!#REF!="м",CB$2,IF('Сводный протокол'!#REF!="ж",CB$1,0)),6)&gt;0,1,0)</f>
        <v>#REF!</v>
      </c>
      <c r="CC42" s="68" t="e">
        <f>IF(ROUND('Командный Зачет'!#REF!-IF('Сводный протокол'!#REF!="м",CC$2,IF('Сводный протокол'!#REF!="ж",CC$1,0)),6)&gt;0,1,0)</f>
        <v>#REF!</v>
      </c>
      <c r="CD42" s="68" t="e">
        <f>IF(ROUND('Командный Зачет'!#REF!-IF('Сводный протокол'!#REF!="м",CD$2,IF('Сводный протокол'!#REF!="ж",CD$1,0)),6)&gt;0,1,0)</f>
        <v>#REF!</v>
      </c>
      <c r="CE42" s="68" t="e">
        <f>IF(ROUND('Командный Зачет'!#REF!-IF('Сводный протокол'!#REF!="м",CE$2,IF('Сводный протокол'!#REF!="ж",CE$1,0)),6)&gt;0,1,0)</f>
        <v>#REF!</v>
      </c>
      <c r="CF42" s="68" t="e">
        <f>IF(ROUND('Командный Зачет'!#REF!-IF('Сводный протокол'!#REF!="м",CF$2,IF('Сводный протокол'!#REF!="ж",CF$1,0)),6)&gt;0,1,0)</f>
        <v>#REF!</v>
      </c>
      <c r="CG42" s="68" t="e">
        <f>IF(ROUND('Командный Зачет'!#REF!-IF('Сводный протокол'!#REF!="м",CG$2,IF('Сводный протокол'!#REF!="ж",CG$1,0)),6)&gt;0,1,0)</f>
        <v>#REF!</v>
      </c>
      <c r="CH42" s="68" t="e">
        <f>IF(ROUND('Командный Зачет'!#REF!-IF('Сводный протокол'!#REF!="м",CH$2,IF('Сводный протокол'!#REF!="ж",CH$1,0)),6)&gt;0,1,0)</f>
        <v>#REF!</v>
      </c>
      <c r="CI42" s="68" t="e">
        <f>IF(ROUND('Командный Зачет'!#REF!-IF('Сводный протокол'!#REF!="м",CI$2,IF('Сводный протокол'!#REF!="ж",CI$1,0)),6)&gt;0,1,0)</f>
        <v>#REF!</v>
      </c>
      <c r="CJ42" s="68" t="e">
        <f>IF(ROUND('Командный Зачет'!#REF!-IF('Сводный протокол'!#REF!="м",CJ$2,IF('Сводный протокол'!#REF!="ж",CJ$1,0)),6)&gt;0,1,0)</f>
        <v>#REF!</v>
      </c>
      <c r="CK42" s="68" t="e">
        <f>IF(ROUND('Командный Зачет'!#REF!-IF('Сводный протокол'!#REF!="м",CK$2,IF('Сводный протокол'!#REF!="ж",CK$1,0)),6)&gt;0,1,0)</f>
        <v>#REF!</v>
      </c>
      <c r="CL42" s="68" t="e">
        <f>IF(ROUND('Командный Зачет'!#REF!-IF('Сводный протокол'!#REF!="м",CL$2,IF('Сводный протокол'!#REF!="ж",CL$1,0)),6)&gt;0,1,0)</f>
        <v>#REF!</v>
      </c>
      <c r="CM42" s="68" t="e">
        <f>IF(ROUND('Командный Зачет'!#REF!-IF('Сводный протокол'!#REF!="м",CM$2,IF('Сводный протокол'!#REF!="ж",CM$1,0)),6)&gt;0,1,0)</f>
        <v>#REF!</v>
      </c>
      <c r="CN42" s="68" t="e">
        <f>IF(ROUND('Командный Зачет'!#REF!-IF('Сводный протокол'!#REF!="м",CN$2,IF('Сводный протокол'!#REF!="ж",CN$1,0)),6)&gt;0,1,0)</f>
        <v>#REF!</v>
      </c>
      <c r="CO42" s="68" t="e">
        <f>IF(ROUND('Командный Зачет'!#REF!-IF('Сводный протокол'!#REF!="м",CO$2,IF('Сводный протокол'!#REF!="ж",CO$1,0)),6)&gt;0,1,0)</f>
        <v>#REF!</v>
      </c>
      <c r="CP42" s="68" t="e">
        <f>IF(ROUND('Командный Зачет'!#REF!-IF('Сводный протокол'!#REF!="м",CP$2,IF('Сводный протокол'!#REF!="ж",CP$1,0)),6)&gt;0,1,0)</f>
        <v>#REF!</v>
      </c>
      <c r="CQ42" s="68" t="e">
        <f>IF(ROUND('Командный Зачет'!#REF!-IF('Сводный протокол'!#REF!="м",CQ$2,IF('Сводный протокол'!#REF!="ж",CQ$1,0)),6)&gt;0,1,0)</f>
        <v>#REF!</v>
      </c>
      <c r="CR42" s="68" t="e">
        <f>IF(ROUND('Командный Зачет'!#REF!-IF('Сводный протокол'!#REF!="м",CR$2,IF('Сводный протокол'!#REF!="ж",CR$1,0)),6)&gt;0,1,0)</f>
        <v>#REF!</v>
      </c>
      <c r="CS42" s="68" t="e">
        <f>IF(ROUND('Командный Зачет'!#REF!-IF('Сводный протокол'!#REF!="м",CS$2,IF('Сводный протокол'!#REF!="ж",CS$1,0)),6)&gt;0,1,0)</f>
        <v>#REF!</v>
      </c>
      <c r="CT42" s="68" t="e">
        <f>IF(ROUND('Командный Зачет'!#REF!-IF('Сводный протокол'!#REF!="м",CT$2,IF('Сводный протокол'!#REF!="ж",CT$1,0)),6)&gt;0,1,0)</f>
        <v>#REF!</v>
      </c>
      <c r="CU42" s="68" t="e">
        <f>IF(ROUND('Командный Зачет'!#REF!-IF('Сводный протокол'!#REF!="м",CU$2,IF('Сводный протокол'!#REF!="ж",CU$1,0)),6)&gt;0,1,0)</f>
        <v>#REF!</v>
      </c>
      <c r="CV42" s="68" t="e">
        <f>IF(ROUND('Командный Зачет'!#REF!-IF('Сводный протокол'!#REF!="м",CV$2,IF('Сводный протокол'!#REF!="ж",CV$1,0)),6)&gt;0,1,0)</f>
        <v>#REF!</v>
      </c>
      <c r="CW42" s="68" t="e">
        <f>IF(ROUND('Командный Зачет'!#REF!-IF('Сводный протокол'!#REF!="м",CW$2,IF('Сводный протокол'!#REF!="ж",CW$1,0)),6)&gt;0,1,0)</f>
        <v>#REF!</v>
      </c>
      <c r="CX42" s="67" t="e">
        <f t="shared" ca="1" si="1"/>
        <v>#REF!</v>
      </c>
    </row>
    <row r="43" spans="1:102" x14ac:dyDescent="0.2">
      <c r="A43" s="67" t="s">
        <v>108</v>
      </c>
      <c r="B43" s="68" t="e">
        <f ca="1">IF(ROUND('Командный Зачет'!#REF!-IF('Сводный протокол'!$D22="м",B$2,IF('Сводный протокол'!$D22="ж",B$1,0)),6)&gt;0,1,0)</f>
        <v>#REF!</v>
      </c>
      <c r="C43" s="68" t="e">
        <f ca="1">IF(ROUND('Командный Зачет'!#REF!-IF('Сводный протокол'!$D22="м",C$2,IF('Сводный протокол'!$D22="ж",C$1,0)),6)&gt;0,1,0)</f>
        <v>#REF!</v>
      </c>
      <c r="D43" s="68" t="e">
        <f ca="1">IF(ROUND('Командный Зачет'!#REF!-IF('Сводный протокол'!$D22="м",D$2,IF('Сводный протокол'!$D22="ж",D$1,0)),6)&gt;0,1,0)</f>
        <v>#REF!</v>
      </c>
      <c r="E43" s="68" t="e">
        <f ca="1">IF(ROUND('Командный Зачет'!#REF!-IF('Сводный протокол'!$D22="м",E$2,IF('Сводный протокол'!$D22="ж",E$1,0)),6)&gt;0,1,0)</f>
        <v>#REF!</v>
      </c>
      <c r="F43" s="68" t="e">
        <f ca="1">IF(ROUND('Командный Зачет'!#REF!-IF('Сводный протокол'!$D22="м",F$2,IF('Сводный протокол'!$D22="ж",F$1,0)),6)&gt;0,1,0)</f>
        <v>#REF!</v>
      </c>
      <c r="G43" s="68" t="e">
        <f ca="1">IF(ROUND('Командный Зачет'!#REF!-IF('Сводный протокол'!$D22="м",G$2,IF('Сводный протокол'!$D22="ж",G$1,0)),6)&gt;0,1,0)</f>
        <v>#REF!</v>
      </c>
      <c r="H43" s="68" t="e">
        <f ca="1">IF(ROUND('Командный Зачет'!#REF!-IF('Сводный протокол'!$D22="м",H$2,IF('Сводный протокол'!$D22="ж",H$1,0)),6)&gt;0,1,0)</f>
        <v>#REF!</v>
      </c>
      <c r="I43" s="68" t="e">
        <f ca="1">IF(ROUND('Командный Зачет'!#REF!-IF('Сводный протокол'!$D22="м",I$2,IF('Сводный протокол'!$D22="ж",I$1,0)),6)&gt;0,1,0)</f>
        <v>#REF!</v>
      </c>
      <c r="J43" s="68" t="e">
        <f ca="1">IF(ROUND('Командный Зачет'!#REF!-IF('Сводный протокол'!$D22="м",J$2,IF('Сводный протокол'!$D22="ж",J$1,0)),6)&gt;0,1,0)</f>
        <v>#REF!</v>
      </c>
      <c r="K43" s="68" t="e">
        <f ca="1">IF(ROUND('Командный Зачет'!#REF!-IF('Сводный протокол'!$D22="м",K$2,IF('Сводный протокол'!$D22="ж",K$1,0)),6)&gt;0,1,0)</f>
        <v>#REF!</v>
      </c>
      <c r="L43" s="68" t="e">
        <f ca="1">IF(ROUND('Командный Зачет'!#REF!-IF('Сводный протокол'!$D22="м",L$2,IF('Сводный протокол'!$D22="ж",L$1,0)),6)&gt;0,1,0)</f>
        <v>#REF!</v>
      </c>
      <c r="M43" s="68" t="e">
        <f ca="1">IF(ROUND('Командный Зачет'!#REF!-IF('Сводный протокол'!$D22="м",M$2,IF('Сводный протокол'!$D22="ж",M$1,0)),6)&gt;0,1,0)</f>
        <v>#REF!</v>
      </c>
      <c r="N43" s="68" t="e">
        <f ca="1">IF(ROUND('Командный Зачет'!#REF!-IF('Сводный протокол'!$D22="м",N$2,IF('Сводный протокол'!$D22="ж",N$1,0)),6)&gt;0,1,0)</f>
        <v>#REF!</v>
      </c>
      <c r="O43" s="68" t="e">
        <f ca="1">IF(ROUND('Командный Зачет'!#REF!-IF('Сводный протокол'!$D22="м",O$2,IF('Сводный протокол'!$D22="ж",O$1,0)),6)&gt;0,1,0)</f>
        <v>#REF!</v>
      </c>
      <c r="P43" s="68" t="e">
        <f ca="1">IF(ROUND('Командный Зачет'!#REF!-IF('Сводный протокол'!$D22="м",P$2,IF('Сводный протокол'!$D22="ж",P$1,0)),6)&gt;0,1,0)</f>
        <v>#REF!</v>
      </c>
      <c r="Q43" s="68" t="e">
        <f ca="1">IF(ROUND('Командный Зачет'!#REF!-IF('Сводный протокол'!$D22="м",Q$2,IF('Сводный протокол'!$D22="ж",Q$1,0)),6)&gt;0,1,0)</f>
        <v>#REF!</v>
      </c>
      <c r="R43" s="68" t="e">
        <f ca="1">IF(ROUND('Командный Зачет'!#REF!-IF('Сводный протокол'!$D22="м",R$2,IF('Сводный протокол'!$D22="ж",R$1,0)),6)&gt;0,1,0)</f>
        <v>#REF!</v>
      </c>
      <c r="S43" s="68" t="e">
        <f ca="1">IF(ROUND('Командный Зачет'!#REF!-IF('Сводный протокол'!$D22="м",S$2,IF('Сводный протокол'!$D22="ж",S$1,0)),6)&gt;0,1,0)</f>
        <v>#REF!</v>
      </c>
      <c r="T43" s="68" t="e">
        <f ca="1">IF(ROUND('Командный Зачет'!#REF!-IF('Сводный протокол'!$D22="м",T$2,IF('Сводный протокол'!$D22="ж",T$1,0)),6)&gt;0,1,0)</f>
        <v>#REF!</v>
      </c>
      <c r="U43" s="68" t="e">
        <f ca="1">IF(ROUND('Командный Зачет'!#REF!-IF('Сводный протокол'!$D22="м",U$2,IF('Сводный протокол'!$D22="ж",U$1,0)),6)&gt;0,1,0)</f>
        <v>#REF!</v>
      </c>
      <c r="V43" s="68" t="e">
        <f ca="1">IF(ROUND('Командный Зачет'!#REF!-IF('Сводный протокол'!$D22="м",V$2,IF('Сводный протокол'!$D22="ж",V$1,0)),6)&gt;0,1,0)</f>
        <v>#REF!</v>
      </c>
      <c r="W43" s="68" t="e">
        <f ca="1">IF(ROUND('Командный Зачет'!#REF!-IF('Сводный протокол'!$D22="м",W$2,IF('Сводный протокол'!$D22="ж",W$1,0)),6)&gt;0,1,0)</f>
        <v>#REF!</v>
      </c>
      <c r="X43" s="68" t="e">
        <f ca="1">IF(ROUND('Командный Зачет'!#REF!-IF('Сводный протокол'!$D22="м",X$2,IF('Сводный протокол'!$D22="ж",X$1,0)),6)&gt;0,1,0)</f>
        <v>#REF!</v>
      </c>
      <c r="Y43" s="68" t="e">
        <f ca="1">IF(ROUND('Командный Зачет'!#REF!-IF('Сводный протокол'!$D22="м",Y$2,IF('Сводный протокол'!$D22="ж",Y$1,0)),6)&gt;0,1,0)</f>
        <v>#REF!</v>
      </c>
      <c r="Z43" s="68" t="e">
        <f ca="1">IF(ROUND('Командный Зачет'!#REF!-IF('Сводный протокол'!$D22="м",Z$2,IF('Сводный протокол'!$D22="ж",Z$1,0)),6)&gt;0,1,0)</f>
        <v>#REF!</v>
      </c>
      <c r="AA43" s="68" t="e">
        <f ca="1">IF(ROUND('Командный Зачет'!#REF!-IF('Сводный протокол'!$D22="м",AA$2,IF('Сводный протокол'!$D22="ж",AA$1,0)),6)&gt;0,1,0)</f>
        <v>#REF!</v>
      </c>
      <c r="AB43" s="68" t="e">
        <f ca="1">IF(ROUND('Командный Зачет'!#REF!-IF('Сводный протокол'!$D22="м",AB$2,IF('Сводный протокол'!$D22="ж",AB$1,0)),6)&gt;0,1,0)</f>
        <v>#REF!</v>
      </c>
      <c r="AC43" s="68" t="e">
        <f ca="1">IF(ROUND('Командный Зачет'!#REF!-IF('Сводный протокол'!$D22="м",AC$2,IF('Сводный протокол'!$D22="ж",AC$1,0)),6)&gt;0,1,0)</f>
        <v>#REF!</v>
      </c>
      <c r="AD43" s="68" t="e">
        <f ca="1">IF(ROUND('Командный Зачет'!#REF!-IF('Сводный протокол'!$D22="м",AD$2,IF('Сводный протокол'!$D22="ж",AD$1,0)),6)&gt;0,1,0)</f>
        <v>#REF!</v>
      </c>
      <c r="AE43" s="68" t="e">
        <f ca="1">IF(ROUND('Командный Зачет'!#REF!-IF('Сводный протокол'!$D22="м",AE$2,IF('Сводный протокол'!$D22="ж",AE$1,0)),6)&gt;0,1,0)</f>
        <v>#REF!</v>
      </c>
      <c r="AF43" s="68" t="e">
        <f ca="1">IF(ROUND('Командный Зачет'!#REF!-IF('Сводный протокол'!$D22="м",AF$2,IF('Сводный протокол'!$D22="ж",AF$1,0)),6)&gt;0,1,0)</f>
        <v>#REF!</v>
      </c>
      <c r="AG43" s="68" t="e">
        <f ca="1">IF(ROUND('Командный Зачет'!#REF!-IF('Сводный протокол'!$D22="м",AG$2,IF('Сводный протокол'!$D22="ж",AG$1,0)),6)&gt;0,1,0)</f>
        <v>#REF!</v>
      </c>
      <c r="AH43" s="68" t="e">
        <f ca="1">IF(ROUND('Командный Зачет'!#REF!-IF('Сводный протокол'!$D22="м",AH$2,IF('Сводный протокол'!$D22="ж",AH$1,0)),6)&gt;0,1,0)</f>
        <v>#REF!</v>
      </c>
      <c r="AI43" s="68" t="e">
        <f ca="1">IF(ROUND('Командный Зачет'!#REF!-IF('Сводный протокол'!$D22="м",AI$2,IF('Сводный протокол'!$D22="ж",AI$1,0)),6)&gt;0,1,0)</f>
        <v>#REF!</v>
      </c>
      <c r="AJ43" s="68" t="e">
        <f ca="1">IF(ROUND('Командный Зачет'!#REF!-IF('Сводный протокол'!$D22="м",AJ$2,IF('Сводный протокол'!$D22="ж",AJ$1,0)),6)&gt;0,1,0)</f>
        <v>#REF!</v>
      </c>
      <c r="AK43" s="68" t="e">
        <f ca="1">IF(ROUND('Командный Зачет'!#REF!-IF('Сводный протокол'!$D22="м",AK$2,IF('Сводный протокол'!$D22="ж",AK$1,0)),6)&gt;0,1,0)</f>
        <v>#REF!</v>
      </c>
      <c r="AL43" s="68" t="e">
        <f ca="1">IF(ROUND('Командный Зачет'!#REF!-IF('Сводный протокол'!$D22="м",AL$2,IF('Сводный протокол'!$D22="ж",AL$1,0)),6)&gt;0,1,0)</f>
        <v>#REF!</v>
      </c>
      <c r="AM43" s="68" t="e">
        <f ca="1">IF(ROUND('Командный Зачет'!#REF!-IF('Сводный протокол'!$D22="м",AM$2,IF('Сводный протокол'!$D22="ж",AM$1,0)),6)&gt;0,1,0)</f>
        <v>#REF!</v>
      </c>
      <c r="AN43" s="68" t="e">
        <f ca="1">IF(ROUND('Командный Зачет'!#REF!-IF('Сводный протокол'!$D22="м",AN$2,IF('Сводный протокол'!$D22="ж",AN$1,0)),6)&gt;0,1,0)</f>
        <v>#REF!</v>
      </c>
      <c r="AO43" s="68" t="e">
        <f ca="1">IF(ROUND('Командный Зачет'!#REF!-IF('Сводный протокол'!$D22="м",AO$2,IF('Сводный протокол'!$D22="ж",AO$1,0)),6)&gt;0,1,0)</f>
        <v>#REF!</v>
      </c>
      <c r="AP43" s="68" t="e">
        <f ca="1">IF(ROUND('Командный Зачет'!#REF!-IF('Сводный протокол'!$D22="м",AP$2,IF('Сводный протокол'!$D22="ж",AP$1,0)),6)&gt;0,1,0)</f>
        <v>#REF!</v>
      </c>
      <c r="AQ43" s="68" t="e">
        <f ca="1">IF(ROUND('Командный Зачет'!#REF!-IF('Сводный протокол'!$D22="м",AQ$2,IF('Сводный протокол'!$D22="ж",AQ$1,0)),6)&gt;0,1,0)</f>
        <v>#REF!</v>
      </c>
      <c r="AR43" s="68" t="e">
        <f ca="1">IF(ROUND('Командный Зачет'!#REF!-IF('Сводный протокол'!$D22="м",AR$2,IF('Сводный протокол'!$D22="ж",AR$1,0)),6)&gt;0,1,0)</f>
        <v>#REF!</v>
      </c>
      <c r="AS43" s="68" t="e">
        <f ca="1">IF(ROUND('Командный Зачет'!#REF!-IF('Сводный протокол'!$D22="м",AS$2,IF('Сводный протокол'!$D22="ж",AS$1,0)),6)&gt;0,1,0)</f>
        <v>#REF!</v>
      </c>
      <c r="AT43" s="68" t="e">
        <f ca="1">IF(ROUND('Командный Зачет'!#REF!-IF('Сводный протокол'!$D22="м",AT$2,IF('Сводный протокол'!$D22="ж",AT$1,0)),6)&gt;0,1,0)</f>
        <v>#REF!</v>
      </c>
      <c r="AU43" s="68" t="e">
        <f ca="1">IF(ROUND('Командный Зачет'!#REF!-IF('Сводный протокол'!$D22="м",AU$2,IF('Сводный протокол'!$D22="ж",AU$1,0)),6)&gt;0,1,0)</f>
        <v>#REF!</v>
      </c>
      <c r="AV43" s="68" t="e">
        <f ca="1">IF(ROUND('Командный Зачет'!#REF!-IF('Сводный протокол'!$D22="м",AV$2,IF('Сводный протокол'!$D22="ж",AV$1,0)),6)&gt;0,1,0)</f>
        <v>#REF!</v>
      </c>
      <c r="AW43" s="68" t="e">
        <f ca="1">IF(ROUND('Командный Зачет'!#REF!-IF('Сводный протокол'!$D22="м",AW$2,IF('Сводный протокол'!$D22="ж",AW$1,0)),6)&gt;0,1,0)</f>
        <v>#REF!</v>
      </c>
      <c r="AX43" s="68" t="e">
        <f ca="1">IF(ROUND('Командный Зачет'!#REF!-IF('Сводный протокол'!$D22="м",AX$2,IF('Сводный протокол'!$D22="ж",AX$1,0)),6)&gt;0,1,0)</f>
        <v>#REF!</v>
      </c>
      <c r="AY43" s="68" t="e">
        <f ca="1">IF(ROUND('Командный Зачет'!#REF!-IF('Сводный протокол'!$D22="м",AY$2,IF('Сводный протокол'!$D22="ж",AY$1,0)),6)&gt;0,1,0)</f>
        <v>#REF!</v>
      </c>
      <c r="AZ43" s="68" t="e">
        <f ca="1">IF(ROUND('Командный Зачет'!#REF!-IF('Сводный протокол'!$D22="м",AZ$2,IF('Сводный протокол'!$D22="ж",AZ$1,0)),6)&gt;0,1,0)</f>
        <v>#REF!</v>
      </c>
      <c r="BA43" s="68" t="e">
        <f ca="1">IF(ROUND('Командный Зачет'!#REF!-IF('Сводный протокол'!$D22="м",BA$2,IF('Сводный протокол'!$D22="ж",BA$1,0)),6)&gt;0,1,0)</f>
        <v>#REF!</v>
      </c>
      <c r="BB43" s="68" t="e">
        <f ca="1">IF(ROUND('Командный Зачет'!#REF!-IF('Сводный протокол'!$D22="м",BB$2,IF('Сводный протокол'!$D22="ж",BB$1,0)),6)&gt;0,1,0)</f>
        <v>#REF!</v>
      </c>
      <c r="BC43" s="68" t="e">
        <f ca="1">IF(ROUND('Командный Зачет'!#REF!-IF('Сводный протокол'!$D22="м",BC$2,IF('Сводный протокол'!$D22="ж",BC$1,0)),6)&gt;0,1,0)</f>
        <v>#REF!</v>
      </c>
      <c r="BD43" s="68" t="e">
        <f ca="1">IF(ROUND('Командный Зачет'!#REF!-IF('Сводный протокол'!$D22="м",BD$2,IF('Сводный протокол'!$D22="ж",BD$1,0)),6)&gt;0,1,0)</f>
        <v>#REF!</v>
      </c>
      <c r="BE43" s="68" t="e">
        <f ca="1">IF(ROUND('Командный Зачет'!#REF!-IF('Сводный протокол'!$D22="м",BE$2,IF('Сводный протокол'!$D22="ж",BE$1,0)),6)&gt;0,1,0)</f>
        <v>#REF!</v>
      </c>
      <c r="BF43" s="68" t="e">
        <f ca="1">IF(ROUND('Командный Зачет'!#REF!-IF('Сводный протокол'!$D22="м",BF$2,IF('Сводный протокол'!$D22="ж",BF$1,0)),6)&gt;0,1,0)</f>
        <v>#REF!</v>
      </c>
      <c r="BG43" s="68" t="e">
        <f ca="1">IF(ROUND('Командный Зачет'!#REF!-IF('Сводный протокол'!$D22="м",BG$2,IF('Сводный протокол'!$D22="ж",BG$1,0)),6)&gt;0,1,0)</f>
        <v>#REF!</v>
      </c>
      <c r="BH43" s="68" t="e">
        <f ca="1">IF(ROUND('Командный Зачет'!#REF!-IF('Сводный протокол'!$D22="м",BH$2,IF('Сводный протокол'!$D22="ж",BH$1,0)),6)&gt;0,1,0)</f>
        <v>#REF!</v>
      </c>
      <c r="BI43" s="68" t="e">
        <f ca="1">IF(ROUND('Командный Зачет'!#REF!-IF('Сводный протокол'!$D22="м",BI$2,IF('Сводный протокол'!$D22="ж",BI$1,0)),6)&gt;0,1,0)</f>
        <v>#REF!</v>
      </c>
      <c r="BJ43" s="68" t="e">
        <f ca="1">IF(ROUND('Командный Зачет'!#REF!-IF('Сводный протокол'!$D22="м",BJ$2,IF('Сводный протокол'!$D22="ж",BJ$1,0)),6)&gt;0,1,0)</f>
        <v>#REF!</v>
      </c>
      <c r="BK43" s="68" t="e">
        <f ca="1">IF(ROUND('Командный Зачет'!#REF!-IF('Сводный протокол'!$D22="м",BK$2,IF('Сводный протокол'!$D22="ж",BK$1,0)),6)&gt;0,1,0)</f>
        <v>#REF!</v>
      </c>
      <c r="BL43" s="68" t="e">
        <f ca="1">IF(ROUND('Командный Зачет'!#REF!-IF('Сводный протокол'!$D22="м",BL$2,IF('Сводный протокол'!$D22="ж",BL$1,0)),6)&gt;0,1,0)</f>
        <v>#REF!</v>
      </c>
      <c r="BM43" s="68" t="e">
        <f ca="1">IF(ROUND('Командный Зачет'!#REF!-IF('Сводный протокол'!$D22="м",BM$2,IF('Сводный протокол'!$D22="ж",BM$1,0)),6)&gt;0,1,0)</f>
        <v>#REF!</v>
      </c>
      <c r="BN43" s="68" t="e">
        <f ca="1">IF(ROUND('Командный Зачет'!#REF!-IF('Сводный протокол'!$D22="м",BN$2,IF('Сводный протокол'!$D22="ж",BN$1,0)),6)&gt;0,1,0)</f>
        <v>#REF!</v>
      </c>
      <c r="BO43" s="68" t="e">
        <f ca="1">IF(ROUND('Командный Зачет'!#REF!-IF('Сводный протокол'!$D22="м",BO$2,IF('Сводный протокол'!$D22="ж",BO$1,0)),6)&gt;0,1,0)</f>
        <v>#REF!</v>
      </c>
      <c r="BP43" s="68" t="e">
        <f ca="1">IF(ROUND('Командный Зачет'!#REF!-IF('Сводный протокол'!$D22="м",BP$2,IF('Сводный протокол'!$D22="ж",BP$1,0)),6)&gt;0,1,0)</f>
        <v>#REF!</v>
      </c>
      <c r="BQ43" s="68" t="e">
        <f ca="1">IF(ROUND('Командный Зачет'!#REF!-IF('Сводный протокол'!$D22="м",BQ$2,IF('Сводный протокол'!$D22="ж",BQ$1,0)),6)&gt;0,1,0)</f>
        <v>#REF!</v>
      </c>
      <c r="BR43" s="68" t="e">
        <f ca="1">IF(ROUND('Командный Зачет'!#REF!-IF('Сводный протокол'!$D22="м",BR$2,IF('Сводный протокол'!$D22="ж",BR$1,0)),6)&gt;0,1,0)</f>
        <v>#REF!</v>
      </c>
      <c r="BS43" s="68" t="e">
        <f ca="1">IF(ROUND('Командный Зачет'!#REF!-IF('Сводный протокол'!$D22="м",BS$2,IF('Сводный протокол'!$D22="ж",BS$1,0)),6)&gt;0,1,0)</f>
        <v>#REF!</v>
      </c>
      <c r="BT43" s="68" t="e">
        <f ca="1">IF(ROUND('Командный Зачет'!#REF!-IF('Сводный протокол'!$D22="м",BT$2,IF('Сводный протокол'!$D22="ж",BT$1,0)),6)&gt;0,1,0)</f>
        <v>#REF!</v>
      </c>
      <c r="BU43" s="68" t="e">
        <f ca="1">IF(ROUND('Командный Зачет'!#REF!-IF('Сводный протокол'!$D22="м",BU$2,IF('Сводный протокол'!$D22="ж",BU$1,0)),6)&gt;0,1,0)</f>
        <v>#REF!</v>
      </c>
      <c r="BV43" s="68" t="e">
        <f ca="1">IF(ROUND('Командный Зачет'!#REF!-IF('Сводный протокол'!$D22="м",BV$2,IF('Сводный протокол'!$D22="ж",BV$1,0)),6)&gt;0,1,0)</f>
        <v>#REF!</v>
      </c>
      <c r="BW43" s="68" t="e">
        <f ca="1">IF(ROUND('Командный Зачет'!#REF!-IF('Сводный протокол'!$D22="м",BW$2,IF('Сводный протокол'!$D22="ж",BW$1,0)),6)&gt;0,1,0)</f>
        <v>#REF!</v>
      </c>
      <c r="BX43" s="68" t="e">
        <f ca="1">IF(ROUND('Командный Зачет'!#REF!-IF('Сводный протокол'!$D22="м",BX$2,IF('Сводный протокол'!$D22="ж",BX$1,0)),6)&gt;0,1,0)</f>
        <v>#REF!</v>
      </c>
      <c r="BY43" s="68" t="e">
        <f ca="1">IF(ROUND('Командный Зачет'!#REF!-IF('Сводный протокол'!$D22="м",BY$2,IF('Сводный протокол'!$D22="ж",BY$1,0)),6)&gt;0,1,0)</f>
        <v>#REF!</v>
      </c>
      <c r="BZ43" s="68" t="e">
        <f ca="1">IF(ROUND('Командный Зачет'!#REF!-IF('Сводный протокол'!$D22="м",BZ$2,IF('Сводный протокол'!$D22="ж",BZ$1,0)),6)&gt;0,1,0)</f>
        <v>#REF!</v>
      </c>
      <c r="CA43" s="68" t="e">
        <f ca="1">IF(ROUND('Командный Зачет'!#REF!-IF('Сводный протокол'!$D22="м",CA$2,IF('Сводный протокол'!$D22="ж",CA$1,0)),6)&gt;0,1,0)</f>
        <v>#REF!</v>
      </c>
      <c r="CB43" s="68" t="e">
        <f ca="1">IF(ROUND('Командный Зачет'!#REF!-IF('Сводный протокол'!$D22="м",CB$2,IF('Сводный протокол'!$D22="ж",CB$1,0)),6)&gt;0,1,0)</f>
        <v>#REF!</v>
      </c>
      <c r="CC43" s="68" t="e">
        <f ca="1">IF(ROUND('Командный Зачет'!#REF!-IF('Сводный протокол'!$D22="м",CC$2,IF('Сводный протокол'!$D22="ж",CC$1,0)),6)&gt;0,1,0)</f>
        <v>#REF!</v>
      </c>
      <c r="CD43" s="68" t="e">
        <f ca="1">IF(ROUND('Командный Зачет'!#REF!-IF('Сводный протокол'!$D22="м",CD$2,IF('Сводный протокол'!$D22="ж",CD$1,0)),6)&gt;0,1,0)</f>
        <v>#REF!</v>
      </c>
      <c r="CE43" s="68" t="e">
        <f ca="1">IF(ROUND('Командный Зачет'!#REF!-IF('Сводный протокол'!$D22="м",CE$2,IF('Сводный протокол'!$D22="ж",CE$1,0)),6)&gt;0,1,0)</f>
        <v>#REF!</v>
      </c>
      <c r="CF43" s="68" t="e">
        <f ca="1">IF(ROUND('Командный Зачет'!#REF!-IF('Сводный протокол'!$D22="м",CF$2,IF('Сводный протокол'!$D22="ж",CF$1,0)),6)&gt;0,1,0)</f>
        <v>#REF!</v>
      </c>
      <c r="CG43" s="68" t="e">
        <f ca="1">IF(ROUND('Командный Зачет'!#REF!-IF('Сводный протокол'!$D22="м",CG$2,IF('Сводный протокол'!$D22="ж",CG$1,0)),6)&gt;0,1,0)</f>
        <v>#REF!</v>
      </c>
      <c r="CH43" s="68" t="e">
        <f ca="1">IF(ROUND('Командный Зачет'!#REF!-IF('Сводный протокол'!$D22="м",CH$2,IF('Сводный протокол'!$D22="ж",CH$1,0)),6)&gt;0,1,0)</f>
        <v>#REF!</v>
      </c>
      <c r="CI43" s="68" t="e">
        <f ca="1">IF(ROUND('Командный Зачет'!#REF!-IF('Сводный протокол'!$D22="м",CI$2,IF('Сводный протокол'!$D22="ж",CI$1,0)),6)&gt;0,1,0)</f>
        <v>#REF!</v>
      </c>
      <c r="CJ43" s="68" t="e">
        <f ca="1">IF(ROUND('Командный Зачет'!#REF!-IF('Сводный протокол'!$D22="м",CJ$2,IF('Сводный протокол'!$D22="ж",CJ$1,0)),6)&gt;0,1,0)</f>
        <v>#REF!</v>
      </c>
      <c r="CK43" s="68" t="e">
        <f ca="1">IF(ROUND('Командный Зачет'!#REF!-IF('Сводный протокол'!$D22="м",CK$2,IF('Сводный протокол'!$D22="ж",CK$1,0)),6)&gt;0,1,0)</f>
        <v>#REF!</v>
      </c>
      <c r="CL43" s="68" t="e">
        <f ca="1">IF(ROUND('Командный Зачет'!#REF!-IF('Сводный протокол'!$D22="м",CL$2,IF('Сводный протокол'!$D22="ж",CL$1,0)),6)&gt;0,1,0)</f>
        <v>#REF!</v>
      </c>
      <c r="CM43" s="68" t="e">
        <f ca="1">IF(ROUND('Командный Зачет'!#REF!-IF('Сводный протокол'!$D22="м",CM$2,IF('Сводный протокол'!$D22="ж",CM$1,0)),6)&gt;0,1,0)</f>
        <v>#REF!</v>
      </c>
      <c r="CN43" s="68" t="e">
        <f ca="1">IF(ROUND('Командный Зачет'!#REF!-IF('Сводный протокол'!$D22="м",CN$2,IF('Сводный протокол'!$D22="ж",CN$1,0)),6)&gt;0,1,0)</f>
        <v>#REF!</v>
      </c>
      <c r="CO43" s="68" t="e">
        <f ca="1">IF(ROUND('Командный Зачет'!#REF!-IF('Сводный протокол'!$D22="м",CO$2,IF('Сводный протокол'!$D22="ж",CO$1,0)),6)&gt;0,1,0)</f>
        <v>#REF!</v>
      </c>
      <c r="CP43" s="68" t="e">
        <f ca="1">IF(ROUND('Командный Зачет'!#REF!-IF('Сводный протокол'!$D22="м",CP$2,IF('Сводный протокол'!$D22="ж",CP$1,0)),6)&gt;0,1,0)</f>
        <v>#REF!</v>
      </c>
      <c r="CQ43" s="68" t="e">
        <f ca="1">IF(ROUND('Командный Зачет'!#REF!-IF('Сводный протокол'!$D22="м",CQ$2,IF('Сводный протокол'!$D22="ж",CQ$1,0)),6)&gt;0,1,0)</f>
        <v>#REF!</v>
      </c>
      <c r="CR43" s="68" t="e">
        <f ca="1">IF(ROUND('Командный Зачет'!#REF!-IF('Сводный протокол'!$D22="м",CR$2,IF('Сводный протокол'!$D22="ж",CR$1,0)),6)&gt;0,1,0)</f>
        <v>#REF!</v>
      </c>
      <c r="CS43" s="68" t="e">
        <f ca="1">IF(ROUND('Командный Зачет'!#REF!-IF('Сводный протокол'!$D22="м",CS$2,IF('Сводный протокол'!$D22="ж",CS$1,0)),6)&gt;0,1,0)</f>
        <v>#REF!</v>
      </c>
      <c r="CT43" s="68" t="e">
        <f ca="1">IF(ROUND('Командный Зачет'!#REF!-IF('Сводный протокол'!$D22="м",CT$2,IF('Сводный протокол'!$D22="ж",CT$1,0)),6)&gt;0,1,0)</f>
        <v>#REF!</v>
      </c>
      <c r="CU43" s="68" t="e">
        <f ca="1">IF(ROUND('Командный Зачет'!#REF!-IF('Сводный протокол'!$D22="м",CU$2,IF('Сводный протокол'!$D22="ж",CU$1,0)),6)&gt;0,1,0)</f>
        <v>#REF!</v>
      </c>
      <c r="CV43" s="68" t="e">
        <f ca="1">IF(ROUND('Командный Зачет'!#REF!-IF('Сводный протокол'!$D22="м",CV$2,IF('Сводный протокол'!$D22="ж",CV$1,0)),6)&gt;0,1,0)</f>
        <v>#REF!</v>
      </c>
      <c r="CW43" s="68" t="e">
        <f ca="1">IF(ROUND('Командный Зачет'!#REF!-IF('Сводный протокол'!$D22="м",CW$2,IF('Сводный протокол'!$D22="ж",CW$1,0)),6)&gt;0,1,0)</f>
        <v>#REF!</v>
      </c>
      <c r="CX43" s="67" t="e">
        <f t="shared" ca="1" si="1"/>
        <v>#REF!</v>
      </c>
    </row>
    <row r="44" spans="1:102" x14ac:dyDescent="0.2">
      <c r="A44" s="67" t="s">
        <v>109</v>
      </c>
      <c r="B44" s="68" t="e">
        <f>IF(ROUND('Командный Зачет'!#REF!-IF('Сводный протокол'!#REF!="м",B$2,IF('Сводный протокол'!#REF!="ж",B$1,0)),6)&gt;0,1,0)</f>
        <v>#REF!</v>
      </c>
      <c r="C44" s="68" t="e">
        <f>IF(ROUND('Командный Зачет'!#REF!-IF('Сводный протокол'!#REF!="м",C$2,IF('Сводный протокол'!#REF!="ж",C$1,0)),6)&gt;0,1,0)</f>
        <v>#REF!</v>
      </c>
      <c r="D44" s="68" t="e">
        <f>IF(ROUND('Командный Зачет'!#REF!-IF('Сводный протокол'!#REF!="м",D$2,IF('Сводный протокол'!#REF!="ж",D$1,0)),6)&gt;0,1,0)</f>
        <v>#REF!</v>
      </c>
      <c r="E44" s="68" t="e">
        <f>IF(ROUND('Командный Зачет'!#REF!-IF('Сводный протокол'!#REF!="м",E$2,IF('Сводный протокол'!#REF!="ж",E$1,0)),6)&gt;0,1,0)</f>
        <v>#REF!</v>
      </c>
      <c r="F44" s="68" t="e">
        <f>IF(ROUND('Командный Зачет'!#REF!-IF('Сводный протокол'!#REF!="м",F$2,IF('Сводный протокол'!#REF!="ж",F$1,0)),6)&gt;0,1,0)</f>
        <v>#REF!</v>
      </c>
      <c r="G44" s="68" t="e">
        <f>IF(ROUND('Командный Зачет'!#REF!-IF('Сводный протокол'!#REF!="м",G$2,IF('Сводный протокол'!#REF!="ж",G$1,0)),6)&gt;0,1,0)</f>
        <v>#REF!</v>
      </c>
      <c r="H44" s="68" t="e">
        <f>IF(ROUND('Командный Зачет'!#REF!-IF('Сводный протокол'!#REF!="м",H$2,IF('Сводный протокол'!#REF!="ж",H$1,0)),6)&gt;0,1,0)</f>
        <v>#REF!</v>
      </c>
      <c r="I44" s="68" t="e">
        <f>IF(ROUND('Командный Зачет'!#REF!-IF('Сводный протокол'!#REF!="м",I$2,IF('Сводный протокол'!#REF!="ж",I$1,0)),6)&gt;0,1,0)</f>
        <v>#REF!</v>
      </c>
      <c r="J44" s="68" t="e">
        <f>IF(ROUND('Командный Зачет'!#REF!-IF('Сводный протокол'!#REF!="м",J$2,IF('Сводный протокол'!#REF!="ж",J$1,0)),6)&gt;0,1,0)</f>
        <v>#REF!</v>
      </c>
      <c r="K44" s="68" t="e">
        <f>IF(ROUND('Командный Зачет'!#REF!-IF('Сводный протокол'!#REF!="м",K$2,IF('Сводный протокол'!#REF!="ж",K$1,0)),6)&gt;0,1,0)</f>
        <v>#REF!</v>
      </c>
      <c r="L44" s="68" t="e">
        <f>IF(ROUND('Командный Зачет'!#REF!-IF('Сводный протокол'!#REF!="м",L$2,IF('Сводный протокол'!#REF!="ж",L$1,0)),6)&gt;0,1,0)</f>
        <v>#REF!</v>
      </c>
      <c r="M44" s="68" t="e">
        <f>IF(ROUND('Командный Зачет'!#REF!-IF('Сводный протокол'!#REF!="м",M$2,IF('Сводный протокол'!#REF!="ж",M$1,0)),6)&gt;0,1,0)</f>
        <v>#REF!</v>
      </c>
      <c r="N44" s="68" t="e">
        <f>IF(ROUND('Командный Зачет'!#REF!-IF('Сводный протокол'!#REF!="м",N$2,IF('Сводный протокол'!#REF!="ж",N$1,0)),6)&gt;0,1,0)</f>
        <v>#REF!</v>
      </c>
      <c r="O44" s="68" t="e">
        <f>IF(ROUND('Командный Зачет'!#REF!-IF('Сводный протокол'!#REF!="м",O$2,IF('Сводный протокол'!#REF!="ж",O$1,0)),6)&gt;0,1,0)</f>
        <v>#REF!</v>
      </c>
      <c r="P44" s="68" t="e">
        <f>IF(ROUND('Командный Зачет'!#REF!-IF('Сводный протокол'!#REF!="м",P$2,IF('Сводный протокол'!#REF!="ж",P$1,0)),6)&gt;0,1,0)</f>
        <v>#REF!</v>
      </c>
      <c r="Q44" s="68" t="e">
        <f>IF(ROUND('Командный Зачет'!#REF!-IF('Сводный протокол'!#REF!="м",Q$2,IF('Сводный протокол'!#REF!="ж",Q$1,0)),6)&gt;0,1,0)</f>
        <v>#REF!</v>
      </c>
      <c r="R44" s="68" t="e">
        <f>IF(ROUND('Командный Зачет'!#REF!-IF('Сводный протокол'!#REF!="м",R$2,IF('Сводный протокол'!#REF!="ж",R$1,0)),6)&gt;0,1,0)</f>
        <v>#REF!</v>
      </c>
      <c r="S44" s="68" t="e">
        <f>IF(ROUND('Командный Зачет'!#REF!-IF('Сводный протокол'!#REF!="м",S$2,IF('Сводный протокол'!#REF!="ж",S$1,0)),6)&gt;0,1,0)</f>
        <v>#REF!</v>
      </c>
      <c r="T44" s="68" t="e">
        <f>IF(ROUND('Командный Зачет'!#REF!-IF('Сводный протокол'!#REF!="м",T$2,IF('Сводный протокол'!#REF!="ж",T$1,0)),6)&gt;0,1,0)</f>
        <v>#REF!</v>
      </c>
      <c r="U44" s="68" t="e">
        <f>IF(ROUND('Командный Зачет'!#REF!-IF('Сводный протокол'!#REF!="м",U$2,IF('Сводный протокол'!#REF!="ж",U$1,0)),6)&gt;0,1,0)</f>
        <v>#REF!</v>
      </c>
      <c r="V44" s="68" t="e">
        <f>IF(ROUND('Командный Зачет'!#REF!-IF('Сводный протокол'!#REF!="м",V$2,IF('Сводный протокол'!#REF!="ж",V$1,0)),6)&gt;0,1,0)</f>
        <v>#REF!</v>
      </c>
      <c r="W44" s="68" t="e">
        <f>IF(ROUND('Командный Зачет'!#REF!-IF('Сводный протокол'!#REF!="м",W$2,IF('Сводный протокол'!#REF!="ж",W$1,0)),6)&gt;0,1,0)</f>
        <v>#REF!</v>
      </c>
      <c r="X44" s="68" t="e">
        <f>IF(ROUND('Командный Зачет'!#REF!-IF('Сводный протокол'!#REF!="м",X$2,IF('Сводный протокол'!#REF!="ж",X$1,0)),6)&gt;0,1,0)</f>
        <v>#REF!</v>
      </c>
      <c r="Y44" s="68" t="e">
        <f>IF(ROUND('Командный Зачет'!#REF!-IF('Сводный протокол'!#REF!="м",Y$2,IF('Сводный протокол'!#REF!="ж",Y$1,0)),6)&gt;0,1,0)</f>
        <v>#REF!</v>
      </c>
      <c r="Z44" s="68" t="e">
        <f>IF(ROUND('Командный Зачет'!#REF!-IF('Сводный протокол'!#REF!="м",Z$2,IF('Сводный протокол'!#REF!="ж",Z$1,0)),6)&gt;0,1,0)</f>
        <v>#REF!</v>
      </c>
      <c r="AA44" s="68" t="e">
        <f>IF(ROUND('Командный Зачет'!#REF!-IF('Сводный протокол'!#REF!="м",AA$2,IF('Сводный протокол'!#REF!="ж",AA$1,0)),6)&gt;0,1,0)</f>
        <v>#REF!</v>
      </c>
      <c r="AB44" s="68" t="e">
        <f>IF(ROUND('Командный Зачет'!#REF!-IF('Сводный протокол'!#REF!="м",AB$2,IF('Сводный протокол'!#REF!="ж",AB$1,0)),6)&gt;0,1,0)</f>
        <v>#REF!</v>
      </c>
      <c r="AC44" s="68" t="e">
        <f>IF(ROUND('Командный Зачет'!#REF!-IF('Сводный протокол'!#REF!="м",AC$2,IF('Сводный протокол'!#REF!="ж",AC$1,0)),6)&gt;0,1,0)</f>
        <v>#REF!</v>
      </c>
      <c r="AD44" s="68" t="e">
        <f>IF(ROUND('Командный Зачет'!#REF!-IF('Сводный протокол'!#REF!="м",AD$2,IF('Сводный протокол'!#REF!="ж",AD$1,0)),6)&gt;0,1,0)</f>
        <v>#REF!</v>
      </c>
      <c r="AE44" s="68" t="e">
        <f>IF(ROUND('Командный Зачет'!#REF!-IF('Сводный протокол'!#REF!="м",AE$2,IF('Сводный протокол'!#REF!="ж",AE$1,0)),6)&gt;0,1,0)</f>
        <v>#REF!</v>
      </c>
      <c r="AF44" s="68" t="e">
        <f>IF(ROUND('Командный Зачет'!#REF!-IF('Сводный протокол'!#REF!="м",AF$2,IF('Сводный протокол'!#REF!="ж",AF$1,0)),6)&gt;0,1,0)</f>
        <v>#REF!</v>
      </c>
      <c r="AG44" s="68" t="e">
        <f>IF(ROUND('Командный Зачет'!#REF!-IF('Сводный протокол'!#REF!="м",AG$2,IF('Сводный протокол'!#REF!="ж",AG$1,0)),6)&gt;0,1,0)</f>
        <v>#REF!</v>
      </c>
      <c r="AH44" s="68" t="e">
        <f>IF(ROUND('Командный Зачет'!#REF!-IF('Сводный протокол'!#REF!="м",AH$2,IF('Сводный протокол'!#REF!="ж",AH$1,0)),6)&gt;0,1,0)</f>
        <v>#REF!</v>
      </c>
      <c r="AI44" s="68" t="e">
        <f>IF(ROUND('Командный Зачет'!#REF!-IF('Сводный протокол'!#REF!="м",AI$2,IF('Сводный протокол'!#REF!="ж",AI$1,0)),6)&gt;0,1,0)</f>
        <v>#REF!</v>
      </c>
      <c r="AJ44" s="68" t="e">
        <f>IF(ROUND('Командный Зачет'!#REF!-IF('Сводный протокол'!#REF!="м",AJ$2,IF('Сводный протокол'!#REF!="ж",AJ$1,0)),6)&gt;0,1,0)</f>
        <v>#REF!</v>
      </c>
      <c r="AK44" s="68" t="e">
        <f>IF(ROUND('Командный Зачет'!#REF!-IF('Сводный протокол'!#REF!="м",AK$2,IF('Сводный протокол'!#REF!="ж",AK$1,0)),6)&gt;0,1,0)</f>
        <v>#REF!</v>
      </c>
      <c r="AL44" s="68" t="e">
        <f>IF(ROUND('Командный Зачет'!#REF!-IF('Сводный протокол'!#REF!="м",AL$2,IF('Сводный протокол'!#REF!="ж",AL$1,0)),6)&gt;0,1,0)</f>
        <v>#REF!</v>
      </c>
      <c r="AM44" s="68" t="e">
        <f>IF(ROUND('Командный Зачет'!#REF!-IF('Сводный протокол'!#REF!="м",AM$2,IF('Сводный протокол'!#REF!="ж",AM$1,0)),6)&gt;0,1,0)</f>
        <v>#REF!</v>
      </c>
      <c r="AN44" s="68" t="e">
        <f>IF(ROUND('Командный Зачет'!#REF!-IF('Сводный протокол'!#REF!="м",AN$2,IF('Сводный протокол'!#REF!="ж",AN$1,0)),6)&gt;0,1,0)</f>
        <v>#REF!</v>
      </c>
      <c r="AO44" s="68" t="e">
        <f>IF(ROUND('Командный Зачет'!#REF!-IF('Сводный протокол'!#REF!="м",AO$2,IF('Сводный протокол'!#REF!="ж",AO$1,0)),6)&gt;0,1,0)</f>
        <v>#REF!</v>
      </c>
      <c r="AP44" s="68" t="e">
        <f>IF(ROUND('Командный Зачет'!#REF!-IF('Сводный протокол'!#REF!="м",AP$2,IF('Сводный протокол'!#REF!="ж",AP$1,0)),6)&gt;0,1,0)</f>
        <v>#REF!</v>
      </c>
      <c r="AQ44" s="68" t="e">
        <f>IF(ROUND('Командный Зачет'!#REF!-IF('Сводный протокол'!#REF!="м",AQ$2,IF('Сводный протокол'!#REF!="ж",AQ$1,0)),6)&gt;0,1,0)</f>
        <v>#REF!</v>
      </c>
      <c r="AR44" s="68" t="e">
        <f>IF(ROUND('Командный Зачет'!#REF!-IF('Сводный протокол'!#REF!="м",AR$2,IF('Сводный протокол'!#REF!="ж",AR$1,0)),6)&gt;0,1,0)</f>
        <v>#REF!</v>
      </c>
      <c r="AS44" s="68" t="e">
        <f>IF(ROUND('Командный Зачет'!#REF!-IF('Сводный протокол'!#REF!="м",AS$2,IF('Сводный протокол'!#REF!="ж",AS$1,0)),6)&gt;0,1,0)</f>
        <v>#REF!</v>
      </c>
      <c r="AT44" s="68" t="e">
        <f>IF(ROUND('Командный Зачет'!#REF!-IF('Сводный протокол'!#REF!="м",AT$2,IF('Сводный протокол'!#REF!="ж",AT$1,0)),6)&gt;0,1,0)</f>
        <v>#REF!</v>
      </c>
      <c r="AU44" s="68" t="e">
        <f>IF(ROUND('Командный Зачет'!#REF!-IF('Сводный протокол'!#REF!="м",AU$2,IF('Сводный протокол'!#REF!="ж",AU$1,0)),6)&gt;0,1,0)</f>
        <v>#REF!</v>
      </c>
      <c r="AV44" s="68" t="e">
        <f>IF(ROUND('Командный Зачет'!#REF!-IF('Сводный протокол'!#REF!="м",AV$2,IF('Сводный протокол'!#REF!="ж",AV$1,0)),6)&gt;0,1,0)</f>
        <v>#REF!</v>
      </c>
      <c r="AW44" s="68" t="e">
        <f>IF(ROUND('Командный Зачет'!#REF!-IF('Сводный протокол'!#REF!="м",AW$2,IF('Сводный протокол'!#REF!="ж",AW$1,0)),6)&gt;0,1,0)</f>
        <v>#REF!</v>
      </c>
      <c r="AX44" s="68" t="e">
        <f>IF(ROUND('Командный Зачет'!#REF!-IF('Сводный протокол'!#REF!="м",AX$2,IF('Сводный протокол'!#REF!="ж",AX$1,0)),6)&gt;0,1,0)</f>
        <v>#REF!</v>
      </c>
      <c r="AY44" s="68" t="e">
        <f>IF(ROUND('Командный Зачет'!#REF!-IF('Сводный протокол'!#REF!="м",AY$2,IF('Сводный протокол'!#REF!="ж",AY$1,0)),6)&gt;0,1,0)</f>
        <v>#REF!</v>
      </c>
      <c r="AZ44" s="68" t="e">
        <f>IF(ROUND('Командный Зачет'!#REF!-IF('Сводный протокол'!#REF!="м",AZ$2,IF('Сводный протокол'!#REF!="ж",AZ$1,0)),6)&gt;0,1,0)</f>
        <v>#REF!</v>
      </c>
      <c r="BA44" s="68" t="e">
        <f>IF(ROUND('Командный Зачет'!#REF!-IF('Сводный протокол'!#REF!="м",BA$2,IF('Сводный протокол'!#REF!="ж",BA$1,0)),6)&gt;0,1,0)</f>
        <v>#REF!</v>
      </c>
      <c r="BB44" s="68" t="e">
        <f>IF(ROUND('Командный Зачет'!#REF!-IF('Сводный протокол'!#REF!="м",BB$2,IF('Сводный протокол'!#REF!="ж",BB$1,0)),6)&gt;0,1,0)</f>
        <v>#REF!</v>
      </c>
      <c r="BC44" s="68" t="e">
        <f>IF(ROUND('Командный Зачет'!#REF!-IF('Сводный протокол'!#REF!="м",BC$2,IF('Сводный протокол'!#REF!="ж",BC$1,0)),6)&gt;0,1,0)</f>
        <v>#REF!</v>
      </c>
      <c r="BD44" s="68" t="e">
        <f>IF(ROUND('Командный Зачет'!#REF!-IF('Сводный протокол'!#REF!="м",BD$2,IF('Сводный протокол'!#REF!="ж",BD$1,0)),6)&gt;0,1,0)</f>
        <v>#REF!</v>
      </c>
      <c r="BE44" s="68" t="e">
        <f>IF(ROUND('Командный Зачет'!#REF!-IF('Сводный протокол'!#REF!="м",BE$2,IF('Сводный протокол'!#REF!="ж",BE$1,0)),6)&gt;0,1,0)</f>
        <v>#REF!</v>
      </c>
      <c r="BF44" s="68" t="e">
        <f>IF(ROUND('Командный Зачет'!#REF!-IF('Сводный протокол'!#REF!="м",BF$2,IF('Сводный протокол'!#REF!="ж",BF$1,0)),6)&gt;0,1,0)</f>
        <v>#REF!</v>
      </c>
      <c r="BG44" s="68" t="e">
        <f>IF(ROUND('Командный Зачет'!#REF!-IF('Сводный протокол'!#REF!="м",BG$2,IF('Сводный протокол'!#REF!="ж",BG$1,0)),6)&gt;0,1,0)</f>
        <v>#REF!</v>
      </c>
      <c r="BH44" s="68" t="e">
        <f>IF(ROUND('Командный Зачет'!#REF!-IF('Сводный протокол'!#REF!="м",BH$2,IF('Сводный протокол'!#REF!="ж",BH$1,0)),6)&gt;0,1,0)</f>
        <v>#REF!</v>
      </c>
      <c r="BI44" s="68" t="e">
        <f>IF(ROUND('Командный Зачет'!#REF!-IF('Сводный протокол'!#REF!="м",BI$2,IF('Сводный протокол'!#REF!="ж",BI$1,0)),6)&gt;0,1,0)</f>
        <v>#REF!</v>
      </c>
      <c r="BJ44" s="68" t="e">
        <f>IF(ROUND('Командный Зачет'!#REF!-IF('Сводный протокол'!#REF!="м",BJ$2,IF('Сводный протокол'!#REF!="ж",BJ$1,0)),6)&gt;0,1,0)</f>
        <v>#REF!</v>
      </c>
      <c r="BK44" s="68" t="e">
        <f>IF(ROUND('Командный Зачет'!#REF!-IF('Сводный протокол'!#REF!="м",BK$2,IF('Сводный протокол'!#REF!="ж",BK$1,0)),6)&gt;0,1,0)</f>
        <v>#REF!</v>
      </c>
      <c r="BL44" s="68" t="e">
        <f>IF(ROUND('Командный Зачет'!#REF!-IF('Сводный протокол'!#REF!="м",BL$2,IF('Сводный протокол'!#REF!="ж",BL$1,0)),6)&gt;0,1,0)</f>
        <v>#REF!</v>
      </c>
      <c r="BM44" s="68" t="e">
        <f>IF(ROUND('Командный Зачет'!#REF!-IF('Сводный протокол'!#REF!="м",BM$2,IF('Сводный протокол'!#REF!="ж",BM$1,0)),6)&gt;0,1,0)</f>
        <v>#REF!</v>
      </c>
      <c r="BN44" s="68" t="e">
        <f>IF(ROUND('Командный Зачет'!#REF!-IF('Сводный протокол'!#REF!="м",BN$2,IF('Сводный протокол'!#REF!="ж",BN$1,0)),6)&gt;0,1,0)</f>
        <v>#REF!</v>
      </c>
      <c r="BO44" s="68" t="e">
        <f>IF(ROUND('Командный Зачет'!#REF!-IF('Сводный протокол'!#REF!="м",BO$2,IF('Сводный протокол'!#REF!="ж",BO$1,0)),6)&gt;0,1,0)</f>
        <v>#REF!</v>
      </c>
      <c r="BP44" s="68" t="e">
        <f>IF(ROUND('Командный Зачет'!#REF!-IF('Сводный протокол'!#REF!="м",BP$2,IF('Сводный протокол'!#REF!="ж",BP$1,0)),6)&gt;0,1,0)</f>
        <v>#REF!</v>
      </c>
      <c r="BQ44" s="68" t="e">
        <f>IF(ROUND('Командный Зачет'!#REF!-IF('Сводный протокол'!#REF!="м",BQ$2,IF('Сводный протокол'!#REF!="ж",BQ$1,0)),6)&gt;0,1,0)</f>
        <v>#REF!</v>
      </c>
      <c r="BR44" s="68" t="e">
        <f>IF(ROUND('Командный Зачет'!#REF!-IF('Сводный протокол'!#REF!="м",BR$2,IF('Сводный протокол'!#REF!="ж",BR$1,0)),6)&gt;0,1,0)</f>
        <v>#REF!</v>
      </c>
      <c r="BS44" s="68" t="e">
        <f>IF(ROUND('Командный Зачет'!#REF!-IF('Сводный протокол'!#REF!="м",BS$2,IF('Сводный протокол'!#REF!="ж",BS$1,0)),6)&gt;0,1,0)</f>
        <v>#REF!</v>
      </c>
      <c r="BT44" s="68" t="e">
        <f>IF(ROUND('Командный Зачет'!#REF!-IF('Сводный протокол'!#REF!="м",BT$2,IF('Сводный протокол'!#REF!="ж",BT$1,0)),6)&gt;0,1,0)</f>
        <v>#REF!</v>
      </c>
      <c r="BU44" s="68" t="e">
        <f>IF(ROUND('Командный Зачет'!#REF!-IF('Сводный протокол'!#REF!="м",BU$2,IF('Сводный протокол'!#REF!="ж",BU$1,0)),6)&gt;0,1,0)</f>
        <v>#REF!</v>
      </c>
      <c r="BV44" s="68" t="e">
        <f>IF(ROUND('Командный Зачет'!#REF!-IF('Сводный протокол'!#REF!="м",BV$2,IF('Сводный протокол'!#REF!="ж",BV$1,0)),6)&gt;0,1,0)</f>
        <v>#REF!</v>
      </c>
      <c r="BW44" s="68" t="e">
        <f>IF(ROUND('Командный Зачет'!#REF!-IF('Сводный протокол'!#REF!="м",BW$2,IF('Сводный протокол'!#REF!="ж",BW$1,0)),6)&gt;0,1,0)</f>
        <v>#REF!</v>
      </c>
      <c r="BX44" s="68" t="e">
        <f>IF(ROUND('Командный Зачет'!#REF!-IF('Сводный протокол'!#REF!="м",BX$2,IF('Сводный протокол'!#REF!="ж",BX$1,0)),6)&gt;0,1,0)</f>
        <v>#REF!</v>
      </c>
      <c r="BY44" s="68" t="e">
        <f>IF(ROUND('Командный Зачет'!#REF!-IF('Сводный протокол'!#REF!="м",BY$2,IF('Сводный протокол'!#REF!="ж",BY$1,0)),6)&gt;0,1,0)</f>
        <v>#REF!</v>
      </c>
      <c r="BZ44" s="68" t="e">
        <f>IF(ROUND('Командный Зачет'!#REF!-IF('Сводный протокол'!#REF!="м",BZ$2,IF('Сводный протокол'!#REF!="ж",BZ$1,0)),6)&gt;0,1,0)</f>
        <v>#REF!</v>
      </c>
      <c r="CA44" s="68" t="e">
        <f>IF(ROUND('Командный Зачет'!#REF!-IF('Сводный протокол'!#REF!="м",CA$2,IF('Сводный протокол'!#REF!="ж",CA$1,0)),6)&gt;0,1,0)</f>
        <v>#REF!</v>
      </c>
      <c r="CB44" s="68" t="e">
        <f>IF(ROUND('Командный Зачет'!#REF!-IF('Сводный протокол'!#REF!="м",CB$2,IF('Сводный протокол'!#REF!="ж",CB$1,0)),6)&gt;0,1,0)</f>
        <v>#REF!</v>
      </c>
      <c r="CC44" s="68" t="e">
        <f>IF(ROUND('Командный Зачет'!#REF!-IF('Сводный протокол'!#REF!="м",CC$2,IF('Сводный протокол'!#REF!="ж",CC$1,0)),6)&gt;0,1,0)</f>
        <v>#REF!</v>
      </c>
      <c r="CD44" s="68" t="e">
        <f>IF(ROUND('Командный Зачет'!#REF!-IF('Сводный протокол'!#REF!="м",CD$2,IF('Сводный протокол'!#REF!="ж",CD$1,0)),6)&gt;0,1,0)</f>
        <v>#REF!</v>
      </c>
      <c r="CE44" s="68" t="e">
        <f>IF(ROUND('Командный Зачет'!#REF!-IF('Сводный протокол'!#REF!="м",CE$2,IF('Сводный протокол'!#REF!="ж",CE$1,0)),6)&gt;0,1,0)</f>
        <v>#REF!</v>
      </c>
      <c r="CF44" s="68" t="e">
        <f>IF(ROUND('Командный Зачет'!#REF!-IF('Сводный протокол'!#REF!="м",CF$2,IF('Сводный протокол'!#REF!="ж",CF$1,0)),6)&gt;0,1,0)</f>
        <v>#REF!</v>
      </c>
      <c r="CG44" s="68" t="e">
        <f>IF(ROUND('Командный Зачет'!#REF!-IF('Сводный протокол'!#REF!="м",CG$2,IF('Сводный протокол'!#REF!="ж",CG$1,0)),6)&gt;0,1,0)</f>
        <v>#REF!</v>
      </c>
      <c r="CH44" s="68" t="e">
        <f>IF(ROUND('Командный Зачет'!#REF!-IF('Сводный протокол'!#REF!="м",CH$2,IF('Сводный протокол'!#REF!="ж",CH$1,0)),6)&gt;0,1,0)</f>
        <v>#REF!</v>
      </c>
      <c r="CI44" s="68" t="e">
        <f>IF(ROUND('Командный Зачет'!#REF!-IF('Сводный протокол'!#REF!="м",CI$2,IF('Сводный протокол'!#REF!="ж",CI$1,0)),6)&gt;0,1,0)</f>
        <v>#REF!</v>
      </c>
      <c r="CJ44" s="68" t="e">
        <f>IF(ROUND('Командный Зачет'!#REF!-IF('Сводный протокол'!#REF!="м",CJ$2,IF('Сводный протокол'!#REF!="ж",CJ$1,0)),6)&gt;0,1,0)</f>
        <v>#REF!</v>
      </c>
      <c r="CK44" s="68" t="e">
        <f>IF(ROUND('Командный Зачет'!#REF!-IF('Сводный протокол'!#REF!="м",CK$2,IF('Сводный протокол'!#REF!="ж",CK$1,0)),6)&gt;0,1,0)</f>
        <v>#REF!</v>
      </c>
      <c r="CL44" s="68" t="e">
        <f>IF(ROUND('Командный Зачет'!#REF!-IF('Сводный протокол'!#REF!="м",CL$2,IF('Сводный протокол'!#REF!="ж",CL$1,0)),6)&gt;0,1,0)</f>
        <v>#REF!</v>
      </c>
      <c r="CM44" s="68" t="e">
        <f>IF(ROUND('Командный Зачет'!#REF!-IF('Сводный протокол'!#REF!="м",CM$2,IF('Сводный протокол'!#REF!="ж",CM$1,0)),6)&gt;0,1,0)</f>
        <v>#REF!</v>
      </c>
      <c r="CN44" s="68" t="e">
        <f>IF(ROUND('Командный Зачет'!#REF!-IF('Сводный протокол'!#REF!="м",CN$2,IF('Сводный протокол'!#REF!="ж",CN$1,0)),6)&gt;0,1,0)</f>
        <v>#REF!</v>
      </c>
      <c r="CO44" s="68" t="e">
        <f>IF(ROUND('Командный Зачет'!#REF!-IF('Сводный протокол'!#REF!="м",CO$2,IF('Сводный протокол'!#REF!="ж",CO$1,0)),6)&gt;0,1,0)</f>
        <v>#REF!</v>
      </c>
      <c r="CP44" s="68" t="e">
        <f>IF(ROUND('Командный Зачет'!#REF!-IF('Сводный протокол'!#REF!="м",CP$2,IF('Сводный протокол'!#REF!="ж",CP$1,0)),6)&gt;0,1,0)</f>
        <v>#REF!</v>
      </c>
      <c r="CQ44" s="68" t="e">
        <f>IF(ROUND('Командный Зачет'!#REF!-IF('Сводный протокол'!#REF!="м",CQ$2,IF('Сводный протокол'!#REF!="ж",CQ$1,0)),6)&gt;0,1,0)</f>
        <v>#REF!</v>
      </c>
      <c r="CR44" s="68" t="e">
        <f>IF(ROUND('Командный Зачет'!#REF!-IF('Сводный протокол'!#REF!="м",CR$2,IF('Сводный протокол'!#REF!="ж",CR$1,0)),6)&gt;0,1,0)</f>
        <v>#REF!</v>
      </c>
      <c r="CS44" s="68" t="e">
        <f>IF(ROUND('Командный Зачет'!#REF!-IF('Сводный протокол'!#REF!="м",CS$2,IF('Сводный протокол'!#REF!="ж",CS$1,0)),6)&gt;0,1,0)</f>
        <v>#REF!</v>
      </c>
      <c r="CT44" s="68" t="e">
        <f>IF(ROUND('Командный Зачет'!#REF!-IF('Сводный протокол'!#REF!="м",CT$2,IF('Сводный протокол'!#REF!="ж",CT$1,0)),6)&gt;0,1,0)</f>
        <v>#REF!</v>
      </c>
      <c r="CU44" s="68" t="e">
        <f>IF(ROUND('Командный Зачет'!#REF!-IF('Сводный протокол'!#REF!="м",CU$2,IF('Сводный протокол'!#REF!="ж",CU$1,0)),6)&gt;0,1,0)</f>
        <v>#REF!</v>
      </c>
      <c r="CV44" s="68" t="e">
        <f>IF(ROUND('Командный Зачет'!#REF!-IF('Сводный протокол'!#REF!="м",CV$2,IF('Сводный протокол'!#REF!="ж",CV$1,0)),6)&gt;0,1,0)</f>
        <v>#REF!</v>
      </c>
      <c r="CW44" s="68" t="e">
        <f>IF(ROUND('Командный Зачет'!#REF!-IF('Сводный протокол'!#REF!="м",CW$2,IF('Сводный протокол'!#REF!="ж",CW$1,0)),6)&gt;0,1,0)</f>
        <v>#REF!</v>
      </c>
      <c r="CX44" s="67" t="e">
        <f t="shared" ca="1" si="1"/>
        <v>#REF!</v>
      </c>
    </row>
    <row r="45" spans="1:102" x14ac:dyDescent="0.2">
      <c r="A45" s="67" t="s">
        <v>110</v>
      </c>
      <c r="B45" s="68" t="e">
        <f ca="1">IF(ROUND('Командный Зачет'!#REF!-IF('Сводный протокол'!$D23="м",B$2,IF('Сводный протокол'!$D23="ж",B$1,0)),6)&gt;0,1,0)</f>
        <v>#REF!</v>
      </c>
      <c r="C45" s="68" t="e">
        <f ca="1">IF(ROUND('Командный Зачет'!#REF!-IF('Сводный протокол'!$D23="м",C$2,IF('Сводный протокол'!$D23="ж",C$1,0)),6)&gt;0,1,0)</f>
        <v>#REF!</v>
      </c>
      <c r="D45" s="68" t="e">
        <f ca="1">IF(ROUND('Командный Зачет'!#REF!-IF('Сводный протокол'!$D23="м",D$2,IF('Сводный протокол'!$D23="ж",D$1,0)),6)&gt;0,1,0)</f>
        <v>#REF!</v>
      </c>
      <c r="E45" s="68" t="e">
        <f ca="1">IF(ROUND('Командный Зачет'!#REF!-IF('Сводный протокол'!$D23="м",E$2,IF('Сводный протокол'!$D23="ж",E$1,0)),6)&gt;0,1,0)</f>
        <v>#REF!</v>
      </c>
      <c r="F45" s="68" t="e">
        <f ca="1">IF(ROUND('Командный Зачет'!#REF!-IF('Сводный протокол'!$D23="м",F$2,IF('Сводный протокол'!$D23="ж",F$1,0)),6)&gt;0,1,0)</f>
        <v>#REF!</v>
      </c>
      <c r="G45" s="68" t="e">
        <f ca="1">IF(ROUND('Командный Зачет'!#REF!-IF('Сводный протокол'!$D23="м",G$2,IF('Сводный протокол'!$D23="ж",G$1,0)),6)&gt;0,1,0)</f>
        <v>#REF!</v>
      </c>
      <c r="H45" s="68" t="e">
        <f ca="1">IF(ROUND('Командный Зачет'!#REF!-IF('Сводный протокол'!$D23="м",H$2,IF('Сводный протокол'!$D23="ж",H$1,0)),6)&gt;0,1,0)</f>
        <v>#REF!</v>
      </c>
      <c r="I45" s="68" t="e">
        <f ca="1">IF(ROUND('Командный Зачет'!#REF!-IF('Сводный протокол'!$D23="м",I$2,IF('Сводный протокол'!$D23="ж",I$1,0)),6)&gt;0,1,0)</f>
        <v>#REF!</v>
      </c>
      <c r="J45" s="68" t="e">
        <f ca="1">IF(ROUND('Командный Зачет'!#REF!-IF('Сводный протокол'!$D23="м",J$2,IF('Сводный протокол'!$D23="ж",J$1,0)),6)&gt;0,1,0)</f>
        <v>#REF!</v>
      </c>
      <c r="K45" s="68" t="e">
        <f ca="1">IF(ROUND('Командный Зачет'!#REF!-IF('Сводный протокол'!$D23="м",K$2,IF('Сводный протокол'!$D23="ж",K$1,0)),6)&gt;0,1,0)</f>
        <v>#REF!</v>
      </c>
      <c r="L45" s="68" t="e">
        <f ca="1">IF(ROUND('Командный Зачет'!#REF!-IF('Сводный протокол'!$D23="м",L$2,IF('Сводный протокол'!$D23="ж",L$1,0)),6)&gt;0,1,0)</f>
        <v>#REF!</v>
      </c>
      <c r="M45" s="68" t="e">
        <f ca="1">IF(ROUND('Командный Зачет'!#REF!-IF('Сводный протокол'!$D23="м",M$2,IF('Сводный протокол'!$D23="ж",M$1,0)),6)&gt;0,1,0)</f>
        <v>#REF!</v>
      </c>
      <c r="N45" s="68" t="e">
        <f ca="1">IF(ROUND('Командный Зачет'!#REF!-IF('Сводный протокол'!$D23="м",N$2,IF('Сводный протокол'!$D23="ж",N$1,0)),6)&gt;0,1,0)</f>
        <v>#REF!</v>
      </c>
      <c r="O45" s="68" t="e">
        <f ca="1">IF(ROUND('Командный Зачет'!#REF!-IF('Сводный протокол'!$D23="м",O$2,IF('Сводный протокол'!$D23="ж",O$1,0)),6)&gt;0,1,0)</f>
        <v>#REF!</v>
      </c>
      <c r="P45" s="68" t="e">
        <f ca="1">IF(ROUND('Командный Зачет'!#REF!-IF('Сводный протокол'!$D23="м",P$2,IF('Сводный протокол'!$D23="ж",P$1,0)),6)&gt;0,1,0)</f>
        <v>#REF!</v>
      </c>
      <c r="Q45" s="68" t="e">
        <f ca="1">IF(ROUND('Командный Зачет'!#REF!-IF('Сводный протокол'!$D23="м",Q$2,IF('Сводный протокол'!$D23="ж",Q$1,0)),6)&gt;0,1,0)</f>
        <v>#REF!</v>
      </c>
      <c r="R45" s="68" t="e">
        <f ca="1">IF(ROUND('Командный Зачет'!#REF!-IF('Сводный протокол'!$D23="м",R$2,IF('Сводный протокол'!$D23="ж",R$1,0)),6)&gt;0,1,0)</f>
        <v>#REF!</v>
      </c>
      <c r="S45" s="68" t="e">
        <f ca="1">IF(ROUND('Командный Зачет'!#REF!-IF('Сводный протокол'!$D23="м",S$2,IF('Сводный протокол'!$D23="ж",S$1,0)),6)&gt;0,1,0)</f>
        <v>#REF!</v>
      </c>
      <c r="T45" s="68" t="e">
        <f ca="1">IF(ROUND('Командный Зачет'!#REF!-IF('Сводный протокол'!$D23="м",T$2,IF('Сводный протокол'!$D23="ж",T$1,0)),6)&gt;0,1,0)</f>
        <v>#REF!</v>
      </c>
      <c r="U45" s="68" t="e">
        <f ca="1">IF(ROUND('Командный Зачет'!#REF!-IF('Сводный протокол'!$D23="м",U$2,IF('Сводный протокол'!$D23="ж",U$1,0)),6)&gt;0,1,0)</f>
        <v>#REF!</v>
      </c>
      <c r="V45" s="68" t="e">
        <f ca="1">IF(ROUND('Командный Зачет'!#REF!-IF('Сводный протокол'!$D23="м",V$2,IF('Сводный протокол'!$D23="ж",V$1,0)),6)&gt;0,1,0)</f>
        <v>#REF!</v>
      </c>
      <c r="W45" s="68" t="e">
        <f ca="1">IF(ROUND('Командный Зачет'!#REF!-IF('Сводный протокол'!$D23="м",W$2,IF('Сводный протокол'!$D23="ж",W$1,0)),6)&gt;0,1,0)</f>
        <v>#REF!</v>
      </c>
      <c r="X45" s="68" t="e">
        <f ca="1">IF(ROUND('Командный Зачет'!#REF!-IF('Сводный протокол'!$D23="м",X$2,IF('Сводный протокол'!$D23="ж",X$1,0)),6)&gt;0,1,0)</f>
        <v>#REF!</v>
      </c>
      <c r="Y45" s="68" t="e">
        <f ca="1">IF(ROUND('Командный Зачет'!#REF!-IF('Сводный протокол'!$D23="м",Y$2,IF('Сводный протокол'!$D23="ж",Y$1,0)),6)&gt;0,1,0)</f>
        <v>#REF!</v>
      </c>
      <c r="Z45" s="68" t="e">
        <f ca="1">IF(ROUND('Командный Зачет'!#REF!-IF('Сводный протокол'!$D23="м",Z$2,IF('Сводный протокол'!$D23="ж",Z$1,0)),6)&gt;0,1,0)</f>
        <v>#REF!</v>
      </c>
      <c r="AA45" s="68" t="e">
        <f ca="1">IF(ROUND('Командный Зачет'!#REF!-IF('Сводный протокол'!$D23="м",AA$2,IF('Сводный протокол'!$D23="ж",AA$1,0)),6)&gt;0,1,0)</f>
        <v>#REF!</v>
      </c>
      <c r="AB45" s="68" t="e">
        <f ca="1">IF(ROUND('Командный Зачет'!#REF!-IF('Сводный протокол'!$D23="м",AB$2,IF('Сводный протокол'!$D23="ж",AB$1,0)),6)&gt;0,1,0)</f>
        <v>#REF!</v>
      </c>
      <c r="AC45" s="68" t="e">
        <f ca="1">IF(ROUND('Командный Зачет'!#REF!-IF('Сводный протокол'!$D23="м",AC$2,IF('Сводный протокол'!$D23="ж",AC$1,0)),6)&gt;0,1,0)</f>
        <v>#REF!</v>
      </c>
      <c r="AD45" s="68" t="e">
        <f ca="1">IF(ROUND('Командный Зачет'!#REF!-IF('Сводный протокол'!$D23="м",AD$2,IF('Сводный протокол'!$D23="ж",AD$1,0)),6)&gt;0,1,0)</f>
        <v>#REF!</v>
      </c>
      <c r="AE45" s="68" t="e">
        <f ca="1">IF(ROUND('Командный Зачет'!#REF!-IF('Сводный протокол'!$D23="м",AE$2,IF('Сводный протокол'!$D23="ж",AE$1,0)),6)&gt;0,1,0)</f>
        <v>#REF!</v>
      </c>
      <c r="AF45" s="68" t="e">
        <f ca="1">IF(ROUND('Командный Зачет'!#REF!-IF('Сводный протокол'!$D23="м",AF$2,IF('Сводный протокол'!$D23="ж",AF$1,0)),6)&gt;0,1,0)</f>
        <v>#REF!</v>
      </c>
      <c r="AG45" s="68" t="e">
        <f ca="1">IF(ROUND('Командный Зачет'!#REF!-IF('Сводный протокол'!$D23="м",AG$2,IF('Сводный протокол'!$D23="ж",AG$1,0)),6)&gt;0,1,0)</f>
        <v>#REF!</v>
      </c>
      <c r="AH45" s="68" t="e">
        <f ca="1">IF(ROUND('Командный Зачет'!#REF!-IF('Сводный протокол'!$D23="м",AH$2,IF('Сводный протокол'!$D23="ж",AH$1,0)),6)&gt;0,1,0)</f>
        <v>#REF!</v>
      </c>
      <c r="AI45" s="68" t="e">
        <f ca="1">IF(ROUND('Командный Зачет'!#REF!-IF('Сводный протокол'!$D23="м",AI$2,IF('Сводный протокол'!$D23="ж",AI$1,0)),6)&gt;0,1,0)</f>
        <v>#REF!</v>
      </c>
      <c r="AJ45" s="68" t="e">
        <f ca="1">IF(ROUND('Командный Зачет'!#REF!-IF('Сводный протокол'!$D23="м",AJ$2,IF('Сводный протокол'!$D23="ж",AJ$1,0)),6)&gt;0,1,0)</f>
        <v>#REF!</v>
      </c>
      <c r="AK45" s="68" t="e">
        <f ca="1">IF(ROUND('Командный Зачет'!#REF!-IF('Сводный протокол'!$D23="м",AK$2,IF('Сводный протокол'!$D23="ж",AK$1,0)),6)&gt;0,1,0)</f>
        <v>#REF!</v>
      </c>
      <c r="AL45" s="68" t="e">
        <f ca="1">IF(ROUND('Командный Зачет'!#REF!-IF('Сводный протокол'!$D23="м",AL$2,IF('Сводный протокол'!$D23="ж",AL$1,0)),6)&gt;0,1,0)</f>
        <v>#REF!</v>
      </c>
      <c r="AM45" s="68" t="e">
        <f ca="1">IF(ROUND('Командный Зачет'!#REF!-IF('Сводный протокол'!$D23="м",AM$2,IF('Сводный протокол'!$D23="ж",AM$1,0)),6)&gt;0,1,0)</f>
        <v>#REF!</v>
      </c>
      <c r="AN45" s="68" t="e">
        <f ca="1">IF(ROUND('Командный Зачет'!#REF!-IF('Сводный протокол'!$D23="м",AN$2,IF('Сводный протокол'!$D23="ж",AN$1,0)),6)&gt;0,1,0)</f>
        <v>#REF!</v>
      </c>
      <c r="AO45" s="68" t="e">
        <f ca="1">IF(ROUND('Командный Зачет'!#REF!-IF('Сводный протокол'!$D23="м",AO$2,IF('Сводный протокол'!$D23="ж",AO$1,0)),6)&gt;0,1,0)</f>
        <v>#REF!</v>
      </c>
      <c r="AP45" s="68" t="e">
        <f ca="1">IF(ROUND('Командный Зачет'!#REF!-IF('Сводный протокол'!$D23="м",AP$2,IF('Сводный протокол'!$D23="ж",AP$1,0)),6)&gt;0,1,0)</f>
        <v>#REF!</v>
      </c>
      <c r="AQ45" s="68" t="e">
        <f ca="1">IF(ROUND('Командный Зачет'!#REF!-IF('Сводный протокол'!$D23="м",AQ$2,IF('Сводный протокол'!$D23="ж",AQ$1,0)),6)&gt;0,1,0)</f>
        <v>#REF!</v>
      </c>
      <c r="AR45" s="68" t="e">
        <f ca="1">IF(ROUND('Командный Зачет'!#REF!-IF('Сводный протокол'!$D23="м",AR$2,IF('Сводный протокол'!$D23="ж",AR$1,0)),6)&gt;0,1,0)</f>
        <v>#REF!</v>
      </c>
      <c r="AS45" s="68" t="e">
        <f ca="1">IF(ROUND('Командный Зачет'!#REF!-IF('Сводный протокол'!$D23="м",AS$2,IF('Сводный протокол'!$D23="ж",AS$1,0)),6)&gt;0,1,0)</f>
        <v>#REF!</v>
      </c>
      <c r="AT45" s="68" t="e">
        <f ca="1">IF(ROUND('Командный Зачет'!#REF!-IF('Сводный протокол'!$D23="м",AT$2,IF('Сводный протокол'!$D23="ж",AT$1,0)),6)&gt;0,1,0)</f>
        <v>#REF!</v>
      </c>
      <c r="AU45" s="68" t="e">
        <f ca="1">IF(ROUND('Командный Зачет'!#REF!-IF('Сводный протокол'!$D23="м",AU$2,IF('Сводный протокол'!$D23="ж",AU$1,0)),6)&gt;0,1,0)</f>
        <v>#REF!</v>
      </c>
      <c r="AV45" s="68" t="e">
        <f ca="1">IF(ROUND('Командный Зачет'!#REF!-IF('Сводный протокол'!$D23="м",AV$2,IF('Сводный протокол'!$D23="ж",AV$1,0)),6)&gt;0,1,0)</f>
        <v>#REF!</v>
      </c>
      <c r="AW45" s="68" t="e">
        <f ca="1">IF(ROUND('Командный Зачет'!#REF!-IF('Сводный протокол'!$D23="м",AW$2,IF('Сводный протокол'!$D23="ж",AW$1,0)),6)&gt;0,1,0)</f>
        <v>#REF!</v>
      </c>
      <c r="AX45" s="68" t="e">
        <f ca="1">IF(ROUND('Командный Зачет'!#REF!-IF('Сводный протокол'!$D23="м",AX$2,IF('Сводный протокол'!$D23="ж",AX$1,0)),6)&gt;0,1,0)</f>
        <v>#REF!</v>
      </c>
      <c r="AY45" s="68" t="e">
        <f ca="1">IF(ROUND('Командный Зачет'!#REF!-IF('Сводный протокол'!$D23="м",AY$2,IF('Сводный протокол'!$D23="ж",AY$1,0)),6)&gt;0,1,0)</f>
        <v>#REF!</v>
      </c>
      <c r="AZ45" s="68" t="e">
        <f ca="1">IF(ROUND('Командный Зачет'!#REF!-IF('Сводный протокол'!$D23="м",AZ$2,IF('Сводный протокол'!$D23="ж",AZ$1,0)),6)&gt;0,1,0)</f>
        <v>#REF!</v>
      </c>
      <c r="BA45" s="68" t="e">
        <f ca="1">IF(ROUND('Командный Зачет'!#REF!-IF('Сводный протокол'!$D23="м",BA$2,IF('Сводный протокол'!$D23="ж",BA$1,0)),6)&gt;0,1,0)</f>
        <v>#REF!</v>
      </c>
      <c r="BB45" s="68" t="e">
        <f ca="1">IF(ROUND('Командный Зачет'!#REF!-IF('Сводный протокол'!$D23="м",BB$2,IF('Сводный протокол'!$D23="ж",BB$1,0)),6)&gt;0,1,0)</f>
        <v>#REF!</v>
      </c>
      <c r="BC45" s="68" t="e">
        <f ca="1">IF(ROUND('Командный Зачет'!#REF!-IF('Сводный протокол'!$D23="м",BC$2,IF('Сводный протокол'!$D23="ж",BC$1,0)),6)&gt;0,1,0)</f>
        <v>#REF!</v>
      </c>
      <c r="BD45" s="68" t="e">
        <f ca="1">IF(ROUND('Командный Зачет'!#REF!-IF('Сводный протокол'!$D23="м",BD$2,IF('Сводный протокол'!$D23="ж",BD$1,0)),6)&gt;0,1,0)</f>
        <v>#REF!</v>
      </c>
      <c r="BE45" s="68" t="e">
        <f ca="1">IF(ROUND('Командный Зачет'!#REF!-IF('Сводный протокол'!$D23="м",BE$2,IF('Сводный протокол'!$D23="ж",BE$1,0)),6)&gt;0,1,0)</f>
        <v>#REF!</v>
      </c>
      <c r="BF45" s="68" t="e">
        <f ca="1">IF(ROUND('Командный Зачет'!#REF!-IF('Сводный протокол'!$D23="м",BF$2,IF('Сводный протокол'!$D23="ж",BF$1,0)),6)&gt;0,1,0)</f>
        <v>#REF!</v>
      </c>
      <c r="BG45" s="68" t="e">
        <f ca="1">IF(ROUND('Командный Зачет'!#REF!-IF('Сводный протокол'!$D23="м",BG$2,IF('Сводный протокол'!$D23="ж",BG$1,0)),6)&gt;0,1,0)</f>
        <v>#REF!</v>
      </c>
      <c r="BH45" s="68" t="e">
        <f ca="1">IF(ROUND('Командный Зачет'!#REF!-IF('Сводный протокол'!$D23="м",BH$2,IF('Сводный протокол'!$D23="ж",BH$1,0)),6)&gt;0,1,0)</f>
        <v>#REF!</v>
      </c>
      <c r="BI45" s="68" t="e">
        <f ca="1">IF(ROUND('Командный Зачет'!#REF!-IF('Сводный протокол'!$D23="м",BI$2,IF('Сводный протокол'!$D23="ж",BI$1,0)),6)&gt;0,1,0)</f>
        <v>#REF!</v>
      </c>
      <c r="BJ45" s="68" t="e">
        <f ca="1">IF(ROUND('Командный Зачет'!#REF!-IF('Сводный протокол'!$D23="м",BJ$2,IF('Сводный протокол'!$D23="ж",BJ$1,0)),6)&gt;0,1,0)</f>
        <v>#REF!</v>
      </c>
      <c r="BK45" s="68" t="e">
        <f ca="1">IF(ROUND('Командный Зачет'!#REF!-IF('Сводный протокол'!$D23="м",BK$2,IF('Сводный протокол'!$D23="ж",BK$1,0)),6)&gt;0,1,0)</f>
        <v>#REF!</v>
      </c>
      <c r="BL45" s="68" t="e">
        <f ca="1">IF(ROUND('Командный Зачет'!#REF!-IF('Сводный протокол'!$D23="м",BL$2,IF('Сводный протокол'!$D23="ж",BL$1,0)),6)&gt;0,1,0)</f>
        <v>#REF!</v>
      </c>
      <c r="BM45" s="68" t="e">
        <f ca="1">IF(ROUND('Командный Зачет'!#REF!-IF('Сводный протокол'!$D23="м",BM$2,IF('Сводный протокол'!$D23="ж",BM$1,0)),6)&gt;0,1,0)</f>
        <v>#REF!</v>
      </c>
      <c r="BN45" s="68" t="e">
        <f ca="1">IF(ROUND('Командный Зачет'!#REF!-IF('Сводный протокол'!$D23="м",BN$2,IF('Сводный протокол'!$D23="ж",BN$1,0)),6)&gt;0,1,0)</f>
        <v>#REF!</v>
      </c>
      <c r="BO45" s="68" t="e">
        <f ca="1">IF(ROUND('Командный Зачет'!#REF!-IF('Сводный протокол'!$D23="м",BO$2,IF('Сводный протокол'!$D23="ж",BO$1,0)),6)&gt;0,1,0)</f>
        <v>#REF!</v>
      </c>
      <c r="BP45" s="68" t="e">
        <f ca="1">IF(ROUND('Командный Зачет'!#REF!-IF('Сводный протокол'!$D23="м",BP$2,IF('Сводный протокол'!$D23="ж",BP$1,0)),6)&gt;0,1,0)</f>
        <v>#REF!</v>
      </c>
      <c r="BQ45" s="68" t="e">
        <f ca="1">IF(ROUND('Командный Зачет'!#REF!-IF('Сводный протокол'!$D23="м",BQ$2,IF('Сводный протокол'!$D23="ж",BQ$1,0)),6)&gt;0,1,0)</f>
        <v>#REF!</v>
      </c>
      <c r="BR45" s="68" t="e">
        <f ca="1">IF(ROUND('Командный Зачет'!#REF!-IF('Сводный протокол'!$D23="м",BR$2,IF('Сводный протокол'!$D23="ж",BR$1,0)),6)&gt;0,1,0)</f>
        <v>#REF!</v>
      </c>
      <c r="BS45" s="68" t="e">
        <f ca="1">IF(ROUND('Командный Зачет'!#REF!-IF('Сводный протокол'!$D23="м",BS$2,IF('Сводный протокол'!$D23="ж",BS$1,0)),6)&gt;0,1,0)</f>
        <v>#REF!</v>
      </c>
      <c r="BT45" s="68" t="e">
        <f ca="1">IF(ROUND('Командный Зачет'!#REF!-IF('Сводный протокол'!$D23="м",BT$2,IF('Сводный протокол'!$D23="ж",BT$1,0)),6)&gt;0,1,0)</f>
        <v>#REF!</v>
      </c>
      <c r="BU45" s="68" t="e">
        <f ca="1">IF(ROUND('Командный Зачет'!#REF!-IF('Сводный протокол'!$D23="м",BU$2,IF('Сводный протокол'!$D23="ж",BU$1,0)),6)&gt;0,1,0)</f>
        <v>#REF!</v>
      </c>
      <c r="BV45" s="68" t="e">
        <f ca="1">IF(ROUND('Командный Зачет'!#REF!-IF('Сводный протокол'!$D23="м",BV$2,IF('Сводный протокол'!$D23="ж",BV$1,0)),6)&gt;0,1,0)</f>
        <v>#REF!</v>
      </c>
      <c r="BW45" s="68" t="e">
        <f ca="1">IF(ROUND('Командный Зачет'!#REF!-IF('Сводный протокол'!$D23="м",BW$2,IF('Сводный протокол'!$D23="ж",BW$1,0)),6)&gt;0,1,0)</f>
        <v>#REF!</v>
      </c>
      <c r="BX45" s="68" t="e">
        <f ca="1">IF(ROUND('Командный Зачет'!#REF!-IF('Сводный протокол'!$D23="м",BX$2,IF('Сводный протокол'!$D23="ж",BX$1,0)),6)&gt;0,1,0)</f>
        <v>#REF!</v>
      </c>
      <c r="BY45" s="68" t="e">
        <f ca="1">IF(ROUND('Командный Зачет'!#REF!-IF('Сводный протокол'!$D23="м",BY$2,IF('Сводный протокол'!$D23="ж",BY$1,0)),6)&gt;0,1,0)</f>
        <v>#REF!</v>
      </c>
      <c r="BZ45" s="68" t="e">
        <f ca="1">IF(ROUND('Командный Зачет'!#REF!-IF('Сводный протокол'!$D23="м",BZ$2,IF('Сводный протокол'!$D23="ж",BZ$1,0)),6)&gt;0,1,0)</f>
        <v>#REF!</v>
      </c>
      <c r="CA45" s="68" t="e">
        <f ca="1">IF(ROUND('Командный Зачет'!#REF!-IF('Сводный протокол'!$D23="м",CA$2,IF('Сводный протокол'!$D23="ж",CA$1,0)),6)&gt;0,1,0)</f>
        <v>#REF!</v>
      </c>
      <c r="CB45" s="68" t="e">
        <f ca="1">IF(ROUND('Командный Зачет'!#REF!-IF('Сводный протокол'!$D23="м",CB$2,IF('Сводный протокол'!$D23="ж",CB$1,0)),6)&gt;0,1,0)</f>
        <v>#REF!</v>
      </c>
      <c r="CC45" s="68" t="e">
        <f ca="1">IF(ROUND('Командный Зачет'!#REF!-IF('Сводный протокол'!$D23="м",CC$2,IF('Сводный протокол'!$D23="ж",CC$1,0)),6)&gt;0,1,0)</f>
        <v>#REF!</v>
      </c>
      <c r="CD45" s="68" t="e">
        <f ca="1">IF(ROUND('Командный Зачет'!#REF!-IF('Сводный протокол'!$D23="м",CD$2,IF('Сводный протокол'!$D23="ж",CD$1,0)),6)&gt;0,1,0)</f>
        <v>#REF!</v>
      </c>
      <c r="CE45" s="68" t="e">
        <f ca="1">IF(ROUND('Командный Зачет'!#REF!-IF('Сводный протокол'!$D23="м",CE$2,IF('Сводный протокол'!$D23="ж",CE$1,0)),6)&gt;0,1,0)</f>
        <v>#REF!</v>
      </c>
      <c r="CF45" s="68" t="e">
        <f ca="1">IF(ROUND('Командный Зачет'!#REF!-IF('Сводный протокол'!$D23="м",CF$2,IF('Сводный протокол'!$D23="ж",CF$1,0)),6)&gt;0,1,0)</f>
        <v>#REF!</v>
      </c>
      <c r="CG45" s="68" t="e">
        <f ca="1">IF(ROUND('Командный Зачет'!#REF!-IF('Сводный протокол'!$D23="м",CG$2,IF('Сводный протокол'!$D23="ж",CG$1,0)),6)&gt;0,1,0)</f>
        <v>#REF!</v>
      </c>
      <c r="CH45" s="68" t="e">
        <f ca="1">IF(ROUND('Командный Зачет'!#REF!-IF('Сводный протокол'!$D23="м",CH$2,IF('Сводный протокол'!$D23="ж",CH$1,0)),6)&gt;0,1,0)</f>
        <v>#REF!</v>
      </c>
      <c r="CI45" s="68" t="e">
        <f ca="1">IF(ROUND('Командный Зачет'!#REF!-IF('Сводный протокол'!$D23="м",CI$2,IF('Сводный протокол'!$D23="ж",CI$1,0)),6)&gt;0,1,0)</f>
        <v>#REF!</v>
      </c>
      <c r="CJ45" s="68" t="e">
        <f ca="1">IF(ROUND('Командный Зачет'!#REF!-IF('Сводный протокол'!$D23="м",CJ$2,IF('Сводный протокол'!$D23="ж",CJ$1,0)),6)&gt;0,1,0)</f>
        <v>#REF!</v>
      </c>
      <c r="CK45" s="68" t="e">
        <f ca="1">IF(ROUND('Командный Зачет'!#REF!-IF('Сводный протокол'!$D23="м",CK$2,IF('Сводный протокол'!$D23="ж",CK$1,0)),6)&gt;0,1,0)</f>
        <v>#REF!</v>
      </c>
      <c r="CL45" s="68" t="e">
        <f ca="1">IF(ROUND('Командный Зачет'!#REF!-IF('Сводный протокол'!$D23="м",CL$2,IF('Сводный протокол'!$D23="ж",CL$1,0)),6)&gt;0,1,0)</f>
        <v>#REF!</v>
      </c>
      <c r="CM45" s="68" t="e">
        <f ca="1">IF(ROUND('Командный Зачет'!#REF!-IF('Сводный протокол'!$D23="м",CM$2,IF('Сводный протокол'!$D23="ж",CM$1,0)),6)&gt;0,1,0)</f>
        <v>#REF!</v>
      </c>
      <c r="CN45" s="68" t="e">
        <f ca="1">IF(ROUND('Командный Зачет'!#REF!-IF('Сводный протокол'!$D23="м",CN$2,IF('Сводный протокол'!$D23="ж",CN$1,0)),6)&gt;0,1,0)</f>
        <v>#REF!</v>
      </c>
      <c r="CO45" s="68" t="e">
        <f ca="1">IF(ROUND('Командный Зачет'!#REF!-IF('Сводный протокол'!$D23="м",CO$2,IF('Сводный протокол'!$D23="ж",CO$1,0)),6)&gt;0,1,0)</f>
        <v>#REF!</v>
      </c>
      <c r="CP45" s="68" t="e">
        <f ca="1">IF(ROUND('Командный Зачет'!#REF!-IF('Сводный протокол'!$D23="м",CP$2,IF('Сводный протокол'!$D23="ж",CP$1,0)),6)&gt;0,1,0)</f>
        <v>#REF!</v>
      </c>
      <c r="CQ45" s="68" t="e">
        <f ca="1">IF(ROUND('Командный Зачет'!#REF!-IF('Сводный протокол'!$D23="м",CQ$2,IF('Сводный протокол'!$D23="ж",CQ$1,0)),6)&gt;0,1,0)</f>
        <v>#REF!</v>
      </c>
      <c r="CR45" s="68" t="e">
        <f ca="1">IF(ROUND('Командный Зачет'!#REF!-IF('Сводный протокол'!$D23="м",CR$2,IF('Сводный протокол'!$D23="ж",CR$1,0)),6)&gt;0,1,0)</f>
        <v>#REF!</v>
      </c>
      <c r="CS45" s="68" t="e">
        <f ca="1">IF(ROUND('Командный Зачет'!#REF!-IF('Сводный протокол'!$D23="м",CS$2,IF('Сводный протокол'!$D23="ж",CS$1,0)),6)&gt;0,1,0)</f>
        <v>#REF!</v>
      </c>
      <c r="CT45" s="68" t="e">
        <f ca="1">IF(ROUND('Командный Зачет'!#REF!-IF('Сводный протокол'!$D23="м",CT$2,IF('Сводный протокол'!$D23="ж",CT$1,0)),6)&gt;0,1,0)</f>
        <v>#REF!</v>
      </c>
      <c r="CU45" s="68" t="e">
        <f ca="1">IF(ROUND('Командный Зачет'!#REF!-IF('Сводный протокол'!$D23="м",CU$2,IF('Сводный протокол'!$D23="ж",CU$1,0)),6)&gt;0,1,0)</f>
        <v>#REF!</v>
      </c>
      <c r="CV45" s="68" t="e">
        <f ca="1">IF(ROUND('Командный Зачет'!#REF!-IF('Сводный протокол'!$D23="м",CV$2,IF('Сводный протокол'!$D23="ж",CV$1,0)),6)&gt;0,1,0)</f>
        <v>#REF!</v>
      </c>
      <c r="CW45" s="68" t="e">
        <f ca="1">IF(ROUND('Командный Зачет'!#REF!-IF('Сводный протокол'!$D23="м",CW$2,IF('Сводный протокол'!$D23="ж",CW$1,0)),6)&gt;0,1,0)</f>
        <v>#REF!</v>
      </c>
      <c r="CX45" s="67" t="e">
        <f t="shared" ca="1" si="1"/>
        <v>#REF!</v>
      </c>
    </row>
    <row r="46" spans="1:102" x14ac:dyDescent="0.2">
      <c r="A46" s="67" t="s">
        <v>111</v>
      </c>
      <c r="B46" s="68" t="e">
        <f>IF(ROUND('Командный Зачет'!#REF!-IF('Сводный протокол'!#REF!="м",B$2,IF('Сводный протокол'!#REF!="ж",B$1,0)),6)&gt;0,1,0)</f>
        <v>#REF!</v>
      </c>
      <c r="C46" s="68" t="e">
        <f>IF(ROUND('Командный Зачет'!#REF!-IF('Сводный протокол'!#REF!="м",C$2,IF('Сводный протокол'!#REF!="ж",C$1,0)),6)&gt;0,1,0)</f>
        <v>#REF!</v>
      </c>
      <c r="D46" s="68" t="e">
        <f>IF(ROUND('Командный Зачет'!#REF!-IF('Сводный протокол'!#REF!="м",D$2,IF('Сводный протокол'!#REF!="ж",D$1,0)),6)&gt;0,1,0)</f>
        <v>#REF!</v>
      </c>
      <c r="E46" s="68" t="e">
        <f>IF(ROUND('Командный Зачет'!#REF!-IF('Сводный протокол'!#REF!="м",E$2,IF('Сводный протокол'!#REF!="ж",E$1,0)),6)&gt;0,1,0)</f>
        <v>#REF!</v>
      </c>
      <c r="F46" s="68" t="e">
        <f>IF(ROUND('Командный Зачет'!#REF!-IF('Сводный протокол'!#REF!="м",F$2,IF('Сводный протокол'!#REF!="ж",F$1,0)),6)&gt;0,1,0)</f>
        <v>#REF!</v>
      </c>
      <c r="G46" s="68" t="e">
        <f>IF(ROUND('Командный Зачет'!#REF!-IF('Сводный протокол'!#REF!="м",G$2,IF('Сводный протокол'!#REF!="ж",G$1,0)),6)&gt;0,1,0)</f>
        <v>#REF!</v>
      </c>
      <c r="H46" s="68" t="e">
        <f>IF(ROUND('Командный Зачет'!#REF!-IF('Сводный протокол'!#REF!="м",H$2,IF('Сводный протокол'!#REF!="ж",H$1,0)),6)&gt;0,1,0)</f>
        <v>#REF!</v>
      </c>
      <c r="I46" s="68" t="e">
        <f>IF(ROUND('Командный Зачет'!#REF!-IF('Сводный протокол'!#REF!="м",I$2,IF('Сводный протокол'!#REF!="ж",I$1,0)),6)&gt;0,1,0)</f>
        <v>#REF!</v>
      </c>
      <c r="J46" s="68" t="e">
        <f>IF(ROUND('Командный Зачет'!#REF!-IF('Сводный протокол'!#REF!="м",J$2,IF('Сводный протокол'!#REF!="ж",J$1,0)),6)&gt;0,1,0)</f>
        <v>#REF!</v>
      </c>
      <c r="K46" s="68" t="e">
        <f>IF(ROUND('Командный Зачет'!#REF!-IF('Сводный протокол'!#REF!="м",K$2,IF('Сводный протокол'!#REF!="ж",K$1,0)),6)&gt;0,1,0)</f>
        <v>#REF!</v>
      </c>
      <c r="L46" s="68" t="e">
        <f>IF(ROUND('Командный Зачет'!#REF!-IF('Сводный протокол'!#REF!="м",L$2,IF('Сводный протокол'!#REF!="ж",L$1,0)),6)&gt;0,1,0)</f>
        <v>#REF!</v>
      </c>
      <c r="M46" s="68" t="e">
        <f>IF(ROUND('Командный Зачет'!#REF!-IF('Сводный протокол'!#REF!="м",M$2,IF('Сводный протокол'!#REF!="ж",M$1,0)),6)&gt;0,1,0)</f>
        <v>#REF!</v>
      </c>
      <c r="N46" s="68" t="e">
        <f>IF(ROUND('Командный Зачет'!#REF!-IF('Сводный протокол'!#REF!="м",N$2,IF('Сводный протокол'!#REF!="ж",N$1,0)),6)&gt;0,1,0)</f>
        <v>#REF!</v>
      </c>
      <c r="O46" s="68" t="e">
        <f>IF(ROUND('Командный Зачет'!#REF!-IF('Сводный протокол'!#REF!="м",O$2,IF('Сводный протокол'!#REF!="ж",O$1,0)),6)&gt;0,1,0)</f>
        <v>#REF!</v>
      </c>
      <c r="P46" s="68" t="e">
        <f>IF(ROUND('Командный Зачет'!#REF!-IF('Сводный протокол'!#REF!="м",P$2,IF('Сводный протокол'!#REF!="ж",P$1,0)),6)&gt;0,1,0)</f>
        <v>#REF!</v>
      </c>
      <c r="Q46" s="68" t="e">
        <f>IF(ROUND('Командный Зачет'!#REF!-IF('Сводный протокол'!#REF!="м",Q$2,IF('Сводный протокол'!#REF!="ж",Q$1,0)),6)&gt;0,1,0)</f>
        <v>#REF!</v>
      </c>
      <c r="R46" s="68" t="e">
        <f>IF(ROUND('Командный Зачет'!#REF!-IF('Сводный протокол'!#REF!="м",R$2,IF('Сводный протокол'!#REF!="ж",R$1,0)),6)&gt;0,1,0)</f>
        <v>#REF!</v>
      </c>
      <c r="S46" s="68" t="e">
        <f>IF(ROUND('Командный Зачет'!#REF!-IF('Сводный протокол'!#REF!="м",S$2,IF('Сводный протокол'!#REF!="ж",S$1,0)),6)&gt;0,1,0)</f>
        <v>#REF!</v>
      </c>
      <c r="T46" s="68" t="e">
        <f>IF(ROUND('Командный Зачет'!#REF!-IF('Сводный протокол'!#REF!="м",T$2,IF('Сводный протокол'!#REF!="ж",T$1,0)),6)&gt;0,1,0)</f>
        <v>#REF!</v>
      </c>
      <c r="U46" s="68" t="e">
        <f>IF(ROUND('Командный Зачет'!#REF!-IF('Сводный протокол'!#REF!="м",U$2,IF('Сводный протокол'!#REF!="ж",U$1,0)),6)&gt;0,1,0)</f>
        <v>#REF!</v>
      </c>
      <c r="V46" s="68" t="e">
        <f>IF(ROUND('Командный Зачет'!#REF!-IF('Сводный протокол'!#REF!="м",V$2,IF('Сводный протокол'!#REF!="ж",V$1,0)),6)&gt;0,1,0)</f>
        <v>#REF!</v>
      </c>
      <c r="W46" s="68" t="e">
        <f>IF(ROUND('Командный Зачет'!#REF!-IF('Сводный протокол'!#REF!="м",W$2,IF('Сводный протокол'!#REF!="ж",W$1,0)),6)&gt;0,1,0)</f>
        <v>#REF!</v>
      </c>
      <c r="X46" s="68" t="e">
        <f>IF(ROUND('Командный Зачет'!#REF!-IF('Сводный протокол'!#REF!="м",X$2,IF('Сводный протокол'!#REF!="ж",X$1,0)),6)&gt;0,1,0)</f>
        <v>#REF!</v>
      </c>
      <c r="Y46" s="68" t="e">
        <f>IF(ROUND('Командный Зачет'!#REF!-IF('Сводный протокол'!#REF!="м",Y$2,IF('Сводный протокол'!#REF!="ж",Y$1,0)),6)&gt;0,1,0)</f>
        <v>#REF!</v>
      </c>
      <c r="Z46" s="68" t="e">
        <f>IF(ROUND('Командный Зачет'!#REF!-IF('Сводный протокол'!#REF!="м",Z$2,IF('Сводный протокол'!#REF!="ж",Z$1,0)),6)&gt;0,1,0)</f>
        <v>#REF!</v>
      </c>
      <c r="AA46" s="68" t="e">
        <f>IF(ROUND('Командный Зачет'!#REF!-IF('Сводный протокол'!#REF!="м",AA$2,IF('Сводный протокол'!#REF!="ж",AA$1,0)),6)&gt;0,1,0)</f>
        <v>#REF!</v>
      </c>
      <c r="AB46" s="68" t="e">
        <f>IF(ROUND('Командный Зачет'!#REF!-IF('Сводный протокол'!#REF!="м",AB$2,IF('Сводный протокол'!#REF!="ж",AB$1,0)),6)&gt;0,1,0)</f>
        <v>#REF!</v>
      </c>
      <c r="AC46" s="68" t="e">
        <f>IF(ROUND('Командный Зачет'!#REF!-IF('Сводный протокол'!#REF!="м",AC$2,IF('Сводный протокол'!#REF!="ж",AC$1,0)),6)&gt;0,1,0)</f>
        <v>#REF!</v>
      </c>
      <c r="AD46" s="68" t="e">
        <f>IF(ROUND('Командный Зачет'!#REF!-IF('Сводный протокол'!#REF!="м",AD$2,IF('Сводный протокол'!#REF!="ж",AD$1,0)),6)&gt;0,1,0)</f>
        <v>#REF!</v>
      </c>
      <c r="AE46" s="68" t="e">
        <f>IF(ROUND('Командный Зачет'!#REF!-IF('Сводный протокол'!#REF!="м",AE$2,IF('Сводный протокол'!#REF!="ж",AE$1,0)),6)&gt;0,1,0)</f>
        <v>#REF!</v>
      </c>
      <c r="AF46" s="68" t="e">
        <f>IF(ROUND('Командный Зачет'!#REF!-IF('Сводный протокол'!#REF!="м",AF$2,IF('Сводный протокол'!#REF!="ж",AF$1,0)),6)&gt;0,1,0)</f>
        <v>#REF!</v>
      </c>
      <c r="AG46" s="68" t="e">
        <f>IF(ROUND('Командный Зачет'!#REF!-IF('Сводный протокол'!#REF!="м",AG$2,IF('Сводный протокол'!#REF!="ж",AG$1,0)),6)&gt;0,1,0)</f>
        <v>#REF!</v>
      </c>
      <c r="AH46" s="68" t="e">
        <f>IF(ROUND('Командный Зачет'!#REF!-IF('Сводный протокол'!#REF!="м",AH$2,IF('Сводный протокол'!#REF!="ж",AH$1,0)),6)&gt;0,1,0)</f>
        <v>#REF!</v>
      </c>
      <c r="AI46" s="68" t="e">
        <f>IF(ROUND('Командный Зачет'!#REF!-IF('Сводный протокол'!#REF!="м",AI$2,IF('Сводный протокол'!#REF!="ж",AI$1,0)),6)&gt;0,1,0)</f>
        <v>#REF!</v>
      </c>
      <c r="AJ46" s="68" t="e">
        <f>IF(ROUND('Командный Зачет'!#REF!-IF('Сводный протокол'!#REF!="м",AJ$2,IF('Сводный протокол'!#REF!="ж",AJ$1,0)),6)&gt;0,1,0)</f>
        <v>#REF!</v>
      </c>
      <c r="AK46" s="68" t="e">
        <f>IF(ROUND('Командный Зачет'!#REF!-IF('Сводный протокол'!#REF!="м",AK$2,IF('Сводный протокол'!#REF!="ж",AK$1,0)),6)&gt;0,1,0)</f>
        <v>#REF!</v>
      </c>
      <c r="AL46" s="68" t="e">
        <f>IF(ROUND('Командный Зачет'!#REF!-IF('Сводный протокол'!#REF!="м",AL$2,IF('Сводный протокол'!#REF!="ж",AL$1,0)),6)&gt;0,1,0)</f>
        <v>#REF!</v>
      </c>
      <c r="AM46" s="68" t="e">
        <f>IF(ROUND('Командный Зачет'!#REF!-IF('Сводный протокол'!#REF!="м",AM$2,IF('Сводный протокол'!#REF!="ж",AM$1,0)),6)&gt;0,1,0)</f>
        <v>#REF!</v>
      </c>
      <c r="AN46" s="68" t="e">
        <f>IF(ROUND('Командный Зачет'!#REF!-IF('Сводный протокол'!#REF!="м",AN$2,IF('Сводный протокол'!#REF!="ж",AN$1,0)),6)&gt;0,1,0)</f>
        <v>#REF!</v>
      </c>
      <c r="AO46" s="68" t="e">
        <f>IF(ROUND('Командный Зачет'!#REF!-IF('Сводный протокол'!#REF!="м",AO$2,IF('Сводный протокол'!#REF!="ж",AO$1,0)),6)&gt;0,1,0)</f>
        <v>#REF!</v>
      </c>
      <c r="AP46" s="68" t="e">
        <f>IF(ROUND('Командный Зачет'!#REF!-IF('Сводный протокол'!#REF!="м",AP$2,IF('Сводный протокол'!#REF!="ж",AP$1,0)),6)&gt;0,1,0)</f>
        <v>#REF!</v>
      </c>
      <c r="AQ46" s="68" t="e">
        <f>IF(ROUND('Командный Зачет'!#REF!-IF('Сводный протокол'!#REF!="м",AQ$2,IF('Сводный протокол'!#REF!="ж",AQ$1,0)),6)&gt;0,1,0)</f>
        <v>#REF!</v>
      </c>
      <c r="AR46" s="68" t="e">
        <f>IF(ROUND('Командный Зачет'!#REF!-IF('Сводный протокол'!#REF!="м",AR$2,IF('Сводный протокол'!#REF!="ж",AR$1,0)),6)&gt;0,1,0)</f>
        <v>#REF!</v>
      </c>
      <c r="AS46" s="68" t="e">
        <f>IF(ROUND('Командный Зачет'!#REF!-IF('Сводный протокол'!#REF!="м",AS$2,IF('Сводный протокол'!#REF!="ж",AS$1,0)),6)&gt;0,1,0)</f>
        <v>#REF!</v>
      </c>
      <c r="AT46" s="68" t="e">
        <f>IF(ROUND('Командный Зачет'!#REF!-IF('Сводный протокол'!#REF!="м",AT$2,IF('Сводный протокол'!#REF!="ж",AT$1,0)),6)&gt;0,1,0)</f>
        <v>#REF!</v>
      </c>
      <c r="AU46" s="68" t="e">
        <f>IF(ROUND('Командный Зачет'!#REF!-IF('Сводный протокол'!#REF!="м",AU$2,IF('Сводный протокол'!#REF!="ж",AU$1,0)),6)&gt;0,1,0)</f>
        <v>#REF!</v>
      </c>
      <c r="AV46" s="68" t="e">
        <f>IF(ROUND('Командный Зачет'!#REF!-IF('Сводный протокол'!#REF!="м",AV$2,IF('Сводный протокол'!#REF!="ж",AV$1,0)),6)&gt;0,1,0)</f>
        <v>#REF!</v>
      </c>
      <c r="AW46" s="68" t="e">
        <f>IF(ROUND('Командный Зачет'!#REF!-IF('Сводный протокол'!#REF!="м",AW$2,IF('Сводный протокол'!#REF!="ж",AW$1,0)),6)&gt;0,1,0)</f>
        <v>#REF!</v>
      </c>
      <c r="AX46" s="68" t="e">
        <f>IF(ROUND('Командный Зачет'!#REF!-IF('Сводный протокол'!#REF!="м",AX$2,IF('Сводный протокол'!#REF!="ж",AX$1,0)),6)&gt;0,1,0)</f>
        <v>#REF!</v>
      </c>
      <c r="AY46" s="68" t="e">
        <f>IF(ROUND('Командный Зачет'!#REF!-IF('Сводный протокол'!#REF!="м",AY$2,IF('Сводный протокол'!#REF!="ж",AY$1,0)),6)&gt;0,1,0)</f>
        <v>#REF!</v>
      </c>
      <c r="AZ46" s="68" t="e">
        <f>IF(ROUND('Командный Зачет'!#REF!-IF('Сводный протокол'!#REF!="м",AZ$2,IF('Сводный протокол'!#REF!="ж",AZ$1,0)),6)&gt;0,1,0)</f>
        <v>#REF!</v>
      </c>
      <c r="BA46" s="68" t="e">
        <f>IF(ROUND('Командный Зачет'!#REF!-IF('Сводный протокол'!#REF!="м",BA$2,IF('Сводный протокол'!#REF!="ж",BA$1,0)),6)&gt;0,1,0)</f>
        <v>#REF!</v>
      </c>
      <c r="BB46" s="68" t="e">
        <f>IF(ROUND('Командный Зачет'!#REF!-IF('Сводный протокол'!#REF!="м",BB$2,IF('Сводный протокол'!#REF!="ж",BB$1,0)),6)&gt;0,1,0)</f>
        <v>#REF!</v>
      </c>
      <c r="BC46" s="68" t="e">
        <f>IF(ROUND('Командный Зачет'!#REF!-IF('Сводный протокол'!#REF!="м",BC$2,IF('Сводный протокол'!#REF!="ж",BC$1,0)),6)&gt;0,1,0)</f>
        <v>#REF!</v>
      </c>
      <c r="BD46" s="68" t="e">
        <f>IF(ROUND('Командный Зачет'!#REF!-IF('Сводный протокол'!#REF!="м",BD$2,IF('Сводный протокол'!#REF!="ж",BD$1,0)),6)&gt;0,1,0)</f>
        <v>#REF!</v>
      </c>
      <c r="BE46" s="68" t="e">
        <f>IF(ROUND('Командный Зачет'!#REF!-IF('Сводный протокол'!#REF!="м",BE$2,IF('Сводный протокол'!#REF!="ж",BE$1,0)),6)&gt;0,1,0)</f>
        <v>#REF!</v>
      </c>
      <c r="BF46" s="68" t="e">
        <f>IF(ROUND('Командный Зачет'!#REF!-IF('Сводный протокол'!#REF!="м",BF$2,IF('Сводный протокол'!#REF!="ж",BF$1,0)),6)&gt;0,1,0)</f>
        <v>#REF!</v>
      </c>
      <c r="BG46" s="68" t="e">
        <f>IF(ROUND('Командный Зачет'!#REF!-IF('Сводный протокол'!#REF!="м",BG$2,IF('Сводный протокол'!#REF!="ж",BG$1,0)),6)&gt;0,1,0)</f>
        <v>#REF!</v>
      </c>
      <c r="BH46" s="68" t="e">
        <f>IF(ROUND('Командный Зачет'!#REF!-IF('Сводный протокол'!#REF!="м",BH$2,IF('Сводный протокол'!#REF!="ж",BH$1,0)),6)&gt;0,1,0)</f>
        <v>#REF!</v>
      </c>
      <c r="BI46" s="68" t="e">
        <f>IF(ROUND('Командный Зачет'!#REF!-IF('Сводный протокол'!#REF!="м",BI$2,IF('Сводный протокол'!#REF!="ж",BI$1,0)),6)&gt;0,1,0)</f>
        <v>#REF!</v>
      </c>
      <c r="BJ46" s="68" t="e">
        <f>IF(ROUND('Командный Зачет'!#REF!-IF('Сводный протокол'!#REF!="м",BJ$2,IF('Сводный протокол'!#REF!="ж",BJ$1,0)),6)&gt;0,1,0)</f>
        <v>#REF!</v>
      </c>
      <c r="BK46" s="68" t="e">
        <f>IF(ROUND('Командный Зачет'!#REF!-IF('Сводный протокол'!#REF!="м",BK$2,IF('Сводный протокол'!#REF!="ж",BK$1,0)),6)&gt;0,1,0)</f>
        <v>#REF!</v>
      </c>
      <c r="BL46" s="68" t="e">
        <f>IF(ROUND('Командный Зачет'!#REF!-IF('Сводный протокол'!#REF!="м",BL$2,IF('Сводный протокол'!#REF!="ж",BL$1,0)),6)&gt;0,1,0)</f>
        <v>#REF!</v>
      </c>
      <c r="BM46" s="68" t="e">
        <f>IF(ROUND('Командный Зачет'!#REF!-IF('Сводный протокол'!#REF!="м",BM$2,IF('Сводный протокол'!#REF!="ж",BM$1,0)),6)&gt;0,1,0)</f>
        <v>#REF!</v>
      </c>
      <c r="BN46" s="68" t="e">
        <f>IF(ROUND('Командный Зачет'!#REF!-IF('Сводный протокол'!#REF!="м",BN$2,IF('Сводный протокол'!#REF!="ж",BN$1,0)),6)&gt;0,1,0)</f>
        <v>#REF!</v>
      </c>
      <c r="BO46" s="68" t="e">
        <f>IF(ROUND('Командный Зачет'!#REF!-IF('Сводный протокол'!#REF!="м",BO$2,IF('Сводный протокол'!#REF!="ж",BO$1,0)),6)&gt;0,1,0)</f>
        <v>#REF!</v>
      </c>
      <c r="BP46" s="68" t="e">
        <f>IF(ROUND('Командный Зачет'!#REF!-IF('Сводный протокол'!#REF!="м",BP$2,IF('Сводный протокол'!#REF!="ж",BP$1,0)),6)&gt;0,1,0)</f>
        <v>#REF!</v>
      </c>
      <c r="BQ46" s="68" t="e">
        <f>IF(ROUND('Командный Зачет'!#REF!-IF('Сводный протокол'!#REF!="м",BQ$2,IF('Сводный протокол'!#REF!="ж",BQ$1,0)),6)&gt;0,1,0)</f>
        <v>#REF!</v>
      </c>
      <c r="BR46" s="68" t="e">
        <f>IF(ROUND('Командный Зачет'!#REF!-IF('Сводный протокол'!#REF!="м",BR$2,IF('Сводный протокол'!#REF!="ж",BR$1,0)),6)&gt;0,1,0)</f>
        <v>#REF!</v>
      </c>
      <c r="BS46" s="68" t="e">
        <f>IF(ROUND('Командный Зачет'!#REF!-IF('Сводный протокол'!#REF!="м",BS$2,IF('Сводный протокол'!#REF!="ж",BS$1,0)),6)&gt;0,1,0)</f>
        <v>#REF!</v>
      </c>
      <c r="BT46" s="68" t="e">
        <f>IF(ROUND('Командный Зачет'!#REF!-IF('Сводный протокол'!#REF!="м",BT$2,IF('Сводный протокол'!#REF!="ж",BT$1,0)),6)&gt;0,1,0)</f>
        <v>#REF!</v>
      </c>
      <c r="BU46" s="68" t="e">
        <f>IF(ROUND('Командный Зачет'!#REF!-IF('Сводный протокол'!#REF!="м",BU$2,IF('Сводный протокол'!#REF!="ж",BU$1,0)),6)&gt;0,1,0)</f>
        <v>#REF!</v>
      </c>
      <c r="BV46" s="68" t="e">
        <f>IF(ROUND('Командный Зачет'!#REF!-IF('Сводный протокол'!#REF!="м",BV$2,IF('Сводный протокол'!#REF!="ж",BV$1,0)),6)&gt;0,1,0)</f>
        <v>#REF!</v>
      </c>
      <c r="BW46" s="68" t="e">
        <f>IF(ROUND('Командный Зачет'!#REF!-IF('Сводный протокол'!#REF!="м",BW$2,IF('Сводный протокол'!#REF!="ж",BW$1,0)),6)&gt;0,1,0)</f>
        <v>#REF!</v>
      </c>
      <c r="BX46" s="68" t="e">
        <f>IF(ROUND('Командный Зачет'!#REF!-IF('Сводный протокол'!#REF!="м",BX$2,IF('Сводный протокол'!#REF!="ж",BX$1,0)),6)&gt;0,1,0)</f>
        <v>#REF!</v>
      </c>
      <c r="BY46" s="68" t="e">
        <f>IF(ROUND('Командный Зачет'!#REF!-IF('Сводный протокол'!#REF!="м",BY$2,IF('Сводный протокол'!#REF!="ж",BY$1,0)),6)&gt;0,1,0)</f>
        <v>#REF!</v>
      </c>
      <c r="BZ46" s="68" t="e">
        <f>IF(ROUND('Командный Зачет'!#REF!-IF('Сводный протокол'!#REF!="м",BZ$2,IF('Сводный протокол'!#REF!="ж",BZ$1,0)),6)&gt;0,1,0)</f>
        <v>#REF!</v>
      </c>
      <c r="CA46" s="68" t="e">
        <f>IF(ROUND('Командный Зачет'!#REF!-IF('Сводный протокол'!#REF!="м",CA$2,IF('Сводный протокол'!#REF!="ж",CA$1,0)),6)&gt;0,1,0)</f>
        <v>#REF!</v>
      </c>
      <c r="CB46" s="68" t="e">
        <f>IF(ROUND('Командный Зачет'!#REF!-IF('Сводный протокол'!#REF!="м",CB$2,IF('Сводный протокол'!#REF!="ж",CB$1,0)),6)&gt;0,1,0)</f>
        <v>#REF!</v>
      </c>
      <c r="CC46" s="68" t="e">
        <f>IF(ROUND('Командный Зачет'!#REF!-IF('Сводный протокол'!#REF!="м",CC$2,IF('Сводный протокол'!#REF!="ж",CC$1,0)),6)&gt;0,1,0)</f>
        <v>#REF!</v>
      </c>
      <c r="CD46" s="68" t="e">
        <f>IF(ROUND('Командный Зачет'!#REF!-IF('Сводный протокол'!#REF!="м",CD$2,IF('Сводный протокол'!#REF!="ж",CD$1,0)),6)&gt;0,1,0)</f>
        <v>#REF!</v>
      </c>
      <c r="CE46" s="68" t="e">
        <f>IF(ROUND('Командный Зачет'!#REF!-IF('Сводный протокол'!#REF!="м",CE$2,IF('Сводный протокол'!#REF!="ж",CE$1,0)),6)&gt;0,1,0)</f>
        <v>#REF!</v>
      </c>
      <c r="CF46" s="68" t="e">
        <f>IF(ROUND('Командный Зачет'!#REF!-IF('Сводный протокол'!#REF!="м",CF$2,IF('Сводный протокол'!#REF!="ж",CF$1,0)),6)&gt;0,1,0)</f>
        <v>#REF!</v>
      </c>
      <c r="CG46" s="68" t="e">
        <f>IF(ROUND('Командный Зачет'!#REF!-IF('Сводный протокол'!#REF!="м",CG$2,IF('Сводный протокол'!#REF!="ж",CG$1,0)),6)&gt;0,1,0)</f>
        <v>#REF!</v>
      </c>
      <c r="CH46" s="68" t="e">
        <f>IF(ROUND('Командный Зачет'!#REF!-IF('Сводный протокол'!#REF!="м",CH$2,IF('Сводный протокол'!#REF!="ж",CH$1,0)),6)&gt;0,1,0)</f>
        <v>#REF!</v>
      </c>
      <c r="CI46" s="68" t="e">
        <f>IF(ROUND('Командный Зачет'!#REF!-IF('Сводный протокол'!#REF!="м",CI$2,IF('Сводный протокол'!#REF!="ж",CI$1,0)),6)&gt;0,1,0)</f>
        <v>#REF!</v>
      </c>
      <c r="CJ46" s="68" t="e">
        <f>IF(ROUND('Командный Зачет'!#REF!-IF('Сводный протокол'!#REF!="м",CJ$2,IF('Сводный протокол'!#REF!="ж",CJ$1,0)),6)&gt;0,1,0)</f>
        <v>#REF!</v>
      </c>
      <c r="CK46" s="68" t="e">
        <f>IF(ROUND('Командный Зачет'!#REF!-IF('Сводный протокол'!#REF!="м",CK$2,IF('Сводный протокол'!#REF!="ж",CK$1,0)),6)&gt;0,1,0)</f>
        <v>#REF!</v>
      </c>
      <c r="CL46" s="68" t="e">
        <f>IF(ROUND('Командный Зачет'!#REF!-IF('Сводный протокол'!#REF!="м",CL$2,IF('Сводный протокол'!#REF!="ж",CL$1,0)),6)&gt;0,1,0)</f>
        <v>#REF!</v>
      </c>
      <c r="CM46" s="68" t="e">
        <f>IF(ROUND('Командный Зачет'!#REF!-IF('Сводный протокол'!#REF!="м",CM$2,IF('Сводный протокол'!#REF!="ж",CM$1,0)),6)&gt;0,1,0)</f>
        <v>#REF!</v>
      </c>
      <c r="CN46" s="68" t="e">
        <f>IF(ROUND('Командный Зачет'!#REF!-IF('Сводный протокол'!#REF!="м",CN$2,IF('Сводный протокол'!#REF!="ж",CN$1,0)),6)&gt;0,1,0)</f>
        <v>#REF!</v>
      </c>
      <c r="CO46" s="68" t="e">
        <f>IF(ROUND('Командный Зачет'!#REF!-IF('Сводный протокол'!#REF!="м",CO$2,IF('Сводный протокол'!#REF!="ж",CO$1,0)),6)&gt;0,1,0)</f>
        <v>#REF!</v>
      </c>
      <c r="CP46" s="68" t="e">
        <f>IF(ROUND('Командный Зачет'!#REF!-IF('Сводный протокол'!#REF!="м",CP$2,IF('Сводный протокол'!#REF!="ж",CP$1,0)),6)&gt;0,1,0)</f>
        <v>#REF!</v>
      </c>
      <c r="CQ46" s="68" t="e">
        <f>IF(ROUND('Командный Зачет'!#REF!-IF('Сводный протокол'!#REF!="м",CQ$2,IF('Сводный протокол'!#REF!="ж",CQ$1,0)),6)&gt;0,1,0)</f>
        <v>#REF!</v>
      </c>
      <c r="CR46" s="68" t="e">
        <f>IF(ROUND('Командный Зачет'!#REF!-IF('Сводный протокол'!#REF!="м",CR$2,IF('Сводный протокол'!#REF!="ж",CR$1,0)),6)&gt;0,1,0)</f>
        <v>#REF!</v>
      </c>
      <c r="CS46" s="68" t="e">
        <f>IF(ROUND('Командный Зачет'!#REF!-IF('Сводный протокол'!#REF!="м",CS$2,IF('Сводный протокол'!#REF!="ж",CS$1,0)),6)&gt;0,1,0)</f>
        <v>#REF!</v>
      </c>
      <c r="CT46" s="68" t="e">
        <f>IF(ROUND('Командный Зачет'!#REF!-IF('Сводный протокол'!#REF!="м",CT$2,IF('Сводный протокол'!#REF!="ж",CT$1,0)),6)&gt;0,1,0)</f>
        <v>#REF!</v>
      </c>
      <c r="CU46" s="68" t="e">
        <f>IF(ROUND('Командный Зачет'!#REF!-IF('Сводный протокол'!#REF!="м",CU$2,IF('Сводный протокол'!#REF!="ж",CU$1,0)),6)&gt;0,1,0)</f>
        <v>#REF!</v>
      </c>
      <c r="CV46" s="68" t="e">
        <f>IF(ROUND('Командный Зачет'!#REF!-IF('Сводный протокол'!#REF!="м",CV$2,IF('Сводный протокол'!#REF!="ж",CV$1,0)),6)&gt;0,1,0)</f>
        <v>#REF!</v>
      </c>
      <c r="CW46" s="68" t="e">
        <f>IF(ROUND('Командный Зачет'!#REF!-IF('Сводный протокол'!#REF!="м",CW$2,IF('Сводный протокол'!#REF!="ж",CW$1,0)),6)&gt;0,1,0)</f>
        <v>#REF!</v>
      </c>
      <c r="CX46" s="67" t="e">
        <f t="shared" ca="1" si="1"/>
        <v>#REF!</v>
      </c>
    </row>
    <row r="47" spans="1:102" x14ac:dyDescent="0.2">
      <c r="A47" s="67" t="s">
        <v>112</v>
      </c>
      <c r="B47" s="68" t="e">
        <f>IF(ROUND('Командный Зачет'!#REF!-IF('Сводный протокол'!#REF!="м",B$2,IF('Сводный протокол'!#REF!="ж",B$1,0)),6)&gt;0,1,0)</f>
        <v>#REF!</v>
      </c>
      <c r="C47" s="68" t="e">
        <f>IF(ROUND('Командный Зачет'!#REF!-IF('Сводный протокол'!#REF!="м",C$2,IF('Сводный протокол'!#REF!="ж",C$1,0)),6)&gt;0,1,0)</f>
        <v>#REF!</v>
      </c>
      <c r="D47" s="68" t="e">
        <f>IF(ROUND('Командный Зачет'!#REF!-IF('Сводный протокол'!#REF!="м",D$2,IF('Сводный протокол'!#REF!="ж",D$1,0)),6)&gt;0,1,0)</f>
        <v>#REF!</v>
      </c>
      <c r="E47" s="68" t="e">
        <f>IF(ROUND('Командный Зачет'!#REF!-IF('Сводный протокол'!#REF!="м",E$2,IF('Сводный протокол'!#REF!="ж",E$1,0)),6)&gt;0,1,0)</f>
        <v>#REF!</v>
      </c>
      <c r="F47" s="68" t="e">
        <f>IF(ROUND('Командный Зачет'!#REF!-IF('Сводный протокол'!#REF!="м",F$2,IF('Сводный протокол'!#REF!="ж",F$1,0)),6)&gt;0,1,0)</f>
        <v>#REF!</v>
      </c>
      <c r="G47" s="68" t="e">
        <f>IF(ROUND('Командный Зачет'!#REF!-IF('Сводный протокол'!#REF!="м",G$2,IF('Сводный протокол'!#REF!="ж",G$1,0)),6)&gt;0,1,0)</f>
        <v>#REF!</v>
      </c>
      <c r="H47" s="68" t="e">
        <f>IF(ROUND('Командный Зачет'!#REF!-IF('Сводный протокол'!#REF!="м",H$2,IF('Сводный протокол'!#REF!="ж",H$1,0)),6)&gt;0,1,0)</f>
        <v>#REF!</v>
      </c>
      <c r="I47" s="68" t="e">
        <f>IF(ROUND('Командный Зачет'!#REF!-IF('Сводный протокол'!#REF!="м",I$2,IF('Сводный протокол'!#REF!="ж",I$1,0)),6)&gt;0,1,0)</f>
        <v>#REF!</v>
      </c>
      <c r="J47" s="68" t="e">
        <f>IF(ROUND('Командный Зачет'!#REF!-IF('Сводный протокол'!#REF!="м",J$2,IF('Сводный протокол'!#REF!="ж",J$1,0)),6)&gt;0,1,0)</f>
        <v>#REF!</v>
      </c>
      <c r="K47" s="68" t="e">
        <f>IF(ROUND('Командный Зачет'!#REF!-IF('Сводный протокол'!#REF!="м",K$2,IF('Сводный протокол'!#REF!="ж",K$1,0)),6)&gt;0,1,0)</f>
        <v>#REF!</v>
      </c>
      <c r="L47" s="68" t="e">
        <f>IF(ROUND('Командный Зачет'!#REF!-IF('Сводный протокол'!#REF!="м",L$2,IF('Сводный протокол'!#REF!="ж",L$1,0)),6)&gt;0,1,0)</f>
        <v>#REF!</v>
      </c>
      <c r="M47" s="68" t="e">
        <f>IF(ROUND('Командный Зачет'!#REF!-IF('Сводный протокол'!#REF!="м",M$2,IF('Сводный протокол'!#REF!="ж",M$1,0)),6)&gt;0,1,0)</f>
        <v>#REF!</v>
      </c>
      <c r="N47" s="68" t="e">
        <f>IF(ROUND('Командный Зачет'!#REF!-IF('Сводный протокол'!#REF!="м",N$2,IF('Сводный протокол'!#REF!="ж",N$1,0)),6)&gt;0,1,0)</f>
        <v>#REF!</v>
      </c>
      <c r="O47" s="68" t="e">
        <f>IF(ROUND('Командный Зачет'!#REF!-IF('Сводный протокол'!#REF!="м",O$2,IF('Сводный протокол'!#REF!="ж",O$1,0)),6)&gt;0,1,0)</f>
        <v>#REF!</v>
      </c>
      <c r="P47" s="68" t="e">
        <f>IF(ROUND('Командный Зачет'!#REF!-IF('Сводный протокол'!#REF!="м",P$2,IF('Сводный протокол'!#REF!="ж",P$1,0)),6)&gt;0,1,0)</f>
        <v>#REF!</v>
      </c>
      <c r="Q47" s="68" t="e">
        <f>IF(ROUND('Командный Зачет'!#REF!-IF('Сводный протокол'!#REF!="м",Q$2,IF('Сводный протокол'!#REF!="ж",Q$1,0)),6)&gt;0,1,0)</f>
        <v>#REF!</v>
      </c>
      <c r="R47" s="68" t="e">
        <f>IF(ROUND('Командный Зачет'!#REF!-IF('Сводный протокол'!#REF!="м",R$2,IF('Сводный протокол'!#REF!="ж",R$1,0)),6)&gt;0,1,0)</f>
        <v>#REF!</v>
      </c>
      <c r="S47" s="68" t="e">
        <f>IF(ROUND('Командный Зачет'!#REF!-IF('Сводный протокол'!#REF!="м",S$2,IF('Сводный протокол'!#REF!="ж",S$1,0)),6)&gt;0,1,0)</f>
        <v>#REF!</v>
      </c>
      <c r="T47" s="68" t="e">
        <f>IF(ROUND('Командный Зачет'!#REF!-IF('Сводный протокол'!#REF!="м",T$2,IF('Сводный протокол'!#REF!="ж",T$1,0)),6)&gt;0,1,0)</f>
        <v>#REF!</v>
      </c>
      <c r="U47" s="68" t="e">
        <f>IF(ROUND('Командный Зачет'!#REF!-IF('Сводный протокол'!#REF!="м",U$2,IF('Сводный протокол'!#REF!="ж",U$1,0)),6)&gt;0,1,0)</f>
        <v>#REF!</v>
      </c>
      <c r="V47" s="68" t="e">
        <f>IF(ROUND('Командный Зачет'!#REF!-IF('Сводный протокол'!#REF!="м",V$2,IF('Сводный протокол'!#REF!="ж",V$1,0)),6)&gt;0,1,0)</f>
        <v>#REF!</v>
      </c>
      <c r="W47" s="68" t="e">
        <f>IF(ROUND('Командный Зачет'!#REF!-IF('Сводный протокол'!#REF!="м",W$2,IF('Сводный протокол'!#REF!="ж",W$1,0)),6)&gt;0,1,0)</f>
        <v>#REF!</v>
      </c>
      <c r="X47" s="68" t="e">
        <f>IF(ROUND('Командный Зачет'!#REF!-IF('Сводный протокол'!#REF!="м",X$2,IF('Сводный протокол'!#REF!="ж",X$1,0)),6)&gt;0,1,0)</f>
        <v>#REF!</v>
      </c>
      <c r="Y47" s="68" t="e">
        <f>IF(ROUND('Командный Зачет'!#REF!-IF('Сводный протокол'!#REF!="м",Y$2,IF('Сводный протокол'!#REF!="ж",Y$1,0)),6)&gt;0,1,0)</f>
        <v>#REF!</v>
      </c>
      <c r="Z47" s="68" t="e">
        <f>IF(ROUND('Командный Зачет'!#REF!-IF('Сводный протокол'!#REF!="м",Z$2,IF('Сводный протокол'!#REF!="ж",Z$1,0)),6)&gt;0,1,0)</f>
        <v>#REF!</v>
      </c>
      <c r="AA47" s="68" t="e">
        <f>IF(ROUND('Командный Зачет'!#REF!-IF('Сводный протокол'!#REF!="м",AA$2,IF('Сводный протокол'!#REF!="ж",AA$1,0)),6)&gt;0,1,0)</f>
        <v>#REF!</v>
      </c>
      <c r="AB47" s="68" t="e">
        <f>IF(ROUND('Командный Зачет'!#REF!-IF('Сводный протокол'!#REF!="м",AB$2,IF('Сводный протокол'!#REF!="ж",AB$1,0)),6)&gt;0,1,0)</f>
        <v>#REF!</v>
      </c>
      <c r="AC47" s="68" t="e">
        <f>IF(ROUND('Командный Зачет'!#REF!-IF('Сводный протокол'!#REF!="м",AC$2,IF('Сводный протокол'!#REF!="ж",AC$1,0)),6)&gt;0,1,0)</f>
        <v>#REF!</v>
      </c>
      <c r="AD47" s="68" t="e">
        <f>IF(ROUND('Командный Зачет'!#REF!-IF('Сводный протокол'!#REF!="м",AD$2,IF('Сводный протокол'!#REF!="ж",AD$1,0)),6)&gt;0,1,0)</f>
        <v>#REF!</v>
      </c>
      <c r="AE47" s="68" t="e">
        <f>IF(ROUND('Командный Зачет'!#REF!-IF('Сводный протокол'!#REF!="м",AE$2,IF('Сводный протокол'!#REF!="ж",AE$1,0)),6)&gt;0,1,0)</f>
        <v>#REF!</v>
      </c>
      <c r="AF47" s="68" t="e">
        <f>IF(ROUND('Командный Зачет'!#REF!-IF('Сводный протокол'!#REF!="м",AF$2,IF('Сводный протокол'!#REF!="ж",AF$1,0)),6)&gt;0,1,0)</f>
        <v>#REF!</v>
      </c>
      <c r="AG47" s="68" t="e">
        <f>IF(ROUND('Командный Зачет'!#REF!-IF('Сводный протокол'!#REF!="м",AG$2,IF('Сводный протокол'!#REF!="ж",AG$1,0)),6)&gt;0,1,0)</f>
        <v>#REF!</v>
      </c>
      <c r="AH47" s="68" t="e">
        <f>IF(ROUND('Командный Зачет'!#REF!-IF('Сводный протокол'!#REF!="м",AH$2,IF('Сводный протокол'!#REF!="ж",AH$1,0)),6)&gt;0,1,0)</f>
        <v>#REF!</v>
      </c>
      <c r="AI47" s="68" t="e">
        <f>IF(ROUND('Командный Зачет'!#REF!-IF('Сводный протокол'!#REF!="м",AI$2,IF('Сводный протокол'!#REF!="ж",AI$1,0)),6)&gt;0,1,0)</f>
        <v>#REF!</v>
      </c>
      <c r="AJ47" s="68" t="e">
        <f>IF(ROUND('Командный Зачет'!#REF!-IF('Сводный протокол'!#REF!="м",AJ$2,IF('Сводный протокол'!#REF!="ж",AJ$1,0)),6)&gt;0,1,0)</f>
        <v>#REF!</v>
      </c>
      <c r="AK47" s="68" t="e">
        <f>IF(ROUND('Командный Зачет'!#REF!-IF('Сводный протокол'!#REF!="м",AK$2,IF('Сводный протокол'!#REF!="ж",AK$1,0)),6)&gt;0,1,0)</f>
        <v>#REF!</v>
      </c>
      <c r="AL47" s="68" t="e">
        <f>IF(ROUND('Командный Зачет'!#REF!-IF('Сводный протокол'!#REF!="м",AL$2,IF('Сводный протокол'!#REF!="ж",AL$1,0)),6)&gt;0,1,0)</f>
        <v>#REF!</v>
      </c>
      <c r="AM47" s="68" t="e">
        <f>IF(ROUND('Командный Зачет'!#REF!-IF('Сводный протокол'!#REF!="м",AM$2,IF('Сводный протокол'!#REF!="ж",AM$1,0)),6)&gt;0,1,0)</f>
        <v>#REF!</v>
      </c>
      <c r="AN47" s="68" t="e">
        <f>IF(ROUND('Командный Зачет'!#REF!-IF('Сводный протокол'!#REF!="м",AN$2,IF('Сводный протокол'!#REF!="ж",AN$1,0)),6)&gt;0,1,0)</f>
        <v>#REF!</v>
      </c>
      <c r="AO47" s="68" t="e">
        <f>IF(ROUND('Командный Зачет'!#REF!-IF('Сводный протокол'!#REF!="м",AO$2,IF('Сводный протокол'!#REF!="ж",AO$1,0)),6)&gt;0,1,0)</f>
        <v>#REF!</v>
      </c>
      <c r="AP47" s="68" t="e">
        <f>IF(ROUND('Командный Зачет'!#REF!-IF('Сводный протокол'!#REF!="м",AP$2,IF('Сводный протокол'!#REF!="ж",AP$1,0)),6)&gt;0,1,0)</f>
        <v>#REF!</v>
      </c>
      <c r="AQ47" s="68" t="e">
        <f>IF(ROUND('Командный Зачет'!#REF!-IF('Сводный протокол'!#REF!="м",AQ$2,IF('Сводный протокол'!#REF!="ж",AQ$1,0)),6)&gt;0,1,0)</f>
        <v>#REF!</v>
      </c>
      <c r="AR47" s="68" t="e">
        <f>IF(ROUND('Командный Зачет'!#REF!-IF('Сводный протокол'!#REF!="м",AR$2,IF('Сводный протокол'!#REF!="ж",AR$1,0)),6)&gt;0,1,0)</f>
        <v>#REF!</v>
      </c>
      <c r="AS47" s="68" t="e">
        <f>IF(ROUND('Командный Зачет'!#REF!-IF('Сводный протокол'!#REF!="м",AS$2,IF('Сводный протокол'!#REF!="ж",AS$1,0)),6)&gt;0,1,0)</f>
        <v>#REF!</v>
      </c>
      <c r="AT47" s="68" t="e">
        <f>IF(ROUND('Командный Зачет'!#REF!-IF('Сводный протокол'!#REF!="м",AT$2,IF('Сводный протокол'!#REF!="ж",AT$1,0)),6)&gt;0,1,0)</f>
        <v>#REF!</v>
      </c>
      <c r="AU47" s="68" t="e">
        <f>IF(ROUND('Командный Зачет'!#REF!-IF('Сводный протокол'!#REF!="м",AU$2,IF('Сводный протокол'!#REF!="ж",AU$1,0)),6)&gt;0,1,0)</f>
        <v>#REF!</v>
      </c>
      <c r="AV47" s="68" t="e">
        <f>IF(ROUND('Командный Зачет'!#REF!-IF('Сводный протокол'!#REF!="м",AV$2,IF('Сводный протокол'!#REF!="ж",AV$1,0)),6)&gt;0,1,0)</f>
        <v>#REF!</v>
      </c>
      <c r="AW47" s="68" t="e">
        <f>IF(ROUND('Командный Зачет'!#REF!-IF('Сводный протокол'!#REF!="м",AW$2,IF('Сводный протокол'!#REF!="ж",AW$1,0)),6)&gt;0,1,0)</f>
        <v>#REF!</v>
      </c>
      <c r="AX47" s="68" t="e">
        <f>IF(ROUND('Командный Зачет'!#REF!-IF('Сводный протокол'!#REF!="м",AX$2,IF('Сводный протокол'!#REF!="ж",AX$1,0)),6)&gt;0,1,0)</f>
        <v>#REF!</v>
      </c>
      <c r="AY47" s="68" t="e">
        <f>IF(ROUND('Командный Зачет'!#REF!-IF('Сводный протокол'!#REF!="м",AY$2,IF('Сводный протокол'!#REF!="ж",AY$1,0)),6)&gt;0,1,0)</f>
        <v>#REF!</v>
      </c>
      <c r="AZ47" s="68" t="e">
        <f>IF(ROUND('Командный Зачет'!#REF!-IF('Сводный протокол'!#REF!="м",AZ$2,IF('Сводный протокол'!#REF!="ж",AZ$1,0)),6)&gt;0,1,0)</f>
        <v>#REF!</v>
      </c>
      <c r="BA47" s="68" t="e">
        <f>IF(ROUND('Командный Зачет'!#REF!-IF('Сводный протокол'!#REF!="м",BA$2,IF('Сводный протокол'!#REF!="ж",BA$1,0)),6)&gt;0,1,0)</f>
        <v>#REF!</v>
      </c>
      <c r="BB47" s="68" t="e">
        <f>IF(ROUND('Командный Зачет'!#REF!-IF('Сводный протокол'!#REF!="м",BB$2,IF('Сводный протокол'!#REF!="ж",BB$1,0)),6)&gt;0,1,0)</f>
        <v>#REF!</v>
      </c>
      <c r="BC47" s="68" t="e">
        <f>IF(ROUND('Командный Зачет'!#REF!-IF('Сводный протокол'!#REF!="м",BC$2,IF('Сводный протокол'!#REF!="ж",BC$1,0)),6)&gt;0,1,0)</f>
        <v>#REF!</v>
      </c>
      <c r="BD47" s="68" t="e">
        <f>IF(ROUND('Командный Зачет'!#REF!-IF('Сводный протокол'!#REF!="м",BD$2,IF('Сводный протокол'!#REF!="ж",BD$1,0)),6)&gt;0,1,0)</f>
        <v>#REF!</v>
      </c>
      <c r="BE47" s="68" t="e">
        <f>IF(ROUND('Командный Зачет'!#REF!-IF('Сводный протокол'!#REF!="м",BE$2,IF('Сводный протокол'!#REF!="ж",BE$1,0)),6)&gt;0,1,0)</f>
        <v>#REF!</v>
      </c>
      <c r="BF47" s="68" t="e">
        <f>IF(ROUND('Командный Зачет'!#REF!-IF('Сводный протокол'!#REF!="м",BF$2,IF('Сводный протокол'!#REF!="ж",BF$1,0)),6)&gt;0,1,0)</f>
        <v>#REF!</v>
      </c>
      <c r="BG47" s="68" t="e">
        <f>IF(ROUND('Командный Зачет'!#REF!-IF('Сводный протокол'!#REF!="м",BG$2,IF('Сводный протокол'!#REF!="ж",BG$1,0)),6)&gt;0,1,0)</f>
        <v>#REF!</v>
      </c>
      <c r="BH47" s="68" t="e">
        <f>IF(ROUND('Командный Зачет'!#REF!-IF('Сводный протокол'!#REF!="м",BH$2,IF('Сводный протокол'!#REF!="ж",BH$1,0)),6)&gt;0,1,0)</f>
        <v>#REF!</v>
      </c>
      <c r="BI47" s="68" t="e">
        <f>IF(ROUND('Командный Зачет'!#REF!-IF('Сводный протокол'!#REF!="м",BI$2,IF('Сводный протокол'!#REF!="ж",BI$1,0)),6)&gt;0,1,0)</f>
        <v>#REF!</v>
      </c>
      <c r="BJ47" s="68" t="e">
        <f>IF(ROUND('Командный Зачет'!#REF!-IF('Сводный протокол'!#REF!="м",BJ$2,IF('Сводный протокол'!#REF!="ж",BJ$1,0)),6)&gt;0,1,0)</f>
        <v>#REF!</v>
      </c>
      <c r="BK47" s="68" t="e">
        <f>IF(ROUND('Командный Зачет'!#REF!-IF('Сводный протокол'!#REF!="м",BK$2,IF('Сводный протокол'!#REF!="ж",BK$1,0)),6)&gt;0,1,0)</f>
        <v>#REF!</v>
      </c>
      <c r="BL47" s="68" t="e">
        <f>IF(ROUND('Командный Зачет'!#REF!-IF('Сводный протокол'!#REF!="м",BL$2,IF('Сводный протокол'!#REF!="ж",BL$1,0)),6)&gt;0,1,0)</f>
        <v>#REF!</v>
      </c>
      <c r="BM47" s="68" t="e">
        <f>IF(ROUND('Командный Зачет'!#REF!-IF('Сводный протокол'!#REF!="м",BM$2,IF('Сводный протокол'!#REF!="ж",BM$1,0)),6)&gt;0,1,0)</f>
        <v>#REF!</v>
      </c>
      <c r="BN47" s="68" t="e">
        <f>IF(ROUND('Командный Зачет'!#REF!-IF('Сводный протокол'!#REF!="м",BN$2,IF('Сводный протокол'!#REF!="ж",BN$1,0)),6)&gt;0,1,0)</f>
        <v>#REF!</v>
      </c>
      <c r="BO47" s="68" t="e">
        <f>IF(ROUND('Командный Зачет'!#REF!-IF('Сводный протокол'!#REF!="м",BO$2,IF('Сводный протокол'!#REF!="ж",BO$1,0)),6)&gt;0,1,0)</f>
        <v>#REF!</v>
      </c>
      <c r="BP47" s="68" t="e">
        <f>IF(ROUND('Командный Зачет'!#REF!-IF('Сводный протокол'!#REF!="м",BP$2,IF('Сводный протокол'!#REF!="ж",BP$1,0)),6)&gt;0,1,0)</f>
        <v>#REF!</v>
      </c>
      <c r="BQ47" s="68" t="e">
        <f>IF(ROUND('Командный Зачет'!#REF!-IF('Сводный протокол'!#REF!="м",BQ$2,IF('Сводный протокол'!#REF!="ж",BQ$1,0)),6)&gt;0,1,0)</f>
        <v>#REF!</v>
      </c>
      <c r="BR47" s="68" t="e">
        <f>IF(ROUND('Командный Зачет'!#REF!-IF('Сводный протокол'!#REF!="м",BR$2,IF('Сводный протокол'!#REF!="ж",BR$1,0)),6)&gt;0,1,0)</f>
        <v>#REF!</v>
      </c>
      <c r="BS47" s="68" t="e">
        <f>IF(ROUND('Командный Зачет'!#REF!-IF('Сводный протокол'!#REF!="м",BS$2,IF('Сводный протокол'!#REF!="ж",BS$1,0)),6)&gt;0,1,0)</f>
        <v>#REF!</v>
      </c>
      <c r="BT47" s="68" t="e">
        <f>IF(ROUND('Командный Зачет'!#REF!-IF('Сводный протокол'!#REF!="м",BT$2,IF('Сводный протокол'!#REF!="ж",BT$1,0)),6)&gt;0,1,0)</f>
        <v>#REF!</v>
      </c>
      <c r="BU47" s="68" t="e">
        <f>IF(ROUND('Командный Зачет'!#REF!-IF('Сводный протокол'!#REF!="м",BU$2,IF('Сводный протокол'!#REF!="ж",BU$1,0)),6)&gt;0,1,0)</f>
        <v>#REF!</v>
      </c>
      <c r="BV47" s="68" t="e">
        <f>IF(ROUND('Командный Зачет'!#REF!-IF('Сводный протокол'!#REF!="м",BV$2,IF('Сводный протокол'!#REF!="ж",BV$1,0)),6)&gt;0,1,0)</f>
        <v>#REF!</v>
      </c>
      <c r="BW47" s="68" t="e">
        <f>IF(ROUND('Командный Зачет'!#REF!-IF('Сводный протокол'!#REF!="м",BW$2,IF('Сводный протокол'!#REF!="ж",BW$1,0)),6)&gt;0,1,0)</f>
        <v>#REF!</v>
      </c>
      <c r="BX47" s="68" t="e">
        <f>IF(ROUND('Командный Зачет'!#REF!-IF('Сводный протокол'!#REF!="м",BX$2,IF('Сводный протокол'!#REF!="ж",BX$1,0)),6)&gt;0,1,0)</f>
        <v>#REF!</v>
      </c>
      <c r="BY47" s="68" t="e">
        <f>IF(ROUND('Командный Зачет'!#REF!-IF('Сводный протокол'!#REF!="м",BY$2,IF('Сводный протокол'!#REF!="ж",BY$1,0)),6)&gt;0,1,0)</f>
        <v>#REF!</v>
      </c>
      <c r="BZ47" s="68" t="e">
        <f>IF(ROUND('Командный Зачет'!#REF!-IF('Сводный протокол'!#REF!="м",BZ$2,IF('Сводный протокол'!#REF!="ж",BZ$1,0)),6)&gt;0,1,0)</f>
        <v>#REF!</v>
      </c>
      <c r="CA47" s="68" t="e">
        <f>IF(ROUND('Командный Зачет'!#REF!-IF('Сводный протокол'!#REF!="м",CA$2,IF('Сводный протокол'!#REF!="ж",CA$1,0)),6)&gt;0,1,0)</f>
        <v>#REF!</v>
      </c>
      <c r="CB47" s="68" t="e">
        <f>IF(ROUND('Командный Зачет'!#REF!-IF('Сводный протокол'!#REF!="м",CB$2,IF('Сводный протокол'!#REF!="ж",CB$1,0)),6)&gt;0,1,0)</f>
        <v>#REF!</v>
      </c>
      <c r="CC47" s="68" t="e">
        <f>IF(ROUND('Командный Зачет'!#REF!-IF('Сводный протокол'!#REF!="м",CC$2,IF('Сводный протокол'!#REF!="ж",CC$1,0)),6)&gt;0,1,0)</f>
        <v>#REF!</v>
      </c>
      <c r="CD47" s="68" t="e">
        <f>IF(ROUND('Командный Зачет'!#REF!-IF('Сводный протокол'!#REF!="м",CD$2,IF('Сводный протокол'!#REF!="ж",CD$1,0)),6)&gt;0,1,0)</f>
        <v>#REF!</v>
      </c>
      <c r="CE47" s="68" t="e">
        <f>IF(ROUND('Командный Зачет'!#REF!-IF('Сводный протокол'!#REF!="м",CE$2,IF('Сводный протокол'!#REF!="ж",CE$1,0)),6)&gt;0,1,0)</f>
        <v>#REF!</v>
      </c>
      <c r="CF47" s="68" t="e">
        <f>IF(ROUND('Командный Зачет'!#REF!-IF('Сводный протокол'!#REF!="м",CF$2,IF('Сводный протокол'!#REF!="ж",CF$1,0)),6)&gt;0,1,0)</f>
        <v>#REF!</v>
      </c>
      <c r="CG47" s="68" t="e">
        <f>IF(ROUND('Командный Зачет'!#REF!-IF('Сводный протокол'!#REF!="м",CG$2,IF('Сводный протокол'!#REF!="ж",CG$1,0)),6)&gt;0,1,0)</f>
        <v>#REF!</v>
      </c>
      <c r="CH47" s="68" t="e">
        <f>IF(ROUND('Командный Зачет'!#REF!-IF('Сводный протокол'!#REF!="м",CH$2,IF('Сводный протокол'!#REF!="ж",CH$1,0)),6)&gt;0,1,0)</f>
        <v>#REF!</v>
      </c>
      <c r="CI47" s="68" t="e">
        <f>IF(ROUND('Командный Зачет'!#REF!-IF('Сводный протокол'!#REF!="м",CI$2,IF('Сводный протокол'!#REF!="ж",CI$1,0)),6)&gt;0,1,0)</f>
        <v>#REF!</v>
      </c>
      <c r="CJ47" s="68" t="e">
        <f>IF(ROUND('Командный Зачет'!#REF!-IF('Сводный протокол'!#REF!="м",CJ$2,IF('Сводный протокол'!#REF!="ж",CJ$1,0)),6)&gt;0,1,0)</f>
        <v>#REF!</v>
      </c>
      <c r="CK47" s="68" t="e">
        <f>IF(ROUND('Командный Зачет'!#REF!-IF('Сводный протокол'!#REF!="м",CK$2,IF('Сводный протокол'!#REF!="ж",CK$1,0)),6)&gt;0,1,0)</f>
        <v>#REF!</v>
      </c>
      <c r="CL47" s="68" t="e">
        <f>IF(ROUND('Командный Зачет'!#REF!-IF('Сводный протокол'!#REF!="м",CL$2,IF('Сводный протокол'!#REF!="ж",CL$1,0)),6)&gt;0,1,0)</f>
        <v>#REF!</v>
      </c>
      <c r="CM47" s="68" t="e">
        <f>IF(ROUND('Командный Зачет'!#REF!-IF('Сводный протокол'!#REF!="м",CM$2,IF('Сводный протокол'!#REF!="ж",CM$1,0)),6)&gt;0,1,0)</f>
        <v>#REF!</v>
      </c>
      <c r="CN47" s="68" t="e">
        <f>IF(ROUND('Командный Зачет'!#REF!-IF('Сводный протокол'!#REF!="м",CN$2,IF('Сводный протокол'!#REF!="ж",CN$1,0)),6)&gt;0,1,0)</f>
        <v>#REF!</v>
      </c>
      <c r="CO47" s="68" t="e">
        <f>IF(ROUND('Командный Зачет'!#REF!-IF('Сводный протокол'!#REF!="м",CO$2,IF('Сводный протокол'!#REF!="ж",CO$1,0)),6)&gt;0,1,0)</f>
        <v>#REF!</v>
      </c>
      <c r="CP47" s="68" t="e">
        <f>IF(ROUND('Командный Зачет'!#REF!-IF('Сводный протокол'!#REF!="м",CP$2,IF('Сводный протокол'!#REF!="ж",CP$1,0)),6)&gt;0,1,0)</f>
        <v>#REF!</v>
      </c>
      <c r="CQ47" s="68" t="e">
        <f>IF(ROUND('Командный Зачет'!#REF!-IF('Сводный протокол'!#REF!="м",CQ$2,IF('Сводный протокол'!#REF!="ж",CQ$1,0)),6)&gt;0,1,0)</f>
        <v>#REF!</v>
      </c>
      <c r="CR47" s="68" t="e">
        <f>IF(ROUND('Командный Зачет'!#REF!-IF('Сводный протокол'!#REF!="м",CR$2,IF('Сводный протокол'!#REF!="ж",CR$1,0)),6)&gt;0,1,0)</f>
        <v>#REF!</v>
      </c>
      <c r="CS47" s="68" t="e">
        <f>IF(ROUND('Командный Зачет'!#REF!-IF('Сводный протокол'!#REF!="м",CS$2,IF('Сводный протокол'!#REF!="ж",CS$1,0)),6)&gt;0,1,0)</f>
        <v>#REF!</v>
      </c>
      <c r="CT47" s="68" t="e">
        <f>IF(ROUND('Командный Зачет'!#REF!-IF('Сводный протокол'!#REF!="м",CT$2,IF('Сводный протокол'!#REF!="ж",CT$1,0)),6)&gt;0,1,0)</f>
        <v>#REF!</v>
      </c>
      <c r="CU47" s="68" t="e">
        <f>IF(ROUND('Командный Зачет'!#REF!-IF('Сводный протокол'!#REF!="м",CU$2,IF('Сводный протокол'!#REF!="ж",CU$1,0)),6)&gt;0,1,0)</f>
        <v>#REF!</v>
      </c>
      <c r="CV47" s="68" t="e">
        <f>IF(ROUND('Командный Зачет'!#REF!-IF('Сводный протокол'!#REF!="м",CV$2,IF('Сводный протокол'!#REF!="ж",CV$1,0)),6)&gt;0,1,0)</f>
        <v>#REF!</v>
      </c>
      <c r="CW47" s="68" t="e">
        <f>IF(ROUND('Командный Зачет'!#REF!-IF('Сводный протокол'!#REF!="м",CW$2,IF('Сводный протокол'!#REF!="ж",CW$1,0)),6)&gt;0,1,0)</f>
        <v>#REF!</v>
      </c>
      <c r="CX47" s="67" t="e">
        <f t="shared" ca="1" si="1"/>
        <v>#REF!</v>
      </c>
    </row>
    <row r="48" spans="1:102" x14ac:dyDescent="0.2">
      <c r="A48" s="67" t="s">
        <v>113</v>
      </c>
      <c r="B48" s="68" t="e">
        <f>IF(ROUND('Командный Зачет'!#REF!-IF('Сводный протокол'!#REF!="м",B$2,IF('Сводный протокол'!#REF!="ж",B$1,0)),6)&gt;0,1,0)</f>
        <v>#REF!</v>
      </c>
      <c r="C48" s="68" t="e">
        <f>IF(ROUND('Командный Зачет'!#REF!-IF('Сводный протокол'!#REF!="м",C$2,IF('Сводный протокол'!#REF!="ж",C$1,0)),6)&gt;0,1,0)</f>
        <v>#REF!</v>
      </c>
      <c r="D48" s="68" t="e">
        <f>IF(ROUND('Командный Зачет'!#REF!-IF('Сводный протокол'!#REF!="м",D$2,IF('Сводный протокол'!#REF!="ж",D$1,0)),6)&gt;0,1,0)</f>
        <v>#REF!</v>
      </c>
      <c r="E48" s="68" t="e">
        <f>IF(ROUND('Командный Зачет'!#REF!-IF('Сводный протокол'!#REF!="м",E$2,IF('Сводный протокол'!#REF!="ж",E$1,0)),6)&gt;0,1,0)</f>
        <v>#REF!</v>
      </c>
      <c r="F48" s="68" t="e">
        <f>IF(ROUND('Командный Зачет'!#REF!-IF('Сводный протокол'!#REF!="м",F$2,IF('Сводный протокол'!#REF!="ж",F$1,0)),6)&gt;0,1,0)</f>
        <v>#REF!</v>
      </c>
      <c r="G48" s="68" t="e">
        <f>IF(ROUND('Командный Зачет'!#REF!-IF('Сводный протокол'!#REF!="м",G$2,IF('Сводный протокол'!#REF!="ж",G$1,0)),6)&gt;0,1,0)</f>
        <v>#REF!</v>
      </c>
      <c r="H48" s="68" t="e">
        <f>IF(ROUND('Командный Зачет'!#REF!-IF('Сводный протокол'!#REF!="м",H$2,IF('Сводный протокол'!#REF!="ж",H$1,0)),6)&gt;0,1,0)</f>
        <v>#REF!</v>
      </c>
      <c r="I48" s="68" t="e">
        <f>IF(ROUND('Командный Зачет'!#REF!-IF('Сводный протокол'!#REF!="м",I$2,IF('Сводный протокол'!#REF!="ж",I$1,0)),6)&gt;0,1,0)</f>
        <v>#REF!</v>
      </c>
      <c r="J48" s="68" t="e">
        <f>IF(ROUND('Командный Зачет'!#REF!-IF('Сводный протокол'!#REF!="м",J$2,IF('Сводный протокол'!#REF!="ж",J$1,0)),6)&gt;0,1,0)</f>
        <v>#REF!</v>
      </c>
      <c r="K48" s="68" t="e">
        <f>IF(ROUND('Командный Зачет'!#REF!-IF('Сводный протокол'!#REF!="м",K$2,IF('Сводный протокол'!#REF!="ж",K$1,0)),6)&gt;0,1,0)</f>
        <v>#REF!</v>
      </c>
      <c r="L48" s="68" t="e">
        <f>IF(ROUND('Командный Зачет'!#REF!-IF('Сводный протокол'!#REF!="м",L$2,IF('Сводный протокол'!#REF!="ж",L$1,0)),6)&gt;0,1,0)</f>
        <v>#REF!</v>
      </c>
      <c r="M48" s="68" t="e">
        <f>IF(ROUND('Командный Зачет'!#REF!-IF('Сводный протокол'!#REF!="м",M$2,IF('Сводный протокол'!#REF!="ж",M$1,0)),6)&gt;0,1,0)</f>
        <v>#REF!</v>
      </c>
      <c r="N48" s="68" t="e">
        <f>IF(ROUND('Командный Зачет'!#REF!-IF('Сводный протокол'!#REF!="м",N$2,IF('Сводный протокол'!#REF!="ж",N$1,0)),6)&gt;0,1,0)</f>
        <v>#REF!</v>
      </c>
      <c r="O48" s="68" t="e">
        <f>IF(ROUND('Командный Зачет'!#REF!-IF('Сводный протокол'!#REF!="м",O$2,IF('Сводный протокол'!#REF!="ж",O$1,0)),6)&gt;0,1,0)</f>
        <v>#REF!</v>
      </c>
      <c r="P48" s="68" t="e">
        <f>IF(ROUND('Командный Зачет'!#REF!-IF('Сводный протокол'!#REF!="м",P$2,IF('Сводный протокол'!#REF!="ж",P$1,0)),6)&gt;0,1,0)</f>
        <v>#REF!</v>
      </c>
      <c r="Q48" s="68" t="e">
        <f>IF(ROUND('Командный Зачет'!#REF!-IF('Сводный протокол'!#REF!="м",Q$2,IF('Сводный протокол'!#REF!="ж",Q$1,0)),6)&gt;0,1,0)</f>
        <v>#REF!</v>
      </c>
      <c r="R48" s="68" t="e">
        <f>IF(ROUND('Командный Зачет'!#REF!-IF('Сводный протокол'!#REF!="м",R$2,IF('Сводный протокол'!#REF!="ж",R$1,0)),6)&gt;0,1,0)</f>
        <v>#REF!</v>
      </c>
      <c r="S48" s="68" t="e">
        <f>IF(ROUND('Командный Зачет'!#REF!-IF('Сводный протокол'!#REF!="м",S$2,IF('Сводный протокол'!#REF!="ж",S$1,0)),6)&gt;0,1,0)</f>
        <v>#REF!</v>
      </c>
      <c r="T48" s="68" t="e">
        <f>IF(ROUND('Командный Зачет'!#REF!-IF('Сводный протокол'!#REF!="м",T$2,IF('Сводный протокол'!#REF!="ж",T$1,0)),6)&gt;0,1,0)</f>
        <v>#REF!</v>
      </c>
      <c r="U48" s="68" t="e">
        <f>IF(ROUND('Командный Зачет'!#REF!-IF('Сводный протокол'!#REF!="м",U$2,IF('Сводный протокол'!#REF!="ж",U$1,0)),6)&gt;0,1,0)</f>
        <v>#REF!</v>
      </c>
      <c r="V48" s="68" t="e">
        <f>IF(ROUND('Командный Зачет'!#REF!-IF('Сводный протокол'!#REF!="м",V$2,IF('Сводный протокол'!#REF!="ж",V$1,0)),6)&gt;0,1,0)</f>
        <v>#REF!</v>
      </c>
      <c r="W48" s="68" t="e">
        <f>IF(ROUND('Командный Зачет'!#REF!-IF('Сводный протокол'!#REF!="м",W$2,IF('Сводный протокол'!#REF!="ж",W$1,0)),6)&gt;0,1,0)</f>
        <v>#REF!</v>
      </c>
      <c r="X48" s="68" t="e">
        <f>IF(ROUND('Командный Зачет'!#REF!-IF('Сводный протокол'!#REF!="м",X$2,IF('Сводный протокол'!#REF!="ж",X$1,0)),6)&gt;0,1,0)</f>
        <v>#REF!</v>
      </c>
      <c r="Y48" s="68" t="e">
        <f>IF(ROUND('Командный Зачет'!#REF!-IF('Сводный протокол'!#REF!="м",Y$2,IF('Сводный протокол'!#REF!="ж",Y$1,0)),6)&gt;0,1,0)</f>
        <v>#REF!</v>
      </c>
      <c r="Z48" s="68" t="e">
        <f>IF(ROUND('Командный Зачет'!#REF!-IF('Сводный протокол'!#REF!="м",Z$2,IF('Сводный протокол'!#REF!="ж",Z$1,0)),6)&gt;0,1,0)</f>
        <v>#REF!</v>
      </c>
      <c r="AA48" s="68" t="e">
        <f>IF(ROUND('Командный Зачет'!#REF!-IF('Сводный протокол'!#REF!="м",AA$2,IF('Сводный протокол'!#REF!="ж",AA$1,0)),6)&gt;0,1,0)</f>
        <v>#REF!</v>
      </c>
      <c r="AB48" s="68" t="e">
        <f>IF(ROUND('Командный Зачет'!#REF!-IF('Сводный протокол'!#REF!="м",AB$2,IF('Сводный протокол'!#REF!="ж",AB$1,0)),6)&gt;0,1,0)</f>
        <v>#REF!</v>
      </c>
      <c r="AC48" s="68" t="e">
        <f>IF(ROUND('Командный Зачет'!#REF!-IF('Сводный протокол'!#REF!="м",AC$2,IF('Сводный протокол'!#REF!="ж",AC$1,0)),6)&gt;0,1,0)</f>
        <v>#REF!</v>
      </c>
      <c r="AD48" s="68" t="e">
        <f>IF(ROUND('Командный Зачет'!#REF!-IF('Сводный протокол'!#REF!="м",AD$2,IF('Сводный протокол'!#REF!="ж",AD$1,0)),6)&gt;0,1,0)</f>
        <v>#REF!</v>
      </c>
      <c r="AE48" s="68" t="e">
        <f>IF(ROUND('Командный Зачет'!#REF!-IF('Сводный протокол'!#REF!="м",AE$2,IF('Сводный протокол'!#REF!="ж",AE$1,0)),6)&gt;0,1,0)</f>
        <v>#REF!</v>
      </c>
      <c r="AF48" s="68" t="e">
        <f>IF(ROUND('Командный Зачет'!#REF!-IF('Сводный протокол'!#REF!="м",AF$2,IF('Сводный протокол'!#REF!="ж",AF$1,0)),6)&gt;0,1,0)</f>
        <v>#REF!</v>
      </c>
      <c r="AG48" s="68" t="e">
        <f>IF(ROUND('Командный Зачет'!#REF!-IF('Сводный протокол'!#REF!="м",AG$2,IF('Сводный протокол'!#REF!="ж",AG$1,0)),6)&gt;0,1,0)</f>
        <v>#REF!</v>
      </c>
      <c r="AH48" s="68" t="e">
        <f>IF(ROUND('Командный Зачет'!#REF!-IF('Сводный протокол'!#REF!="м",AH$2,IF('Сводный протокол'!#REF!="ж",AH$1,0)),6)&gt;0,1,0)</f>
        <v>#REF!</v>
      </c>
      <c r="AI48" s="68" t="e">
        <f>IF(ROUND('Командный Зачет'!#REF!-IF('Сводный протокол'!#REF!="м",AI$2,IF('Сводный протокол'!#REF!="ж",AI$1,0)),6)&gt;0,1,0)</f>
        <v>#REF!</v>
      </c>
      <c r="AJ48" s="68" t="e">
        <f>IF(ROUND('Командный Зачет'!#REF!-IF('Сводный протокол'!#REF!="м",AJ$2,IF('Сводный протокол'!#REF!="ж",AJ$1,0)),6)&gt;0,1,0)</f>
        <v>#REF!</v>
      </c>
      <c r="AK48" s="68" t="e">
        <f>IF(ROUND('Командный Зачет'!#REF!-IF('Сводный протокол'!#REF!="м",AK$2,IF('Сводный протокол'!#REF!="ж",AK$1,0)),6)&gt;0,1,0)</f>
        <v>#REF!</v>
      </c>
      <c r="AL48" s="68" t="e">
        <f>IF(ROUND('Командный Зачет'!#REF!-IF('Сводный протокол'!#REF!="м",AL$2,IF('Сводный протокол'!#REF!="ж",AL$1,0)),6)&gt;0,1,0)</f>
        <v>#REF!</v>
      </c>
      <c r="AM48" s="68" t="e">
        <f>IF(ROUND('Командный Зачет'!#REF!-IF('Сводный протокол'!#REF!="м",AM$2,IF('Сводный протокол'!#REF!="ж",AM$1,0)),6)&gt;0,1,0)</f>
        <v>#REF!</v>
      </c>
      <c r="AN48" s="68" t="e">
        <f>IF(ROUND('Командный Зачет'!#REF!-IF('Сводный протокол'!#REF!="м",AN$2,IF('Сводный протокол'!#REF!="ж",AN$1,0)),6)&gt;0,1,0)</f>
        <v>#REF!</v>
      </c>
      <c r="AO48" s="68" t="e">
        <f>IF(ROUND('Командный Зачет'!#REF!-IF('Сводный протокол'!#REF!="м",AO$2,IF('Сводный протокол'!#REF!="ж",AO$1,0)),6)&gt;0,1,0)</f>
        <v>#REF!</v>
      </c>
      <c r="AP48" s="68" t="e">
        <f>IF(ROUND('Командный Зачет'!#REF!-IF('Сводный протокол'!#REF!="м",AP$2,IF('Сводный протокол'!#REF!="ж",AP$1,0)),6)&gt;0,1,0)</f>
        <v>#REF!</v>
      </c>
      <c r="AQ48" s="68" t="e">
        <f>IF(ROUND('Командный Зачет'!#REF!-IF('Сводный протокол'!#REF!="м",AQ$2,IF('Сводный протокол'!#REF!="ж",AQ$1,0)),6)&gt;0,1,0)</f>
        <v>#REF!</v>
      </c>
      <c r="AR48" s="68" t="e">
        <f>IF(ROUND('Командный Зачет'!#REF!-IF('Сводный протокол'!#REF!="м",AR$2,IF('Сводный протокол'!#REF!="ж",AR$1,0)),6)&gt;0,1,0)</f>
        <v>#REF!</v>
      </c>
      <c r="AS48" s="68" t="e">
        <f>IF(ROUND('Командный Зачет'!#REF!-IF('Сводный протокол'!#REF!="м",AS$2,IF('Сводный протокол'!#REF!="ж",AS$1,0)),6)&gt;0,1,0)</f>
        <v>#REF!</v>
      </c>
      <c r="AT48" s="68" t="e">
        <f>IF(ROUND('Командный Зачет'!#REF!-IF('Сводный протокол'!#REF!="м",AT$2,IF('Сводный протокол'!#REF!="ж",AT$1,0)),6)&gt;0,1,0)</f>
        <v>#REF!</v>
      </c>
      <c r="AU48" s="68" t="e">
        <f>IF(ROUND('Командный Зачет'!#REF!-IF('Сводный протокол'!#REF!="м",AU$2,IF('Сводный протокол'!#REF!="ж",AU$1,0)),6)&gt;0,1,0)</f>
        <v>#REF!</v>
      </c>
      <c r="AV48" s="68" t="e">
        <f>IF(ROUND('Командный Зачет'!#REF!-IF('Сводный протокол'!#REF!="м",AV$2,IF('Сводный протокол'!#REF!="ж",AV$1,0)),6)&gt;0,1,0)</f>
        <v>#REF!</v>
      </c>
      <c r="AW48" s="68" t="e">
        <f>IF(ROUND('Командный Зачет'!#REF!-IF('Сводный протокол'!#REF!="м",AW$2,IF('Сводный протокол'!#REF!="ж",AW$1,0)),6)&gt;0,1,0)</f>
        <v>#REF!</v>
      </c>
      <c r="AX48" s="68" t="e">
        <f>IF(ROUND('Командный Зачет'!#REF!-IF('Сводный протокол'!#REF!="м",AX$2,IF('Сводный протокол'!#REF!="ж",AX$1,0)),6)&gt;0,1,0)</f>
        <v>#REF!</v>
      </c>
      <c r="AY48" s="68" t="e">
        <f>IF(ROUND('Командный Зачет'!#REF!-IF('Сводный протокол'!#REF!="м",AY$2,IF('Сводный протокол'!#REF!="ж",AY$1,0)),6)&gt;0,1,0)</f>
        <v>#REF!</v>
      </c>
      <c r="AZ48" s="68" t="e">
        <f>IF(ROUND('Командный Зачет'!#REF!-IF('Сводный протокол'!#REF!="м",AZ$2,IF('Сводный протокол'!#REF!="ж",AZ$1,0)),6)&gt;0,1,0)</f>
        <v>#REF!</v>
      </c>
      <c r="BA48" s="68" t="e">
        <f>IF(ROUND('Командный Зачет'!#REF!-IF('Сводный протокол'!#REF!="м",BA$2,IF('Сводный протокол'!#REF!="ж",BA$1,0)),6)&gt;0,1,0)</f>
        <v>#REF!</v>
      </c>
      <c r="BB48" s="68" t="e">
        <f>IF(ROUND('Командный Зачет'!#REF!-IF('Сводный протокол'!#REF!="м",BB$2,IF('Сводный протокол'!#REF!="ж",BB$1,0)),6)&gt;0,1,0)</f>
        <v>#REF!</v>
      </c>
      <c r="BC48" s="68" t="e">
        <f>IF(ROUND('Командный Зачет'!#REF!-IF('Сводный протокол'!#REF!="м",BC$2,IF('Сводный протокол'!#REF!="ж",BC$1,0)),6)&gt;0,1,0)</f>
        <v>#REF!</v>
      </c>
      <c r="BD48" s="68" t="e">
        <f>IF(ROUND('Командный Зачет'!#REF!-IF('Сводный протокол'!#REF!="м",BD$2,IF('Сводный протокол'!#REF!="ж",BD$1,0)),6)&gt;0,1,0)</f>
        <v>#REF!</v>
      </c>
      <c r="BE48" s="68" t="e">
        <f>IF(ROUND('Командный Зачет'!#REF!-IF('Сводный протокол'!#REF!="м",BE$2,IF('Сводный протокол'!#REF!="ж",BE$1,0)),6)&gt;0,1,0)</f>
        <v>#REF!</v>
      </c>
      <c r="BF48" s="68" t="e">
        <f>IF(ROUND('Командный Зачет'!#REF!-IF('Сводный протокол'!#REF!="м",BF$2,IF('Сводный протокол'!#REF!="ж",BF$1,0)),6)&gt;0,1,0)</f>
        <v>#REF!</v>
      </c>
      <c r="BG48" s="68" t="e">
        <f>IF(ROUND('Командный Зачет'!#REF!-IF('Сводный протокол'!#REF!="м",BG$2,IF('Сводный протокол'!#REF!="ж",BG$1,0)),6)&gt;0,1,0)</f>
        <v>#REF!</v>
      </c>
      <c r="BH48" s="68" t="e">
        <f>IF(ROUND('Командный Зачет'!#REF!-IF('Сводный протокол'!#REF!="м",BH$2,IF('Сводный протокол'!#REF!="ж",BH$1,0)),6)&gt;0,1,0)</f>
        <v>#REF!</v>
      </c>
      <c r="BI48" s="68" t="e">
        <f>IF(ROUND('Командный Зачет'!#REF!-IF('Сводный протокол'!#REF!="м",BI$2,IF('Сводный протокол'!#REF!="ж",BI$1,0)),6)&gt;0,1,0)</f>
        <v>#REF!</v>
      </c>
      <c r="BJ48" s="68" t="e">
        <f>IF(ROUND('Командный Зачет'!#REF!-IF('Сводный протокол'!#REF!="м",BJ$2,IF('Сводный протокол'!#REF!="ж",BJ$1,0)),6)&gt;0,1,0)</f>
        <v>#REF!</v>
      </c>
      <c r="BK48" s="68" t="e">
        <f>IF(ROUND('Командный Зачет'!#REF!-IF('Сводный протокол'!#REF!="м",BK$2,IF('Сводный протокол'!#REF!="ж",BK$1,0)),6)&gt;0,1,0)</f>
        <v>#REF!</v>
      </c>
      <c r="BL48" s="68" t="e">
        <f>IF(ROUND('Командный Зачет'!#REF!-IF('Сводный протокол'!#REF!="м",BL$2,IF('Сводный протокол'!#REF!="ж",BL$1,0)),6)&gt;0,1,0)</f>
        <v>#REF!</v>
      </c>
      <c r="BM48" s="68" t="e">
        <f>IF(ROUND('Командный Зачет'!#REF!-IF('Сводный протокол'!#REF!="м",BM$2,IF('Сводный протокол'!#REF!="ж",BM$1,0)),6)&gt;0,1,0)</f>
        <v>#REF!</v>
      </c>
      <c r="BN48" s="68" t="e">
        <f>IF(ROUND('Командный Зачет'!#REF!-IF('Сводный протокол'!#REF!="м",BN$2,IF('Сводный протокол'!#REF!="ж",BN$1,0)),6)&gt;0,1,0)</f>
        <v>#REF!</v>
      </c>
      <c r="BO48" s="68" t="e">
        <f>IF(ROUND('Командный Зачет'!#REF!-IF('Сводный протокол'!#REF!="м",BO$2,IF('Сводный протокол'!#REF!="ж",BO$1,0)),6)&gt;0,1,0)</f>
        <v>#REF!</v>
      </c>
      <c r="BP48" s="68" t="e">
        <f>IF(ROUND('Командный Зачет'!#REF!-IF('Сводный протокол'!#REF!="м",BP$2,IF('Сводный протокол'!#REF!="ж",BP$1,0)),6)&gt;0,1,0)</f>
        <v>#REF!</v>
      </c>
      <c r="BQ48" s="68" t="e">
        <f>IF(ROUND('Командный Зачет'!#REF!-IF('Сводный протокол'!#REF!="м",BQ$2,IF('Сводный протокол'!#REF!="ж",BQ$1,0)),6)&gt;0,1,0)</f>
        <v>#REF!</v>
      </c>
      <c r="BR48" s="68" t="e">
        <f>IF(ROUND('Командный Зачет'!#REF!-IF('Сводный протокол'!#REF!="м",BR$2,IF('Сводный протокол'!#REF!="ж",BR$1,0)),6)&gt;0,1,0)</f>
        <v>#REF!</v>
      </c>
      <c r="BS48" s="68" t="e">
        <f>IF(ROUND('Командный Зачет'!#REF!-IF('Сводный протокол'!#REF!="м",BS$2,IF('Сводный протокол'!#REF!="ж",BS$1,0)),6)&gt;0,1,0)</f>
        <v>#REF!</v>
      </c>
      <c r="BT48" s="68" t="e">
        <f>IF(ROUND('Командный Зачет'!#REF!-IF('Сводный протокол'!#REF!="м",BT$2,IF('Сводный протокол'!#REF!="ж",BT$1,0)),6)&gt;0,1,0)</f>
        <v>#REF!</v>
      </c>
      <c r="BU48" s="68" t="e">
        <f>IF(ROUND('Командный Зачет'!#REF!-IF('Сводный протокол'!#REF!="м",BU$2,IF('Сводный протокол'!#REF!="ж",BU$1,0)),6)&gt;0,1,0)</f>
        <v>#REF!</v>
      </c>
      <c r="BV48" s="68" t="e">
        <f>IF(ROUND('Командный Зачет'!#REF!-IF('Сводный протокол'!#REF!="м",BV$2,IF('Сводный протокол'!#REF!="ж",BV$1,0)),6)&gt;0,1,0)</f>
        <v>#REF!</v>
      </c>
      <c r="BW48" s="68" t="e">
        <f>IF(ROUND('Командный Зачет'!#REF!-IF('Сводный протокол'!#REF!="м",BW$2,IF('Сводный протокол'!#REF!="ж",BW$1,0)),6)&gt;0,1,0)</f>
        <v>#REF!</v>
      </c>
      <c r="BX48" s="68" t="e">
        <f>IF(ROUND('Командный Зачет'!#REF!-IF('Сводный протокол'!#REF!="м",BX$2,IF('Сводный протокол'!#REF!="ж",BX$1,0)),6)&gt;0,1,0)</f>
        <v>#REF!</v>
      </c>
      <c r="BY48" s="68" t="e">
        <f>IF(ROUND('Командный Зачет'!#REF!-IF('Сводный протокол'!#REF!="м",BY$2,IF('Сводный протокол'!#REF!="ж",BY$1,0)),6)&gt;0,1,0)</f>
        <v>#REF!</v>
      </c>
      <c r="BZ48" s="68" t="e">
        <f>IF(ROUND('Командный Зачет'!#REF!-IF('Сводный протокол'!#REF!="м",BZ$2,IF('Сводный протокол'!#REF!="ж",BZ$1,0)),6)&gt;0,1,0)</f>
        <v>#REF!</v>
      </c>
      <c r="CA48" s="68" t="e">
        <f>IF(ROUND('Командный Зачет'!#REF!-IF('Сводный протокол'!#REF!="м",CA$2,IF('Сводный протокол'!#REF!="ж",CA$1,0)),6)&gt;0,1,0)</f>
        <v>#REF!</v>
      </c>
      <c r="CB48" s="68" t="e">
        <f>IF(ROUND('Командный Зачет'!#REF!-IF('Сводный протокол'!#REF!="м",CB$2,IF('Сводный протокол'!#REF!="ж",CB$1,0)),6)&gt;0,1,0)</f>
        <v>#REF!</v>
      </c>
      <c r="CC48" s="68" t="e">
        <f>IF(ROUND('Командный Зачет'!#REF!-IF('Сводный протокол'!#REF!="м",CC$2,IF('Сводный протокол'!#REF!="ж",CC$1,0)),6)&gt;0,1,0)</f>
        <v>#REF!</v>
      </c>
      <c r="CD48" s="68" t="e">
        <f>IF(ROUND('Командный Зачет'!#REF!-IF('Сводный протокол'!#REF!="м",CD$2,IF('Сводный протокол'!#REF!="ж",CD$1,0)),6)&gt;0,1,0)</f>
        <v>#REF!</v>
      </c>
      <c r="CE48" s="68" t="e">
        <f>IF(ROUND('Командный Зачет'!#REF!-IF('Сводный протокол'!#REF!="м",CE$2,IF('Сводный протокол'!#REF!="ж",CE$1,0)),6)&gt;0,1,0)</f>
        <v>#REF!</v>
      </c>
      <c r="CF48" s="68" t="e">
        <f>IF(ROUND('Командный Зачет'!#REF!-IF('Сводный протокол'!#REF!="м",CF$2,IF('Сводный протокол'!#REF!="ж",CF$1,0)),6)&gt;0,1,0)</f>
        <v>#REF!</v>
      </c>
      <c r="CG48" s="68" t="e">
        <f>IF(ROUND('Командный Зачет'!#REF!-IF('Сводный протокол'!#REF!="м",CG$2,IF('Сводный протокол'!#REF!="ж",CG$1,0)),6)&gt;0,1,0)</f>
        <v>#REF!</v>
      </c>
      <c r="CH48" s="68" t="e">
        <f>IF(ROUND('Командный Зачет'!#REF!-IF('Сводный протокол'!#REF!="м",CH$2,IF('Сводный протокол'!#REF!="ж",CH$1,0)),6)&gt;0,1,0)</f>
        <v>#REF!</v>
      </c>
      <c r="CI48" s="68" t="e">
        <f>IF(ROUND('Командный Зачет'!#REF!-IF('Сводный протокол'!#REF!="м",CI$2,IF('Сводный протокол'!#REF!="ж",CI$1,0)),6)&gt;0,1,0)</f>
        <v>#REF!</v>
      </c>
      <c r="CJ48" s="68" t="e">
        <f>IF(ROUND('Командный Зачет'!#REF!-IF('Сводный протокол'!#REF!="м",CJ$2,IF('Сводный протокол'!#REF!="ж",CJ$1,0)),6)&gt;0,1,0)</f>
        <v>#REF!</v>
      </c>
      <c r="CK48" s="68" t="e">
        <f>IF(ROUND('Командный Зачет'!#REF!-IF('Сводный протокол'!#REF!="м",CK$2,IF('Сводный протокол'!#REF!="ж",CK$1,0)),6)&gt;0,1,0)</f>
        <v>#REF!</v>
      </c>
      <c r="CL48" s="68" t="e">
        <f>IF(ROUND('Командный Зачет'!#REF!-IF('Сводный протокол'!#REF!="м",CL$2,IF('Сводный протокол'!#REF!="ж",CL$1,0)),6)&gt;0,1,0)</f>
        <v>#REF!</v>
      </c>
      <c r="CM48" s="68" t="e">
        <f>IF(ROUND('Командный Зачет'!#REF!-IF('Сводный протокол'!#REF!="м",CM$2,IF('Сводный протокол'!#REF!="ж",CM$1,0)),6)&gt;0,1,0)</f>
        <v>#REF!</v>
      </c>
      <c r="CN48" s="68" t="e">
        <f>IF(ROUND('Командный Зачет'!#REF!-IF('Сводный протокол'!#REF!="м",CN$2,IF('Сводный протокол'!#REF!="ж",CN$1,0)),6)&gt;0,1,0)</f>
        <v>#REF!</v>
      </c>
      <c r="CO48" s="68" t="e">
        <f>IF(ROUND('Командный Зачет'!#REF!-IF('Сводный протокол'!#REF!="м",CO$2,IF('Сводный протокол'!#REF!="ж",CO$1,0)),6)&gt;0,1,0)</f>
        <v>#REF!</v>
      </c>
      <c r="CP48" s="68" t="e">
        <f>IF(ROUND('Командный Зачет'!#REF!-IF('Сводный протокол'!#REF!="м",CP$2,IF('Сводный протокол'!#REF!="ж",CP$1,0)),6)&gt;0,1,0)</f>
        <v>#REF!</v>
      </c>
      <c r="CQ48" s="68" t="e">
        <f>IF(ROUND('Командный Зачет'!#REF!-IF('Сводный протокол'!#REF!="м",CQ$2,IF('Сводный протокол'!#REF!="ж",CQ$1,0)),6)&gt;0,1,0)</f>
        <v>#REF!</v>
      </c>
      <c r="CR48" s="68" t="e">
        <f>IF(ROUND('Командный Зачет'!#REF!-IF('Сводный протокол'!#REF!="м",CR$2,IF('Сводный протокол'!#REF!="ж",CR$1,0)),6)&gt;0,1,0)</f>
        <v>#REF!</v>
      </c>
      <c r="CS48" s="68" t="e">
        <f>IF(ROUND('Командный Зачет'!#REF!-IF('Сводный протокол'!#REF!="м",CS$2,IF('Сводный протокол'!#REF!="ж",CS$1,0)),6)&gt;0,1,0)</f>
        <v>#REF!</v>
      </c>
      <c r="CT48" s="68" t="e">
        <f>IF(ROUND('Командный Зачет'!#REF!-IF('Сводный протокол'!#REF!="м",CT$2,IF('Сводный протокол'!#REF!="ж",CT$1,0)),6)&gt;0,1,0)</f>
        <v>#REF!</v>
      </c>
      <c r="CU48" s="68" t="e">
        <f>IF(ROUND('Командный Зачет'!#REF!-IF('Сводный протокол'!#REF!="м",CU$2,IF('Сводный протокол'!#REF!="ж",CU$1,0)),6)&gt;0,1,0)</f>
        <v>#REF!</v>
      </c>
      <c r="CV48" s="68" t="e">
        <f>IF(ROUND('Командный Зачет'!#REF!-IF('Сводный протокол'!#REF!="м",CV$2,IF('Сводный протокол'!#REF!="ж",CV$1,0)),6)&gt;0,1,0)</f>
        <v>#REF!</v>
      </c>
      <c r="CW48" s="68" t="e">
        <f>IF(ROUND('Командный Зачет'!#REF!-IF('Сводный протокол'!#REF!="м",CW$2,IF('Сводный протокол'!#REF!="ж",CW$1,0)),6)&gt;0,1,0)</f>
        <v>#REF!</v>
      </c>
      <c r="CX48" s="67" t="e">
        <f t="shared" ca="1" si="1"/>
        <v>#REF!</v>
      </c>
    </row>
    <row r="49" spans="1:102" x14ac:dyDescent="0.2">
      <c r="A49" s="67" t="s">
        <v>114</v>
      </c>
      <c r="B49" s="68" t="e">
        <f>IF(ROUND('Командный Зачет'!#REF!-IF('Сводный протокол'!#REF!="м",B$2,IF('Сводный протокол'!#REF!="ж",B$1,0)),6)&gt;0,1,0)</f>
        <v>#REF!</v>
      </c>
      <c r="C49" s="68" t="e">
        <f>IF(ROUND('Командный Зачет'!#REF!-IF('Сводный протокол'!#REF!="м",C$2,IF('Сводный протокол'!#REF!="ж",C$1,0)),6)&gt;0,1,0)</f>
        <v>#REF!</v>
      </c>
      <c r="D49" s="68" t="e">
        <f>IF(ROUND('Командный Зачет'!#REF!-IF('Сводный протокол'!#REF!="м",D$2,IF('Сводный протокол'!#REF!="ж",D$1,0)),6)&gt;0,1,0)</f>
        <v>#REF!</v>
      </c>
      <c r="E49" s="68" t="e">
        <f>IF(ROUND('Командный Зачет'!#REF!-IF('Сводный протокол'!#REF!="м",E$2,IF('Сводный протокол'!#REF!="ж",E$1,0)),6)&gt;0,1,0)</f>
        <v>#REF!</v>
      </c>
      <c r="F49" s="68" t="e">
        <f>IF(ROUND('Командный Зачет'!#REF!-IF('Сводный протокол'!#REF!="м",F$2,IF('Сводный протокол'!#REF!="ж",F$1,0)),6)&gt;0,1,0)</f>
        <v>#REF!</v>
      </c>
      <c r="G49" s="68" t="e">
        <f>IF(ROUND('Командный Зачет'!#REF!-IF('Сводный протокол'!#REF!="м",G$2,IF('Сводный протокол'!#REF!="ж",G$1,0)),6)&gt;0,1,0)</f>
        <v>#REF!</v>
      </c>
      <c r="H49" s="68" t="e">
        <f>IF(ROUND('Командный Зачет'!#REF!-IF('Сводный протокол'!#REF!="м",H$2,IF('Сводный протокол'!#REF!="ж",H$1,0)),6)&gt;0,1,0)</f>
        <v>#REF!</v>
      </c>
      <c r="I49" s="68" t="e">
        <f>IF(ROUND('Командный Зачет'!#REF!-IF('Сводный протокол'!#REF!="м",I$2,IF('Сводный протокол'!#REF!="ж",I$1,0)),6)&gt;0,1,0)</f>
        <v>#REF!</v>
      </c>
      <c r="J49" s="68" t="e">
        <f>IF(ROUND('Командный Зачет'!#REF!-IF('Сводный протокол'!#REF!="м",J$2,IF('Сводный протокол'!#REF!="ж",J$1,0)),6)&gt;0,1,0)</f>
        <v>#REF!</v>
      </c>
      <c r="K49" s="68" t="e">
        <f>IF(ROUND('Командный Зачет'!#REF!-IF('Сводный протокол'!#REF!="м",K$2,IF('Сводный протокол'!#REF!="ж",K$1,0)),6)&gt;0,1,0)</f>
        <v>#REF!</v>
      </c>
      <c r="L49" s="68" t="e">
        <f>IF(ROUND('Командный Зачет'!#REF!-IF('Сводный протокол'!#REF!="м",L$2,IF('Сводный протокол'!#REF!="ж",L$1,0)),6)&gt;0,1,0)</f>
        <v>#REF!</v>
      </c>
      <c r="M49" s="68" t="e">
        <f>IF(ROUND('Командный Зачет'!#REF!-IF('Сводный протокол'!#REF!="м",M$2,IF('Сводный протокол'!#REF!="ж",M$1,0)),6)&gt;0,1,0)</f>
        <v>#REF!</v>
      </c>
      <c r="N49" s="68" t="e">
        <f>IF(ROUND('Командный Зачет'!#REF!-IF('Сводный протокол'!#REF!="м",N$2,IF('Сводный протокол'!#REF!="ж",N$1,0)),6)&gt;0,1,0)</f>
        <v>#REF!</v>
      </c>
      <c r="O49" s="68" t="e">
        <f>IF(ROUND('Командный Зачет'!#REF!-IF('Сводный протокол'!#REF!="м",O$2,IF('Сводный протокол'!#REF!="ж",O$1,0)),6)&gt;0,1,0)</f>
        <v>#REF!</v>
      </c>
      <c r="P49" s="68" t="e">
        <f>IF(ROUND('Командный Зачет'!#REF!-IF('Сводный протокол'!#REF!="м",P$2,IF('Сводный протокол'!#REF!="ж",P$1,0)),6)&gt;0,1,0)</f>
        <v>#REF!</v>
      </c>
      <c r="Q49" s="68" t="e">
        <f>IF(ROUND('Командный Зачет'!#REF!-IF('Сводный протокол'!#REF!="м",Q$2,IF('Сводный протокол'!#REF!="ж",Q$1,0)),6)&gt;0,1,0)</f>
        <v>#REF!</v>
      </c>
      <c r="R49" s="68" t="e">
        <f>IF(ROUND('Командный Зачет'!#REF!-IF('Сводный протокол'!#REF!="м",R$2,IF('Сводный протокол'!#REF!="ж",R$1,0)),6)&gt;0,1,0)</f>
        <v>#REF!</v>
      </c>
      <c r="S49" s="68" t="e">
        <f>IF(ROUND('Командный Зачет'!#REF!-IF('Сводный протокол'!#REF!="м",S$2,IF('Сводный протокол'!#REF!="ж",S$1,0)),6)&gt;0,1,0)</f>
        <v>#REF!</v>
      </c>
      <c r="T49" s="68" t="e">
        <f>IF(ROUND('Командный Зачет'!#REF!-IF('Сводный протокол'!#REF!="м",T$2,IF('Сводный протокол'!#REF!="ж",T$1,0)),6)&gt;0,1,0)</f>
        <v>#REF!</v>
      </c>
      <c r="U49" s="68" t="e">
        <f>IF(ROUND('Командный Зачет'!#REF!-IF('Сводный протокол'!#REF!="м",U$2,IF('Сводный протокол'!#REF!="ж",U$1,0)),6)&gt;0,1,0)</f>
        <v>#REF!</v>
      </c>
      <c r="V49" s="68" t="e">
        <f>IF(ROUND('Командный Зачет'!#REF!-IF('Сводный протокол'!#REF!="м",V$2,IF('Сводный протокол'!#REF!="ж",V$1,0)),6)&gt;0,1,0)</f>
        <v>#REF!</v>
      </c>
      <c r="W49" s="68" t="e">
        <f>IF(ROUND('Командный Зачет'!#REF!-IF('Сводный протокол'!#REF!="м",W$2,IF('Сводный протокол'!#REF!="ж",W$1,0)),6)&gt;0,1,0)</f>
        <v>#REF!</v>
      </c>
      <c r="X49" s="68" t="e">
        <f>IF(ROUND('Командный Зачет'!#REF!-IF('Сводный протокол'!#REF!="м",X$2,IF('Сводный протокол'!#REF!="ж",X$1,0)),6)&gt;0,1,0)</f>
        <v>#REF!</v>
      </c>
      <c r="Y49" s="68" t="e">
        <f>IF(ROUND('Командный Зачет'!#REF!-IF('Сводный протокол'!#REF!="м",Y$2,IF('Сводный протокол'!#REF!="ж",Y$1,0)),6)&gt;0,1,0)</f>
        <v>#REF!</v>
      </c>
      <c r="Z49" s="68" t="e">
        <f>IF(ROUND('Командный Зачет'!#REF!-IF('Сводный протокол'!#REF!="м",Z$2,IF('Сводный протокол'!#REF!="ж",Z$1,0)),6)&gt;0,1,0)</f>
        <v>#REF!</v>
      </c>
      <c r="AA49" s="68" t="e">
        <f>IF(ROUND('Командный Зачет'!#REF!-IF('Сводный протокол'!#REF!="м",AA$2,IF('Сводный протокол'!#REF!="ж",AA$1,0)),6)&gt;0,1,0)</f>
        <v>#REF!</v>
      </c>
      <c r="AB49" s="68" t="e">
        <f>IF(ROUND('Командный Зачет'!#REF!-IF('Сводный протокол'!#REF!="м",AB$2,IF('Сводный протокол'!#REF!="ж",AB$1,0)),6)&gt;0,1,0)</f>
        <v>#REF!</v>
      </c>
      <c r="AC49" s="68" t="e">
        <f>IF(ROUND('Командный Зачет'!#REF!-IF('Сводный протокол'!#REF!="м",AC$2,IF('Сводный протокол'!#REF!="ж",AC$1,0)),6)&gt;0,1,0)</f>
        <v>#REF!</v>
      </c>
      <c r="AD49" s="68" t="e">
        <f>IF(ROUND('Командный Зачет'!#REF!-IF('Сводный протокол'!#REF!="м",AD$2,IF('Сводный протокол'!#REF!="ж",AD$1,0)),6)&gt;0,1,0)</f>
        <v>#REF!</v>
      </c>
      <c r="AE49" s="68" t="e">
        <f>IF(ROUND('Командный Зачет'!#REF!-IF('Сводный протокол'!#REF!="м",AE$2,IF('Сводный протокол'!#REF!="ж",AE$1,0)),6)&gt;0,1,0)</f>
        <v>#REF!</v>
      </c>
      <c r="AF49" s="68" t="e">
        <f>IF(ROUND('Командный Зачет'!#REF!-IF('Сводный протокол'!#REF!="м",AF$2,IF('Сводный протокол'!#REF!="ж",AF$1,0)),6)&gt;0,1,0)</f>
        <v>#REF!</v>
      </c>
      <c r="AG49" s="68" t="e">
        <f>IF(ROUND('Командный Зачет'!#REF!-IF('Сводный протокол'!#REF!="м",AG$2,IF('Сводный протокол'!#REF!="ж",AG$1,0)),6)&gt;0,1,0)</f>
        <v>#REF!</v>
      </c>
      <c r="AH49" s="68" t="e">
        <f>IF(ROUND('Командный Зачет'!#REF!-IF('Сводный протокол'!#REF!="м",AH$2,IF('Сводный протокол'!#REF!="ж",AH$1,0)),6)&gt;0,1,0)</f>
        <v>#REF!</v>
      </c>
      <c r="AI49" s="68" t="e">
        <f>IF(ROUND('Командный Зачет'!#REF!-IF('Сводный протокол'!#REF!="м",AI$2,IF('Сводный протокол'!#REF!="ж",AI$1,0)),6)&gt;0,1,0)</f>
        <v>#REF!</v>
      </c>
      <c r="AJ49" s="68" t="e">
        <f>IF(ROUND('Командный Зачет'!#REF!-IF('Сводный протокол'!#REF!="м",AJ$2,IF('Сводный протокол'!#REF!="ж",AJ$1,0)),6)&gt;0,1,0)</f>
        <v>#REF!</v>
      </c>
      <c r="AK49" s="68" t="e">
        <f>IF(ROUND('Командный Зачет'!#REF!-IF('Сводный протокол'!#REF!="м",AK$2,IF('Сводный протокол'!#REF!="ж",AK$1,0)),6)&gt;0,1,0)</f>
        <v>#REF!</v>
      </c>
      <c r="AL49" s="68" t="e">
        <f>IF(ROUND('Командный Зачет'!#REF!-IF('Сводный протокол'!#REF!="м",AL$2,IF('Сводный протокол'!#REF!="ж",AL$1,0)),6)&gt;0,1,0)</f>
        <v>#REF!</v>
      </c>
      <c r="AM49" s="68" t="e">
        <f>IF(ROUND('Командный Зачет'!#REF!-IF('Сводный протокол'!#REF!="м",AM$2,IF('Сводный протокол'!#REF!="ж",AM$1,0)),6)&gt;0,1,0)</f>
        <v>#REF!</v>
      </c>
      <c r="AN49" s="68" t="e">
        <f>IF(ROUND('Командный Зачет'!#REF!-IF('Сводный протокол'!#REF!="м",AN$2,IF('Сводный протокол'!#REF!="ж",AN$1,0)),6)&gt;0,1,0)</f>
        <v>#REF!</v>
      </c>
      <c r="AO49" s="68" t="e">
        <f>IF(ROUND('Командный Зачет'!#REF!-IF('Сводный протокол'!#REF!="м",AO$2,IF('Сводный протокол'!#REF!="ж",AO$1,0)),6)&gt;0,1,0)</f>
        <v>#REF!</v>
      </c>
      <c r="AP49" s="68" t="e">
        <f>IF(ROUND('Командный Зачет'!#REF!-IF('Сводный протокол'!#REF!="м",AP$2,IF('Сводный протокол'!#REF!="ж",AP$1,0)),6)&gt;0,1,0)</f>
        <v>#REF!</v>
      </c>
      <c r="AQ49" s="68" t="e">
        <f>IF(ROUND('Командный Зачет'!#REF!-IF('Сводный протокол'!#REF!="м",AQ$2,IF('Сводный протокол'!#REF!="ж",AQ$1,0)),6)&gt;0,1,0)</f>
        <v>#REF!</v>
      </c>
      <c r="AR49" s="68" t="e">
        <f>IF(ROUND('Командный Зачет'!#REF!-IF('Сводный протокол'!#REF!="м",AR$2,IF('Сводный протокол'!#REF!="ж",AR$1,0)),6)&gt;0,1,0)</f>
        <v>#REF!</v>
      </c>
      <c r="AS49" s="68" t="e">
        <f>IF(ROUND('Командный Зачет'!#REF!-IF('Сводный протокол'!#REF!="м",AS$2,IF('Сводный протокол'!#REF!="ж",AS$1,0)),6)&gt;0,1,0)</f>
        <v>#REF!</v>
      </c>
      <c r="AT49" s="68" t="e">
        <f>IF(ROUND('Командный Зачет'!#REF!-IF('Сводный протокол'!#REF!="м",AT$2,IF('Сводный протокол'!#REF!="ж",AT$1,0)),6)&gt;0,1,0)</f>
        <v>#REF!</v>
      </c>
      <c r="AU49" s="68" t="e">
        <f>IF(ROUND('Командный Зачет'!#REF!-IF('Сводный протокол'!#REF!="м",AU$2,IF('Сводный протокол'!#REF!="ж",AU$1,0)),6)&gt;0,1,0)</f>
        <v>#REF!</v>
      </c>
      <c r="AV49" s="68" t="e">
        <f>IF(ROUND('Командный Зачет'!#REF!-IF('Сводный протокол'!#REF!="м",AV$2,IF('Сводный протокол'!#REF!="ж",AV$1,0)),6)&gt;0,1,0)</f>
        <v>#REF!</v>
      </c>
      <c r="AW49" s="68" t="e">
        <f>IF(ROUND('Командный Зачет'!#REF!-IF('Сводный протокол'!#REF!="м",AW$2,IF('Сводный протокол'!#REF!="ж",AW$1,0)),6)&gt;0,1,0)</f>
        <v>#REF!</v>
      </c>
      <c r="AX49" s="68" t="e">
        <f>IF(ROUND('Командный Зачет'!#REF!-IF('Сводный протокол'!#REF!="м",AX$2,IF('Сводный протокол'!#REF!="ж",AX$1,0)),6)&gt;0,1,0)</f>
        <v>#REF!</v>
      </c>
      <c r="AY49" s="68" t="e">
        <f>IF(ROUND('Командный Зачет'!#REF!-IF('Сводный протокол'!#REF!="м",AY$2,IF('Сводный протокол'!#REF!="ж",AY$1,0)),6)&gt;0,1,0)</f>
        <v>#REF!</v>
      </c>
      <c r="AZ49" s="68" t="e">
        <f>IF(ROUND('Командный Зачет'!#REF!-IF('Сводный протокол'!#REF!="м",AZ$2,IF('Сводный протокол'!#REF!="ж",AZ$1,0)),6)&gt;0,1,0)</f>
        <v>#REF!</v>
      </c>
      <c r="BA49" s="68" t="e">
        <f>IF(ROUND('Командный Зачет'!#REF!-IF('Сводный протокол'!#REF!="м",BA$2,IF('Сводный протокол'!#REF!="ж",BA$1,0)),6)&gt;0,1,0)</f>
        <v>#REF!</v>
      </c>
      <c r="BB49" s="68" t="e">
        <f>IF(ROUND('Командный Зачет'!#REF!-IF('Сводный протокол'!#REF!="м",BB$2,IF('Сводный протокол'!#REF!="ж",BB$1,0)),6)&gt;0,1,0)</f>
        <v>#REF!</v>
      </c>
      <c r="BC49" s="68" t="e">
        <f>IF(ROUND('Командный Зачет'!#REF!-IF('Сводный протокол'!#REF!="м",BC$2,IF('Сводный протокол'!#REF!="ж",BC$1,0)),6)&gt;0,1,0)</f>
        <v>#REF!</v>
      </c>
      <c r="BD49" s="68" t="e">
        <f>IF(ROUND('Командный Зачет'!#REF!-IF('Сводный протокол'!#REF!="м",BD$2,IF('Сводный протокол'!#REF!="ж",BD$1,0)),6)&gt;0,1,0)</f>
        <v>#REF!</v>
      </c>
      <c r="BE49" s="68" t="e">
        <f>IF(ROUND('Командный Зачет'!#REF!-IF('Сводный протокол'!#REF!="м",BE$2,IF('Сводный протокол'!#REF!="ж",BE$1,0)),6)&gt;0,1,0)</f>
        <v>#REF!</v>
      </c>
      <c r="BF49" s="68" t="e">
        <f>IF(ROUND('Командный Зачет'!#REF!-IF('Сводный протокол'!#REF!="м",BF$2,IF('Сводный протокол'!#REF!="ж",BF$1,0)),6)&gt;0,1,0)</f>
        <v>#REF!</v>
      </c>
      <c r="BG49" s="68" t="e">
        <f>IF(ROUND('Командный Зачет'!#REF!-IF('Сводный протокол'!#REF!="м",BG$2,IF('Сводный протокол'!#REF!="ж",BG$1,0)),6)&gt;0,1,0)</f>
        <v>#REF!</v>
      </c>
      <c r="BH49" s="68" t="e">
        <f>IF(ROUND('Командный Зачет'!#REF!-IF('Сводный протокол'!#REF!="м",BH$2,IF('Сводный протокол'!#REF!="ж",BH$1,0)),6)&gt;0,1,0)</f>
        <v>#REF!</v>
      </c>
      <c r="BI49" s="68" t="e">
        <f>IF(ROUND('Командный Зачет'!#REF!-IF('Сводный протокол'!#REF!="м",BI$2,IF('Сводный протокол'!#REF!="ж",BI$1,0)),6)&gt;0,1,0)</f>
        <v>#REF!</v>
      </c>
      <c r="BJ49" s="68" t="e">
        <f>IF(ROUND('Командный Зачет'!#REF!-IF('Сводный протокол'!#REF!="м",BJ$2,IF('Сводный протокол'!#REF!="ж",BJ$1,0)),6)&gt;0,1,0)</f>
        <v>#REF!</v>
      </c>
      <c r="BK49" s="68" t="e">
        <f>IF(ROUND('Командный Зачет'!#REF!-IF('Сводный протокол'!#REF!="м",BK$2,IF('Сводный протокол'!#REF!="ж",BK$1,0)),6)&gt;0,1,0)</f>
        <v>#REF!</v>
      </c>
      <c r="BL49" s="68" t="e">
        <f>IF(ROUND('Командный Зачет'!#REF!-IF('Сводный протокол'!#REF!="м",BL$2,IF('Сводный протокол'!#REF!="ж",BL$1,0)),6)&gt;0,1,0)</f>
        <v>#REF!</v>
      </c>
      <c r="BM49" s="68" t="e">
        <f>IF(ROUND('Командный Зачет'!#REF!-IF('Сводный протокол'!#REF!="м",BM$2,IF('Сводный протокол'!#REF!="ж",BM$1,0)),6)&gt;0,1,0)</f>
        <v>#REF!</v>
      </c>
      <c r="BN49" s="68" t="e">
        <f>IF(ROUND('Командный Зачет'!#REF!-IF('Сводный протокол'!#REF!="м",BN$2,IF('Сводный протокол'!#REF!="ж",BN$1,0)),6)&gt;0,1,0)</f>
        <v>#REF!</v>
      </c>
      <c r="BO49" s="68" t="e">
        <f>IF(ROUND('Командный Зачет'!#REF!-IF('Сводный протокол'!#REF!="м",BO$2,IF('Сводный протокол'!#REF!="ж",BO$1,0)),6)&gt;0,1,0)</f>
        <v>#REF!</v>
      </c>
      <c r="BP49" s="68" t="e">
        <f>IF(ROUND('Командный Зачет'!#REF!-IF('Сводный протокол'!#REF!="м",BP$2,IF('Сводный протокол'!#REF!="ж",BP$1,0)),6)&gt;0,1,0)</f>
        <v>#REF!</v>
      </c>
      <c r="BQ49" s="68" t="e">
        <f>IF(ROUND('Командный Зачет'!#REF!-IF('Сводный протокол'!#REF!="м",BQ$2,IF('Сводный протокол'!#REF!="ж",BQ$1,0)),6)&gt;0,1,0)</f>
        <v>#REF!</v>
      </c>
      <c r="BR49" s="68" t="e">
        <f>IF(ROUND('Командный Зачет'!#REF!-IF('Сводный протокол'!#REF!="м",BR$2,IF('Сводный протокол'!#REF!="ж",BR$1,0)),6)&gt;0,1,0)</f>
        <v>#REF!</v>
      </c>
      <c r="BS49" s="68" t="e">
        <f>IF(ROUND('Командный Зачет'!#REF!-IF('Сводный протокол'!#REF!="м",BS$2,IF('Сводный протокол'!#REF!="ж",BS$1,0)),6)&gt;0,1,0)</f>
        <v>#REF!</v>
      </c>
      <c r="BT49" s="68" t="e">
        <f>IF(ROUND('Командный Зачет'!#REF!-IF('Сводный протокол'!#REF!="м",BT$2,IF('Сводный протокол'!#REF!="ж",BT$1,0)),6)&gt;0,1,0)</f>
        <v>#REF!</v>
      </c>
      <c r="BU49" s="68" t="e">
        <f>IF(ROUND('Командный Зачет'!#REF!-IF('Сводный протокол'!#REF!="м",BU$2,IF('Сводный протокол'!#REF!="ж",BU$1,0)),6)&gt;0,1,0)</f>
        <v>#REF!</v>
      </c>
      <c r="BV49" s="68" t="e">
        <f>IF(ROUND('Командный Зачет'!#REF!-IF('Сводный протокол'!#REF!="м",BV$2,IF('Сводный протокол'!#REF!="ж",BV$1,0)),6)&gt;0,1,0)</f>
        <v>#REF!</v>
      </c>
      <c r="BW49" s="68" t="e">
        <f>IF(ROUND('Командный Зачет'!#REF!-IF('Сводный протокол'!#REF!="м",BW$2,IF('Сводный протокол'!#REF!="ж",BW$1,0)),6)&gt;0,1,0)</f>
        <v>#REF!</v>
      </c>
      <c r="BX49" s="68" t="e">
        <f>IF(ROUND('Командный Зачет'!#REF!-IF('Сводный протокол'!#REF!="м",BX$2,IF('Сводный протокол'!#REF!="ж",BX$1,0)),6)&gt;0,1,0)</f>
        <v>#REF!</v>
      </c>
      <c r="BY49" s="68" t="e">
        <f>IF(ROUND('Командный Зачет'!#REF!-IF('Сводный протокол'!#REF!="м",BY$2,IF('Сводный протокол'!#REF!="ж",BY$1,0)),6)&gt;0,1,0)</f>
        <v>#REF!</v>
      </c>
      <c r="BZ49" s="68" t="e">
        <f>IF(ROUND('Командный Зачет'!#REF!-IF('Сводный протокол'!#REF!="м",BZ$2,IF('Сводный протокол'!#REF!="ж",BZ$1,0)),6)&gt;0,1,0)</f>
        <v>#REF!</v>
      </c>
      <c r="CA49" s="68" t="e">
        <f>IF(ROUND('Командный Зачет'!#REF!-IF('Сводный протокол'!#REF!="м",CA$2,IF('Сводный протокол'!#REF!="ж",CA$1,0)),6)&gt;0,1,0)</f>
        <v>#REF!</v>
      </c>
      <c r="CB49" s="68" t="e">
        <f>IF(ROUND('Командный Зачет'!#REF!-IF('Сводный протокол'!#REF!="м",CB$2,IF('Сводный протокол'!#REF!="ж",CB$1,0)),6)&gt;0,1,0)</f>
        <v>#REF!</v>
      </c>
      <c r="CC49" s="68" t="e">
        <f>IF(ROUND('Командный Зачет'!#REF!-IF('Сводный протокол'!#REF!="м",CC$2,IF('Сводный протокол'!#REF!="ж",CC$1,0)),6)&gt;0,1,0)</f>
        <v>#REF!</v>
      </c>
      <c r="CD49" s="68" t="e">
        <f>IF(ROUND('Командный Зачет'!#REF!-IF('Сводный протокол'!#REF!="м",CD$2,IF('Сводный протокол'!#REF!="ж",CD$1,0)),6)&gt;0,1,0)</f>
        <v>#REF!</v>
      </c>
      <c r="CE49" s="68" t="e">
        <f>IF(ROUND('Командный Зачет'!#REF!-IF('Сводный протокол'!#REF!="м",CE$2,IF('Сводный протокол'!#REF!="ж",CE$1,0)),6)&gt;0,1,0)</f>
        <v>#REF!</v>
      </c>
      <c r="CF49" s="68" t="e">
        <f>IF(ROUND('Командный Зачет'!#REF!-IF('Сводный протокол'!#REF!="м",CF$2,IF('Сводный протокол'!#REF!="ж",CF$1,0)),6)&gt;0,1,0)</f>
        <v>#REF!</v>
      </c>
      <c r="CG49" s="68" t="e">
        <f>IF(ROUND('Командный Зачет'!#REF!-IF('Сводный протокол'!#REF!="м",CG$2,IF('Сводный протокол'!#REF!="ж",CG$1,0)),6)&gt;0,1,0)</f>
        <v>#REF!</v>
      </c>
      <c r="CH49" s="68" t="e">
        <f>IF(ROUND('Командный Зачет'!#REF!-IF('Сводный протокол'!#REF!="м",CH$2,IF('Сводный протокол'!#REF!="ж",CH$1,0)),6)&gt;0,1,0)</f>
        <v>#REF!</v>
      </c>
      <c r="CI49" s="68" t="e">
        <f>IF(ROUND('Командный Зачет'!#REF!-IF('Сводный протокол'!#REF!="м",CI$2,IF('Сводный протокол'!#REF!="ж",CI$1,0)),6)&gt;0,1,0)</f>
        <v>#REF!</v>
      </c>
      <c r="CJ49" s="68" t="e">
        <f>IF(ROUND('Командный Зачет'!#REF!-IF('Сводный протокол'!#REF!="м",CJ$2,IF('Сводный протокол'!#REF!="ж",CJ$1,0)),6)&gt;0,1,0)</f>
        <v>#REF!</v>
      </c>
      <c r="CK49" s="68" t="e">
        <f>IF(ROUND('Командный Зачет'!#REF!-IF('Сводный протокол'!#REF!="м",CK$2,IF('Сводный протокол'!#REF!="ж",CK$1,0)),6)&gt;0,1,0)</f>
        <v>#REF!</v>
      </c>
      <c r="CL49" s="68" t="e">
        <f>IF(ROUND('Командный Зачет'!#REF!-IF('Сводный протокол'!#REF!="м",CL$2,IF('Сводный протокол'!#REF!="ж",CL$1,0)),6)&gt;0,1,0)</f>
        <v>#REF!</v>
      </c>
      <c r="CM49" s="68" t="e">
        <f>IF(ROUND('Командный Зачет'!#REF!-IF('Сводный протокол'!#REF!="м",CM$2,IF('Сводный протокол'!#REF!="ж",CM$1,0)),6)&gt;0,1,0)</f>
        <v>#REF!</v>
      </c>
      <c r="CN49" s="68" t="e">
        <f>IF(ROUND('Командный Зачет'!#REF!-IF('Сводный протокол'!#REF!="м",CN$2,IF('Сводный протокол'!#REF!="ж",CN$1,0)),6)&gt;0,1,0)</f>
        <v>#REF!</v>
      </c>
      <c r="CO49" s="68" t="e">
        <f>IF(ROUND('Командный Зачет'!#REF!-IF('Сводный протокол'!#REF!="м",CO$2,IF('Сводный протокол'!#REF!="ж",CO$1,0)),6)&gt;0,1,0)</f>
        <v>#REF!</v>
      </c>
      <c r="CP49" s="68" t="e">
        <f>IF(ROUND('Командный Зачет'!#REF!-IF('Сводный протокол'!#REF!="м",CP$2,IF('Сводный протокол'!#REF!="ж",CP$1,0)),6)&gt;0,1,0)</f>
        <v>#REF!</v>
      </c>
      <c r="CQ49" s="68" t="e">
        <f>IF(ROUND('Командный Зачет'!#REF!-IF('Сводный протокол'!#REF!="м",CQ$2,IF('Сводный протокол'!#REF!="ж",CQ$1,0)),6)&gt;0,1,0)</f>
        <v>#REF!</v>
      </c>
      <c r="CR49" s="68" t="e">
        <f>IF(ROUND('Командный Зачет'!#REF!-IF('Сводный протокол'!#REF!="м",CR$2,IF('Сводный протокол'!#REF!="ж",CR$1,0)),6)&gt;0,1,0)</f>
        <v>#REF!</v>
      </c>
      <c r="CS49" s="68" t="e">
        <f>IF(ROUND('Командный Зачет'!#REF!-IF('Сводный протокол'!#REF!="м",CS$2,IF('Сводный протокол'!#REF!="ж",CS$1,0)),6)&gt;0,1,0)</f>
        <v>#REF!</v>
      </c>
      <c r="CT49" s="68" t="e">
        <f>IF(ROUND('Командный Зачет'!#REF!-IF('Сводный протокол'!#REF!="м",CT$2,IF('Сводный протокол'!#REF!="ж",CT$1,0)),6)&gt;0,1,0)</f>
        <v>#REF!</v>
      </c>
      <c r="CU49" s="68" t="e">
        <f>IF(ROUND('Командный Зачет'!#REF!-IF('Сводный протокол'!#REF!="м",CU$2,IF('Сводный протокол'!#REF!="ж",CU$1,0)),6)&gt;0,1,0)</f>
        <v>#REF!</v>
      </c>
      <c r="CV49" s="68" t="e">
        <f>IF(ROUND('Командный Зачет'!#REF!-IF('Сводный протокол'!#REF!="м",CV$2,IF('Сводный протокол'!#REF!="ж",CV$1,0)),6)&gt;0,1,0)</f>
        <v>#REF!</v>
      </c>
      <c r="CW49" s="68" t="e">
        <f>IF(ROUND('Командный Зачет'!#REF!-IF('Сводный протокол'!#REF!="м",CW$2,IF('Сводный протокол'!#REF!="ж",CW$1,0)),6)&gt;0,1,0)</f>
        <v>#REF!</v>
      </c>
      <c r="CX49" s="67" t="e">
        <f t="shared" ca="1" si="1"/>
        <v>#REF!</v>
      </c>
    </row>
    <row r="50" spans="1:102" x14ac:dyDescent="0.2">
      <c r="A50" s="67" t="s">
        <v>115</v>
      </c>
      <c r="B50" s="68" t="e">
        <f>IF(ROUND('Командный Зачет'!#REF!-IF('Сводный протокол'!#REF!="м",B$2,IF('Сводный протокол'!#REF!="ж",B$1,0)),6)&gt;0,1,0)</f>
        <v>#REF!</v>
      </c>
      <c r="C50" s="68" t="e">
        <f>IF(ROUND('Командный Зачет'!#REF!-IF('Сводный протокол'!#REF!="м",C$2,IF('Сводный протокол'!#REF!="ж",C$1,0)),6)&gt;0,1,0)</f>
        <v>#REF!</v>
      </c>
      <c r="D50" s="68" t="e">
        <f>IF(ROUND('Командный Зачет'!#REF!-IF('Сводный протокол'!#REF!="м",D$2,IF('Сводный протокол'!#REF!="ж",D$1,0)),6)&gt;0,1,0)</f>
        <v>#REF!</v>
      </c>
      <c r="E50" s="68" t="e">
        <f>IF(ROUND('Командный Зачет'!#REF!-IF('Сводный протокол'!#REF!="м",E$2,IF('Сводный протокол'!#REF!="ж",E$1,0)),6)&gt;0,1,0)</f>
        <v>#REF!</v>
      </c>
      <c r="F50" s="68" t="e">
        <f>IF(ROUND('Командный Зачет'!#REF!-IF('Сводный протокол'!#REF!="м",F$2,IF('Сводный протокол'!#REF!="ж",F$1,0)),6)&gt;0,1,0)</f>
        <v>#REF!</v>
      </c>
      <c r="G50" s="68" t="e">
        <f>IF(ROUND('Командный Зачет'!#REF!-IF('Сводный протокол'!#REF!="м",G$2,IF('Сводный протокол'!#REF!="ж",G$1,0)),6)&gt;0,1,0)</f>
        <v>#REF!</v>
      </c>
      <c r="H50" s="68" t="e">
        <f>IF(ROUND('Командный Зачет'!#REF!-IF('Сводный протокол'!#REF!="м",H$2,IF('Сводный протокол'!#REF!="ж",H$1,0)),6)&gt;0,1,0)</f>
        <v>#REF!</v>
      </c>
      <c r="I50" s="68" t="e">
        <f>IF(ROUND('Командный Зачет'!#REF!-IF('Сводный протокол'!#REF!="м",I$2,IF('Сводный протокол'!#REF!="ж",I$1,0)),6)&gt;0,1,0)</f>
        <v>#REF!</v>
      </c>
      <c r="J50" s="68" t="e">
        <f>IF(ROUND('Командный Зачет'!#REF!-IF('Сводный протокол'!#REF!="м",J$2,IF('Сводный протокол'!#REF!="ж",J$1,0)),6)&gt;0,1,0)</f>
        <v>#REF!</v>
      </c>
      <c r="K50" s="68" t="e">
        <f>IF(ROUND('Командный Зачет'!#REF!-IF('Сводный протокол'!#REF!="м",K$2,IF('Сводный протокол'!#REF!="ж",K$1,0)),6)&gt;0,1,0)</f>
        <v>#REF!</v>
      </c>
      <c r="L50" s="68" t="e">
        <f>IF(ROUND('Командный Зачет'!#REF!-IF('Сводный протокол'!#REF!="м",L$2,IF('Сводный протокол'!#REF!="ж",L$1,0)),6)&gt;0,1,0)</f>
        <v>#REF!</v>
      </c>
      <c r="M50" s="68" t="e">
        <f>IF(ROUND('Командный Зачет'!#REF!-IF('Сводный протокол'!#REF!="м",M$2,IF('Сводный протокол'!#REF!="ж",M$1,0)),6)&gt;0,1,0)</f>
        <v>#REF!</v>
      </c>
      <c r="N50" s="68" t="e">
        <f>IF(ROUND('Командный Зачет'!#REF!-IF('Сводный протокол'!#REF!="м",N$2,IF('Сводный протокол'!#REF!="ж",N$1,0)),6)&gt;0,1,0)</f>
        <v>#REF!</v>
      </c>
      <c r="O50" s="68" t="e">
        <f>IF(ROUND('Командный Зачет'!#REF!-IF('Сводный протокол'!#REF!="м",O$2,IF('Сводный протокол'!#REF!="ж",O$1,0)),6)&gt;0,1,0)</f>
        <v>#REF!</v>
      </c>
      <c r="P50" s="68" t="e">
        <f>IF(ROUND('Командный Зачет'!#REF!-IF('Сводный протокол'!#REF!="м",P$2,IF('Сводный протокол'!#REF!="ж",P$1,0)),6)&gt;0,1,0)</f>
        <v>#REF!</v>
      </c>
      <c r="Q50" s="68" t="e">
        <f>IF(ROUND('Командный Зачет'!#REF!-IF('Сводный протокол'!#REF!="м",Q$2,IF('Сводный протокол'!#REF!="ж",Q$1,0)),6)&gt;0,1,0)</f>
        <v>#REF!</v>
      </c>
      <c r="R50" s="68" t="e">
        <f>IF(ROUND('Командный Зачет'!#REF!-IF('Сводный протокол'!#REF!="м",R$2,IF('Сводный протокол'!#REF!="ж",R$1,0)),6)&gt;0,1,0)</f>
        <v>#REF!</v>
      </c>
      <c r="S50" s="68" t="e">
        <f>IF(ROUND('Командный Зачет'!#REF!-IF('Сводный протокол'!#REF!="м",S$2,IF('Сводный протокол'!#REF!="ж",S$1,0)),6)&gt;0,1,0)</f>
        <v>#REF!</v>
      </c>
      <c r="T50" s="68" t="e">
        <f>IF(ROUND('Командный Зачет'!#REF!-IF('Сводный протокол'!#REF!="м",T$2,IF('Сводный протокол'!#REF!="ж",T$1,0)),6)&gt;0,1,0)</f>
        <v>#REF!</v>
      </c>
      <c r="U50" s="68" t="e">
        <f>IF(ROUND('Командный Зачет'!#REF!-IF('Сводный протокол'!#REF!="м",U$2,IF('Сводный протокол'!#REF!="ж",U$1,0)),6)&gt;0,1,0)</f>
        <v>#REF!</v>
      </c>
      <c r="V50" s="68" t="e">
        <f>IF(ROUND('Командный Зачет'!#REF!-IF('Сводный протокол'!#REF!="м",V$2,IF('Сводный протокол'!#REF!="ж",V$1,0)),6)&gt;0,1,0)</f>
        <v>#REF!</v>
      </c>
      <c r="W50" s="68" t="e">
        <f>IF(ROUND('Командный Зачет'!#REF!-IF('Сводный протокол'!#REF!="м",W$2,IF('Сводный протокол'!#REF!="ж",W$1,0)),6)&gt;0,1,0)</f>
        <v>#REF!</v>
      </c>
      <c r="X50" s="68" t="e">
        <f>IF(ROUND('Командный Зачет'!#REF!-IF('Сводный протокол'!#REF!="м",X$2,IF('Сводный протокол'!#REF!="ж",X$1,0)),6)&gt;0,1,0)</f>
        <v>#REF!</v>
      </c>
      <c r="Y50" s="68" t="e">
        <f>IF(ROUND('Командный Зачет'!#REF!-IF('Сводный протокол'!#REF!="м",Y$2,IF('Сводный протокол'!#REF!="ж",Y$1,0)),6)&gt;0,1,0)</f>
        <v>#REF!</v>
      </c>
      <c r="Z50" s="68" t="e">
        <f>IF(ROUND('Командный Зачет'!#REF!-IF('Сводный протокол'!#REF!="м",Z$2,IF('Сводный протокол'!#REF!="ж",Z$1,0)),6)&gt;0,1,0)</f>
        <v>#REF!</v>
      </c>
      <c r="AA50" s="68" t="e">
        <f>IF(ROUND('Командный Зачет'!#REF!-IF('Сводный протокол'!#REF!="м",AA$2,IF('Сводный протокол'!#REF!="ж",AA$1,0)),6)&gt;0,1,0)</f>
        <v>#REF!</v>
      </c>
      <c r="AB50" s="68" t="e">
        <f>IF(ROUND('Командный Зачет'!#REF!-IF('Сводный протокол'!#REF!="м",AB$2,IF('Сводный протокол'!#REF!="ж",AB$1,0)),6)&gt;0,1,0)</f>
        <v>#REF!</v>
      </c>
      <c r="AC50" s="68" t="e">
        <f>IF(ROUND('Командный Зачет'!#REF!-IF('Сводный протокол'!#REF!="м",AC$2,IF('Сводный протокол'!#REF!="ж",AC$1,0)),6)&gt;0,1,0)</f>
        <v>#REF!</v>
      </c>
      <c r="AD50" s="68" t="e">
        <f>IF(ROUND('Командный Зачет'!#REF!-IF('Сводный протокол'!#REF!="м",AD$2,IF('Сводный протокол'!#REF!="ж",AD$1,0)),6)&gt;0,1,0)</f>
        <v>#REF!</v>
      </c>
      <c r="AE50" s="68" t="e">
        <f>IF(ROUND('Командный Зачет'!#REF!-IF('Сводный протокол'!#REF!="м",AE$2,IF('Сводный протокол'!#REF!="ж",AE$1,0)),6)&gt;0,1,0)</f>
        <v>#REF!</v>
      </c>
      <c r="AF50" s="68" t="e">
        <f>IF(ROUND('Командный Зачет'!#REF!-IF('Сводный протокол'!#REF!="м",AF$2,IF('Сводный протокол'!#REF!="ж",AF$1,0)),6)&gt;0,1,0)</f>
        <v>#REF!</v>
      </c>
      <c r="AG50" s="68" t="e">
        <f>IF(ROUND('Командный Зачет'!#REF!-IF('Сводный протокол'!#REF!="м",AG$2,IF('Сводный протокол'!#REF!="ж",AG$1,0)),6)&gt;0,1,0)</f>
        <v>#REF!</v>
      </c>
      <c r="AH50" s="68" t="e">
        <f>IF(ROUND('Командный Зачет'!#REF!-IF('Сводный протокол'!#REF!="м",AH$2,IF('Сводный протокол'!#REF!="ж",AH$1,0)),6)&gt;0,1,0)</f>
        <v>#REF!</v>
      </c>
      <c r="AI50" s="68" t="e">
        <f>IF(ROUND('Командный Зачет'!#REF!-IF('Сводный протокол'!#REF!="м",AI$2,IF('Сводный протокол'!#REF!="ж",AI$1,0)),6)&gt;0,1,0)</f>
        <v>#REF!</v>
      </c>
      <c r="AJ50" s="68" t="e">
        <f>IF(ROUND('Командный Зачет'!#REF!-IF('Сводный протокол'!#REF!="м",AJ$2,IF('Сводный протокол'!#REF!="ж",AJ$1,0)),6)&gt;0,1,0)</f>
        <v>#REF!</v>
      </c>
      <c r="AK50" s="68" t="e">
        <f>IF(ROUND('Командный Зачет'!#REF!-IF('Сводный протокол'!#REF!="м",AK$2,IF('Сводный протокол'!#REF!="ж",AK$1,0)),6)&gt;0,1,0)</f>
        <v>#REF!</v>
      </c>
      <c r="AL50" s="68" t="e">
        <f>IF(ROUND('Командный Зачет'!#REF!-IF('Сводный протокол'!#REF!="м",AL$2,IF('Сводный протокол'!#REF!="ж",AL$1,0)),6)&gt;0,1,0)</f>
        <v>#REF!</v>
      </c>
      <c r="AM50" s="68" t="e">
        <f>IF(ROUND('Командный Зачет'!#REF!-IF('Сводный протокол'!#REF!="м",AM$2,IF('Сводный протокол'!#REF!="ж",AM$1,0)),6)&gt;0,1,0)</f>
        <v>#REF!</v>
      </c>
      <c r="AN50" s="68" t="e">
        <f>IF(ROUND('Командный Зачет'!#REF!-IF('Сводный протокол'!#REF!="м",AN$2,IF('Сводный протокол'!#REF!="ж",AN$1,0)),6)&gt;0,1,0)</f>
        <v>#REF!</v>
      </c>
      <c r="AO50" s="68" t="e">
        <f>IF(ROUND('Командный Зачет'!#REF!-IF('Сводный протокол'!#REF!="м",AO$2,IF('Сводный протокол'!#REF!="ж",AO$1,0)),6)&gt;0,1,0)</f>
        <v>#REF!</v>
      </c>
      <c r="AP50" s="68" t="e">
        <f>IF(ROUND('Командный Зачет'!#REF!-IF('Сводный протокол'!#REF!="м",AP$2,IF('Сводный протокол'!#REF!="ж",AP$1,0)),6)&gt;0,1,0)</f>
        <v>#REF!</v>
      </c>
      <c r="AQ50" s="68" t="e">
        <f>IF(ROUND('Командный Зачет'!#REF!-IF('Сводный протокол'!#REF!="м",AQ$2,IF('Сводный протокол'!#REF!="ж",AQ$1,0)),6)&gt;0,1,0)</f>
        <v>#REF!</v>
      </c>
      <c r="AR50" s="68" t="e">
        <f>IF(ROUND('Командный Зачет'!#REF!-IF('Сводный протокол'!#REF!="м",AR$2,IF('Сводный протокол'!#REF!="ж",AR$1,0)),6)&gt;0,1,0)</f>
        <v>#REF!</v>
      </c>
      <c r="AS50" s="68" t="e">
        <f>IF(ROUND('Командный Зачет'!#REF!-IF('Сводный протокол'!#REF!="м",AS$2,IF('Сводный протокол'!#REF!="ж",AS$1,0)),6)&gt;0,1,0)</f>
        <v>#REF!</v>
      </c>
      <c r="AT50" s="68" t="e">
        <f>IF(ROUND('Командный Зачет'!#REF!-IF('Сводный протокол'!#REF!="м",AT$2,IF('Сводный протокол'!#REF!="ж",AT$1,0)),6)&gt;0,1,0)</f>
        <v>#REF!</v>
      </c>
      <c r="AU50" s="68" t="e">
        <f>IF(ROUND('Командный Зачет'!#REF!-IF('Сводный протокол'!#REF!="м",AU$2,IF('Сводный протокол'!#REF!="ж",AU$1,0)),6)&gt;0,1,0)</f>
        <v>#REF!</v>
      </c>
      <c r="AV50" s="68" t="e">
        <f>IF(ROUND('Командный Зачет'!#REF!-IF('Сводный протокол'!#REF!="м",AV$2,IF('Сводный протокол'!#REF!="ж",AV$1,0)),6)&gt;0,1,0)</f>
        <v>#REF!</v>
      </c>
      <c r="AW50" s="68" t="e">
        <f>IF(ROUND('Командный Зачет'!#REF!-IF('Сводный протокол'!#REF!="м",AW$2,IF('Сводный протокол'!#REF!="ж",AW$1,0)),6)&gt;0,1,0)</f>
        <v>#REF!</v>
      </c>
      <c r="AX50" s="68" t="e">
        <f>IF(ROUND('Командный Зачет'!#REF!-IF('Сводный протокол'!#REF!="м",AX$2,IF('Сводный протокол'!#REF!="ж",AX$1,0)),6)&gt;0,1,0)</f>
        <v>#REF!</v>
      </c>
      <c r="AY50" s="68" t="e">
        <f>IF(ROUND('Командный Зачет'!#REF!-IF('Сводный протокол'!#REF!="м",AY$2,IF('Сводный протокол'!#REF!="ж",AY$1,0)),6)&gt;0,1,0)</f>
        <v>#REF!</v>
      </c>
      <c r="AZ50" s="68" t="e">
        <f>IF(ROUND('Командный Зачет'!#REF!-IF('Сводный протокол'!#REF!="м",AZ$2,IF('Сводный протокол'!#REF!="ж",AZ$1,0)),6)&gt;0,1,0)</f>
        <v>#REF!</v>
      </c>
      <c r="BA50" s="68" t="e">
        <f>IF(ROUND('Командный Зачет'!#REF!-IF('Сводный протокол'!#REF!="м",BA$2,IF('Сводный протокол'!#REF!="ж",BA$1,0)),6)&gt;0,1,0)</f>
        <v>#REF!</v>
      </c>
      <c r="BB50" s="68" t="e">
        <f>IF(ROUND('Командный Зачет'!#REF!-IF('Сводный протокол'!#REF!="м",BB$2,IF('Сводный протокол'!#REF!="ж",BB$1,0)),6)&gt;0,1,0)</f>
        <v>#REF!</v>
      </c>
      <c r="BC50" s="68" t="e">
        <f>IF(ROUND('Командный Зачет'!#REF!-IF('Сводный протокол'!#REF!="м",BC$2,IF('Сводный протокол'!#REF!="ж",BC$1,0)),6)&gt;0,1,0)</f>
        <v>#REF!</v>
      </c>
      <c r="BD50" s="68" t="e">
        <f>IF(ROUND('Командный Зачет'!#REF!-IF('Сводный протокол'!#REF!="м",BD$2,IF('Сводный протокол'!#REF!="ж",BD$1,0)),6)&gt;0,1,0)</f>
        <v>#REF!</v>
      </c>
      <c r="BE50" s="68" t="e">
        <f>IF(ROUND('Командный Зачет'!#REF!-IF('Сводный протокол'!#REF!="м",BE$2,IF('Сводный протокол'!#REF!="ж",BE$1,0)),6)&gt;0,1,0)</f>
        <v>#REF!</v>
      </c>
      <c r="BF50" s="68" t="e">
        <f>IF(ROUND('Командный Зачет'!#REF!-IF('Сводный протокол'!#REF!="м",BF$2,IF('Сводный протокол'!#REF!="ж",BF$1,0)),6)&gt;0,1,0)</f>
        <v>#REF!</v>
      </c>
      <c r="BG50" s="68" t="e">
        <f>IF(ROUND('Командный Зачет'!#REF!-IF('Сводный протокол'!#REF!="м",BG$2,IF('Сводный протокол'!#REF!="ж",BG$1,0)),6)&gt;0,1,0)</f>
        <v>#REF!</v>
      </c>
      <c r="BH50" s="68" t="e">
        <f>IF(ROUND('Командный Зачет'!#REF!-IF('Сводный протокол'!#REF!="м",BH$2,IF('Сводный протокол'!#REF!="ж",BH$1,0)),6)&gt;0,1,0)</f>
        <v>#REF!</v>
      </c>
      <c r="BI50" s="68" t="e">
        <f>IF(ROUND('Командный Зачет'!#REF!-IF('Сводный протокол'!#REF!="м",BI$2,IF('Сводный протокол'!#REF!="ж",BI$1,0)),6)&gt;0,1,0)</f>
        <v>#REF!</v>
      </c>
      <c r="BJ50" s="68" t="e">
        <f>IF(ROUND('Командный Зачет'!#REF!-IF('Сводный протокол'!#REF!="м",BJ$2,IF('Сводный протокол'!#REF!="ж",BJ$1,0)),6)&gt;0,1,0)</f>
        <v>#REF!</v>
      </c>
      <c r="BK50" s="68" t="e">
        <f>IF(ROUND('Командный Зачет'!#REF!-IF('Сводный протокол'!#REF!="м",BK$2,IF('Сводный протокол'!#REF!="ж",BK$1,0)),6)&gt;0,1,0)</f>
        <v>#REF!</v>
      </c>
      <c r="BL50" s="68" t="e">
        <f>IF(ROUND('Командный Зачет'!#REF!-IF('Сводный протокол'!#REF!="м",BL$2,IF('Сводный протокол'!#REF!="ж",BL$1,0)),6)&gt;0,1,0)</f>
        <v>#REF!</v>
      </c>
      <c r="BM50" s="68" t="e">
        <f>IF(ROUND('Командный Зачет'!#REF!-IF('Сводный протокол'!#REF!="м",BM$2,IF('Сводный протокол'!#REF!="ж",BM$1,0)),6)&gt;0,1,0)</f>
        <v>#REF!</v>
      </c>
      <c r="BN50" s="68" t="e">
        <f>IF(ROUND('Командный Зачет'!#REF!-IF('Сводный протокол'!#REF!="м",BN$2,IF('Сводный протокол'!#REF!="ж",BN$1,0)),6)&gt;0,1,0)</f>
        <v>#REF!</v>
      </c>
      <c r="BO50" s="68" t="e">
        <f>IF(ROUND('Командный Зачет'!#REF!-IF('Сводный протокол'!#REF!="м",BO$2,IF('Сводный протокол'!#REF!="ж",BO$1,0)),6)&gt;0,1,0)</f>
        <v>#REF!</v>
      </c>
      <c r="BP50" s="68" t="e">
        <f>IF(ROUND('Командный Зачет'!#REF!-IF('Сводный протокол'!#REF!="м",BP$2,IF('Сводный протокол'!#REF!="ж",BP$1,0)),6)&gt;0,1,0)</f>
        <v>#REF!</v>
      </c>
      <c r="BQ50" s="68" t="e">
        <f>IF(ROUND('Командный Зачет'!#REF!-IF('Сводный протокол'!#REF!="м",BQ$2,IF('Сводный протокол'!#REF!="ж",BQ$1,0)),6)&gt;0,1,0)</f>
        <v>#REF!</v>
      </c>
      <c r="BR50" s="68" t="e">
        <f>IF(ROUND('Командный Зачет'!#REF!-IF('Сводный протокол'!#REF!="м",BR$2,IF('Сводный протокол'!#REF!="ж",BR$1,0)),6)&gt;0,1,0)</f>
        <v>#REF!</v>
      </c>
      <c r="BS50" s="68" t="e">
        <f>IF(ROUND('Командный Зачет'!#REF!-IF('Сводный протокол'!#REF!="м",BS$2,IF('Сводный протокол'!#REF!="ж",BS$1,0)),6)&gt;0,1,0)</f>
        <v>#REF!</v>
      </c>
      <c r="BT50" s="68" t="e">
        <f>IF(ROUND('Командный Зачет'!#REF!-IF('Сводный протокол'!#REF!="м",BT$2,IF('Сводный протокол'!#REF!="ж",BT$1,0)),6)&gt;0,1,0)</f>
        <v>#REF!</v>
      </c>
      <c r="BU50" s="68" t="e">
        <f>IF(ROUND('Командный Зачет'!#REF!-IF('Сводный протокол'!#REF!="м",BU$2,IF('Сводный протокол'!#REF!="ж",BU$1,0)),6)&gt;0,1,0)</f>
        <v>#REF!</v>
      </c>
      <c r="BV50" s="68" t="e">
        <f>IF(ROUND('Командный Зачет'!#REF!-IF('Сводный протокол'!#REF!="м",BV$2,IF('Сводный протокол'!#REF!="ж",BV$1,0)),6)&gt;0,1,0)</f>
        <v>#REF!</v>
      </c>
      <c r="BW50" s="68" t="e">
        <f>IF(ROUND('Командный Зачет'!#REF!-IF('Сводный протокол'!#REF!="м",BW$2,IF('Сводный протокол'!#REF!="ж",BW$1,0)),6)&gt;0,1,0)</f>
        <v>#REF!</v>
      </c>
      <c r="BX50" s="68" t="e">
        <f>IF(ROUND('Командный Зачет'!#REF!-IF('Сводный протокол'!#REF!="м",BX$2,IF('Сводный протокол'!#REF!="ж",BX$1,0)),6)&gt;0,1,0)</f>
        <v>#REF!</v>
      </c>
      <c r="BY50" s="68" t="e">
        <f>IF(ROUND('Командный Зачет'!#REF!-IF('Сводный протокол'!#REF!="м",BY$2,IF('Сводный протокол'!#REF!="ж",BY$1,0)),6)&gt;0,1,0)</f>
        <v>#REF!</v>
      </c>
      <c r="BZ50" s="68" t="e">
        <f>IF(ROUND('Командный Зачет'!#REF!-IF('Сводный протокол'!#REF!="м",BZ$2,IF('Сводный протокол'!#REF!="ж",BZ$1,0)),6)&gt;0,1,0)</f>
        <v>#REF!</v>
      </c>
      <c r="CA50" s="68" t="e">
        <f>IF(ROUND('Командный Зачет'!#REF!-IF('Сводный протокол'!#REF!="м",CA$2,IF('Сводный протокол'!#REF!="ж",CA$1,0)),6)&gt;0,1,0)</f>
        <v>#REF!</v>
      </c>
      <c r="CB50" s="68" t="e">
        <f>IF(ROUND('Командный Зачет'!#REF!-IF('Сводный протокол'!#REF!="м",CB$2,IF('Сводный протокол'!#REF!="ж",CB$1,0)),6)&gt;0,1,0)</f>
        <v>#REF!</v>
      </c>
      <c r="CC50" s="68" t="e">
        <f>IF(ROUND('Командный Зачет'!#REF!-IF('Сводный протокол'!#REF!="м",CC$2,IF('Сводный протокол'!#REF!="ж",CC$1,0)),6)&gt;0,1,0)</f>
        <v>#REF!</v>
      </c>
      <c r="CD50" s="68" t="e">
        <f>IF(ROUND('Командный Зачет'!#REF!-IF('Сводный протокол'!#REF!="м",CD$2,IF('Сводный протокол'!#REF!="ж",CD$1,0)),6)&gt;0,1,0)</f>
        <v>#REF!</v>
      </c>
      <c r="CE50" s="68" t="e">
        <f>IF(ROUND('Командный Зачет'!#REF!-IF('Сводный протокол'!#REF!="м",CE$2,IF('Сводный протокол'!#REF!="ж",CE$1,0)),6)&gt;0,1,0)</f>
        <v>#REF!</v>
      </c>
      <c r="CF50" s="68" t="e">
        <f>IF(ROUND('Командный Зачет'!#REF!-IF('Сводный протокол'!#REF!="м",CF$2,IF('Сводный протокол'!#REF!="ж",CF$1,0)),6)&gt;0,1,0)</f>
        <v>#REF!</v>
      </c>
      <c r="CG50" s="68" t="e">
        <f>IF(ROUND('Командный Зачет'!#REF!-IF('Сводный протокол'!#REF!="м",CG$2,IF('Сводный протокол'!#REF!="ж",CG$1,0)),6)&gt;0,1,0)</f>
        <v>#REF!</v>
      </c>
      <c r="CH50" s="68" t="e">
        <f>IF(ROUND('Командный Зачет'!#REF!-IF('Сводный протокол'!#REF!="м",CH$2,IF('Сводный протокол'!#REF!="ж",CH$1,0)),6)&gt;0,1,0)</f>
        <v>#REF!</v>
      </c>
      <c r="CI50" s="68" t="e">
        <f>IF(ROUND('Командный Зачет'!#REF!-IF('Сводный протокол'!#REF!="м",CI$2,IF('Сводный протокол'!#REF!="ж",CI$1,0)),6)&gt;0,1,0)</f>
        <v>#REF!</v>
      </c>
      <c r="CJ50" s="68" t="e">
        <f>IF(ROUND('Командный Зачет'!#REF!-IF('Сводный протокол'!#REF!="м",CJ$2,IF('Сводный протокол'!#REF!="ж",CJ$1,0)),6)&gt;0,1,0)</f>
        <v>#REF!</v>
      </c>
      <c r="CK50" s="68" t="e">
        <f>IF(ROUND('Командный Зачет'!#REF!-IF('Сводный протокол'!#REF!="м",CK$2,IF('Сводный протокол'!#REF!="ж",CK$1,0)),6)&gt;0,1,0)</f>
        <v>#REF!</v>
      </c>
      <c r="CL50" s="68" t="e">
        <f>IF(ROUND('Командный Зачет'!#REF!-IF('Сводный протокол'!#REF!="м",CL$2,IF('Сводный протокол'!#REF!="ж",CL$1,0)),6)&gt;0,1,0)</f>
        <v>#REF!</v>
      </c>
      <c r="CM50" s="68" t="e">
        <f>IF(ROUND('Командный Зачет'!#REF!-IF('Сводный протокол'!#REF!="м",CM$2,IF('Сводный протокол'!#REF!="ж",CM$1,0)),6)&gt;0,1,0)</f>
        <v>#REF!</v>
      </c>
      <c r="CN50" s="68" t="e">
        <f>IF(ROUND('Командный Зачет'!#REF!-IF('Сводный протокол'!#REF!="м",CN$2,IF('Сводный протокол'!#REF!="ж",CN$1,0)),6)&gt;0,1,0)</f>
        <v>#REF!</v>
      </c>
      <c r="CO50" s="68" t="e">
        <f>IF(ROUND('Командный Зачет'!#REF!-IF('Сводный протокол'!#REF!="м",CO$2,IF('Сводный протокол'!#REF!="ж",CO$1,0)),6)&gt;0,1,0)</f>
        <v>#REF!</v>
      </c>
      <c r="CP50" s="68" t="e">
        <f>IF(ROUND('Командный Зачет'!#REF!-IF('Сводный протокол'!#REF!="м",CP$2,IF('Сводный протокол'!#REF!="ж",CP$1,0)),6)&gt;0,1,0)</f>
        <v>#REF!</v>
      </c>
      <c r="CQ50" s="68" t="e">
        <f>IF(ROUND('Командный Зачет'!#REF!-IF('Сводный протокол'!#REF!="м",CQ$2,IF('Сводный протокол'!#REF!="ж",CQ$1,0)),6)&gt;0,1,0)</f>
        <v>#REF!</v>
      </c>
      <c r="CR50" s="68" t="e">
        <f>IF(ROUND('Командный Зачет'!#REF!-IF('Сводный протокол'!#REF!="м",CR$2,IF('Сводный протокол'!#REF!="ж",CR$1,0)),6)&gt;0,1,0)</f>
        <v>#REF!</v>
      </c>
      <c r="CS50" s="68" t="e">
        <f>IF(ROUND('Командный Зачет'!#REF!-IF('Сводный протокол'!#REF!="м",CS$2,IF('Сводный протокол'!#REF!="ж",CS$1,0)),6)&gt;0,1,0)</f>
        <v>#REF!</v>
      </c>
      <c r="CT50" s="68" t="e">
        <f>IF(ROUND('Командный Зачет'!#REF!-IF('Сводный протокол'!#REF!="м",CT$2,IF('Сводный протокол'!#REF!="ж",CT$1,0)),6)&gt;0,1,0)</f>
        <v>#REF!</v>
      </c>
      <c r="CU50" s="68" t="e">
        <f>IF(ROUND('Командный Зачет'!#REF!-IF('Сводный протокол'!#REF!="м",CU$2,IF('Сводный протокол'!#REF!="ж",CU$1,0)),6)&gt;0,1,0)</f>
        <v>#REF!</v>
      </c>
      <c r="CV50" s="68" t="e">
        <f>IF(ROUND('Командный Зачет'!#REF!-IF('Сводный протокол'!#REF!="м",CV$2,IF('Сводный протокол'!#REF!="ж",CV$1,0)),6)&gt;0,1,0)</f>
        <v>#REF!</v>
      </c>
      <c r="CW50" s="68" t="e">
        <f>IF(ROUND('Командный Зачет'!#REF!-IF('Сводный протокол'!#REF!="м",CW$2,IF('Сводный протокол'!#REF!="ж",CW$1,0)),6)&gt;0,1,0)</f>
        <v>#REF!</v>
      </c>
      <c r="CX50" s="67" t="e">
        <f t="shared" ca="1" si="1"/>
        <v>#REF!</v>
      </c>
    </row>
    <row r="51" spans="1:102" x14ac:dyDescent="0.2">
      <c r="A51" s="67" t="s">
        <v>116</v>
      </c>
      <c r="B51" s="68" t="e">
        <f>IF(ROUND('Командный Зачет'!#REF!-IF('Сводный протокол'!#REF!="м",B$2,IF('Сводный протокол'!#REF!="ж",B$1,0)),6)&gt;0,1,0)</f>
        <v>#REF!</v>
      </c>
      <c r="C51" s="68" t="e">
        <f>IF(ROUND('Командный Зачет'!#REF!-IF('Сводный протокол'!#REF!="м",C$2,IF('Сводный протокол'!#REF!="ж",C$1,0)),6)&gt;0,1,0)</f>
        <v>#REF!</v>
      </c>
      <c r="D51" s="68" t="e">
        <f>IF(ROUND('Командный Зачет'!#REF!-IF('Сводный протокол'!#REF!="м",D$2,IF('Сводный протокол'!#REF!="ж",D$1,0)),6)&gt;0,1,0)</f>
        <v>#REF!</v>
      </c>
      <c r="E51" s="68" t="e">
        <f>IF(ROUND('Командный Зачет'!#REF!-IF('Сводный протокол'!#REF!="м",E$2,IF('Сводный протокол'!#REF!="ж",E$1,0)),6)&gt;0,1,0)</f>
        <v>#REF!</v>
      </c>
      <c r="F51" s="68" t="e">
        <f>IF(ROUND('Командный Зачет'!#REF!-IF('Сводный протокол'!#REF!="м",F$2,IF('Сводный протокол'!#REF!="ж",F$1,0)),6)&gt;0,1,0)</f>
        <v>#REF!</v>
      </c>
      <c r="G51" s="68" t="e">
        <f>IF(ROUND('Командный Зачет'!#REF!-IF('Сводный протокол'!#REF!="м",G$2,IF('Сводный протокол'!#REF!="ж",G$1,0)),6)&gt;0,1,0)</f>
        <v>#REF!</v>
      </c>
      <c r="H51" s="68" t="e">
        <f>IF(ROUND('Командный Зачет'!#REF!-IF('Сводный протокол'!#REF!="м",H$2,IF('Сводный протокол'!#REF!="ж",H$1,0)),6)&gt;0,1,0)</f>
        <v>#REF!</v>
      </c>
      <c r="I51" s="68" t="e">
        <f>IF(ROUND('Командный Зачет'!#REF!-IF('Сводный протокол'!#REF!="м",I$2,IF('Сводный протокол'!#REF!="ж",I$1,0)),6)&gt;0,1,0)</f>
        <v>#REF!</v>
      </c>
      <c r="J51" s="68" t="e">
        <f>IF(ROUND('Командный Зачет'!#REF!-IF('Сводный протокол'!#REF!="м",J$2,IF('Сводный протокол'!#REF!="ж",J$1,0)),6)&gt;0,1,0)</f>
        <v>#REF!</v>
      </c>
      <c r="K51" s="68" t="e">
        <f>IF(ROUND('Командный Зачет'!#REF!-IF('Сводный протокол'!#REF!="м",K$2,IF('Сводный протокол'!#REF!="ж",K$1,0)),6)&gt;0,1,0)</f>
        <v>#REF!</v>
      </c>
      <c r="L51" s="68" t="e">
        <f>IF(ROUND('Командный Зачет'!#REF!-IF('Сводный протокол'!#REF!="м",L$2,IF('Сводный протокол'!#REF!="ж",L$1,0)),6)&gt;0,1,0)</f>
        <v>#REF!</v>
      </c>
      <c r="M51" s="68" t="e">
        <f>IF(ROUND('Командный Зачет'!#REF!-IF('Сводный протокол'!#REF!="м",M$2,IF('Сводный протокол'!#REF!="ж",M$1,0)),6)&gt;0,1,0)</f>
        <v>#REF!</v>
      </c>
      <c r="N51" s="68" t="e">
        <f>IF(ROUND('Командный Зачет'!#REF!-IF('Сводный протокол'!#REF!="м",N$2,IF('Сводный протокол'!#REF!="ж",N$1,0)),6)&gt;0,1,0)</f>
        <v>#REF!</v>
      </c>
      <c r="O51" s="68" t="e">
        <f>IF(ROUND('Командный Зачет'!#REF!-IF('Сводный протокол'!#REF!="м",O$2,IF('Сводный протокол'!#REF!="ж",O$1,0)),6)&gt;0,1,0)</f>
        <v>#REF!</v>
      </c>
      <c r="P51" s="68" t="e">
        <f>IF(ROUND('Командный Зачет'!#REF!-IF('Сводный протокол'!#REF!="м",P$2,IF('Сводный протокол'!#REF!="ж",P$1,0)),6)&gt;0,1,0)</f>
        <v>#REF!</v>
      </c>
      <c r="Q51" s="68" t="e">
        <f>IF(ROUND('Командный Зачет'!#REF!-IF('Сводный протокол'!#REF!="м",Q$2,IF('Сводный протокол'!#REF!="ж",Q$1,0)),6)&gt;0,1,0)</f>
        <v>#REF!</v>
      </c>
      <c r="R51" s="68" t="e">
        <f>IF(ROUND('Командный Зачет'!#REF!-IF('Сводный протокол'!#REF!="м",R$2,IF('Сводный протокол'!#REF!="ж",R$1,0)),6)&gt;0,1,0)</f>
        <v>#REF!</v>
      </c>
      <c r="S51" s="68" t="e">
        <f>IF(ROUND('Командный Зачет'!#REF!-IF('Сводный протокол'!#REF!="м",S$2,IF('Сводный протокол'!#REF!="ж",S$1,0)),6)&gt;0,1,0)</f>
        <v>#REF!</v>
      </c>
      <c r="T51" s="68" t="e">
        <f>IF(ROUND('Командный Зачет'!#REF!-IF('Сводный протокол'!#REF!="м",T$2,IF('Сводный протокол'!#REF!="ж",T$1,0)),6)&gt;0,1,0)</f>
        <v>#REF!</v>
      </c>
      <c r="U51" s="68" t="e">
        <f>IF(ROUND('Командный Зачет'!#REF!-IF('Сводный протокол'!#REF!="м",U$2,IF('Сводный протокол'!#REF!="ж",U$1,0)),6)&gt;0,1,0)</f>
        <v>#REF!</v>
      </c>
      <c r="V51" s="68" t="e">
        <f>IF(ROUND('Командный Зачет'!#REF!-IF('Сводный протокол'!#REF!="м",V$2,IF('Сводный протокол'!#REF!="ж",V$1,0)),6)&gt;0,1,0)</f>
        <v>#REF!</v>
      </c>
      <c r="W51" s="68" t="e">
        <f>IF(ROUND('Командный Зачет'!#REF!-IF('Сводный протокол'!#REF!="м",W$2,IF('Сводный протокол'!#REF!="ж",W$1,0)),6)&gt;0,1,0)</f>
        <v>#REF!</v>
      </c>
      <c r="X51" s="68" t="e">
        <f>IF(ROUND('Командный Зачет'!#REF!-IF('Сводный протокол'!#REF!="м",X$2,IF('Сводный протокол'!#REF!="ж",X$1,0)),6)&gt;0,1,0)</f>
        <v>#REF!</v>
      </c>
      <c r="Y51" s="68" t="e">
        <f>IF(ROUND('Командный Зачет'!#REF!-IF('Сводный протокол'!#REF!="м",Y$2,IF('Сводный протокол'!#REF!="ж",Y$1,0)),6)&gt;0,1,0)</f>
        <v>#REF!</v>
      </c>
      <c r="Z51" s="68" t="e">
        <f>IF(ROUND('Командный Зачет'!#REF!-IF('Сводный протокол'!#REF!="м",Z$2,IF('Сводный протокол'!#REF!="ж",Z$1,0)),6)&gt;0,1,0)</f>
        <v>#REF!</v>
      </c>
      <c r="AA51" s="68" t="e">
        <f>IF(ROUND('Командный Зачет'!#REF!-IF('Сводный протокол'!#REF!="м",AA$2,IF('Сводный протокол'!#REF!="ж",AA$1,0)),6)&gt;0,1,0)</f>
        <v>#REF!</v>
      </c>
      <c r="AB51" s="68" t="e">
        <f>IF(ROUND('Командный Зачет'!#REF!-IF('Сводный протокол'!#REF!="м",AB$2,IF('Сводный протокол'!#REF!="ж",AB$1,0)),6)&gt;0,1,0)</f>
        <v>#REF!</v>
      </c>
      <c r="AC51" s="68" t="e">
        <f>IF(ROUND('Командный Зачет'!#REF!-IF('Сводный протокол'!#REF!="м",AC$2,IF('Сводный протокол'!#REF!="ж",AC$1,0)),6)&gt;0,1,0)</f>
        <v>#REF!</v>
      </c>
      <c r="AD51" s="68" t="e">
        <f>IF(ROUND('Командный Зачет'!#REF!-IF('Сводный протокол'!#REF!="м",AD$2,IF('Сводный протокол'!#REF!="ж",AD$1,0)),6)&gt;0,1,0)</f>
        <v>#REF!</v>
      </c>
      <c r="AE51" s="68" t="e">
        <f>IF(ROUND('Командный Зачет'!#REF!-IF('Сводный протокол'!#REF!="м",AE$2,IF('Сводный протокол'!#REF!="ж",AE$1,0)),6)&gt;0,1,0)</f>
        <v>#REF!</v>
      </c>
      <c r="AF51" s="68" t="e">
        <f>IF(ROUND('Командный Зачет'!#REF!-IF('Сводный протокол'!#REF!="м",AF$2,IF('Сводный протокол'!#REF!="ж",AF$1,0)),6)&gt;0,1,0)</f>
        <v>#REF!</v>
      </c>
      <c r="AG51" s="68" t="e">
        <f>IF(ROUND('Командный Зачет'!#REF!-IF('Сводный протокол'!#REF!="м",AG$2,IF('Сводный протокол'!#REF!="ж",AG$1,0)),6)&gt;0,1,0)</f>
        <v>#REF!</v>
      </c>
      <c r="AH51" s="68" t="e">
        <f>IF(ROUND('Командный Зачет'!#REF!-IF('Сводный протокол'!#REF!="м",AH$2,IF('Сводный протокол'!#REF!="ж",AH$1,0)),6)&gt;0,1,0)</f>
        <v>#REF!</v>
      </c>
      <c r="AI51" s="68" t="e">
        <f>IF(ROUND('Командный Зачет'!#REF!-IF('Сводный протокол'!#REF!="м",AI$2,IF('Сводный протокол'!#REF!="ж",AI$1,0)),6)&gt;0,1,0)</f>
        <v>#REF!</v>
      </c>
      <c r="AJ51" s="68" t="e">
        <f>IF(ROUND('Командный Зачет'!#REF!-IF('Сводный протокол'!#REF!="м",AJ$2,IF('Сводный протокол'!#REF!="ж",AJ$1,0)),6)&gt;0,1,0)</f>
        <v>#REF!</v>
      </c>
      <c r="AK51" s="68" t="e">
        <f>IF(ROUND('Командный Зачет'!#REF!-IF('Сводный протокол'!#REF!="м",AK$2,IF('Сводный протокол'!#REF!="ж",AK$1,0)),6)&gt;0,1,0)</f>
        <v>#REF!</v>
      </c>
      <c r="AL51" s="68" t="e">
        <f>IF(ROUND('Командный Зачет'!#REF!-IF('Сводный протокол'!#REF!="м",AL$2,IF('Сводный протокол'!#REF!="ж",AL$1,0)),6)&gt;0,1,0)</f>
        <v>#REF!</v>
      </c>
      <c r="AM51" s="68" t="e">
        <f>IF(ROUND('Командный Зачет'!#REF!-IF('Сводный протокол'!#REF!="м",AM$2,IF('Сводный протокол'!#REF!="ж",AM$1,0)),6)&gt;0,1,0)</f>
        <v>#REF!</v>
      </c>
      <c r="AN51" s="68" t="e">
        <f>IF(ROUND('Командный Зачет'!#REF!-IF('Сводный протокол'!#REF!="м",AN$2,IF('Сводный протокол'!#REF!="ж",AN$1,0)),6)&gt;0,1,0)</f>
        <v>#REF!</v>
      </c>
      <c r="AO51" s="68" t="e">
        <f>IF(ROUND('Командный Зачет'!#REF!-IF('Сводный протокол'!#REF!="м",AO$2,IF('Сводный протокол'!#REF!="ж",AO$1,0)),6)&gt;0,1,0)</f>
        <v>#REF!</v>
      </c>
      <c r="AP51" s="68" t="e">
        <f>IF(ROUND('Командный Зачет'!#REF!-IF('Сводный протокол'!#REF!="м",AP$2,IF('Сводный протокол'!#REF!="ж",AP$1,0)),6)&gt;0,1,0)</f>
        <v>#REF!</v>
      </c>
      <c r="AQ51" s="68" t="e">
        <f>IF(ROUND('Командный Зачет'!#REF!-IF('Сводный протокол'!#REF!="м",AQ$2,IF('Сводный протокол'!#REF!="ж",AQ$1,0)),6)&gt;0,1,0)</f>
        <v>#REF!</v>
      </c>
      <c r="AR51" s="68" t="e">
        <f>IF(ROUND('Командный Зачет'!#REF!-IF('Сводный протокол'!#REF!="м",AR$2,IF('Сводный протокол'!#REF!="ж",AR$1,0)),6)&gt;0,1,0)</f>
        <v>#REF!</v>
      </c>
      <c r="AS51" s="68" t="e">
        <f>IF(ROUND('Командный Зачет'!#REF!-IF('Сводный протокол'!#REF!="м",AS$2,IF('Сводный протокол'!#REF!="ж",AS$1,0)),6)&gt;0,1,0)</f>
        <v>#REF!</v>
      </c>
      <c r="AT51" s="68" t="e">
        <f>IF(ROUND('Командный Зачет'!#REF!-IF('Сводный протокол'!#REF!="м",AT$2,IF('Сводный протокол'!#REF!="ж",AT$1,0)),6)&gt;0,1,0)</f>
        <v>#REF!</v>
      </c>
      <c r="AU51" s="68" t="e">
        <f>IF(ROUND('Командный Зачет'!#REF!-IF('Сводный протокол'!#REF!="м",AU$2,IF('Сводный протокол'!#REF!="ж",AU$1,0)),6)&gt;0,1,0)</f>
        <v>#REF!</v>
      </c>
      <c r="AV51" s="68" t="e">
        <f>IF(ROUND('Командный Зачет'!#REF!-IF('Сводный протокол'!#REF!="м",AV$2,IF('Сводный протокол'!#REF!="ж",AV$1,0)),6)&gt;0,1,0)</f>
        <v>#REF!</v>
      </c>
      <c r="AW51" s="68" t="e">
        <f>IF(ROUND('Командный Зачет'!#REF!-IF('Сводный протокол'!#REF!="м",AW$2,IF('Сводный протокол'!#REF!="ж",AW$1,0)),6)&gt;0,1,0)</f>
        <v>#REF!</v>
      </c>
      <c r="AX51" s="68" t="e">
        <f>IF(ROUND('Командный Зачет'!#REF!-IF('Сводный протокол'!#REF!="м",AX$2,IF('Сводный протокол'!#REF!="ж",AX$1,0)),6)&gt;0,1,0)</f>
        <v>#REF!</v>
      </c>
      <c r="AY51" s="68" t="e">
        <f>IF(ROUND('Командный Зачет'!#REF!-IF('Сводный протокол'!#REF!="м",AY$2,IF('Сводный протокол'!#REF!="ж",AY$1,0)),6)&gt;0,1,0)</f>
        <v>#REF!</v>
      </c>
      <c r="AZ51" s="68" t="e">
        <f>IF(ROUND('Командный Зачет'!#REF!-IF('Сводный протокол'!#REF!="м",AZ$2,IF('Сводный протокол'!#REF!="ж",AZ$1,0)),6)&gt;0,1,0)</f>
        <v>#REF!</v>
      </c>
      <c r="BA51" s="68" t="e">
        <f>IF(ROUND('Командный Зачет'!#REF!-IF('Сводный протокол'!#REF!="м",BA$2,IF('Сводный протокол'!#REF!="ж",BA$1,0)),6)&gt;0,1,0)</f>
        <v>#REF!</v>
      </c>
      <c r="BB51" s="68" t="e">
        <f>IF(ROUND('Командный Зачет'!#REF!-IF('Сводный протокол'!#REF!="м",BB$2,IF('Сводный протокол'!#REF!="ж",BB$1,0)),6)&gt;0,1,0)</f>
        <v>#REF!</v>
      </c>
      <c r="BC51" s="68" t="e">
        <f>IF(ROUND('Командный Зачет'!#REF!-IF('Сводный протокол'!#REF!="м",BC$2,IF('Сводный протокол'!#REF!="ж",BC$1,0)),6)&gt;0,1,0)</f>
        <v>#REF!</v>
      </c>
      <c r="BD51" s="68" t="e">
        <f>IF(ROUND('Командный Зачет'!#REF!-IF('Сводный протокол'!#REF!="м",BD$2,IF('Сводный протокол'!#REF!="ж",BD$1,0)),6)&gt;0,1,0)</f>
        <v>#REF!</v>
      </c>
      <c r="BE51" s="68" t="e">
        <f>IF(ROUND('Командный Зачет'!#REF!-IF('Сводный протокол'!#REF!="м",BE$2,IF('Сводный протокол'!#REF!="ж",BE$1,0)),6)&gt;0,1,0)</f>
        <v>#REF!</v>
      </c>
      <c r="BF51" s="68" t="e">
        <f>IF(ROUND('Командный Зачет'!#REF!-IF('Сводный протокол'!#REF!="м",BF$2,IF('Сводный протокол'!#REF!="ж",BF$1,0)),6)&gt;0,1,0)</f>
        <v>#REF!</v>
      </c>
      <c r="BG51" s="68" t="e">
        <f>IF(ROUND('Командный Зачет'!#REF!-IF('Сводный протокол'!#REF!="м",BG$2,IF('Сводный протокол'!#REF!="ж",BG$1,0)),6)&gt;0,1,0)</f>
        <v>#REF!</v>
      </c>
      <c r="BH51" s="68" t="e">
        <f>IF(ROUND('Командный Зачет'!#REF!-IF('Сводный протокол'!#REF!="м",BH$2,IF('Сводный протокол'!#REF!="ж",BH$1,0)),6)&gt;0,1,0)</f>
        <v>#REF!</v>
      </c>
      <c r="BI51" s="68" t="e">
        <f>IF(ROUND('Командный Зачет'!#REF!-IF('Сводный протокол'!#REF!="м",BI$2,IF('Сводный протокол'!#REF!="ж",BI$1,0)),6)&gt;0,1,0)</f>
        <v>#REF!</v>
      </c>
      <c r="BJ51" s="68" t="e">
        <f>IF(ROUND('Командный Зачет'!#REF!-IF('Сводный протокол'!#REF!="м",BJ$2,IF('Сводный протокол'!#REF!="ж",BJ$1,0)),6)&gt;0,1,0)</f>
        <v>#REF!</v>
      </c>
      <c r="BK51" s="68" t="e">
        <f>IF(ROUND('Командный Зачет'!#REF!-IF('Сводный протокол'!#REF!="м",BK$2,IF('Сводный протокол'!#REF!="ж",BK$1,0)),6)&gt;0,1,0)</f>
        <v>#REF!</v>
      </c>
      <c r="BL51" s="68" t="e">
        <f>IF(ROUND('Командный Зачет'!#REF!-IF('Сводный протокол'!#REF!="м",BL$2,IF('Сводный протокол'!#REF!="ж",BL$1,0)),6)&gt;0,1,0)</f>
        <v>#REF!</v>
      </c>
      <c r="BM51" s="68" t="e">
        <f>IF(ROUND('Командный Зачет'!#REF!-IF('Сводный протокол'!#REF!="м",BM$2,IF('Сводный протокол'!#REF!="ж",BM$1,0)),6)&gt;0,1,0)</f>
        <v>#REF!</v>
      </c>
      <c r="BN51" s="68" t="e">
        <f>IF(ROUND('Командный Зачет'!#REF!-IF('Сводный протокол'!#REF!="м",BN$2,IF('Сводный протокол'!#REF!="ж",BN$1,0)),6)&gt;0,1,0)</f>
        <v>#REF!</v>
      </c>
      <c r="BO51" s="68" t="e">
        <f>IF(ROUND('Командный Зачет'!#REF!-IF('Сводный протокол'!#REF!="м",BO$2,IF('Сводный протокол'!#REF!="ж",BO$1,0)),6)&gt;0,1,0)</f>
        <v>#REF!</v>
      </c>
      <c r="BP51" s="68" t="e">
        <f>IF(ROUND('Командный Зачет'!#REF!-IF('Сводный протокол'!#REF!="м",BP$2,IF('Сводный протокол'!#REF!="ж",BP$1,0)),6)&gt;0,1,0)</f>
        <v>#REF!</v>
      </c>
      <c r="BQ51" s="68" t="e">
        <f>IF(ROUND('Командный Зачет'!#REF!-IF('Сводный протокол'!#REF!="м",BQ$2,IF('Сводный протокол'!#REF!="ж",BQ$1,0)),6)&gt;0,1,0)</f>
        <v>#REF!</v>
      </c>
      <c r="BR51" s="68" t="e">
        <f>IF(ROUND('Командный Зачет'!#REF!-IF('Сводный протокол'!#REF!="м",BR$2,IF('Сводный протокол'!#REF!="ж",BR$1,0)),6)&gt;0,1,0)</f>
        <v>#REF!</v>
      </c>
      <c r="BS51" s="68" t="e">
        <f>IF(ROUND('Командный Зачет'!#REF!-IF('Сводный протокол'!#REF!="м",BS$2,IF('Сводный протокол'!#REF!="ж",BS$1,0)),6)&gt;0,1,0)</f>
        <v>#REF!</v>
      </c>
      <c r="BT51" s="68" t="e">
        <f>IF(ROUND('Командный Зачет'!#REF!-IF('Сводный протокол'!#REF!="м",BT$2,IF('Сводный протокол'!#REF!="ж",BT$1,0)),6)&gt;0,1,0)</f>
        <v>#REF!</v>
      </c>
      <c r="BU51" s="68" t="e">
        <f>IF(ROUND('Командный Зачет'!#REF!-IF('Сводный протокол'!#REF!="м",BU$2,IF('Сводный протокол'!#REF!="ж",BU$1,0)),6)&gt;0,1,0)</f>
        <v>#REF!</v>
      </c>
      <c r="BV51" s="68" t="e">
        <f>IF(ROUND('Командный Зачет'!#REF!-IF('Сводный протокол'!#REF!="м",BV$2,IF('Сводный протокол'!#REF!="ж",BV$1,0)),6)&gt;0,1,0)</f>
        <v>#REF!</v>
      </c>
      <c r="BW51" s="68" t="e">
        <f>IF(ROUND('Командный Зачет'!#REF!-IF('Сводный протокол'!#REF!="м",BW$2,IF('Сводный протокол'!#REF!="ж",BW$1,0)),6)&gt;0,1,0)</f>
        <v>#REF!</v>
      </c>
      <c r="BX51" s="68" t="e">
        <f>IF(ROUND('Командный Зачет'!#REF!-IF('Сводный протокол'!#REF!="м",BX$2,IF('Сводный протокол'!#REF!="ж",BX$1,0)),6)&gt;0,1,0)</f>
        <v>#REF!</v>
      </c>
      <c r="BY51" s="68" t="e">
        <f>IF(ROUND('Командный Зачет'!#REF!-IF('Сводный протокол'!#REF!="м",BY$2,IF('Сводный протокол'!#REF!="ж",BY$1,0)),6)&gt;0,1,0)</f>
        <v>#REF!</v>
      </c>
      <c r="BZ51" s="68" t="e">
        <f>IF(ROUND('Командный Зачет'!#REF!-IF('Сводный протокол'!#REF!="м",BZ$2,IF('Сводный протокол'!#REF!="ж",BZ$1,0)),6)&gt;0,1,0)</f>
        <v>#REF!</v>
      </c>
      <c r="CA51" s="68" t="e">
        <f>IF(ROUND('Командный Зачет'!#REF!-IF('Сводный протокол'!#REF!="м",CA$2,IF('Сводный протокол'!#REF!="ж",CA$1,0)),6)&gt;0,1,0)</f>
        <v>#REF!</v>
      </c>
      <c r="CB51" s="68" t="e">
        <f>IF(ROUND('Командный Зачет'!#REF!-IF('Сводный протокол'!#REF!="м",CB$2,IF('Сводный протокол'!#REF!="ж",CB$1,0)),6)&gt;0,1,0)</f>
        <v>#REF!</v>
      </c>
      <c r="CC51" s="68" t="e">
        <f>IF(ROUND('Командный Зачет'!#REF!-IF('Сводный протокол'!#REF!="м",CC$2,IF('Сводный протокол'!#REF!="ж",CC$1,0)),6)&gt;0,1,0)</f>
        <v>#REF!</v>
      </c>
      <c r="CD51" s="68" t="e">
        <f>IF(ROUND('Командный Зачет'!#REF!-IF('Сводный протокол'!#REF!="м",CD$2,IF('Сводный протокол'!#REF!="ж",CD$1,0)),6)&gt;0,1,0)</f>
        <v>#REF!</v>
      </c>
      <c r="CE51" s="68" t="e">
        <f>IF(ROUND('Командный Зачет'!#REF!-IF('Сводный протокол'!#REF!="м",CE$2,IF('Сводный протокол'!#REF!="ж",CE$1,0)),6)&gt;0,1,0)</f>
        <v>#REF!</v>
      </c>
      <c r="CF51" s="68" t="e">
        <f>IF(ROUND('Командный Зачет'!#REF!-IF('Сводный протокол'!#REF!="м",CF$2,IF('Сводный протокол'!#REF!="ж",CF$1,0)),6)&gt;0,1,0)</f>
        <v>#REF!</v>
      </c>
      <c r="CG51" s="68" t="e">
        <f>IF(ROUND('Командный Зачет'!#REF!-IF('Сводный протокол'!#REF!="м",CG$2,IF('Сводный протокол'!#REF!="ж",CG$1,0)),6)&gt;0,1,0)</f>
        <v>#REF!</v>
      </c>
      <c r="CH51" s="68" t="e">
        <f>IF(ROUND('Командный Зачет'!#REF!-IF('Сводный протокол'!#REF!="м",CH$2,IF('Сводный протокол'!#REF!="ж",CH$1,0)),6)&gt;0,1,0)</f>
        <v>#REF!</v>
      </c>
      <c r="CI51" s="68" t="e">
        <f>IF(ROUND('Командный Зачет'!#REF!-IF('Сводный протокол'!#REF!="м",CI$2,IF('Сводный протокол'!#REF!="ж",CI$1,0)),6)&gt;0,1,0)</f>
        <v>#REF!</v>
      </c>
      <c r="CJ51" s="68" t="e">
        <f>IF(ROUND('Командный Зачет'!#REF!-IF('Сводный протокол'!#REF!="м",CJ$2,IF('Сводный протокол'!#REF!="ж",CJ$1,0)),6)&gt;0,1,0)</f>
        <v>#REF!</v>
      </c>
      <c r="CK51" s="68" t="e">
        <f>IF(ROUND('Командный Зачет'!#REF!-IF('Сводный протокол'!#REF!="м",CK$2,IF('Сводный протокол'!#REF!="ж",CK$1,0)),6)&gt;0,1,0)</f>
        <v>#REF!</v>
      </c>
      <c r="CL51" s="68" t="e">
        <f>IF(ROUND('Командный Зачет'!#REF!-IF('Сводный протокол'!#REF!="м",CL$2,IF('Сводный протокол'!#REF!="ж",CL$1,0)),6)&gt;0,1,0)</f>
        <v>#REF!</v>
      </c>
      <c r="CM51" s="68" t="e">
        <f>IF(ROUND('Командный Зачет'!#REF!-IF('Сводный протокол'!#REF!="м",CM$2,IF('Сводный протокол'!#REF!="ж",CM$1,0)),6)&gt;0,1,0)</f>
        <v>#REF!</v>
      </c>
      <c r="CN51" s="68" t="e">
        <f>IF(ROUND('Командный Зачет'!#REF!-IF('Сводный протокол'!#REF!="м",CN$2,IF('Сводный протокол'!#REF!="ж",CN$1,0)),6)&gt;0,1,0)</f>
        <v>#REF!</v>
      </c>
      <c r="CO51" s="68" t="e">
        <f>IF(ROUND('Командный Зачет'!#REF!-IF('Сводный протокол'!#REF!="м",CO$2,IF('Сводный протокол'!#REF!="ж",CO$1,0)),6)&gt;0,1,0)</f>
        <v>#REF!</v>
      </c>
      <c r="CP51" s="68" t="e">
        <f>IF(ROUND('Командный Зачет'!#REF!-IF('Сводный протокол'!#REF!="м",CP$2,IF('Сводный протокол'!#REF!="ж",CP$1,0)),6)&gt;0,1,0)</f>
        <v>#REF!</v>
      </c>
      <c r="CQ51" s="68" t="e">
        <f>IF(ROUND('Командный Зачет'!#REF!-IF('Сводный протокол'!#REF!="м",CQ$2,IF('Сводный протокол'!#REF!="ж",CQ$1,0)),6)&gt;0,1,0)</f>
        <v>#REF!</v>
      </c>
      <c r="CR51" s="68" t="e">
        <f>IF(ROUND('Командный Зачет'!#REF!-IF('Сводный протокол'!#REF!="м",CR$2,IF('Сводный протокол'!#REF!="ж",CR$1,0)),6)&gt;0,1,0)</f>
        <v>#REF!</v>
      </c>
      <c r="CS51" s="68" t="e">
        <f>IF(ROUND('Командный Зачет'!#REF!-IF('Сводный протокол'!#REF!="м",CS$2,IF('Сводный протокол'!#REF!="ж",CS$1,0)),6)&gt;0,1,0)</f>
        <v>#REF!</v>
      </c>
      <c r="CT51" s="68" t="e">
        <f>IF(ROUND('Командный Зачет'!#REF!-IF('Сводный протокол'!#REF!="м",CT$2,IF('Сводный протокол'!#REF!="ж",CT$1,0)),6)&gt;0,1,0)</f>
        <v>#REF!</v>
      </c>
      <c r="CU51" s="68" t="e">
        <f>IF(ROUND('Командный Зачет'!#REF!-IF('Сводный протокол'!#REF!="м",CU$2,IF('Сводный протокол'!#REF!="ж",CU$1,0)),6)&gt;0,1,0)</f>
        <v>#REF!</v>
      </c>
      <c r="CV51" s="68" t="e">
        <f>IF(ROUND('Командный Зачет'!#REF!-IF('Сводный протокол'!#REF!="м",CV$2,IF('Сводный протокол'!#REF!="ж",CV$1,0)),6)&gt;0,1,0)</f>
        <v>#REF!</v>
      </c>
      <c r="CW51" s="68" t="e">
        <f>IF(ROUND('Командный Зачет'!#REF!-IF('Сводный протокол'!#REF!="м",CW$2,IF('Сводный протокол'!#REF!="ж",CW$1,0)),6)&gt;0,1,0)</f>
        <v>#REF!</v>
      </c>
      <c r="CX51" s="67" t="e">
        <f t="shared" ca="1" si="1"/>
        <v>#REF!</v>
      </c>
    </row>
    <row r="52" spans="1:102" x14ac:dyDescent="0.2">
      <c r="A52" s="67" t="s">
        <v>117</v>
      </c>
      <c r="B52" s="68" t="e">
        <f>IF(ROUND('Командный Зачет'!#REF!-IF('Сводный протокол'!#REF!="м",B$2,IF('Сводный протокол'!#REF!="ж",B$1,0)),6)&gt;0,1,0)</f>
        <v>#REF!</v>
      </c>
      <c r="C52" s="68" t="e">
        <f>IF(ROUND('Командный Зачет'!#REF!-IF('Сводный протокол'!#REF!="м",C$2,IF('Сводный протокол'!#REF!="ж",C$1,0)),6)&gt;0,1,0)</f>
        <v>#REF!</v>
      </c>
      <c r="D52" s="68" t="e">
        <f>IF(ROUND('Командный Зачет'!#REF!-IF('Сводный протокол'!#REF!="м",D$2,IF('Сводный протокол'!#REF!="ж",D$1,0)),6)&gt;0,1,0)</f>
        <v>#REF!</v>
      </c>
      <c r="E52" s="68" t="e">
        <f>IF(ROUND('Командный Зачет'!#REF!-IF('Сводный протокол'!#REF!="м",E$2,IF('Сводный протокол'!#REF!="ж",E$1,0)),6)&gt;0,1,0)</f>
        <v>#REF!</v>
      </c>
      <c r="F52" s="68" t="e">
        <f>IF(ROUND('Командный Зачет'!#REF!-IF('Сводный протокол'!#REF!="м",F$2,IF('Сводный протокол'!#REF!="ж",F$1,0)),6)&gt;0,1,0)</f>
        <v>#REF!</v>
      </c>
      <c r="G52" s="68" t="e">
        <f>IF(ROUND('Командный Зачет'!#REF!-IF('Сводный протокол'!#REF!="м",G$2,IF('Сводный протокол'!#REF!="ж",G$1,0)),6)&gt;0,1,0)</f>
        <v>#REF!</v>
      </c>
      <c r="H52" s="68" t="e">
        <f>IF(ROUND('Командный Зачет'!#REF!-IF('Сводный протокол'!#REF!="м",H$2,IF('Сводный протокол'!#REF!="ж",H$1,0)),6)&gt;0,1,0)</f>
        <v>#REF!</v>
      </c>
      <c r="I52" s="68" t="e">
        <f>IF(ROUND('Командный Зачет'!#REF!-IF('Сводный протокол'!#REF!="м",I$2,IF('Сводный протокол'!#REF!="ж",I$1,0)),6)&gt;0,1,0)</f>
        <v>#REF!</v>
      </c>
      <c r="J52" s="68" t="e">
        <f>IF(ROUND('Командный Зачет'!#REF!-IF('Сводный протокол'!#REF!="м",J$2,IF('Сводный протокол'!#REF!="ж",J$1,0)),6)&gt;0,1,0)</f>
        <v>#REF!</v>
      </c>
      <c r="K52" s="68" t="e">
        <f>IF(ROUND('Командный Зачет'!#REF!-IF('Сводный протокол'!#REF!="м",K$2,IF('Сводный протокол'!#REF!="ж",K$1,0)),6)&gt;0,1,0)</f>
        <v>#REF!</v>
      </c>
      <c r="L52" s="68" t="e">
        <f>IF(ROUND('Командный Зачет'!#REF!-IF('Сводный протокол'!#REF!="м",L$2,IF('Сводный протокол'!#REF!="ж",L$1,0)),6)&gt;0,1,0)</f>
        <v>#REF!</v>
      </c>
      <c r="M52" s="68" t="e">
        <f>IF(ROUND('Командный Зачет'!#REF!-IF('Сводный протокол'!#REF!="м",M$2,IF('Сводный протокол'!#REF!="ж",M$1,0)),6)&gt;0,1,0)</f>
        <v>#REF!</v>
      </c>
      <c r="N52" s="68" t="e">
        <f>IF(ROUND('Командный Зачет'!#REF!-IF('Сводный протокол'!#REF!="м",N$2,IF('Сводный протокол'!#REF!="ж",N$1,0)),6)&gt;0,1,0)</f>
        <v>#REF!</v>
      </c>
      <c r="O52" s="68" t="e">
        <f>IF(ROUND('Командный Зачет'!#REF!-IF('Сводный протокол'!#REF!="м",O$2,IF('Сводный протокол'!#REF!="ж",O$1,0)),6)&gt;0,1,0)</f>
        <v>#REF!</v>
      </c>
      <c r="P52" s="68" t="e">
        <f>IF(ROUND('Командный Зачет'!#REF!-IF('Сводный протокол'!#REF!="м",P$2,IF('Сводный протокол'!#REF!="ж",P$1,0)),6)&gt;0,1,0)</f>
        <v>#REF!</v>
      </c>
      <c r="Q52" s="68" t="e">
        <f>IF(ROUND('Командный Зачет'!#REF!-IF('Сводный протокол'!#REF!="м",Q$2,IF('Сводный протокол'!#REF!="ж",Q$1,0)),6)&gt;0,1,0)</f>
        <v>#REF!</v>
      </c>
      <c r="R52" s="68" t="e">
        <f>IF(ROUND('Командный Зачет'!#REF!-IF('Сводный протокол'!#REF!="м",R$2,IF('Сводный протокол'!#REF!="ж",R$1,0)),6)&gt;0,1,0)</f>
        <v>#REF!</v>
      </c>
      <c r="S52" s="68" t="e">
        <f>IF(ROUND('Командный Зачет'!#REF!-IF('Сводный протокол'!#REF!="м",S$2,IF('Сводный протокол'!#REF!="ж",S$1,0)),6)&gt;0,1,0)</f>
        <v>#REF!</v>
      </c>
      <c r="T52" s="68" t="e">
        <f>IF(ROUND('Командный Зачет'!#REF!-IF('Сводный протокол'!#REF!="м",T$2,IF('Сводный протокол'!#REF!="ж",T$1,0)),6)&gt;0,1,0)</f>
        <v>#REF!</v>
      </c>
      <c r="U52" s="68" t="e">
        <f>IF(ROUND('Командный Зачет'!#REF!-IF('Сводный протокол'!#REF!="м",U$2,IF('Сводный протокол'!#REF!="ж",U$1,0)),6)&gt;0,1,0)</f>
        <v>#REF!</v>
      </c>
      <c r="V52" s="68" t="e">
        <f>IF(ROUND('Командный Зачет'!#REF!-IF('Сводный протокол'!#REF!="м",V$2,IF('Сводный протокол'!#REF!="ж",V$1,0)),6)&gt;0,1,0)</f>
        <v>#REF!</v>
      </c>
      <c r="W52" s="68" t="e">
        <f>IF(ROUND('Командный Зачет'!#REF!-IF('Сводный протокол'!#REF!="м",W$2,IF('Сводный протокол'!#REF!="ж",W$1,0)),6)&gt;0,1,0)</f>
        <v>#REF!</v>
      </c>
      <c r="X52" s="68" t="e">
        <f>IF(ROUND('Командный Зачет'!#REF!-IF('Сводный протокол'!#REF!="м",X$2,IF('Сводный протокол'!#REF!="ж",X$1,0)),6)&gt;0,1,0)</f>
        <v>#REF!</v>
      </c>
      <c r="Y52" s="68" t="e">
        <f>IF(ROUND('Командный Зачет'!#REF!-IF('Сводный протокол'!#REF!="м",Y$2,IF('Сводный протокол'!#REF!="ж",Y$1,0)),6)&gt;0,1,0)</f>
        <v>#REF!</v>
      </c>
      <c r="Z52" s="68" t="e">
        <f>IF(ROUND('Командный Зачет'!#REF!-IF('Сводный протокол'!#REF!="м",Z$2,IF('Сводный протокол'!#REF!="ж",Z$1,0)),6)&gt;0,1,0)</f>
        <v>#REF!</v>
      </c>
      <c r="AA52" s="68" t="e">
        <f>IF(ROUND('Командный Зачет'!#REF!-IF('Сводный протокол'!#REF!="м",AA$2,IF('Сводный протокол'!#REF!="ж",AA$1,0)),6)&gt;0,1,0)</f>
        <v>#REF!</v>
      </c>
      <c r="AB52" s="68" t="e">
        <f>IF(ROUND('Командный Зачет'!#REF!-IF('Сводный протокол'!#REF!="м",AB$2,IF('Сводный протокол'!#REF!="ж",AB$1,0)),6)&gt;0,1,0)</f>
        <v>#REF!</v>
      </c>
      <c r="AC52" s="68" t="e">
        <f>IF(ROUND('Командный Зачет'!#REF!-IF('Сводный протокол'!#REF!="м",AC$2,IF('Сводный протокол'!#REF!="ж",AC$1,0)),6)&gt;0,1,0)</f>
        <v>#REF!</v>
      </c>
      <c r="AD52" s="68" t="e">
        <f>IF(ROUND('Командный Зачет'!#REF!-IF('Сводный протокол'!#REF!="м",AD$2,IF('Сводный протокол'!#REF!="ж",AD$1,0)),6)&gt;0,1,0)</f>
        <v>#REF!</v>
      </c>
      <c r="AE52" s="68" t="e">
        <f>IF(ROUND('Командный Зачет'!#REF!-IF('Сводный протокол'!#REF!="м",AE$2,IF('Сводный протокол'!#REF!="ж",AE$1,0)),6)&gt;0,1,0)</f>
        <v>#REF!</v>
      </c>
      <c r="AF52" s="68" t="e">
        <f>IF(ROUND('Командный Зачет'!#REF!-IF('Сводный протокол'!#REF!="м",AF$2,IF('Сводный протокол'!#REF!="ж",AF$1,0)),6)&gt;0,1,0)</f>
        <v>#REF!</v>
      </c>
      <c r="AG52" s="68" t="e">
        <f>IF(ROUND('Командный Зачет'!#REF!-IF('Сводный протокол'!#REF!="м",AG$2,IF('Сводный протокол'!#REF!="ж",AG$1,0)),6)&gt;0,1,0)</f>
        <v>#REF!</v>
      </c>
      <c r="AH52" s="68" t="e">
        <f>IF(ROUND('Командный Зачет'!#REF!-IF('Сводный протокол'!#REF!="м",AH$2,IF('Сводный протокол'!#REF!="ж",AH$1,0)),6)&gt;0,1,0)</f>
        <v>#REF!</v>
      </c>
      <c r="AI52" s="68" t="e">
        <f>IF(ROUND('Командный Зачет'!#REF!-IF('Сводный протокол'!#REF!="м",AI$2,IF('Сводный протокол'!#REF!="ж",AI$1,0)),6)&gt;0,1,0)</f>
        <v>#REF!</v>
      </c>
      <c r="AJ52" s="68" t="e">
        <f>IF(ROUND('Командный Зачет'!#REF!-IF('Сводный протокол'!#REF!="м",AJ$2,IF('Сводный протокол'!#REF!="ж",AJ$1,0)),6)&gt;0,1,0)</f>
        <v>#REF!</v>
      </c>
      <c r="AK52" s="68" t="e">
        <f>IF(ROUND('Командный Зачет'!#REF!-IF('Сводный протокол'!#REF!="м",AK$2,IF('Сводный протокол'!#REF!="ж",AK$1,0)),6)&gt;0,1,0)</f>
        <v>#REF!</v>
      </c>
      <c r="AL52" s="68" t="e">
        <f>IF(ROUND('Командный Зачет'!#REF!-IF('Сводный протокол'!#REF!="м",AL$2,IF('Сводный протокол'!#REF!="ж",AL$1,0)),6)&gt;0,1,0)</f>
        <v>#REF!</v>
      </c>
      <c r="AM52" s="68" t="e">
        <f>IF(ROUND('Командный Зачет'!#REF!-IF('Сводный протокол'!#REF!="м",AM$2,IF('Сводный протокол'!#REF!="ж",AM$1,0)),6)&gt;0,1,0)</f>
        <v>#REF!</v>
      </c>
      <c r="AN52" s="68" t="e">
        <f>IF(ROUND('Командный Зачет'!#REF!-IF('Сводный протокол'!#REF!="м",AN$2,IF('Сводный протокол'!#REF!="ж",AN$1,0)),6)&gt;0,1,0)</f>
        <v>#REF!</v>
      </c>
      <c r="AO52" s="68" t="e">
        <f>IF(ROUND('Командный Зачет'!#REF!-IF('Сводный протокол'!#REF!="м",AO$2,IF('Сводный протокол'!#REF!="ж",AO$1,0)),6)&gt;0,1,0)</f>
        <v>#REF!</v>
      </c>
      <c r="AP52" s="68" t="e">
        <f>IF(ROUND('Командный Зачет'!#REF!-IF('Сводный протокол'!#REF!="м",AP$2,IF('Сводный протокол'!#REF!="ж",AP$1,0)),6)&gt;0,1,0)</f>
        <v>#REF!</v>
      </c>
      <c r="AQ52" s="68" t="e">
        <f>IF(ROUND('Командный Зачет'!#REF!-IF('Сводный протокол'!#REF!="м",AQ$2,IF('Сводный протокол'!#REF!="ж",AQ$1,0)),6)&gt;0,1,0)</f>
        <v>#REF!</v>
      </c>
      <c r="AR52" s="68" t="e">
        <f>IF(ROUND('Командный Зачет'!#REF!-IF('Сводный протокол'!#REF!="м",AR$2,IF('Сводный протокол'!#REF!="ж",AR$1,0)),6)&gt;0,1,0)</f>
        <v>#REF!</v>
      </c>
      <c r="AS52" s="68" t="e">
        <f>IF(ROUND('Командный Зачет'!#REF!-IF('Сводный протокол'!#REF!="м",AS$2,IF('Сводный протокол'!#REF!="ж",AS$1,0)),6)&gt;0,1,0)</f>
        <v>#REF!</v>
      </c>
      <c r="AT52" s="68" t="e">
        <f>IF(ROUND('Командный Зачет'!#REF!-IF('Сводный протокол'!#REF!="м",AT$2,IF('Сводный протокол'!#REF!="ж",AT$1,0)),6)&gt;0,1,0)</f>
        <v>#REF!</v>
      </c>
      <c r="AU52" s="68" t="e">
        <f>IF(ROUND('Командный Зачет'!#REF!-IF('Сводный протокол'!#REF!="м",AU$2,IF('Сводный протокол'!#REF!="ж",AU$1,0)),6)&gt;0,1,0)</f>
        <v>#REF!</v>
      </c>
      <c r="AV52" s="68" t="e">
        <f>IF(ROUND('Командный Зачет'!#REF!-IF('Сводный протокол'!#REF!="м",AV$2,IF('Сводный протокол'!#REF!="ж",AV$1,0)),6)&gt;0,1,0)</f>
        <v>#REF!</v>
      </c>
      <c r="AW52" s="68" t="e">
        <f>IF(ROUND('Командный Зачет'!#REF!-IF('Сводный протокол'!#REF!="м",AW$2,IF('Сводный протокол'!#REF!="ж",AW$1,0)),6)&gt;0,1,0)</f>
        <v>#REF!</v>
      </c>
      <c r="AX52" s="68" t="e">
        <f>IF(ROUND('Командный Зачет'!#REF!-IF('Сводный протокол'!#REF!="м",AX$2,IF('Сводный протокол'!#REF!="ж",AX$1,0)),6)&gt;0,1,0)</f>
        <v>#REF!</v>
      </c>
      <c r="AY52" s="68" t="e">
        <f>IF(ROUND('Командный Зачет'!#REF!-IF('Сводный протокол'!#REF!="м",AY$2,IF('Сводный протокол'!#REF!="ж",AY$1,0)),6)&gt;0,1,0)</f>
        <v>#REF!</v>
      </c>
      <c r="AZ52" s="68" t="e">
        <f>IF(ROUND('Командный Зачет'!#REF!-IF('Сводный протокол'!#REF!="м",AZ$2,IF('Сводный протокол'!#REF!="ж",AZ$1,0)),6)&gt;0,1,0)</f>
        <v>#REF!</v>
      </c>
      <c r="BA52" s="68" t="e">
        <f>IF(ROUND('Командный Зачет'!#REF!-IF('Сводный протокол'!#REF!="м",BA$2,IF('Сводный протокол'!#REF!="ж",BA$1,0)),6)&gt;0,1,0)</f>
        <v>#REF!</v>
      </c>
      <c r="BB52" s="68" t="e">
        <f>IF(ROUND('Командный Зачет'!#REF!-IF('Сводный протокол'!#REF!="м",BB$2,IF('Сводный протокол'!#REF!="ж",BB$1,0)),6)&gt;0,1,0)</f>
        <v>#REF!</v>
      </c>
      <c r="BC52" s="68" t="e">
        <f>IF(ROUND('Командный Зачет'!#REF!-IF('Сводный протокол'!#REF!="м",BC$2,IF('Сводный протокол'!#REF!="ж",BC$1,0)),6)&gt;0,1,0)</f>
        <v>#REF!</v>
      </c>
      <c r="BD52" s="68" t="e">
        <f>IF(ROUND('Командный Зачет'!#REF!-IF('Сводный протокол'!#REF!="м",BD$2,IF('Сводный протокол'!#REF!="ж",BD$1,0)),6)&gt;0,1,0)</f>
        <v>#REF!</v>
      </c>
      <c r="BE52" s="68" t="e">
        <f>IF(ROUND('Командный Зачет'!#REF!-IF('Сводный протокол'!#REF!="м",BE$2,IF('Сводный протокол'!#REF!="ж",BE$1,0)),6)&gt;0,1,0)</f>
        <v>#REF!</v>
      </c>
      <c r="BF52" s="68" t="e">
        <f>IF(ROUND('Командный Зачет'!#REF!-IF('Сводный протокол'!#REF!="м",BF$2,IF('Сводный протокол'!#REF!="ж",BF$1,0)),6)&gt;0,1,0)</f>
        <v>#REF!</v>
      </c>
      <c r="BG52" s="68" t="e">
        <f>IF(ROUND('Командный Зачет'!#REF!-IF('Сводный протокол'!#REF!="м",BG$2,IF('Сводный протокол'!#REF!="ж",BG$1,0)),6)&gt;0,1,0)</f>
        <v>#REF!</v>
      </c>
      <c r="BH52" s="68" t="e">
        <f>IF(ROUND('Командный Зачет'!#REF!-IF('Сводный протокол'!#REF!="м",BH$2,IF('Сводный протокол'!#REF!="ж",BH$1,0)),6)&gt;0,1,0)</f>
        <v>#REF!</v>
      </c>
      <c r="BI52" s="68" t="e">
        <f>IF(ROUND('Командный Зачет'!#REF!-IF('Сводный протокол'!#REF!="м",BI$2,IF('Сводный протокол'!#REF!="ж",BI$1,0)),6)&gt;0,1,0)</f>
        <v>#REF!</v>
      </c>
      <c r="BJ52" s="68" t="e">
        <f>IF(ROUND('Командный Зачет'!#REF!-IF('Сводный протокол'!#REF!="м",BJ$2,IF('Сводный протокол'!#REF!="ж",BJ$1,0)),6)&gt;0,1,0)</f>
        <v>#REF!</v>
      </c>
      <c r="BK52" s="68" t="e">
        <f>IF(ROUND('Командный Зачет'!#REF!-IF('Сводный протокол'!#REF!="м",BK$2,IF('Сводный протокол'!#REF!="ж",BK$1,0)),6)&gt;0,1,0)</f>
        <v>#REF!</v>
      </c>
      <c r="BL52" s="68" t="e">
        <f>IF(ROUND('Командный Зачет'!#REF!-IF('Сводный протокол'!#REF!="м",BL$2,IF('Сводный протокол'!#REF!="ж",BL$1,0)),6)&gt;0,1,0)</f>
        <v>#REF!</v>
      </c>
      <c r="BM52" s="68" t="e">
        <f>IF(ROUND('Командный Зачет'!#REF!-IF('Сводный протокол'!#REF!="м",BM$2,IF('Сводный протокол'!#REF!="ж",BM$1,0)),6)&gt;0,1,0)</f>
        <v>#REF!</v>
      </c>
      <c r="BN52" s="68" t="e">
        <f>IF(ROUND('Командный Зачет'!#REF!-IF('Сводный протокол'!#REF!="м",BN$2,IF('Сводный протокол'!#REF!="ж",BN$1,0)),6)&gt;0,1,0)</f>
        <v>#REF!</v>
      </c>
      <c r="BO52" s="68" t="e">
        <f>IF(ROUND('Командный Зачет'!#REF!-IF('Сводный протокол'!#REF!="м",BO$2,IF('Сводный протокол'!#REF!="ж",BO$1,0)),6)&gt;0,1,0)</f>
        <v>#REF!</v>
      </c>
      <c r="BP52" s="68" t="e">
        <f>IF(ROUND('Командный Зачет'!#REF!-IF('Сводный протокол'!#REF!="м",BP$2,IF('Сводный протокол'!#REF!="ж",BP$1,0)),6)&gt;0,1,0)</f>
        <v>#REF!</v>
      </c>
      <c r="BQ52" s="68" t="e">
        <f>IF(ROUND('Командный Зачет'!#REF!-IF('Сводный протокол'!#REF!="м",BQ$2,IF('Сводный протокол'!#REF!="ж",BQ$1,0)),6)&gt;0,1,0)</f>
        <v>#REF!</v>
      </c>
      <c r="BR52" s="68" t="e">
        <f>IF(ROUND('Командный Зачет'!#REF!-IF('Сводный протокол'!#REF!="м",BR$2,IF('Сводный протокол'!#REF!="ж",BR$1,0)),6)&gt;0,1,0)</f>
        <v>#REF!</v>
      </c>
      <c r="BS52" s="68" t="e">
        <f>IF(ROUND('Командный Зачет'!#REF!-IF('Сводный протокол'!#REF!="м",BS$2,IF('Сводный протокол'!#REF!="ж",BS$1,0)),6)&gt;0,1,0)</f>
        <v>#REF!</v>
      </c>
      <c r="BT52" s="68" t="e">
        <f>IF(ROUND('Командный Зачет'!#REF!-IF('Сводный протокол'!#REF!="м",BT$2,IF('Сводный протокол'!#REF!="ж",BT$1,0)),6)&gt;0,1,0)</f>
        <v>#REF!</v>
      </c>
      <c r="BU52" s="68" t="e">
        <f>IF(ROUND('Командный Зачет'!#REF!-IF('Сводный протокол'!#REF!="м",BU$2,IF('Сводный протокол'!#REF!="ж",BU$1,0)),6)&gt;0,1,0)</f>
        <v>#REF!</v>
      </c>
      <c r="BV52" s="68" t="e">
        <f>IF(ROUND('Командный Зачет'!#REF!-IF('Сводный протокол'!#REF!="м",BV$2,IF('Сводный протокол'!#REF!="ж",BV$1,0)),6)&gt;0,1,0)</f>
        <v>#REF!</v>
      </c>
      <c r="BW52" s="68" t="e">
        <f>IF(ROUND('Командный Зачет'!#REF!-IF('Сводный протокол'!#REF!="м",BW$2,IF('Сводный протокол'!#REF!="ж",BW$1,0)),6)&gt;0,1,0)</f>
        <v>#REF!</v>
      </c>
      <c r="BX52" s="68" t="e">
        <f>IF(ROUND('Командный Зачет'!#REF!-IF('Сводный протокол'!#REF!="м",BX$2,IF('Сводный протокол'!#REF!="ж",BX$1,0)),6)&gt;0,1,0)</f>
        <v>#REF!</v>
      </c>
      <c r="BY52" s="68" t="e">
        <f>IF(ROUND('Командный Зачет'!#REF!-IF('Сводный протокол'!#REF!="м",BY$2,IF('Сводный протокол'!#REF!="ж",BY$1,0)),6)&gt;0,1,0)</f>
        <v>#REF!</v>
      </c>
      <c r="BZ52" s="68" t="e">
        <f>IF(ROUND('Командный Зачет'!#REF!-IF('Сводный протокол'!#REF!="м",BZ$2,IF('Сводный протокол'!#REF!="ж",BZ$1,0)),6)&gt;0,1,0)</f>
        <v>#REF!</v>
      </c>
      <c r="CA52" s="68" t="e">
        <f>IF(ROUND('Командный Зачет'!#REF!-IF('Сводный протокол'!#REF!="м",CA$2,IF('Сводный протокол'!#REF!="ж",CA$1,0)),6)&gt;0,1,0)</f>
        <v>#REF!</v>
      </c>
      <c r="CB52" s="68" t="e">
        <f>IF(ROUND('Командный Зачет'!#REF!-IF('Сводный протокол'!#REF!="м",CB$2,IF('Сводный протокол'!#REF!="ж",CB$1,0)),6)&gt;0,1,0)</f>
        <v>#REF!</v>
      </c>
      <c r="CC52" s="68" t="e">
        <f>IF(ROUND('Командный Зачет'!#REF!-IF('Сводный протокол'!#REF!="м",CC$2,IF('Сводный протокол'!#REF!="ж",CC$1,0)),6)&gt;0,1,0)</f>
        <v>#REF!</v>
      </c>
      <c r="CD52" s="68" t="e">
        <f>IF(ROUND('Командный Зачет'!#REF!-IF('Сводный протокол'!#REF!="м",CD$2,IF('Сводный протокол'!#REF!="ж",CD$1,0)),6)&gt;0,1,0)</f>
        <v>#REF!</v>
      </c>
      <c r="CE52" s="68" t="e">
        <f>IF(ROUND('Командный Зачет'!#REF!-IF('Сводный протокол'!#REF!="м",CE$2,IF('Сводный протокол'!#REF!="ж",CE$1,0)),6)&gt;0,1,0)</f>
        <v>#REF!</v>
      </c>
      <c r="CF52" s="68" t="e">
        <f>IF(ROUND('Командный Зачет'!#REF!-IF('Сводный протокол'!#REF!="м",CF$2,IF('Сводный протокол'!#REF!="ж",CF$1,0)),6)&gt;0,1,0)</f>
        <v>#REF!</v>
      </c>
      <c r="CG52" s="68" t="e">
        <f>IF(ROUND('Командный Зачет'!#REF!-IF('Сводный протокол'!#REF!="м",CG$2,IF('Сводный протокол'!#REF!="ж",CG$1,0)),6)&gt;0,1,0)</f>
        <v>#REF!</v>
      </c>
      <c r="CH52" s="68" t="e">
        <f>IF(ROUND('Командный Зачет'!#REF!-IF('Сводный протокол'!#REF!="м",CH$2,IF('Сводный протокол'!#REF!="ж",CH$1,0)),6)&gt;0,1,0)</f>
        <v>#REF!</v>
      </c>
      <c r="CI52" s="68" t="e">
        <f>IF(ROUND('Командный Зачет'!#REF!-IF('Сводный протокол'!#REF!="м",CI$2,IF('Сводный протокол'!#REF!="ж",CI$1,0)),6)&gt;0,1,0)</f>
        <v>#REF!</v>
      </c>
      <c r="CJ52" s="68" t="e">
        <f>IF(ROUND('Командный Зачет'!#REF!-IF('Сводный протокол'!#REF!="м",CJ$2,IF('Сводный протокол'!#REF!="ж",CJ$1,0)),6)&gt;0,1,0)</f>
        <v>#REF!</v>
      </c>
      <c r="CK52" s="68" t="e">
        <f>IF(ROUND('Командный Зачет'!#REF!-IF('Сводный протокол'!#REF!="м",CK$2,IF('Сводный протокол'!#REF!="ж",CK$1,0)),6)&gt;0,1,0)</f>
        <v>#REF!</v>
      </c>
      <c r="CL52" s="68" t="e">
        <f>IF(ROUND('Командный Зачет'!#REF!-IF('Сводный протокол'!#REF!="м",CL$2,IF('Сводный протокол'!#REF!="ж",CL$1,0)),6)&gt;0,1,0)</f>
        <v>#REF!</v>
      </c>
      <c r="CM52" s="68" t="e">
        <f>IF(ROUND('Командный Зачет'!#REF!-IF('Сводный протокол'!#REF!="м",CM$2,IF('Сводный протокол'!#REF!="ж",CM$1,0)),6)&gt;0,1,0)</f>
        <v>#REF!</v>
      </c>
      <c r="CN52" s="68" t="e">
        <f>IF(ROUND('Командный Зачет'!#REF!-IF('Сводный протокол'!#REF!="м",CN$2,IF('Сводный протокол'!#REF!="ж",CN$1,0)),6)&gt;0,1,0)</f>
        <v>#REF!</v>
      </c>
      <c r="CO52" s="68" t="e">
        <f>IF(ROUND('Командный Зачет'!#REF!-IF('Сводный протокол'!#REF!="м",CO$2,IF('Сводный протокол'!#REF!="ж",CO$1,0)),6)&gt;0,1,0)</f>
        <v>#REF!</v>
      </c>
      <c r="CP52" s="68" t="e">
        <f>IF(ROUND('Командный Зачет'!#REF!-IF('Сводный протокол'!#REF!="м",CP$2,IF('Сводный протокол'!#REF!="ж",CP$1,0)),6)&gt;0,1,0)</f>
        <v>#REF!</v>
      </c>
      <c r="CQ52" s="68" t="e">
        <f>IF(ROUND('Командный Зачет'!#REF!-IF('Сводный протокол'!#REF!="м",CQ$2,IF('Сводный протокол'!#REF!="ж",CQ$1,0)),6)&gt;0,1,0)</f>
        <v>#REF!</v>
      </c>
      <c r="CR52" s="68" t="e">
        <f>IF(ROUND('Командный Зачет'!#REF!-IF('Сводный протокол'!#REF!="м",CR$2,IF('Сводный протокол'!#REF!="ж",CR$1,0)),6)&gt;0,1,0)</f>
        <v>#REF!</v>
      </c>
      <c r="CS52" s="68" t="e">
        <f>IF(ROUND('Командный Зачет'!#REF!-IF('Сводный протокол'!#REF!="м",CS$2,IF('Сводный протокол'!#REF!="ж",CS$1,0)),6)&gt;0,1,0)</f>
        <v>#REF!</v>
      </c>
      <c r="CT52" s="68" t="e">
        <f>IF(ROUND('Командный Зачет'!#REF!-IF('Сводный протокол'!#REF!="м",CT$2,IF('Сводный протокол'!#REF!="ж",CT$1,0)),6)&gt;0,1,0)</f>
        <v>#REF!</v>
      </c>
      <c r="CU52" s="68" t="e">
        <f>IF(ROUND('Командный Зачет'!#REF!-IF('Сводный протокол'!#REF!="м",CU$2,IF('Сводный протокол'!#REF!="ж",CU$1,0)),6)&gt;0,1,0)</f>
        <v>#REF!</v>
      </c>
      <c r="CV52" s="68" t="e">
        <f>IF(ROUND('Командный Зачет'!#REF!-IF('Сводный протокол'!#REF!="м",CV$2,IF('Сводный протокол'!#REF!="ж",CV$1,0)),6)&gt;0,1,0)</f>
        <v>#REF!</v>
      </c>
      <c r="CW52" s="68" t="e">
        <f>IF(ROUND('Командный Зачет'!#REF!-IF('Сводный протокол'!#REF!="м",CW$2,IF('Сводный протокол'!#REF!="ж",CW$1,0)),6)&gt;0,1,0)</f>
        <v>#REF!</v>
      </c>
      <c r="CX52" s="67" t="e">
        <f t="shared" ca="1" si="1"/>
        <v>#REF!</v>
      </c>
    </row>
    <row r="53" spans="1:102" x14ac:dyDescent="0.2">
      <c r="A53" s="67" t="s">
        <v>118</v>
      </c>
      <c r="B53" s="68" t="e">
        <f>IF(ROUND('Командный Зачет'!#REF!-IF('Сводный протокол'!#REF!="м",B$2,IF('Сводный протокол'!#REF!="ж",B$1,0)),6)&gt;0,1,0)</f>
        <v>#REF!</v>
      </c>
      <c r="C53" s="68" t="e">
        <f>IF(ROUND('Командный Зачет'!#REF!-IF('Сводный протокол'!#REF!="м",C$2,IF('Сводный протокол'!#REF!="ж",C$1,0)),6)&gt;0,1,0)</f>
        <v>#REF!</v>
      </c>
      <c r="D53" s="68" t="e">
        <f>IF(ROUND('Командный Зачет'!#REF!-IF('Сводный протокол'!#REF!="м",D$2,IF('Сводный протокол'!#REF!="ж",D$1,0)),6)&gt;0,1,0)</f>
        <v>#REF!</v>
      </c>
      <c r="E53" s="68" t="e">
        <f>IF(ROUND('Командный Зачет'!#REF!-IF('Сводный протокол'!#REF!="м",E$2,IF('Сводный протокол'!#REF!="ж",E$1,0)),6)&gt;0,1,0)</f>
        <v>#REF!</v>
      </c>
      <c r="F53" s="68" t="e">
        <f>IF(ROUND('Командный Зачет'!#REF!-IF('Сводный протокол'!#REF!="м",F$2,IF('Сводный протокол'!#REF!="ж",F$1,0)),6)&gt;0,1,0)</f>
        <v>#REF!</v>
      </c>
      <c r="G53" s="68" t="e">
        <f>IF(ROUND('Командный Зачет'!#REF!-IF('Сводный протокол'!#REF!="м",G$2,IF('Сводный протокол'!#REF!="ж",G$1,0)),6)&gt;0,1,0)</f>
        <v>#REF!</v>
      </c>
      <c r="H53" s="68" t="e">
        <f>IF(ROUND('Командный Зачет'!#REF!-IF('Сводный протокол'!#REF!="м",H$2,IF('Сводный протокол'!#REF!="ж",H$1,0)),6)&gt;0,1,0)</f>
        <v>#REF!</v>
      </c>
      <c r="I53" s="68" t="e">
        <f>IF(ROUND('Командный Зачет'!#REF!-IF('Сводный протокол'!#REF!="м",I$2,IF('Сводный протокол'!#REF!="ж",I$1,0)),6)&gt;0,1,0)</f>
        <v>#REF!</v>
      </c>
      <c r="J53" s="68" t="e">
        <f>IF(ROUND('Командный Зачет'!#REF!-IF('Сводный протокол'!#REF!="м",J$2,IF('Сводный протокол'!#REF!="ж",J$1,0)),6)&gt;0,1,0)</f>
        <v>#REF!</v>
      </c>
      <c r="K53" s="68" t="e">
        <f>IF(ROUND('Командный Зачет'!#REF!-IF('Сводный протокол'!#REF!="м",K$2,IF('Сводный протокол'!#REF!="ж",K$1,0)),6)&gt;0,1,0)</f>
        <v>#REF!</v>
      </c>
      <c r="L53" s="68" t="e">
        <f>IF(ROUND('Командный Зачет'!#REF!-IF('Сводный протокол'!#REF!="м",L$2,IF('Сводный протокол'!#REF!="ж",L$1,0)),6)&gt;0,1,0)</f>
        <v>#REF!</v>
      </c>
      <c r="M53" s="68" t="e">
        <f>IF(ROUND('Командный Зачет'!#REF!-IF('Сводный протокол'!#REF!="м",M$2,IF('Сводный протокол'!#REF!="ж",M$1,0)),6)&gt;0,1,0)</f>
        <v>#REF!</v>
      </c>
      <c r="N53" s="68" t="e">
        <f>IF(ROUND('Командный Зачет'!#REF!-IF('Сводный протокол'!#REF!="м",N$2,IF('Сводный протокол'!#REF!="ж",N$1,0)),6)&gt;0,1,0)</f>
        <v>#REF!</v>
      </c>
      <c r="O53" s="68" t="e">
        <f>IF(ROUND('Командный Зачет'!#REF!-IF('Сводный протокол'!#REF!="м",O$2,IF('Сводный протокол'!#REF!="ж",O$1,0)),6)&gt;0,1,0)</f>
        <v>#REF!</v>
      </c>
      <c r="P53" s="68" t="e">
        <f>IF(ROUND('Командный Зачет'!#REF!-IF('Сводный протокол'!#REF!="м",P$2,IF('Сводный протокол'!#REF!="ж",P$1,0)),6)&gt;0,1,0)</f>
        <v>#REF!</v>
      </c>
      <c r="Q53" s="68" t="e">
        <f>IF(ROUND('Командный Зачет'!#REF!-IF('Сводный протокол'!#REF!="м",Q$2,IF('Сводный протокол'!#REF!="ж",Q$1,0)),6)&gt;0,1,0)</f>
        <v>#REF!</v>
      </c>
      <c r="R53" s="68" t="e">
        <f>IF(ROUND('Командный Зачет'!#REF!-IF('Сводный протокол'!#REF!="м",R$2,IF('Сводный протокол'!#REF!="ж",R$1,0)),6)&gt;0,1,0)</f>
        <v>#REF!</v>
      </c>
      <c r="S53" s="68" t="e">
        <f>IF(ROUND('Командный Зачет'!#REF!-IF('Сводный протокол'!#REF!="м",S$2,IF('Сводный протокол'!#REF!="ж",S$1,0)),6)&gt;0,1,0)</f>
        <v>#REF!</v>
      </c>
      <c r="T53" s="68" t="e">
        <f>IF(ROUND('Командный Зачет'!#REF!-IF('Сводный протокол'!#REF!="м",T$2,IF('Сводный протокол'!#REF!="ж",T$1,0)),6)&gt;0,1,0)</f>
        <v>#REF!</v>
      </c>
      <c r="U53" s="68" t="e">
        <f>IF(ROUND('Командный Зачет'!#REF!-IF('Сводный протокол'!#REF!="м",U$2,IF('Сводный протокол'!#REF!="ж",U$1,0)),6)&gt;0,1,0)</f>
        <v>#REF!</v>
      </c>
      <c r="V53" s="68" t="e">
        <f>IF(ROUND('Командный Зачет'!#REF!-IF('Сводный протокол'!#REF!="м",V$2,IF('Сводный протокол'!#REF!="ж",V$1,0)),6)&gt;0,1,0)</f>
        <v>#REF!</v>
      </c>
      <c r="W53" s="68" t="e">
        <f>IF(ROUND('Командный Зачет'!#REF!-IF('Сводный протокол'!#REF!="м",W$2,IF('Сводный протокол'!#REF!="ж",W$1,0)),6)&gt;0,1,0)</f>
        <v>#REF!</v>
      </c>
      <c r="X53" s="68" t="e">
        <f>IF(ROUND('Командный Зачет'!#REF!-IF('Сводный протокол'!#REF!="м",X$2,IF('Сводный протокол'!#REF!="ж",X$1,0)),6)&gt;0,1,0)</f>
        <v>#REF!</v>
      </c>
      <c r="Y53" s="68" t="e">
        <f>IF(ROUND('Командный Зачет'!#REF!-IF('Сводный протокол'!#REF!="м",Y$2,IF('Сводный протокол'!#REF!="ж",Y$1,0)),6)&gt;0,1,0)</f>
        <v>#REF!</v>
      </c>
      <c r="Z53" s="68" t="e">
        <f>IF(ROUND('Командный Зачет'!#REF!-IF('Сводный протокол'!#REF!="м",Z$2,IF('Сводный протокол'!#REF!="ж",Z$1,0)),6)&gt;0,1,0)</f>
        <v>#REF!</v>
      </c>
      <c r="AA53" s="68" t="e">
        <f>IF(ROUND('Командный Зачет'!#REF!-IF('Сводный протокол'!#REF!="м",AA$2,IF('Сводный протокол'!#REF!="ж",AA$1,0)),6)&gt;0,1,0)</f>
        <v>#REF!</v>
      </c>
      <c r="AB53" s="68" t="e">
        <f>IF(ROUND('Командный Зачет'!#REF!-IF('Сводный протокол'!#REF!="м",AB$2,IF('Сводный протокол'!#REF!="ж",AB$1,0)),6)&gt;0,1,0)</f>
        <v>#REF!</v>
      </c>
      <c r="AC53" s="68" t="e">
        <f>IF(ROUND('Командный Зачет'!#REF!-IF('Сводный протокол'!#REF!="м",AC$2,IF('Сводный протокол'!#REF!="ж",AC$1,0)),6)&gt;0,1,0)</f>
        <v>#REF!</v>
      </c>
      <c r="AD53" s="68" t="e">
        <f>IF(ROUND('Командный Зачет'!#REF!-IF('Сводный протокол'!#REF!="м",AD$2,IF('Сводный протокол'!#REF!="ж",AD$1,0)),6)&gt;0,1,0)</f>
        <v>#REF!</v>
      </c>
      <c r="AE53" s="68" t="e">
        <f>IF(ROUND('Командный Зачет'!#REF!-IF('Сводный протокол'!#REF!="м",AE$2,IF('Сводный протокол'!#REF!="ж",AE$1,0)),6)&gt;0,1,0)</f>
        <v>#REF!</v>
      </c>
      <c r="AF53" s="68" t="e">
        <f>IF(ROUND('Командный Зачет'!#REF!-IF('Сводный протокол'!#REF!="м",AF$2,IF('Сводный протокол'!#REF!="ж",AF$1,0)),6)&gt;0,1,0)</f>
        <v>#REF!</v>
      </c>
      <c r="AG53" s="68" t="e">
        <f>IF(ROUND('Командный Зачет'!#REF!-IF('Сводный протокол'!#REF!="м",AG$2,IF('Сводный протокол'!#REF!="ж",AG$1,0)),6)&gt;0,1,0)</f>
        <v>#REF!</v>
      </c>
      <c r="AH53" s="68" t="e">
        <f>IF(ROUND('Командный Зачет'!#REF!-IF('Сводный протокол'!#REF!="м",AH$2,IF('Сводный протокол'!#REF!="ж",AH$1,0)),6)&gt;0,1,0)</f>
        <v>#REF!</v>
      </c>
      <c r="AI53" s="68" t="e">
        <f>IF(ROUND('Командный Зачет'!#REF!-IF('Сводный протокол'!#REF!="м",AI$2,IF('Сводный протокол'!#REF!="ж",AI$1,0)),6)&gt;0,1,0)</f>
        <v>#REF!</v>
      </c>
      <c r="AJ53" s="68" t="e">
        <f>IF(ROUND('Командный Зачет'!#REF!-IF('Сводный протокол'!#REF!="м",AJ$2,IF('Сводный протокол'!#REF!="ж",AJ$1,0)),6)&gt;0,1,0)</f>
        <v>#REF!</v>
      </c>
      <c r="AK53" s="68" t="e">
        <f>IF(ROUND('Командный Зачет'!#REF!-IF('Сводный протокол'!#REF!="м",AK$2,IF('Сводный протокол'!#REF!="ж",AK$1,0)),6)&gt;0,1,0)</f>
        <v>#REF!</v>
      </c>
      <c r="AL53" s="68" t="e">
        <f>IF(ROUND('Командный Зачет'!#REF!-IF('Сводный протокол'!#REF!="м",AL$2,IF('Сводный протокол'!#REF!="ж",AL$1,0)),6)&gt;0,1,0)</f>
        <v>#REF!</v>
      </c>
      <c r="AM53" s="68" t="e">
        <f>IF(ROUND('Командный Зачет'!#REF!-IF('Сводный протокол'!#REF!="м",AM$2,IF('Сводный протокол'!#REF!="ж",AM$1,0)),6)&gt;0,1,0)</f>
        <v>#REF!</v>
      </c>
      <c r="AN53" s="68" t="e">
        <f>IF(ROUND('Командный Зачет'!#REF!-IF('Сводный протокол'!#REF!="м",AN$2,IF('Сводный протокол'!#REF!="ж",AN$1,0)),6)&gt;0,1,0)</f>
        <v>#REF!</v>
      </c>
      <c r="AO53" s="68" t="e">
        <f>IF(ROUND('Командный Зачет'!#REF!-IF('Сводный протокол'!#REF!="м",AO$2,IF('Сводный протокол'!#REF!="ж",AO$1,0)),6)&gt;0,1,0)</f>
        <v>#REF!</v>
      </c>
      <c r="AP53" s="68" t="e">
        <f>IF(ROUND('Командный Зачет'!#REF!-IF('Сводный протокол'!#REF!="м",AP$2,IF('Сводный протокол'!#REF!="ж",AP$1,0)),6)&gt;0,1,0)</f>
        <v>#REF!</v>
      </c>
      <c r="AQ53" s="68" t="e">
        <f>IF(ROUND('Командный Зачет'!#REF!-IF('Сводный протокол'!#REF!="м",AQ$2,IF('Сводный протокол'!#REF!="ж",AQ$1,0)),6)&gt;0,1,0)</f>
        <v>#REF!</v>
      </c>
      <c r="AR53" s="68" t="e">
        <f>IF(ROUND('Командный Зачет'!#REF!-IF('Сводный протокол'!#REF!="м",AR$2,IF('Сводный протокол'!#REF!="ж",AR$1,0)),6)&gt;0,1,0)</f>
        <v>#REF!</v>
      </c>
      <c r="AS53" s="68" t="e">
        <f>IF(ROUND('Командный Зачет'!#REF!-IF('Сводный протокол'!#REF!="м",AS$2,IF('Сводный протокол'!#REF!="ж",AS$1,0)),6)&gt;0,1,0)</f>
        <v>#REF!</v>
      </c>
      <c r="AT53" s="68" t="e">
        <f>IF(ROUND('Командный Зачет'!#REF!-IF('Сводный протокол'!#REF!="м",AT$2,IF('Сводный протокол'!#REF!="ж",AT$1,0)),6)&gt;0,1,0)</f>
        <v>#REF!</v>
      </c>
      <c r="AU53" s="68" t="e">
        <f>IF(ROUND('Командный Зачет'!#REF!-IF('Сводный протокол'!#REF!="м",AU$2,IF('Сводный протокол'!#REF!="ж",AU$1,0)),6)&gt;0,1,0)</f>
        <v>#REF!</v>
      </c>
      <c r="AV53" s="68" t="e">
        <f>IF(ROUND('Командный Зачет'!#REF!-IF('Сводный протокол'!#REF!="м",AV$2,IF('Сводный протокол'!#REF!="ж",AV$1,0)),6)&gt;0,1,0)</f>
        <v>#REF!</v>
      </c>
      <c r="AW53" s="68" t="e">
        <f>IF(ROUND('Командный Зачет'!#REF!-IF('Сводный протокол'!#REF!="м",AW$2,IF('Сводный протокол'!#REF!="ж",AW$1,0)),6)&gt;0,1,0)</f>
        <v>#REF!</v>
      </c>
      <c r="AX53" s="68" t="e">
        <f>IF(ROUND('Командный Зачет'!#REF!-IF('Сводный протокол'!#REF!="м",AX$2,IF('Сводный протокол'!#REF!="ж",AX$1,0)),6)&gt;0,1,0)</f>
        <v>#REF!</v>
      </c>
      <c r="AY53" s="68" t="e">
        <f>IF(ROUND('Командный Зачет'!#REF!-IF('Сводный протокол'!#REF!="м",AY$2,IF('Сводный протокол'!#REF!="ж",AY$1,0)),6)&gt;0,1,0)</f>
        <v>#REF!</v>
      </c>
      <c r="AZ53" s="68" t="e">
        <f>IF(ROUND('Командный Зачет'!#REF!-IF('Сводный протокол'!#REF!="м",AZ$2,IF('Сводный протокол'!#REF!="ж",AZ$1,0)),6)&gt;0,1,0)</f>
        <v>#REF!</v>
      </c>
      <c r="BA53" s="68" t="e">
        <f>IF(ROUND('Командный Зачет'!#REF!-IF('Сводный протокол'!#REF!="м",BA$2,IF('Сводный протокол'!#REF!="ж",BA$1,0)),6)&gt;0,1,0)</f>
        <v>#REF!</v>
      </c>
      <c r="BB53" s="68" t="e">
        <f>IF(ROUND('Командный Зачет'!#REF!-IF('Сводный протокол'!#REF!="м",BB$2,IF('Сводный протокол'!#REF!="ж",BB$1,0)),6)&gt;0,1,0)</f>
        <v>#REF!</v>
      </c>
      <c r="BC53" s="68" t="e">
        <f>IF(ROUND('Командный Зачет'!#REF!-IF('Сводный протокол'!#REF!="м",BC$2,IF('Сводный протокол'!#REF!="ж",BC$1,0)),6)&gt;0,1,0)</f>
        <v>#REF!</v>
      </c>
      <c r="BD53" s="68" t="e">
        <f>IF(ROUND('Командный Зачет'!#REF!-IF('Сводный протокол'!#REF!="м",BD$2,IF('Сводный протокол'!#REF!="ж",BD$1,0)),6)&gt;0,1,0)</f>
        <v>#REF!</v>
      </c>
      <c r="BE53" s="68" t="e">
        <f>IF(ROUND('Командный Зачет'!#REF!-IF('Сводный протокол'!#REF!="м",BE$2,IF('Сводный протокол'!#REF!="ж",BE$1,0)),6)&gt;0,1,0)</f>
        <v>#REF!</v>
      </c>
      <c r="BF53" s="68" t="e">
        <f>IF(ROUND('Командный Зачет'!#REF!-IF('Сводный протокол'!#REF!="м",BF$2,IF('Сводный протокол'!#REF!="ж",BF$1,0)),6)&gt;0,1,0)</f>
        <v>#REF!</v>
      </c>
      <c r="BG53" s="68" t="e">
        <f>IF(ROUND('Командный Зачет'!#REF!-IF('Сводный протокол'!#REF!="м",BG$2,IF('Сводный протокол'!#REF!="ж",BG$1,0)),6)&gt;0,1,0)</f>
        <v>#REF!</v>
      </c>
      <c r="BH53" s="68" t="e">
        <f>IF(ROUND('Командный Зачет'!#REF!-IF('Сводный протокол'!#REF!="м",BH$2,IF('Сводный протокол'!#REF!="ж",BH$1,0)),6)&gt;0,1,0)</f>
        <v>#REF!</v>
      </c>
      <c r="BI53" s="68" t="e">
        <f>IF(ROUND('Командный Зачет'!#REF!-IF('Сводный протокол'!#REF!="м",BI$2,IF('Сводный протокол'!#REF!="ж",BI$1,0)),6)&gt;0,1,0)</f>
        <v>#REF!</v>
      </c>
      <c r="BJ53" s="68" t="e">
        <f>IF(ROUND('Командный Зачет'!#REF!-IF('Сводный протокол'!#REF!="м",BJ$2,IF('Сводный протокол'!#REF!="ж",BJ$1,0)),6)&gt;0,1,0)</f>
        <v>#REF!</v>
      </c>
      <c r="BK53" s="68" t="e">
        <f>IF(ROUND('Командный Зачет'!#REF!-IF('Сводный протокол'!#REF!="м",BK$2,IF('Сводный протокол'!#REF!="ж",BK$1,0)),6)&gt;0,1,0)</f>
        <v>#REF!</v>
      </c>
      <c r="BL53" s="68" t="e">
        <f>IF(ROUND('Командный Зачет'!#REF!-IF('Сводный протокол'!#REF!="м",BL$2,IF('Сводный протокол'!#REF!="ж",BL$1,0)),6)&gt;0,1,0)</f>
        <v>#REF!</v>
      </c>
      <c r="BM53" s="68" t="e">
        <f>IF(ROUND('Командный Зачет'!#REF!-IF('Сводный протокол'!#REF!="м",BM$2,IF('Сводный протокол'!#REF!="ж",BM$1,0)),6)&gt;0,1,0)</f>
        <v>#REF!</v>
      </c>
      <c r="BN53" s="68" t="e">
        <f>IF(ROUND('Командный Зачет'!#REF!-IF('Сводный протокол'!#REF!="м",BN$2,IF('Сводный протокол'!#REF!="ж",BN$1,0)),6)&gt;0,1,0)</f>
        <v>#REF!</v>
      </c>
      <c r="BO53" s="68" t="e">
        <f>IF(ROUND('Командный Зачет'!#REF!-IF('Сводный протокол'!#REF!="м",BO$2,IF('Сводный протокол'!#REF!="ж",BO$1,0)),6)&gt;0,1,0)</f>
        <v>#REF!</v>
      </c>
      <c r="BP53" s="68" t="e">
        <f>IF(ROUND('Командный Зачет'!#REF!-IF('Сводный протокол'!#REF!="м",BP$2,IF('Сводный протокол'!#REF!="ж",BP$1,0)),6)&gt;0,1,0)</f>
        <v>#REF!</v>
      </c>
      <c r="BQ53" s="68" t="e">
        <f>IF(ROUND('Командный Зачет'!#REF!-IF('Сводный протокол'!#REF!="м",BQ$2,IF('Сводный протокол'!#REF!="ж",BQ$1,0)),6)&gt;0,1,0)</f>
        <v>#REF!</v>
      </c>
      <c r="BR53" s="68" t="e">
        <f>IF(ROUND('Командный Зачет'!#REF!-IF('Сводный протокол'!#REF!="м",BR$2,IF('Сводный протокол'!#REF!="ж",BR$1,0)),6)&gt;0,1,0)</f>
        <v>#REF!</v>
      </c>
      <c r="BS53" s="68" t="e">
        <f>IF(ROUND('Командный Зачет'!#REF!-IF('Сводный протокол'!#REF!="м",BS$2,IF('Сводный протокол'!#REF!="ж",BS$1,0)),6)&gt;0,1,0)</f>
        <v>#REF!</v>
      </c>
      <c r="BT53" s="68" t="e">
        <f>IF(ROUND('Командный Зачет'!#REF!-IF('Сводный протокол'!#REF!="м",BT$2,IF('Сводный протокол'!#REF!="ж",BT$1,0)),6)&gt;0,1,0)</f>
        <v>#REF!</v>
      </c>
      <c r="BU53" s="68" t="e">
        <f>IF(ROUND('Командный Зачет'!#REF!-IF('Сводный протокол'!#REF!="м",BU$2,IF('Сводный протокол'!#REF!="ж",BU$1,0)),6)&gt;0,1,0)</f>
        <v>#REF!</v>
      </c>
      <c r="BV53" s="68" t="e">
        <f>IF(ROUND('Командный Зачет'!#REF!-IF('Сводный протокол'!#REF!="м",BV$2,IF('Сводный протокол'!#REF!="ж",BV$1,0)),6)&gt;0,1,0)</f>
        <v>#REF!</v>
      </c>
      <c r="BW53" s="68" t="e">
        <f>IF(ROUND('Командный Зачет'!#REF!-IF('Сводный протокол'!#REF!="м",BW$2,IF('Сводный протокол'!#REF!="ж",BW$1,0)),6)&gt;0,1,0)</f>
        <v>#REF!</v>
      </c>
      <c r="BX53" s="68" t="e">
        <f>IF(ROUND('Командный Зачет'!#REF!-IF('Сводный протокол'!#REF!="м",BX$2,IF('Сводный протокол'!#REF!="ж",BX$1,0)),6)&gt;0,1,0)</f>
        <v>#REF!</v>
      </c>
      <c r="BY53" s="68" t="e">
        <f>IF(ROUND('Командный Зачет'!#REF!-IF('Сводный протокол'!#REF!="м",BY$2,IF('Сводный протокол'!#REF!="ж",BY$1,0)),6)&gt;0,1,0)</f>
        <v>#REF!</v>
      </c>
      <c r="BZ53" s="68" t="e">
        <f>IF(ROUND('Командный Зачет'!#REF!-IF('Сводный протокол'!#REF!="м",BZ$2,IF('Сводный протокол'!#REF!="ж",BZ$1,0)),6)&gt;0,1,0)</f>
        <v>#REF!</v>
      </c>
      <c r="CA53" s="68" t="e">
        <f>IF(ROUND('Командный Зачет'!#REF!-IF('Сводный протокол'!#REF!="м",CA$2,IF('Сводный протокол'!#REF!="ж",CA$1,0)),6)&gt;0,1,0)</f>
        <v>#REF!</v>
      </c>
      <c r="CB53" s="68" t="e">
        <f>IF(ROUND('Командный Зачет'!#REF!-IF('Сводный протокол'!#REF!="м",CB$2,IF('Сводный протокол'!#REF!="ж",CB$1,0)),6)&gt;0,1,0)</f>
        <v>#REF!</v>
      </c>
      <c r="CC53" s="68" t="e">
        <f>IF(ROUND('Командный Зачет'!#REF!-IF('Сводный протокол'!#REF!="м",CC$2,IF('Сводный протокол'!#REF!="ж",CC$1,0)),6)&gt;0,1,0)</f>
        <v>#REF!</v>
      </c>
      <c r="CD53" s="68" t="e">
        <f>IF(ROUND('Командный Зачет'!#REF!-IF('Сводный протокол'!#REF!="м",CD$2,IF('Сводный протокол'!#REF!="ж",CD$1,0)),6)&gt;0,1,0)</f>
        <v>#REF!</v>
      </c>
      <c r="CE53" s="68" t="e">
        <f>IF(ROUND('Командный Зачет'!#REF!-IF('Сводный протокол'!#REF!="м",CE$2,IF('Сводный протокол'!#REF!="ж",CE$1,0)),6)&gt;0,1,0)</f>
        <v>#REF!</v>
      </c>
      <c r="CF53" s="68" t="e">
        <f>IF(ROUND('Командный Зачет'!#REF!-IF('Сводный протокол'!#REF!="м",CF$2,IF('Сводный протокол'!#REF!="ж",CF$1,0)),6)&gt;0,1,0)</f>
        <v>#REF!</v>
      </c>
      <c r="CG53" s="68" t="e">
        <f>IF(ROUND('Командный Зачет'!#REF!-IF('Сводный протокол'!#REF!="м",CG$2,IF('Сводный протокол'!#REF!="ж",CG$1,0)),6)&gt;0,1,0)</f>
        <v>#REF!</v>
      </c>
      <c r="CH53" s="68" t="e">
        <f>IF(ROUND('Командный Зачет'!#REF!-IF('Сводный протокол'!#REF!="м",CH$2,IF('Сводный протокол'!#REF!="ж",CH$1,0)),6)&gt;0,1,0)</f>
        <v>#REF!</v>
      </c>
      <c r="CI53" s="68" t="e">
        <f>IF(ROUND('Командный Зачет'!#REF!-IF('Сводный протокол'!#REF!="м",CI$2,IF('Сводный протокол'!#REF!="ж",CI$1,0)),6)&gt;0,1,0)</f>
        <v>#REF!</v>
      </c>
      <c r="CJ53" s="68" t="e">
        <f>IF(ROUND('Командный Зачет'!#REF!-IF('Сводный протокол'!#REF!="м",CJ$2,IF('Сводный протокол'!#REF!="ж",CJ$1,0)),6)&gt;0,1,0)</f>
        <v>#REF!</v>
      </c>
      <c r="CK53" s="68" t="e">
        <f>IF(ROUND('Командный Зачет'!#REF!-IF('Сводный протокол'!#REF!="м",CK$2,IF('Сводный протокол'!#REF!="ж",CK$1,0)),6)&gt;0,1,0)</f>
        <v>#REF!</v>
      </c>
      <c r="CL53" s="68" t="e">
        <f>IF(ROUND('Командный Зачет'!#REF!-IF('Сводный протокол'!#REF!="м",CL$2,IF('Сводный протокол'!#REF!="ж",CL$1,0)),6)&gt;0,1,0)</f>
        <v>#REF!</v>
      </c>
      <c r="CM53" s="68" t="e">
        <f>IF(ROUND('Командный Зачет'!#REF!-IF('Сводный протокол'!#REF!="м",CM$2,IF('Сводный протокол'!#REF!="ж",CM$1,0)),6)&gt;0,1,0)</f>
        <v>#REF!</v>
      </c>
      <c r="CN53" s="68" t="e">
        <f>IF(ROUND('Командный Зачет'!#REF!-IF('Сводный протокол'!#REF!="м",CN$2,IF('Сводный протокол'!#REF!="ж",CN$1,0)),6)&gt;0,1,0)</f>
        <v>#REF!</v>
      </c>
      <c r="CO53" s="68" t="e">
        <f>IF(ROUND('Командный Зачет'!#REF!-IF('Сводный протокол'!#REF!="м",CO$2,IF('Сводный протокол'!#REF!="ж",CO$1,0)),6)&gt;0,1,0)</f>
        <v>#REF!</v>
      </c>
      <c r="CP53" s="68" t="e">
        <f>IF(ROUND('Командный Зачет'!#REF!-IF('Сводный протокол'!#REF!="м",CP$2,IF('Сводный протокол'!#REF!="ж",CP$1,0)),6)&gt;0,1,0)</f>
        <v>#REF!</v>
      </c>
      <c r="CQ53" s="68" t="e">
        <f>IF(ROUND('Командный Зачет'!#REF!-IF('Сводный протокол'!#REF!="м",CQ$2,IF('Сводный протокол'!#REF!="ж",CQ$1,0)),6)&gt;0,1,0)</f>
        <v>#REF!</v>
      </c>
      <c r="CR53" s="68" t="e">
        <f>IF(ROUND('Командный Зачет'!#REF!-IF('Сводный протокол'!#REF!="м",CR$2,IF('Сводный протокол'!#REF!="ж",CR$1,0)),6)&gt;0,1,0)</f>
        <v>#REF!</v>
      </c>
      <c r="CS53" s="68" t="e">
        <f>IF(ROUND('Командный Зачет'!#REF!-IF('Сводный протокол'!#REF!="м",CS$2,IF('Сводный протокол'!#REF!="ж",CS$1,0)),6)&gt;0,1,0)</f>
        <v>#REF!</v>
      </c>
      <c r="CT53" s="68" t="e">
        <f>IF(ROUND('Командный Зачет'!#REF!-IF('Сводный протокол'!#REF!="м",CT$2,IF('Сводный протокол'!#REF!="ж",CT$1,0)),6)&gt;0,1,0)</f>
        <v>#REF!</v>
      </c>
      <c r="CU53" s="68" t="e">
        <f>IF(ROUND('Командный Зачет'!#REF!-IF('Сводный протокол'!#REF!="м",CU$2,IF('Сводный протокол'!#REF!="ж",CU$1,0)),6)&gt;0,1,0)</f>
        <v>#REF!</v>
      </c>
      <c r="CV53" s="68" t="e">
        <f>IF(ROUND('Командный Зачет'!#REF!-IF('Сводный протокол'!#REF!="м",CV$2,IF('Сводный протокол'!#REF!="ж",CV$1,0)),6)&gt;0,1,0)</f>
        <v>#REF!</v>
      </c>
      <c r="CW53" s="68" t="e">
        <f>IF(ROUND('Командный Зачет'!#REF!-IF('Сводный протокол'!#REF!="м",CW$2,IF('Сводный протокол'!#REF!="ж",CW$1,0)),6)&gt;0,1,0)</f>
        <v>#REF!</v>
      </c>
      <c r="CX53" s="67" t="e">
        <f t="shared" ca="1" si="1"/>
        <v>#REF!</v>
      </c>
    </row>
    <row r="54" spans="1:102" x14ac:dyDescent="0.2">
      <c r="A54" s="67" t="s">
        <v>119</v>
      </c>
      <c r="B54" s="68" t="e">
        <f>IF(ROUND('Командный Зачет'!#REF!-IF('Сводный протокол'!#REF!="м",B$2,IF('Сводный протокол'!#REF!="ж",B$1,0)),6)&gt;0,1,0)</f>
        <v>#REF!</v>
      </c>
      <c r="C54" s="68" t="e">
        <f>IF(ROUND('Командный Зачет'!#REF!-IF('Сводный протокол'!#REF!="м",C$2,IF('Сводный протокол'!#REF!="ж",C$1,0)),6)&gt;0,1,0)</f>
        <v>#REF!</v>
      </c>
      <c r="D54" s="68" t="e">
        <f>IF(ROUND('Командный Зачет'!#REF!-IF('Сводный протокол'!#REF!="м",D$2,IF('Сводный протокол'!#REF!="ж",D$1,0)),6)&gt;0,1,0)</f>
        <v>#REF!</v>
      </c>
      <c r="E54" s="68" t="e">
        <f>IF(ROUND('Командный Зачет'!#REF!-IF('Сводный протокол'!#REF!="м",E$2,IF('Сводный протокол'!#REF!="ж",E$1,0)),6)&gt;0,1,0)</f>
        <v>#REF!</v>
      </c>
      <c r="F54" s="68" t="e">
        <f>IF(ROUND('Командный Зачет'!#REF!-IF('Сводный протокол'!#REF!="м",F$2,IF('Сводный протокол'!#REF!="ж",F$1,0)),6)&gt;0,1,0)</f>
        <v>#REF!</v>
      </c>
      <c r="G54" s="68" t="e">
        <f>IF(ROUND('Командный Зачет'!#REF!-IF('Сводный протокол'!#REF!="м",G$2,IF('Сводный протокол'!#REF!="ж",G$1,0)),6)&gt;0,1,0)</f>
        <v>#REF!</v>
      </c>
      <c r="H54" s="68" t="e">
        <f>IF(ROUND('Командный Зачет'!#REF!-IF('Сводный протокол'!#REF!="м",H$2,IF('Сводный протокол'!#REF!="ж",H$1,0)),6)&gt;0,1,0)</f>
        <v>#REF!</v>
      </c>
      <c r="I54" s="68" t="e">
        <f>IF(ROUND('Командный Зачет'!#REF!-IF('Сводный протокол'!#REF!="м",I$2,IF('Сводный протокол'!#REF!="ж",I$1,0)),6)&gt;0,1,0)</f>
        <v>#REF!</v>
      </c>
      <c r="J54" s="68" t="e">
        <f>IF(ROUND('Командный Зачет'!#REF!-IF('Сводный протокол'!#REF!="м",J$2,IF('Сводный протокол'!#REF!="ж",J$1,0)),6)&gt;0,1,0)</f>
        <v>#REF!</v>
      </c>
      <c r="K54" s="68" t="e">
        <f>IF(ROUND('Командный Зачет'!#REF!-IF('Сводный протокол'!#REF!="м",K$2,IF('Сводный протокол'!#REF!="ж",K$1,0)),6)&gt;0,1,0)</f>
        <v>#REF!</v>
      </c>
      <c r="L54" s="68" t="e">
        <f>IF(ROUND('Командный Зачет'!#REF!-IF('Сводный протокол'!#REF!="м",L$2,IF('Сводный протокол'!#REF!="ж",L$1,0)),6)&gt;0,1,0)</f>
        <v>#REF!</v>
      </c>
      <c r="M54" s="68" t="e">
        <f>IF(ROUND('Командный Зачет'!#REF!-IF('Сводный протокол'!#REF!="м",M$2,IF('Сводный протокол'!#REF!="ж",M$1,0)),6)&gt;0,1,0)</f>
        <v>#REF!</v>
      </c>
      <c r="N54" s="68" t="e">
        <f>IF(ROUND('Командный Зачет'!#REF!-IF('Сводный протокол'!#REF!="м",N$2,IF('Сводный протокол'!#REF!="ж",N$1,0)),6)&gt;0,1,0)</f>
        <v>#REF!</v>
      </c>
      <c r="O54" s="68" t="e">
        <f>IF(ROUND('Командный Зачет'!#REF!-IF('Сводный протокол'!#REF!="м",O$2,IF('Сводный протокол'!#REF!="ж",O$1,0)),6)&gt;0,1,0)</f>
        <v>#REF!</v>
      </c>
      <c r="P54" s="68" t="e">
        <f>IF(ROUND('Командный Зачет'!#REF!-IF('Сводный протокол'!#REF!="м",P$2,IF('Сводный протокол'!#REF!="ж",P$1,0)),6)&gt;0,1,0)</f>
        <v>#REF!</v>
      </c>
      <c r="Q54" s="68" t="e">
        <f>IF(ROUND('Командный Зачет'!#REF!-IF('Сводный протокол'!#REF!="м",Q$2,IF('Сводный протокол'!#REF!="ж",Q$1,0)),6)&gt;0,1,0)</f>
        <v>#REF!</v>
      </c>
      <c r="R54" s="68" t="e">
        <f>IF(ROUND('Командный Зачет'!#REF!-IF('Сводный протокол'!#REF!="м",R$2,IF('Сводный протокол'!#REF!="ж",R$1,0)),6)&gt;0,1,0)</f>
        <v>#REF!</v>
      </c>
      <c r="S54" s="68" t="e">
        <f>IF(ROUND('Командный Зачет'!#REF!-IF('Сводный протокол'!#REF!="м",S$2,IF('Сводный протокол'!#REF!="ж",S$1,0)),6)&gt;0,1,0)</f>
        <v>#REF!</v>
      </c>
      <c r="T54" s="68" t="e">
        <f>IF(ROUND('Командный Зачет'!#REF!-IF('Сводный протокол'!#REF!="м",T$2,IF('Сводный протокол'!#REF!="ж",T$1,0)),6)&gt;0,1,0)</f>
        <v>#REF!</v>
      </c>
      <c r="U54" s="68" t="e">
        <f>IF(ROUND('Командный Зачет'!#REF!-IF('Сводный протокол'!#REF!="м",U$2,IF('Сводный протокол'!#REF!="ж",U$1,0)),6)&gt;0,1,0)</f>
        <v>#REF!</v>
      </c>
      <c r="V54" s="68" t="e">
        <f>IF(ROUND('Командный Зачет'!#REF!-IF('Сводный протокол'!#REF!="м",V$2,IF('Сводный протокол'!#REF!="ж",V$1,0)),6)&gt;0,1,0)</f>
        <v>#REF!</v>
      </c>
      <c r="W54" s="68" t="e">
        <f>IF(ROUND('Командный Зачет'!#REF!-IF('Сводный протокол'!#REF!="м",W$2,IF('Сводный протокол'!#REF!="ж",W$1,0)),6)&gt;0,1,0)</f>
        <v>#REF!</v>
      </c>
      <c r="X54" s="68" t="e">
        <f>IF(ROUND('Командный Зачет'!#REF!-IF('Сводный протокол'!#REF!="м",X$2,IF('Сводный протокол'!#REF!="ж",X$1,0)),6)&gt;0,1,0)</f>
        <v>#REF!</v>
      </c>
      <c r="Y54" s="68" t="e">
        <f>IF(ROUND('Командный Зачет'!#REF!-IF('Сводный протокол'!#REF!="м",Y$2,IF('Сводный протокол'!#REF!="ж",Y$1,0)),6)&gt;0,1,0)</f>
        <v>#REF!</v>
      </c>
      <c r="Z54" s="68" t="e">
        <f>IF(ROUND('Командный Зачет'!#REF!-IF('Сводный протокол'!#REF!="м",Z$2,IF('Сводный протокол'!#REF!="ж",Z$1,0)),6)&gt;0,1,0)</f>
        <v>#REF!</v>
      </c>
      <c r="AA54" s="68" t="e">
        <f>IF(ROUND('Командный Зачет'!#REF!-IF('Сводный протокол'!#REF!="м",AA$2,IF('Сводный протокол'!#REF!="ж",AA$1,0)),6)&gt;0,1,0)</f>
        <v>#REF!</v>
      </c>
      <c r="AB54" s="68" t="e">
        <f>IF(ROUND('Командный Зачет'!#REF!-IF('Сводный протокол'!#REF!="м",AB$2,IF('Сводный протокол'!#REF!="ж",AB$1,0)),6)&gt;0,1,0)</f>
        <v>#REF!</v>
      </c>
      <c r="AC54" s="68" t="e">
        <f>IF(ROUND('Командный Зачет'!#REF!-IF('Сводный протокол'!#REF!="м",AC$2,IF('Сводный протокол'!#REF!="ж",AC$1,0)),6)&gt;0,1,0)</f>
        <v>#REF!</v>
      </c>
      <c r="AD54" s="68" t="e">
        <f>IF(ROUND('Командный Зачет'!#REF!-IF('Сводный протокол'!#REF!="м",AD$2,IF('Сводный протокол'!#REF!="ж",AD$1,0)),6)&gt;0,1,0)</f>
        <v>#REF!</v>
      </c>
      <c r="AE54" s="68" t="e">
        <f>IF(ROUND('Командный Зачет'!#REF!-IF('Сводный протокол'!#REF!="м",AE$2,IF('Сводный протокол'!#REF!="ж",AE$1,0)),6)&gt;0,1,0)</f>
        <v>#REF!</v>
      </c>
      <c r="AF54" s="68" t="e">
        <f>IF(ROUND('Командный Зачет'!#REF!-IF('Сводный протокол'!#REF!="м",AF$2,IF('Сводный протокол'!#REF!="ж",AF$1,0)),6)&gt;0,1,0)</f>
        <v>#REF!</v>
      </c>
      <c r="AG54" s="68" t="e">
        <f>IF(ROUND('Командный Зачет'!#REF!-IF('Сводный протокол'!#REF!="м",AG$2,IF('Сводный протокол'!#REF!="ж",AG$1,0)),6)&gt;0,1,0)</f>
        <v>#REF!</v>
      </c>
      <c r="AH54" s="68" t="e">
        <f>IF(ROUND('Командный Зачет'!#REF!-IF('Сводный протокол'!#REF!="м",AH$2,IF('Сводный протокол'!#REF!="ж",AH$1,0)),6)&gt;0,1,0)</f>
        <v>#REF!</v>
      </c>
      <c r="AI54" s="68" t="e">
        <f>IF(ROUND('Командный Зачет'!#REF!-IF('Сводный протокол'!#REF!="м",AI$2,IF('Сводный протокол'!#REF!="ж",AI$1,0)),6)&gt;0,1,0)</f>
        <v>#REF!</v>
      </c>
      <c r="AJ54" s="68" t="e">
        <f>IF(ROUND('Командный Зачет'!#REF!-IF('Сводный протокол'!#REF!="м",AJ$2,IF('Сводный протокол'!#REF!="ж",AJ$1,0)),6)&gt;0,1,0)</f>
        <v>#REF!</v>
      </c>
      <c r="AK54" s="68" t="e">
        <f>IF(ROUND('Командный Зачет'!#REF!-IF('Сводный протокол'!#REF!="м",AK$2,IF('Сводный протокол'!#REF!="ж",AK$1,0)),6)&gt;0,1,0)</f>
        <v>#REF!</v>
      </c>
      <c r="AL54" s="68" t="e">
        <f>IF(ROUND('Командный Зачет'!#REF!-IF('Сводный протокол'!#REF!="м",AL$2,IF('Сводный протокол'!#REF!="ж",AL$1,0)),6)&gt;0,1,0)</f>
        <v>#REF!</v>
      </c>
      <c r="AM54" s="68" t="e">
        <f>IF(ROUND('Командный Зачет'!#REF!-IF('Сводный протокол'!#REF!="м",AM$2,IF('Сводный протокол'!#REF!="ж",AM$1,0)),6)&gt;0,1,0)</f>
        <v>#REF!</v>
      </c>
      <c r="AN54" s="68" t="e">
        <f>IF(ROUND('Командный Зачет'!#REF!-IF('Сводный протокол'!#REF!="м",AN$2,IF('Сводный протокол'!#REF!="ж",AN$1,0)),6)&gt;0,1,0)</f>
        <v>#REF!</v>
      </c>
      <c r="AO54" s="68" t="e">
        <f>IF(ROUND('Командный Зачет'!#REF!-IF('Сводный протокол'!#REF!="м",AO$2,IF('Сводный протокол'!#REF!="ж",AO$1,0)),6)&gt;0,1,0)</f>
        <v>#REF!</v>
      </c>
      <c r="AP54" s="68" t="e">
        <f>IF(ROUND('Командный Зачет'!#REF!-IF('Сводный протокол'!#REF!="м",AP$2,IF('Сводный протокол'!#REF!="ж",AP$1,0)),6)&gt;0,1,0)</f>
        <v>#REF!</v>
      </c>
      <c r="AQ54" s="68" t="e">
        <f>IF(ROUND('Командный Зачет'!#REF!-IF('Сводный протокол'!#REF!="м",AQ$2,IF('Сводный протокол'!#REF!="ж",AQ$1,0)),6)&gt;0,1,0)</f>
        <v>#REF!</v>
      </c>
      <c r="AR54" s="68" t="e">
        <f>IF(ROUND('Командный Зачет'!#REF!-IF('Сводный протокол'!#REF!="м",AR$2,IF('Сводный протокол'!#REF!="ж",AR$1,0)),6)&gt;0,1,0)</f>
        <v>#REF!</v>
      </c>
      <c r="AS54" s="68" t="e">
        <f>IF(ROUND('Командный Зачет'!#REF!-IF('Сводный протокол'!#REF!="м",AS$2,IF('Сводный протокол'!#REF!="ж",AS$1,0)),6)&gt;0,1,0)</f>
        <v>#REF!</v>
      </c>
      <c r="AT54" s="68" t="e">
        <f>IF(ROUND('Командный Зачет'!#REF!-IF('Сводный протокол'!#REF!="м",AT$2,IF('Сводный протокол'!#REF!="ж",AT$1,0)),6)&gt;0,1,0)</f>
        <v>#REF!</v>
      </c>
      <c r="AU54" s="68" t="e">
        <f>IF(ROUND('Командный Зачет'!#REF!-IF('Сводный протокол'!#REF!="м",AU$2,IF('Сводный протокол'!#REF!="ж",AU$1,0)),6)&gt;0,1,0)</f>
        <v>#REF!</v>
      </c>
      <c r="AV54" s="68" t="e">
        <f>IF(ROUND('Командный Зачет'!#REF!-IF('Сводный протокол'!#REF!="м",AV$2,IF('Сводный протокол'!#REF!="ж",AV$1,0)),6)&gt;0,1,0)</f>
        <v>#REF!</v>
      </c>
      <c r="AW54" s="68" t="e">
        <f>IF(ROUND('Командный Зачет'!#REF!-IF('Сводный протокол'!#REF!="м",AW$2,IF('Сводный протокол'!#REF!="ж",AW$1,0)),6)&gt;0,1,0)</f>
        <v>#REF!</v>
      </c>
      <c r="AX54" s="68" t="e">
        <f>IF(ROUND('Командный Зачет'!#REF!-IF('Сводный протокол'!#REF!="м",AX$2,IF('Сводный протокол'!#REF!="ж",AX$1,0)),6)&gt;0,1,0)</f>
        <v>#REF!</v>
      </c>
      <c r="AY54" s="68" t="e">
        <f>IF(ROUND('Командный Зачет'!#REF!-IF('Сводный протокол'!#REF!="м",AY$2,IF('Сводный протокол'!#REF!="ж",AY$1,0)),6)&gt;0,1,0)</f>
        <v>#REF!</v>
      </c>
      <c r="AZ54" s="68" t="e">
        <f>IF(ROUND('Командный Зачет'!#REF!-IF('Сводный протокол'!#REF!="м",AZ$2,IF('Сводный протокол'!#REF!="ж",AZ$1,0)),6)&gt;0,1,0)</f>
        <v>#REF!</v>
      </c>
      <c r="BA54" s="68" t="e">
        <f>IF(ROUND('Командный Зачет'!#REF!-IF('Сводный протокол'!#REF!="м",BA$2,IF('Сводный протокол'!#REF!="ж",BA$1,0)),6)&gt;0,1,0)</f>
        <v>#REF!</v>
      </c>
      <c r="BB54" s="68" t="e">
        <f>IF(ROUND('Командный Зачет'!#REF!-IF('Сводный протокол'!#REF!="м",BB$2,IF('Сводный протокол'!#REF!="ж",BB$1,0)),6)&gt;0,1,0)</f>
        <v>#REF!</v>
      </c>
      <c r="BC54" s="68" t="e">
        <f>IF(ROUND('Командный Зачет'!#REF!-IF('Сводный протокол'!#REF!="м",BC$2,IF('Сводный протокол'!#REF!="ж",BC$1,0)),6)&gt;0,1,0)</f>
        <v>#REF!</v>
      </c>
      <c r="BD54" s="68" t="e">
        <f>IF(ROUND('Командный Зачет'!#REF!-IF('Сводный протокол'!#REF!="м",BD$2,IF('Сводный протокол'!#REF!="ж",BD$1,0)),6)&gt;0,1,0)</f>
        <v>#REF!</v>
      </c>
      <c r="BE54" s="68" t="e">
        <f>IF(ROUND('Командный Зачет'!#REF!-IF('Сводный протокол'!#REF!="м",BE$2,IF('Сводный протокол'!#REF!="ж",BE$1,0)),6)&gt;0,1,0)</f>
        <v>#REF!</v>
      </c>
      <c r="BF54" s="68" t="e">
        <f>IF(ROUND('Командный Зачет'!#REF!-IF('Сводный протокол'!#REF!="м",BF$2,IF('Сводный протокол'!#REF!="ж",BF$1,0)),6)&gt;0,1,0)</f>
        <v>#REF!</v>
      </c>
      <c r="BG54" s="68" t="e">
        <f>IF(ROUND('Командный Зачет'!#REF!-IF('Сводный протокол'!#REF!="м",BG$2,IF('Сводный протокол'!#REF!="ж",BG$1,0)),6)&gt;0,1,0)</f>
        <v>#REF!</v>
      </c>
      <c r="BH54" s="68" t="e">
        <f>IF(ROUND('Командный Зачет'!#REF!-IF('Сводный протокол'!#REF!="м",BH$2,IF('Сводный протокол'!#REF!="ж",BH$1,0)),6)&gt;0,1,0)</f>
        <v>#REF!</v>
      </c>
      <c r="BI54" s="68" t="e">
        <f>IF(ROUND('Командный Зачет'!#REF!-IF('Сводный протокол'!#REF!="м",BI$2,IF('Сводный протокол'!#REF!="ж",BI$1,0)),6)&gt;0,1,0)</f>
        <v>#REF!</v>
      </c>
      <c r="BJ54" s="68" t="e">
        <f>IF(ROUND('Командный Зачет'!#REF!-IF('Сводный протокол'!#REF!="м",BJ$2,IF('Сводный протокол'!#REF!="ж",BJ$1,0)),6)&gt;0,1,0)</f>
        <v>#REF!</v>
      </c>
      <c r="BK54" s="68" t="e">
        <f>IF(ROUND('Командный Зачет'!#REF!-IF('Сводный протокол'!#REF!="м",BK$2,IF('Сводный протокол'!#REF!="ж",BK$1,0)),6)&gt;0,1,0)</f>
        <v>#REF!</v>
      </c>
      <c r="BL54" s="68" t="e">
        <f>IF(ROUND('Командный Зачет'!#REF!-IF('Сводный протокол'!#REF!="м",BL$2,IF('Сводный протокол'!#REF!="ж",BL$1,0)),6)&gt;0,1,0)</f>
        <v>#REF!</v>
      </c>
      <c r="BM54" s="68" t="e">
        <f>IF(ROUND('Командный Зачет'!#REF!-IF('Сводный протокол'!#REF!="м",BM$2,IF('Сводный протокол'!#REF!="ж",BM$1,0)),6)&gt;0,1,0)</f>
        <v>#REF!</v>
      </c>
      <c r="BN54" s="68" t="e">
        <f>IF(ROUND('Командный Зачет'!#REF!-IF('Сводный протокол'!#REF!="м",BN$2,IF('Сводный протокол'!#REF!="ж",BN$1,0)),6)&gt;0,1,0)</f>
        <v>#REF!</v>
      </c>
      <c r="BO54" s="68" t="e">
        <f>IF(ROUND('Командный Зачет'!#REF!-IF('Сводный протокол'!#REF!="м",BO$2,IF('Сводный протокол'!#REF!="ж",BO$1,0)),6)&gt;0,1,0)</f>
        <v>#REF!</v>
      </c>
      <c r="BP54" s="68" t="e">
        <f>IF(ROUND('Командный Зачет'!#REF!-IF('Сводный протокол'!#REF!="м",BP$2,IF('Сводный протокол'!#REF!="ж",BP$1,0)),6)&gt;0,1,0)</f>
        <v>#REF!</v>
      </c>
      <c r="BQ54" s="68" t="e">
        <f>IF(ROUND('Командный Зачет'!#REF!-IF('Сводный протокол'!#REF!="м",BQ$2,IF('Сводный протокол'!#REF!="ж",BQ$1,0)),6)&gt;0,1,0)</f>
        <v>#REF!</v>
      </c>
      <c r="BR54" s="68" t="e">
        <f>IF(ROUND('Командный Зачет'!#REF!-IF('Сводный протокол'!#REF!="м",BR$2,IF('Сводный протокол'!#REF!="ж",BR$1,0)),6)&gt;0,1,0)</f>
        <v>#REF!</v>
      </c>
      <c r="BS54" s="68" t="e">
        <f>IF(ROUND('Командный Зачет'!#REF!-IF('Сводный протокол'!#REF!="м",BS$2,IF('Сводный протокол'!#REF!="ж",BS$1,0)),6)&gt;0,1,0)</f>
        <v>#REF!</v>
      </c>
      <c r="BT54" s="68" t="e">
        <f>IF(ROUND('Командный Зачет'!#REF!-IF('Сводный протокол'!#REF!="м",BT$2,IF('Сводный протокол'!#REF!="ж",BT$1,0)),6)&gt;0,1,0)</f>
        <v>#REF!</v>
      </c>
      <c r="BU54" s="68" t="e">
        <f>IF(ROUND('Командный Зачет'!#REF!-IF('Сводный протокол'!#REF!="м",BU$2,IF('Сводный протокол'!#REF!="ж",BU$1,0)),6)&gt;0,1,0)</f>
        <v>#REF!</v>
      </c>
      <c r="BV54" s="68" t="e">
        <f>IF(ROUND('Командный Зачет'!#REF!-IF('Сводный протокол'!#REF!="м",BV$2,IF('Сводный протокол'!#REF!="ж",BV$1,0)),6)&gt;0,1,0)</f>
        <v>#REF!</v>
      </c>
      <c r="BW54" s="68" t="e">
        <f>IF(ROUND('Командный Зачет'!#REF!-IF('Сводный протокол'!#REF!="м",BW$2,IF('Сводный протокол'!#REF!="ж",BW$1,0)),6)&gt;0,1,0)</f>
        <v>#REF!</v>
      </c>
      <c r="BX54" s="68" t="e">
        <f>IF(ROUND('Командный Зачет'!#REF!-IF('Сводный протокол'!#REF!="м",BX$2,IF('Сводный протокол'!#REF!="ж",BX$1,0)),6)&gt;0,1,0)</f>
        <v>#REF!</v>
      </c>
      <c r="BY54" s="68" t="e">
        <f>IF(ROUND('Командный Зачет'!#REF!-IF('Сводный протокол'!#REF!="м",BY$2,IF('Сводный протокол'!#REF!="ж",BY$1,0)),6)&gt;0,1,0)</f>
        <v>#REF!</v>
      </c>
      <c r="BZ54" s="68" t="e">
        <f>IF(ROUND('Командный Зачет'!#REF!-IF('Сводный протокол'!#REF!="м",BZ$2,IF('Сводный протокол'!#REF!="ж",BZ$1,0)),6)&gt;0,1,0)</f>
        <v>#REF!</v>
      </c>
      <c r="CA54" s="68" t="e">
        <f>IF(ROUND('Командный Зачет'!#REF!-IF('Сводный протокол'!#REF!="м",CA$2,IF('Сводный протокол'!#REF!="ж",CA$1,0)),6)&gt;0,1,0)</f>
        <v>#REF!</v>
      </c>
      <c r="CB54" s="68" t="e">
        <f>IF(ROUND('Командный Зачет'!#REF!-IF('Сводный протокол'!#REF!="м",CB$2,IF('Сводный протокол'!#REF!="ж",CB$1,0)),6)&gt;0,1,0)</f>
        <v>#REF!</v>
      </c>
      <c r="CC54" s="68" t="e">
        <f>IF(ROUND('Командный Зачет'!#REF!-IF('Сводный протокол'!#REF!="м",CC$2,IF('Сводный протокол'!#REF!="ж",CC$1,0)),6)&gt;0,1,0)</f>
        <v>#REF!</v>
      </c>
      <c r="CD54" s="68" t="e">
        <f>IF(ROUND('Командный Зачет'!#REF!-IF('Сводный протокол'!#REF!="м",CD$2,IF('Сводный протокол'!#REF!="ж",CD$1,0)),6)&gt;0,1,0)</f>
        <v>#REF!</v>
      </c>
      <c r="CE54" s="68" t="e">
        <f>IF(ROUND('Командный Зачет'!#REF!-IF('Сводный протокол'!#REF!="м",CE$2,IF('Сводный протокол'!#REF!="ж",CE$1,0)),6)&gt;0,1,0)</f>
        <v>#REF!</v>
      </c>
      <c r="CF54" s="68" t="e">
        <f>IF(ROUND('Командный Зачет'!#REF!-IF('Сводный протокол'!#REF!="м",CF$2,IF('Сводный протокол'!#REF!="ж",CF$1,0)),6)&gt;0,1,0)</f>
        <v>#REF!</v>
      </c>
      <c r="CG54" s="68" t="e">
        <f>IF(ROUND('Командный Зачет'!#REF!-IF('Сводный протокол'!#REF!="м",CG$2,IF('Сводный протокол'!#REF!="ж",CG$1,0)),6)&gt;0,1,0)</f>
        <v>#REF!</v>
      </c>
      <c r="CH54" s="68" t="e">
        <f>IF(ROUND('Командный Зачет'!#REF!-IF('Сводный протокол'!#REF!="м",CH$2,IF('Сводный протокол'!#REF!="ж",CH$1,0)),6)&gt;0,1,0)</f>
        <v>#REF!</v>
      </c>
      <c r="CI54" s="68" t="e">
        <f>IF(ROUND('Командный Зачет'!#REF!-IF('Сводный протокол'!#REF!="м",CI$2,IF('Сводный протокол'!#REF!="ж",CI$1,0)),6)&gt;0,1,0)</f>
        <v>#REF!</v>
      </c>
      <c r="CJ54" s="68" t="e">
        <f>IF(ROUND('Командный Зачет'!#REF!-IF('Сводный протокол'!#REF!="м",CJ$2,IF('Сводный протокол'!#REF!="ж",CJ$1,0)),6)&gt;0,1,0)</f>
        <v>#REF!</v>
      </c>
      <c r="CK54" s="68" t="e">
        <f>IF(ROUND('Командный Зачет'!#REF!-IF('Сводный протокол'!#REF!="м",CK$2,IF('Сводный протокол'!#REF!="ж",CK$1,0)),6)&gt;0,1,0)</f>
        <v>#REF!</v>
      </c>
      <c r="CL54" s="68" t="e">
        <f>IF(ROUND('Командный Зачет'!#REF!-IF('Сводный протокол'!#REF!="м",CL$2,IF('Сводный протокол'!#REF!="ж",CL$1,0)),6)&gt;0,1,0)</f>
        <v>#REF!</v>
      </c>
      <c r="CM54" s="68" t="e">
        <f>IF(ROUND('Командный Зачет'!#REF!-IF('Сводный протокол'!#REF!="м",CM$2,IF('Сводный протокол'!#REF!="ж",CM$1,0)),6)&gt;0,1,0)</f>
        <v>#REF!</v>
      </c>
      <c r="CN54" s="68" t="e">
        <f>IF(ROUND('Командный Зачет'!#REF!-IF('Сводный протокол'!#REF!="м",CN$2,IF('Сводный протокол'!#REF!="ж",CN$1,0)),6)&gt;0,1,0)</f>
        <v>#REF!</v>
      </c>
      <c r="CO54" s="68" t="e">
        <f>IF(ROUND('Командный Зачет'!#REF!-IF('Сводный протокол'!#REF!="м",CO$2,IF('Сводный протокол'!#REF!="ж",CO$1,0)),6)&gt;0,1,0)</f>
        <v>#REF!</v>
      </c>
      <c r="CP54" s="68" t="e">
        <f>IF(ROUND('Командный Зачет'!#REF!-IF('Сводный протокол'!#REF!="м",CP$2,IF('Сводный протокол'!#REF!="ж",CP$1,0)),6)&gt;0,1,0)</f>
        <v>#REF!</v>
      </c>
      <c r="CQ54" s="68" t="e">
        <f>IF(ROUND('Командный Зачет'!#REF!-IF('Сводный протокол'!#REF!="м",CQ$2,IF('Сводный протокол'!#REF!="ж",CQ$1,0)),6)&gt;0,1,0)</f>
        <v>#REF!</v>
      </c>
      <c r="CR54" s="68" t="e">
        <f>IF(ROUND('Командный Зачет'!#REF!-IF('Сводный протокол'!#REF!="м",CR$2,IF('Сводный протокол'!#REF!="ж",CR$1,0)),6)&gt;0,1,0)</f>
        <v>#REF!</v>
      </c>
      <c r="CS54" s="68" t="e">
        <f>IF(ROUND('Командный Зачет'!#REF!-IF('Сводный протокол'!#REF!="м",CS$2,IF('Сводный протокол'!#REF!="ж",CS$1,0)),6)&gt;0,1,0)</f>
        <v>#REF!</v>
      </c>
      <c r="CT54" s="68" t="e">
        <f>IF(ROUND('Командный Зачет'!#REF!-IF('Сводный протокол'!#REF!="м",CT$2,IF('Сводный протокол'!#REF!="ж",CT$1,0)),6)&gt;0,1,0)</f>
        <v>#REF!</v>
      </c>
      <c r="CU54" s="68" t="e">
        <f>IF(ROUND('Командный Зачет'!#REF!-IF('Сводный протокол'!#REF!="м",CU$2,IF('Сводный протокол'!#REF!="ж",CU$1,0)),6)&gt;0,1,0)</f>
        <v>#REF!</v>
      </c>
      <c r="CV54" s="68" t="e">
        <f>IF(ROUND('Командный Зачет'!#REF!-IF('Сводный протокол'!#REF!="м",CV$2,IF('Сводный протокол'!#REF!="ж",CV$1,0)),6)&gt;0,1,0)</f>
        <v>#REF!</v>
      </c>
      <c r="CW54" s="68" t="e">
        <f>IF(ROUND('Командный Зачет'!#REF!-IF('Сводный протокол'!#REF!="м",CW$2,IF('Сводный протокол'!#REF!="ж",CW$1,0)),6)&gt;0,1,0)</f>
        <v>#REF!</v>
      </c>
      <c r="CX54" s="67" t="e">
        <f t="shared" ca="1" si="1"/>
        <v>#REF!</v>
      </c>
    </row>
    <row r="55" spans="1:102" x14ac:dyDescent="0.2">
      <c r="A55" s="67" t="s">
        <v>120</v>
      </c>
      <c r="B55" s="68" t="e">
        <f ca="1">IF(ROUND('Командный Зачет'!#REF!-IF('Сводный протокол'!$D25="м",B$2,IF('Сводный протокол'!$D25="ж",B$1,0)),6)&gt;0,1,0)</f>
        <v>#REF!</v>
      </c>
      <c r="C55" s="68" t="e">
        <f ca="1">IF(ROUND('Командный Зачет'!#REF!-IF('Сводный протокол'!$D25="м",C$2,IF('Сводный протокол'!$D25="ж",C$1,0)),6)&gt;0,1,0)</f>
        <v>#REF!</v>
      </c>
      <c r="D55" s="68" t="e">
        <f ca="1">IF(ROUND('Командный Зачет'!#REF!-IF('Сводный протокол'!$D25="м",D$2,IF('Сводный протокол'!$D25="ж",D$1,0)),6)&gt;0,1,0)</f>
        <v>#REF!</v>
      </c>
      <c r="E55" s="68" t="e">
        <f ca="1">IF(ROUND('Командный Зачет'!#REF!-IF('Сводный протокол'!$D25="м",E$2,IF('Сводный протокол'!$D25="ж",E$1,0)),6)&gt;0,1,0)</f>
        <v>#REF!</v>
      </c>
      <c r="F55" s="68" t="e">
        <f ca="1">IF(ROUND('Командный Зачет'!#REF!-IF('Сводный протокол'!$D25="м",F$2,IF('Сводный протокол'!$D25="ж",F$1,0)),6)&gt;0,1,0)</f>
        <v>#REF!</v>
      </c>
      <c r="G55" s="68" t="e">
        <f ca="1">IF(ROUND('Командный Зачет'!#REF!-IF('Сводный протокол'!$D25="м",G$2,IF('Сводный протокол'!$D25="ж",G$1,0)),6)&gt;0,1,0)</f>
        <v>#REF!</v>
      </c>
      <c r="H55" s="68" t="e">
        <f ca="1">IF(ROUND('Командный Зачет'!#REF!-IF('Сводный протокол'!$D25="м",H$2,IF('Сводный протокол'!$D25="ж",H$1,0)),6)&gt;0,1,0)</f>
        <v>#REF!</v>
      </c>
      <c r="I55" s="68" t="e">
        <f ca="1">IF(ROUND('Командный Зачет'!#REF!-IF('Сводный протокол'!$D25="м",I$2,IF('Сводный протокол'!$D25="ж",I$1,0)),6)&gt;0,1,0)</f>
        <v>#REF!</v>
      </c>
      <c r="J55" s="68" t="e">
        <f ca="1">IF(ROUND('Командный Зачет'!#REF!-IF('Сводный протокол'!$D25="м",J$2,IF('Сводный протокол'!$D25="ж",J$1,0)),6)&gt;0,1,0)</f>
        <v>#REF!</v>
      </c>
      <c r="K55" s="68" t="e">
        <f ca="1">IF(ROUND('Командный Зачет'!#REF!-IF('Сводный протокол'!$D25="м",K$2,IF('Сводный протокол'!$D25="ж",K$1,0)),6)&gt;0,1,0)</f>
        <v>#REF!</v>
      </c>
      <c r="L55" s="68" t="e">
        <f ca="1">IF(ROUND('Командный Зачет'!#REF!-IF('Сводный протокол'!$D25="м",L$2,IF('Сводный протокол'!$D25="ж",L$1,0)),6)&gt;0,1,0)</f>
        <v>#REF!</v>
      </c>
      <c r="M55" s="68" t="e">
        <f ca="1">IF(ROUND('Командный Зачет'!#REF!-IF('Сводный протокол'!$D25="м",M$2,IF('Сводный протокол'!$D25="ж",M$1,0)),6)&gt;0,1,0)</f>
        <v>#REF!</v>
      </c>
      <c r="N55" s="68" t="e">
        <f ca="1">IF(ROUND('Командный Зачет'!#REF!-IF('Сводный протокол'!$D25="м",N$2,IF('Сводный протокол'!$D25="ж",N$1,0)),6)&gt;0,1,0)</f>
        <v>#REF!</v>
      </c>
      <c r="O55" s="68" t="e">
        <f ca="1">IF(ROUND('Командный Зачет'!#REF!-IF('Сводный протокол'!$D25="м",O$2,IF('Сводный протокол'!$D25="ж",O$1,0)),6)&gt;0,1,0)</f>
        <v>#REF!</v>
      </c>
      <c r="P55" s="68" t="e">
        <f ca="1">IF(ROUND('Командный Зачет'!#REF!-IF('Сводный протокол'!$D25="м",P$2,IF('Сводный протокол'!$D25="ж",P$1,0)),6)&gt;0,1,0)</f>
        <v>#REF!</v>
      </c>
      <c r="Q55" s="68" t="e">
        <f ca="1">IF(ROUND('Командный Зачет'!#REF!-IF('Сводный протокол'!$D25="м",Q$2,IF('Сводный протокол'!$D25="ж",Q$1,0)),6)&gt;0,1,0)</f>
        <v>#REF!</v>
      </c>
      <c r="R55" s="68" t="e">
        <f ca="1">IF(ROUND('Командный Зачет'!#REF!-IF('Сводный протокол'!$D25="м",R$2,IF('Сводный протокол'!$D25="ж",R$1,0)),6)&gt;0,1,0)</f>
        <v>#REF!</v>
      </c>
      <c r="S55" s="68" t="e">
        <f ca="1">IF(ROUND('Командный Зачет'!#REF!-IF('Сводный протокол'!$D25="м",S$2,IF('Сводный протокол'!$D25="ж",S$1,0)),6)&gt;0,1,0)</f>
        <v>#REF!</v>
      </c>
      <c r="T55" s="68" t="e">
        <f ca="1">IF(ROUND('Командный Зачет'!#REF!-IF('Сводный протокол'!$D25="м",T$2,IF('Сводный протокол'!$D25="ж",T$1,0)),6)&gt;0,1,0)</f>
        <v>#REF!</v>
      </c>
      <c r="U55" s="68" t="e">
        <f ca="1">IF(ROUND('Командный Зачет'!#REF!-IF('Сводный протокол'!$D25="м",U$2,IF('Сводный протокол'!$D25="ж",U$1,0)),6)&gt;0,1,0)</f>
        <v>#REF!</v>
      </c>
      <c r="V55" s="68" t="e">
        <f ca="1">IF(ROUND('Командный Зачет'!#REF!-IF('Сводный протокол'!$D25="м",V$2,IF('Сводный протокол'!$D25="ж",V$1,0)),6)&gt;0,1,0)</f>
        <v>#REF!</v>
      </c>
      <c r="W55" s="68" t="e">
        <f ca="1">IF(ROUND('Командный Зачет'!#REF!-IF('Сводный протокол'!$D25="м",W$2,IF('Сводный протокол'!$D25="ж",W$1,0)),6)&gt;0,1,0)</f>
        <v>#REF!</v>
      </c>
      <c r="X55" s="68" t="e">
        <f ca="1">IF(ROUND('Командный Зачет'!#REF!-IF('Сводный протокол'!$D25="м",X$2,IF('Сводный протокол'!$D25="ж",X$1,0)),6)&gt;0,1,0)</f>
        <v>#REF!</v>
      </c>
      <c r="Y55" s="68" t="e">
        <f ca="1">IF(ROUND('Командный Зачет'!#REF!-IF('Сводный протокол'!$D25="м",Y$2,IF('Сводный протокол'!$D25="ж",Y$1,0)),6)&gt;0,1,0)</f>
        <v>#REF!</v>
      </c>
      <c r="Z55" s="68" t="e">
        <f ca="1">IF(ROUND('Командный Зачет'!#REF!-IF('Сводный протокол'!$D25="м",Z$2,IF('Сводный протокол'!$D25="ж",Z$1,0)),6)&gt;0,1,0)</f>
        <v>#REF!</v>
      </c>
      <c r="AA55" s="68" t="e">
        <f ca="1">IF(ROUND('Командный Зачет'!#REF!-IF('Сводный протокол'!$D25="м",AA$2,IF('Сводный протокол'!$D25="ж",AA$1,0)),6)&gt;0,1,0)</f>
        <v>#REF!</v>
      </c>
      <c r="AB55" s="68" t="e">
        <f ca="1">IF(ROUND('Командный Зачет'!#REF!-IF('Сводный протокол'!$D25="м",AB$2,IF('Сводный протокол'!$D25="ж",AB$1,0)),6)&gt;0,1,0)</f>
        <v>#REF!</v>
      </c>
      <c r="AC55" s="68" t="e">
        <f ca="1">IF(ROUND('Командный Зачет'!#REF!-IF('Сводный протокол'!$D25="м",AC$2,IF('Сводный протокол'!$D25="ж",AC$1,0)),6)&gt;0,1,0)</f>
        <v>#REF!</v>
      </c>
      <c r="AD55" s="68" t="e">
        <f ca="1">IF(ROUND('Командный Зачет'!#REF!-IF('Сводный протокол'!$D25="м",AD$2,IF('Сводный протокол'!$D25="ж",AD$1,0)),6)&gt;0,1,0)</f>
        <v>#REF!</v>
      </c>
      <c r="AE55" s="68" t="e">
        <f ca="1">IF(ROUND('Командный Зачет'!#REF!-IF('Сводный протокол'!$D25="м",AE$2,IF('Сводный протокол'!$D25="ж",AE$1,0)),6)&gt;0,1,0)</f>
        <v>#REF!</v>
      </c>
      <c r="AF55" s="68" t="e">
        <f ca="1">IF(ROUND('Командный Зачет'!#REF!-IF('Сводный протокол'!$D25="м",AF$2,IF('Сводный протокол'!$D25="ж",AF$1,0)),6)&gt;0,1,0)</f>
        <v>#REF!</v>
      </c>
      <c r="AG55" s="68" t="e">
        <f ca="1">IF(ROUND('Командный Зачет'!#REF!-IF('Сводный протокол'!$D25="м",AG$2,IF('Сводный протокол'!$D25="ж",AG$1,0)),6)&gt;0,1,0)</f>
        <v>#REF!</v>
      </c>
      <c r="AH55" s="68" t="e">
        <f ca="1">IF(ROUND('Командный Зачет'!#REF!-IF('Сводный протокол'!$D25="м",AH$2,IF('Сводный протокол'!$D25="ж",AH$1,0)),6)&gt;0,1,0)</f>
        <v>#REF!</v>
      </c>
      <c r="AI55" s="68" t="e">
        <f ca="1">IF(ROUND('Командный Зачет'!#REF!-IF('Сводный протокол'!$D25="м",AI$2,IF('Сводный протокол'!$D25="ж",AI$1,0)),6)&gt;0,1,0)</f>
        <v>#REF!</v>
      </c>
      <c r="AJ55" s="68" t="e">
        <f ca="1">IF(ROUND('Командный Зачет'!#REF!-IF('Сводный протокол'!$D25="м",AJ$2,IF('Сводный протокол'!$D25="ж",AJ$1,0)),6)&gt;0,1,0)</f>
        <v>#REF!</v>
      </c>
      <c r="AK55" s="68" t="e">
        <f ca="1">IF(ROUND('Командный Зачет'!#REF!-IF('Сводный протокол'!$D25="м",AK$2,IF('Сводный протокол'!$D25="ж",AK$1,0)),6)&gt;0,1,0)</f>
        <v>#REF!</v>
      </c>
      <c r="AL55" s="68" t="e">
        <f ca="1">IF(ROUND('Командный Зачет'!#REF!-IF('Сводный протокол'!$D25="м",AL$2,IF('Сводный протокол'!$D25="ж",AL$1,0)),6)&gt;0,1,0)</f>
        <v>#REF!</v>
      </c>
      <c r="AM55" s="68" t="e">
        <f ca="1">IF(ROUND('Командный Зачет'!#REF!-IF('Сводный протокол'!$D25="м",AM$2,IF('Сводный протокол'!$D25="ж",AM$1,0)),6)&gt;0,1,0)</f>
        <v>#REF!</v>
      </c>
      <c r="AN55" s="68" t="e">
        <f ca="1">IF(ROUND('Командный Зачет'!#REF!-IF('Сводный протокол'!$D25="м",AN$2,IF('Сводный протокол'!$D25="ж",AN$1,0)),6)&gt;0,1,0)</f>
        <v>#REF!</v>
      </c>
      <c r="AO55" s="68" t="e">
        <f ca="1">IF(ROUND('Командный Зачет'!#REF!-IF('Сводный протокол'!$D25="м",AO$2,IF('Сводный протокол'!$D25="ж",AO$1,0)),6)&gt;0,1,0)</f>
        <v>#REF!</v>
      </c>
      <c r="AP55" s="68" t="e">
        <f ca="1">IF(ROUND('Командный Зачет'!#REF!-IF('Сводный протокол'!$D25="м",AP$2,IF('Сводный протокол'!$D25="ж",AP$1,0)),6)&gt;0,1,0)</f>
        <v>#REF!</v>
      </c>
      <c r="AQ55" s="68" t="e">
        <f ca="1">IF(ROUND('Командный Зачет'!#REF!-IF('Сводный протокол'!$D25="м",AQ$2,IF('Сводный протокол'!$D25="ж",AQ$1,0)),6)&gt;0,1,0)</f>
        <v>#REF!</v>
      </c>
      <c r="AR55" s="68" t="e">
        <f ca="1">IF(ROUND('Командный Зачет'!#REF!-IF('Сводный протокол'!$D25="м",AR$2,IF('Сводный протокол'!$D25="ж",AR$1,0)),6)&gt;0,1,0)</f>
        <v>#REF!</v>
      </c>
      <c r="AS55" s="68" t="e">
        <f ca="1">IF(ROUND('Командный Зачет'!#REF!-IF('Сводный протокол'!$D25="м",AS$2,IF('Сводный протокол'!$D25="ж",AS$1,0)),6)&gt;0,1,0)</f>
        <v>#REF!</v>
      </c>
      <c r="AT55" s="68" t="e">
        <f ca="1">IF(ROUND('Командный Зачет'!#REF!-IF('Сводный протокол'!$D25="м",AT$2,IF('Сводный протокол'!$D25="ж",AT$1,0)),6)&gt;0,1,0)</f>
        <v>#REF!</v>
      </c>
      <c r="AU55" s="68" t="e">
        <f ca="1">IF(ROUND('Командный Зачет'!#REF!-IF('Сводный протокол'!$D25="м",AU$2,IF('Сводный протокол'!$D25="ж",AU$1,0)),6)&gt;0,1,0)</f>
        <v>#REF!</v>
      </c>
      <c r="AV55" s="68" t="e">
        <f ca="1">IF(ROUND('Командный Зачет'!#REF!-IF('Сводный протокол'!$D25="м",AV$2,IF('Сводный протокол'!$D25="ж",AV$1,0)),6)&gt;0,1,0)</f>
        <v>#REF!</v>
      </c>
      <c r="AW55" s="68" t="e">
        <f ca="1">IF(ROUND('Командный Зачет'!#REF!-IF('Сводный протокол'!$D25="м",AW$2,IF('Сводный протокол'!$D25="ж",AW$1,0)),6)&gt;0,1,0)</f>
        <v>#REF!</v>
      </c>
      <c r="AX55" s="68" t="e">
        <f ca="1">IF(ROUND('Командный Зачет'!#REF!-IF('Сводный протокол'!$D25="м",AX$2,IF('Сводный протокол'!$D25="ж",AX$1,0)),6)&gt;0,1,0)</f>
        <v>#REF!</v>
      </c>
      <c r="AY55" s="68" t="e">
        <f ca="1">IF(ROUND('Командный Зачет'!#REF!-IF('Сводный протокол'!$D25="м",AY$2,IF('Сводный протокол'!$D25="ж",AY$1,0)),6)&gt;0,1,0)</f>
        <v>#REF!</v>
      </c>
      <c r="AZ55" s="68" t="e">
        <f ca="1">IF(ROUND('Командный Зачет'!#REF!-IF('Сводный протокол'!$D25="м",AZ$2,IF('Сводный протокол'!$D25="ж",AZ$1,0)),6)&gt;0,1,0)</f>
        <v>#REF!</v>
      </c>
      <c r="BA55" s="68" t="e">
        <f ca="1">IF(ROUND('Командный Зачет'!#REF!-IF('Сводный протокол'!$D25="м",BA$2,IF('Сводный протокол'!$D25="ж",BA$1,0)),6)&gt;0,1,0)</f>
        <v>#REF!</v>
      </c>
      <c r="BB55" s="68" t="e">
        <f ca="1">IF(ROUND('Командный Зачет'!#REF!-IF('Сводный протокол'!$D25="м",BB$2,IF('Сводный протокол'!$D25="ж",BB$1,0)),6)&gt;0,1,0)</f>
        <v>#REF!</v>
      </c>
      <c r="BC55" s="68" t="e">
        <f ca="1">IF(ROUND('Командный Зачет'!#REF!-IF('Сводный протокол'!$D25="м",BC$2,IF('Сводный протокол'!$D25="ж",BC$1,0)),6)&gt;0,1,0)</f>
        <v>#REF!</v>
      </c>
      <c r="BD55" s="68" t="e">
        <f ca="1">IF(ROUND('Командный Зачет'!#REF!-IF('Сводный протокол'!$D25="м",BD$2,IF('Сводный протокол'!$D25="ж",BD$1,0)),6)&gt;0,1,0)</f>
        <v>#REF!</v>
      </c>
      <c r="BE55" s="68" t="e">
        <f ca="1">IF(ROUND('Командный Зачет'!#REF!-IF('Сводный протокол'!$D25="м",BE$2,IF('Сводный протокол'!$D25="ж",BE$1,0)),6)&gt;0,1,0)</f>
        <v>#REF!</v>
      </c>
      <c r="BF55" s="68" t="e">
        <f ca="1">IF(ROUND('Командный Зачет'!#REF!-IF('Сводный протокол'!$D25="м",BF$2,IF('Сводный протокол'!$D25="ж",BF$1,0)),6)&gt;0,1,0)</f>
        <v>#REF!</v>
      </c>
      <c r="BG55" s="68" t="e">
        <f ca="1">IF(ROUND('Командный Зачет'!#REF!-IF('Сводный протокол'!$D25="м",BG$2,IF('Сводный протокол'!$D25="ж",BG$1,0)),6)&gt;0,1,0)</f>
        <v>#REF!</v>
      </c>
      <c r="BH55" s="68" t="e">
        <f ca="1">IF(ROUND('Командный Зачет'!#REF!-IF('Сводный протокол'!$D25="м",BH$2,IF('Сводный протокол'!$D25="ж",BH$1,0)),6)&gt;0,1,0)</f>
        <v>#REF!</v>
      </c>
      <c r="BI55" s="68" t="e">
        <f ca="1">IF(ROUND('Командный Зачет'!#REF!-IF('Сводный протокол'!$D25="м",BI$2,IF('Сводный протокол'!$D25="ж",BI$1,0)),6)&gt;0,1,0)</f>
        <v>#REF!</v>
      </c>
      <c r="BJ55" s="68" t="e">
        <f ca="1">IF(ROUND('Командный Зачет'!#REF!-IF('Сводный протокол'!$D25="м",BJ$2,IF('Сводный протокол'!$D25="ж",BJ$1,0)),6)&gt;0,1,0)</f>
        <v>#REF!</v>
      </c>
      <c r="BK55" s="68" t="e">
        <f ca="1">IF(ROUND('Командный Зачет'!#REF!-IF('Сводный протокол'!$D25="м",BK$2,IF('Сводный протокол'!$D25="ж",BK$1,0)),6)&gt;0,1,0)</f>
        <v>#REF!</v>
      </c>
      <c r="BL55" s="68" t="e">
        <f ca="1">IF(ROUND('Командный Зачет'!#REF!-IF('Сводный протокол'!$D25="м",BL$2,IF('Сводный протокол'!$D25="ж",BL$1,0)),6)&gt;0,1,0)</f>
        <v>#REF!</v>
      </c>
      <c r="BM55" s="68" t="e">
        <f ca="1">IF(ROUND('Командный Зачет'!#REF!-IF('Сводный протокол'!$D25="м",BM$2,IF('Сводный протокол'!$D25="ж",BM$1,0)),6)&gt;0,1,0)</f>
        <v>#REF!</v>
      </c>
      <c r="BN55" s="68" t="e">
        <f ca="1">IF(ROUND('Командный Зачет'!#REF!-IF('Сводный протокол'!$D25="м",BN$2,IF('Сводный протокол'!$D25="ж",BN$1,0)),6)&gt;0,1,0)</f>
        <v>#REF!</v>
      </c>
      <c r="BO55" s="68" t="e">
        <f ca="1">IF(ROUND('Командный Зачет'!#REF!-IF('Сводный протокол'!$D25="м",BO$2,IF('Сводный протокол'!$D25="ж",BO$1,0)),6)&gt;0,1,0)</f>
        <v>#REF!</v>
      </c>
      <c r="BP55" s="68" t="e">
        <f ca="1">IF(ROUND('Командный Зачет'!#REF!-IF('Сводный протокол'!$D25="м",BP$2,IF('Сводный протокол'!$D25="ж",BP$1,0)),6)&gt;0,1,0)</f>
        <v>#REF!</v>
      </c>
      <c r="BQ55" s="68" t="e">
        <f ca="1">IF(ROUND('Командный Зачет'!#REF!-IF('Сводный протокол'!$D25="м",BQ$2,IF('Сводный протокол'!$D25="ж",BQ$1,0)),6)&gt;0,1,0)</f>
        <v>#REF!</v>
      </c>
      <c r="BR55" s="68" t="e">
        <f ca="1">IF(ROUND('Командный Зачет'!#REF!-IF('Сводный протокол'!$D25="м",BR$2,IF('Сводный протокол'!$D25="ж",BR$1,0)),6)&gt;0,1,0)</f>
        <v>#REF!</v>
      </c>
      <c r="BS55" s="68" t="e">
        <f ca="1">IF(ROUND('Командный Зачет'!#REF!-IF('Сводный протокол'!$D25="м",BS$2,IF('Сводный протокол'!$D25="ж",BS$1,0)),6)&gt;0,1,0)</f>
        <v>#REF!</v>
      </c>
      <c r="BT55" s="68" t="e">
        <f ca="1">IF(ROUND('Командный Зачет'!#REF!-IF('Сводный протокол'!$D25="м",BT$2,IF('Сводный протокол'!$D25="ж",BT$1,0)),6)&gt;0,1,0)</f>
        <v>#REF!</v>
      </c>
      <c r="BU55" s="68" t="e">
        <f ca="1">IF(ROUND('Командный Зачет'!#REF!-IF('Сводный протокол'!$D25="м",BU$2,IF('Сводный протокол'!$D25="ж",BU$1,0)),6)&gt;0,1,0)</f>
        <v>#REF!</v>
      </c>
      <c r="BV55" s="68" t="e">
        <f ca="1">IF(ROUND('Командный Зачет'!#REF!-IF('Сводный протокол'!$D25="м",BV$2,IF('Сводный протокол'!$D25="ж",BV$1,0)),6)&gt;0,1,0)</f>
        <v>#REF!</v>
      </c>
      <c r="BW55" s="68" t="e">
        <f ca="1">IF(ROUND('Командный Зачет'!#REF!-IF('Сводный протокол'!$D25="м",BW$2,IF('Сводный протокол'!$D25="ж",BW$1,0)),6)&gt;0,1,0)</f>
        <v>#REF!</v>
      </c>
      <c r="BX55" s="68" t="e">
        <f ca="1">IF(ROUND('Командный Зачет'!#REF!-IF('Сводный протокол'!$D25="м",BX$2,IF('Сводный протокол'!$D25="ж",BX$1,0)),6)&gt;0,1,0)</f>
        <v>#REF!</v>
      </c>
      <c r="BY55" s="68" t="e">
        <f ca="1">IF(ROUND('Командный Зачет'!#REF!-IF('Сводный протокол'!$D25="м",BY$2,IF('Сводный протокол'!$D25="ж",BY$1,0)),6)&gt;0,1,0)</f>
        <v>#REF!</v>
      </c>
      <c r="BZ55" s="68" t="e">
        <f ca="1">IF(ROUND('Командный Зачет'!#REF!-IF('Сводный протокол'!$D25="м",BZ$2,IF('Сводный протокол'!$D25="ж",BZ$1,0)),6)&gt;0,1,0)</f>
        <v>#REF!</v>
      </c>
      <c r="CA55" s="68" t="e">
        <f ca="1">IF(ROUND('Командный Зачет'!#REF!-IF('Сводный протокол'!$D25="м",CA$2,IF('Сводный протокол'!$D25="ж",CA$1,0)),6)&gt;0,1,0)</f>
        <v>#REF!</v>
      </c>
      <c r="CB55" s="68" t="e">
        <f ca="1">IF(ROUND('Командный Зачет'!#REF!-IF('Сводный протокол'!$D25="м",CB$2,IF('Сводный протокол'!$D25="ж",CB$1,0)),6)&gt;0,1,0)</f>
        <v>#REF!</v>
      </c>
      <c r="CC55" s="68" t="e">
        <f ca="1">IF(ROUND('Командный Зачет'!#REF!-IF('Сводный протокол'!$D25="м",CC$2,IF('Сводный протокол'!$D25="ж",CC$1,0)),6)&gt;0,1,0)</f>
        <v>#REF!</v>
      </c>
      <c r="CD55" s="68" t="e">
        <f ca="1">IF(ROUND('Командный Зачет'!#REF!-IF('Сводный протокол'!$D25="м",CD$2,IF('Сводный протокол'!$D25="ж",CD$1,0)),6)&gt;0,1,0)</f>
        <v>#REF!</v>
      </c>
      <c r="CE55" s="68" t="e">
        <f ca="1">IF(ROUND('Командный Зачет'!#REF!-IF('Сводный протокол'!$D25="м",CE$2,IF('Сводный протокол'!$D25="ж",CE$1,0)),6)&gt;0,1,0)</f>
        <v>#REF!</v>
      </c>
      <c r="CF55" s="68" t="e">
        <f ca="1">IF(ROUND('Командный Зачет'!#REF!-IF('Сводный протокол'!$D25="м",CF$2,IF('Сводный протокол'!$D25="ж",CF$1,0)),6)&gt;0,1,0)</f>
        <v>#REF!</v>
      </c>
      <c r="CG55" s="68" t="e">
        <f ca="1">IF(ROUND('Командный Зачет'!#REF!-IF('Сводный протокол'!$D25="м",CG$2,IF('Сводный протокол'!$D25="ж",CG$1,0)),6)&gt;0,1,0)</f>
        <v>#REF!</v>
      </c>
      <c r="CH55" s="68" t="e">
        <f ca="1">IF(ROUND('Командный Зачет'!#REF!-IF('Сводный протокол'!$D25="м",CH$2,IF('Сводный протокол'!$D25="ж",CH$1,0)),6)&gt;0,1,0)</f>
        <v>#REF!</v>
      </c>
      <c r="CI55" s="68" t="e">
        <f ca="1">IF(ROUND('Командный Зачет'!#REF!-IF('Сводный протокол'!$D25="м",CI$2,IF('Сводный протокол'!$D25="ж",CI$1,0)),6)&gt;0,1,0)</f>
        <v>#REF!</v>
      </c>
      <c r="CJ55" s="68" t="e">
        <f ca="1">IF(ROUND('Командный Зачет'!#REF!-IF('Сводный протокол'!$D25="м",CJ$2,IF('Сводный протокол'!$D25="ж",CJ$1,0)),6)&gt;0,1,0)</f>
        <v>#REF!</v>
      </c>
      <c r="CK55" s="68" t="e">
        <f ca="1">IF(ROUND('Командный Зачет'!#REF!-IF('Сводный протокол'!$D25="м",CK$2,IF('Сводный протокол'!$D25="ж",CK$1,0)),6)&gt;0,1,0)</f>
        <v>#REF!</v>
      </c>
      <c r="CL55" s="68" t="e">
        <f ca="1">IF(ROUND('Командный Зачет'!#REF!-IF('Сводный протокол'!$D25="м",CL$2,IF('Сводный протокол'!$D25="ж",CL$1,0)),6)&gt;0,1,0)</f>
        <v>#REF!</v>
      </c>
      <c r="CM55" s="68" t="e">
        <f ca="1">IF(ROUND('Командный Зачет'!#REF!-IF('Сводный протокол'!$D25="м",CM$2,IF('Сводный протокол'!$D25="ж",CM$1,0)),6)&gt;0,1,0)</f>
        <v>#REF!</v>
      </c>
      <c r="CN55" s="68" t="e">
        <f ca="1">IF(ROUND('Командный Зачет'!#REF!-IF('Сводный протокол'!$D25="м",CN$2,IF('Сводный протокол'!$D25="ж",CN$1,0)),6)&gt;0,1,0)</f>
        <v>#REF!</v>
      </c>
      <c r="CO55" s="68" t="e">
        <f ca="1">IF(ROUND('Командный Зачет'!#REF!-IF('Сводный протокол'!$D25="м",CO$2,IF('Сводный протокол'!$D25="ж",CO$1,0)),6)&gt;0,1,0)</f>
        <v>#REF!</v>
      </c>
      <c r="CP55" s="68" t="e">
        <f ca="1">IF(ROUND('Командный Зачет'!#REF!-IF('Сводный протокол'!$D25="м",CP$2,IF('Сводный протокол'!$D25="ж",CP$1,0)),6)&gt;0,1,0)</f>
        <v>#REF!</v>
      </c>
      <c r="CQ55" s="68" t="e">
        <f ca="1">IF(ROUND('Командный Зачет'!#REF!-IF('Сводный протокол'!$D25="м",CQ$2,IF('Сводный протокол'!$D25="ж",CQ$1,0)),6)&gt;0,1,0)</f>
        <v>#REF!</v>
      </c>
      <c r="CR55" s="68" t="e">
        <f ca="1">IF(ROUND('Командный Зачет'!#REF!-IF('Сводный протокол'!$D25="м",CR$2,IF('Сводный протокол'!$D25="ж",CR$1,0)),6)&gt;0,1,0)</f>
        <v>#REF!</v>
      </c>
      <c r="CS55" s="68" t="e">
        <f ca="1">IF(ROUND('Командный Зачет'!#REF!-IF('Сводный протокол'!$D25="м",CS$2,IF('Сводный протокол'!$D25="ж",CS$1,0)),6)&gt;0,1,0)</f>
        <v>#REF!</v>
      </c>
      <c r="CT55" s="68" t="e">
        <f ca="1">IF(ROUND('Командный Зачет'!#REF!-IF('Сводный протокол'!$D25="м",CT$2,IF('Сводный протокол'!$D25="ж",CT$1,0)),6)&gt;0,1,0)</f>
        <v>#REF!</v>
      </c>
      <c r="CU55" s="68" t="e">
        <f ca="1">IF(ROUND('Командный Зачет'!#REF!-IF('Сводный протокол'!$D25="м",CU$2,IF('Сводный протокол'!$D25="ж",CU$1,0)),6)&gt;0,1,0)</f>
        <v>#REF!</v>
      </c>
      <c r="CV55" s="68" t="e">
        <f ca="1">IF(ROUND('Командный Зачет'!#REF!-IF('Сводный протокол'!$D25="м",CV$2,IF('Сводный протокол'!$D25="ж",CV$1,0)),6)&gt;0,1,0)</f>
        <v>#REF!</v>
      </c>
      <c r="CW55" s="68" t="e">
        <f ca="1">IF(ROUND('Командный Зачет'!#REF!-IF('Сводный протокол'!$D25="м",CW$2,IF('Сводный протокол'!$D25="ж",CW$1,0)),6)&gt;0,1,0)</f>
        <v>#REF!</v>
      </c>
      <c r="CX55" s="67" t="e">
        <f t="shared" ca="1" si="1"/>
        <v>#REF!</v>
      </c>
    </row>
    <row r="56" spans="1:102" x14ac:dyDescent="0.2">
      <c r="A56" s="67" t="s">
        <v>121</v>
      </c>
      <c r="B56" s="68" t="e">
        <f ca="1">IF(ROUND('Командный Зачет'!#REF!-IF('Сводный протокол'!$D26="м",B$2,IF('Сводный протокол'!$D26="ж",B$1,0)),6)&gt;0,1,0)</f>
        <v>#REF!</v>
      </c>
      <c r="C56" s="68" t="e">
        <f ca="1">IF(ROUND('Командный Зачет'!#REF!-IF('Сводный протокол'!$D26="м",C$2,IF('Сводный протокол'!$D26="ж",C$1,0)),6)&gt;0,1,0)</f>
        <v>#REF!</v>
      </c>
      <c r="D56" s="68" t="e">
        <f ca="1">IF(ROUND('Командный Зачет'!#REF!-IF('Сводный протокол'!$D26="м",D$2,IF('Сводный протокол'!$D26="ж",D$1,0)),6)&gt;0,1,0)</f>
        <v>#REF!</v>
      </c>
      <c r="E56" s="68" t="e">
        <f ca="1">IF(ROUND('Командный Зачет'!#REF!-IF('Сводный протокол'!$D26="м",E$2,IF('Сводный протокол'!$D26="ж",E$1,0)),6)&gt;0,1,0)</f>
        <v>#REF!</v>
      </c>
      <c r="F56" s="68" t="e">
        <f ca="1">IF(ROUND('Командный Зачет'!#REF!-IF('Сводный протокол'!$D26="м",F$2,IF('Сводный протокол'!$D26="ж",F$1,0)),6)&gt;0,1,0)</f>
        <v>#REF!</v>
      </c>
      <c r="G56" s="68" t="e">
        <f ca="1">IF(ROUND('Командный Зачет'!#REF!-IF('Сводный протокол'!$D26="м",G$2,IF('Сводный протокол'!$D26="ж",G$1,0)),6)&gt;0,1,0)</f>
        <v>#REF!</v>
      </c>
      <c r="H56" s="68" t="e">
        <f ca="1">IF(ROUND('Командный Зачет'!#REF!-IF('Сводный протокол'!$D26="м",H$2,IF('Сводный протокол'!$D26="ж",H$1,0)),6)&gt;0,1,0)</f>
        <v>#REF!</v>
      </c>
      <c r="I56" s="68" t="e">
        <f ca="1">IF(ROUND('Командный Зачет'!#REF!-IF('Сводный протокол'!$D26="м",I$2,IF('Сводный протокол'!$D26="ж",I$1,0)),6)&gt;0,1,0)</f>
        <v>#REF!</v>
      </c>
      <c r="J56" s="68" t="e">
        <f ca="1">IF(ROUND('Командный Зачет'!#REF!-IF('Сводный протокол'!$D26="м",J$2,IF('Сводный протокол'!$D26="ж",J$1,0)),6)&gt;0,1,0)</f>
        <v>#REF!</v>
      </c>
      <c r="K56" s="68" t="e">
        <f ca="1">IF(ROUND('Командный Зачет'!#REF!-IF('Сводный протокол'!$D26="м",K$2,IF('Сводный протокол'!$D26="ж",K$1,0)),6)&gt;0,1,0)</f>
        <v>#REF!</v>
      </c>
      <c r="L56" s="68" t="e">
        <f ca="1">IF(ROUND('Командный Зачет'!#REF!-IF('Сводный протокол'!$D26="м",L$2,IF('Сводный протокол'!$D26="ж",L$1,0)),6)&gt;0,1,0)</f>
        <v>#REF!</v>
      </c>
      <c r="M56" s="68" t="e">
        <f ca="1">IF(ROUND('Командный Зачет'!#REF!-IF('Сводный протокол'!$D26="м",M$2,IF('Сводный протокол'!$D26="ж",M$1,0)),6)&gt;0,1,0)</f>
        <v>#REF!</v>
      </c>
      <c r="N56" s="68" t="e">
        <f ca="1">IF(ROUND('Командный Зачет'!#REF!-IF('Сводный протокол'!$D26="м",N$2,IF('Сводный протокол'!$D26="ж",N$1,0)),6)&gt;0,1,0)</f>
        <v>#REF!</v>
      </c>
      <c r="O56" s="68" t="e">
        <f ca="1">IF(ROUND('Командный Зачет'!#REF!-IF('Сводный протокол'!$D26="м",O$2,IF('Сводный протокол'!$D26="ж",O$1,0)),6)&gt;0,1,0)</f>
        <v>#REF!</v>
      </c>
      <c r="P56" s="68" t="e">
        <f ca="1">IF(ROUND('Командный Зачет'!#REF!-IF('Сводный протокол'!$D26="м",P$2,IF('Сводный протокол'!$D26="ж",P$1,0)),6)&gt;0,1,0)</f>
        <v>#REF!</v>
      </c>
      <c r="Q56" s="68" t="e">
        <f ca="1">IF(ROUND('Командный Зачет'!#REF!-IF('Сводный протокол'!$D26="м",Q$2,IF('Сводный протокол'!$D26="ж",Q$1,0)),6)&gt;0,1,0)</f>
        <v>#REF!</v>
      </c>
      <c r="R56" s="68" t="e">
        <f ca="1">IF(ROUND('Командный Зачет'!#REF!-IF('Сводный протокол'!$D26="м",R$2,IF('Сводный протокол'!$D26="ж",R$1,0)),6)&gt;0,1,0)</f>
        <v>#REF!</v>
      </c>
      <c r="S56" s="68" t="e">
        <f ca="1">IF(ROUND('Командный Зачет'!#REF!-IF('Сводный протокол'!$D26="м",S$2,IF('Сводный протокол'!$D26="ж",S$1,0)),6)&gt;0,1,0)</f>
        <v>#REF!</v>
      </c>
      <c r="T56" s="68" t="e">
        <f ca="1">IF(ROUND('Командный Зачет'!#REF!-IF('Сводный протокол'!$D26="м",T$2,IF('Сводный протокол'!$D26="ж",T$1,0)),6)&gt;0,1,0)</f>
        <v>#REF!</v>
      </c>
      <c r="U56" s="68" t="e">
        <f ca="1">IF(ROUND('Командный Зачет'!#REF!-IF('Сводный протокол'!$D26="м",U$2,IF('Сводный протокол'!$D26="ж",U$1,0)),6)&gt;0,1,0)</f>
        <v>#REF!</v>
      </c>
      <c r="V56" s="68" t="e">
        <f ca="1">IF(ROUND('Командный Зачет'!#REF!-IF('Сводный протокол'!$D26="м",V$2,IF('Сводный протокол'!$D26="ж",V$1,0)),6)&gt;0,1,0)</f>
        <v>#REF!</v>
      </c>
      <c r="W56" s="68" t="e">
        <f ca="1">IF(ROUND('Командный Зачет'!#REF!-IF('Сводный протокол'!$D26="м",W$2,IF('Сводный протокол'!$D26="ж",W$1,0)),6)&gt;0,1,0)</f>
        <v>#REF!</v>
      </c>
      <c r="X56" s="68" t="e">
        <f ca="1">IF(ROUND('Командный Зачет'!#REF!-IF('Сводный протокол'!$D26="м",X$2,IF('Сводный протокол'!$D26="ж",X$1,0)),6)&gt;0,1,0)</f>
        <v>#REF!</v>
      </c>
      <c r="Y56" s="68" t="e">
        <f ca="1">IF(ROUND('Командный Зачет'!#REF!-IF('Сводный протокол'!$D26="м",Y$2,IF('Сводный протокол'!$D26="ж",Y$1,0)),6)&gt;0,1,0)</f>
        <v>#REF!</v>
      </c>
      <c r="Z56" s="68" t="e">
        <f ca="1">IF(ROUND('Командный Зачет'!#REF!-IF('Сводный протокол'!$D26="м",Z$2,IF('Сводный протокол'!$D26="ж",Z$1,0)),6)&gt;0,1,0)</f>
        <v>#REF!</v>
      </c>
      <c r="AA56" s="68" t="e">
        <f ca="1">IF(ROUND('Командный Зачет'!#REF!-IF('Сводный протокол'!$D26="м",AA$2,IF('Сводный протокол'!$D26="ж",AA$1,0)),6)&gt;0,1,0)</f>
        <v>#REF!</v>
      </c>
      <c r="AB56" s="68" t="e">
        <f ca="1">IF(ROUND('Командный Зачет'!#REF!-IF('Сводный протокол'!$D26="м",AB$2,IF('Сводный протокол'!$D26="ж",AB$1,0)),6)&gt;0,1,0)</f>
        <v>#REF!</v>
      </c>
      <c r="AC56" s="68" t="e">
        <f ca="1">IF(ROUND('Командный Зачет'!#REF!-IF('Сводный протокол'!$D26="м",AC$2,IF('Сводный протокол'!$D26="ж",AC$1,0)),6)&gt;0,1,0)</f>
        <v>#REF!</v>
      </c>
      <c r="AD56" s="68" t="e">
        <f ca="1">IF(ROUND('Командный Зачет'!#REF!-IF('Сводный протокол'!$D26="м",AD$2,IF('Сводный протокол'!$D26="ж",AD$1,0)),6)&gt;0,1,0)</f>
        <v>#REF!</v>
      </c>
      <c r="AE56" s="68" t="e">
        <f ca="1">IF(ROUND('Командный Зачет'!#REF!-IF('Сводный протокол'!$D26="м",AE$2,IF('Сводный протокол'!$D26="ж",AE$1,0)),6)&gt;0,1,0)</f>
        <v>#REF!</v>
      </c>
      <c r="AF56" s="68" t="e">
        <f ca="1">IF(ROUND('Командный Зачет'!#REF!-IF('Сводный протокол'!$D26="м",AF$2,IF('Сводный протокол'!$D26="ж",AF$1,0)),6)&gt;0,1,0)</f>
        <v>#REF!</v>
      </c>
      <c r="AG56" s="68" t="e">
        <f ca="1">IF(ROUND('Командный Зачет'!#REF!-IF('Сводный протокол'!$D26="м",AG$2,IF('Сводный протокол'!$D26="ж",AG$1,0)),6)&gt;0,1,0)</f>
        <v>#REF!</v>
      </c>
      <c r="AH56" s="68" t="e">
        <f ca="1">IF(ROUND('Командный Зачет'!#REF!-IF('Сводный протокол'!$D26="м",AH$2,IF('Сводный протокол'!$D26="ж",AH$1,0)),6)&gt;0,1,0)</f>
        <v>#REF!</v>
      </c>
      <c r="AI56" s="68" t="e">
        <f ca="1">IF(ROUND('Командный Зачет'!#REF!-IF('Сводный протокол'!$D26="м",AI$2,IF('Сводный протокол'!$D26="ж",AI$1,0)),6)&gt;0,1,0)</f>
        <v>#REF!</v>
      </c>
      <c r="AJ56" s="68" t="e">
        <f ca="1">IF(ROUND('Командный Зачет'!#REF!-IF('Сводный протокол'!$D26="м",AJ$2,IF('Сводный протокол'!$D26="ж",AJ$1,0)),6)&gt;0,1,0)</f>
        <v>#REF!</v>
      </c>
      <c r="AK56" s="68" t="e">
        <f ca="1">IF(ROUND('Командный Зачет'!#REF!-IF('Сводный протокол'!$D26="м",AK$2,IF('Сводный протокол'!$D26="ж",AK$1,0)),6)&gt;0,1,0)</f>
        <v>#REF!</v>
      </c>
      <c r="AL56" s="68" t="e">
        <f ca="1">IF(ROUND('Командный Зачет'!#REF!-IF('Сводный протокол'!$D26="м",AL$2,IF('Сводный протокол'!$D26="ж",AL$1,0)),6)&gt;0,1,0)</f>
        <v>#REF!</v>
      </c>
      <c r="AM56" s="68" t="e">
        <f ca="1">IF(ROUND('Командный Зачет'!#REF!-IF('Сводный протокол'!$D26="м",AM$2,IF('Сводный протокол'!$D26="ж",AM$1,0)),6)&gt;0,1,0)</f>
        <v>#REF!</v>
      </c>
      <c r="AN56" s="68" t="e">
        <f ca="1">IF(ROUND('Командный Зачет'!#REF!-IF('Сводный протокол'!$D26="м",AN$2,IF('Сводный протокол'!$D26="ж",AN$1,0)),6)&gt;0,1,0)</f>
        <v>#REF!</v>
      </c>
      <c r="AO56" s="68" t="e">
        <f ca="1">IF(ROUND('Командный Зачет'!#REF!-IF('Сводный протокол'!$D26="м",AO$2,IF('Сводный протокол'!$D26="ж",AO$1,0)),6)&gt;0,1,0)</f>
        <v>#REF!</v>
      </c>
      <c r="AP56" s="68" t="e">
        <f ca="1">IF(ROUND('Командный Зачет'!#REF!-IF('Сводный протокол'!$D26="м",AP$2,IF('Сводный протокол'!$D26="ж",AP$1,0)),6)&gt;0,1,0)</f>
        <v>#REF!</v>
      </c>
      <c r="AQ56" s="68" t="e">
        <f ca="1">IF(ROUND('Командный Зачет'!#REF!-IF('Сводный протокол'!$D26="м",AQ$2,IF('Сводный протокол'!$D26="ж",AQ$1,0)),6)&gt;0,1,0)</f>
        <v>#REF!</v>
      </c>
      <c r="AR56" s="68" t="e">
        <f ca="1">IF(ROUND('Командный Зачет'!#REF!-IF('Сводный протокол'!$D26="м",AR$2,IF('Сводный протокол'!$D26="ж",AR$1,0)),6)&gt;0,1,0)</f>
        <v>#REF!</v>
      </c>
      <c r="AS56" s="68" t="e">
        <f ca="1">IF(ROUND('Командный Зачет'!#REF!-IF('Сводный протокол'!$D26="м",AS$2,IF('Сводный протокол'!$D26="ж",AS$1,0)),6)&gt;0,1,0)</f>
        <v>#REF!</v>
      </c>
      <c r="AT56" s="68" t="e">
        <f ca="1">IF(ROUND('Командный Зачет'!#REF!-IF('Сводный протокол'!$D26="м",AT$2,IF('Сводный протокол'!$D26="ж",AT$1,0)),6)&gt;0,1,0)</f>
        <v>#REF!</v>
      </c>
      <c r="AU56" s="68" t="e">
        <f ca="1">IF(ROUND('Командный Зачет'!#REF!-IF('Сводный протокол'!$D26="м",AU$2,IF('Сводный протокол'!$D26="ж",AU$1,0)),6)&gt;0,1,0)</f>
        <v>#REF!</v>
      </c>
      <c r="AV56" s="68" t="e">
        <f ca="1">IF(ROUND('Командный Зачет'!#REF!-IF('Сводный протокол'!$D26="м",AV$2,IF('Сводный протокол'!$D26="ж",AV$1,0)),6)&gt;0,1,0)</f>
        <v>#REF!</v>
      </c>
      <c r="AW56" s="68" t="e">
        <f ca="1">IF(ROUND('Командный Зачет'!#REF!-IF('Сводный протокол'!$D26="м",AW$2,IF('Сводный протокол'!$D26="ж",AW$1,0)),6)&gt;0,1,0)</f>
        <v>#REF!</v>
      </c>
      <c r="AX56" s="68" t="e">
        <f ca="1">IF(ROUND('Командный Зачет'!#REF!-IF('Сводный протокол'!$D26="м",AX$2,IF('Сводный протокол'!$D26="ж",AX$1,0)),6)&gt;0,1,0)</f>
        <v>#REF!</v>
      </c>
      <c r="AY56" s="68" t="e">
        <f ca="1">IF(ROUND('Командный Зачет'!#REF!-IF('Сводный протокол'!$D26="м",AY$2,IF('Сводный протокол'!$D26="ж",AY$1,0)),6)&gt;0,1,0)</f>
        <v>#REF!</v>
      </c>
      <c r="AZ56" s="68" t="e">
        <f ca="1">IF(ROUND('Командный Зачет'!#REF!-IF('Сводный протокол'!$D26="м",AZ$2,IF('Сводный протокол'!$D26="ж",AZ$1,0)),6)&gt;0,1,0)</f>
        <v>#REF!</v>
      </c>
      <c r="BA56" s="68" t="e">
        <f ca="1">IF(ROUND('Командный Зачет'!#REF!-IF('Сводный протокол'!$D26="м",BA$2,IF('Сводный протокол'!$D26="ж",BA$1,0)),6)&gt;0,1,0)</f>
        <v>#REF!</v>
      </c>
      <c r="BB56" s="68" t="e">
        <f ca="1">IF(ROUND('Командный Зачет'!#REF!-IF('Сводный протокол'!$D26="м",BB$2,IF('Сводный протокол'!$D26="ж",BB$1,0)),6)&gt;0,1,0)</f>
        <v>#REF!</v>
      </c>
      <c r="BC56" s="68" t="e">
        <f ca="1">IF(ROUND('Командный Зачет'!#REF!-IF('Сводный протокол'!$D26="м",BC$2,IF('Сводный протокол'!$D26="ж",BC$1,0)),6)&gt;0,1,0)</f>
        <v>#REF!</v>
      </c>
      <c r="BD56" s="68" t="e">
        <f ca="1">IF(ROUND('Командный Зачет'!#REF!-IF('Сводный протокол'!$D26="м",BD$2,IF('Сводный протокол'!$D26="ж",BD$1,0)),6)&gt;0,1,0)</f>
        <v>#REF!</v>
      </c>
      <c r="BE56" s="68" t="e">
        <f ca="1">IF(ROUND('Командный Зачет'!#REF!-IF('Сводный протокол'!$D26="м",BE$2,IF('Сводный протокол'!$D26="ж",BE$1,0)),6)&gt;0,1,0)</f>
        <v>#REF!</v>
      </c>
      <c r="BF56" s="68" t="e">
        <f ca="1">IF(ROUND('Командный Зачет'!#REF!-IF('Сводный протокол'!$D26="м",BF$2,IF('Сводный протокол'!$D26="ж",BF$1,0)),6)&gt;0,1,0)</f>
        <v>#REF!</v>
      </c>
      <c r="BG56" s="68" t="e">
        <f ca="1">IF(ROUND('Командный Зачет'!#REF!-IF('Сводный протокол'!$D26="м",BG$2,IF('Сводный протокол'!$D26="ж",BG$1,0)),6)&gt;0,1,0)</f>
        <v>#REF!</v>
      </c>
      <c r="BH56" s="68" t="e">
        <f ca="1">IF(ROUND('Командный Зачет'!#REF!-IF('Сводный протокол'!$D26="м",BH$2,IF('Сводный протокол'!$D26="ж",BH$1,0)),6)&gt;0,1,0)</f>
        <v>#REF!</v>
      </c>
      <c r="BI56" s="68" t="e">
        <f ca="1">IF(ROUND('Командный Зачет'!#REF!-IF('Сводный протокол'!$D26="м",BI$2,IF('Сводный протокол'!$D26="ж",BI$1,0)),6)&gt;0,1,0)</f>
        <v>#REF!</v>
      </c>
      <c r="BJ56" s="68" t="e">
        <f ca="1">IF(ROUND('Командный Зачет'!#REF!-IF('Сводный протокол'!$D26="м",BJ$2,IF('Сводный протокол'!$D26="ж",BJ$1,0)),6)&gt;0,1,0)</f>
        <v>#REF!</v>
      </c>
      <c r="BK56" s="68" t="e">
        <f ca="1">IF(ROUND('Командный Зачет'!#REF!-IF('Сводный протокол'!$D26="м",BK$2,IF('Сводный протокол'!$D26="ж",BK$1,0)),6)&gt;0,1,0)</f>
        <v>#REF!</v>
      </c>
      <c r="BL56" s="68" t="e">
        <f ca="1">IF(ROUND('Командный Зачет'!#REF!-IF('Сводный протокол'!$D26="м",BL$2,IF('Сводный протокол'!$D26="ж",BL$1,0)),6)&gt;0,1,0)</f>
        <v>#REF!</v>
      </c>
      <c r="BM56" s="68" t="e">
        <f ca="1">IF(ROUND('Командный Зачет'!#REF!-IF('Сводный протокол'!$D26="м",BM$2,IF('Сводный протокол'!$D26="ж",BM$1,0)),6)&gt;0,1,0)</f>
        <v>#REF!</v>
      </c>
      <c r="BN56" s="68" t="e">
        <f ca="1">IF(ROUND('Командный Зачет'!#REF!-IF('Сводный протокол'!$D26="м",BN$2,IF('Сводный протокол'!$D26="ж",BN$1,0)),6)&gt;0,1,0)</f>
        <v>#REF!</v>
      </c>
      <c r="BO56" s="68" t="e">
        <f ca="1">IF(ROUND('Командный Зачет'!#REF!-IF('Сводный протокол'!$D26="м",BO$2,IF('Сводный протокол'!$D26="ж",BO$1,0)),6)&gt;0,1,0)</f>
        <v>#REF!</v>
      </c>
      <c r="BP56" s="68" t="e">
        <f ca="1">IF(ROUND('Командный Зачет'!#REF!-IF('Сводный протокол'!$D26="м",BP$2,IF('Сводный протокол'!$D26="ж",BP$1,0)),6)&gt;0,1,0)</f>
        <v>#REF!</v>
      </c>
      <c r="BQ56" s="68" t="e">
        <f ca="1">IF(ROUND('Командный Зачет'!#REF!-IF('Сводный протокол'!$D26="м",BQ$2,IF('Сводный протокол'!$D26="ж",BQ$1,0)),6)&gt;0,1,0)</f>
        <v>#REF!</v>
      </c>
      <c r="BR56" s="68" t="e">
        <f ca="1">IF(ROUND('Командный Зачет'!#REF!-IF('Сводный протокол'!$D26="м",BR$2,IF('Сводный протокол'!$D26="ж",BR$1,0)),6)&gt;0,1,0)</f>
        <v>#REF!</v>
      </c>
      <c r="BS56" s="68" t="e">
        <f ca="1">IF(ROUND('Командный Зачет'!#REF!-IF('Сводный протокол'!$D26="м",BS$2,IF('Сводный протокол'!$D26="ж",BS$1,0)),6)&gt;0,1,0)</f>
        <v>#REF!</v>
      </c>
      <c r="BT56" s="68" t="e">
        <f ca="1">IF(ROUND('Командный Зачет'!#REF!-IF('Сводный протокол'!$D26="м",BT$2,IF('Сводный протокол'!$D26="ж",BT$1,0)),6)&gt;0,1,0)</f>
        <v>#REF!</v>
      </c>
      <c r="BU56" s="68" t="e">
        <f ca="1">IF(ROUND('Командный Зачет'!#REF!-IF('Сводный протокол'!$D26="м",BU$2,IF('Сводный протокол'!$D26="ж",BU$1,0)),6)&gt;0,1,0)</f>
        <v>#REF!</v>
      </c>
      <c r="BV56" s="68" t="e">
        <f ca="1">IF(ROUND('Командный Зачет'!#REF!-IF('Сводный протокол'!$D26="м",BV$2,IF('Сводный протокол'!$D26="ж",BV$1,0)),6)&gt;0,1,0)</f>
        <v>#REF!</v>
      </c>
      <c r="BW56" s="68" t="e">
        <f ca="1">IF(ROUND('Командный Зачет'!#REF!-IF('Сводный протокол'!$D26="м",BW$2,IF('Сводный протокол'!$D26="ж",BW$1,0)),6)&gt;0,1,0)</f>
        <v>#REF!</v>
      </c>
      <c r="BX56" s="68" t="e">
        <f ca="1">IF(ROUND('Командный Зачет'!#REF!-IF('Сводный протокол'!$D26="м",BX$2,IF('Сводный протокол'!$D26="ж",BX$1,0)),6)&gt;0,1,0)</f>
        <v>#REF!</v>
      </c>
      <c r="BY56" s="68" t="e">
        <f ca="1">IF(ROUND('Командный Зачет'!#REF!-IF('Сводный протокол'!$D26="м",BY$2,IF('Сводный протокол'!$D26="ж",BY$1,0)),6)&gt;0,1,0)</f>
        <v>#REF!</v>
      </c>
      <c r="BZ56" s="68" t="e">
        <f ca="1">IF(ROUND('Командный Зачет'!#REF!-IF('Сводный протокол'!$D26="м",BZ$2,IF('Сводный протокол'!$D26="ж",BZ$1,0)),6)&gt;0,1,0)</f>
        <v>#REF!</v>
      </c>
      <c r="CA56" s="68" t="e">
        <f ca="1">IF(ROUND('Командный Зачет'!#REF!-IF('Сводный протокол'!$D26="м",CA$2,IF('Сводный протокол'!$D26="ж",CA$1,0)),6)&gt;0,1,0)</f>
        <v>#REF!</v>
      </c>
      <c r="CB56" s="68" t="e">
        <f ca="1">IF(ROUND('Командный Зачет'!#REF!-IF('Сводный протокол'!$D26="м",CB$2,IF('Сводный протокол'!$D26="ж",CB$1,0)),6)&gt;0,1,0)</f>
        <v>#REF!</v>
      </c>
      <c r="CC56" s="68" t="e">
        <f ca="1">IF(ROUND('Командный Зачет'!#REF!-IF('Сводный протокол'!$D26="м",CC$2,IF('Сводный протокол'!$D26="ж",CC$1,0)),6)&gt;0,1,0)</f>
        <v>#REF!</v>
      </c>
      <c r="CD56" s="68" t="e">
        <f ca="1">IF(ROUND('Командный Зачет'!#REF!-IF('Сводный протокол'!$D26="м",CD$2,IF('Сводный протокол'!$D26="ж",CD$1,0)),6)&gt;0,1,0)</f>
        <v>#REF!</v>
      </c>
      <c r="CE56" s="68" t="e">
        <f ca="1">IF(ROUND('Командный Зачет'!#REF!-IF('Сводный протокол'!$D26="м",CE$2,IF('Сводный протокол'!$D26="ж",CE$1,0)),6)&gt;0,1,0)</f>
        <v>#REF!</v>
      </c>
      <c r="CF56" s="68" t="e">
        <f ca="1">IF(ROUND('Командный Зачет'!#REF!-IF('Сводный протокол'!$D26="м",CF$2,IF('Сводный протокол'!$D26="ж",CF$1,0)),6)&gt;0,1,0)</f>
        <v>#REF!</v>
      </c>
      <c r="CG56" s="68" t="e">
        <f ca="1">IF(ROUND('Командный Зачет'!#REF!-IF('Сводный протокол'!$D26="м",CG$2,IF('Сводный протокол'!$D26="ж",CG$1,0)),6)&gt;0,1,0)</f>
        <v>#REF!</v>
      </c>
      <c r="CH56" s="68" t="e">
        <f ca="1">IF(ROUND('Командный Зачет'!#REF!-IF('Сводный протокол'!$D26="м",CH$2,IF('Сводный протокол'!$D26="ж",CH$1,0)),6)&gt;0,1,0)</f>
        <v>#REF!</v>
      </c>
      <c r="CI56" s="68" t="e">
        <f ca="1">IF(ROUND('Командный Зачет'!#REF!-IF('Сводный протокол'!$D26="м",CI$2,IF('Сводный протокол'!$D26="ж",CI$1,0)),6)&gt;0,1,0)</f>
        <v>#REF!</v>
      </c>
      <c r="CJ56" s="68" t="e">
        <f ca="1">IF(ROUND('Командный Зачет'!#REF!-IF('Сводный протокол'!$D26="м",CJ$2,IF('Сводный протокол'!$D26="ж",CJ$1,0)),6)&gt;0,1,0)</f>
        <v>#REF!</v>
      </c>
      <c r="CK56" s="68" t="e">
        <f ca="1">IF(ROUND('Командный Зачет'!#REF!-IF('Сводный протокол'!$D26="м",CK$2,IF('Сводный протокол'!$D26="ж",CK$1,0)),6)&gt;0,1,0)</f>
        <v>#REF!</v>
      </c>
      <c r="CL56" s="68" t="e">
        <f ca="1">IF(ROUND('Командный Зачет'!#REF!-IF('Сводный протокол'!$D26="м",CL$2,IF('Сводный протокол'!$D26="ж",CL$1,0)),6)&gt;0,1,0)</f>
        <v>#REF!</v>
      </c>
      <c r="CM56" s="68" t="e">
        <f ca="1">IF(ROUND('Командный Зачет'!#REF!-IF('Сводный протокол'!$D26="м",CM$2,IF('Сводный протокол'!$D26="ж",CM$1,0)),6)&gt;0,1,0)</f>
        <v>#REF!</v>
      </c>
      <c r="CN56" s="68" t="e">
        <f ca="1">IF(ROUND('Командный Зачет'!#REF!-IF('Сводный протокол'!$D26="м",CN$2,IF('Сводный протокол'!$D26="ж",CN$1,0)),6)&gt;0,1,0)</f>
        <v>#REF!</v>
      </c>
      <c r="CO56" s="68" t="e">
        <f ca="1">IF(ROUND('Командный Зачет'!#REF!-IF('Сводный протокол'!$D26="м",CO$2,IF('Сводный протокол'!$D26="ж",CO$1,0)),6)&gt;0,1,0)</f>
        <v>#REF!</v>
      </c>
      <c r="CP56" s="68" t="e">
        <f ca="1">IF(ROUND('Командный Зачет'!#REF!-IF('Сводный протокол'!$D26="м",CP$2,IF('Сводный протокол'!$D26="ж",CP$1,0)),6)&gt;0,1,0)</f>
        <v>#REF!</v>
      </c>
      <c r="CQ56" s="68" t="e">
        <f ca="1">IF(ROUND('Командный Зачет'!#REF!-IF('Сводный протокол'!$D26="м",CQ$2,IF('Сводный протокол'!$D26="ж",CQ$1,0)),6)&gt;0,1,0)</f>
        <v>#REF!</v>
      </c>
      <c r="CR56" s="68" t="e">
        <f ca="1">IF(ROUND('Командный Зачет'!#REF!-IF('Сводный протокол'!$D26="м",CR$2,IF('Сводный протокол'!$D26="ж",CR$1,0)),6)&gt;0,1,0)</f>
        <v>#REF!</v>
      </c>
      <c r="CS56" s="68" t="e">
        <f ca="1">IF(ROUND('Командный Зачет'!#REF!-IF('Сводный протокол'!$D26="м",CS$2,IF('Сводный протокол'!$D26="ж",CS$1,0)),6)&gt;0,1,0)</f>
        <v>#REF!</v>
      </c>
      <c r="CT56" s="68" t="e">
        <f ca="1">IF(ROUND('Командный Зачет'!#REF!-IF('Сводный протокол'!$D26="м",CT$2,IF('Сводный протокол'!$D26="ж",CT$1,0)),6)&gt;0,1,0)</f>
        <v>#REF!</v>
      </c>
      <c r="CU56" s="68" t="e">
        <f ca="1">IF(ROUND('Командный Зачет'!#REF!-IF('Сводный протокол'!$D26="м",CU$2,IF('Сводный протокол'!$D26="ж",CU$1,0)),6)&gt;0,1,0)</f>
        <v>#REF!</v>
      </c>
      <c r="CV56" s="68" t="e">
        <f ca="1">IF(ROUND('Командный Зачет'!#REF!-IF('Сводный протокол'!$D26="м",CV$2,IF('Сводный протокол'!$D26="ж",CV$1,0)),6)&gt;0,1,0)</f>
        <v>#REF!</v>
      </c>
      <c r="CW56" s="68" t="e">
        <f ca="1">IF(ROUND('Командный Зачет'!#REF!-IF('Сводный протокол'!$D26="м",CW$2,IF('Сводный протокол'!$D26="ж",CW$1,0)),6)&gt;0,1,0)</f>
        <v>#REF!</v>
      </c>
      <c r="CX56" s="67" t="e">
        <f t="shared" ca="1" si="1"/>
        <v>#REF!</v>
      </c>
    </row>
    <row r="57" spans="1:102" x14ac:dyDescent="0.2">
      <c r="A57" s="67" t="s">
        <v>122</v>
      </c>
      <c r="B57" s="68" t="e">
        <f>IF(ROUND('Командный Зачет'!#REF!-IF('Сводный протокол'!#REF!="м",B$2,IF('Сводный протокол'!#REF!="ж",B$1,0)),6)&gt;0,1,0)</f>
        <v>#REF!</v>
      </c>
      <c r="C57" s="68" t="e">
        <f>IF(ROUND('Командный Зачет'!#REF!-IF('Сводный протокол'!#REF!="м",C$2,IF('Сводный протокол'!#REF!="ж",C$1,0)),6)&gt;0,1,0)</f>
        <v>#REF!</v>
      </c>
      <c r="D57" s="68" t="e">
        <f>IF(ROUND('Командный Зачет'!#REF!-IF('Сводный протокол'!#REF!="м",D$2,IF('Сводный протокол'!#REF!="ж",D$1,0)),6)&gt;0,1,0)</f>
        <v>#REF!</v>
      </c>
      <c r="E57" s="68" t="e">
        <f>IF(ROUND('Командный Зачет'!#REF!-IF('Сводный протокол'!#REF!="м",E$2,IF('Сводный протокол'!#REF!="ж",E$1,0)),6)&gt;0,1,0)</f>
        <v>#REF!</v>
      </c>
      <c r="F57" s="68" t="e">
        <f>IF(ROUND('Командный Зачет'!#REF!-IF('Сводный протокол'!#REF!="м",F$2,IF('Сводный протокол'!#REF!="ж",F$1,0)),6)&gt;0,1,0)</f>
        <v>#REF!</v>
      </c>
      <c r="G57" s="68" t="e">
        <f>IF(ROUND('Командный Зачет'!#REF!-IF('Сводный протокол'!#REF!="м",G$2,IF('Сводный протокол'!#REF!="ж",G$1,0)),6)&gt;0,1,0)</f>
        <v>#REF!</v>
      </c>
      <c r="H57" s="68" t="e">
        <f>IF(ROUND('Командный Зачет'!#REF!-IF('Сводный протокол'!#REF!="м",H$2,IF('Сводный протокол'!#REF!="ж",H$1,0)),6)&gt;0,1,0)</f>
        <v>#REF!</v>
      </c>
      <c r="I57" s="68" t="e">
        <f>IF(ROUND('Командный Зачет'!#REF!-IF('Сводный протокол'!#REF!="м",I$2,IF('Сводный протокол'!#REF!="ж",I$1,0)),6)&gt;0,1,0)</f>
        <v>#REF!</v>
      </c>
      <c r="J57" s="68" t="e">
        <f>IF(ROUND('Командный Зачет'!#REF!-IF('Сводный протокол'!#REF!="м",J$2,IF('Сводный протокол'!#REF!="ж",J$1,0)),6)&gt;0,1,0)</f>
        <v>#REF!</v>
      </c>
      <c r="K57" s="68" t="e">
        <f>IF(ROUND('Командный Зачет'!#REF!-IF('Сводный протокол'!#REF!="м",K$2,IF('Сводный протокол'!#REF!="ж",K$1,0)),6)&gt;0,1,0)</f>
        <v>#REF!</v>
      </c>
      <c r="L57" s="68" t="e">
        <f>IF(ROUND('Командный Зачет'!#REF!-IF('Сводный протокол'!#REF!="м",L$2,IF('Сводный протокол'!#REF!="ж",L$1,0)),6)&gt;0,1,0)</f>
        <v>#REF!</v>
      </c>
      <c r="M57" s="68" t="e">
        <f>IF(ROUND('Командный Зачет'!#REF!-IF('Сводный протокол'!#REF!="м",M$2,IF('Сводный протокол'!#REF!="ж",M$1,0)),6)&gt;0,1,0)</f>
        <v>#REF!</v>
      </c>
      <c r="N57" s="68" t="e">
        <f>IF(ROUND('Командный Зачет'!#REF!-IF('Сводный протокол'!#REF!="м",N$2,IF('Сводный протокол'!#REF!="ж",N$1,0)),6)&gt;0,1,0)</f>
        <v>#REF!</v>
      </c>
      <c r="O57" s="68" t="e">
        <f>IF(ROUND('Командный Зачет'!#REF!-IF('Сводный протокол'!#REF!="м",O$2,IF('Сводный протокол'!#REF!="ж",O$1,0)),6)&gt;0,1,0)</f>
        <v>#REF!</v>
      </c>
      <c r="P57" s="68" t="e">
        <f>IF(ROUND('Командный Зачет'!#REF!-IF('Сводный протокол'!#REF!="м",P$2,IF('Сводный протокол'!#REF!="ж",P$1,0)),6)&gt;0,1,0)</f>
        <v>#REF!</v>
      </c>
      <c r="Q57" s="68" t="e">
        <f>IF(ROUND('Командный Зачет'!#REF!-IF('Сводный протокол'!#REF!="м",Q$2,IF('Сводный протокол'!#REF!="ж",Q$1,0)),6)&gt;0,1,0)</f>
        <v>#REF!</v>
      </c>
      <c r="R57" s="68" t="e">
        <f>IF(ROUND('Командный Зачет'!#REF!-IF('Сводный протокол'!#REF!="м",R$2,IF('Сводный протокол'!#REF!="ж",R$1,0)),6)&gt;0,1,0)</f>
        <v>#REF!</v>
      </c>
      <c r="S57" s="68" t="e">
        <f>IF(ROUND('Командный Зачет'!#REF!-IF('Сводный протокол'!#REF!="м",S$2,IF('Сводный протокол'!#REF!="ж",S$1,0)),6)&gt;0,1,0)</f>
        <v>#REF!</v>
      </c>
      <c r="T57" s="68" t="e">
        <f>IF(ROUND('Командный Зачет'!#REF!-IF('Сводный протокол'!#REF!="м",T$2,IF('Сводный протокол'!#REF!="ж",T$1,0)),6)&gt;0,1,0)</f>
        <v>#REF!</v>
      </c>
      <c r="U57" s="68" t="e">
        <f>IF(ROUND('Командный Зачет'!#REF!-IF('Сводный протокол'!#REF!="м",U$2,IF('Сводный протокол'!#REF!="ж",U$1,0)),6)&gt;0,1,0)</f>
        <v>#REF!</v>
      </c>
      <c r="V57" s="68" t="e">
        <f>IF(ROUND('Командный Зачет'!#REF!-IF('Сводный протокол'!#REF!="м",V$2,IF('Сводный протокол'!#REF!="ж",V$1,0)),6)&gt;0,1,0)</f>
        <v>#REF!</v>
      </c>
      <c r="W57" s="68" t="e">
        <f>IF(ROUND('Командный Зачет'!#REF!-IF('Сводный протокол'!#REF!="м",W$2,IF('Сводный протокол'!#REF!="ж",W$1,0)),6)&gt;0,1,0)</f>
        <v>#REF!</v>
      </c>
      <c r="X57" s="68" t="e">
        <f>IF(ROUND('Командный Зачет'!#REF!-IF('Сводный протокол'!#REF!="м",X$2,IF('Сводный протокол'!#REF!="ж",X$1,0)),6)&gt;0,1,0)</f>
        <v>#REF!</v>
      </c>
      <c r="Y57" s="68" t="e">
        <f>IF(ROUND('Командный Зачет'!#REF!-IF('Сводный протокол'!#REF!="м",Y$2,IF('Сводный протокол'!#REF!="ж",Y$1,0)),6)&gt;0,1,0)</f>
        <v>#REF!</v>
      </c>
      <c r="Z57" s="68" t="e">
        <f>IF(ROUND('Командный Зачет'!#REF!-IF('Сводный протокол'!#REF!="м",Z$2,IF('Сводный протокол'!#REF!="ж",Z$1,0)),6)&gt;0,1,0)</f>
        <v>#REF!</v>
      </c>
      <c r="AA57" s="68" t="e">
        <f>IF(ROUND('Командный Зачет'!#REF!-IF('Сводный протокол'!#REF!="м",AA$2,IF('Сводный протокол'!#REF!="ж",AA$1,0)),6)&gt;0,1,0)</f>
        <v>#REF!</v>
      </c>
      <c r="AB57" s="68" t="e">
        <f>IF(ROUND('Командный Зачет'!#REF!-IF('Сводный протокол'!#REF!="м",AB$2,IF('Сводный протокол'!#REF!="ж",AB$1,0)),6)&gt;0,1,0)</f>
        <v>#REF!</v>
      </c>
      <c r="AC57" s="68" t="e">
        <f>IF(ROUND('Командный Зачет'!#REF!-IF('Сводный протокол'!#REF!="м",AC$2,IF('Сводный протокол'!#REF!="ж",AC$1,0)),6)&gt;0,1,0)</f>
        <v>#REF!</v>
      </c>
      <c r="AD57" s="68" t="e">
        <f>IF(ROUND('Командный Зачет'!#REF!-IF('Сводный протокол'!#REF!="м",AD$2,IF('Сводный протокол'!#REF!="ж",AD$1,0)),6)&gt;0,1,0)</f>
        <v>#REF!</v>
      </c>
      <c r="AE57" s="68" t="e">
        <f>IF(ROUND('Командный Зачет'!#REF!-IF('Сводный протокол'!#REF!="м",AE$2,IF('Сводный протокол'!#REF!="ж",AE$1,0)),6)&gt;0,1,0)</f>
        <v>#REF!</v>
      </c>
      <c r="AF57" s="68" t="e">
        <f>IF(ROUND('Командный Зачет'!#REF!-IF('Сводный протокол'!#REF!="м",AF$2,IF('Сводный протокол'!#REF!="ж",AF$1,0)),6)&gt;0,1,0)</f>
        <v>#REF!</v>
      </c>
      <c r="AG57" s="68" t="e">
        <f>IF(ROUND('Командный Зачет'!#REF!-IF('Сводный протокол'!#REF!="м",AG$2,IF('Сводный протокол'!#REF!="ж",AG$1,0)),6)&gt;0,1,0)</f>
        <v>#REF!</v>
      </c>
      <c r="AH57" s="68" t="e">
        <f>IF(ROUND('Командный Зачет'!#REF!-IF('Сводный протокол'!#REF!="м",AH$2,IF('Сводный протокол'!#REF!="ж",AH$1,0)),6)&gt;0,1,0)</f>
        <v>#REF!</v>
      </c>
      <c r="AI57" s="68" t="e">
        <f>IF(ROUND('Командный Зачет'!#REF!-IF('Сводный протокол'!#REF!="м",AI$2,IF('Сводный протокол'!#REF!="ж",AI$1,0)),6)&gt;0,1,0)</f>
        <v>#REF!</v>
      </c>
      <c r="AJ57" s="68" t="e">
        <f>IF(ROUND('Командный Зачет'!#REF!-IF('Сводный протокол'!#REF!="м",AJ$2,IF('Сводный протокол'!#REF!="ж",AJ$1,0)),6)&gt;0,1,0)</f>
        <v>#REF!</v>
      </c>
      <c r="AK57" s="68" t="e">
        <f>IF(ROUND('Командный Зачет'!#REF!-IF('Сводный протокол'!#REF!="м",AK$2,IF('Сводный протокол'!#REF!="ж",AK$1,0)),6)&gt;0,1,0)</f>
        <v>#REF!</v>
      </c>
      <c r="AL57" s="68" t="e">
        <f>IF(ROUND('Командный Зачет'!#REF!-IF('Сводный протокол'!#REF!="м",AL$2,IF('Сводный протокол'!#REF!="ж",AL$1,0)),6)&gt;0,1,0)</f>
        <v>#REF!</v>
      </c>
      <c r="AM57" s="68" t="e">
        <f>IF(ROUND('Командный Зачет'!#REF!-IF('Сводный протокол'!#REF!="м",AM$2,IF('Сводный протокол'!#REF!="ж",AM$1,0)),6)&gt;0,1,0)</f>
        <v>#REF!</v>
      </c>
      <c r="AN57" s="68" t="e">
        <f>IF(ROUND('Командный Зачет'!#REF!-IF('Сводный протокол'!#REF!="м",AN$2,IF('Сводный протокол'!#REF!="ж",AN$1,0)),6)&gt;0,1,0)</f>
        <v>#REF!</v>
      </c>
      <c r="AO57" s="68" t="e">
        <f>IF(ROUND('Командный Зачет'!#REF!-IF('Сводный протокол'!#REF!="м",AO$2,IF('Сводный протокол'!#REF!="ж",AO$1,0)),6)&gt;0,1,0)</f>
        <v>#REF!</v>
      </c>
      <c r="AP57" s="68" t="e">
        <f>IF(ROUND('Командный Зачет'!#REF!-IF('Сводный протокол'!#REF!="м",AP$2,IF('Сводный протокол'!#REF!="ж",AP$1,0)),6)&gt;0,1,0)</f>
        <v>#REF!</v>
      </c>
      <c r="AQ57" s="68" t="e">
        <f>IF(ROUND('Командный Зачет'!#REF!-IF('Сводный протокол'!#REF!="м",AQ$2,IF('Сводный протокол'!#REF!="ж",AQ$1,0)),6)&gt;0,1,0)</f>
        <v>#REF!</v>
      </c>
      <c r="AR57" s="68" t="e">
        <f>IF(ROUND('Командный Зачет'!#REF!-IF('Сводный протокол'!#REF!="м",AR$2,IF('Сводный протокол'!#REF!="ж",AR$1,0)),6)&gt;0,1,0)</f>
        <v>#REF!</v>
      </c>
      <c r="AS57" s="68" t="e">
        <f>IF(ROUND('Командный Зачет'!#REF!-IF('Сводный протокол'!#REF!="м",AS$2,IF('Сводный протокол'!#REF!="ж",AS$1,0)),6)&gt;0,1,0)</f>
        <v>#REF!</v>
      </c>
      <c r="AT57" s="68" t="e">
        <f>IF(ROUND('Командный Зачет'!#REF!-IF('Сводный протокол'!#REF!="м",AT$2,IF('Сводный протокол'!#REF!="ж",AT$1,0)),6)&gt;0,1,0)</f>
        <v>#REF!</v>
      </c>
      <c r="AU57" s="68" t="e">
        <f>IF(ROUND('Командный Зачет'!#REF!-IF('Сводный протокол'!#REF!="м",AU$2,IF('Сводный протокол'!#REF!="ж",AU$1,0)),6)&gt;0,1,0)</f>
        <v>#REF!</v>
      </c>
      <c r="AV57" s="68" t="e">
        <f>IF(ROUND('Командный Зачет'!#REF!-IF('Сводный протокол'!#REF!="м",AV$2,IF('Сводный протокол'!#REF!="ж",AV$1,0)),6)&gt;0,1,0)</f>
        <v>#REF!</v>
      </c>
      <c r="AW57" s="68" t="e">
        <f>IF(ROUND('Командный Зачет'!#REF!-IF('Сводный протокол'!#REF!="м",AW$2,IF('Сводный протокол'!#REF!="ж",AW$1,0)),6)&gt;0,1,0)</f>
        <v>#REF!</v>
      </c>
      <c r="AX57" s="68" t="e">
        <f>IF(ROUND('Командный Зачет'!#REF!-IF('Сводный протокол'!#REF!="м",AX$2,IF('Сводный протокол'!#REF!="ж",AX$1,0)),6)&gt;0,1,0)</f>
        <v>#REF!</v>
      </c>
      <c r="AY57" s="68" t="e">
        <f>IF(ROUND('Командный Зачет'!#REF!-IF('Сводный протокол'!#REF!="м",AY$2,IF('Сводный протокол'!#REF!="ж",AY$1,0)),6)&gt;0,1,0)</f>
        <v>#REF!</v>
      </c>
      <c r="AZ57" s="68" t="e">
        <f>IF(ROUND('Командный Зачет'!#REF!-IF('Сводный протокол'!#REF!="м",AZ$2,IF('Сводный протокол'!#REF!="ж",AZ$1,0)),6)&gt;0,1,0)</f>
        <v>#REF!</v>
      </c>
      <c r="BA57" s="68" t="e">
        <f>IF(ROUND('Командный Зачет'!#REF!-IF('Сводный протокол'!#REF!="м",BA$2,IF('Сводный протокол'!#REF!="ж",BA$1,0)),6)&gt;0,1,0)</f>
        <v>#REF!</v>
      </c>
      <c r="BB57" s="68" t="e">
        <f>IF(ROUND('Командный Зачет'!#REF!-IF('Сводный протокол'!#REF!="м",BB$2,IF('Сводный протокол'!#REF!="ж",BB$1,0)),6)&gt;0,1,0)</f>
        <v>#REF!</v>
      </c>
      <c r="BC57" s="68" t="e">
        <f>IF(ROUND('Командный Зачет'!#REF!-IF('Сводный протокол'!#REF!="м",BC$2,IF('Сводный протокол'!#REF!="ж",BC$1,0)),6)&gt;0,1,0)</f>
        <v>#REF!</v>
      </c>
      <c r="BD57" s="68" t="e">
        <f>IF(ROUND('Командный Зачет'!#REF!-IF('Сводный протокол'!#REF!="м",BD$2,IF('Сводный протокол'!#REF!="ж",BD$1,0)),6)&gt;0,1,0)</f>
        <v>#REF!</v>
      </c>
      <c r="BE57" s="68" t="e">
        <f>IF(ROUND('Командный Зачет'!#REF!-IF('Сводный протокол'!#REF!="м",BE$2,IF('Сводный протокол'!#REF!="ж",BE$1,0)),6)&gt;0,1,0)</f>
        <v>#REF!</v>
      </c>
      <c r="BF57" s="68" t="e">
        <f>IF(ROUND('Командный Зачет'!#REF!-IF('Сводный протокол'!#REF!="м",BF$2,IF('Сводный протокол'!#REF!="ж",BF$1,0)),6)&gt;0,1,0)</f>
        <v>#REF!</v>
      </c>
      <c r="BG57" s="68" t="e">
        <f>IF(ROUND('Командный Зачет'!#REF!-IF('Сводный протокол'!#REF!="м",BG$2,IF('Сводный протокол'!#REF!="ж",BG$1,0)),6)&gt;0,1,0)</f>
        <v>#REF!</v>
      </c>
      <c r="BH57" s="68" t="e">
        <f>IF(ROUND('Командный Зачет'!#REF!-IF('Сводный протокол'!#REF!="м",BH$2,IF('Сводный протокол'!#REF!="ж",BH$1,0)),6)&gt;0,1,0)</f>
        <v>#REF!</v>
      </c>
      <c r="BI57" s="68" t="e">
        <f>IF(ROUND('Командный Зачет'!#REF!-IF('Сводный протокол'!#REF!="м",BI$2,IF('Сводный протокол'!#REF!="ж",BI$1,0)),6)&gt;0,1,0)</f>
        <v>#REF!</v>
      </c>
      <c r="BJ57" s="68" t="e">
        <f>IF(ROUND('Командный Зачет'!#REF!-IF('Сводный протокол'!#REF!="м",BJ$2,IF('Сводный протокол'!#REF!="ж",BJ$1,0)),6)&gt;0,1,0)</f>
        <v>#REF!</v>
      </c>
      <c r="BK57" s="68" t="e">
        <f>IF(ROUND('Командный Зачет'!#REF!-IF('Сводный протокол'!#REF!="м",BK$2,IF('Сводный протокол'!#REF!="ж",BK$1,0)),6)&gt;0,1,0)</f>
        <v>#REF!</v>
      </c>
      <c r="BL57" s="68" t="e">
        <f>IF(ROUND('Командный Зачет'!#REF!-IF('Сводный протокол'!#REF!="м",BL$2,IF('Сводный протокол'!#REF!="ж",BL$1,0)),6)&gt;0,1,0)</f>
        <v>#REF!</v>
      </c>
      <c r="BM57" s="68" t="e">
        <f>IF(ROUND('Командный Зачет'!#REF!-IF('Сводный протокол'!#REF!="м",BM$2,IF('Сводный протокол'!#REF!="ж",BM$1,0)),6)&gt;0,1,0)</f>
        <v>#REF!</v>
      </c>
      <c r="BN57" s="68" t="e">
        <f>IF(ROUND('Командный Зачет'!#REF!-IF('Сводный протокол'!#REF!="м",BN$2,IF('Сводный протокол'!#REF!="ж",BN$1,0)),6)&gt;0,1,0)</f>
        <v>#REF!</v>
      </c>
      <c r="BO57" s="68" t="e">
        <f>IF(ROUND('Командный Зачет'!#REF!-IF('Сводный протокол'!#REF!="м",BO$2,IF('Сводный протокол'!#REF!="ж",BO$1,0)),6)&gt;0,1,0)</f>
        <v>#REF!</v>
      </c>
      <c r="BP57" s="68" t="e">
        <f>IF(ROUND('Командный Зачет'!#REF!-IF('Сводный протокол'!#REF!="м",BP$2,IF('Сводный протокол'!#REF!="ж",BP$1,0)),6)&gt;0,1,0)</f>
        <v>#REF!</v>
      </c>
      <c r="BQ57" s="68" t="e">
        <f>IF(ROUND('Командный Зачет'!#REF!-IF('Сводный протокол'!#REF!="м",BQ$2,IF('Сводный протокол'!#REF!="ж",BQ$1,0)),6)&gt;0,1,0)</f>
        <v>#REF!</v>
      </c>
      <c r="BR57" s="68" t="e">
        <f>IF(ROUND('Командный Зачет'!#REF!-IF('Сводный протокол'!#REF!="м",BR$2,IF('Сводный протокол'!#REF!="ж",BR$1,0)),6)&gt;0,1,0)</f>
        <v>#REF!</v>
      </c>
      <c r="BS57" s="68" t="e">
        <f>IF(ROUND('Командный Зачет'!#REF!-IF('Сводный протокол'!#REF!="м",BS$2,IF('Сводный протокол'!#REF!="ж",BS$1,0)),6)&gt;0,1,0)</f>
        <v>#REF!</v>
      </c>
      <c r="BT57" s="68" t="e">
        <f>IF(ROUND('Командный Зачет'!#REF!-IF('Сводный протокол'!#REF!="м",BT$2,IF('Сводный протокол'!#REF!="ж",BT$1,0)),6)&gt;0,1,0)</f>
        <v>#REF!</v>
      </c>
      <c r="BU57" s="68" t="e">
        <f>IF(ROUND('Командный Зачет'!#REF!-IF('Сводный протокол'!#REF!="м",BU$2,IF('Сводный протокол'!#REF!="ж",BU$1,0)),6)&gt;0,1,0)</f>
        <v>#REF!</v>
      </c>
      <c r="BV57" s="68" t="e">
        <f>IF(ROUND('Командный Зачет'!#REF!-IF('Сводный протокол'!#REF!="м",BV$2,IF('Сводный протокол'!#REF!="ж",BV$1,0)),6)&gt;0,1,0)</f>
        <v>#REF!</v>
      </c>
      <c r="BW57" s="68" t="e">
        <f>IF(ROUND('Командный Зачет'!#REF!-IF('Сводный протокол'!#REF!="м",BW$2,IF('Сводный протокол'!#REF!="ж",BW$1,0)),6)&gt;0,1,0)</f>
        <v>#REF!</v>
      </c>
      <c r="BX57" s="68" t="e">
        <f>IF(ROUND('Командный Зачет'!#REF!-IF('Сводный протокол'!#REF!="м",BX$2,IF('Сводный протокол'!#REF!="ж",BX$1,0)),6)&gt;0,1,0)</f>
        <v>#REF!</v>
      </c>
      <c r="BY57" s="68" t="e">
        <f>IF(ROUND('Командный Зачет'!#REF!-IF('Сводный протокол'!#REF!="м",BY$2,IF('Сводный протокол'!#REF!="ж",BY$1,0)),6)&gt;0,1,0)</f>
        <v>#REF!</v>
      </c>
      <c r="BZ57" s="68" t="e">
        <f>IF(ROUND('Командный Зачет'!#REF!-IF('Сводный протокол'!#REF!="м",BZ$2,IF('Сводный протокол'!#REF!="ж",BZ$1,0)),6)&gt;0,1,0)</f>
        <v>#REF!</v>
      </c>
      <c r="CA57" s="68" t="e">
        <f>IF(ROUND('Командный Зачет'!#REF!-IF('Сводный протокол'!#REF!="м",CA$2,IF('Сводный протокол'!#REF!="ж",CA$1,0)),6)&gt;0,1,0)</f>
        <v>#REF!</v>
      </c>
      <c r="CB57" s="68" t="e">
        <f>IF(ROUND('Командный Зачет'!#REF!-IF('Сводный протокол'!#REF!="м",CB$2,IF('Сводный протокол'!#REF!="ж",CB$1,0)),6)&gt;0,1,0)</f>
        <v>#REF!</v>
      </c>
      <c r="CC57" s="68" t="e">
        <f>IF(ROUND('Командный Зачет'!#REF!-IF('Сводный протокол'!#REF!="м",CC$2,IF('Сводный протокол'!#REF!="ж",CC$1,0)),6)&gt;0,1,0)</f>
        <v>#REF!</v>
      </c>
      <c r="CD57" s="68" t="e">
        <f>IF(ROUND('Командный Зачет'!#REF!-IF('Сводный протокол'!#REF!="м",CD$2,IF('Сводный протокол'!#REF!="ж",CD$1,0)),6)&gt;0,1,0)</f>
        <v>#REF!</v>
      </c>
      <c r="CE57" s="68" t="e">
        <f>IF(ROUND('Командный Зачет'!#REF!-IF('Сводный протокол'!#REF!="м",CE$2,IF('Сводный протокол'!#REF!="ж",CE$1,0)),6)&gt;0,1,0)</f>
        <v>#REF!</v>
      </c>
      <c r="CF57" s="68" t="e">
        <f>IF(ROUND('Командный Зачет'!#REF!-IF('Сводный протокол'!#REF!="м",CF$2,IF('Сводный протокол'!#REF!="ж",CF$1,0)),6)&gt;0,1,0)</f>
        <v>#REF!</v>
      </c>
      <c r="CG57" s="68" t="e">
        <f>IF(ROUND('Командный Зачет'!#REF!-IF('Сводный протокол'!#REF!="м",CG$2,IF('Сводный протокол'!#REF!="ж",CG$1,0)),6)&gt;0,1,0)</f>
        <v>#REF!</v>
      </c>
      <c r="CH57" s="68" t="e">
        <f>IF(ROUND('Командный Зачет'!#REF!-IF('Сводный протокол'!#REF!="м",CH$2,IF('Сводный протокол'!#REF!="ж",CH$1,0)),6)&gt;0,1,0)</f>
        <v>#REF!</v>
      </c>
      <c r="CI57" s="68" t="e">
        <f>IF(ROUND('Командный Зачет'!#REF!-IF('Сводный протокол'!#REF!="м",CI$2,IF('Сводный протокол'!#REF!="ж",CI$1,0)),6)&gt;0,1,0)</f>
        <v>#REF!</v>
      </c>
      <c r="CJ57" s="68" t="e">
        <f>IF(ROUND('Командный Зачет'!#REF!-IF('Сводный протокол'!#REF!="м",CJ$2,IF('Сводный протокол'!#REF!="ж",CJ$1,0)),6)&gt;0,1,0)</f>
        <v>#REF!</v>
      </c>
      <c r="CK57" s="68" t="e">
        <f>IF(ROUND('Командный Зачет'!#REF!-IF('Сводный протокол'!#REF!="м",CK$2,IF('Сводный протокол'!#REF!="ж",CK$1,0)),6)&gt;0,1,0)</f>
        <v>#REF!</v>
      </c>
      <c r="CL57" s="68" t="e">
        <f>IF(ROUND('Командный Зачет'!#REF!-IF('Сводный протокол'!#REF!="м",CL$2,IF('Сводный протокол'!#REF!="ж",CL$1,0)),6)&gt;0,1,0)</f>
        <v>#REF!</v>
      </c>
      <c r="CM57" s="68" t="e">
        <f>IF(ROUND('Командный Зачет'!#REF!-IF('Сводный протокол'!#REF!="м",CM$2,IF('Сводный протокол'!#REF!="ж",CM$1,0)),6)&gt;0,1,0)</f>
        <v>#REF!</v>
      </c>
      <c r="CN57" s="68" t="e">
        <f>IF(ROUND('Командный Зачет'!#REF!-IF('Сводный протокол'!#REF!="м",CN$2,IF('Сводный протокол'!#REF!="ж",CN$1,0)),6)&gt;0,1,0)</f>
        <v>#REF!</v>
      </c>
      <c r="CO57" s="68" t="e">
        <f>IF(ROUND('Командный Зачет'!#REF!-IF('Сводный протокол'!#REF!="м",CO$2,IF('Сводный протокол'!#REF!="ж",CO$1,0)),6)&gt;0,1,0)</f>
        <v>#REF!</v>
      </c>
      <c r="CP57" s="68" t="e">
        <f>IF(ROUND('Командный Зачет'!#REF!-IF('Сводный протокол'!#REF!="м",CP$2,IF('Сводный протокол'!#REF!="ж",CP$1,0)),6)&gt;0,1,0)</f>
        <v>#REF!</v>
      </c>
      <c r="CQ57" s="68" t="e">
        <f>IF(ROUND('Командный Зачет'!#REF!-IF('Сводный протокол'!#REF!="м",CQ$2,IF('Сводный протокол'!#REF!="ж",CQ$1,0)),6)&gt;0,1,0)</f>
        <v>#REF!</v>
      </c>
      <c r="CR57" s="68" t="e">
        <f>IF(ROUND('Командный Зачет'!#REF!-IF('Сводный протокол'!#REF!="м",CR$2,IF('Сводный протокол'!#REF!="ж",CR$1,0)),6)&gt;0,1,0)</f>
        <v>#REF!</v>
      </c>
      <c r="CS57" s="68" t="e">
        <f>IF(ROUND('Командный Зачет'!#REF!-IF('Сводный протокол'!#REF!="м",CS$2,IF('Сводный протокол'!#REF!="ж",CS$1,0)),6)&gt;0,1,0)</f>
        <v>#REF!</v>
      </c>
      <c r="CT57" s="68" t="e">
        <f>IF(ROUND('Командный Зачет'!#REF!-IF('Сводный протокол'!#REF!="м",CT$2,IF('Сводный протокол'!#REF!="ж",CT$1,0)),6)&gt;0,1,0)</f>
        <v>#REF!</v>
      </c>
      <c r="CU57" s="68" t="e">
        <f>IF(ROUND('Командный Зачет'!#REF!-IF('Сводный протокол'!#REF!="м",CU$2,IF('Сводный протокол'!#REF!="ж",CU$1,0)),6)&gt;0,1,0)</f>
        <v>#REF!</v>
      </c>
      <c r="CV57" s="68" t="e">
        <f>IF(ROUND('Командный Зачет'!#REF!-IF('Сводный протокол'!#REF!="м",CV$2,IF('Сводный протокол'!#REF!="ж",CV$1,0)),6)&gt;0,1,0)</f>
        <v>#REF!</v>
      </c>
      <c r="CW57" s="68" t="e">
        <f>IF(ROUND('Командный Зачет'!#REF!-IF('Сводный протокол'!#REF!="м",CW$2,IF('Сводный протокол'!#REF!="ж",CW$1,0)),6)&gt;0,1,0)</f>
        <v>#REF!</v>
      </c>
      <c r="CX57" s="67" t="e">
        <f t="shared" ca="1" si="1"/>
        <v>#REF!</v>
      </c>
    </row>
    <row r="58" spans="1:102" x14ac:dyDescent="0.2">
      <c r="A58" s="67" t="s">
        <v>123</v>
      </c>
      <c r="B58" s="68" t="e">
        <f>IF(ROUND('Командный Зачет'!#REF!-IF('Сводный протокол'!#REF!="м",B$2,IF('Сводный протокол'!#REF!="ж",B$1,0)),6)&gt;0,1,0)</f>
        <v>#REF!</v>
      </c>
      <c r="C58" s="68" t="e">
        <f>IF(ROUND('Командный Зачет'!#REF!-IF('Сводный протокол'!#REF!="м",C$2,IF('Сводный протокол'!#REF!="ж",C$1,0)),6)&gt;0,1,0)</f>
        <v>#REF!</v>
      </c>
      <c r="D58" s="68" t="e">
        <f>IF(ROUND('Командный Зачет'!#REF!-IF('Сводный протокол'!#REF!="м",D$2,IF('Сводный протокол'!#REF!="ж",D$1,0)),6)&gt;0,1,0)</f>
        <v>#REF!</v>
      </c>
      <c r="E58" s="68" t="e">
        <f>IF(ROUND('Командный Зачет'!#REF!-IF('Сводный протокол'!#REF!="м",E$2,IF('Сводный протокол'!#REF!="ж",E$1,0)),6)&gt;0,1,0)</f>
        <v>#REF!</v>
      </c>
      <c r="F58" s="68" t="e">
        <f>IF(ROUND('Командный Зачет'!#REF!-IF('Сводный протокол'!#REF!="м",F$2,IF('Сводный протокол'!#REF!="ж",F$1,0)),6)&gt;0,1,0)</f>
        <v>#REF!</v>
      </c>
      <c r="G58" s="68" t="e">
        <f>IF(ROUND('Командный Зачет'!#REF!-IF('Сводный протокол'!#REF!="м",G$2,IF('Сводный протокол'!#REF!="ж",G$1,0)),6)&gt;0,1,0)</f>
        <v>#REF!</v>
      </c>
      <c r="H58" s="68" t="e">
        <f>IF(ROUND('Командный Зачет'!#REF!-IF('Сводный протокол'!#REF!="м",H$2,IF('Сводный протокол'!#REF!="ж",H$1,0)),6)&gt;0,1,0)</f>
        <v>#REF!</v>
      </c>
      <c r="I58" s="68" t="e">
        <f>IF(ROUND('Командный Зачет'!#REF!-IF('Сводный протокол'!#REF!="м",I$2,IF('Сводный протокол'!#REF!="ж",I$1,0)),6)&gt;0,1,0)</f>
        <v>#REF!</v>
      </c>
      <c r="J58" s="68" t="e">
        <f>IF(ROUND('Командный Зачет'!#REF!-IF('Сводный протокол'!#REF!="м",J$2,IF('Сводный протокол'!#REF!="ж",J$1,0)),6)&gt;0,1,0)</f>
        <v>#REF!</v>
      </c>
      <c r="K58" s="68" t="e">
        <f>IF(ROUND('Командный Зачет'!#REF!-IF('Сводный протокол'!#REF!="м",K$2,IF('Сводный протокол'!#REF!="ж",K$1,0)),6)&gt;0,1,0)</f>
        <v>#REF!</v>
      </c>
      <c r="L58" s="68" t="e">
        <f>IF(ROUND('Командный Зачет'!#REF!-IF('Сводный протокол'!#REF!="м",L$2,IF('Сводный протокол'!#REF!="ж",L$1,0)),6)&gt;0,1,0)</f>
        <v>#REF!</v>
      </c>
      <c r="M58" s="68" t="e">
        <f>IF(ROUND('Командный Зачет'!#REF!-IF('Сводный протокол'!#REF!="м",M$2,IF('Сводный протокол'!#REF!="ж",M$1,0)),6)&gt;0,1,0)</f>
        <v>#REF!</v>
      </c>
      <c r="N58" s="68" t="e">
        <f>IF(ROUND('Командный Зачет'!#REF!-IF('Сводный протокол'!#REF!="м",N$2,IF('Сводный протокол'!#REF!="ж",N$1,0)),6)&gt;0,1,0)</f>
        <v>#REF!</v>
      </c>
      <c r="O58" s="68" t="e">
        <f>IF(ROUND('Командный Зачет'!#REF!-IF('Сводный протокол'!#REF!="м",O$2,IF('Сводный протокол'!#REF!="ж",O$1,0)),6)&gt;0,1,0)</f>
        <v>#REF!</v>
      </c>
      <c r="P58" s="68" t="e">
        <f>IF(ROUND('Командный Зачет'!#REF!-IF('Сводный протокол'!#REF!="м",P$2,IF('Сводный протокол'!#REF!="ж",P$1,0)),6)&gt;0,1,0)</f>
        <v>#REF!</v>
      </c>
      <c r="Q58" s="68" t="e">
        <f>IF(ROUND('Командный Зачет'!#REF!-IF('Сводный протокол'!#REF!="м",Q$2,IF('Сводный протокол'!#REF!="ж",Q$1,0)),6)&gt;0,1,0)</f>
        <v>#REF!</v>
      </c>
      <c r="R58" s="68" t="e">
        <f>IF(ROUND('Командный Зачет'!#REF!-IF('Сводный протокол'!#REF!="м",R$2,IF('Сводный протокол'!#REF!="ж",R$1,0)),6)&gt;0,1,0)</f>
        <v>#REF!</v>
      </c>
      <c r="S58" s="68" t="e">
        <f>IF(ROUND('Командный Зачет'!#REF!-IF('Сводный протокол'!#REF!="м",S$2,IF('Сводный протокол'!#REF!="ж",S$1,0)),6)&gt;0,1,0)</f>
        <v>#REF!</v>
      </c>
      <c r="T58" s="68" t="e">
        <f>IF(ROUND('Командный Зачет'!#REF!-IF('Сводный протокол'!#REF!="м",T$2,IF('Сводный протокол'!#REF!="ж",T$1,0)),6)&gt;0,1,0)</f>
        <v>#REF!</v>
      </c>
      <c r="U58" s="68" t="e">
        <f>IF(ROUND('Командный Зачет'!#REF!-IF('Сводный протокол'!#REF!="м",U$2,IF('Сводный протокол'!#REF!="ж",U$1,0)),6)&gt;0,1,0)</f>
        <v>#REF!</v>
      </c>
      <c r="V58" s="68" t="e">
        <f>IF(ROUND('Командный Зачет'!#REF!-IF('Сводный протокол'!#REF!="м",V$2,IF('Сводный протокол'!#REF!="ж",V$1,0)),6)&gt;0,1,0)</f>
        <v>#REF!</v>
      </c>
      <c r="W58" s="68" t="e">
        <f>IF(ROUND('Командный Зачет'!#REF!-IF('Сводный протокол'!#REF!="м",W$2,IF('Сводный протокол'!#REF!="ж",W$1,0)),6)&gt;0,1,0)</f>
        <v>#REF!</v>
      </c>
      <c r="X58" s="68" t="e">
        <f>IF(ROUND('Командный Зачет'!#REF!-IF('Сводный протокол'!#REF!="м",X$2,IF('Сводный протокол'!#REF!="ж",X$1,0)),6)&gt;0,1,0)</f>
        <v>#REF!</v>
      </c>
      <c r="Y58" s="68" t="e">
        <f>IF(ROUND('Командный Зачет'!#REF!-IF('Сводный протокол'!#REF!="м",Y$2,IF('Сводный протокол'!#REF!="ж",Y$1,0)),6)&gt;0,1,0)</f>
        <v>#REF!</v>
      </c>
      <c r="Z58" s="68" t="e">
        <f>IF(ROUND('Командный Зачет'!#REF!-IF('Сводный протокол'!#REF!="м",Z$2,IF('Сводный протокол'!#REF!="ж",Z$1,0)),6)&gt;0,1,0)</f>
        <v>#REF!</v>
      </c>
      <c r="AA58" s="68" t="e">
        <f>IF(ROUND('Командный Зачет'!#REF!-IF('Сводный протокол'!#REF!="м",AA$2,IF('Сводный протокол'!#REF!="ж",AA$1,0)),6)&gt;0,1,0)</f>
        <v>#REF!</v>
      </c>
      <c r="AB58" s="68" t="e">
        <f>IF(ROUND('Командный Зачет'!#REF!-IF('Сводный протокол'!#REF!="м",AB$2,IF('Сводный протокол'!#REF!="ж",AB$1,0)),6)&gt;0,1,0)</f>
        <v>#REF!</v>
      </c>
      <c r="AC58" s="68" t="e">
        <f>IF(ROUND('Командный Зачет'!#REF!-IF('Сводный протокол'!#REF!="м",AC$2,IF('Сводный протокол'!#REF!="ж",AC$1,0)),6)&gt;0,1,0)</f>
        <v>#REF!</v>
      </c>
      <c r="AD58" s="68" t="e">
        <f>IF(ROUND('Командный Зачет'!#REF!-IF('Сводный протокол'!#REF!="м",AD$2,IF('Сводный протокол'!#REF!="ж",AD$1,0)),6)&gt;0,1,0)</f>
        <v>#REF!</v>
      </c>
      <c r="AE58" s="68" t="e">
        <f>IF(ROUND('Командный Зачет'!#REF!-IF('Сводный протокол'!#REF!="м",AE$2,IF('Сводный протокол'!#REF!="ж",AE$1,0)),6)&gt;0,1,0)</f>
        <v>#REF!</v>
      </c>
      <c r="AF58" s="68" t="e">
        <f>IF(ROUND('Командный Зачет'!#REF!-IF('Сводный протокол'!#REF!="м",AF$2,IF('Сводный протокол'!#REF!="ж",AF$1,0)),6)&gt;0,1,0)</f>
        <v>#REF!</v>
      </c>
      <c r="AG58" s="68" t="e">
        <f>IF(ROUND('Командный Зачет'!#REF!-IF('Сводный протокол'!#REF!="м",AG$2,IF('Сводный протокол'!#REF!="ж",AG$1,0)),6)&gt;0,1,0)</f>
        <v>#REF!</v>
      </c>
      <c r="AH58" s="68" t="e">
        <f>IF(ROUND('Командный Зачет'!#REF!-IF('Сводный протокол'!#REF!="м",AH$2,IF('Сводный протокол'!#REF!="ж",AH$1,0)),6)&gt;0,1,0)</f>
        <v>#REF!</v>
      </c>
      <c r="AI58" s="68" t="e">
        <f>IF(ROUND('Командный Зачет'!#REF!-IF('Сводный протокол'!#REF!="м",AI$2,IF('Сводный протокол'!#REF!="ж",AI$1,0)),6)&gt;0,1,0)</f>
        <v>#REF!</v>
      </c>
      <c r="AJ58" s="68" t="e">
        <f>IF(ROUND('Командный Зачет'!#REF!-IF('Сводный протокол'!#REF!="м",AJ$2,IF('Сводный протокол'!#REF!="ж",AJ$1,0)),6)&gt;0,1,0)</f>
        <v>#REF!</v>
      </c>
      <c r="AK58" s="68" t="e">
        <f>IF(ROUND('Командный Зачет'!#REF!-IF('Сводный протокол'!#REF!="м",AK$2,IF('Сводный протокол'!#REF!="ж",AK$1,0)),6)&gt;0,1,0)</f>
        <v>#REF!</v>
      </c>
      <c r="AL58" s="68" t="e">
        <f>IF(ROUND('Командный Зачет'!#REF!-IF('Сводный протокол'!#REF!="м",AL$2,IF('Сводный протокол'!#REF!="ж",AL$1,0)),6)&gt;0,1,0)</f>
        <v>#REF!</v>
      </c>
      <c r="AM58" s="68" t="e">
        <f>IF(ROUND('Командный Зачет'!#REF!-IF('Сводный протокол'!#REF!="м",AM$2,IF('Сводный протокол'!#REF!="ж",AM$1,0)),6)&gt;0,1,0)</f>
        <v>#REF!</v>
      </c>
      <c r="AN58" s="68" t="e">
        <f>IF(ROUND('Командный Зачет'!#REF!-IF('Сводный протокол'!#REF!="м",AN$2,IF('Сводный протокол'!#REF!="ж",AN$1,0)),6)&gt;0,1,0)</f>
        <v>#REF!</v>
      </c>
      <c r="AO58" s="68" t="e">
        <f>IF(ROUND('Командный Зачет'!#REF!-IF('Сводный протокол'!#REF!="м",AO$2,IF('Сводный протокол'!#REF!="ж",AO$1,0)),6)&gt;0,1,0)</f>
        <v>#REF!</v>
      </c>
      <c r="AP58" s="68" t="e">
        <f>IF(ROUND('Командный Зачет'!#REF!-IF('Сводный протокол'!#REF!="м",AP$2,IF('Сводный протокол'!#REF!="ж",AP$1,0)),6)&gt;0,1,0)</f>
        <v>#REF!</v>
      </c>
      <c r="AQ58" s="68" t="e">
        <f>IF(ROUND('Командный Зачет'!#REF!-IF('Сводный протокол'!#REF!="м",AQ$2,IF('Сводный протокол'!#REF!="ж",AQ$1,0)),6)&gt;0,1,0)</f>
        <v>#REF!</v>
      </c>
      <c r="AR58" s="68" t="e">
        <f>IF(ROUND('Командный Зачет'!#REF!-IF('Сводный протокол'!#REF!="м",AR$2,IF('Сводный протокол'!#REF!="ж",AR$1,0)),6)&gt;0,1,0)</f>
        <v>#REF!</v>
      </c>
      <c r="AS58" s="68" t="e">
        <f>IF(ROUND('Командный Зачет'!#REF!-IF('Сводный протокол'!#REF!="м",AS$2,IF('Сводный протокол'!#REF!="ж",AS$1,0)),6)&gt;0,1,0)</f>
        <v>#REF!</v>
      </c>
      <c r="AT58" s="68" t="e">
        <f>IF(ROUND('Командный Зачет'!#REF!-IF('Сводный протокол'!#REF!="м",AT$2,IF('Сводный протокол'!#REF!="ж",AT$1,0)),6)&gt;0,1,0)</f>
        <v>#REF!</v>
      </c>
      <c r="AU58" s="68" t="e">
        <f>IF(ROUND('Командный Зачет'!#REF!-IF('Сводный протокол'!#REF!="м",AU$2,IF('Сводный протокол'!#REF!="ж",AU$1,0)),6)&gt;0,1,0)</f>
        <v>#REF!</v>
      </c>
      <c r="AV58" s="68" t="e">
        <f>IF(ROUND('Командный Зачет'!#REF!-IF('Сводный протокол'!#REF!="м",AV$2,IF('Сводный протокол'!#REF!="ж",AV$1,0)),6)&gt;0,1,0)</f>
        <v>#REF!</v>
      </c>
      <c r="AW58" s="68" t="e">
        <f>IF(ROUND('Командный Зачет'!#REF!-IF('Сводный протокол'!#REF!="м",AW$2,IF('Сводный протокол'!#REF!="ж",AW$1,0)),6)&gt;0,1,0)</f>
        <v>#REF!</v>
      </c>
      <c r="AX58" s="68" t="e">
        <f>IF(ROUND('Командный Зачет'!#REF!-IF('Сводный протокол'!#REF!="м",AX$2,IF('Сводный протокол'!#REF!="ж",AX$1,0)),6)&gt;0,1,0)</f>
        <v>#REF!</v>
      </c>
      <c r="AY58" s="68" t="e">
        <f>IF(ROUND('Командный Зачет'!#REF!-IF('Сводный протокол'!#REF!="м",AY$2,IF('Сводный протокол'!#REF!="ж",AY$1,0)),6)&gt;0,1,0)</f>
        <v>#REF!</v>
      </c>
      <c r="AZ58" s="68" t="e">
        <f>IF(ROUND('Командный Зачет'!#REF!-IF('Сводный протокол'!#REF!="м",AZ$2,IF('Сводный протокол'!#REF!="ж",AZ$1,0)),6)&gt;0,1,0)</f>
        <v>#REF!</v>
      </c>
      <c r="BA58" s="68" t="e">
        <f>IF(ROUND('Командный Зачет'!#REF!-IF('Сводный протокол'!#REF!="м",BA$2,IF('Сводный протокол'!#REF!="ж",BA$1,0)),6)&gt;0,1,0)</f>
        <v>#REF!</v>
      </c>
      <c r="BB58" s="68" t="e">
        <f>IF(ROUND('Командный Зачет'!#REF!-IF('Сводный протокол'!#REF!="м",BB$2,IF('Сводный протокол'!#REF!="ж",BB$1,0)),6)&gt;0,1,0)</f>
        <v>#REF!</v>
      </c>
      <c r="BC58" s="68" t="e">
        <f>IF(ROUND('Командный Зачет'!#REF!-IF('Сводный протокол'!#REF!="м",BC$2,IF('Сводный протокол'!#REF!="ж",BC$1,0)),6)&gt;0,1,0)</f>
        <v>#REF!</v>
      </c>
      <c r="BD58" s="68" t="e">
        <f>IF(ROUND('Командный Зачет'!#REF!-IF('Сводный протокол'!#REF!="м",BD$2,IF('Сводный протокол'!#REF!="ж",BD$1,0)),6)&gt;0,1,0)</f>
        <v>#REF!</v>
      </c>
      <c r="BE58" s="68" t="e">
        <f>IF(ROUND('Командный Зачет'!#REF!-IF('Сводный протокол'!#REF!="м",BE$2,IF('Сводный протокол'!#REF!="ж",BE$1,0)),6)&gt;0,1,0)</f>
        <v>#REF!</v>
      </c>
      <c r="BF58" s="68" t="e">
        <f>IF(ROUND('Командный Зачет'!#REF!-IF('Сводный протокол'!#REF!="м",BF$2,IF('Сводный протокол'!#REF!="ж",BF$1,0)),6)&gt;0,1,0)</f>
        <v>#REF!</v>
      </c>
      <c r="BG58" s="68" t="e">
        <f>IF(ROUND('Командный Зачет'!#REF!-IF('Сводный протокол'!#REF!="м",BG$2,IF('Сводный протокол'!#REF!="ж",BG$1,0)),6)&gt;0,1,0)</f>
        <v>#REF!</v>
      </c>
      <c r="BH58" s="68" t="e">
        <f>IF(ROUND('Командный Зачет'!#REF!-IF('Сводный протокол'!#REF!="м",BH$2,IF('Сводный протокол'!#REF!="ж",BH$1,0)),6)&gt;0,1,0)</f>
        <v>#REF!</v>
      </c>
      <c r="BI58" s="68" t="e">
        <f>IF(ROUND('Командный Зачет'!#REF!-IF('Сводный протокол'!#REF!="м",BI$2,IF('Сводный протокол'!#REF!="ж",BI$1,0)),6)&gt;0,1,0)</f>
        <v>#REF!</v>
      </c>
      <c r="BJ58" s="68" t="e">
        <f>IF(ROUND('Командный Зачет'!#REF!-IF('Сводный протокол'!#REF!="м",BJ$2,IF('Сводный протокол'!#REF!="ж",BJ$1,0)),6)&gt;0,1,0)</f>
        <v>#REF!</v>
      </c>
      <c r="BK58" s="68" t="e">
        <f>IF(ROUND('Командный Зачет'!#REF!-IF('Сводный протокол'!#REF!="м",BK$2,IF('Сводный протокол'!#REF!="ж",BK$1,0)),6)&gt;0,1,0)</f>
        <v>#REF!</v>
      </c>
      <c r="BL58" s="68" t="e">
        <f>IF(ROUND('Командный Зачет'!#REF!-IF('Сводный протокол'!#REF!="м",BL$2,IF('Сводный протокол'!#REF!="ж",BL$1,0)),6)&gt;0,1,0)</f>
        <v>#REF!</v>
      </c>
      <c r="BM58" s="68" t="e">
        <f>IF(ROUND('Командный Зачет'!#REF!-IF('Сводный протокол'!#REF!="м",BM$2,IF('Сводный протокол'!#REF!="ж",BM$1,0)),6)&gt;0,1,0)</f>
        <v>#REF!</v>
      </c>
      <c r="BN58" s="68" t="e">
        <f>IF(ROUND('Командный Зачет'!#REF!-IF('Сводный протокол'!#REF!="м",BN$2,IF('Сводный протокол'!#REF!="ж",BN$1,0)),6)&gt;0,1,0)</f>
        <v>#REF!</v>
      </c>
      <c r="BO58" s="68" t="e">
        <f>IF(ROUND('Командный Зачет'!#REF!-IF('Сводный протокол'!#REF!="м",BO$2,IF('Сводный протокол'!#REF!="ж",BO$1,0)),6)&gt;0,1,0)</f>
        <v>#REF!</v>
      </c>
      <c r="BP58" s="68" t="e">
        <f>IF(ROUND('Командный Зачет'!#REF!-IF('Сводный протокол'!#REF!="м",BP$2,IF('Сводный протокол'!#REF!="ж",BP$1,0)),6)&gt;0,1,0)</f>
        <v>#REF!</v>
      </c>
      <c r="BQ58" s="68" t="e">
        <f>IF(ROUND('Командный Зачет'!#REF!-IF('Сводный протокол'!#REF!="м",BQ$2,IF('Сводный протокол'!#REF!="ж",BQ$1,0)),6)&gt;0,1,0)</f>
        <v>#REF!</v>
      </c>
      <c r="BR58" s="68" t="e">
        <f>IF(ROUND('Командный Зачет'!#REF!-IF('Сводный протокол'!#REF!="м",BR$2,IF('Сводный протокол'!#REF!="ж",BR$1,0)),6)&gt;0,1,0)</f>
        <v>#REF!</v>
      </c>
      <c r="BS58" s="68" t="e">
        <f>IF(ROUND('Командный Зачет'!#REF!-IF('Сводный протокол'!#REF!="м",BS$2,IF('Сводный протокол'!#REF!="ж",BS$1,0)),6)&gt;0,1,0)</f>
        <v>#REF!</v>
      </c>
      <c r="BT58" s="68" t="e">
        <f>IF(ROUND('Командный Зачет'!#REF!-IF('Сводный протокол'!#REF!="м",BT$2,IF('Сводный протокол'!#REF!="ж",BT$1,0)),6)&gt;0,1,0)</f>
        <v>#REF!</v>
      </c>
      <c r="BU58" s="68" t="e">
        <f>IF(ROUND('Командный Зачет'!#REF!-IF('Сводный протокол'!#REF!="м",BU$2,IF('Сводный протокол'!#REF!="ж",BU$1,0)),6)&gt;0,1,0)</f>
        <v>#REF!</v>
      </c>
      <c r="BV58" s="68" t="e">
        <f>IF(ROUND('Командный Зачет'!#REF!-IF('Сводный протокол'!#REF!="м",BV$2,IF('Сводный протокол'!#REF!="ж",BV$1,0)),6)&gt;0,1,0)</f>
        <v>#REF!</v>
      </c>
      <c r="BW58" s="68" t="e">
        <f>IF(ROUND('Командный Зачет'!#REF!-IF('Сводный протокол'!#REF!="м",BW$2,IF('Сводный протокол'!#REF!="ж",BW$1,0)),6)&gt;0,1,0)</f>
        <v>#REF!</v>
      </c>
      <c r="BX58" s="68" t="e">
        <f>IF(ROUND('Командный Зачет'!#REF!-IF('Сводный протокол'!#REF!="м",BX$2,IF('Сводный протокол'!#REF!="ж",BX$1,0)),6)&gt;0,1,0)</f>
        <v>#REF!</v>
      </c>
      <c r="BY58" s="68" t="e">
        <f>IF(ROUND('Командный Зачет'!#REF!-IF('Сводный протокол'!#REF!="м",BY$2,IF('Сводный протокол'!#REF!="ж",BY$1,0)),6)&gt;0,1,0)</f>
        <v>#REF!</v>
      </c>
      <c r="BZ58" s="68" t="e">
        <f>IF(ROUND('Командный Зачет'!#REF!-IF('Сводный протокол'!#REF!="м",BZ$2,IF('Сводный протокол'!#REF!="ж",BZ$1,0)),6)&gt;0,1,0)</f>
        <v>#REF!</v>
      </c>
      <c r="CA58" s="68" t="e">
        <f>IF(ROUND('Командный Зачет'!#REF!-IF('Сводный протокол'!#REF!="м",CA$2,IF('Сводный протокол'!#REF!="ж",CA$1,0)),6)&gt;0,1,0)</f>
        <v>#REF!</v>
      </c>
      <c r="CB58" s="68" t="e">
        <f>IF(ROUND('Командный Зачет'!#REF!-IF('Сводный протокол'!#REF!="м",CB$2,IF('Сводный протокол'!#REF!="ж",CB$1,0)),6)&gt;0,1,0)</f>
        <v>#REF!</v>
      </c>
      <c r="CC58" s="68" t="e">
        <f>IF(ROUND('Командный Зачет'!#REF!-IF('Сводный протокол'!#REF!="м",CC$2,IF('Сводный протокол'!#REF!="ж",CC$1,0)),6)&gt;0,1,0)</f>
        <v>#REF!</v>
      </c>
      <c r="CD58" s="68" t="e">
        <f>IF(ROUND('Командный Зачет'!#REF!-IF('Сводный протокол'!#REF!="м",CD$2,IF('Сводный протокол'!#REF!="ж",CD$1,0)),6)&gt;0,1,0)</f>
        <v>#REF!</v>
      </c>
      <c r="CE58" s="68" t="e">
        <f>IF(ROUND('Командный Зачет'!#REF!-IF('Сводный протокол'!#REF!="м",CE$2,IF('Сводный протокол'!#REF!="ж",CE$1,0)),6)&gt;0,1,0)</f>
        <v>#REF!</v>
      </c>
      <c r="CF58" s="68" t="e">
        <f>IF(ROUND('Командный Зачет'!#REF!-IF('Сводный протокол'!#REF!="м",CF$2,IF('Сводный протокол'!#REF!="ж",CF$1,0)),6)&gt;0,1,0)</f>
        <v>#REF!</v>
      </c>
      <c r="CG58" s="68" t="e">
        <f>IF(ROUND('Командный Зачет'!#REF!-IF('Сводный протокол'!#REF!="м",CG$2,IF('Сводный протокол'!#REF!="ж",CG$1,0)),6)&gt;0,1,0)</f>
        <v>#REF!</v>
      </c>
      <c r="CH58" s="68" t="e">
        <f>IF(ROUND('Командный Зачет'!#REF!-IF('Сводный протокол'!#REF!="м",CH$2,IF('Сводный протокол'!#REF!="ж",CH$1,0)),6)&gt;0,1,0)</f>
        <v>#REF!</v>
      </c>
      <c r="CI58" s="68" t="e">
        <f>IF(ROUND('Командный Зачет'!#REF!-IF('Сводный протокол'!#REF!="м",CI$2,IF('Сводный протокол'!#REF!="ж",CI$1,0)),6)&gt;0,1,0)</f>
        <v>#REF!</v>
      </c>
      <c r="CJ58" s="68" t="e">
        <f>IF(ROUND('Командный Зачет'!#REF!-IF('Сводный протокол'!#REF!="м",CJ$2,IF('Сводный протокол'!#REF!="ж",CJ$1,0)),6)&gt;0,1,0)</f>
        <v>#REF!</v>
      </c>
      <c r="CK58" s="68" t="e">
        <f>IF(ROUND('Командный Зачет'!#REF!-IF('Сводный протокол'!#REF!="м",CK$2,IF('Сводный протокол'!#REF!="ж",CK$1,0)),6)&gt;0,1,0)</f>
        <v>#REF!</v>
      </c>
      <c r="CL58" s="68" t="e">
        <f>IF(ROUND('Командный Зачет'!#REF!-IF('Сводный протокол'!#REF!="м",CL$2,IF('Сводный протокол'!#REF!="ж",CL$1,0)),6)&gt;0,1,0)</f>
        <v>#REF!</v>
      </c>
      <c r="CM58" s="68" t="e">
        <f>IF(ROUND('Командный Зачет'!#REF!-IF('Сводный протокол'!#REF!="м",CM$2,IF('Сводный протокол'!#REF!="ж",CM$1,0)),6)&gt;0,1,0)</f>
        <v>#REF!</v>
      </c>
      <c r="CN58" s="68" t="e">
        <f>IF(ROUND('Командный Зачет'!#REF!-IF('Сводный протокол'!#REF!="м",CN$2,IF('Сводный протокол'!#REF!="ж",CN$1,0)),6)&gt;0,1,0)</f>
        <v>#REF!</v>
      </c>
      <c r="CO58" s="68" t="e">
        <f>IF(ROUND('Командный Зачет'!#REF!-IF('Сводный протокол'!#REF!="м",CO$2,IF('Сводный протокол'!#REF!="ж",CO$1,0)),6)&gt;0,1,0)</f>
        <v>#REF!</v>
      </c>
      <c r="CP58" s="68" t="e">
        <f>IF(ROUND('Командный Зачет'!#REF!-IF('Сводный протокол'!#REF!="м",CP$2,IF('Сводный протокол'!#REF!="ж",CP$1,0)),6)&gt;0,1,0)</f>
        <v>#REF!</v>
      </c>
      <c r="CQ58" s="68" t="e">
        <f>IF(ROUND('Командный Зачет'!#REF!-IF('Сводный протокол'!#REF!="м",CQ$2,IF('Сводный протокол'!#REF!="ж",CQ$1,0)),6)&gt;0,1,0)</f>
        <v>#REF!</v>
      </c>
      <c r="CR58" s="68" t="e">
        <f>IF(ROUND('Командный Зачет'!#REF!-IF('Сводный протокол'!#REF!="м",CR$2,IF('Сводный протокол'!#REF!="ж",CR$1,0)),6)&gt;0,1,0)</f>
        <v>#REF!</v>
      </c>
      <c r="CS58" s="68" t="e">
        <f>IF(ROUND('Командный Зачет'!#REF!-IF('Сводный протокол'!#REF!="м",CS$2,IF('Сводный протокол'!#REF!="ж",CS$1,0)),6)&gt;0,1,0)</f>
        <v>#REF!</v>
      </c>
      <c r="CT58" s="68" t="e">
        <f>IF(ROUND('Командный Зачет'!#REF!-IF('Сводный протокол'!#REF!="м",CT$2,IF('Сводный протокол'!#REF!="ж",CT$1,0)),6)&gt;0,1,0)</f>
        <v>#REF!</v>
      </c>
      <c r="CU58" s="68" t="e">
        <f>IF(ROUND('Командный Зачет'!#REF!-IF('Сводный протокол'!#REF!="м",CU$2,IF('Сводный протокол'!#REF!="ж",CU$1,0)),6)&gt;0,1,0)</f>
        <v>#REF!</v>
      </c>
      <c r="CV58" s="68" t="e">
        <f>IF(ROUND('Командный Зачет'!#REF!-IF('Сводный протокол'!#REF!="м",CV$2,IF('Сводный протокол'!#REF!="ж",CV$1,0)),6)&gt;0,1,0)</f>
        <v>#REF!</v>
      </c>
      <c r="CW58" s="68" t="e">
        <f>IF(ROUND('Командный Зачет'!#REF!-IF('Сводный протокол'!#REF!="м",CW$2,IF('Сводный протокол'!#REF!="ж",CW$1,0)),6)&gt;0,1,0)</f>
        <v>#REF!</v>
      </c>
      <c r="CX58" s="67" t="e">
        <f t="shared" ca="1" si="1"/>
        <v>#REF!</v>
      </c>
    </row>
    <row r="59" spans="1:102" x14ac:dyDescent="0.2">
      <c r="A59" s="67" t="s">
        <v>124</v>
      </c>
      <c r="B59" s="68" t="e">
        <f ca="1">IF(ROUND('Командный Зачет'!#REF!-IF('Сводный протокол'!$D27="м",B$2,IF('Сводный протокол'!$D27="ж",B$1,0)),6)&gt;0,1,0)</f>
        <v>#REF!</v>
      </c>
      <c r="C59" s="68" t="e">
        <f ca="1">IF(ROUND('Командный Зачет'!#REF!-IF('Сводный протокол'!$D27="м",C$2,IF('Сводный протокол'!$D27="ж",C$1,0)),6)&gt;0,1,0)</f>
        <v>#REF!</v>
      </c>
      <c r="D59" s="68" t="e">
        <f ca="1">IF(ROUND('Командный Зачет'!#REF!-IF('Сводный протокол'!$D27="м",D$2,IF('Сводный протокол'!$D27="ж",D$1,0)),6)&gt;0,1,0)</f>
        <v>#REF!</v>
      </c>
      <c r="E59" s="68" t="e">
        <f ca="1">IF(ROUND('Командный Зачет'!#REF!-IF('Сводный протокол'!$D27="м",E$2,IF('Сводный протокол'!$D27="ж",E$1,0)),6)&gt;0,1,0)</f>
        <v>#REF!</v>
      </c>
      <c r="F59" s="68" t="e">
        <f ca="1">IF(ROUND('Командный Зачет'!#REF!-IF('Сводный протокол'!$D27="м",F$2,IF('Сводный протокол'!$D27="ж",F$1,0)),6)&gt;0,1,0)</f>
        <v>#REF!</v>
      </c>
      <c r="G59" s="68" t="e">
        <f ca="1">IF(ROUND('Командный Зачет'!#REF!-IF('Сводный протокол'!$D27="м",G$2,IF('Сводный протокол'!$D27="ж",G$1,0)),6)&gt;0,1,0)</f>
        <v>#REF!</v>
      </c>
      <c r="H59" s="68" t="e">
        <f ca="1">IF(ROUND('Командный Зачет'!#REF!-IF('Сводный протокол'!$D27="м",H$2,IF('Сводный протокол'!$D27="ж",H$1,0)),6)&gt;0,1,0)</f>
        <v>#REF!</v>
      </c>
      <c r="I59" s="68" t="e">
        <f ca="1">IF(ROUND('Командный Зачет'!#REF!-IF('Сводный протокол'!$D27="м",I$2,IF('Сводный протокол'!$D27="ж",I$1,0)),6)&gt;0,1,0)</f>
        <v>#REF!</v>
      </c>
      <c r="J59" s="68" t="e">
        <f ca="1">IF(ROUND('Командный Зачет'!#REF!-IF('Сводный протокол'!$D27="м",J$2,IF('Сводный протокол'!$D27="ж",J$1,0)),6)&gt;0,1,0)</f>
        <v>#REF!</v>
      </c>
      <c r="K59" s="68" t="e">
        <f ca="1">IF(ROUND('Командный Зачет'!#REF!-IF('Сводный протокол'!$D27="м",K$2,IF('Сводный протокол'!$D27="ж",K$1,0)),6)&gt;0,1,0)</f>
        <v>#REF!</v>
      </c>
      <c r="L59" s="68" t="e">
        <f ca="1">IF(ROUND('Командный Зачет'!#REF!-IF('Сводный протокол'!$D27="м",L$2,IF('Сводный протокол'!$D27="ж",L$1,0)),6)&gt;0,1,0)</f>
        <v>#REF!</v>
      </c>
      <c r="M59" s="68" t="e">
        <f ca="1">IF(ROUND('Командный Зачет'!#REF!-IF('Сводный протокол'!$D27="м",M$2,IF('Сводный протокол'!$D27="ж",M$1,0)),6)&gt;0,1,0)</f>
        <v>#REF!</v>
      </c>
      <c r="N59" s="68" t="e">
        <f ca="1">IF(ROUND('Командный Зачет'!#REF!-IF('Сводный протокол'!$D27="м",N$2,IF('Сводный протокол'!$D27="ж",N$1,0)),6)&gt;0,1,0)</f>
        <v>#REF!</v>
      </c>
      <c r="O59" s="68" t="e">
        <f ca="1">IF(ROUND('Командный Зачет'!#REF!-IF('Сводный протокол'!$D27="м",O$2,IF('Сводный протокол'!$D27="ж",O$1,0)),6)&gt;0,1,0)</f>
        <v>#REF!</v>
      </c>
      <c r="P59" s="68" t="e">
        <f ca="1">IF(ROUND('Командный Зачет'!#REF!-IF('Сводный протокол'!$D27="м",P$2,IF('Сводный протокол'!$D27="ж",P$1,0)),6)&gt;0,1,0)</f>
        <v>#REF!</v>
      </c>
      <c r="Q59" s="68" t="e">
        <f ca="1">IF(ROUND('Командный Зачет'!#REF!-IF('Сводный протокол'!$D27="м",Q$2,IF('Сводный протокол'!$D27="ж",Q$1,0)),6)&gt;0,1,0)</f>
        <v>#REF!</v>
      </c>
      <c r="R59" s="68" t="e">
        <f ca="1">IF(ROUND('Командный Зачет'!#REF!-IF('Сводный протокол'!$D27="м",R$2,IF('Сводный протокол'!$D27="ж",R$1,0)),6)&gt;0,1,0)</f>
        <v>#REF!</v>
      </c>
      <c r="S59" s="68" t="e">
        <f ca="1">IF(ROUND('Командный Зачет'!#REF!-IF('Сводный протокол'!$D27="м",S$2,IF('Сводный протокол'!$D27="ж",S$1,0)),6)&gt;0,1,0)</f>
        <v>#REF!</v>
      </c>
      <c r="T59" s="68" t="e">
        <f ca="1">IF(ROUND('Командный Зачет'!#REF!-IF('Сводный протокол'!$D27="м",T$2,IF('Сводный протокол'!$D27="ж",T$1,0)),6)&gt;0,1,0)</f>
        <v>#REF!</v>
      </c>
      <c r="U59" s="68" t="e">
        <f ca="1">IF(ROUND('Командный Зачет'!#REF!-IF('Сводный протокол'!$D27="м",U$2,IF('Сводный протокол'!$D27="ж",U$1,0)),6)&gt;0,1,0)</f>
        <v>#REF!</v>
      </c>
      <c r="V59" s="68" t="e">
        <f ca="1">IF(ROUND('Командный Зачет'!#REF!-IF('Сводный протокол'!$D27="м",V$2,IF('Сводный протокол'!$D27="ж",V$1,0)),6)&gt;0,1,0)</f>
        <v>#REF!</v>
      </c>
      <c r="W59" s="68" t="e">
        <f ca="1">IF(ROUND('Командный Зачет'!#REF!-IF('Сводный протокол'!$D27="м",W$2,IF('Сводный протокол'!$D27="ж",W$1,0)),6)&gt;0,1,0)</f>
        <v>#REF!</v>
      </c>
      <c r="X59" s="68" t="e">
        <f ca="1">IF(ROUND('Командный Зачет'!#REF!-IF('Сводный протокол'!$D27="м",X$2,IF('Сводный протокол'!$D27="ж",X$1,0)),6)&gt;0,1,0)</f>
        <v>#REF!</v>
      </c>
      <c r="Y59" s="68" t="e">
        <f ca="1">IF(ROUND('Командный Зачет'!#REF!-IF('Сводный протокол'!$D27="м",Y$2,IF('Сводный протокол'!$D27="ж",Y$1,0)),6)&gt;0,1,0)</f>
        <v>#REF!</v>
      </c>
      <c r="Z59" s="68" t="e">
        <f ca="1">IF(ROUND('Командный Зачет'!#REF!-IF('Сводный протокол'!$D27="м",Z$2,IF('Сводный протокол'!$D27="ж",Z$1,0)),6)&gt;0,1,0)</f>
        <v>#REF!</v>
      </c>
      <c r="AA59" s="68" t="e">
        <f ca="1">IF(ROUND('Командный Зачет'!#REF!-IF('Сводный протокол'!$D27="м",AA$2,IF('Сводный протокол'!$D27="ж",AA$1,0)),6)&gt;0,1,0)</f>
        <v>#REF!</v>
      </c>
      <c r="AB59" s="68" t="e">
        <f ca="1">IF(ROUND('Командный Зачет'!#REF!-IF('Сводный протокол'!$D27="м",AB$2,IF('Сводный протокол'!$D27="ж",AB$1,0)),6)&gt;0,1,0)</f>
        <v>#REF!</v>
      </c>
      <c r="AC59" s="68" t="e">
        <f ca="1">IF(ROUND('Командный Зачет'!#REF!-IF('Сводный протокол'!$D27="м",AC$2,IF('Сводный протокол'!$D27="ж",AC$1,0)),6)&gt;0,1,0)</f>
        <v>#REF!</v>
      </c>
      <c r="AD59" s="68" t="e">
        <f ca="1">IF(ROUND('Командный Зачет'!#REF!-IF('Сводный протокол'!$D27="м",AD$2,IF('Сводный протокол'!$D27="ж",AD$1,0)),6)&gt;0,1,0)</f>
        <v>#REF!</v>
      </c>
      <c r="AE59" s="68" t="e">
        <f ca="1">IF(ROUND('Командный Зачет'!#REF!-IF('Сводный протокол'!$D27="м",AE$2,IF('Сводный протокол'!$D27="ж",AE$1,0)),6)&gt;0,1,0)</f>
        <v>#REF!</v>
      </c>
      <c r="AF59" s="68" t="e">
        <f ca="1">IF(ROUND('Командный Зачет'!#REF!-IF('Сводный протокол'!$D27="м",AF$2,IF('Сводный протокол'!$D27="ж",AF$1,0)),6)&gt;0,1,0)</f>
        <v>#REF!</v>
      </c>
      <c r="AG59" s="68" t="e">
        <f ca="1">IF(ROUND('Командный Зачет'!#REF!-IF('Сводный протокол'!$D27="м",AG$2,IF('Сводный протокол'!$D27="ж",AG$1,0)),6)&gt;0,1,0)</f>
        <v>#REF!</v>
      </c>
      <c r="AH59" s="68" t="e">
        <f ca="1">IF(ROUND('Командный Зачет'!#REF!-IF('Сводный протокол'!$D27="м",AH$2,IF('Сводный протокол'!$D27="ж",AH$1,0)),6)&gt;0,1,0)</f>
        <v>#REF!</v>
      </c>
      <c r="AI59" s="68" t="e">
        <f ca="1">IF(ROUND('Командный Зачет'!#REF!-IF('Сводный протокол'!$D27="м",AI$2,IF('Сводный протокол'!$D27="ж",AI$1,0)),6)&gt;0,1,0)</f>
        <v>#REF!</v>
      </c>
      <c r="AJ59" s="68" t="e">
        <f ca="1">IF(ROUND('Командный Зачет'!#REF!-IF('Сводный протокол'!$D27="м",AJ$2,IF('Сводный протокол'!$D27="ж",AJ$1,0)),6)&gt;0,1,0)</f>
        <v>#REF!</v>
      </c>
      <c r="AK59" s="68" t="e">
        <f ca="1">IF(ROUND('Командный Зачет'!#REF!-IF('Сводный протокол'!$D27="м",AK$2,IF('Сводный протокол'!$D27="ж",AK$1,0)),6)&gt;0,1,0)</f>
        <v>#REF!</v>
      </c>
      <c r="AL59" s="68" t="e">
        <f ca="1">IF(ROUND('Командный Зачет'!#REF!-IF('Сводный протокол'!$D27="м",AL$2,IF('Сводный протокол'!$D27="ж",AL$1,0)),6)&gt;0,1,0)</f>
        <v>#REF!</v>
      </c>
      <c r="AM59" s="68" t="e">
        <f ca="1">IF(ROUND('Командный Зачет'!#REF!-IF('Сводный протокол'!$D27="м",AM$2,IF('Сводный протокол'!$D27="ж",AM$1,0)),6)&gt;0,1,0)</f>
        <v>#REF!</v>
      </c>
      <c r="AN59" s="68" t="e">
        <f ca="1">IF(ROUND('Командный Зачет'!#REF!-IF('Сводный протокол'!$D27="м",AN$2,IF('Сводный протокол'!$D27="ж",AN$1,0)),6)&gt;0,1,0)</f>
        <v>#REF!</v>
      </c>
      <c r="AO59" s="68" t="e">
        <f ca="1">IF(ROUND('Командный Зачет'!#REF!-IF('Сводный протокол'!$D27="м",AO$2,IF('Сводный протокол'!$D27="ж",AO$1,0)),6)&gt;0,1,0)</f>
        <v>#REF!</v>
      </c>
      <c r="AP59" s="68" t="e">
        <f ca="1">IF(ROUND('Командный Зачет'!#REF!-IF('Сводный протокол'!$D27="м",AP$2,IF('Сводный протокол'!$D27="ж",AP$1,0)),6)&gt;0,1,0)</f>
        <v>#REF!</v>
      </c>
      <c r="AQ59" s="68" t="e">
        <f ca="1">IF(ROUND('Командный Зачет'!#REF!-IF('Сводный протокол'!$D27="м",AQ$2,IF('Сводный протокол'!$D27="ж",AQ$1,0)),6)&gt;0,1,0)</f>
        <v>#REF!</v>
      </c>
      <c r="AR59" s="68" t="e">
        <f ca="1">IF(ROUND('Командный Зачет'!#REF!-IF('Сводный протокол'!$D27="м",AR$2,IF('Сводный протокол'!$D27="ж",AR$1,0)),6)&gt;0,1,0)</f>
        <v>#REF!</v>
      </c>
      <c r="AS59" s="68" t="e">
        <f ca="1">IF(ROUND('Командный Зачет'!#REF!-IF('Сводный протокол'!$D27="м",AS$2,IF('Сводный протокол'!$D27="ж",AS$1,0)),6)&gt;0,1,0)</f>
        <v>#REF!</v>
      </c>
      <c r="AT59" s="68" t="e">
        <f ca="1">IF(ROUND('Командный Зачет'!#REF!-IF('Сводный протокол'!$D27="м",AT$2,IF('Сводный протокол'!$D27="ж",AT$1,0)),6)&gt;0,1,0)</f>
        <v>#REF!</v>
      </c>
      <c r="AU59" s="68" t="e">
        <f ca="1">IF(ROUND('Командный Зачет'!#REF!-IF('Сводный протокол'!$D27="м",AU$2,IF('Сводный протокол'!$D27="ж",AU$1,0)),6)&gt;0,1,0)</f>
        <v>#REF!</v>
      </c>
      <c r="AV59" s="68" t="e">
        <f ca="1">IF(ROUND('Командный Зачет'!#REF!-IF('Сводный протокол'!$D27="м",AV$2,IF('Сводный протокол'!$D27="ж",AV$1,0)),6)&gt;0,1,0)</f>
        <v>#REF!</v>
      </c>
      <c r="AW59" s="68" t="e">
        <f ca="1">IF(ROUND('Командный Зачет'!#REF!-IF('Сводный протокол'!$D27="м",AW$2,IF('Сводный протокол'!$D27="ж",AW$1,0)),6)&gt;0,1,0)</f>
        <v>#REF!</v>
      </c>
      <c r="AX59" s="68" t="e">
        <f ca="1">IF(ROUND('Командный Зачет'!#REF!-IF('Сводный протокол'!$D27="м",AX$2,IF('Сводный протокол'!$D27="ж",AX$1,0)),6)&gt;0,1,0)</f>
        <v>#REF!</v>
      </c>
      <c r="AY59" s="68" t="e">
        <f ca="1">IF(ROUND('Командный Зачет'!#REF!-IF('Сводный протокол'!$D27="м",AY$2,IF('Сводный протокол'!$D27="ж",AY$1,0)),6)&gt;0,1,0)</f>
        <v>#REF!</v>
      </c>
      <c r="AZ59" s="68" t="e">
        <f ca="1">IF(ROUND('Командный Зачет'!#REF!-IF('Сводный протокол'!$D27="м",AZ$2,IF('Сводный протокол'!$D27="ж",AZ$1,0)),6)&gt;0,1,0)</f>
        <v>#REF!</v>
      </c>
      <c r="BA59" s="68" t="e">
        <f ca="1">IF(ROUND('Командный Зачет'!#REF!-IF('Сводный протокол'!$D27="м",BA$2,IF('Сводный протокол'!$D27="ж",BA$1,0)),6)&gt;0,1,0)</f>
        <v>#REF!</v>
      </c>
      <c r="BB59" s="68" t="e">
        <f ca="1">IF(ROUND('Командный Зачет'!#REF!-IF('Сводный протокол'!$D27="м",BB$2,IF('Сводный протокол'!$D27="ж",BB$1,0)),6)&gt;0,1,0)</f>
        <v>#REF!</v>
      </c>
      <c r="BC59" s="68" t="e">
        <f ca="1">IF(ROUND('Командный Зачет'!#REF!-IF('Сводный протокол'!$D27="м",BC$2,IF('Сводный протокол'!$D27="ж",BC$1,0)),6)&gt;0,1,0)</f>
        <v>#REF!</v>
      </c>
      <c r="BD59" s="68" t="e">
        <f ca="1">IF(ROUND('Командный Зачет'!#REF!-IF('Сводный протокол'!$D27="м",BD$2,IF('Сводный протокол'!$D27="ж",BD$1,0)),6)&gt;0,1,0)</f>
        <v>#REF!</v>
      </c>
      <c r="BE59" s="68" t="e">
        <f ca="1">IF(ROUND('Командный Зачет'!#REF!-IF('Сводный протокол'!$D27="м",BE$2,IF('Сводный протокол'!$D27="ж",BE$1,0)),6)&gt;0,1,0)</f>
        <v>#REF!</v>
      </c>
      <c r="BF59" s="68" t="e">
        <f ca="1">IF(ROUND('Командный Зачет'!#REF!-IF('Сводный протокол'!$D27="м",BF$2,IF('Сводный протокол'!$D27="ж",BF$1,0)),6)&gt;0,1,0)</f>
        <v>#REF!</v>
      </c>
      <c r="BG59" s="68" t="e">
        <f ca="1">IF(ROUND('Командный Зачет'!#REF!-IF('Сводный протокол'!$D27="м",BG$2,IF('Сводный протокол'!$D27="ж",BG$1,0)),6)&gt;0,1,0)</f>
        <v>#REF!</v>
      </c>
      <c r="BH59" s="68" t="e">
        <f ca="1">IF(ROUND('Командный Зачет'!#REF!-IF('Сводный протокол'!$D27="м",BH$2,IF('Сводный протокол'!$D27="ж",BH$1,0)),6)&gt;0,1,0)</f>
        <v>#REF!</v>
      </c>
      <c r="BI59" s="68" t="e">
        <f ca="1">IF(ROUND('Командный Зачет'!#REF!-IF('Сводный протокол'!$D27="м",BI$2,IF('Сводный протокол'!$D27="ж",BI$1,0)),6)&gt;0,1,0)</f>
        <v>#REF!</v>
      </c>
      <c r="BJ59" s="68" t="e">
        <f ca="1">IF(ROUND('Командный Зачет'!#REF!-IF('Сводный протокол'!$D27="м",BJ$2,IF('Сводный протокол'!$D27="ж",BJ$1,0)),6)&gt;0,1,0)</f>
        <v>#REF!</v>
      </c>
      <c r="BK59" s="68" t="e">
        <f ca="1">IF(ROUND('Командный Зачет'!#REF!-IF('Сводный протокол'!$D27="м",BK$2,IF('Сводный протокол'!$D27="ж",BK$1,0)),6)&gt;0,1,0)</f>
        <v>#REF!</v>
      </c>
      <c r="BL59" s="68" t="e">
        <f ca="1">IF(ROUND('Командный Зачет'!#REF!-IF('Сводный протокол'!$D27="м",BL$2,IF('Сводный протокол'!$D27="ж",BL$1,0)),6)&gt;0,1,0)</f>
        <v>#REF!</v>
      </c>
      <c r="BM59" s="68" t="e">
        <f ca="1">IF(ROUND('Командный Зачет'!#REF!-IF('Сводный протокол'!$D27="м",BM$2,IF('Сводный протокол'!$D27="ж",BM$1,0)),6)&gt;0,1,0)</f>
        <v>#REF!</v>
      </c>
      <c r="BN59" s="68" t="e">
        <f ca="1">IF(ROUND('Командный Зачет'!#REF!-IF('Сводный протокол'!$D27="м",BN$2,IF('Сводный протокол'!$D27="ж",BN$1,0)),6)&gt;0,1,0)</f>
        <v>#REF!</v>
      </c>
      <c r="BO59" s="68" t="e">
        <f ca="1">IF(ROUND('Командный Зачет'!#REF!-IF('Сводный протокол'!$D27="м",BO$2,IF('Сводный протокол'!$D27="ж",BO$1,0)),6)&gt;0,1,0)</f>
        <v>#REF!</v>
      </c>
      <c r="BP59" s="68" t="e">
        <f ca="1">IF(ROUND('Командный Зачет'!#REF!-IF('Сводный протокол'!$D27="м",BP$2,IF('Сводный протокол'!$D27="ж",BP$1,0)),6)&gt;0,1,0)</f>
        <v>#REF!</v>
      </c>
      <c r="BQ59" s="68" t="e">
        <f ca="1">IF(ROUND('Командный Зачет'!#REF!-IF('Сводный протокол'!$D27="м",BQ$2,IF('Сводный протокол'!$D27="ж",BQ$1,0)),6)&gt;0,1,0)</f>
        <v>#REF!</v>
      </c>
      <c r="BR59" s="68" t="e">
        <f ca="1">IF(ROUND('Командный Зачет'!#REF!-IF('Сводный протокол'!$D27="м",BR$2,IF('Сводный протокол'!$D27="ж",BR$1,0)),6)&gt;0,1,0)</f>
        <v>#REF!</v>
      </c>
      <c r="BS59" s="68" t="e">
        <f ca="1">IF(ROUND('Командный Зачет'!#REF!-IF('Сводный протокол'!$D27="м",BS$2,IF('Сводный протокол'!$D27="ж",BS$1,0)),6)&gt;0,1,0)</f>
        <v>#REF!</v>
      </c>
      <c r="BT59" s="68" t="e">
        <f ca="1">IF(ROUND('Командный Зачет'!#REF!-IF('Сводный протокол'!$D27="м",BT$2,IF('Сводный протокол'!$D27="ж",BT$1,0)),6)&gt;0,1,0)</f>
        <v>#REF!</v>
      </c>
      <c r="BU59" s="68" t="e">
        <f ca="1">IF(ROUND('Командный Зачет'!#REF!-IF('Сводный протокол'!$D27="м",BU$2,IF('Сводный протокол'!$D27="ж",BU$1,0)),6)&gt;0,1,0)</f>
        <v>#REF!</v>
      </c>
      <c r="BV59" s="68" t="e">
        <f ca="1">IF(ROUND('Командный Зачет'!#REF!-IF('Сводный протокол'!$D27="м",BV$2,IF('Сводный протокол'!$D27="ж",BV$1,0)),6)&gt;0,1,0)</f>
        <v>#REF!</v>
      </c>
      <c r="BW59" s="68" t="e">
        <f ca="1">IF(ROUND('Командный Зачет'!#REF!-IF('Сводный протокол'!$D27="м",BW$2,IF('Сводный протокол'!$D27="ж",BW$1,0)),6)&gt;0,1,0)</f>
        <v>#REF!</v>
      </c>
      <c r="BX59" s="68" t="e">
        <f ca="1">IF(ROUND('Командный Зачет'!#REF!-IF('Сводный протокол'!$D27="м",BX$2,IF('Сводный протокол'!$D27="ж",BX$1,0)),6)&gt;0,1,0)</f>
        <v>#REF!</v>
      </c>
      <c r="BY59" s="68" t="e">
        <f ca="1">IF(ROUND('Командный Зачет'!#REF!-IF('Сводный протокол'!$D27="м",BY$2,IF('Сводный протокол'!$D27="ж",BY$1,0)),6)&gt;0,1,0)</f>
        <v>#REF!</v>
      </c>
      <c r="BZ59" s="68" t="e">
        <f ca="1">IF(ROUND('Командный Зачет'!#REF!-IF('Сводный протокол'!$D27="м",BZ$2,IF('Сводный протокол'!$D27="ж",BZ$1,0)),6)&gt;0,1,0)</f>
        <v>#REF!</v>
      </c>
      <c r="CA59" s="68" t="e">
        <f ca="1">IF(ROUND('Командный Зачет'!#REF!-IF('Сводный протокол'!$D27="м",CA$2,IF('Сводный протокол'!$D27="ж",CA$1,0)),6)&gt;0,1,0)</f>
        <v>#REF!</v>
      </c>
      <c r="CB59" s="68" t="e">
        <f ca="1">IF(ROUND('Командный Зачет'!#REF!-IF('Сводный протокол'!$D27="м",CB$2,IF('Сводный протокол'!$D27="ж",CB$1,0)),6)&gt;0,1,0)</f>
        <v>#REF!</v>
      </c>
      <c r="CC59" s="68" t="e">
        <f ca="1">IF(ROUND('Командный Зачет'!#REF!-IF('Сводный протокол'!$D27="м",CC$2,IF('Сводный протокол'!$D27="ж",CC$1,0)),6)&gt;0,1,0)</f>
        <v>#REF!</v>
      </c>
      <c r="CD59" s="68" t="e">
        <f ca="1">IF(ROUND('Командный Зачет'!#REF!-IF('Сводный протокол'!$D27="м",CD$2,IF('Сводный протокол'!$D27="ж",CD$1,0)),6)&gt;0,1,0)</f>
        <v>#REF!</v>
      </c>
      <c r="CE59" s="68" t="e">
        <f ca="1">IF(ROUND('Командный Зачет'!#REF!-IF('Сводный протокол'!$D27="м",CE$2,IF('Сводный протокол'!$D27="ж",CE$1,0)),6)&gt;0,1,0)</f>
        <v>#REF!</v>
      </c>
      <c r="CF59" s="68" t="e">
        <f ca="1">IF(ROUND('Командный Зачет'!#REF!-IF('Сводный протокол'!$D27="м",CF$2,IF('Сводный протокол'!$D27="ж",CF$1,0)),6)&gt;0,1,0)</f>
        <v>#REF!</v>
      </c>
      <c r="CG59" s="68" t="e">
        <f ca="1">IF(ROUND('Командный Зачет'!#REF!-IF('Сводный протокол'!$D27="м",CG$2,IF('Сводный протокол'!$D27="ж",CG$1,0)),6)&gt;0,1,0)</f>
        <v>#REF!</v>
      </c>
      <c r="CH59" s="68" t="e">
        <f ca="1">IF(ROUND('Командный Зачет'!#REF!-IF('Сводный протокол'!$D27="м",CH$2,IF('Сводный протокол'!$D27="ж",CH$1,0)),6)&gt;0,1,0)</f>
        <v>#REF!</v>
      </c>
      <c r="CI59" s="68" t="e">
        <f ca="1">IF(ROUND('Командный Зачет'!#REF!-IF('Сводный протокол'!$D27="м",CI$2,IF('Сводный протокол'!$D27="ж",CI$1,0)),6)&gt;0,1,0)</f>
        <v>#REF!</v>
      </c>
      <c r="CJ59" s="68" t="e">
        <f ca="1">IF(ROUND('Командный Зачет'!#REF!-IF('Сводный протокол'!$D27="м",CJ$2,IF('Сводный протокол'!$D27="ж",CJ$1,0)),6)&gt;0,1,0)</f>
        <v>#REF!</v>
      </c>
      <c r="CK59" s="68" t="e">
        <f ca="1">IF(ROUND('Командный Зачет'!#REF!-IF('Сводный протокол'!$D27="м",CK$2,IF('Сводный протокол'!$D27="ж",CK$1,0)),6)&gt;0,1,0)</f>
        <v>#REF!</v>
      </c>
      <c r="CL59" s="68" t="e">
        <f ca="1">IF(ROUND('Командный Зачет'!#REF!-IF('Сводный протокол'!$D27="м",CL$2,IF('Сводный протокол'!$D27="ж",CL$1,0)),6)&gt;0,1,0)</f>
        <v>#REF!</v>
      </c>
      <c r="CM59" s="68" t="e">
        <f ca="1">IF(ROUND('Командный Зачет'!#REF!-IF('Сводный протокол'!$D27="м",CM$2,IF('Сводный протокол'!$D27="ж",CM$1,0)),6)&gt;0,1,0)</f>
        <v>#REF!</v>
      </c>
      <c r="CN59" s="68" t="e">
        <f ca="1">IF(ROUND('Командный Зачет'!#REF!-IF('Сводный протокол'!$D27="м",CN$2,IF('Сводный протокол'!$D27="ж",CN$1,0)),6)&gt;0,1,0)</f>
        <v>#REF!</v>
      </c>
      <c r="CO59" s="68" t="e">
        <f ca="1">IF(ROUND('Командный Зачет'!#REF!-IF('Сводный протокол'!$D27="м",CO$2,IF('Сводный протокол'!$D27="ж",CO$1,0)),6)&gt;0,1,0)</f>
        <v>#REF!</v>
      </c>
      <c r="CP59" s="68" t="e">
        <f ca="1">IF(ROUND('Командный Зачет'!#REF!-IF('Сводный протокол'!$D27="м",CP$2,IF('Сводный протокол'!$D27="ж",CP$1,0)),6)&gt;0,1,0)</f>
        <v>#REF!</v>
      </c>
      <c r="CQ59" s="68" t="e">
        <f ca="1">IF(ROUND('Командный Зачет'!#REF!-IF('Сводный протокол'!$D27="м",CQ$2,IF('Сводный протокол'!$D27="ж",CQ$1,0)),6)&gt;0,1,0)</f>
        <v>#REF!</v>
      </c>
      <c r="CR59" s="68" t="e">
        <f ca="1">IF(ROUND('Командный Зачет'!#REF!-IF('Сводный протокол'!$D27="м",CR$2,IF('Сводный протокол'!$D27="ж",CR$1,0)),6)&gt;0,1,0)</f>
        <v>#REF!</v>
      </c>
      <c r="CS59" s="68" t="e">
        <f ca="1">IF(ROUND('Командный Зачет'!#REF!-IF('Сводный протокол'!$D27="м",CS$2,IF('Сводный протокол'!$D27="ж",CS$1,0)),6)&gt;0,1,0)</f>
        <v>#REF!</v>
      </c>
      <c r="CT59" s="68" t="e">
        <f ca="1">IF(ROUND('Командный Зачет'!#REF!-IF('Сводный протокол'!$D27="м",CT$2,IF('Сводный протокол'!$D27="ж",CT$1,0)),6)&gt;0,1,0)</f>
        <v>#REF!</v>
      </c>
      <c r="CU59" s="68" t="e">
        <f ca="1">IF(ROUND('Командный Зачет'!#REF!-IF('Сводный протокол'!$D27="м",CU$2,IF('Сводный протокол'!$D27="ж",CU$1,0)),6)&gt;0,1,0)</f>
        <v>#REF!</v>
      </c>
      <c r="CV59" s="68" t="e">
        <f ca="1">IF(ROUND('Командный Зачет'!#REF!-IF('Сводный протокол'!$D27="м",CV$2,IF('Сводный протокол'!$D27="ж",CV$1,0)),6)&gt;0,1,0)</f>
        <v>#REF!</v>
      </c>
      <c r="CW59" s="68" t="e">
        <f ca="1">IF(ROUND('Командный Зачет'!#REF!-IF('Сводный протокол'!$D27="м",CW$2,IF('Сводный протокол'!$D27="ж",CW$1,0)),6)&gt;0,1,0)</f>
        <v>#REF!</v>
      </c>
      <c r="CX59" s="67" t="e">
        <f t="shared" ca="1" si="1"/>
        <v>#REF!</v>
      </c>
    </row>
    <row r="60" spans="1:102" x14ac:dyDescent="0.2">
      <c r="A60" s="67" t="s">
        <v>125</v>
      </c>
      <c r="B60" s="68" t="e">
        <f ca="1">IF(ROUND('Командный Зачет'!#REF!-IF('Сводный протокол'!$D28="м",B$2,IF('Сводный протокол'!$D28="ж",B$1,0)),6)&gt;0,1,0)</f>
        <v>#REF!</v>
      </c>
      <c r="C60" s="68" t="e">
        <f ca="1">IF(ROUND('Командный Зачет'!#REF!-IF('Сводный протокол'!$D28="м",C$2,IF('Сводный протокол'!$D28="ж",C$1,0)),6)&gt;0,1,0)</f>
        <v>#REF!</v>
      </c>
      <c r="D60" s="68" t="e">
        <f ca="1">IF(ROUND('Командный Зачет'!#REF!-IF('Сводный протокол'!$D28="м",D$2,IF('Сводный протокол'!$D28="ж",D$1,0)),6)&gt;0,1,0)</f>
        <v>#REF!</v>
      </c>
      <c r="E60" s="68" t="e">
        <f ca="1">IF(ROUND('Командный Зачет'!#REF!-IF('Сводный протокол'!$D28="м",E$2,IF('Сводный протокол'!$D28="ж",E$1,0)),6)&gt;0,1,0)</f>
        <v>#REF!</v>
      </c>
      <c r="F60" s="68" t="e">
        <f ca="1">IF(ROUND('Командный Зачет'!#REF!-IF('Сводный протокол'!$D28="м",F$2,IF('Сводный протокол'!$D28="ж",F$1,0)),6)&gt;0,1,0)</f>
        <v>#REF!</v>
      </c>
      <c r="G60" s="68" t="e">
        <f ca="1">IF(ROUND('Командный Зачет'!#REF!-IF('Сводный протокол'!$D28="м",G$2,IF('Сводный протокол'!$D28="ж",G$1,0)),6)&gt;0,1,0)</f>
        <v>#REF!</v>
      </c>
      <c r="H60" s="68" t="e">
        <f ca="1">IF(ROUND('Командный Зачет'!#REF!-IF('Сводный протокол'!$D28="м",H$2,IF('Сводный протокол'!$D28="ж",H$1,0)),6)&gt;0,1,0)</f>
        <v>#REF!</v>
      </c>
      <c r="I60" s="68" t="e">
        <f ca="1">IF(ROUND('Командный Зачет'!#REF!-IF('Сводный протокол'!$D28="м",I$2,IF('Сводный протокол'!$D28="ж",I$1,0)),6)&gt;0,1,0)</f>
        <v>#REF!</v>
      </c>
      <c r="J60" s="68" t="e">
        <f ca="1">IF(ROUND('Командный Зачет'!#REF!-IF('Сводный протокол'!$D28="м",J$2,IF('Сводный протокол'!$D28="ж",J$1,0)),6)&gt;0,1,0)</f>
        <v>#REF!</v>
      </c>
      <c r="K60" s="68" t="e">
        <f ca="1">IF(ROUND('Командный Зачет'!#REF!-IF('Сводный протокол'!$D28="м",K$2,IF('Сводный протокол'!$D28="ж",K$1,0)),6)&gt;0,1,0)</f>
        <v>#REF!</v>
      </c>
      <c r="L60" s="68" t="e">
        <f ca="1">IF(ROUND('Командный Зачет'!#REF!-IF('Сводный протокол'!$D28="м",L$2,IF('Сводный протокол'!$D28="ж",L$1,0)),6)&gt;0,1,0)</f>
        <v>#REF!</v>
      </c>
      <c r="M60" s="68" t="e">
        <f ca="1">IF(ROUND('Командный Зачет'!#REF!-IF('Сводный протокол'!$D28="м",M$2,IF('Сводный протокол'!$D28="ж",M$1,0)),6)&gt;0,1,0)</f>
        <v>#REF!</v>
      </c>
      <c r="N60" s="68" t="e">
        <f ca="1">IF(ROUND('Командный Зачет'!#REF!-IF('Сводный протокол'!$D28="м",N$2,IF('Сводный протокол'!$D28="ж",N$1,0)),6)&gt;0,1,0)</f>
        <v>#REF!</v>
      </c>
      <c r="O60" s="68" t="e">
        <f ca="1">IF(ROUND('Командный Зачет'!#REF!-IF('Сводный протокол'!$D28="м",O$2,IF('Сводный протокол'!$D28="ж",O$1,0)),6)&gt;0,1,0)</f>
        <v>#REF!</v>
      </c>
      <c r="P60" s="68" t="e">
        <f ca="1">IF(ROUND('Командный Зачет'!#REF!-IF('Сводный протокол'!$D28="м",P$2,IF('Сводный протокол'!$D28="ж",P$1,0)),6)&gt;0,1,0)</f>
        <v>#REF!</v>
      </c>
      <c r="Q60" s="68" t="e">
        <f ca="1">IF(ROUND('Командный Зачет'!#REF!-IF('Сводный протокол'!$D28="м",Q$2,IF('Сводный протокол'!$D28="ж",Q$1,0)),6)&gt;0,1,0)</f>
        <v>#REF!</v>
      </c>
      <c r="R60" s="68" t="e">
        <f ca="1">IF(ROUND('Командный Зачет'!#REF!-IF('Сводный протокол'!$D28="м",R$2,IF('Сводный протокол'!$D28="ж",R$1,0)),6)&gt;0,1,0)</f>
        <v>#REF!</v>
      </c>
      <c r="S60" s="68" t="e">
        <f ca="1">IF(ROUND('Командный Зачет'!#REF!-IF('Сводный протокол'!$D28="м",S$2,IF('Сводный протокол'!$D28="ж",S$1,0)),6)&gt;0,1,0)</f>
        <v>#REF!</v>
      </c>
      <c r="T60" s="68" t="e">
        <f ca="1">IF(ROUND('Командный Зачет'!#REF!-IF('Сводный протокол'!$D28="м",T$2,IF('Сводный протокол'!$D28="ж",T$1,0)),6)&gt;0,1,0)</f>
        <v>#REF!</v>
      </c>
      <c r="U60" s="68" t="e">
        <f ca="1">IF(ROUND('Командный Зачет'!#REF!-IF('Сводный протокол'!$D28="м",U$2,IF('Сводный протокол'!$D28="ж",U$1,0)),6)&gt;0,1,0)</f>
        <v>#REF!</v>
      </c>
      <c r="V60" s="68" t="e">
        <f ca="1">IF(ROUND('Командный Зачет'!#REF!-IF('Сводный протокол'!$D28="м",V$2,IF('Сводный протокол'!$D28="ж",V$1,0)),6)&gt;0,1,0)</f>
        <v>#REF!</v>
      </c>
      <c r="W60" s="68" t="e">
        <f ca="1">IF(ROUND('Командный Зачет'!#REF!-IF('Сводный протокол'!$D28="м",W$2,IF('Сводный протокол'!$D28="ж",W$1,0)),6)&gt;0,1,0)</f>
        <v>#REF!</v>
      </c>
      <c r="X60" s="68" t="e">
        <f ca="1">IF(ROUND('Командный Зачет'!#REF!-IF('Сводный протокол'!$D28="м",X$2,IF('Сводный протокол'!$D28="ж",X$1,0)),6)&gt;0,1,0)</f>
        <v>#REF!</v>
      </c>
      <c r="Y60" s="68" t="e">
        <f ca="1">IF(ROUND('Командный Зачет'!#REF!-IF('Сводный протокол'!$D28="м",Y$2,IF('Сводный протокол'!$D28="ж",Y$1,0)),6)&gt;0,1,0)</f>
        <v>#REF!</v>
      </c>
      <c r="Z60" s="68" t="e">
        <f ca="1">IF(ROUND('Командный Зачет'!#REF!-IF('Сводный протокол'!$D28="м",Z$2,IF('Сводный протокол'!$D28="ж",Z$1,0)),6)&gt;0,1,0)</f>
        <v>#REF!</v>
      </c>
      <c r="AA60" s="68" t="e">
        <f ca="1">IF(ROUND('Командный Зачет'!#REF!-IF('Сводный протокол'!$D28="м",AA$2,IF('Сводный протокол'!$D28="ж",AA$1,0)),6)&gt;0,1,0)</f>
        <v>#REF!</v>
      </c>
      <c r="AB60" s="68" t="e">
        <f ca="1">IF(ROUND('Командный Зачет'!#REF!-IF('Сводный протокол'!$D28="м",AB$2,IF('Сводный протокол'!$D28="ж",AB$1,0)),6)&gt;0,1,0)</f>
        <v>#REF!</v>
      </c>
      <c r="AC60" s="68" t="e">
        <f ca="1">IF(ROUND('Командный Зачет'!#REF!-IF('Сводный протокол'!$D28="м",AC$2,IF('Сводный протокол'!$D28="ж",AC$1,0)),6)&gt;0,1,0)</f>
        <v>#REF!</v>
      </c>
      <c r="AD60" s="68" t="e">
        <f ca="1">IF(ROUND('Командный Зачет'!#REF!-IF('Сводный протокол'!$D28="м",AD$2,IF('Сводный протокол'!$D28="ж",AD$1,0)),6)&gt;0,1,0)</f>
        <v>#REF!</v>
      </c>
      <c r="AE60" s="68" t="e">
        <f ca="1">IF(ROUND('Командный Зачет'!#REF!-IF('Сводный протокол'!$D28="м",AE$2,IF('Сводный протокол'!$D28="ж",AE$1,0)),6)&gt;0,1,0)</f>
        <v>#REF!</v>
      </c>
      <c r="AF60" s="68" t="e">
        <f ca="1">IF(ROUND('Командный Зачет'!#REF!-IF('Сводный протокол'!$D28="м",AF$2,IF('Сводный протокол'!$D28="ж",AF$1,0)),6)&gt;0,1,0)</f>
        <v>#REF!</v>
      </c>
      <c r="AG60" s="68" t="e">
        <f ca="1">IF(ROUND('Командный Зачет'!#REF!-IF('Сводный протокол'!$D28="м",AG$2,IF('Сводный протокол'!$D28="ж",AG$1,0)),6)&gt;0,1,0)</f>
        <v>#REF!</v>
      </c>
      <c r="AH60" s="68" t="e">
        <f ca="1">IF(ROUND('Командный Зачет'!#REF!-IF('Сводный протокол'!$D28="м",AH$2,IF('Сводный протокол'!$D28="ж",AH$1,0)),6)&gt;0,1,0)</f>
        <v>#REF!</v>
      </c>
      <c r="AI60" s="68" t="e">
        <f ca="1">IF(ROUND('Командный Зачет'!#REF!-IF('Сводный протокол'!$D28="м",AI$2,IF('Сводный протокол'!$D28="ж",AI$1,0)),6)&gt;0,1,0)</f>
        <v>#REF!</v>
      </c>
      <c r="AJ60" s="68" t="e">
        <f ca="1">IF(ROUND('Командный Зачет'!#REF!-IF('Сводный протокол'!$D28="м",AJ$2,IF('Сводный протокол'!$D28="ж",AJ$1,0)),6)&gt;0,1,0)</f>
        <v>#REF!</v>
      </c>
      <c r="AK60" s="68" t="e">
        <f ca="1">IF(ROUND('Командный Зачет'!#REF!-IF('Сводный протокол'!$D28="м",AK$2,IF('Сводный протокол'!$D28="ж",AK$1,0)),6)&gt;0,1,0)</f>
        <v>#REF!</v>
      </c>
      <c r="AL60" s="68" t="e">
        <f ca="1">IF(ROUND('Командный Зачет'!#REF!-IF('Сводный протокол'!$D28="м",AL$2,IF('Сводный протокол'!$D28="ж",AL$1,0)),6)&gt;0,1,0)</f>
        <v>#REF!</v>
      </c>
      <c r="AM60" s="68" t="e">
        <f ca="1">IF(ROUND('Командный Зачет'!#REF!-IF('Сводный протокол'!$D28="м",AM$2,IF('Сводный протокол'!$D28="ж",AM$1,0)),6)&gt;0,1,0)</f>
        <v>#REF!</v>
      </c>
      <c r="AN60" s="68" t="e">
        <f ca="1">IF(ROUND('Командный Зачет'!#REF!-IF('Сводный протокол'!$D28="м",AN$2,IF('Сводный протокол'!$D28="ж",AN$1,0)),6)&gt;0,1,0)</f>
        <v>#REF!</v>
      </c>
      <c r="AO60" s="68" t="e">
        <f ca="1">IF(ROUND('Командный Зачет'!#REF!-IF('Сводный протокол'!$D28="м",AO$2,IF('Сводный протокол'!$D28="ж",AO$1,0)),6)&gt;0,1,0)</f>
        <v>#REF!</v>
      </c>
      <c r="AP60" s="68" t="e">
        <f ca="1">IF(ROUND('Командный Зачет'!#REF!-IF('Сводный протокол'!$D28="м",AP$2,IF('Сводный протокол'!$D28="ж",AP$1,0)),6)&gt;0,1,0)</f>
        <v>#REF!</v>
      </c>
      <c r="AQ60" s="68" t="e">
        <f ca="1">IF(ROUND('Командный Зачет'!#REF!-IF('Сводный протокол'!$D28="м",AQ$2,IF('Сводный протокол'!$D28="ж",AQ$1,0)),6)&gt;0,1,0)</f>
        <v>#REF!</v>
      </c>
      <c r="AR60" s="68" t="e">
        <f ca="1">IF(ROUND('Командный Зачет'!#REF!-IF('Сводный протокол'!$D28="м",AR$2,IF('Сводный протокол'!$D28="ж",AR$1,0)),6)&gt;0,1,0)</f>
        <v>#REF!</v>
      </c>
      <c r="AS60" s="68" t="e">
        <f ca="1">IF(ROUND('Командный Зачет'!#REF!-IF('Сводный протокол'!$D28="м",AS$2,IF('Сводный протокол'!$D28="ж",AS$1,0)),6)&gt;0,1,0)</f>
        <v>#REF!</v>
      </c>
      <c r="AT60" s="68" t="e">
        <f ca="1">IF(ROUND('Командный Зачет'!#REF!-IF('Сводный протокол'!$D28="м",AT$2,IF('Сводный протокол'!$D28="ж",AT$1,0)),6)&gt;0,1,0)</f>
        <v>#REF!</v>
      </c>
      <c r="AU60" s="68" t="e">
        <f ca="1">IF(ROUND('Командный Зачет'!#REF!-IF('Сводный протокол'!$D28="м",AU$2,IF('Сводный протокол'!$D28="ж",AU$1,0)),6)&gt;0,1,0)</f>
        <v>#REF!</v>
      </c>
      <c r="AV60" s="68" t="e">
        <f ca="1">IF(ROUND('Командный Зачет'!#REF!-IF('Сводный протокол'!$D28="м",AV$2,IF('Сводный протокол'!$D28="ж",AV$1,0)),6)&gt;0,1,0)</f>
        <v>#REF!</v>
      </c>
      <c r="AW60" s="68" t="e">
        <f ca="1">IF(ROUND('Командный Зачет'!#REF!-IF('Сводный протокол'!$D28="м",AW$2,IF('Сводный протокол'!$D28="ж",AW$1,0)),6)&gt;0,1,0)</f>
        <v>#REF!</v>
      </c>
      <c r="AX60" s="68" t="e">
        <f ca="1">IF(ROUND('Командный Зачет'!#REF!-IF('Сводный протокол'!$D28="м",AX$2,IF('Сводный протокол'!$D28="ж",AX$1,0)),6)&gt;0,1,0)</f>
        <v>#REF!</v>
      </c>
      <c r="AY60" s="68" t="e">
        <f ca="1">IF(ROUND('Командный Зачет'!#REF!-IF('Сводный протокол'!$D28="м",AY$2,IF('Сводный протокол'!$D28="ж",AY$1,0)),6)&gt;0,1,0)</f>
        <v>#REF!</v>
      </c>
      <c r="AZ60" s="68" t="e">
        <f ca="1">IF(ROUND('Командный Зачет'!#REF!-IF('Сводный протокол'!$D28="м",AZ$2,IF('Сводный протокол'!$D28="ж",AZ$1,0)),6)&gt;0,1,0)</f>
        <v>#REF!</v>
      </c>
      <c r="BA60" s="68" t="e">
        <f ca="1">IF(ROUND('Командный Зачет'!#REF!-IF('Сводный протокол'!$D28="м",BA$2,IF('Сводный протокол'!$D28="ж",BA$1,0)),6)&gt;0,1,0)</f>
        <v>#REF!</v>
      </c>
      <c r="BB60" s="68" t="e">
        <f ca="1">IF(ROUND('Командный Зачет'!#REF!-IF('Сводный протокол'!$D28="м",BB$2,IF('Сводный протокол'!$D28="ж",BB$1,0)),6)&gt;0,1,0)</f>
        <v>#REF!</v>
      </c>
      <c r="BC60" s="68" t="e">
        <f ca="1">IF(ROUND('Командный Зачет'!#REF!-IF('Сводный протокол'!$D28="м",BC$2,IF('Сводный протокол'!$D28="ж",BC$1,0)),6)&gt;0,1,0)</f>
        <v>#REF!</v>
      </c>
      <c r="BD60" s="68" t="e">
        <f ca="1">IF(ROUND('Командный Зачет'!#REF!-IF('Сводный протокол'!$D28="м",BD$2,IF('Сводный протокол'!$D28="ж",BD$1,0)),6)&gt;0,1,0)</f>
        <v>#REF!</v>
      </c>
      <c r="BE60" s="68" t="e">
        <f ca="1">IF(ROUND('Командный Зачет'!#REF!-IF('Сводный протокол'!$D28="м",BE$2,IF('Сводный протокол'!$D28="ж",BE$1,0)),6)&gt;0,1,0)</f>
        <v>#REF!</v>
      </c>
      <c r="BF60" s="68" t="e">
        <f ca="1">IF(ROUND('Командный Зачет'!#REF!-IF('Сводный протокол'!$D28="м",BF$2,IF('Сводный протокол'!$D28="ж",BF$1,0)),6)&gt;0,1,0)</f>
        <v>#REF!</v>
      </c>
      <c r="BG60" s="68" t="e">
        <f ca="1">IF(ROUND('Командный Зачет'!#REF!-IF('Сводный протокол'!$D28="м",BG$2,IF('Сводный протокол'!$D28="ж",BG$1,0)),6)&gt;0,1,0)</f>
        <v>#REF!</v>
      </c>
      <c r="BH60" s="68" t="e">
        <f ca="1">IF(ROUND('Командный Зачет'!#REF!-IF('Сводный протокол'!$D28="м",BH$2,IF('Сводный протокол'!$D28="ж",BH$1,0)),6)&gt;0,1,0)</f>
        <v>#REF!</v>
      </c>
      <c r="BI60" s="68" t="e">
        <f ca="1">IF(ROUND('Командный Зачет'!#REF!-IF('Сводный протокол'!$D28="м",BI$2,IF('Сводный протокол'!$D28="ж",BI$1,0)),6)&gt;0,1,0)</f>
        <v>#REF!</v>
      </c>
      <c r="BJ60" s="68" t="e">
        <f ca="1">IF(ROUND('Командный Зачет'!#REF!-IF('Сводный протокол'!$D28="м",BJ$2,IF('Сводный протокол'!$D28="ж",BJ$1,0)),6)&gt;0,1,0)</f>
        <v>#REF!</v>
      </c>
      <c r="BK60" s="68" t="e">
        <f ca="1">IF(ROUND('Командный Зачет'!#REF!-IF('Сводный протокол'!$D28="м",BK$2,IF('Сводный протокол'!$D28="ж",BK$1,0)),6)&gt;0,1,0)</f>
        <v>#REF!</v>
      </c>
      <c r="BL60" s="68" t="e">
        <f ca="1">IF(ROUND('Командный Зачет'!#REF!-IF('Сводный протокол'!$D28="м",BL$2,IF('Сводный протокол'!$D28="ж",BL$1,0)),6)&gt;0,1,0)</f>
        <v>#REF!</v>
      </c>
      <c r="BM60" s="68" t="e">
        <f ca="1">IF(ROUND('Командный Зачет'!#REF!-IF('Сводный протокол'!$D28="м",BM$2,IF('Сводный протокол'!$D28="ж",BM$1,0)),6)&gt;0,1,0)</f>
        <v>#REF!</v>
      </c>
      <c r="BN60" s="68" t="e">
        <f ca="1">IF(ROUND('Командный Зачет'!#REF!-IF('Сводный протокол'!$D28="м",BN$2,IF('Сводный протокол'!$D28="ж",BN$1,0)),6)&gt;0,1,0)</f>
        <v>#REF!</v>
      </c>
      <c r="BO60" s="68" t="e">
        <f ca="1">IF(ROUND('Командный Зачет'!#REF!-IF('Сводный протокол'!$D28="м",BO$2,IF('Сводный протокол'!$D28="ж",BO$1,0)),6)&gt;0,1,0)</f>
        <v>#REF!</v>
      </c>
      <c r="BP60" s="68" t="e">
        <f ca="1">IF(ROUND('Командный Зачет'!#REF!-IF('Сводный протокол'!$D28="м",BP$2,IF('Сводный протокол'!$D28="ж",BP$1,0)),6)&gt;0,1,0)</f>
        <v>#REF!</v>
      </c>
      <c r="BQ60" s="68" t="e">
        <f ca="1">IF(ROUND('Командный Зачет'!#REF!-IF('Сводный протокол'!$D28="м",BQ$2,IF('Сводный протокол'!$D28="ж",BQ$1,0)),6)&gt;0,1,0)</f>
        <v>#REF!</v>
      </c>
      <c r="BR60" s="68" t="e">
        <f ca="1">IF(ROUND('Командный Зачет'!#REF!-IF('Сводный протокол'!$D28="м",BR$2,IF('Сводный протокол'!$D28="ж",BR$1,0)),6)&gt;0,1,0)</f>
        <v>#REF!</v>
      </c>
      <c r="BS60" s="68" t="e">
        <f ca="1">IF(ROUND('Командный Зачет'!#REF!-IF('Сводный протокол'!$D28="м",BS$2,IF('Сводный протокол'!$D28="ж",BS$1,0)),6)&gt;0,1,0)</f>
        <v>#REF!</v>
      </c>
      <c r="BT60" s="68" t="e">
        <f ca="1">IF(ROUND('Командный Зачет'!#REF!-IF('Сводный протокол'!$D28="м",BT$2,IF('Сводный протокол'!$D28="ж",BT$1,0)),6)&gt;0,1,0)</f>
        <v>#REF!</v>
      </c>
      <c r="BU60" s="68" t="e">
        <f ca="1">IF(ROUND('Командный Зачет'!#REF!-IF('Сводный протокол'!$D28="м",BU$2,IF('Сводный протокол'!$D28="ж",BU$1,0)),6)&gt;0,1,0)</f>
        <v>#REF!</v>
      </c>
      <c r="BV60" s="68" t="e">
        <f ca="1">IF(ROUND('Командный Зачет'!#REF!-IF('Сводный протокол'!$D28="м",BV$2,IF('Сводный протокол'!$D28="ж",BV$1,0)),6)&gt;0,1,0)</f>
        <v>#REF!</v>
      </c>
      <c r="BW60" s="68" t="e">
        <f ca="1">IF(ROUND('Командный Зачет'!#REF!-IF('Сводный протокол'!$D28="м",BW$2,IF('Сводный протокол'!$D28="ж",BW$1,0)),6)&gt;0,1,0)</f>
        <v>#REF!</v>
      </c>
      <c r="BX60" s="68" t="e">
        <f ca="1">IF(ROUND('Командный Зачет'!#REF!-IF('Сводный протокол'!$D28="м",BX$2,IF('Сводный протокол'!$D28="ж",BX$1,0)),6)&gt;0,1,0)</f>
        <v>#REF!</v>
      </c>
      <c r="BY60" s="68" t="e">
        <f ca="1">IF(ROUND('Командный Зачет'!#REF!-IF('Сводный протокол'!$D28="м",BY$2,IF('Сводный протокол'!$D28="ж",BY$1,0)),6)&gt;0,1,0)</f>
        <v>#REF!</v>
      </c>
      <c r="BZ60" s="68" t="e">
        <f ca="1">IF(ROUND('Командный Зачет'!#REF!-IF('Сводный протокол'!$D28="м",BZ$2,IF('Сводный протокол'!$D28="ж",BZ$1,0)),6)&gt;0,1,0)</f>
        <v>#REF!</v>
      </c>
      <c r="CA60" s="68" t="e">
        <f ca="1">IF(ROUND('Командный Зачет'!#REF!-IF('Сводный протокол'!$D28="м",CA$2,IF('Сводный протокол'!$D28="ж",CA$1,0)),6)&gt;0,1,0)</f>
        <v>#REF!</v>
      </c>
      <c r="CB60" s="68" t="e">
        <f ca="1">IF(ROUND('Командный Зачет'!#REF!-IF('Сводный протокол'!$D28="м",CB$2,IF('Сводный протокол'!$D28="ж",CB$1,0)),6)&gt;0,1,0)</f>
        <v>#REF!</v>
      </c>
      <c r="CC60" s="68" t="e">
        <f ca="1">IF(ROUND('Командный Зачет'!#REF!-IF('Сводный протокол'!$D28="м",CC$2,IF('Сводный протокол'!$D28="ж",CC$1,0)),6)&gt;0,1,0)</f>
        <v>#REF!</v>
      </c>
      <c r="CD60" s="68" t="e">
        <f ca="1">IF(ROUND('Командный Зачет'!#REF!-IF('Сводный протокол'!$D28="м",CD$2,IF('Сводный протокол'!$D28="ж",CD$1,0)),6)&gt;0,1,0)</f>
        <v>#REF!</v>
      </c>
      <c r="CE60" s="68" t="e">
        <f ca="1">IF(ROUND('Командный Зачет'!#REF!-IF('Сводный протокол'!$D28="м",CE$2,IF('Сводный протокол'!$D28="ж",CE$1,0)),6)&gt;0,1,0)</f>
        <v>#REF!</v>
      </c>
      <c r="CF60" s="68" t="e">
        <f ca="1">IF(ROUND('Командный Зачет'!#REF!-IF('Сводный протокол'!$D28="м",CF$2,IF('Сводный протокол'!$D28="ж",CF$1,0)),6)&gt;0,1,0)</f>
        <v>#REF!</v>
      </c>
      <c r="CG60" s="68" t="e">
        <f ca="1">IF(ROUND('Командный Зачет'!#REF!-IF('Сводный протокол'!$D28="м",CG$2,IF('Сводный протокол'!$D28="ж",CG$1,0)),6)&gt;0,1,0)</f>
        <v>#REF!</v>
      </c>
      <c r="CH60" s="68" t="e">
        <f ca="1">IF(ROUND('Командный Зачет'!#REF!-IF('Сводный протокол'!$D28="м",CH$2,IF('Сводный протокол'!$D28="ж",CH$1,0)),6)&gt;0,1,0)</f>
        <v>#REF!</v>
      </c>
      <c r="CI60" s="68" t="e">
        <f ca="1">IF(ROUND('Командный Зачет'!#REF!-IF('Сводный протокол'!$D28="м",CI$2,IF('Сводный протокол'!$D28="ж",CI$1,0)),6)&gt;0,1,0)</f>
        <v>#REF!</v>
      </c>
      <c r="CJ60" s="68" t="e">
        <f ca="1">IF(ROUND('Командный Зачет'!#REF!-IF('Сводный протокол'!$D28="м",CJ$2,IF('Сводный протокол'!$D28="ж",CJ$1,0)),6)&gt;0,1,0)</f>
        <v>#REF!</v>
      </c>
      <c r="CK60" s="68" t="e">
        <f ca="1">IF(ROUND('Командный Зачет'!#REF!-IF('Сводный протокол'!$D28="м",CK$2,IF('Сводный протокол'!$D28="ж",CK$1,0)),6)&gt;0,1,0)</f>
        <v>#REF!</v>
      </c>
      <c r="CL60" s="68" t="e">
        <f ca="1">IF(ROUND('Командный Зачет'!#REF!-IF('Сводный протокол'!$D28="м",CL$2,IF('Сводный протокол'!$D28="ж",CL$1,0)),6)&gt;0,1,0)</f>
        <v>#REF!</v>
      </c>
      <c r="CM60" s="68" t="e">
        <f ca="1">IF(ROUND('Командный Зачет'!#REF!-IF('Сводный протокол'!$D28="м",CM$2,IF('Сводный протокол'!$D28="ж",CM$1,0)),6)&gt;0,1,0)</f>
        <v>#REF!</v>
      </c>
      <c r="CN60" s="68" t="e">
        <f ca="1">IF(ROUND('Командный Зачет'!#REF!-IF('Сводный протокол'!$D28="м",CN$2,IF('Сводный протокол'!$D28="ж",CN$1,0)),6)&gt;0,1,0)</f>
        <v>#REF!</v>
      </c>
      <c r="CO60" s="68" t="e">
        <f ca="1">IF(ROUND('Командный Зачет'!#REF!-IF('Сводный протокол'!$D28="м",CO$2,IF('Сводный протокол'!$D28="ж",CO$1,0)),6)&gt;0,1,0)</f>
        <v>#REF!</v>
      </c>
      <c r="CP60" s="68" t="e">
        <f ca="1">IF(ROUND('Командный Зачет'!#REF!-IF('Сводный протокол'!$D28="м",CP$2,IF('Сводный протокол'!$D28="ж",CP$1,0)),6)&gt;0,1,0)</f>
        <v>#REF!</v>
      </c>
      <c r="CQ60" s="68" t="e">
        <f ca="1">IF(ROUND('Командный Зачет'!#REF!-IF('Сводный протокол'!$D28="м",CQ$2,IF('Сводный протокол'!$D28="ж",CQ$1,0)),6)&gt;0,1,0)</f>
        <v>#REF!</v>
      </c>
      <c r="CR60" s="68" t="e">
        <f ca="1">IF(ROUND('Командный Зачет'!#REF!-IF('Сводный протокол'!$D28="м",CR$2,IF('Сводный протокол'!$D28="ж",CR$1,0)),6)&gt;0,1,0)</f>
        <v>#REF!</v>
      </c>
      <c r="CS60" s="68" t="e">
        <f ca="1">IF(ROUND('Командный Зачет'!#REF!-IF('Сводный протокол'!$D28="м",CS$2,IF('Сводный протокол'!$D28="ж",CS$1,0)),6)&gt;0,1,0)</f>
        <v>#REF!</v>
      </c>
      <c r="CT60" s="68" t="e">
        <f ca="1">IF(ROUND('Командный Зачет'!#REF!-IF('Сводный протокол'!$D28="м",CT$2,IF('Сводный протокол'!$D28="ж",CT$1,0)),6)&gt;0,1,0)</f>
        <v>#REF!</v>
      </c>
      <c r="CU60" s="68" t="e">
        <f ca="1">IF(ROUND('Командный Зачет'!#REF!-IF('Сводный протокол'!$D28="м",CU$2,IF('Сводный протокол'!$D28="ж",CU$1,0)),6)&gt;0,1,0)</f>
        <v>#REF!</v>
      </c>
      <c r="CV60" s="68" t="e">
        <f ca="1">IF(ROUND('Командный Зачет'!#REF!-IF('Сводный протокол'!$D28="м",CV$2,IF('Сводный протокол'!$D28="ж",CV$1,0)),6)&gt;0,1,0)</f>
        <v>#REF!</v>
      </c>
      <c r="CW60" s="68" t="e">
        <f ca="1">IF(ROUND('Командный Зачет'!#REF!-IF('Сводный протокол'!$D28="м",CW$2,IF('Сводный протокол'!$D28="ж",CW$1,0)),6)&gt;0,1,0)</f>
        <v>#REF!</v>
      </c>
      <c r="CX60" s="67" t="e">
        <f t="shared" ca="1" si="1"/>
        <v>#REF!</v>
      </c>
    </row>
    <row r="61" spans="1:102" x14ac:dyDescent="0.2">
      <c r="A61" s="67" t="s">
        <v>126</v>
      </c>
      <c r="B61" s="68" t="e">
        <f>IF(ROUND('Командный Зачет'!#REF!-IF('Сводный протокол'!#REF!="м",B$2,IF('Сводный протокол'!#REF!="ж",B$1,0)),6)&gt;0,1,0)</f>
        <v>#REF!</v>
      </c>
      <c r="C61" s="68" t="e">
        <f>IF(ROUND('Командный Зачет'!#REF!-IF('Сводный протокол'!#REF!="м",C$2,IF('Сводный протокол'!#REF!="ж",C$1,0)),6)&gt;0,1,0)</f>
        <v>#REF!</v>
      </c>
      <c r="D61" s="68" t="e">
        <f>IF(ROUND('Командный Зачет'!#REF!-IF('Сводный протокол'!#REF!="м",D$2,IF('Сводный протокол'!#REF!="ж",D$1,0)),6)&gt;0,1,0)</f>
        <v>#REF!</v>
      </c>
      <c r="E61" s="68" t="e">
        <f>IF(ROUND('Командный Зачет'!#REF!-IF('Сводный протокол'!#REF!="м",E$2,IF('Сводный протокол'!#REF!="ж",E$1,0)),6)&gt;0,1,0)</f>
        <v>#REF!</v>
      </c>
      <c r="F61" s="68" t="e">
        <f>IF(ROUND('Командный Зачет'!#REF!-IF('Сводный протокол'!#REF!="м",F$2,IF('Сводный протокол'!#REF!="ж",F$1,0)),6)&gt;0,1,0)</f>
        <v>#REF!</v>
      </c>
      <c r="G61" s="68" t="e">
        <f>IF(ROUND('Командный Зачет'!#REF!-IF('Сводный протокол'!#REF!="м",G$2,IF('Сводный протокол'!#REF!="ж",G$1,0)),6)&gt;0,1,0)</f>
        <v>#REF!</v>
      </c>
      <c r="H61" s="68" t="e">
        <f>IF(ROUND('Командный Зачет'!#REF!-IF('Сводный протокол'!#REF!="м",H$2,IF('Сводный протокол'!#REF!="ж",H$1,0)),6)&gt;0,1,0)</f>
        <v>#REF!</v>
      </c>
      <c r="I61" s="68" t="e">
        <f>IF(ROUND('Командный Зачет'!#REF!-IF('Сводный протокол'!#REF!="м",I$2,IF('Сводный протокол'!#REF!="ж",I$1,0)),6)&gt;0,1,0)</f>
        <v>#REF!</v>
      </c>
      <c r="J61" s="68" t="e">
        <f>IF(ROUND('Командный Зачет'!#REF!-IF('Сводный протокол'!#REF!="м",J$2,IF('Сводный протокол'!#REF!="ж",J$1,0)),6)&gt;0,1,0)</f>
        <v>#REF!</v>
      </c>
      <c r="K61" s="68" t="e">
        <f>IF(ROUND('Командный Зачет'!#REF!-IF('Сводный протокол'!#REF!="м",K$2,IF('Сводный протокол'!#REF!="ж",K$1,0)),6)&gt;0,1,0)</f>
        <v>#REF!</v>
      </c>
      <c r="L61" s="68" t="e">
        <f>IF(ROUND('Командный Зачет'!#REF!-IF('Сводный протокол'!#REF!="м",L$2,IF('Сводный протокол'!#REF!="ж",L$1,0)),6)&gt;0,1,0)</f>
        <v>#REF!</v>
      </c>
      <c r="M61" s="68" t="e">
        <f>IF(ROUND('Командный Зачет'!#REF!-IF('Сводный протокол'!#REF!="м",M$2,IF('Сводный протокол'!#REF!="ж",M$1,0)),6)&gt;0,1,0)</f>
        <v>#REF!</v>
      </c>
      <c r="N61" s="68" t="e">
        <f>IF(ROUND('Командный Зачет'!#REF!-IF('Сводный протокол'!#REF!="м",N$2,IF('Сводный протокол'!#REF!="ж",N$1,0)),6)&gt;0,1,0)</f>
        <v>#REF!</v>
      </c>
      <c r="O61" s="68" t="e">
        <f>IF(ROUND('Командный Зачет'!#REF!-IF('Сводный протокол'!#REF!="м",O$2,IF('Сводный протокол'!#REF!="ж",O$1,0)),6)&gt;0,1,0)</f>
        <v>#REF!</v>
      </c>
      <c r="P61" s="68" t="e">
        <f>IF(ROUND('Командный Зачет'!#REF!-IF('Сводный протокол'!#REF!="м",P$2,IF('Сводный протокол'!#REF!="ж",P$1,0)),6)&gt;0,1,0)</f>
        <v>#REF!</v>
      </c>
      <c r="Q61" s="68" t="e">
        <f>IF(ROUND('Командный Зачет'!#REF!-IF('Сводный протокол'!#REF!="м",Q$2,IF('Сводный протокол'!#REF!="ж",Q$1,0)),6)&gt;0,1,0)</f>
        <v>#REF!</v>
      </c>
      <c r="R61" s="68" t="e">
        <f>IF(ROUND('Командный Зачет'!#REF!-IF('Сводный протокол'!#REF!="м",R$2,IF('Сводный протокол'!#REF!="ж",R$1,0)),6)&gt;0,1,0)</f>
        <v>#REF!</v>
      </c>
      <c r="S61" s="68" t="e">
        <f>IF(ROUND('Командный Зачет'!#REF!-IF('Сводный протокол'!#REF!="м",S$2,IF('Сводный протокол'!#REF!="ж",S$1,0)),6)&gt;0,1,0)</f>
        <v>#REF!</v>
      </c>
      <c r="T61" s="68" t="e">
        <f>IF(ROUND('Командный Зачет'!#REF!-IF('Сводный протокол'!#REF!="м",T$2,IF('Сводный протокол'!#REF!="ж",T$1,0)),6)&gt;0,1,0)</f>
        <v>#REF!</v>
      </c>
      <c r="U61" s="68" t="e">
        <f>IF(ROUND('Командный Зачет'!#REF!-IF('Сводный протокол'!#REF!="м",U$2,IF('Сводный протокол'!#REF!="ж",U$1,0)),6)&gt;0,1,0)</f>
        <v>#REF!</v>
      </c>
      <c r="V61" s="68" t="e">
        <f>IF(ROUND('Командный Зачет'!#REF!-IF('Сводный протокол'!#REF!="м",V$2,IF('Сводный протокол'!#REF!="ж",V$1,0)),6)&gt;0,1,0)</f>
        <v>#REF!</v>
      </c>
      <c r="W61" s="68" t="e">
        <f>IF(ROUND('Командный Зачет'!#REF!-IF('Сводный протокол'!#REF!="м",W$2,IF('Сводный протокол'!#REF!="ж",W$1,0)),6)&gt;0,1,0)</f>
        <v>#REF!</v>
      </c>
      <c r="X61" s="68" t="e">
        <f>IF(ROUND('Командный Зачет'!#REF!-IF('Сводный протокол'!#REF!="м",X$2,IF('Сводный протокол'!#REF!="ж",X$1,0)),6)&gt;0,1,0)</f>
        <v>#REF!</v>
      </c>
      <c r="Y61" s="68" t="e">
        <f>IF(ROUND('Командный Зачет'!#REF!-IF('Сводный протокол'!#REF!="м",Y$2,IF('Сводный протокол'!#REF!="ж",Y$1,0)),6)&gt;0,1,0)</f>
        <v>#REF!</v>
      </c>
      <c r="Z61" s="68" t="e">
        <f>IF(ROUND('Командный Зачет'!#REF!-IF('Сводный протокол'!#REF!="м",Z$2,IF('Сводный протокол'!#REF!="ж",Z$1,0)),6)&gt;0,1,0)</f>
        <v>#REF!</v>
      </c>
      <c r="AA61" s="68" t="e">
        <f>IF(ROUND('Командный Зачет'!#REF!-IF('Сводный протокол'!#REF!="м",AA$2,IF('Сводный протокол'!#REF!="ж",AA$1,0)),6)&gt;0,1,0)</f>
        <v>#REF!</v>
      </c>
      <c r="AB61" s="68" t="e">
        <f>IF(ROUND('Командный Зачет'!#REF!-IF('Сводный протокол'!#REF!="м",AB$2,IF('Сводный протокол'!#REF!="ж",AB$1,0)),6)&gt;0,1,0)</f>
        <v>#REF!</v>
      </c>
      <c r="AC61" s="68" t="e">
        <f>IF(ROUND('Командный Зачет'!#REF!-IF('Сводный протокол'!#REF!="м",AC$2,IF('Сводный протокол'!#REF!="ж",AC$1,0)),6)&gt;0,1,0)</f>
        <v>#REF!</v>
      </c>
      <c r="AD61" s="68" t="e">
        <f>IF(ROUND('Командный Зачет'!#REF!-IF('Сводный протокол'!#REF!="м",AD$2,IF('Сводный протокол'!#REF!="ж",AD$1,0)),6)&gt;0,1,0)</f>
        <v>#REF!</v>
      </c>
      <c r="AE61" s="68" t="e">
        <f>IF(ROUND('Командный Зачет'!#REF!-IF('Сводный протокол'!#REF!="м",AE$2,IF('Сводный протокол'!#REF!="ж",AE$1,0)),6)&gt;0,1,0)</f>
        <v>#REF!</v>
      </c>
      <c r="AF61" s="68" t="e">
        <f>IF(ROUND('Командный Зачет'!#REF!-IF('Сводный протокол'!#REF!="м",AF$2,IF('Сводный протокол'!#REF!="ж",AF$1,0)),6)&gt;0,1,0)</f>
        <v>#REF!</v>
      </c>
      <c r="AG61" s="68" t="e">
        <f>IF(ROUND('Командный Зачет'!#REF!-IF('Сводный протокол'!#REF!="м",AG$2,IF('Сводный протокол'!#REF!="ж",AG$1,0)),6)&gt;0,1,0)</f>
        <v>#REF!</v>
      </c>
      <c r="AH61" s="68" t="e">
        <f>IF(ROUND('Командный Зачет'!#REF!-IF('Сводный протокол'!#REF!="м",AH$2,IF('Сводный протокол'!#REF!="ж",AH$1,0)),6)&gt;0,1,0)</f>
        <v>#REF!</v>
      </c>
      <c r="AI61" s="68" t="e">
        <f>IF(ROUND('Командный Зачет'!#REF!-IF('Сводный протокол'!#REF!="м",AI$2,IF('Сводный протокол'!#REF!="ж",AI$1,0)),6)&gt;0,1,0)</f>
        <v>#REF!</v>
      </c>
      <c r="AJ61" s="68" t="e">
        <f>IF(ROUND('Командный Зачет'!#REF!-IF('Сводный протокол'!#REF!="м",AJ$2,IF('Сводный протокол'!#REF!="ж",AJ$1,0)),6)&gt;0,1,0)</f>
        <v>#REF!</v>
      </c>
      <c r="AK61" s="68" t="e">
        <f>IF(ROUND('Командный Зачет'!#REF!-IF('Сводный протокол'!#REF!="м",AK$2,IF('Сводный протокол'!#REF!="ж",AK$1,0)),6)&gt;0,1,0)</f>
        <v>#REF!</v>
      </c>
      <c r="AL61" s="68" t="e">
        <f>IF(ROUND('Командный Зачет'!#REF!-IF('Сводный протокол'!#REF!="м",AL$2,IF('Сводный протокол'!#REF!="ж",AL$1,0)),6)&gt;0,1,0)</f>
        <v>#REF!</v>
      </c>
      <c r="AM61" s="68" t="e">
        <f>IF(ROUND('Командный Зачет'!#REF!-IF('Сводный протокол'!#REF!="м",AM$2,IF('Сводный протокол'!#REF!="ж",AM$1,0)),6)&gt;0,1,0)</f>
        <v>#REF!</v>
      </c>
      <c r="AN61" s="68" t="e">
        <f>IF(ROUND('Командный Зачет'!#REF!-IF('Сводный протокол'!#REF!="м",AN$2,IF('Сводный протокол'!#REF!="ж",AN$1,0)),6)&gt;0,1,0)</f>
        <v>#REF!</v>
      </c>
      <c r="AO61" s="68" t="e">
        <f>IF(ROUND('Командный Зачет'!#REF!-IF('Сводный протокол'!#REF!="м",AO$2,IF('Сводный протокол'!#REF!="ж",AO$1,0)),6)&gt;0,1,0)</f>
        <v>#REF!</v>
      </c>
      <c r="AP61" s="68" t="e">
        <f>IF(ROUND('Командный Зачет'!#REF!-IF('Сводный протокол'!#REF!="м",AP$2,IF('Сводный протокол'!#REF!="ж",AP$1,0)),6)&gt;0,1,0)</f>
        <v>#REF!</v>
      </c>
      <c r="AQ61" s="68" t="e">
        <f>IF(ROUND('Командный Зачет'!#REF!-IF('Сводный протокол'!#REF!="м",AQ$2,IF('Сводный протокол'!#REF!="ж",AQ$1,0)),6)&gt;0,1,0)</f>
        <v>#REF!</v>
      </c>
      <c r="AR61" s="68" t="e">
        <f>IF(ROUND('Командный Зачет'!#REF!-IF('Сводный протокол'!#REF!="м",AR$2,IF('Сводный протокол'!#REF!="ж",AR$1,0)),6)&gt;0,1,0)</f>
        <v>#REF!</v>
      </c>
      <c r="AS61" s="68" t="e">
        <f>IF(ROUND('Командный Зачет'!#REF!-IF('Сводный протокол'!#REF!="м",AS$2,IF('Сводный протокол'!#REF!="ж",AS$1,0)),6)&gt;0,1,0)</f>
        <v>#REF!</v>
      </c>
      <c r="AT61" s="68" t="e">
        <f>IF(ROUND('Командный Зачет'!#REF!-IF('Сводный протокол'!#REF!="м",AT$2,IF('Сводный протокол'!#REF!="ж",AT$1,0)),6)&gt;0,1,0)</f>
        <v>#REF!</v>
      </c>
      <c r="AU61" s="68" t="e">
        <f>IF(ROUND('Командный Зачет'!#REF!-IF('Сводный протокол'!#REF!="м",AU$2,IF('Сводный протокол'!#REF!="ж",AU$1,0)),6)&gt;0,1,0)</f>
        <v>#REF!</v>
      </c>
      <c r="AV61" s="68" t="e">
        <f>IF(ROUND('Командный Зачет'!#REF!-IF('Сводный протокол'!#REF!="м",AV$2,IF('Сводный протокол'!#REF!="ж",AV$1,0)),6)&gt;0,1,0)</f>
        <v>#REF!</v>
      </c>
      <c r="AW61" s="68" t="e">
        <f>IF(ROUND('Командный Зачет'!#REF!-IF('Сводный протокол'!#REF!="м",AW$2,IF('Сводный протокол'!#REF!="ж",AW$1,0)),6)&gt;0,1,0)</f>
        <v>#REF!</v>
      </c>
      <c r="AX61" s="68" t="e">
        <f>IF(ROUND('Командный Зачет'!#REF!-IF('Сводный протокол'!#REF!="м",AX$2,IF('Сводный протокол'!#REF!="ж",AX$1,0)),6)&gt;0,1,0)</f>
        <v>#REF!</v>
      </c>
      <c r="AY61" s="68" t="e">
        <f>IF(ROUND('Командный Зачет'!#REF!-IF('Сводный протокол'!#REF!="м",AY$2,IF('Сводный протокол'!#REF!="ж",AY$1,0)),6)&gt;0,1,0)</f>
        <v>#REF!</v>
      </c>
      <c r="AZ61" s="68" t="e">
        <f>IF(ROUND('Командный Зачет'!#REF!-IF('Сводный протокол'!#REF!="м",AZ$2,IF('Сводный протокол'!#REF!="ж",AZ$1,0)),6)&gt;0,1,0)</f>
        <v>#REF!</v>
      </c>
      <c r="BA61" s="68" t="e">
        <f>IF(ROUND('Командный Зачет'!#REF!-IF('Сводный протокол'!#REF!="м",BA$2,IF('Сводный протокол'!#REF!="ж",BA$1,0)),6)&gt;0,1,0)</f>
        <v>#REF!</v>
      </c>
      <c r="BB61" s="68" t="e">
        <f>IF(ROUND('Командный Зачет'!#REF!-IF('Сводный протокол'!#REF!="м",BB$2,IF('Сводный протокол'!#REF!="ж",BB$1,0)),6)&gt;0,1,0)</f>
        <v>#REF!</v>
      </c>
      <c r="BC61" s="68" t="e">
        <f>IF(ROUND('Командный Зачет'!#REF!-IF('Сводный протокол'!#REF!="м",BC$2,IF('Сводный протокол'!#REF!="ж",BC$1,0)),6)&gt;0,1,0)</f>
        <v>#REF!</v>
      </c>
      <c r="BD61" s="68" t="e">
        <f>IF(ROUND('Командный Зачет'!#REF!-IF('Сводный протокол'!#REF!="м",BD$2,IF('Сводный протокол'!#REF!="ж",BD$1,0)),6)&gt;0,1,0)</f>
        <v>#REF!</v>
      </c>
      <c r="BE61" s="68" t="e">
        <f>IF(ROUND('Командный Зачет'!#REF!-IF('Сводный протокол'!#REF!="м",BE$2,IF('Сводный протокол'!#REF!="ж",BE$1,0)),6)&gt;0,1,0)</f>
        <v>#REF!</v>
      </c>
      <c r="BF61" s="68" t="e">
        <f>IF(ROUND('Командный Зачет'!#REF!-IF('Сводный протокол'!#REF!="м",BF$2,IF('Сводный протокол'!#REF!="ж",BF$1,0)),6)&gt;0,1,0)</f>
        <v>#REF!</v>
      </c>
      <c r="BG61" s="68" t="e">
        <f>IF(ROUND('Командный Зачет'!#REF!-IF('Сводный протокол'!#REF!="м",BG$2,IF('Сводный протокол'!#REF!="ж",BG$1,0)),6)&gt;0,1,0)</f>
        <v>#REF!</v>
      </c>
      <c r="BH61" s="68" t="e">
        <f>IF(ROUND('Командный Зачет'!#REF!-IF('Сводный протокол'!#REF!="м",BH$2,IF('Сводный протокол'!#REF!="ж",BH$1,0)),6)&gt;0,1,0)</f>
        <v>#REF!</v>
      </c>
      <c r="BI61" s="68" t="e">
        <f>IF(ROUND('Командный Зачет'!#REF!-IF('Сводный протокол'!#REF!="м",BI$2,IF('Сводный протокол'!#REF!="ж",BI$1,0)),6)&gt;0,1,0)</f>
        <v>#REF!</v>
      </c>
      <c r="BJ61" s="68" t="e">
        <f>IF(ROUND('Командный Зачет'!#REF!-IF('Сводный протокол'!#REF!="м",BJ$2,IF('Сводный протокол'!#REF!="ж",BJ$1,0)),6)&gt;0,1,0)</f>
        <v>#REF!</v>
      </c>
      <c r="BK61" s="68" t="e">
        <f>IF(ROUND('Командный Зачет'!#REF!-IF('Сводный протокол'!#REF!="м",BK$2,IF('Сводный протокол'!#REF!="ж",BK$1,0)),6)&gt;0,1,0)</f>
        <v>#REF!</v>
      </c>
      <c r="BL61" s="68" t="e">
        <f>IF(ROUND('Командный Зачет'!#REF!-IF('Сводный протокол'!#REF!="м",BL$2,IF('Сводный протокол'!#REF!="ж",BL$1,0)),6)&gt;0,1,0)</f>
        <v>#REF!</v>
      </c>
      <c r="BM61" s="68" t="e">
        <f>IF(ROUND('Командный Зачет'!#REF!-IF('Сводный протокол'!#REF!="м",BM$2,IF('Сводный протокол'!#REF!="ж",BM$1,0)),6)&gt;0,1,0)</f>
        <v>#REF!</v>
      </c>
      <c r="BN61" s="68" t="e">
        <f>IF(ROUND('Командный Зачет'!#REF!-IF('Сводный протокол'!#REF!="м",BN$2,IF('Сводный протокол'!#REF!="ж",BN$1,0)),6)&gt;0,1,0)</f>
        <v>#REF!</v>
      </c>
      <c r="BO61" s="68" t="e">
        <f>IF(ROUND('Командный Зачет'!#REF!-IF('Сводный протокол'!#REF!="м",BO$2,IF('Сводный протокол'!#REF!="ж",BO$1,0)),6)&gt;0,1,0)</f>
        <v>#REF!</v>
      </c>
      <c r="BP61" s="68" t="e">
        <f>IF(ROUND('Командный Зачет'!#REF!-IF('Сводный протокол'!#REF!="м",BP$2,IF('Сводный протокол'!#REF!="ж",BP$1,0)),6)&gt;0,1,0)</f>
        <v>#REF!</v>
      </c>
      <c r="BQ61" s="68" t="e">
        <f>IF(ROUND('Командный Зачет'!#REF!-IF('Сводный протокол'!#REF!="м",BQ$2,IF('Сводный протокол'!#REF!="ж",BQ$1,0)),6)&gt;0,1,0)</f>
        <v>#REF!</v>
      </c>
      <c r="BR61" s="68" t="e">
        <f>IF(ROUND('Командный Зачет'!#REF!-IF('Сводный протокол'!#REF!="м",BR$2,IF('Сводный протокол'!#REF!="ж",BR$1,0)),6)&gt;0,1,0)</f>
        <v>#REF!</v>
      </c>
      <c r="BS61" s="68" t="e">
        <f>IF(ROUND('Командный Зачет'!#REF!-IF('Сводный протокол'!#REF!="м",BS$2,IF('Сводный протокол'!#REF!="ж",BS$1,0)),6)&gt;0,1,0)</f>
        <v>#REF!</v>
      </c>
      <c r="BT61" s="68" t="e">
        <f>IF(ROUND('Командный Зачет'!#REF!-IF('Сводный протокол'!#REF!="м",BT$2,IF('Сводный протокол'!#REF!="ж",BT$1,0)),6)&gt;0,1,0)</f>
        <v>#REF!</v>
      </c>
      <c r="BU61" s="68" t="e">
        <f>IF(ROUND('Командный Зачет'!#REF!-IF('Сводный протокол'!#REF!="м",BU$2,IF('Сводный протокол'!#REF!="ж",BU$1,0)),6)&gt;0,1,0)</f>
        <v>#REF!</v>
      </c>
      <c r="BV61" s="68" t="e">
        <f>IF(ROUND('Командный Зачет'!#REF!-IF('Сводный протокол'!#REF!="м",BV$2,IF('Сводный протокол'!#REF!="ж",BV$1,0)),6)&gt;0,1,0)</f>
        <v>#REF!</v>
      </c>
      <c r="BW61" s="68" t="e">
        <f>IF(ROUND('Командный Зачет'!#REF!-IF('Сводный протокол'!#REF!="м",BW$2,IF('Сводный протокол'!#REF!="ж",BW$1,0)),6)&gt;0,1,0)</f>
        <v>#REF!</v>
      </c>
      <c r="BX61" s="68" t="e">
        <f>IF(ROUND('Командный Зачет'!#REF!-IF('Сводный протокол'!#REF!="м",BX$2,IF('Сводный протокол'!#REF!="ж",BX$1,0)),6)&gt;0,1,0)</f>
        <v>#REF!</v>
      </c>
      <c r="BY61" s="68" t="e">
        <f>IF(ROUND('Командный Зачет'!#REF!-IF('Сводный протокол'!#REF!="м",BY$2,IF('Сводный протокол'!#REF!="ж",BY$1,0)),6)&gt;0,1,0)</f>
        <v>#REF!</v>
      </c>
      <c r="BZ61" s="68" t="e">
        <f>IF(ROUND('Командный Зачет'!#REF!-IF('Сводный протокол'!#REF!="м",BZ$2,IF('Сводный протокол'!#REF!="ж",BZ$1,0)),6)&gt;0,1,0)</f>
        <v>#REF!</v>
      </c>
      <c r="CA61" s="68" t="e">
        <f>IF(ROUND('Командный Зачет'!#REF!-IF('Сводный протокол'!#REF!="м",CA$2,IF('Сводный протокол'!#REF!="ж",CA$1,0)),6)&gt;0,1,0)</f>
        <v>#REF!</v>
      </c>
      <c r="CB61" s="68" t="e">
        <f>IF(ROUND('Командный Зачет'!#REF!-IF('Сводный протокол'!#REF!="м",CB$2,IF('Сводный протокол'!#REF!="ж",CB$1,0)),6)&gt;0,1,0)</f>
        <v>#REF!</v>
      </c>
      <c r="CC61" s="68" t="e">
        <f>IF(ROUND('Командный Зачет'!#REF!-IF('Сводный протокол'!#REF!="м",CC$2,IF('Сводный протокол'!#REF!="ж",CC$1,0)),6)&gt;0,1,0)</f>
        <v>#REF!</v>
      </c>
      <c r="CD61" s="68" t="e">
        <f>IF(ROUND('Командный Зачет'!#REF!-IF('Сводный протокол'!#REF!="м",CD$2,IF('Сводный протокол'!#REF!="ж",CD$1,0)),6)&gt;0,1,0)</f>
        <v>#REF!</v>
      </c>
      <c r="CE61" s="68" t="e">
        <f>IF(ROUND('Командный Зачет'!#REF!-IF('Сводный протокол'!#REF!="м",CE$2,IF('Сводный протокол'!#REF!="ж",CE$1,0)),6)&gt;0,1,0)</f>
        <v>#REF!</v>
      </c>
      <c r="CF61" s="68" t="e">
        <f>IF(ROUND('Командный Зачет'!#REF!-IF('Сводный протокол'!#REF!="м",CF$2,IF('Сводный протокол'!#REF!="ж",CF$1,0)),6)&gt;0,1,0)</f>
        <v>#REF!</v>
      </c>
      <c r="CG61" s="68" t="e">
        <f>IF(ROUND('Командный Зачет'!#REF!-IF('Сводный протокол'!#REF!="м",CG$2,IF('Сводный протокол'!#REF!="ж",CG$1,0)),6)&gt;0,1,0)</f>
        <v>#REF!</v>
      </c>
      <c r="CH61" s="68" t="e">
        <f>IF(ROUND('Командный Зачет'!#REF!-IF('Сводный протокол'!#REF!="м",CH$2,IF('Сводный протокол'!#REF!="ж",CH$1,0)),6)&gt;0,1,0)</f>
        <v>#REF!</v>
      </c>
      <c r="CI61" s="68" t="e">
        <f>IF(ROUND('Командный Зачет'!#REF!-IF('Сводный протокол'!#REF!="м",CI$2,IF('Сводный протокол'!#REF!="ж",CI$1,0)),6)&gt;0,1,0)</f>
        <v>#REF!</v>
      </c>
      <c r="CJ61" s="68" t="e">
        <f>IF(ROUND('Командный Зачет'!#REF!-IF('Сводный протокол'!#REF!="м",CJ$2,IF('Сводный протокол'!#REF!="ж",CJ$1,0)),6)&gt;0,1,0)</f>
        <v>#REF!</v>
      </c>
      <c r="CK61" s="68" t="e">
        <f>IF(ROUND('Командный Зачет'!#REF!-IF('Сводный протокол'!#REF!="м",CK$2,IF('Сводный протокол'!#REF!="ж",CK$1,0)),6)&gt;0,1,0)</f>
        <v>#REF!</v>
      </c>
      <c r="CL61" s="68" t="e">
        <f>IF(ROUND('Командный Зачет'!#REF!-IF('Сводный протокол'!#REF!="м",CL$2,IF('Сводный протокол'!#REF!="ж",CL$1,0)),6)&gt;0,1,0)</f>
        <v>#REF!</v>
      </c>
      <c r="CM61" s="68" t="e">
        <f>IF(ROUND('Командный Зачет'!#REF!-IF('Сводный протокол'!#REF!="м",CM$2,IF('Сводный протокол'!#REF!="ж",CM$1,0)),6)&gt;0,1,0)</f>
        <v>#REF!</v>
      </c>
      <c r="CN61" s="68" t="e">
        <f>IF(ROUND('Командный Зачет'!#REF!-IF('Сводный протокол'!#REF!="м",CN$2,IF('Сводный протокол'!#REF!="ж",CN$1,0)),6)&gt;0,1,0)</f>
        <v>#REF!</v>
      </c>
      <c r="CO61" s="68" t="e">
        <f>IF(ROUND('Командный Зачет'!#REF!-IF('Сводный протокол'!#REF!="м",CO$2,IF('Сводный протокол'!#REF!="ж",CO$1,0)),6)&gt;0,1,0)</f>
        <v>#REF!</v>
      </c>
      <c r="CP61" s="68" t="e">
        <f>IF(ROUND('Командный Зачет'!#REF!-IF('Сводный протокол'!#REF!="м",CP$2,IF('Сводный протокол'!#REF!="ж",CP$1,0)),6)&gt;0,1,0)</f>
        <v>#REF!</v>
      </c>
      <c r="CQ61" s="68" t="e">
        <f>IF(ROUND('Командный Зачет'!#REF!-IF('Сводный протокол'!#REF!="м",CQ$2,IF('Сводный протокол'!#REF!="ж",CQ$1,0)),6)&gt;0,1,0)</f>
        <v>#REF!</v>
      </c>
      <c r="CR61" s="68" t="e">
        <f>IF(ROUND('Командный Зачет'!#REF!-IF('Сводный протокол'!#REF!="м",CR$2,IF('Сводный протокол'!#REF!="ж",CR$1,0)),6)&gt;0,1,0)</f>
        <v>#REF!</v>
      </c>
      <c r="CS61" s="68" t="e">
        <f>IF(ROUND('Командный Зачет'!#REF!-IF('Сводный протокол'!#REF!="м",CS$2,IF('Сводный протокол'!#REF!="ж",CS$1,0)),6)&gt;0,1,0)</f>
        <v>#REF!</v>
      </c>
      <c r="CT61" s="68" t="e">
        <f>IF(ROUND('Командный Зачет'!#REF!-IF('Сводный протокол'!#REF!="м",CT$2,IF('Сводный протокол'!#REF!="ж",CT$1,0)),6)&gt;0,1,0)</f>
        <v>#REF!</v>
      </c>
      <c r="CU61" s="68" t="e">
        <f>IF(ROUND('Командный Зачет'!#REF!-IF('Сводный протокол'!#REF!="м",CU$2,IF('Сводный протокол'!#REF!="ж",CU$1,0)),6)&gt;0,1,0)</f>
        <v>#REF!</v>
      </c>
      <c r="CV61" s="68" t="e">
        <f>IF(ROUND('Командный Зачет'!#REF!-IF('Сводный протокол'!#REF!="м",CV$2,IF('Сводный протокол'!#REF!="ж",CV$1,0)),6)&gt;0,1,0)</f>
        <v>#REF!</v>
      </c>
      <c r="CW61" s="68" t="e">
        <f>IF(ROUND('Командный Зачет'!#REF!-IF('Сводный протокол'!#REF!="м",CW$2,IF('Сводный протокол'!#REF!="ж",CW$1,0)),6)&gt;0,1,0)</f>
        <v>#REF!</v>
      </c>
      <c r="CX61" s="67" t="e">
        <f t="shared" ca="1" si="1"/>
        <v>#REF!</v>
      </c>
    </row>
    <row r="62" spans="1:102" x14ac:dyDescent="0.2">
      <c r="A62" s="67" t="s">
        <v>127</v>
      </c>
      <c r="B62" s="68" t="e">
        <f>IF(ROUND('Командный Зачет'!#REF!-IF('Сводный протокол'!#REF!="м",B$2,IF('Сводный протокол'!#REF!="ж",B$1,0)),6)&gt;0,1,0)</f>
        <v>#REF!</v>
      </c>
      <c r="C62" s="68" t="e">
        <f>IF(ROUND('Командный Зачет'!#REF!-IF('Сводный протокол'!#REF!="м",C$2,IF('Сводный протокол'!#REF!="ж",C$1,0)),6)&gt;0,1,0)</f>
        <v>#REF!</v>
      </c>
      <c r="D62" s="68" t="e">
        <f>IF(ROUND('Командный Зачет'!#REF!-IF('Сводный протокол'!#REF!="м",D$2,IF('Сводный протокол'!#REF!="ж",D$1,0)),6)&gt;0,1,0)</f>
        <v>#REF!</v>
      </c>
      <c r="E62" s="68" t="e">
        <f>IF(ROUND('Командный Зачет'!#REF!-IF('Сводный протокол'!#REF!="м",E$2,IF('Сводный протокол'!#REF!="ж",E$1,0)),6)&gt;0,1,0)</f>
        <v>#REF!</v>
      </c>
      <c r="F62" s="68" t="e">
        <f>IF(ROUND('Командный Зачет'!#REF!-IF('Сводный протокол'!#REF!="м",F$2,IF('Сводный протокол'!#REF!="ж",F$1,0)),6)&gt;0,1,0)</f>
        <v>#REF!</v>
      </c>
      <c r="G62" s="68" t="e">
        <f>IF(ROUND('Командный Зачет'!#REF!-IF('Сводный протокол'!#REF!="м",G$2,IF('Сводный протокол'!#REF!="ж",G$1,0)),6)&gt;0,1,0)</f>
        <v>#REF!</v>
      </c>
      <c r="H62" s="68" t="e">
        <f>IF(ROUND('Командный Зачет'!#REF!-IF('Сводный протокол'!#REF!="м",H$2,IF('Сводный протокол'!#REF!="ж",H$1,0)),6)&gt;0,1,0)</f>
        <v>#REF!</v>
      </c>
      <c r="I62" s="68" t="e">
        <f>IF(ROUND('Командный Зачет'!#REF!-IF('Сводный протокол'!#REF!="м",I$2,IF('Сводный протокол'!#REF!="ж",I$1,0)),6)&gt;0,1,0)</f>
        <v>#REF!</v>
      </c>
      <c r="J62" s="68" t="e">
        <f>IF(ROUND('Командный Зачет'!#REF!-IF('Сводный протокол'!#REF!="м",J$2,IF('Сводный протокол'!#REF!="ж",J$1,0)),6)&gt;0,1,0)</f>
        <v>#REF!</v>
      </c>
      <c r="K62" s="68" t="e">
        <f>IF(ROUND('Командный Зачет'!#REF!-IF('Сводный протокол'!#REF!="м",K$2,IF('Сводный протокол'!#REF!="ж",K$1,0)),6)&gt;0,1,0)</f>
        <v>#REF!</v>
      </c>
      <c r="L62" s="68" t="e">
        <f>IF(ROUND('Командный Зачет'!#REF!-IF('Сводный протокол'!#REF!="м",L$2,IF('Сводный протокол'!#REF!="ж",L$1,0)),6)&gt;0,1,0)</f>
        <v>#REF!</v>
      </c>
      <c r="M62" s="68" t="e">
        <f>IF(ROUND('Командный Зачет'!#REF!-IF('Сводный протокол'!#REF!="м",M$2,IF('Сводный протокол'!#REF!="ж",M$1,0)),6)&gt;0,1,0)</f>
        <v>#REF!</v>
      </c>
      <c r="N62" s="68" t="e">
        <f>IF(ROUND('Командный Зачет'!#REF!-IF('Сводный протокол'!#REF!="м",N$2,IF('Сводный протокол'!#REF!="ж",N$1,0)),6)&gt;0,1,0)</f>
        <v>#REF!</v>
      </c>
      <c r="O62" s="68" t="e">
        <f>IF(ROUND('Командный Зачет'!#REF!-IF('Сводный протокол'!#REF!="м",O$2,IF('Сводный протокол'!#REF!="ж",O$1,0)),6)&gt;0,1,0)</f>
        <v>#REF!</v>
      </c>
      <c r="P62" s="68" t="e">
        <f>IF(ROUND('Командный Зачет'!#REF!-IF('Сводный протокол'!#REF!="м",P$2,IF('Сводный протокол'!#REF!="ж",P$1,0)),6)&gt;0,1,0)</f>
        <v>#REF!</v>
      </c>
      <c r="Q62" s="68" t="e">
        <f>IF(ROUND('Командный Зачет'!#REF!-IF('Сводный протокол'!#REF!="м",Q$2,IF('Сводный протокол'!#REF!="ж",Q$1,0)),6)&gt;0,1,0)</f>
        <v>#REF!</v>
      </c>
      <c r="R62" s="68" t="e">
        <f>IF(ROUND('Командный Зачет'!#REF!-IF('Сводный протокол'!#REF!="м",R$2,IF('Сводный протокол'!#REF!="ж",R$1,0)),6)&gt;0,1,0)</f>
        <v>#REF!</v>
      </c>
      <c r="S62" s="68" t="e">
        <f>IF(ROUND('Командный Зачет'!#REF!-IF('Сводный протокол'!#REF!="м",S$2,IF('Сводный протокол'!#REF!="ж",S$1,0)),6)&gt;0,1,0)</f>
        <v>#REF!</v>
      </c>
      <c r="T62" s="68" t="e">
        <f>IF(ROUND('Командный Зачет'!#REF!-IF('Сводный протокол'!#REF!="м",T$2,IF('Сводный протокол'!#REF!="ж",T$1,0)),6)&gt;0,1,0)</f>
        <v>#REF!</v>
      </c>
      <c r="U62" s="68" t="e">
        <f>IF(ROUND('Командный Зачет'!#REF!-IF('Сводный протокол'!#REF!="м",U$2,IF('Сводный протокол'!#REF!="ж",U$1,0)),6)&gt;0,1,0)</f>
        <v>#REF!</v>
      </c>
      <c r="V62" s="68" t="e">
        <f>IF(ROUND('Командный Зачет'!#REF!-IF('Сводный протокол'!#REF!="м",V$2,IF('Сводный протокол'!#REF!="ж",V$1,0)),6)&gt;0,1,0)</f>
        <v>#REF!</v>
      </c>
      <c r="W62" s="68" t="e">
        <f>IF(ROUND('Командный Зачет'!#REF!-IF('Сводный протокол'!#REF!="м",W$2,IF('Сводный протокол'!#REF!="ж",W$1,0)),6)&gt;0,1,0)</f>
        <v>#REF!</v>
      </c>
      <c r="X62" s="68" t="e">
        <f>IF(ROUND('Командный Зачет'!#REF!-IF('Сводный протокол'!#REF!="м",X$2,IF('Сводный протокол'!#REF!="ж",X$1,0)),6)&gt;0,1,0)</f>
        <v>#REF!</v>
      </c>
      <c r="Y62" s="68" t="e">
        <f>IF(ROUND('Командный Зачет'!#REF!-IF('Сводный протокол'!#REF!="м",Y$2,IF('Сводный протокол'!#REF!="ж",Y$1,0)),6)&gt;0,1,0)</f>
        <v>#REF!</v>
      </c>
      <c r="Z62" s="68" t="e">
        <f>IF(ROUND('Командный Зачет'!#REF!-IF('Сводный протокол'!#REF!="м",Z$2,IF('Сводный протокол'!#REF!="ж",Z$1,0)),6)&gt;0,1,0)</f>
        <v>#REF!</v>
      </c>
      <c r="AA62" s="68" t="e">
        <f>IF(ROUND('Командный Зачет'!#REF!-IF('Сводный протокол'!#REF!="м",AA$2,IF('Сводный протокол'!#REF!="ж",AA$1,0)),6)&gt;0,1,0)</f>
        <v>#REF!</v>
      </c>
      <c r="AB62" s="68" t="e">
        <f>IF(ROUND('Командный Зачет'!#REF!-IF('Сводный протокол'!#REF!="м",AB$2,IF('Сводный протокол'!#REF!="ж",AB$1,0)),6)&gt;0,1,0)</f>
        <v>#REF!</v>
      </c>
      <c r="AC62" s="68" t="e">
        <f>IF(ROUND('Командный Зачет'!#REF!-IF('Сводный протокол'!#REF!="м",AC$2,IF('Сводный протокол'!#REF!="ж",AC$1,0)),6)&gt;0,1,0)</f>
        <v>#REF!</v>
      </c>
      <c r="AD62" s="68" t="e">
        <f>IF(ROUND('Командный Зачет'!#REF!-IF('Сводный протокол'!#REF!="м",AD$2,IF('Сводный протокол'!#REF!="ж",AD$1,0)),6)&gt;0,1,0)</f>
        <v>#REF!</v>
      </c>
      <c r="AE62" s="68" t="e">
        <f>IF(ROUND('Командный Зачет'!#REF!-IF('Сводный протокол'!#REF!="м",AE$2,IF('Сводный протокол'!#REF!="ж",AE$1,0)),6)&gt;0,1,0)</f>
        <v>#REF!</v>
      </c>
      <c r="AF62" s="68" t="e">
        <f>IF(ROUND('Командный Зачет'!#REF!-IF('Сводный протокол'!#REF!="м",AF$2,IF('Сводный протокол'!#REF!="ж",AF$1,0)),6)&gt;0,1,0)</f>
        <v>#REF!</v>
      </c>
      <c r="AG62" s="68" t="e">
        <f>IF(ROUND('Командный Зачет'!#REF!-IF('Сводный протокол'!#REF!="м",AG$2,IF('Сводный протокол'!#REF!="ж",AG$1,0)),6)&gt;0,1,0)</f>
        <v>#REF!</v>
      </c>
      <c r="AH62" s="68" t="e">
        <f>IF(ROUND('Командный Зачет'!#REF!-IF('Сводный протокол'!#REF!="м",AH$2,IF('Сводный протокол'!#REF!="ж",AH$1,0)),6)&gt;0,1,0)</f>
        <v>#REF!</v>
      </c>
      <c r="AI62" s="68" t="e">
        <f>IF(ROUND('Командный Зачет'!#REF!-IF('Сводный протокол'!#REF!="м",AI$2,IF('Сводный протокол'!#REF!="ж",AI$1,0)),6)&gt;0,1,0)</f>
        <v>#REF!</v>
      </c>
      <c r="AJ62" s="68" t="e">
        <f>IF(ROUND('Командный Зачет'!#REF!-IF('Сводный протокол'!#REF!="м",AJ$2,IF('Сводный протокол'!#REF!="ж",AJ$1,0)),6)&gt;0,1,0)</f>
        <v>#REF!</v>
      </c>
      <c r="AK62" s="68" t="e">
        <f>IF(ROUND('Командный Зачет'!#REF!-IF('Сводный протокол'!#REF!="м",AK$2,IF('Сводный протокол'!#REF!="ж",AK$1,0)),6)&gt;0,1,0)</f>
        <v>#REF!</v>
      </c>
      <c r="AL62" s="68" t="e">
        <f>IF(ROUND('Командный Зачет'!#REF!-IF('Сводный протокол'!#REF!="м",AL$2,IF('Сводный протокол'!#REF!="ж",AL$1,0)),6)&gt;0,1,0)</f>
        <v>#REF!</v>
      </c>
      <c r="AM62" s="68" t="e">
        <f>IF(ROUND('Командный Зачет'!#REF!-IF('Сводный протокол'!#REF!="м",AM$2,IF('Сводный протокол'!#REF!="ж",AM$1,0)),6)&gt;0,1,0)</f>
        <v>#REF!</v>
      </c>
      <c r="AN62" s="68" t="e">
        <f>IF(ROUND('Командный Зачет'!#REF!-IF('Сводный протокол'!#REF!="м",AN$2,IF('Сводный протокол'!#REF!="ж",AN$1,0)),6)&gt;0,1,0)</f>
        <v>#REF!</v>
      </c>
      <c r="AO62" s="68" t="e">
        <f>IF(ROUND('Командный Зачет'!#REF!-IF('Сводный протокол'!#REF!="м",AO$2,IF('Сводный протокол'!#REF!="ж",AO$1,0)),6)&gt;0,1,0)</f>
        <v>#REF!</v>
      </c>
      <c r="AP62" s="68" t="e">
        <f>IF(ROUND('Командный Зачет'!#REF!-IF('Сводный протокол'!#REF!="м",AP$2,IF('Сводный протокол'!#REF!="ж",AP$1,0)),6)&gt;0,1,0)</f>
        <v>#REF!</v>
      </c>
      <c r="AQ62" s="68" t="e">
        <f>IF(ROUND('Командный Зачет'!#REF!-IF('Сводный протокол'!#REF!="м",AQ$2,IF('Сводный протокол'!#REF!="ж",AQ$1,0)),6)&gt;0,1,0)</f>
        <v>#REF!</v>
      </c>
      <c r="AR62" s="68" t="e">
        <f>IF(ROUND('Командный Зачет'!#REF!-IF('Сводный протокол'!#REF!="м",AR$2,IF('Сводный протокол'!#REF!="ж",AR$1,0)),6)&gt;0,1,0)</f>
        <v>#REF!</v>
      </c>
      <c r="AS62" s="68" t="e">
        <f>IF(ROUND('Командный Зачет'!#REF!-IF('Сводный протокол'!#REF!="м",AS$2,IF('Сводный протокол'!#REF!="ж",AS$1,0)),6)&gt;0,1,0)</f>
        <v>#REF!</v>
      </c>
      <c r="AT62" s="68" t="e">
        <f>IF(ROUND('Командный Зачет'!#REF!-IF('Сводный протокол'!#REF!="м",AT$2,IF('Сводный протокол'!#REF!="ж",AT$1,0)),6)&gt;0,1,0)</f>
        <v>#REF!</v>
      </c>
      <c r="AU62" s="68" t="e">
        <f>IF(ROUND('Командный Зачет'!#REF!-IF('Сводный протокол'!#REF!="м",AU$2,IF('Сводный протокол'!#REF!="ж",AU$1,0)),6)&gt;0,1,0)</f>
        <v>#REF!</v>
      </c>
      <c r="AV62" s="68" t="e">
        <f>IF(ROUND('Командный Зачет'!#REF!-IF('Сводный протокол'!#REF!="м",AV$2,IF('Сводный протокол'!#REF!="ж",AV$1,0)),6)&gt;0,1,0)</f>
        <v>#REF!</v>
      </c>
      <c r="AW62" s="68" t="e">
        <f>IF(ROUND('Командный Зачет'!#REF!-IF('Сводный протокол'!#REF!="м",AW$2,IF('Сводный протокол'!#REF!="ж",AW$1,0)),6)&gt;0,1,0)</f>
        <v>#REF!</v>
      </c>
      <c r="AX62" s="68" t="e">
        <f>IF(ROUND('Командный Зачет'!#REF!-IF('Сводный протокол'!#REF!="м",AX$2,IF('Сводный протокол'!#REF!="ж",AX$1,0)),6)&gt;0,1,0)</f>
        <v>#REF!</v>
      </c>
      <c r="AY62" s="68" t="e">
        <f>IF(ROUND('Командный Зачет'!#REF!-IF('Сводный протокол'!#REF!="м",AY$2,IF('Сводный протокол'!#REF!="ж",AY$1,0)),6)&gt;0,1,0)</f>
        <v>#REF!</v>
      </c>
      <c r="AZ62" s="68" t="e">
        <f>IF(ROUND('Командный Зачет'!#REF!-IF('Сводный протокол'!#REF!="м",AZ$2,IF('Сводный протокол'!#REF!="ж",AZ$1,0)),6)&gt;0,1,0)</f>
        <v>#REF!</v>
      </c>
      <c r="BA62" s="68" t="e">
        <f>IF(ROUND('Командный Зачет'!#REF!-IF('Сводный протокол'!#REF!="м",BA$2,IF('Сводный протокол'!#REF!="ж",BA$1,0)),6)&gt;0,1,0)</f>
        <v>#REF!</v>
      </c>
      <c r="BB62" s="68" t="e">
        <f>IF(ROUND('Командный Зачет'!#REF!-IF('Сводный протокол'!#REF!="м",BB$2,IF('Сводный протокол'!#REF!="ж",BB$1,0)),6)&gt;0,1,0)</f>
        <v>#REF!</v>
      </c>
      <c r="BC62" s="68" t="e">
        <f>IF(ROUND('Командный Зачет'!#REF!-IF('Сводный протокол'!#REF!="м",BC$2,IF('Сводный протокол'!#REF!="ж",BC$1,0)),6)&gt;0,1,0)</f>
        <v>#REF!</v>
      </c>
      <c r="BD62" s="68" t="e">
        <f>IF(ROUND('Командный Зачет'!#REF!-IF('Сводный протокол'!#REF!="м",BD$2,IF('Сводный протокол'!#REF!="ж",BD$1,0)),6)&gt;0,1,0)</f>
        <v>#REF!</v>
      </c>
      <c r="BE62" s="68" t="e">
        <f>IF(ROUND('Командный Зачет'!#REF!-IF('Сводный протокол'!#REF!="м",BE$2,IF('Сводный протокол'!#REF!="ж",BE$1,0)),6)&gt;0,1,0)</f>
        <v>#REF!</v>
      </c>
      <c r="BF62" s="68" t="e">
        <f>IF(ROUND('Командный Зачет'!#REF!-IF('Сводный протокол'!#REF!="м",BF$2,IF('Сводный протокол'!#REF!="ж",BF$1,0)),6)&gt;0,1,0)</f>
        <v>#REF!</v>
      </c>
      <c r="BG62" s="68" t="e">
        <f>IF(ROUND('Командный Зачет'!#REF!-IF('Сводный протокол'!#REF!="м",BG$2,IF('Сводный протокол'!#REF!="ж",BG$1,0)),6)&gt;0,1,0)</f>
        <v>#REF!</v>
      </c>
      <c r="BH62" s="68" t="e">
        <f>IF(ROUND('Командный Зачет'!#REF!-IF('Сводный протокол'!#REF!="м",BH$2,IF('Сводный протокол'!#REF!="ж",BH$1,0)),6)&gt;0,1,0)</f>
        <v>#REF!</v>
      </c>
      <c r="BI62" s="68" t="e">
        <f>IF(ROUND('Командный Зачет'!#REF!-IF('Сводный протокол'!#REF!="м",BI$2,IF('Сводный протокол'!#REF!="ж",BI$1,0)),6)&gt;0,1,0)</f>
        <v>#REF!</v>
      </c>
      <c r="BJ62" s="68" t="e">
        <f>IF(ROUND('Командный Зачет'!#REF!-IF('Сводный протокол'!#REF!="м",BJ$2,IF('Сводный протокол'!#REF!="ж",BJ$1,0)),6)&gt;0,1,0)</f>
        <v>#REF!</v>
      </c>
      <c r="BK62" s="68" t="e">
        <f>IF(ROUND('Командный Зачет'!#REF!-IF('Сводный протокол'!#REF!="м",BK$2,IF('Сводный протокол'!#REF!="ж",BK$1,0)),6)&gt;0,1,0)</f>
        <v>#REF!</v>
      </c>
      <c r="BL62" s="68" t="e">
        <f>IF(ROUND('Командный Зачет'!#REF!-IF('Сводный протокол'!#REF!="м",BL$2,IF('Сводный протокол'!#REF!="ж",BL$1,0)),6)&gt;0,1,0)</f>
        <v>#REF!</v>
      </c>
      <c r="BM62" s="68" t="e">
        <f>IF(ROUND('Командный Зачет'!#REF!-IF('Сводный протокол'!#REF!="м",BM$2,IF('Сводный протокол'!#REF!="ж",BM$1,0)),6)&gt;0,1,0)</f>
        <v>#REF!</v>
      </c>
      <c r="BN62" s="68" t="e">
        <f>IF(ROUND('Командный Зачет'!#REF!-IF('Сводный протокол'!#REF!="м",BN$2,IF('Сводный протокол'!#REF!="ж",BN$1,0)),6)&gt;0,1,0)</f>
        <v>#REF!</v>
      </c>
      <c r="BO62" s="68" t="e">
        <f>IF(ROUND('Командный Зачет'!#REF!-IF('Сводный протокол'!#REF!="м",BO$2,IF('Сводный протокол'!#REF!="ж",BO$1,0)),6)&gt;0,1,0)</f>
        <v>#REF!</v>
      </c>
      <c r="BP62" s="68" t="e">
        <f>IF(ROUND('Командный Зачет'!#REF!-IF('Сводный протокол'!#REF!="м",BP$2,IF('Сводный протокол'!#REF!="ж",BP$1,0)),6)&gt;0,1,0)</f>
        <v>#REF!</v>
      </c>
      <c r="BQ62" s="68" t="e">
        <f>IF(ROUND('Командный Зачет'!#REF!-IF('Сводный протокол'!#REF!="м",BQ$2,IF('Сводный протокол'!#REF!="ж",BQ$1,0)),6)&gt;0,1,0)</f>
        <v>#REF!</v>
      </c>
      <c r="BR62" s="68" t="e">
        <f>IF(ROUND('Командный Зачет'!#REF!-IF('Сводный протокол'!#REF!="м",BR$2,IF('Сводный протокол'!#REF!="ж",BR$1,0)),6)&gt;0,1,0)</f>
        <v>#REF!</v>
      </c>
      <c r="BS62" s="68" t="e">
        <f>IF(ROUND('Командный Зачет'!#REF!-IF('Сводный протокол'!#REF!="м",BS$2,IF('Сводный протокол'!#REF!="ж",BS$1,0)),6)&gt;0,1,0)</f>
        <v>#REF!</v>
      </c>
      <c r="BT62" s="68" t="e">
        <f>IF(ROUND('Командный Зачет'!#REF!-IF('Сводный протокол'!#REF!="м",BT$2,IF('Сводный протокол'!#REF!="ж",BT$1,0)),6)&gt;0,1,0)</f>
        <v>#REF!</v>
      </c>
      <c r="BU62" s="68" t="e">
        <f>IF(ROUND('Командный Зачет'!#REF!-IF('Сводный протокол'!#REF!="м",BU$2,IF('Сводный протокол'!#REF!="ж",BU$1,0)),6)&gt;0,1,0)</f>
        <v>#REF!</v>
      </c>
      <c r="BV62" s="68" t="e">
        <f>IF(ROUND('Командный Зачет'!#REF!-IF('Сводный протокол'!#REF!="м",BV$2,IF('Сводный протокол'!#REF!="ж",BV$1,0)),6)&gt;0,1,0)</f>
        <v>#REF!</v>
      </c>
      <c r="BW62" s="68" t="e">
        <f>IF(ROUND('Командный Зачет'!#REF!-IF('Сводный протокол'!#REF!="м",BW$2,IF('Сводный протокол'!#REF!="ж",BW$1,0)),6)&gt;0,1,0)</f>
        <v>#REF!</v>
      </c>
      <c r="BX62" s="68" t="e">
        <f>IF(ROUND('Командный Зачет'!#REF!-IF('Сводный протокол'!#REF!="м",BX$2,IF('Сводный протокол'!#REF!="ж",BX$1,0)),6)&gt;0,1,0)</f>
        <v>#REF!</v>
      </c>
      <c r="BY62" s="68" t="e">
        <f>IF(ROUND('Командный Зачет'!#REF!-IF('Сводный протокол'!#REF!="м",BY$2,IF('Сводный протокол'!#REF!="ж",BY$1,0)),6)&gt;0,1,0)</f>
        <v>#REF!</v>
      </c>
      <c r="BZ62" s="68" t="e">
        <f>IF(ROUND('Командный Зачет'!#REF!-IF('Сводный протокол'!#REF!="м",BZ$2,IF('Сводный протокол'!#REF!="ж",BZ$1,0)),6)&gt;0,1,0)</f>
        <v>#REF!</v>
      </c>
      <c r="CA62" s="68" t="e">
        <f>IF(ROUND('Командный Зачет'!#REF!-IF('Сводный протокол'!#REF!="м",CA$2,IF('Сводный протокол'!#REF!="ж",CA$1,0)),6)&gt;0,1,0)</f>
        <v>#REF!</v>
      </c>
      <c r="CB62" s="68" t="e">
        <f>IF(ROUND('Командный Зачет'!#REF!-IF('Сводный протокол'!#REF!="м",CB$2,IF('Сводный протокол'!#REF!="ж",CB$1,0)),6)&gt;0,1,0)</f>
        <v>#REF!</v>
      </c>
      <c r="CC62" s="68" t="e">
        <f>IF(ROUND('Командный Зачет'!#REF!-IF('Сводный протокол'!#REF!="м",CC$2,IF('Сводный протокол'!#REF!="ж",CC$1,0)),6)&gt;0,1,0)</f>
        <v>#REF!</v>
      </c>
      <c r="CD62" s="68" t="e">
        <f>IF(ROUND('Командный Зачет'!#REF!-IF('Сводный протокол'!#REF!="м",CD$2,IF('Сводный протокол'!#REF!="ж",CD$1,0)),6)&gt;0,1,0)</f>
        <v>#REF!</v>
      </c>
      <c r="CE62" s="68" t="e">
        <f>IF(ROUND('Командный Зачет'!#REF!-IF('Сводный протокол'!#REF!="м",CE$2,IF('Сводный протокол'!#REF!="ж",CE$1,0)),6)&gt;0,1,0)</f>
        <v>#REF!</v>
      </c>
      <c r="CF62" s="68" t="e">
        <f>IF(ROUND('Командный Зачет'!#REF!-IF('Сводный протокол'!#REF!="м",CF$2,IF('Сводный протокол'!#REF!="ж",CF$1,0)),6)&gt;0,1,0)</f>
        <v>#REF!</v>
      </c>
      <c r="CG62" s="68" t="e">
        <f>IF(ROUND('Командный Зачет'!#REF!-IF('Сводный протокол'!#REF!="м",CG$2,IF('Сводный протокол'!#REF!="ж",CG$1,0)),6)&gt;0,1,0)</f>
        <v>#REF!</v>
      </c>
      <c r="CH62" s="68" t="e">
        <f>IF(ROUND('Командный Зачет'!#REF!-IF('Сводный протокол'!#REF!="м",CH$2,IF('Сводный протокол'!#REF!="ж",CH$1,0)),6)&gt;0,1,0)</f>
        <v>#REF!</v>
      </c>
      <c r="CI62" s="68" t="e">
        <f>IF(ROUND('Командный Зачет'!#REF!-IF('Сводный протокол'!#REF!="м",CI$2,IF('Сводный протокол'!#REF!="ж",CI$1,0)),6)&gt;0,1,0)</f>
        <v>#REF!</v>
      </c>
      <c r="CJ62" s="68" t="e">
        <f>IF(ROUND('Командный Зачет'!#REF!-IF('Сводный протокол'!#REF!="м",CJ$2,IF('Сводный протокол'!#REF!="ж",CJ$1,0)),6)&gt;0,1,0)</f>
        <v>#REF!</v>
      </c>
      <c r="CK62" s="68" t="e">
        <f>IF(ROUND('Командный Зачет'!#REF!-IF('Сводный протокол'!#REF!="м",CK$2,IF('Сводный протокол'!#REF!="ж",CK$1,0)),6)&gt;0,1,0)</f>
        <v>#REF!</v>
      </c>
      <c r="CL62" s="68" t="e">
        <f>IF(ROUND('Командный Зачет'!#REF!-IF('Сводный протокол'!#REF!="м",CL$2,IF('Сводный протокол'!#REF!="ж",CL$1,0)),6)&gt;0,1,0)</f>
        <v>#REF!</v>
      </c>
      <c r="CM62" s="68" t="e">
        <f>IF(ROUND('Командный Зачет'!#REF!-IF('Сводный протокол'!#REF!="м",CM$2,IF('Сводный протокол'!#REF!="ж",CM$1,0)),6)&gt;0,1,0)</f>
        <v>#REF!</v>
      </c>
      <c r="CN62" s="68" t="e">
        <f>IF(ROUND('Командный Зачет'!#REF!-IF('Сводный протокол'!#REF!="м",CN$2,IF('Сводный протокол'!#REF!="ж",CN$1,0)),6)&gt;0,1,0)</f>
        <v>#REF!</v>
      </c>
      <c r="CO62" s="68" t="e">
        <f>IF(ROUND('Командный Зачет'!#REF!-IF('Сводный протокол'!#REF!="м",CO$2,IF('Сводный протокол'!#REF!="ж",CO$1,0)),6)&gt;0,1,0)</f>
        <v>#REF!</v>
      </c>
      <c r="CP62" s="68" t="e">
        <f>IF(ROUND('Командный Зачет'!#REF!-IF('Сводный протокол'!#REF!="м",CP$2,IF('Сводный протокол'!#REF!="ж",CP$1,0)),6)&gt;0,1,0)</f>
        <v>#REF!</v>
      </c>
      <c r="CQ62" s="68" t="e">
        <f>IF(ROUND('Командный Зачет'!#REF!-IF('Сводный протокол'!#REF!="м",CQ$2,IF('Сводный протокол'!#REF!="ж",CQ$1,0)),6)&gt;0,1,0)</f>
        <v>#REF!</v>
      </c>
      <c r="CR62" s="68" t="e">
        <f>IF(ROUND('Командный Зачет'!#REF!-IF('Сводный протокол'!#REF!="м",CR$2,IF('Сводный протокол'!#REF!="ж",CR$1,0)),6)&gt;0,1,0)</f>
        <v>#REF!</v>
      </c>
      <c r="CS62" s="68" t="e">
        <f>IF(ROUND('Командный Зачет'!#REF!-IF('Сводный протокол'!#REF!="м",CS$2,IF('Сводный протокол'!#REF!="ж",CS$1,0)),6)&gt;0,1,0)</f>
        <v>#REF!</v>
      </c>
      <c r="CT62" s="68" t="e">
        <f>IF(ROUND('Командный Зачет'!#REF!-IF('Сводный протокол'!#REF!="м",CT$2,IF('Сводный протокол'!#REF!="ж",CT$1,0)),6)&gt;0,1,0)</f>
        <v>#REF!</v>
      </c>
      <c r="CU62" s="68" t="e">
        <f>IF(ROUND('Командный Зачет'!#REF!-IF('Сводный протокол'!#REF!="м",CU$2,IF('Сводный протокол'!#REF!="ж",CU$1,0)),6)&gt;0,1,0)</f>
        <v>#REF!</v>
      </c>
      <c r="CV62" s="68" t="e">
        <f>IF(ROUND('Командный Зачет'!#REF!-IF('Сводный протокол'!#REF!="м",CV$2,IF('Сводный протокол'!#REF!="ж",CV$1,0)),6)&gt;0,1,0)</f>
        <v>#REF!</v>
      </c>
      <c r="CW62" s="68" t="e">
        <f>IF(ROUND('Командный Зачет'!#REF!-IF('Сводный протокол'!#REF!="м",CW$2,IF('Сводный протокол'!#REF!="ж",CW$1,0)),6)&gt;0,1,0)</f>
        <v>#REF!</v>
      </c>
      <c r="CX62" s="67" t="e">
        <f t="shared" ca="1" si="1"/>
        <v>#REF!</v>
      </c>
    </row>
    <row r="63" spans="1:102" x14ac:dyDescent="0.2">
      <c r="A63" s="67" t="s">
        <v>128</v>
      </c>
      <c r="B63" s="68" t="e">
        <f ca="1">IF(ROUND('Командный Зачет'!#REF!-IF('Сводный протокол'!$D29="м",B$2,IF('Сводный протокол'!$D29="ж",B$1,0)),6)&gt;0,1,0)</f>
        <v>#REF!</v>
      </c>
      <c r="C63" s="68" t="e">
        <f ca="1">IF(ROUND('Командный Зачет'!#REF!-IF('Сводный протокол'!$D29="м",C$2,IF('Сводный протокол'!$D29="ж",C$1,0)),6)&gt;0,1,0)</f>
        <v>#REF!</v>
      </c>
      <c r="D63" s="68" t="e">
        <f ca="1">IF(ROUND('Командный Зачет'!#REF!-IF('Сводный протокол'!$D29="м",D$2,IF('Сводный протокол'!$D29="ж",D$1,0)),6)&gt;0,1,0)</f>
        <v>#REF!</v>
      </c>
      <c r="E63" s="68" t="e">
        <f ca="1">IF(ROUND('Командный Зачет'!#REF!-IF('Сводный протокол'!$D29="м",E$2,IF('Сводный протокол'!$D29="ж",E$1,0)),6)&gt;0,1,0)</f>
        <v>#REF!</v>
      </c>
      <c r="F63" s="68" t="e">
        <f ca="1">IF(ROUND('Командный Зачет'!#REF!-IF('Сводный протокол'!$D29="м",F$2,IF('Сводный протокол'!$D29="ж",F$1,0)),6)&gt;0,1,0)</f>
        <v>#REF!</v>
      </c>
      <c r="G63" s="68" t="e">
        <f ca="1">IF(ROUND('Командный Зачет'!#REF!-IF('Сводный протокол'!$D29="м",G$2,IF('Сводный протокол'!$D29="ж",G$1,0)),6)&gt;0,1,0)</f>
        <v>#REF!</v>
      </c>
      <c r="H63" s="68" t="e">
        <f ca="1">IF(ROUND('Командный Зачет'!#REF!-IF('Сводный протокол'!$D29="м",H$2,IF('Сводный протокол'!$D29="ж",H$1,0)),6)&gt;0,1,0)</f>
        <v>#REF!</v>
      </c>
      <c r="I63" s="68" t="e">
        <f ca="1">IF(ROUND('Командный Зачет'!#REF!-IF('Сводный протокол'!$D29="м",I$2,IF('Сводный протокол'!$D29="ж",I$1,0)),6)&gt;0,1,0)</f>
        <v>#REF!</v>
      </c>
      <c r="J63" s="68" t="e">
        <f ca="1">IF(ROUND('Командный Зачет'!#REF!-IF('Сводный протокол'!$D29="м",J$2,IF('Сводный протокол'!$D29="ж",J$1,0)),6)&gt;0,1,0)</f>
        <v>#REF!</v>
      </c>
      <c r="K63" s="68" t="e">
        <f ca="1">IF(ROUND('Командный Зачет'!#REF!-IF('Сводный протокол'!$D29="м",K$2,IF('Сводный протокол'!$D29="ж",K$1,0)),6)&gt;0,1,0)</f>
        <v>#REF!</v>
      </c>
      <c r="L63" s="68" t="e">
        <f ca="1">IF(ROUND('Командный Зачет'!#REF!-IF('Сводный протокол'!$D29="м",L$2,IF('Сводный протокол'!$D29="ж",L$1,0)),6)&gt;0,1,0)</f>
        <v>#REF!</v>
      </c>
      <c r="M63" s="68" t="e">
        <f ca="1">IF(ROUND('Командный Зачет'!#REF!-IF('Сводный протокол'!$D29="м",M$2,IF('Сводный протокол'!$D29="ж",M$1,0)),6)&gt;0,1,0)</f>
        <v>#REF!</v>
      </c>
      <c r="N63" s="68" t="e">
        <f ca="1">IF(ROUND('Командный Зачет'!#REF!-IF('Сводный протокол'!$D29="м",N$2,IF('Сводный протокол'!$D29="ж",N$1,0)),6)&gt;0,1,0)</f>
        <v>#REF!</v>
      </c>
      <c r="O63" s="68" t="e">
        <f ca="1">IF(ROUND('Командный Зачет'!#REF!-IF('Сводный протокол'!$D29="м",O$2,IF('Сводный протокол'!$D29="ж",O$1,0)),6)&gt;0,1,0)</f>
        <v>#REF!</v>
      </c>
      <c r="P63" s="68" t="e">
        <f ca="1">IF(ROUND('Командный Зачет'!#REF!-IF('Сводный протокол'!$D29="м",P$2,IF('Сводный протокол'!$D29="ж",P$1,0)),6)&gt;0,1,0)</f>
        <v>#REF!</v>
      </c>
      <c r="Q63" s="68" t="e">
        <f ca="1">IF(ROUND('Командный Зачет'!#REF!-IF('Сводный протокол'!$D29="м",Q$2,IF('Сводный протокол'!$D29="ж",Q$1,0)),6)&gt;0,1,0)</f>
        <v>#REF!</v>
      </c>
      <c r="R63" s="68" t="e">
        <f ca="1">IF(ROUND('Командный Зачет'!#REF!-IF('Сводный протокол'!$D29="м",R$2,IF('Сводный протокол'!$D29="ж",R$1,0)),6)&gt;0,1,0)</f>
        <v>#REF!</v>
      </c>
      <c r="S63" s="68" t="e">
        <f ca="1">IF(ROUND('Командный Зачет'!#REF!-IF('Сводный протокол'!$D29="м",S$2,IF('Сводный протокол'!$D29="ж",S$1,0)),6)&gt;0,1,0)</f>
        <v>#REF!</v>
      </c>
      <c r="T63" s="68" t="e">
        <f ca="1">IF(ROUND('Командный Зачет'!#REF!-IF('Сводный протокол'!$D29="м",T$2,IF('Сводный протокол'!$D29="ж",T$1,0)),6)&gt;0,1,0)</f>
        <v>#REF!</v>
      </c>
      <c r="U63" s="68" t="e">
        <f ca="1">IF(ROUND('Командный Зачет'!#REF!-IF('Сводный протокол'!$D29="м",U$2,IF('Сводный протокол'!$D29="ж",U$1,0)),6)&gt;0,1,0)</f>
        <v>#REF!</v>
      </c>
      <c r="V63" s="68" t="e">
        <f ca="1">IF(ROUND('Командный Зачет'!#REF!-IF('Сводный протокол'!$D29="м",V$2,IF('Сводный протокол'!$D29="ж",V$1,0)),6)&gt;0,1,0)</f>
        <v>#REF!</v>
      </c>
      <c r="W63" s="68" t="e">
        <f ca="1">IF(ROUND('Командный Зачет'!#REF!-IF('Сводный протокол'!$D29="м",W$2,IF('Сводный протокол'!$D29="ж",W$1,0)),6)&gt;0,1,0)</f>
        <v>#REF!</v>
      </c>
      <c r="X63" s="68" t="e">
        <f ca="1">IF(ROUND('Командный Зачет'!#REF!-IF('Сводный протокол'!$D29="м",X$2,IF('Сводный протокол'!$D29="ж",X$1,0)),6)&gt;0,1,0)</f>
        <v>#REF!</v>
      </c>
      <c r="Y63" s="68" t="e">
        <f ca="1">IF(ROUND('Командный Зачет'!#REF!-IF('Сводный протокол'!$D29="м",Y$2,IF('Сводный протокол'!$D29="ж",Y$1,0)),6)&gt;0,1,0)</f>
        <v>#REF!</v>
      </c>
      <c r="Z63" s="68" t="e">
        <f ca="1">IF(ROUND('Командный Зачет'!#REF!-IF('Сводный протокол'!$D29="м",Z$2,IF('Сводный протокол'!$D29="ж",Z$1,0)),6)&gt;0,1,0)</f>
        <v>#REF!</v>
      </c>
      <c r="AA63" s="68" t="e">
        <f ca="1">IF(ROUND('Командный Зачет'!#REF!-IF('Сводный протокол'!$D29="м",AA$2,IF('Сводный протокол'!$D29="ж",AA$1,0)),6)&gt;0,1,0)</f>
        <v>#REF!</v>
      </c>
      <c r="AB63" s="68" t="e">
        <f ca="1">IF(ROUND('Командный Зачет'!#REF!-IF('Сводный протокол'!$D29="м",AB$2,IF('Сводный протокол'!$D29="ж",AB$1,0)),6)&gt;0,1,0)</f>
        <v>#REF!</v>
      </c>
      <c r="AC63" s="68" t="e">
        <f ca="1">IF(ROUND('Командный Зачет'!#REF!-IF('Сводный протокол'!$D29="м",AC$2,IF('Сводный протокол'!$D29="ж",AC$1,0)),6)&gt;0,1,0)</f>
        <v>#REF!</v>
      </c>
      <c r="AD63" s="68" t="e">
        <f ca="1">IF(ROUND('Командный Зачет'!#REF!-IF('Сводный протокол'!$D29="м",AD$2,IF('Сводный протокол'!$D29="ж",AD$1,0)),6)&gt;0,1,0)</f>
        <v>#REF!</v>
      </c>
      <c r="AE63" s="68" t="e">
        <f ca="1">IF(ROUND('Командный Зачет'!#REF!-IF('Сводный протокол'!$D29="м",AE$2,IF('Сводный протокол'!$D29="ж",AE$1,0)),6)&gt;0,1,0)</f>
        <v>#REF!</v>
      </c>
      <c r="AF63" s="68" t="e">
        <f ca="1">IF(ROUND('Командный Зачет'!#REF!-IF('Сводный протокол'!$D29="м",AF$2,IF('Сводный протокол'!$D29="ж",AF$1,0)),6)&gt;0,1,0)</f>
        <v>#REF!</v>
      </c>
      <c r="AG63" s="68" t="e">
        <f ca="1">IF(ROUND('Командный Зачет'!#REF!-IF('Сводный протокол'!$D29="м",AG$2,IF('Сводный протокол'!$D29="ж",AG$1,0)),6)&gt;0,1,0)</f>
        <v>#REF!</v>
      </c>
      <c r="AH63" s="68" t="e">
        <f ca="1">IF(ROUND('Командный Зачет'!#REF!-IF('Сводный протокол'!$D29="м",AH$2,IF('Сводный протокол'!$D29="ж",AH$1,0)),6)&gt;0,1,0)</f>
        <v>#REF!</v>
      </c>
      <c r="AI63" s="68" t="e">
        <f ca="1">IF(ROUND('Командный Зачет'!#REF!-IF('Сводный протокол'!$D29="м",AI$2,IF('Сводный протокол'!$D29="ж",AI$1,0)),6)&gt;0,1,0)</f>
        <v>#REF!</v>
      </c>
      <c r="AJ63" s="68" t="e">
        <f ca="1">IF(ROUND('Командный Зачет'!#REF!-IF('Сводный протокол'!$D29="м",AJ$2,IF('Сводный протокол'!$D29="ж",AJ$1,0)),6)&gt;0,1,0)</f>
        <v>#REF!</v>
      </c>
      <c r="AK63" s="68" t="e">
        <f ca="1">IF(ROUND('Командный Зачет'!#REF!-IF('Сводный протокол'!$D29="м",AK$2,IF('Сводный протокол'!$D29="ж",AK$1,0)),6)&gt;0,1,0)</f>
        <v>#REF!</v>
      </c>
      <c r="AL63" s="68" t="e">
        <f ca="1">IF(ROUND('Командный Зачет'!#REF!-IF('Сводный протокол'!$D29="м",AL$2,IF('Сводный протокол'!$D29="ж",AL$1,0)),6)&gt;0,1,0)</f>
        <v>#REF!</v>
      </c>
      <c r="AM63" s="68" t="e">
        <f ca="1">IF(ROUND('Командный Зачет'!#REF!-IF('Сводный протокол'!$D29="м",AM$2,IF('Сводный протокол'!$D29="ж",AM$1,0)),6)&gt;0,1,0)</f>
        <v>#REF!</v>
      </c>
      <c r="AN63" s="68" t="e">
        <f ca="1">IF(ROUND('Командный Зачет'!#REF!-IF('Сводный протокол'!$D29="м",AN$2,IF('Сводный протокол'!$D29="ж",AN$1,0)),6)&gt;0,1,0)</f>
        <v>#REF!</v>
      </c>
      <c r="AO63" s="68" t="e">
        <f ca="1">IF(ROUND('Командный Зачет'!#REF!-IF('Сводный протокол'!$D29="м",AO$2,IF('Сводный протокол'!$D29="ж",AO$1,0)),6)&gt;0,1,0)</f>
        <v>#REF!</v>
      </c>
      <c r="AP63" s="68" t="e">
        <f ca="1">IF(ROUND('Командный Зачет'!#REF!-IF('Сводный протокол'!$D29="м",AP$2,IF('Сводный протокол'!$D29="ж",AP$1,0)),6)&gt;0,1,0)</f>
        <v>#REF!</v>
      </c>
      <c r="AQ63" s="68" t="e">
        <f ca="1">IF(ROUND('Командный Зачет'!#REF!-IF('Сводный протокол'!$D29="м",AQ$2,IF('Сводный протокол'!$D29="ж",AQ$1,0)),6)&gt;0,1,0)</f>
        <v>#REF!</v>
      </c>
      <c r="AR63" s="68" t="e">
        <f ca="1">IF(ROUND('Командный Зачет'!#REF!-IF('Сводный протокол'!$D29="м",AR$2,IF('Сводный протокол'!$D29="ж",AR$1,0)),6)&gt;0,1,0)</f>
        <v>#REF!</v>
      </c>
      <c r="AS63" s="68" t="e">
        <f ca="1">IF(ROUND('Командный Зачет'!#REF!-IF('Сводный протокол'!$D29="м",AS$2,IF('Сводный протокол'!$D29="ж",AS$1,0)),6)&gt;0,1,0)</f>
        <v>#REF!</v>
      </c>
      <c r="AT63" s="68" t="e">
        <f ca="1">IF(ROUND('Командный Зачет'!#REF!-IF('Сводный протокол'!$D29="м",AT$2,IF('Сводный протокол'!$D29="ж",AT$1,0)),6)&gt;0,1,0)</f>
        <v>#REF!</v>
      </c>
      <c r="AU63" s="68" t="e">
        <f ca="1">IF(ROUND('Командный Зачет'!#REF!-IF('Сводный протокол'!$D29="м",AU$2,IF('Сводный протокол'!$D29="ж",AU$1,0)),6)&gt;0,1,0)</f>
        <v>#REF!</v>
      </c>
      <c r="AV63" s="68" t="e">
        <f ca="1">IF(ROUND('Командный Зачет'!#REF!-IF('Сводный протокол'!$D29="м",AV$2,IF('Сводный протокол'!$D29="ж",AV$1,0)),6)&gt;0,1,0)</f>
        <v>#REF!</v>
      </c>
      <c r="AW63" s="68" t="e">
        <f ca="1">IF(ROUND('Командный Зачет'!#REF!-IF('Сводный протокол'!$D29="м",AW$2,IF('Сводный протокол'!$D29="ж",AW$1,0)),6)&gt;0,1,0)</f>
        <v>#REF!</v>
      </c>
      <c r="AX63" s="68" t="e">
        <f ca="1">IF(ROUND('Командный Зачет'!#REF!-IF('Сводный протокол'!$D29="м",AX$2,IF('Сводный протокол'!$D29="ж",AX$1,0)),6)&gt;0,1,0)</f>
        <v>#REF!</v>
      </c>
      <c r="AY63" s="68" t="e">
        <f ca="1">IF(ROUND('Командный Зачет'!#REF!-IF('Сводный протокол'!$D29="м",AY$2,IF('Сводный протокол'!$D29="ж",AY$1,0)),6)&gt;0,1,0)</f>
        <v>#REF!</v>
      </c>
      <c r="AZ63" s="68" t="e">
        <f ca="1">IF(ROUND('Командный Зачет'!#REF!-IF('Сводный протокол'!$D29="м",AZ$2,IF('Сводный протокол'!$D29="ж",AZ$1,0)),6)&gt;0,1,0)</f>
        <v>#REF!</v>
      </c>
      <c r="BA63" s="68" t="e">
        <f ca="1">IF(ROUND('Командный Зачет'!#REF!-IF('Сводный протокол'!$D29="м",BA$2,IF('Сводный протокол'!$D29="ж",BA$1,0)),6)&gt;0,1,0)</f>
        <v>#REF!</v>
      </c>
      <c r="BB63" s="68" t="e">
        <f ca="1">IF(ROUND('Командный Зачет'!#REF!-IF('Сводный протокол'!$D29="м",BB$2,IF('Сводный протокол'!$D29="ж",BB$1,0)),6)&gt;0,1,0)</f>
        <v>#REF!</v>
      </c>
      <c r="BC63" s="68" t="e">
        <f ca="1">IF(ROUND('Командный Зачет'!#REF!-IF('Сводный протокол'!$D29="м",BC$2,IF('Сводный протокол'!$D29="ж",BC$1,0)),6)&gt;0,1,0)</f>
        <v>#REF!</v>
      </c>
      <c r="BD63" s="68" t="e">
        <f ca="1">IF(ROUND('Командный Зачет'!#REF!-IF('Сводный протокол'!$D29="м",BD$2,IF('Сводный протокол'!$D29="ж",BD$1,0)),6)&gt;0,1,0)</f>
        <v>#REF!</v>
      </c>
      <c r="BE63" s="68" t="e">
        <f ca="1">IF(ROUND('Командный Зачет'!#REF!-IF('Сводный протокол'!$D29="м",BE$2,IF('Сводный протокол'!$D29="ж",BE$1,0)),6)&gt;0,1,0)</f>
        <v>#REF!</v>
      </c>
      <c r="BF63" s="68" t="e">
        <f ca="1">IF(ROUND('Командный Зачет'!#REF!-IF('Сводный протокол'!$D29="м",BF$2,IF('Сводный протокол'!$D29="ж",BF$1,0)),6)&gt;0,1,0)</f>
        <v>#REF!</v>
      </c>
      <c r="BG63" s="68" t="e">
        <f ca="1">IF(ROUND('Командный Зачет'!#REF!-IF('Сводный протокол'!$D29="м",BG$2,IF('Сводный протокол'!$D29="ж",BG$1,0)),6)&gt;0,1,0)</f>
        <v>#REF!</v>
      </c>
      <c r="BH63" s="68" t="e">
        <f ca="1">IF(ROUND('Командный Зачет'!#REF!-IF('Сводный протокол'!$D29="м",BH$2,IF('Сводный протокол'!$D29="ж",BH$1,0)),6)&gt;0,1,0)</f>
        <v>#REF!</v>
      </c>
      <c r="BI63" s="68" t="e">
        <f ca="1">IF(ROUND('Командный Зачет'!#REF!-IF('Сводный протокол'!$D29="м",BI$2,IF('Сводный протокол'!$D29="ж",BI$1,0)),6)&gt;0,1,0)</f>
        <v>#REF!</v>
      </c>
      <c r="BJ63" s="68" t="e">
        <f ca="1">IF(ROUND('Командный Зачет'!#REF!-IF('Сводный протокол'!$D29="м",BJ$2,IF('Сводный протокол'!$D29="ж",BJ$1,0)),6)&gt;0,1,0)</f>
        <v>#REF!</v>
      </c>
      <c r="BK63" s="68" t="e">
        <f ca="1">IF(ROUND('Командный Зачет'!#REF!-IF('Сводный протокол'!$D29="м",BK$2,IF('Сводный протокол'!$D29="ж",BK$1,0)),6)&gt;0,1,0)</f>
        <v>#REF!</v>
      </c>
      <c r="BL63" s="68" t="e">
        <f ca="1">IF(ROUND('Командный Зачет'!#REF!-IF('Сводный протокол'!$D29="м",BL$2,IF('Сводный протокол'!$D29="ж",BL$1,0)),6)&gt;0,1,0)</f>
        <v>#REF!</v>
      </c>
      <c r="BM63" s="68" t="e">
        <f ca="1">IF(ROUND('Командный Зачет'!#REF!-IF('Сводный протокол'!$D29="м",BM$2,IF('Сводный протокол'!$D29="ж",BM$1,0)),6)&gt;0,1,0)</f>
        <v>#REF!</v>
      </c>
      <c r="BN63" s="68" t="e">
        <f ca="1">IF(ROUND('Командный Зачет'!#REF!-IF('Сводный протокол'!$D29="м",BN$2,IF('Сводный протокол'!$D29="ж",BN$1,0)),6)&gt;0,1,0)</f>
        <v>#REF!</v>
      </c>
      <c r="BO63" s="68" t="e">
        <f ca="1">IF(ROUND('Командный Зачет'!#REF!-IF('Сводный протокол'!$D29="м",BO$2,IF('Сводный протокол'!$D29="ж",BO$1,0)),6)&gt;0,1,0)</f>
        <v>#REF!</v>
      </c>
      <c r="BP63" s="68" t="e">
        <f ca="1">IF(ROUND('Командный Зачет'!#REF!-IF('Сводный протокол'!$D29="м",BP$2,IF('Сводный протокол'!$D29="ж",BP$1,0)),6)&gt;0,1,0)</f>
        <v>#REF!</v>
      </c>
      <c r="BQ63" s="68" t="e">
        <f ca="1">IF(ROUND('Командный Зачет'!#REF!-IF('Сводный протокол'!$D29="м",BQ$2,IF('Сводный протокол'!$D29="ж",BQ$1,0)),6)&gt;0,1,0)</f>
        <v>#REF!</v>
      </c>
      <c r="BR63" s="68" t="e">
        <f ca="1">IF(ROUND('Командный Зачет'!#REF!-IF('Сводный протокол'!$D29="м",BR$2,IF('Сводный протокол'!$D29="ж",BR$1,0)),6)&gt;0,1,0)</f>
        <v>#REF!</v>
      </c>
      <c r="BS63" s="68" t="e">
        <f ca="1">IF(ROUND('Командный Зачет'!#REF!-IF('Сводный протокол'!$D29="м",BS$2,IF('Сводный протокол'!$D29="ж",BS$1,0)),6)&gt;0,1,0)</f>
        <v>#REF!</v>
      </c>
      <c r="BT63" s="68" t="e">
        <f ca="1">IF(ROUND('Командный Зачет'!#REF!-IF('Сводный протокол'!$D29="м",BT$2,IF('Сводный протокол'!$D29="ж",BT$1,0)),6)&gt;0,1,0)</f>
        <v>#REF!</v>
      </c>
      <c r="BU63" s="68" t="e">
        <f ca="1">IF(ROUND('Командный Зачет'!#REF!-IF('Сводный протокол'!$D29="м",BU$2,IF('Сводный протокол'!$D29="ж",BU$1,0)),6)&gt;0,1,0)</f>
        <v>#REF!</v>
      </c>
      <c r="BV63" s="68" t="e">
        <f ca="1">IF(ROUND('Командный Зачет'!#REF!-IF('Сводный протокол'!$D29="м",BV$2,IF('Сводный протокол'!$D29="ж",BV$1,0)),6)&gt;0,1,0)</f>
        <v>#REF!</v>
      </c>
      <c r="BW63" s="68" t="e">
        <f ca="1">IF(ROUND('Командный Зачет'!#REF!-IF('Сводный протокол'!$D29="м",BW$2,IF('Сводный протокол'!$D29="ж",BW$1,0)),6)&gt;0,1,0)</f>
        <v>#REF!</v>
      </c>
      <c r="BX63" s="68" t="e">
        <f ca="1">IF(ROUND('Командный Зачет'!#REF!-IF('Сводный протокол'!$D29="м",BX$2,IF('Сводный протокол'!$D29="ж",BX$1,0)),6)&gt;0,1,0)</f>
        <v>#REF!</v>
      </c>
      <c r="BY63" s="68" t="e">
        <f ca="1">IF(ROUND('Командный Зачет'!#REF!-IF('Сводный протокол'!$D29="м",BY$2,IF('Сводный протокол'!$D29="ж",BY$1,0)),6)&gt;0,1,0)</f>
        <v>#REF!</v>
      </c>
      <c r="BZ63" s="68" t="e">
        <f ca="1">IF(ROUND('Командный Зачет'!#REF!-IF('Сводный протокол'!$D29="м",BZ$2,IF('Сводный протокол'!$D29="ж",BZ$1,0)),6)&gt;0,1,0)</f>
        <v>#REF!</v>
      </c>
      <c r="CA63" s="68" t="e">
        <f ca="1">IF(ROUND('Командный Зачет'!#REF!-IF('Сводный протокол'!$D29="м",CA$2,IF('Сводный протокол'!$D29="ж",CA$1,0)),6)&gt;0,1,0)</f>
        <v>#REF!</v>
      </c>
      <c r="CB63" s="68" t="e">
        <f ca="1">IF(ROUND('Командный Зачет'!#REF!-IF('Сводный протокол'!$D29="м",CB$2,IF('Сводный протокол'!$D29="ж",CB$1,0)),6)&gt;0,1,0)</f>
        <v>#REF!</v>
      </c>
      <c r="CC63" s="68" t="e">
        <f ca="1">IF(ROUND('Командный Зачет'!#REF!-IF('Сводный протокол'!$D29="м",CC$2,IF('Сводный протокол'!$D29="ж",CC$1,0)),6)&gt;0,1,0)</f>
        <v>#REF!</v>
      </c>
      <c r="CD63" s="68" t="e">
        <f ca="1">IF(ROUND('Командный Зачет'!#REF!-IF('Сводный протокол'!$D29="м",CD$2,IF('Сводный протокол'!$D29="ж",CD$1,0)),6)&gt;0,1,0)</f>
        <v>#REF!</v>
      </c>
      <c r="CE63" s="68" t="e">
        <f ca="1">IF(ROUND('Командный Зачет'!#REF!-IF('Сводный протокол'!$D29="м",CE$2,IF('Сводный протокол'!$D29="ж",CE$1,0)),6)&gt;0,1,0)</f>
        <v>#REF!</v>
      </c>
      <c r="CF63" s="68" t="e">
        <f ca="1">IF(ROUND('Командный Зачет'!#REF!-IF('Сводный протокол'!$D29="м",CF$2,IF('Сводный протокол'!$D29="ж",CF$1,0)),6)&gt;0,1,0)</f>
        <v>#REF!</v>
      </c>
      <c r="CG63" s="68" t="e">
        <f ca="1">IF(ROUND('Командный Зачет'!#REF!-IF('Сводный протокол'!$D29="м",CG$2,IF('Сводный протокол'!$D29="ж",CG$1,0)),6)&gt;0,1,0)</f>
        <v>#REF!</v>
      </c>
      <c r="CH63" s="68" t="e">
        <f ca="1">IF(ROUND('Командный Зачет'!#REF!-IF('Сводный протокол'!$D29="м",CH$2,IF('Сводный протокол'!$D29="ж",CH$1,0)),6)&gt;0,1,0)</f>
        <v>#REF!</v>
      </c>
      <c r="CI63" s="68" t="e">
        <f ca="1">IF(ROUND('Командный Зачет'!#REF!-IF('Сводный протокол'!$D29="м",CI$2,IF('Сводный протокол'!$D29="ж",CI$1,0)),6)&gt;0,1,0)</f>
        <v>#REF!</v>
      </c>
      <c r="CJ63" s="68" t="e">
        <f ca="1">IF(ROUND('Командный Зачет'!#REF!-IF('Сводный протокол'!$D29="м",CJ$2,IF('Сводный протокол'!$D29="ж",CJ$1,0)),6)&gt;0,1,0)</f>
        <v>#REF!</v>
      </c>
      <c r="CK63" s="68" t="e">
        <f ca="1">IF(ROUND('Командный Зачет'!#REF!-IF('Сводный протокол'!$D29="м",CK$2,IF('Сводный протокол'!$D29="ж",CK$1,0)),6)&gt;0,1,0)</f>
        <v>#REF!</v>
      </c>
      <c r="CL63" s="68" t="e">
        <f ca="1">IF(ROUND('Командный Зачет'!#REF!-IF('Сводный протокол'!$D29="м",CL$2,IF('Сводный протокол'!$D29="ж",CL$1,0)),6)&gt;0,1,0)</f>
        <v>#REF!</v>
      </c>
      <c r="CM63" s="68" t="e">
        <f ca="1">IF(ROUND('Командный Зачет'!#REF!-IF('Сводный протокол'!$D29="м",CM$2,IF('Сводный протокол'!$D29="ж",CM$1,0)),6)&gt;0,1,0)</f>
        <v>#REF!</v>
      </c>
      <c r="CN63" s="68" t="e">
        <f ca="1">IF(ROUND('Командный Зачет'!#REF!-IF('Сводный протокол'!$D29="м",CN$2,IF('Сводный протокол'!$D29="ж",CN$1,0)),6)&gt;0,1,0)</f>
        <v>#REF!</v>
      </c>
      <c r="CO63" s="68" t="e">
        <f ca="1">IF(ROUND('Командный Зачет'!#REF!-IF('Сводный протокол'!$D29="м",CO$2,IF('Сводный протокол'!$D29="ж",CO$1,0)),6)&gt;0,1,0)</f>
        <v>#REF!</v>
      </c>
      <c r="CP63" s="68" t="e">
        <f ca="1">IF(ROUND('Командный Зачет'!#REF!-IF('Сводный протокол'!$D29="м",CP$2,IF('Сводный протокол'!$D29="ж",CP$1,0)),6)&gt;0,1,0)</f>
        <v>#REF!</v>
      </c>
      <c r="CQ63" s="68" t="e">
        <f ca="1">IF(ROUND('Командный Зачет'!#REF!-IF('Сводный протокол'!$D29="м",CQ$2,IF('Сводный протокол'!$D29="ж",CQ$1,0)),6)&gt;0,1,0)</f>
        <v>#REF!</v>
      </c>
      <c r="CR63" s="68" t="e">
        <f ca="1">IF(ROUND('Командный Зачет'!#REF!-IF('Сводный протокол'!$D29="м",CR$2,IF('Сводный протокол'!$D29="ж",CR$1,0)),6)&gt;0,1,0)</f>
        <v>#REF!</v>
      </c>
      <c r="CS63" s="68" t="e">
        <f ca="1">IF(ROUND('Командный Зачет'!#REF!-IF('Сводный протокол'!$D29="м",CS$2,IF('Сводный протокол'!$D29="ж",CS$1,0)),6)&gt;0,1,0)</f>
        <v>#REF!</v>
      </c>
      <c r="CT63" s="68" t="e">
        <f ca="1">IF(ROUND('Командный Зачет'!#REF!-IF('Сводный протокол'!$D29="м",CT$2,IF('Сводный протокол'!$D29="ж",CT$1,0)),6)&gt;0,1,0)</f>
        <v>#REF!</v>
      </c>
      <c r="CU63" s="68" t="e">
        <f ca="1">IF(ROUND('Командный Зачет'!#REF!-IF('Сводный протокол'!$D29="м",CU$2,IF('Сводный протокол'!$D29="ж",CU$1,0)),6)&gt;0,1,0)</f>
        <v>#REF!</v>
      </c>
      <c r="CV63" s="68" t="e">
        <f ca="1">IF(ROUND('Командный Зачет'!#REF!-IF('Сводный протокол'!$D29="м",CV$2,IF('Сводный протокол'!$D29="ж",CV$1,0)),6)&gt;0,1,0)</f>
        <v>#REF!</v>
      </c>
      <c r="CW63" s="68" t="e">
        <f ca="1">IF(ROUND('Командный Зачет'!#REF!-IF('Сводный протокол'!$D29="м",CW$2,IF('Сводный протокол'!$D29="ж",CW$1,0)),6)&gt;0,1,0)</f>
        <v>#REF!</v>
      </c>
      <c r="CX63" s="67" t="e">
        <f t="shared" ca="1" si="1"/>
        <v>#REF!</v>
      </c>
    </row>
    <row r="64" spans="1:102" x14ac:dyDescent="0.2">
      <c r="A64" s="67" t="s">
        <v>129</v>
      </c>
      <c r="B64" s="68" t="e">
        <f>IF(ROUND('Командный Зачет'!#REF!-IF('Сводный протокол'!#REF!="м",B$2,IF('Сводный протокол'!#REF!="ж",B$1,0)),6)&gt;0,1,0)</f>
        <v>#REF!</v>
      </c>
      <c r="C64" s="68" t="e">
        <f>IF(ROUND('Командный Зачет'!#REF!-IF('Сводный протокол'!#REF!="м",C$2,IF('Сводный протокол'!#REF!="ж",C$1,0)),6)&gt;0,1,0)</f>
        <v>#REF!</v>
      </c>
      <c r="D64" s="68" t="e">
        <f>IF(ROUND('Командный Зачет'!#REF!-IF('Сводный протокол'!#REF!="м",D$2,IF('Сводный протокол'!#REF!="ж",D$1,0)),6)&gt;0,1,0)</f>
        <v>#REF!</v>
      </c>
      <c r="E64" s="68" t="e">
        <f>IF(ROUND('Командный Зачет'!#REF!-IF('Сводный протокол'!#REF!="м",E$2,IF('Сводный протокол'!#REF!="ж",E$1,0)),6)&gt;0,1,0)</f>
        <v>#REF!</v>
      </c>
      <c r="F64" s="68" t="e">
        <f>IF(ROUND('Командный Зачет'!#REF!-IF('Сводный протокол'!#REF!="м",F$2,IF('Сводный протокол'!#REF!="ж",F$1,0)),6)&gt;0,1,0)</f>
        <v>#REF!</v>
      </c>
      <c r="G64" s="68" t="e">
        <f>IF(ROUND('Командный Зачет'!#REF!-IF('Сводный протокол'!#REF!="м",G$2,IF('Сводный протокол'!#REF!="ж",G$1,0)),6)&gt;0,1,0)</f>
        <v>#REF!</v>
      </c>
      <c r="H64" s="68" t="e">
        <f>IF(ROUND('Командный Зачет'!#REF!-IF('Сводный протокол'!#REF!="м",H$2,IF('Сводный протокол'!#REF!="ж",H$1,0)),6)&gt;0,1,0)</f>
        <v>#REF!</v>
      </c>
      <c r="I64" s="68" t="e">
        <f>IF(ROUND('Командный Зачет'!#REF!-IF('Сводный протокол'!#REF!="м",I$2,IF('Сводный протокол'!#REF!="ж",I$1,0)),6)&gt;0,1,0)</f>
        <v>#REF!</v>
      </c>
      <c r="J64" s="68" t="e">
        <f>IF(ROUND('Командный Зачет'!#REF!-IF('Сводный протокол'!#REF!="м",J$2,IF('Сводный протокол'!#REF!="ж",J$1,0)),6)&gt;0,1,0)</f>
        <v>#REF!</v>
      </c>
      <c r="K64" s="68" t="e">
        <f>IF(ROUND('Командный Зачет'!#REF!-IF('Сводный протокол'!#REF!="м",K$2,IF('Сводный протокол'!#REF!="ж",K$1,0)),6)&gt;0,1,0)</f>
        <v>#REF!</v>
      </c>
      <c r="L64" s="68" t="e">
        <f>IF(ROUND('Командный Зачет'!#REF!-IF('Сводный протокол'!#REF!="м",L$2,IF('Сводный протокол'!#REF!="ж",L$1,0)),6)&gt;0,1,0)</f>
        <v>#REF!</v>
      </c>
      <c r="M64" s="68" t="e">
        <f>IF(ROUND('Командный Зачет'!#REF!-IF('Сводный протокол'!#REF!="м",M$2,IF('Сводный протокол'!#REF!="ж",M$1,0)),6)&gt;0,1,0)</f>
        <v>#REF!</v>
      </c>
      <c r="N64" s="68" t="e">
        <f>IF(ROUND('Командный Зачет'!#REF!-IF('Сводный протокол'!#REF!="м",N$2,IF('Сводный протокол'!#REF!="ж",N$1,0)),6)&gt;0,1,0)</f>
        <v>#REF!</v>
      </c>
      <c r="O64" s="68" t="e">
        <f>IF(ROUND('Командный Зачет'!#REF!-IF('Сводный протокол'!#REF!="м",O$2,IF('Сводный протокол'!#REF!="ж",O$1,0)),6)&gt;0,1,0)</f>
        <v>#REF!</v>
      </c>
      <c r="P64" s="68" t="e">
        <f>IF(ROUND('Командный Зачет'!#REF!-IF('Сводный протокол'!#REF!="м",P$2,IF('Сводный протокол'!#REF!="ж",P$1,0)),6)&gt;0,1,0)</f>
        <v>#REF!</v>
      </c>
      <c r="Q64" s="68" t="e">
        <f>IF(ROUND('Командный Зачет'!#REF!-IF('Сводный протокол'!#REF!="м",Q$2,IF('Сводный протокол'!#REF!="ж",Q$1,0)),6)&gt;0,1,0)</f>
        <v>#REF!</v>
      </c>
      <c r="R64" s="68" t="e">
        <f>IF(ROUND('Командный Зачет'!#REF!-IF('Сводный протокол'!#REF!="м",R$2,IF('Сводный протокол'!#REF!="ж",R$1,0)),6)&gt;0,1,0)</f>
        <v>#REF!</v>
      </c>
      <c r="S64" s="68" t="e">
        <f>IF(ROUND('Командный Зачет'!#REF!-IF('Сводный протокол'!#REF!="м",S$2,IF('Сводный протокол'!#REF!="ж",S$1,0)),6)&gt;0,1,0)</f>
        <v>#REF!</v>
      </c>
      <c r="T64" s="68" t="e">
        <f>IF(ROUND('Командный Зачет'!#REF!-IF('Сводный протокол'!#REF!="м",T$2,IF('Сводный протокол'!#REF!="ж",T$1,0)),6)&gt;0,1,0)</f>
        <v>#REF!</v>
      </c>
      <c r="U64" s="68" t="e">
        <f>IF(ROUND('Командный Зачет'!#REF!-IF('Сводный протокол'!#REF!="м",U$2,IF('Сводный протокол'!#REF!="ж",U$1,0)),6)&gt;0,1,0)</f>
        <v>#REF!</v>
      </c>
      <c r="V64" s="68" t="e">
        <f>IF(ROUND('Командный Зачет'!#REF!-IF('Сводный протокол'!#REF!="м",V$2,IF('Сводный протокол'!#REF!="ж",V$1,0)),6)&gt;0,1,0)</f>
        <v>#REF!</v>
      </c>
      <c r="W64" s="68" t="e">
        <f>IF(ROUND('Командный Зачет'!#REF!-IF('Сводный протокол'!#REF!="м",W$2,IF('Сводный протокол'!#REF!="ж",W$1,0)),6)&gt;0,1,0)</f>
        <v>#REF!</v>
      </c>
      <c r="X64" s="68" t="e">
        <f>IF(ROUND('Командный Зачет'!#REF!-IF('Сводный протокол'!#REF!="м",X$2,IF('Сводный протокол'!#REF!="ж",X$1,0)),6)&gt;0,1,0)</f>
        <v>#REF!</v>
      </c>
      <c r="Y64" s="68" t="e">
        <f>IF(ROUND('Командный Зачет'!#REF!-IF('Сводный протокол'!#REF!="м",Y$2,IF('Сводный протокол'!#REF!="ж",Y$1,0)),6)&gt;0,1,0)</f>
        <v>#REF!</v>
      </c>
      <c r="Z64" s="68" t="e">
        <f>IF(ROUND('Командный Зачет'!#REF!-IF('Сводный протокол'!#REF!="м",Z$2,IF('Сводный протокол'!#REF!="ж",Z$1,0)),6)&gt;0,1,0)</f>
        <v>#REF!</v>
      </c>
      <c r="AA64" s="68" t="e">
        <f>IF(ROUND('Командный Зачет'!#REF!-IF('Сводный протокол'!#REF!="м",AA$2,IF('Сводный протокол'!#REF!="ж",AA$1,0)),6)&gt;0,1,0)</f>
        <v>#REF!</v>
      </c>
      <c r="AB64" s="68" t="e">
        <f>IF(ROUND('Командный Зачет'!#REF!-IF('Сводный протокол'!#REF!="м",AB$2,IF('Сводный протокол'!#REF!="ж",AB$1,0)),6)&gt;0,1,0)</f>
        <v>#REF!</v>
      </c>
      <c r="AC64" s="68" t="e">
        <f>IF(ROUND('Командный Зачет'!#REF!-IF('Сводный протокол'!#REF!="м",AC$2,IF('Сводный протокол'!#REF!="ж",AC$1,0)),6)&gt;0,1,0)</f>
        <v>#REF!</v>
      </c>
      <c r="AD64" s="68" t="e">
        <f>IF(ROUND('Командный Зачет'!#REF!-IF('Сводный протокол'!#REF!="м",AD$2,IF('Сводный протокол'!#REF!="ж",AD$1,0)),6)&gt;0,1,0)</f>
        <v>#REF!</v>
      </c>
      <c r="AE64" s="68" t="e">
        <f>IF(ROUND('Командный Зачет'!#REF!-IF('Сводный протокол'!#REF!="м",AE$2,IF('Сводный протокол'!#REF!="ж",AE$1,0)),6)&gt;0,1,0)</f>
        <v>#REF!</v>
      </c>
      <c r="AF64" s="68" t="e">
        <f>IF(ROUND('Командный Зачет'!#REF!-IF('Сводный протокол'!#REF!="м",AF$2,IF('Сводный протокол'!#REF!="ж",AF$1,0)),6)&gt;0,1,0)</f>
        <v>#REF!</v>
      </c>
      <c r="AG64" s="68" t="e">
        <f>IF(ROUND('Командный Зачет'!#REF!-IF('Сводный протокол'!#REF!="м",AG$2,IF('Сводный протокол'!#REF!="ж",AG$1,0)),6)&gt;0,1,0)</f>
        <v>#REF!</v>
      </c>
      <c r="AH64" s="68" t="e">
        <f>IF(ROUND('Командный Зачет'!#REF!-IF('Сводный протокол'!#REF!="м",AH$2,IF('Сводный протокол'!#REF!="ж",AH$1,0)),6)&gt;0,1,0)</f>
        <v>#REF!</v>
      </c>
      <c r="AI64" s="68" t="e">
        <f>IF(ROUND('Командный Зачет'!#REF!-IF('Сводный протокол'!#REF!="м",AI$2,IF('Сводный протокол'!#REF!="ж",AI$1,0)),6)&gt;0,1,0)</f>
        <v>#REF!</v>
      </c>
      <c r="AJ64" s="68" t="e">
        <f>IF(ROUND('Командный Зачет'!#REF!-IF('Сводный протокол'!#REF!="м",AJ$2,IF('Сводный протокол'!#REF!="ж",AJ$1,0)),6)&gt;0,1,0)</f>
        <v>#REF!</v>
      </c>
      <c r="AK64" s="68" t="e">
        <f>IF(ROUND('Командный Зачет'!#REF!-IF('Сводный протокол'!#REF!="м",AK$2,IF('Сводный протокол'!#REF!="ж",AK$1,0)),6)&gt;0,1,0)</f>
        <v>#REF!</v>
      </c>
      <c r="AL64" s="68" t="e">
        <f>IF(ROUND('Командный Зачет'!#REF!-IF('Сводный протокол'!#REF!="м",AL$2,IF('Сводный протокол'!#REF!="ж",AL$1,0)),6)&gt;0,1,0)</f>
        <v>#REF!</v>
      </c>
      <c r="AM64" s="68" t="e">
        <f>IF(ROUND('Командный Зачет'!#REF!-IF('Сводный протокол'!#REF!="м",AM$2,IF('Сводный протокол'!#REF!="ж",AM$1,0)),6)&gt;0,1,0)</f>
        <v>#REF!</v>
      </c>
      <c r="AN64" s="68" t="e">
        <f>IF(ROUND('Командный Зачет'!#REF!-IF('Сводный протокол'!#REF!="м",AN$2,IF('Сводный протокол'!#REF!="ж",AN$1,0)),6)&gt;0,1,0)</f>
        <v>#REF!</v>
      </c>
      <c r="AO64" s="68" t="e">
        <f>IF(ROUND('Командный Зачет'!#REF!-IF('Сводный протокол'!#REF!="м",AO$2,IF('Сводный протокол'!#REF!="ж",AO$1,0)),6)&gt;0,1,0)</f>
        <v>#REF!</v>
      </c>
      <c r="AP64" s="68" t="e">
        <f>IF(ROUND('Командный Зачет'!#REF!-IF('Сводный протокол'!#REF!="м",AP$2,IF('Сводный протокол'!#REF!="ж",AP$1,0)),6)&gt;0,1,0)</f>
        <v>#REF!</v>
      </c>
      <c r="AQ64" s="68" t="e">
        <f>IF(ROUND('Командный Зачет'!#REF!-IF('Сводный протокол'!#REF!="м",AQ$2,IF('Сводный протокол'!#REF!="ж",AQ$1,0)),6)&gt;0,1,0)</f>
        <v>#REF!</v>
      </c>
      <c r="AR64" s="68" t="e">
        <f>IF(ROUND('Командный Зачет'!#REF!-IF('Сводный протокол'!#REF!="м",AR$2,IF('Сводный протокол'!#REF!="ж",AR$1,0)),6)&gt;0,1,0)</f>
        <v>#REF!</v>
      </c>
      <c r="AS64" s="68" t="e">
        <f>IF(ROUND('Командный Зачет'!#REF!-IF('Сводный протокол'!#REF!="м",AS$2,IF('Сводный протокол'!#REF!="ж",AS$1,0)),6)&gt;0,1,0)</f>
        <v>#REF!</v>
      </c>
      <c r="AT64" s="68" t="e">
        <f>IF(ROUND('Командный Зачет'!#REF!-IF('Сводный протокол'!#REF!="м",AT$2,IF('Сводный протокол'!#REF!="ж",AT$1,0)),6)&gt;0,1,0)</f>
        <v>#REF!</v>
      </c>
      <c r="AU64" s="68" t="e">
        <f>IF(ROUND('Командный Зачет'!#REF!-IF('Сводный протокол'!#REF!="м",AU$2,IF('Сводный протокол'!#REF!="ж",AU$1,0)),6)&gt;0,1,0)</f>
        <v>#REF!</v>
      </c>
      <c r="AV64" s="68" t="e">
        <f>IF(ROUND('Командный Зачет'!#REF!-IF('Сводный протокол'!#REF!="м",AV$2,IF('Сводный протокол'!#REF!="ж",AV$1,0)),6)&gt;0,1,0)</f>
        <v>#REF!</v>
      </c>
      <c r="AW64" s="68" t="e">
        <f>IF(ROUND('Командный Зачет'!#REF!-IF('Сводный протокол'!#REF!="м",AW$2,IF('Сводный протокол'!#REF!="ж",AW$1,0)),6)&gt;0,1,0)</f>
        <v>#REF!</v>
      </c>
      <c r="AX64" s="68" t="e">
        <f>IF(ROUND('Командный Зачет'!#REF!-IF('Сводный протокол'!#REF!="м",AX$2,IF('Сводный протокол'!#REF!="ж",AX$1,0)),6)&gt;0,1,0)</f>
        <v>#REF!</v>
      </c>
      <c r="AY64" s="68" t="e">
        <f>IF(ROUND('Командный Зачет'!#REF!-IF('Сводный протокол'!#REF!="м",AY$2,IF('Сводный протокол'!#REF!="ж",AY$1,0)),6)&gt;0,1,0)</f>
        <v>#REF!</v>
      </c>
      <c r="AZ64" s="68" t="e">
        <f>IF(ROUND('Командный Зачет'!#REF!-IF('Сводный протокол'!#REF!="м",AZ$2,IF('Сводный протокол'!#REF!="ж",AZ$1,0)),6)&gt;0,1,0)</f>
        <v>#REF!</v>
      </c>
      <c r="BA64" s="68" t="e">
        <f>IF(ROUND('Командный Зачет'!#REF!-IF('Сводный протокол'!#REF!="м",BA$2,IF('Сводный протокол'!#REF!="ж",BA$1,0)),6)&gt;0,1,0)</f>
        <v>#REF!</v>
      </c>
      <c r="BB64" s="68" t="e">
        <f>IF(ROUND('Командный Зачет'!#REF!-IF('Сводный протокол'!#REF!="м",BB$2,IF('Сводный протокол'!#REF!="ж",BB$1,0)),6)&gt;0,1,0)</f>
        <v>#REF!</v>
      </c>
      <c r="BC64" s="68" t="e">
        <f>IF(ROUND('Командный Зачет'!#REF!-IF('Сводный протокол'!#REF!="м",BC$2,IF('Сводный протокол'!#REF!="ж",BC$1,0)),6)&gt;0,1,0)</f>
        <v>#REF!</v>
      </c>
      <c r="BD64" s="68" t="e">
        <f>IF(ROUND('Командный Зачет'!#REF!-IF('Сводный протокол'!#REF!="м",BD$2,IF('Сводный протокол'!#REF!="ж",BD$1,0)),6)&gt;0,1,0)</f>
        <v>#REF!</v>
      </c>
      <c r="BE64" s="68" t="e">
        <f>IF(ROUND('Командный Зачет'!#REF!-IF('Сводный протокол'!#REF!="м",BE$2,IF('Сводный протокол'!#REF!="ж",BE$1,0)),6)&gt;0,1,0)</f>
        <v>#REF!</v>
      </c>
      <c r="BF64" s="68" t="e">
        <f>IF(ROUND('Командный Зачет'!#REF!-IF('Сводный протокол'!#REF!="м",BF$2,IF('Сводный протокол'!#REF!="ж",BF$1,0)),6)&gt;0,1,0)</f>
        <v>#REF!</v>
      </c>
      <c r="BG64" s="68" t="e">
        <f>IF(ROUND('Командный Зачет'!#REF!-IF('Сводный протокол'!#REF!="м",BG$2,IF('Сводный протокол'!#REF!="ж",BG$1,0)),6)&gt;0,1,0)</f>
        <v>#REF!</v>
      </c>
      <c r="BH64" s="68" t="e">
        <f>IF(ROUND('Командный Зачет'!#REF!-IF('Сводный протокол'!#REF!="м",BH$2,IF('Сводный протокол'!#REF!="ж",BH$1,0)),6)&gt;0,1,0)</f>
        <v>#REF!</v>
      </c>
      <c r="BI64" s="68" t="e">
        <f>IF(ROUND('Командный Зачет'!#REF!-IF('Сводный протокол'!#REF!="м",BI$2,IF('Сводный протокол'!#REF!="ж",BI$1,0)),6)&gt;0,1,0)</f>
        <v>#REF!</v>
      </c>
      <c r="BJ64" s="68" t="e">
        <f>IF(ROUND('Командный Зачет'!#REF!-IF('Сводный протокол'!#REF!="м",BJ$2,IF('Сводный протокол'!#REF!="ж",BJ$1,0)),6)&gt;0,1,0)</f>
        <v>#REF!</v>
      </c>
      <c r="BK64" s="68" t="e">
        <f>IF(ROUND('Командный Зачет'!#REF!-IF('Сводный протокол'!#REF!="м",BK$2,IF('Сводный протокол'!#REF!="ж",BK$1,0)),6)&gt;0,1,0)</f>
        <v>#REF!</v>
      </c>
      <c r="BL64" s="68" t="e">
        <f>IF(ROUND('Командный Зачет'!#REF!-IF('Сводный протокол'!#REF!="м",BL$2,IF('Сводный протокол'!#REF!="ж",BL$1,0)),6)&gt;0,1,0)</f>
        <v>#REF!</v>
      </c>
      <c r="BM64" s="68" t="e">
        <f>IF(ROUND('Командный Зачет'!#REF!-IF('Сводный протокол'!#REF!="м",BM$2,IF('Сводный протокол'!#REF!="ж",BM$1,0)),6)&gt;0,1,0)</f>
        <v>#REF!</v>
      </c>
      <c r="BN64" s="68" t="e">
        <f>IF(ROUND('Командный Зачет'!#REF!-IF('Сводный протокол'!#REF!="м",BN$2,IF('Сводный протокол'!#REF!="ж",BN$1,0)),6)&gt;0,1,0)</f>
        <v>#REF!</v>
      </c>
      <c r="BO64" s="68" t="e">
        <f>IF(ROUND('Командный Зачет'!#REF!-IF('Сводный протокол'!#REF!="м",BO$2,IF('Сводный протокол'!#REF!="ж",BO$1,0)),6)&gt;0,1,0)</f>
        <v>#REF!</v>
      </c>
      <c r="BP64" s="68" t="e">
        <f>IF(ROUND('Командный Зачет'!#REF!-IF('Сводный протокол'!#REF!="м",BP$2,IF('Сводный протокол'!#REF!="ж",BP$1,0)),6)&gt;0,1,0)</f>
        <v>#REF!</v>
      </c>
      <c r="BQ64" s="68" t="e">
        <f>IF(ROUND('Командный Зачет'!#REF!-IF('Сводный протокол'!#REF!="м",BQ$2,IF('Сводный протокол'!#REF!="ж",BQ$1,0)),6)&gt;0,1,0)</f>
        <v>#REF!</v>
      </c>
      <c r="BR64" s="68" t="e">
        <f>IF(ROUND('Командный Зачет'!#REF!-IF('Сводный протокол'!#REF!="м",BR$2,IF('Сводный протокол'!#REF!="ж",BR$1,0)),6)&gt;0,1,0)</f>
        <v>#REF!</v>
      </c>
      <c r="BS64" s="68" t="e">
        <f>IF(ROUND('Командный Зачет'!#REF!-IF('Сводный протокол'!#REF!="м",BS$2,IF('Сводный протокол'!#REF!="ж",BS$1,0)),6)&gt;0,1,0)</f>
        <v>#REF!</v>
      </c>
      <c r="BT64" s="68" t="e">
        <f>IF(ROUND('Командный Зачет'!#REF!-IF('Сводный протокол'!#REF!="м",BT$2,IF('Сводный протокол'!#REF!="ж",BT$1,0)),6)&gt;0,1,0)</f>
        <v>#REF!</v>
      </c>
      <c r="BU64" s="68" t="e">
        <f>IF(ROUND('Командный Зачет'!#REF!-IF('Сводный протокол'!#REF!="м",BU$2,IF('Сводный протокол'!#REF!="ж",BU$1,0)),6)&gt;0,1,0)</f>
        <v>#REF!</v>
      </c>
      <c r="BV64" s="68" t="e">
        <f>IF(ROUND('Командный Зачет'!#REF!-IF('Сводный протокол'!#REF!="м",BV$2,IF('Сводный протокол'!#REF!="ж",BV$1,0)),6)&gt;0,1,0)</f>
        <v>#REF!</v>
      </c>
      <c r="BW64" s="68" t="e">
        <f>IF(ROUND('Командный Зачет'!#REF!-IF('Сводный протокол'!#REF!="м",BW$2,IF('Сводный протокол'!#REF!="ж",BW$1,0)),6)&gt;0,1,0)</f>
        <v>#REF!</v>
      </c>
      <c r="BX64" s="68" t="e">
        <f>IF(ROUND('Командный Зачет'!#REF!-IF('Сводный протокол'!#REF!="м",BX$2,IF('Сводный протокол'!#REF!="ж",BX$1,0)),6)&gt;0,1,0)</f>
        <v>#REF!</v>
      </c>
      <c r="BY64" s="68" t="e">
        <f>IF(ROUND('Командный Зачет'!#REF!-IF('Сводный протокол'!#REF!="м",BY$2,IF('Сводный протокол'!#REF!="ж",BY$1,0)),6)&gt;0,1,0)</f>
        <v>#REF!</v>
      </c>
      <c r="BZ64" s="68" t="e">
        <f>IF(ROUND('Командный Зачет'!#REF!-IF('Сводный протокол'!#REF!="м",BZ$2,IF('Сводный протокол'!#REF!="ж",BZ$1,0)),6)&gt;0,1,0)</f>
        <v>#REF!</v>
      </c>
      <c r="CA64" s="68" t="e">
        <f>IF(ROUND('Командный Зачет'!#REF!-IF('Сводный протокол'!#REF!="м",CA$2,IF('Сводный протокол'!#REF!="ж",CA$1,0)),6)&gt;0,1,0)</f>
        <v>#REF!</v>
      </c>
      <c r="CB64" s="68" t="e">
        <f>IF(ROUND('Командный Зачет'!#REF!-IF('Сводный протокол'!#REF!="м",CB$2,IF('Сводный протокол'!#REF!="ж",CB$1,0)),6)&gt;0,1,0)</f>
        <v>#REF!</v>
      </c>
      <c r="CC64" s="68" t="e">
        <f>IF(ROUND('Командный Зачет'!#REF!-IF('Сводный протокол'!#REF!="м",CC$2,IF('Сводный протокол'!#REF!="ж",CC$1,0)),6)&gt;0,1,0)</f>
        <v>#REF!</v>
      </c>
      <c r="CD64" s="68" t="e">
        <f>IF(ROUND('Командный Зачет'!#REF!-IF('Сводный протокол'!#REF!="м",CD$2,IF('Сводный протокол'!#REF!="ж",CD$1,0)),6)&gt;0,1,0)</f>
        <v>#REF!</v>
      </c>
      <c r="CE64" s="68" t="e">
        <f>IF(ROUND('Командный Зачет'!#REF!-IF('Сводный протокол'!#REF!="м",CE$2,IF('Сводный протокол'!#REF!="ж",CE$1,0)),6)&gt;0,1,0)</f>
        <v>#REF!</v>
      </c>
      <c r="CF64" s="68" t="e">
        <f>IF(ROUND('Командный Зачет'!#REF!-IF('Сводный протокол'!#REF!="м",CF$2,IF('Сводный протокол'!#REF!="ж",CF$1,0)),6)&gt;0,1,0)</f>
        <v>#REF!</v>
      </c>
      <c r="CG64" s="68" t="e">
        <f>IF(ROUND('Командный Зачет'!#REF!-IF('Сводный протокол'!#REF!="м",CG$2,IF('Сводный протокол'!#REF!="ж",CG$1,0)),6)&gt;0,1,0)</f>
        <v>#REF!</v>
      </c>
      <c r="CH64" s="68" t="e">
        <f>IF(ROUND('Командный Зачет'!#REF!-IF('Сводный протокол'!#REF!="м",CH$2,IF('Сводный протокол'!#REF!="ж",CH$1,0)),6)&gt;0,1,0)</f>
        <v>#REF!</v>
      </c>
      <c r="CI64" s="68" t="e">
        <f>IF(ROUND('Командный Зачет'!#REF!-IF('Сводный протокол'!#REF!="м",CI$2,IF('Сводный протокол'!#REF!="ж",CI$1,0)),6)&gt;0,1,0)</f>
        <v>#REF!</v>
      </c>
      <c r="CJ64" s="68" t="e">
        <f>IF(ROUND('Командный Зачет'!#REF!-IF('Сводный протокол'!#REF!="м",CJ$2,IF('Сводный протокол'!#REF!="ж",CJ$1,0)),6)&gt;0,1,0)</f>
        <v>#REF!</v>
      </c>
      <c r="CK64" s="68" t="e">
        <f>IF(ROUND('Командный Зачет'!#REF!-IF('Сводный протокол'!#REF!="м",CK$2,IF('Сводный протокол'!#REF!="ж",CK$1,0)),6)&gt;0,1,0)</f>
        <v>#REF!</v>
      </c>
      <c r="CL64" s="68" t="e">
        <f>IF(ROUND('Командный Зачет'!#REF!-IF('Сводный протокол'!#REF!="м",CL$2,IF('Сводный протокол'!#REF!="ж",CL$1,0)),6)&gt;0,1,0)</f>
        <v>#REF!</v>
      </c>
      <c r="CM64" s="68" t="e">
        <f>IF(ROUND('Командный Зачет'!#REF!-IF('Сводный протокол'!#REF!="м",CM$2,IF('Сводный протокол'!#REF!="ж",CM$1,0)),6)&gt;0,1,0)</f>
        <v>#REF!</v>
      </c>
      <c r="CN64" s="68" t="e">
        <f>IF(ROUND('Командный Зачет'!#REF!-IF('Сводный протокол'!#REF!="м",CN$2,IF('Сводный протокол'!#REF!="ж",CN$1,0)),6)&gt;0,1,0)</f>
        <v>#REF!</v>
      </c>
      <c r="CO64" s="68" t="e">
        <f>IF(ROUND('Командный Зачет'!#REF!-IF('Сводный протокол'!#REF!="м",CO$2,IF('Сводный протокол'!#REF!="ж",CO$1,0)),6)&gt;0,1,0)</f>
        <v>#REF!</v>
      </c>
      <c r="CP64" s="68" t="e">
        <f>IF(ROUND('Командный Зачет'!#REF!-IF('Сводный протокол'!#REF!="м",CP$2,IF('Сводный протокол'!#REF!="ж",CP$1,0)),6)&gt;0,1,0)</f>
        <v>#REF!</v>
      </c>
      <c r="CQ64" s="68" t="e">
        <f>IF(ROUND('Командный Зачет'!#REF!-IF('Сводный протокол'!#REF!="м",CQ$2,IF('Сводный протокол'!#REF!="ж",CQ$1,0)),6)&gt;0,1,0)</f>
        <v>#REF!</v>
      </c>
      <c r="CR64" s="68" t="e">
        <f>IF(ROUND('Командный Зачет'!#REF!-IF('Сводный протокол'!#REF!="м",CR$2,IF('Сводный протокол'!#REF!="ж",CR$1,0)),6)&gt;0,1,0)</f>
        <v>#REF!</v>
      </c>
      <c r="CS64" s="68" t="e">
        <f>IF(ROUND('Командный Зачет'!#REF!-IF('Сводный протокол'!#REF!="м",CS$2,IF('Сводный протокол'!#REF!="ж",CS$1,0)),6)&gt;0,1,0)</f>
        <v>#REF!</v>
      </c>
      <c r="CT64" s="68" t="e">
        <f>IF(ROUND('Командный Зачет'!#REF!-IF('Сводный протокол'!#REF!="м",CT$2,IF('Сводный протокол'!#REF!="ж",CT$1,0)),6)&gt;0,1,0)</f>
        <v>#REF!</v>
      </c>
      <c r="CU64" s="68" t="e">
        <f>IF(ROUND('Командный Зачет'!#REF!-IF('Сводный протокол'!#REF!="м",CU$2,IF('Сводный протокол'!#REF!="ж",CU$1,0)),6)&gt;0,1,0)</f>
        <v>#REF!</v>
      </c>
      <c r="CV64" s="68" t="e">
        <f>IF(ROUND('Командный Зачет'!#REF!-IF('Сводный протокол'!#REF!="м",CV$2,IF('Сводный протокол'!#REF!="ж",CV$1,0)),6)&gt;0,1,0)</f>
        <v>#REF!</v>
      </c>
      <c r="CW64" s="68" t="e">
        <f>IF(ROUND('Командный Зачет'!#REF!-IF('Сводный протокол'!#REF!="м",CW$2,IF('Сводный протокол'!#REF!="ж",CW$1,0)),6)&gt;0,1,0)</f>
        <v>#REF!</v>
      </c>
      <c r="CX64" s="67" t="e">
        <f t="shared" ca="1" si="1"/>
        <v>#REF!</v>
      </c>
    </row>
    <row r="65" spans="1:102" x14ac:dyDescent="0.2">
      <c r="A65" s="67" t="s">
        <v>130</v>
      </c>
      <c r="B65" s="68" t="e">
        <f>IF(ROUND('Командный Зачет'!#REF!-IF('Сводный протокол'!#REF!="м",B$2,IF('Сводный протокол'!#REF!="ж",B$1,0)),6)&gt;0,1,0)</f>
        <v>#REF!</v>
      </c>
      <c r="C65" s="68" t="e">
        <f>IF(ROUND('Командный Зачет'!#REF!-IF('Сводный протокол'!#REF!="м",C$2,IF('Сводный протокол'!#REF!="ж",C$1,0)),6)&gt;0,1,0)</f>
        <v>#REF!</v>
      </c>
      <c r="D65" s="68" t="e">
        <f>IF(ROUND('Командный Зачет'!#REF!-IF('Сводный протокол'!#REF!="м",D$2,IF('Сводный протокол'!#REF!="ж",D$1,0)),6)&gt;0,1,0)</f>
        <v>#REF!</v>
      </c>
      <c r="E65" s="68" t="e">
        <f>IF(ROUND('Командный Зачет'!#REF!-IF('Сводный протокол'!#REF!="м",E$2,IF('Сводный протокол'!#REF!="ж",E$1,0)),6)&gt;0,1,0)</f>
        <v>#REF!</v>
      </c>
      <c r="F65" s="68" t="e">
        <f>IF(ROUND('Командный Зачет'!#REF!-IF('Сводный протокол'!#REF!="м",F$2,IF('Сводный протокол'!#REF!="ж",F$1,0)),6)&gt;0,1,0)</f>
        <v>#REF!</v>
      </c>
      <c r="G65" s="68" t="e">
        <f>IF(ROUND('Командный Зачет'!#REF!-IF('Сводный протокол'!#REF!="м",G$2,IF('Сводный протокол'!#REF!="ж",G$1,0)),6)&gt;0,1,0)</f>
        <v>#REF!</v>
      </c>
      <c r="H65" s="68" t="e">
        <f>IF(ROUND('Командный Зачет'!#REF!-IF('Сводный протокол'!#REF!="м",H$2,IF('Сводный протокол'!#REF!="ж",H$1,0)),6)&gt;0,1,0)</f>
        <v>#REF!</v>
      </c>
      <c r="I65" s="68" t="e">
        <f>IF(ROUND('Командный Зачет'!#REF!-IF('Сводный протокол'!#REF!="м",I$2,IF('Сводный протокол'!#REF!="ж",I$1,0)),6)&gt;0,1,0)</f>
        <v>#REF!</v>
      </c>
      <c r="J65" s="68" t="e">
        <f>IF(ROUND('Командный Зачет'!#REF!-IF('Сводный протокол'!#REF!="м",J$2,IF('Сводный протокол'!#REF!="ж",J$1,0)),6)&gt;0,1,0)</f>
        <v>#REF!</v>
      </c>
      <c r="K65" s="68" t="e">
        <f>IF(ROUND('Командный Зачет'!#REF!-IF('Сводный протокол'!#REF!="м",K$2,IF('Сводный протокол'!#REF!="ж",K$1,0)),6)&gt;0,1,0)</f>
        <v>#REF!</v>
      </c>
      <c r="L65" s="68" t="e">
        <f>IF(ROUND('Командный Зачет'!#REF!-IF('Сводный протокол'!#REF!="м",L$2,IF('Сводный протокол'!#REF!="ж",L$1,0)),6)&gt;0,1,0)</f>
        <v>#REF!</v>
      </c>
      <c r="M65" s="68" t="e">
        <f>IF(ROUND('Командный Зачет'!#REF!-IF('Сводный протокол'!#REF!="м",M$2,IF('Сводный протокол'!#REF!="ж",M$1,0)),6)&gt;0,1,0)</f>
        <v>#REF!</v>
      </c>
      <c r="N65" s="68" t="e">
        <f>IF(ROUND('Командный Зачет'!#REF!-IF('Сводный протокол'!#REF!="м",N$2,IF('Сводный протокол'!#REF!="ж",N$1,0)),6)&gt;0,1,0)</f>
        <v>#REF!</v>
      </c>
      <c r="O65" s="68" t="e">
        <f>IF(ROUND('Командный Зачет'!#REF!-IF('Сводный протокол'!#REF!="м",O$2,IF('Сводный протокол'!#REF!="ж",O$1,0)),6)&gt;0,1,0)</f>
        <v>#REF!</v>
      </c>
      <c r="P65" s="68" t="e">
        <f>IF(ROUND('Командный Зачет'!#REF!-IF('Сводный протокол'!#REF!="м",P$2,IF('Сводный протокол'!#REF!="ж",P$1,0)),6)&gt;0,1,0)</f>
        <v>#REF!</v>
      </c>
      <c r="Q65" s="68" t="e">
        <f>IF(ROUND('Командный Зачет'!#REF!-IF('Сводный протокол'!#REF!="м",Q$2,IF('Сводный протокол'!#REF!="ж",Q$1,0)),6)&gt;0,1,0)</f>
        <v>#REF!</v>
      </c>
      <c r="R65" s="68" t="e">
        <f>IF(ROUND('Командный Зачет'!#REF!-IF('Сводный протокол'!#REF!="м",R$2,IF('Сводный протокол'!#REF!="ж",R$1,0)),6)&gt;0,1,0)</f>
        <v>#REF!</v>
      </c>
      <c r="S65" s="68" t="e">
        <f>IF(ROUND('Командный Зачет'!#REF!-IF('Сводный протокол'!#REF!="м",S$2,IF('Сводный протокол'!#REF!="ж",S$1,0)),6)&gt;0,1,0)</f>
        <v>#REF!</v>
      </c>
      <c r="T65" s="68" t="e">
        <f>IF(ROUND('Командный Зачет'!#REF!-IF('Сводный протокол'!#REF!="м",T$2,IF('Сводный протокол'!#REF!="ж",T$1,0)),6)&gt;0,1,0)</f>
        <v>#REF!</v>
      </c>
      <c r="U65" s="68" t="e">
        <f>IF(ROUND('Командный Зачет'!#REF!-IF('Сводный протокол'!#REF!="м",U$2,IF('Сводный протокол'!#REF!="ж",U$1,0)),6)&gt;0,1,0)</f>
        <v>#REF!</v>
      </c>
      <c r="V65" s="68" t="e">
        <f>IF(ROUND('Командный Зачет'!#REF!-IF('Сводный протокол'!#REF!="м",V$2,IF('Сводный протокол'!#REF!="ж",V$1,0)),6)&gt;0,1,0)</f>
        <v>#REF!</v>
      </c>
      <c r="W65" s="68" t="e">
        <f>IF(ROUND('Командный Зачет'!#REF!-IF('Сводный протокол'!#REF!="м",W$2,IF('Сводный протокол'!#REF!="ж",W$1,0)),6)&gt;0,1,0)</f>
        <v>#REF!</v>
      </c>
      <c r="X65" s="68" t="e">
        <f>IF(ROUND('Командный Зачет'!#REF!-IF('Сводный протокол'!#REF!="м",X$2,IF('Сводный протокол'!#REF!="ж",X$1,0)),6)&gt;0,1,0)</f>
        <v>#REF!</v>
      </c>
      <c r="Y65" s="68" t="e">
        <f>IF(ROUND('Командный Зачет'!#REF!-IF('Сводный протокол'!#REF!="м",Y$2,IF('Сводный протокол'!#REF!="ж",Y$1,0)),6)&gt;0,1,0)</f>
        <v>#REF!</v>
      </c>
      <c r="Z65" s="68" t="e">
        <f>IF(ROUND('Командный Зачет'!#REF!-IF('Сводный протокол'!#REF!="м",Z$2,IF('Сводный протокол'!#REF!="ж",Z$1,0)),6)&gt;0,1,0)</f>
        <v>#REF!</v>
      </c>
      <c r="AA65" s="68" t="e">
        <f>IF(ROUND('Командный Зачет'!#REF!-IF('Сводный протокол'!#REF!="м",AA$2,IF('Сводный протокол'!#REF!="ж",AA$1,0)),6)&gt;0,1,0)</f>
        <v>#REF!</v>
      </c>
      <c r="AB65" s="68" t="e">
        <f>IF(ROUND('Командный Зачет'!#REF!-IF('Сводный протокол'!#REF!="м",AB$2,IF('Сводный протокол'!#REF!="ж",AB$1,0)),6)&gt;0,1,0)</f>
        <v>#REF!</v>
      </c>
      <c r="AC65" s="68" t="e">
        <f>IF(ROUND('Командный Зачет'!#REF!-IF('Сводный протокол'!#REF!="м",AC$2,IF('Сводный протокол'!#REF!="ж",AC$1,0)),6)&gt;0,1,0)</f>
        <v>#REF!</v>
      </c>
      <c r="AD65" s="68" t="e">
        <f>IF(ROUND('Командный Зачет'!#REF!-IF('Сводный протокол'!#REF!="м",AD$2,IF('Сводный протокол'!#REF!="ж",AD$1,0)),6)&gt;0,1,0)</f>
        <v>#REF!</v>
      </c>
      <c r="AE65" s="68" t="e">
        <f>IF(ROUND('Командный Зачет'!#REF!-IF('Сводный протокол'!#REF!="м",AE$2,IF('Сводный протокол'!#REF!="ж",AE$1,0)),6)&gt;0,1,0)</f>
        <v>#REF!</v>
      </c>
      <c r="AF65" s="68" t="e">
        <f>IF(ROUND('Командный Зачет'!#REF!-IF('Сводный протокол'!#REF!="м",AF$2,IF('Сводный протокол'!#REF!="ж",AF$1,0)),6)&gt;0,1,0)</f>
        <v>#REF!</v>
      </c>
      <c r="AG65" s="68" t="e">
        <f>IF(ROUND('Командный Зачет'!#REF!-IF('Сводный протокол'!#REF!="м",AG$2,IF('Сводный протокол'!#REF!="ж",AG$1,0)),6)&gt;0,1,0)</f>
        <v>#REF!</v>
      </c>
      <c r="AH65" s="68" t="e">
        <f>IF(ROUND('Командный Зачет'!#REF!-IF('Сводный протокол'!#REF!="м",AH$2,IF('Сводный протокол'!#REF!="ж",AH$1,0)),6)&gt;0,1,0)</f>
        <v>#REF!</v>
      </c>
      <c r="AI65" s="68" t="e">
        <f>IF(ROUND('Командный Зачет'!#REF!-IF('Сводный протокол'!#REF!="м",AI$2,IF('Сводный протокол'!#REF!="ж",AI$1,0)),6)&gt;0,1,0)</f>
        <v>#REF!</v>
      </c>
      <c r="AJ65" s="68" t="e">
        <f>IF(ROUND('Командный Зачет'!#REF!-IF('Сводный протокол'!#REF!="м",AJ$2,IF('Сводный протокол'!#REF!="ж",AJ$1,0)),6)&gt;0,1,0)</f>
        <v>#REF!</v>
      </c>
      <c r="AK65" s="68" t="e">
        <f>IF(ROUND('Командный Зачет'!#REF!-IF('Сводный протокол'!#REF!="м",AK$2,IF('Сводный протокол'!#REF!="ж",AK$1,0)),6)&gt;0,1,0)</f>
        <v>#REF!</v>
      </c>
      <c r="AL65" s="68" t="e">
        <f>IF(ROUND('Командный Зачет'!#REF!-IF('Сводный протокол'!#REF!="м",AL$2,IF('Сводный протокол'!#REF!="ж",AL$1,0)),6)&gt;0,1,0)</f>
        <v>#REF!</v>
      </c>
      <c r="AM65" s="68" t="e">
        <f>IF(ROUND('Командный Зачет'!#REF!-IF('Сводный протокол'!#REF!="м",AM$2,IF('Сводный протокол'!#REF!="ж",AM$1,0)),6)&gt;0,1,0)</f>
        <v>#REF!</v>
      </c>
      <c r="AN65" s="68" t="e">
        <f>IF(ROUND('Командный Зачет'!#REF!-IF('Сводный протокол'!#REF!="м",AN$2,IF('Сводный протокол'!#REF!="ж",AN$1,0)),6)&gt;0,1,0)</f>
        <v>#REF!</v>
      </c>
      <c r="AO65" s="68" t="e">
        <f>IF(ROUND('Командный Зачет'!#REF!-IF('Сводный протокол'!#REF!="м",AO$2,IF('Сводный протокол'!#REF!="ж",AO$1,0)),6)&gt;0,1,0)</f>
        <v>#REF!</v>
      </c>
      <c r="AP65" s="68" t="e">
        <f>IF(ROUND('Командный Зачет'!#REF!-IF('Сводный протокол'!#REF!="м",AP$2,IF('Сводный протокол'!#REF!="ж",AP$1,0)),6)&gt;0,1,0)</f>
        <v>#REF!</v>
      </c>
      <c r="AQ65" s="68" t="e">
        <f>IF(ROUND('Командный Зачет'!#REF!-IF('Сводный протокол'!#REF!="м",AQ$2,IF('Сводный протокол'!#REF!="ж",AQ$1,0)),6)&gt;0,1,0)</f>
        <v>#REF!</v>
      </c>
      <c r="AR65" s="68" t="e">
        <f>IF(ROUND('Командный Зачет'!#REF!-IF('Сводный протокол'!#REF!="м",AR$2,IF('Сводный протокол'!#REF!="ж",AR$1,0)),6)&gt;0,1,0)</f>
        <v>#REF!</v>
      </c>
      <c r="AS65" s="68" t="e">
        <f>IF(ROUND('Командный Зачет'!#REF!-IF('Сводный протокол'!#REF!="м",AS$2,IF('Сводный протокол'!#REF!="ж",AS$1,0)),6)&gt;0,1,0)</f>
        <v>#REF!</v>
      </c>
      <c r="AT65" s="68" t="e">
        <f>IF(ROUND('Командный Зачет'!#REF!-IF('Сводный протокол'!#REF!="м",AT$2,IF('Сводный протокол'!#REF!="ж",AT$1,0)),6)&gt;0,1,0)</f>
        <v>#REF!</v>
      </c>
      <c r="AU65" s="68" t="e">
        <f>IF(ROUND('Командный Зачет'!#REF!-IF('Сводный протокол'!#REF!="м",AU$2,IF('Сводный протокол'!#REF!="ж",AU$1,0)),6)&gt;0,1,0)</f>
        <v>#REF!</v>
      </c>
      <c r="AV65" s="68" t="e">
        <f>IF(ROUND('Командный Зачет'!#REF!-IF('Сводный протокол'!#REF!="м",AV$2,IF('Сводный протокол'!#REF!="ж",AV$1,0)),6)&gt;0,1,0)</f>
        <v>#REF!</v>
      </c>
      <c r="AW65" s="68" t="e">
        <f>IF(ROUND('Командный Зачет'!#REF!-IF('Сводный протокол'!#REF!="м",AW$2,IF('Сводный протокол'!#REF!="ж",AW$1,0)),6)&gt;0,1,0)</f>
        <v>#REF!</v>
      </c>
      <c r="AX65" s="68" t="e">
        <f>IF(ROUND('Командный Зачет'!#REF!-IF('Сводный протокол'!#REF!="м",AX$2,IF('Сводный протокол'!#REF!="ж",AX$1,0)),6)&gt;0,1,0)</f>
        <v>#REF!</v>
      </c>
      <c r="AY65" s="68" t="e">
        <f>IF(ROUND('Командный Зачет'!#REF!-IF('Сводный протокол'!#REF!="м",AY$2,IF('Сводный протокол'!#REF!="ж",AY$1,0)),6)&gt;0,1,0)</f>
        <v>#REF!</v>
      </c>
      <c r="AZ65" s="68" t="e">
        <f>IF(ROUND('Командный Зачет'!#REF!-IF('Сводный протокол'!#REF!="м",AZ$2,IF('Сводный протокол'!#REF!="ж",AZ$1,0)),6)&gt;0,1,0)</f>
        <v>#REF!</v>
      </c>
      <c r="BA65" s="68" t="e">
        <f>IF(ROUND('Командный Зачет'!#REF!-IF('Сводный протокол'!#REF!="м",BA$2,IF('Сводный протокол'!#REF!="ж",BA$1,0)),6)&gt;0,1,0)</f>
        <v>#REF!</v>
      </c>
      <c r="BB65" s="68" t="e">
        <f>IF(ROUND('Командный Зачет'!#REF!-IF('Сводный протокол'!#REF!="м",BB$2,IF('Сводный протокол'!#REF!="ж",BB$1,0)),6)&gt;0,1,0)</f>
        <v>#REF!</v>
      </c>
      <c r="BC65" s="68" t="e">
        <f>IF(ROUND('Командный Зачет'!#REF!-IF('Сводный протокол'!#REF!="м",BC$2,IF('Сводный протокол'!#REF!="ж",BC$1,0)),6)&gt;0,1,0)</f>
        <v>#REF!</v>
      </c>
      <c r="BD65" s="68" t="e">
        <f>IF(ROUND('Командный Зачет'!#REF!-IF('Сводный протокол'!#REF!="м",BD$2,IF('Сводный протокол'!#REF!="ж",BD$1,0)),6)&gt;0,1,0)</f>
        <v>#REF!</v>
      </c>
      <c r="BE65" s="68" t="e">
        <f>IF(ROUND('Командный Зачет'!#REF!-IF('Сводный протокол'!#REF!="м",BE$2,IF('Сводный протокол'!#REF!="ж",BE$1,0)),6)&gt;0,1,0)</f>
        <v>#REF!</v>
      </c>
      <c r="BF65" s="68" t="e">
        <f>IF(ROUND('Командный Зачет'!#REF!-IF('Сводный протокол'!#REF!="м",BF$2,IF('Сводный протокол'!#REF!="ж",BF$1,0)),6)&gt;0,1,0)</f>
        <v>#REF!</v>
      </c>
      <c r="BG65" s="68" t="e">
        <f>IF(ROUND('Командный Зачет'!#REF!-IF('Сводный протокол'!#REF!="м",BG$2,IF('Сводный протокол'!#REF!="ж",BG$1,0)),6)&gt;0,1,0)</f>
        <v>#REF!</v>
      </c>
      <c r="BH65" s="68" t="e">
        <f>IF(ROUND('Командный Зачет'!#REF!-IF('Сводный протокол'!#REF!="м",BH$2,IF('Сводный протокол'!#REF!="ж",BH$1,0)),6)&gt;0,1,0)</f>
        <v>#REF!</v>
      </c>
      <c r="BI65" s="68" t="e">
        <f>IF(ROUND('Командный Зачет'!#REF!-IF('Сводный протокол'!#REF!="м",BI$2,IF('Сводный протокол'!#REF!="ж",BI$1,0)),6)&gt;0,1,0)</f>
        <v>#REF!</v>
      </c>
      <c r="BJ65" s="68" t="e">
        <f>IF(ROUND('Командный Зачет'!#REF!-IF('Сводный протокол'!#REF!="м",BJ$2,IF('Сводный протокол'!#REF!="ж",BJ$1,0)),6)&gt;0,1,0)</f>
        <v>#REF!</v>
      </c>
      <c r="BK65" s="68" t="e">
        <f>IF(ROUND('Командный Зачет'!#REF!-IF('Сводный протокол'!#REF!="м",BK$2,IF('Сводный протокол'!#REF!="ж",BK$1,0)),6)&gt;0,1,0)</f>
        <v>#REF!</v>
      </c>
      <c r="BL65" s="68" t="e">
        <f>IF(ROUND('Командный Зачет'!#REF!-IF('Сводный протокол'!#REF!="м",BL$2,IF('Сводный протокол'!#REF!="ж",BL$1,0)),6)&gt;0,1,0)</f>
        <v>#REF!</v>
      </c>
      <c r="BM65" s="68" t="e">
        <f>IF(ROUND('Командный Зачет'!#REF!-IF('Сводный протокол'!#REF!="м",BM$2,IF('Сводный протокол'!#REF!="ж",BM$1,0)),6)&gt;0,1,0)</f>
        <v>#REF!</v>
      </c>
      <c r="BN65" s="68" t="e">
        <f>IF(ROUND('Командный Зачет'!#REF!-IF('Сводный протокол'!#REF!="м",BN$2,IF('Сводный протокол'!#REF!="ж",BN$1,0)),6)&gt;0,1,0)</f>
        <v>#REF!</v>
      </c>
      <c r="BO65" s="68" t="e">
        <f>IF(ROUND('Командный Зачет'!#REF!-IF('Сводный протокол'!#REF!="м",BO$2,IF('Сводный протокол'!#REF!="ж",BO$1,0)),6)&gt;0,1,0)</f>
        <v>#REF!</v>
      </c>
      <c r="BP65" s="68" t="e">
        <f>IF(ROUND('Командный Зачет'!#REF!-IF('Сводный протокол'!#REF!="м",BP$2,IF('Сводный протокол'!#REF!="ж",BP$1,0)),6)&gt;0,1,0)</f>
        <v>#REF!</v>
      </c>
      <c r="BQ65" s="68" t="e">
        <f>IF(ROUND('Командный Зачет'!#REF!-IF('Сводный протокол'!#REF!="м",BQ$2,IF('Сводный протокол'!#REF!="ж",BQ$1,0)),6)&gt;0,1,0)</f>
        <v>#REF!</v>
      </c>
      <c r="BR65" s="68" t="e">
        <f>IF(ROUND('Командный Зачет'!#REF!-IF('Сводный протокол'!#REF!="м",BR$2,IF('Сводный протокол'!#REF!="ж",BR$1,0)),6)&gt;0,1,0)</f>
        <v>#REF!</v>
      </c>
      <c r="BS65" s="68" t="e">
        <f>IF(ROUND('Командный Зачет'!#REF!-IF('Сводный протокол'!#REF!="м",BS$2,IF('Сводный протокол'!#REF!="ж",BS$1,0)),6)&gt;0,1,0)</f>
        <v>#REF!</v>
      </c>
      <c r="BT65" s="68" t="e">
        <f>IF(ROUND('Командный Зачет'!#REF!-IF('Сводный протокол'!#REF!="м",BT$2,IF('Сводный протокол'!#REF!="ж",BT$1,0)),6)&gt;0,1,0)</f>
        <v>#REF!</v>
      </c>
      <c r="BU65" s="68" t="e">
        <f>IF(ROUND('Командный Зачет'!#REF!-IF('Сводный протокол'!#REF!="м",BU$2,IF('Сводный протокол'!#REF!="ж",BU$1,0)),6)&gt;0,1,0)</f>
        <v>#REF!</v>
      </c>
      <c r="BV65" s="68" t="e">
        <f>IF(ROUND('Командный Зачет'!#REF!-IF('Сводный протокол'!#REF!="м",BV$2,IF('Сводный протокол'!#REF!="ж",BV$1,0)),6)&gt;0,1,0)</f>
        <v>#REF!</v>
      </c>
      <c r="BW65" s="68" t="e">
        <f>IF(ROUND('Командный Зачет'!#REF!-IF('Сводный протокол'!#REF!="м",BW$2,IF('Сводный протокол'!#REF!="ж",BW$1,0)),6)&gt;0,1,0)</f>
        <v>#REF!</v>
      </c>
      <c r="BX65" s="68" t="e">
        <f>IF(ROUND('Командный Зачет'!#REF!-IF('Сводный протокол'!#REF!="м",BX$2,IF('Сводный протокол'!#REF!="ж",BX$1,0)),6)&gt;0,1,0)</f>
        <v>#REF!</v>
      </c>
      <c r="BY65" s="68" t="e">
        <f>IF(ROUND('Командный Зачет'!#REF!-IF('Сводный протокол'!#REF!="м",BY$2,IF('Сводный протокол'!#REF!="ж",BY$1,0)),6)&gt;0,1,0)</f>
        <v>#REF!</v>
      </c>
      <c r="BZ65" s="68" t="e">
        <f>IF(ROUND('Командный Зачет'!#REF!-IF('Сводный протокол'!#REF!="м",BZ$2,IF('Сводный протокол'!#REF!="ж",BZ$1,0)),6)&gt;0,1,0)</f>
        <v>#REF!</v>
      </c>
      <c r="CA65" s="68" t="e">
        <f>IF(ROUND('Командный Зачет'!#REF!-IF('Сводный протокол'!#REF!="м",CA$2,IF('Сводный протокол'!#REF!="ж",CA$1,0)),6)&gt;0,1,0)</f>
        <v>#REF!</v>
      </c>
      <c r="CB65" s="68" t="e">
        <f>IF(ROUND('Командный Зачет'!#REF!-IF('Сводный протокол'!#REF!="м",CB$2,IF('Сводный протокол'!#REF!="ж",CB$1,0)),6)&gt;0,1,0)</f>
        <v>#REF!</v>
      </c>
      <c r="CC65" s="68" t="e">
        <f>IF(ROUND('Командный Зачет'!#REF!-IF('Сводный протокол'!#REF!="м",CC$2,IF('Сводный протокол'!#REF!="ж",CC$1,0)),6)&gt;0,1,0)</f>
        <v>#REF!</v>
      </c>
      <c r="CD65" s="68" t="e">
        <f>IF(ROUND('Командный Зачет'!#REF!-IF('Сводный протокол'!#REF!="м",CD$2,IF('Сводный протокол'!#REF!="ж",CD$1,0)),6)&gt;0,1,0)</f>
        <v>#REF!</v>
      </c>
      <c r="CE65" s="68" t="e">
        <f>IF(ROUND('Командный Зачет'!#REF!-IF('Сводный протокол'!#REF!="м",CE$2,IF('Сводный протокол'!#REF!="ж",CE$1,0)),6)&gt;0,1,0)</f>
        <v>#REF!</v>
      </c>
      <c r="CF65" s="68" t="e">
        <f>IF(ROUND('Командный Зачет'!#REF!-IF('Сводный протокол'!#REF!="м",CF$2,IF('Сводный протокол'!#REF!="ж",CF$1,0)),6)&gt;0,1,0)</f>
        <v>#REF!</v>
      </c>
      <c r="CG65" s="68" t="e">
        <f>IF(ROUND('Командный Зачет'!#REF!-IF('Сводный протокол'!#REF!="м",CG$2,IF('Сводный протокол'!#REF!="ж",CG$1,0)),6)&gt;0,1,0)</f>
        <v>#REF!</v>
      </c>
      <c r="CH65" s="68" t="e">
        <f>IF(ROUND('Командный Зачет'!#REF!-IF('Сводный протокол'!#REF!="м",CH$2,IF('Сводный протокол'!#REF!="ж",CH$1,0)),6)&gt;0,1,0)</f>
        <v>#REF!</v>
      </c>
      <c r="CI65" s="68" t="e">
        <f>IF(ROUND('Командный Зачет'!#REF!-IF('Сводный протокол'!#REF!="м",CI$2,IF('Сводный протокол'!#REF!="ж",CI$1,0)),6)&gt;0,1,0)</f>
        <v>#REF!</v>
      </c>
      <c r="CJ65" s="68" t="e">
        <f>IF(ROUND('Командный Зачет'!#REF!-IF('Сводный протокол'!#REF!="м",CJ$2,IF('Сводный протокол'!#REF!="ж",CJ$1,0)),6)&gt;0,1,0)</f>
        <v>#REF!</v>
      </c>
      <c r="CK65" s="68" t="e">
        <f>IF(ROUND('Командный Зачет'!#REF!-IF('Сводный протокол'!#REF!="м",CK$2,IF('Сводный протокол'!#REF!="ж",CK$1,0)),6)&gt;0,1,0)</f>
        <v>#REF!</v>
      </c>
      <c r="CL65" s="68" t="e">
        <f>IF(ROUND('Командный Зачет'!#REF!-IF('Сводный протокол'!#REF!="м",CL$2,IF('Сводный протокол'!#REF!="ж",CL$1,0)),6)&gt;0,1,0)</f>
        <v>#REF!</v>
      </c>
      <c r="CM65" s="68" t="e">
        <f>IF(ROUND('Командный Зачет'!#REF!-IF('Сводный протокол'!#REF!="м",CM$2,IF('Сводный протокол'!#REF!="ж",CM$1,0)),6)&gt;0,1,0)</f>
        <v>#REF!</v>
      </c>
      <c r="CN65" s="68" t="e">
        <f>IF(ROUND('Командный Зачет'!#REF!-IF('Сводный протокол'!#REF!="м",CN$2,IF('Сводный протокол'!#REF!="ж",CN$1,0)),6)&gt;0,1,0)</f>
        <v>#REF!</v>
      </c>
      <c r="CO65" s="68" t="e">
        <f>IF(ROUND('Командный Зачет'!#REF!-IF('Сводный протокол'!#REF!="м",CO$2,IF('Сводный протокол'!#REF!="ж",CO$1,0)),6)&gt;0,1,0)</f>
        <v>#REF!</v>
      </c>
      <c r="CP65" s="68" t="e">
        <f>IF(ROUND('Командный Зачет'!#REF!-IF('Сводный протокол'!#REF!="м",CP$2,IF('Сводный протокол'!#REF!="ж",CP$1,0)),6)&gt;0,1,0)</f>
        <v>#REF!</v>
      </c>
      <c r="CQ65" s="68" t="e">
        <f>IF(ROUND('Командный Зачет'!#REF!-IF('Сводный протокол'!#REF!="м",CQ$2,IF('Сводный протокол'!#REF!="ж",CQ$1,0)),6)&gt;0,1,0)</f>
        <v>#REF!</v>
      </c>
      <c r="CR65" s="68" t="e">
        <f>IF(ROUND('Командный Зачет'!#REF!-IF('Сводный протокол'!#REF!="м",CR$2,IF('Сводный протокол'!#REF!="ж",CR$1,0)),6)&gt;0,1,0)</f>
        <v>#REF!</v>
      </c>
      <c r="CS65" s="68" t="e">
        <f>IF(ROUND('Командный Зачет'!#REF!-IF('Сводный протокол'!#REF!="м",CS$2,IF('Сводный протокол'!#REF!="ж",CS$1,0)),6)&gt;0,1,0)</f>
        <v>#REF!</v>
      </c>
      <c r="CT65" s="68" t="e">
        <f>IF(ROUND('Командный Зачет'!#REF!-IF('Сводный протокол'!#REF!="м",CT$2,IF('Сводный протокол'!#REF!="ж",CT$1,0)),6)&gt;0,1,0)</f>
        <v>#REF!</v>
      </c>
      <c r="CU65" s="68" t="e">
        <f>IF(ROUND('Командный Зачет'!#REF!-IF('Сводный протокол'!#REF!="м",CU$2,IF('Сводный протокол'!#REF!="ж",CU$1,0)),6)&gt;0,1,0)</f>
        <v>#REF!</v>
      </c>
      <c r="CV65" s="68" t="e">
        <f>IF(ROUND('Командный Зачет'!#REF!-IF('Сводный протокол'!#REF!="м",CV$2,IF('Сводный протокол'!#REF!="ж",CV$1,0)),6)&gt;0,1,0)</f>
        <v>#REF!</v>
      </c>
      <c r="CW65" s="68" t="e">
        <f>IF(ROUND('Командный Зачет'!#REF!-IF('Сводный протокол'!#REF!="м",CW$2,IF('Сводный протокол'!#REF!="ж",CW$1,0)),6)&gt;0,1,0)</f>
        <v>#REF!</v>
      </c>
      <c r="CX65" s="67" t="e">
        <f t="shared" ca="1" si="1"/>
        <v>#REF!</v>
      </c>
    </row>
    <row r="66" spans="1:102" x14ac:dyDescent="0.2">
      <c r="A66" s="67" t="s">
        <v>131</v>
      </c>
      <c r="B66" s="68" t="e">
        <f>IF(ROUND('Командный Зачет'!#REF!-IF('Сводный протокол'!#REF!="м",B$2,IF('Сводный протокол'!#REF!="ж",B$1,0)),6)&gt;0,1,0)</f>
        <v>#REF!</v>
      </c>
      <c r="C66" s="68" t="e">
        <f>IF(ROUND('Командный Зачет'!#REF!-IF('Сводный протокол'!#REF!="м",C$2,IF('Сводный протокол'!#REF!="ж",C$1,0)),6)&gt;0,1,0)</f>
        <v>#REF!</v>
      </c>
      <c r="D66" s="68" t="e">
        <f>IF(ROUND('Командный Зачет'!#REF!-IF('Сводный протокол'!#REF!="м",D$2,IF('Сводный протокол'!#REF!="ж",D$1,0)),6)&gt;0,1,0)</f>
        <v>#REF!</v>
      </c>
      <c r="E66" s="68" t="e">
        <f>IF(ROUND('Командный Зачет'!#REF!-IF('Сводный протокол'!#REF!="м",E$2,IF('Сводный протокол'!#REF!="ж",E$1,0)),6)&gt;0,1,0)</f>
        <v>#REF!</v>
      </c>
      <c r="F66" s="68" t="e">
        <f>IF(ROUND('Командный Зачет'!#REF!-IF('Сводный протокол'!#REF!="м",F$2,IF('Сводный протокол'!#REF!="ж",F$1,0)),6)&gt;0,1,0)</f>
        <v>#REF!</v>
      </c>
      <c r="G66" s="68" t="e">
        <f>IF(ROUND('Командный Зачет'!#REF!-IF('Сводный протокол'!#REF!="м",G$2,IF('Сводный протокол'!#REF!="ж",G$1,0)),6)&gt;0,1,0)</f>
        <v>#REF!</v>
      </c>
      <c r="H66" s="68" t="e">
        <f>IF(ROUND('Командный Зачет'!#REF!-IF('Сводный протокол'!#REF!="м",H$2,IF('Сводный протокол'!#REF!="ж",H$1,0)),6)&gt;0,1,0)</f>
        <v>#REF!</v>
      </c>
      <c r="I66" s="68" t="e">
        <f>IF(ROUND('Командный Зачет'!#REF!-IF('Сводный протокол'!#REF!="м",I$2,IF('Сводный протокол'!#REF!="ж",I$1,0)),6)&gt;0,1,0)</f>
        <v>#REF!</v>
      </c>
      <c r="J66" s="68" t="e">
        <f>IF(ROUND('Командный Зачет'!#REF!-IF('Сводный протокол'!#REF!="м",J$2,IF('Сводный протокол'!#REF!="ж",J$1,0)),6)&gt;0,1,0)</f>
        <v>#REF!</v>
      </c>
      <c r="K66" s="68" t="e">
        <f>IF(ROUND('Командный Зачет'!#REF!-IF('Сводный протокол'!#REF!="м",K$2,IF('Сводный протокол'!#REF!="ж",K$1,0)),6)&gt;0,1,0)</f>
        <v>#REF!</v>
      </c>
      <c r="L66" s="68" t="e">
        <f>IF(ROUND('Командный Зачет'!#REF!-IF('Сводный протокол'!#REF!="м",L$2,IF('Сводный протокол'!#REF!="ж",L$1,0)),6)&gt;0,1,0)</f>
        <v>#REF!</v>
      </c>
      <c r="M66" s="68" t="e">
        <f>IF(ROUND('Командный Зачет'!#REF!-IF('Сводный протокол'!#REF!="м",M$2,IF('Сводный протокол'!#REF!="ж",M$1,0)),6)&gt;0,1,0)</f>
        <v>#REF!</v>
      </c>
      <c r="N66" s="68" t="e">
        <f>IF(ROUND('Командный Зачет'!#REF!-IF('Сводный протокол'!#REF!="м",N$2,IF('Сводный протокол'!#REF!="ж",N$1,0)),6)&gt;0,1,0)</f>
        <v>#REF!</v>
      </c>
      <c r="O66" s="68" t="e">
        <f>IF(ROUND('Командный Зачет'!#REF!-IF('Сводный протокол'!#REF!="м",O$2,IF('Сводный протокол'!#REF!="ж",O$1,0)),6)&gt;0,1,0)</f>
        <v>#REF!</v>
      </c>
      <c r="P66" s="68" t="e">
        <f>IF(ROUND('Командный Зачет'!#REF!-IF('Сводный протокол'!#REF!="м",P$2,IF('Сводный протокол'!#REF!="ж",P$1,0)),6)&gt;0,1,0)</f>
        <v>#REF!</v>
      </c>
      <c r="Q66" s="68" t="e">
        <f>IF(ROUND('Командный Зачет'!#REF!-IF('Сводный протокол'!#REF!="м",Q$2,IF('Сводный протокол'!#REF!="ж",Q$1,0)),6)&gt;0,1,0)</f>
        <v>#REF!</v>
      </c>
      <c r="R66" s="68" t="e">
        <f>IF(ROUND('Командный Зачет'!#REF!-IF('Сводный протокол'!#REF!="м",R$2,IF('Сводный протокол'!#REF!="ж",R$1,0)),6)&gt;0,1,0)</f>
        <v>#REF!</v>
      </c>
      <c r="S66" s="68" t="e">
        <f>IF(ROUND('Командный Зачет'!#REF!-IF('Сводный протокол'!#REF!="м",S$2,IF('Сводный протокол'!#REF!="ж",S$1,0)),6)&gt;0,1,0)</f>
        <v>#REF!</v>
      </c>
      <c r="T66" s="68" t="e">
        <f>IF(ROUND('Командный Зачет'!#REF!-IF('Сводный протокол'!#REF!="м",T$2,IF('Сводный протокол'!#REF!="ж",T$1,0)),6)&gt;0,1,0)</f>
        <v>#REF!</v>
      </c>
      <c r="U66" s="68" t="e">
        <f>IF(ROUND('Командный Зачет'!#REF!-IF('Сводный протокол'!#REF!="м",U$2,IF('Сводный протокол'!#REF!="ж",U$1,0)),6)&gt;0,1,0)</f>
        <v>#REF!</v>
      </c>
      <c r="V66" s="68" t="e">
        <f>IF(ROUND('Командный Зачет'!#REF!-IF('Сводный протокол'!#REF!="м",V$2,IF('Сводный протокол'!#REF!="ж",V$1,0)),6)&gt;0,1,0)</f>
        <v>#REF!</v>
      </c>
      <c r="W66" s="68" t="e">
        <f>IF(ROUND('Командный Зачет'!#REF!-IF('Сводный протокол'!#REF!="м",W$2,IF('Сводный протокол'!#REF!="ж",W$1,0)),6)&gt;0,1,0)</f>
        <v>#REF!</v>
      </c>
      <c r="X66" s="68" t="e">
        <f>IF(ROUND('Командный Зачет'!#REF!-IF('Сводный протокол'!#REF!="м",X$2,IF('Сводный протокол'!#REF!="ж",X$1,0)),6)&gt;0,1,0)</f>
        <v>#REF!</v>
      </c>
      <c r="Y66" s="68" t="e">
        <f>IF(ROUND('Командный Зачет'!#REF!-IF('Сводный протокол'!#REF!="м",Y$2,IF('Сводный протокол'!#REF!="ж",Y$1,0)),6)&gt;0,1,0)</f>
        <v>#REF!</v>
      </c>
      <c r="Z66" s="68" t="e">
        <f>IF(ROUND('Командный Зачет'!#REF!-IF('Сводный протокол'!#REF!="м",Z$2,IF('Сводный протокол'!#REF!="ж",Z$1,0)),6)&gt;0,1,0)</f>
        <v>#REF!</v>
      </c>
      <c r="AA66" s="68" t="e">
        <f>IF(ROUND('Командный Зачет'!#REF!-IF('Сводный протокол'!#REF!="м",AA$2,IF('Сводный протокол'!#REF!="ж",AA$1,0)),6)&gt;0,1,0)</f>
        <v>#REF!</v>
      </c>
      <c r="AB66" s="68" t="e">
        <f>IF(ROUND('Командный Зачет'!#REF!-IF('Сводный протокол'!#REF!="м",AB$2,IF('Сводный протокол'!#REF!="ж",AB$1,0)),6)&gt;0,1,0)</f>
        <v>#REF!</v>
      </c>
      <c r="AC66" s="68" t="e">
        <f>IF(ROUND('Командный Зачет'!#REF!-IF('Сводный протокол'!#REF!="м",AC$2,IF('Сводный протокол'!#REF!="ж",AC$1,0)),6)&gt;0,1,0)</f>
        <v>#REF!</v>
      </c>
      <c r="AD66" s="68" t="e">
        <f>IF(ROUND('Командный Зачет'!#REF!-IF('Сводный протокол'!#REF!="м",AD$2,IF('Сводный протокол'!#REF!="ж",AD$1,0)),6)&gt;0,1,0)</f>
        <v>#REF!</v>
      </c>
      <c r="AE66" s="68" t="e">
        <f>IF(ROUND('Командный Зачет'!#REF!-IF('Сводный протокол'!#REF!="м",AE$2,IF('Сводный протокол'!#REF!="ж",AE$1,0)),6)&gt;0,1,0)</f>
        <v>#REF!</v>
      </c>
      <c r="AF66" s="68" t="e">
        <f>IF(ROUND('Командный Зачет'!#REF!-IF('Сводный протокол'!#REF!="м",AF$2,IF('Сводный протокол'!#REF!="ж",AF$1,0)),6)&gt;0,1,0)</f>
        <v>#REF!</v>
      </c>
      <c r="AG66" s="68" t="e">
        <f>IF(ROUND('Командный Зачет'!#REF!-IF('Сводный протокол'!#REF!="м",AG$2,IF('Сводный протокол'!#REF!="ж",AG$1,0)),6)&gt;0,1,0)</f>
        <v>#REF!</v>
      </c>
      <c r="AH66" s="68" t="e">
        <f>IF(ROUND('Командный Зачет'!#REF!-IF('Сводный протокол'!#REF!="м",AH$2,IF('Сводный протокол'!#REF!="ж",AH$1,0)),6)&gt;0,1,0)</f>
        <v>#REF!</v>
      </c>
      <c r="AI66" s="68" t="e">
        <f>IF(ROUND('Командный Зачет'!#REF!-IF('Сводный протокол'!#REF!="м",AI$2,IF('Сводный протокол'!#REF!="ж",AI$1,0)),6)&gt;0,1,0)</f>
        <v>#REF!</v>
      </c>
      <c r="AJ66" s="68" t="e">
        <f>IF(ROUND('Командный Зачет'!#REF!-IF('Сводный протокол'!#REF!="м",AJ$2,IF('Сводный протокол'!#REF!="ж",AJ$1,0)),6)&gt;0,1,0)</f>
        <v>#REF!</v>
      </c>
      <c r="AK66" s="68" t="e">
        <f>IF(ROUND('Командный Зачет'!#REF!-IF('Сводный протокол'!#REF!="м",AK$2,IF('Сводный протокол'!#REF!="ж",AK$1,0)),6)&gt;0,1,0)</f>
        <v>#REF!</v>
      </c>
      <c r="AL66" s="68" t="e">
        <f>IF(ROUND('Командный Зачет'!#REF!-IF('Сводный протокол'!#REF!="м",AL$2,IF('Сводный протокол'!#REF!="ж",AL$1,0)),6)&gt;0,1,0)</f>
        <v>#REF!</v>
      </c>
      <c r="AM66" s="68" t="e">
        <f>IF(ROUND('Командный Зачет'!#REF!-IF('Сводный протокол'!#REF!="м",AM$2,IF('Сводный протокол'!#REF!="ж",AM$1,0)),6)&gt;0,1,0)</f>
        <v>#REF!</v>
      </c>
      <c r="AN66" s="68" t="e">
        <f>IF(ROUND('Командный Зачет'!#REF!-IF('Сводный протокол'!#REF!="м",AN$2,IF('Сводный протокол'!#REF!="ж",AN$1,0)),6)&gt;0,1,0)</f>
        <v>#REF!</v>
      </c>
      <c r="AO66" s="68" t="e">
        <f>IF(ROUND('Командный Зачет'!#REF!-IF('Сводный протокол'!#REF!="м",AO$2,IF('Сводный протокол'!#REF!="ж",AO$1,0)),6)&gt;0,1,0)</f>
        <v>#REF!</v>
      </c>
      <c r="AP66" s="68" t="e">
        <f>IF(ROUND('Командный Зачет'!#REF!-IF('Сводный протокол'!#REF!="м",AP$2,IF('Сводный протокол'!#REF!="ж",AP$1,0)),6)&gt;0,1,0)</f>
        <v>#REF!</v>
      </c>
      <c r="AQ66" s="68" t="e">
        <f>IF(ROUND('Командный Зачет'!#REF!-IF('Сводный протокол'!#REF!="м",AQ$2,IF('Сводный протокол'!#REF!="ж",AQ$1,0)),6)&gt;0,1,0)</f>
        <v>#REF!</v>
      </c>
      <c r="AR66" s="68" t="e">
        <f>IF(ROUND('Командный Зачет'!#REF!-IF('Сводный протокол'!#REF!="м",AR$2,IF('Сводный протокол'!#REF!="ж",AR$1,0)),6)&gt;0,1,0)</f>
        <v>#REF!</v>
      </c>
      <c r="AS66" s="68" t="e">
        <f>IF(ROUND('Командный Зачет'!#REF!-IF('Сводный протокол'!#REF!="м",AS$2,IF('Сводный протокол'!#REF!="ж",AS$1,0)),6)&gt;0,1,0)</f>
        <v>#REF!</v>
      </c>
      <c r="AT66" s="68" t="e">
        <f>IF(ROUND('Командный Зачет'!#REF!-IF('Сводный протокол'!#REF!="м",AT$2,IF('Сводный протокол'!#REF!="ж",AT$1,0)),6)&gt;0,1,0)</f>
        <v>#REF!</v>
      </c>
      <c r="AU66" s="68" t="e">
        <f>IF(ROUND('Командный Зачет'!#REF!-IF('Сводный протокол'!#REF!="м",AU$2,IF('Сводный протокол'!#REF!="ж",AU$1,0)),6)&gt;0,1,0)</f>
        <v>#REF!</v>
      </c>
      <c r="AV66" s="68" t="e">
        <f>IF(ROUND('Командный Зачет'!#REF!-IF('Сводный протокол'!#REF!="м",AV$2,IF('Сводный протокол'!#REF!="ж",AV$1,0)),6)&gt;0,1,0)</f>
        <v>#REF!</v>
      </c>
      <c r="AW66" s="68" t="e">
        <f>IF(ROUND('Командный Зачет'!#REF!-IF('Сводный протокол'!#REF!="м",AW$2,IF('Сводный протокол'!#REF!="ж",AW$1,0)),6)&gt;0,1,0)</f>
        <v>#REF!</v>
      </c>
      <c r="AX66" s="68" t="e">
        <f>IF(ROUND('Командный Зачет'!#REF!-IF('Сводный протокол'!#REF!="м",AX$2,IF('Сводный протокол'!#REF!="ж",AX$1,0)),6)&gt;0,1,0)</f>
        <v>#REF!</v>
      </c>
      <c r="AY66" s="68" t="e">
        <f>IF(ROUND('Командный Зачет'!#REF!-IF('Сводный протокол'!#REF!="м",AY$2,IF('Сводный протокол'!#REF!="ж",AY$1,0)),6)&gt;0,1,0)</f>
        <v>#REF!</v>
      </c>
      <c r="AZ66" s="68" t="e">
        <f>IF(ROUND('Командный Зачет'!#REF!-IF('Сводный протокол'!#REF!="м",AZ$2,IF('Сводный протокол'!#REF!="ж",AZ$1,0)),6)&gt;0,1,0)</f>
        <v>#REF!</v>
      </c>
      <c r="BA66" s="68" t="e">
        <f>IF(ROUND('Командный Зачет'!#REF!-IF('Сводный протокол'!#REF!="м",BA$2,IF('Сводный протокол'!#REF!="ж",BA$1,0)),6)&gt;0,1,0)</f>
        <v>#REF!</v>
      </c>
      <c r="BB66" s="68" t="e">
        <f>IF(ROUND('Командный Зачет'!#REF!-IF('Сводный протокол'!#REF!="м",BB$2,IF('Сводный протокол'!#REF!="ж",BB$1,0)),6)&gt;0,1,0)</f>
        <v>#REF!</v>
      </c>
      <c r="BC66" s="68" t="e">
        <f>IF(ROUND('Командный Зачет'!#REF!-IF('Сводный протокол'!#REF!="м",BC$2,IF('Сводный протокол'!#REF!="ж",BC$1,0)),6)&gt;0,1,0)</f>
        <v>#REF!</v>
      </c>
      <c r="BD66" s="68" t="e">
        <f>IF(ROUND('Командный Зачет'!#REF!-IF('Сводный протокол'!#REF!="м",BD$2,IF('Сводный протокол'!#REF!="ж",BD$1,0)),6)&gt;0,1,0)</f>
        <v>#REF!</v>
      </c>
      <c r="BE66" s="68" t="e">
        <f>IF(ROUND('Командный Зачет'!#REF!-IF('Сводный протокол'!#REF!="м",BE$2,IF('Сводный протокол'!#REF!="ж",BE$1,0)),6)&gt;0,1,0)</f>
        <v>#REF!</v>
      </c>
      <c r="BF66" s="68" t="e">
        <f>IF(ROUND('Командный Зачет'!#REF!-IF('Сводный протокол'!#REF!="м",BF$2,IF('Сводный протокол'!#REF!="ж",BF$1,0)),6)&gt;0,1,0)</f>
        <v>#REF!</v>
      </c>
      <c r="BG66" s="68" t="e">
        <f>IF(ROUND('Командный Зачет'!#REF!-IF('Сводный протокол'!#REF!="м",BG$2,IF('Сводный протокол'!#REF!="ж",BG$1,0)),6)&gt;0,1,0)</f>
        <v>#REF!</v>
      </c>
      <c r="BH66" s="68" t="e">
        <f>IF(ROUND('Командный Зачет'!#REF!-IF('Сводный протокол'!#REF!="м",BH$2,IF('Сводный протокол'!#REF!="ж",BH$1,0)),6)&gt;0,1,0)</f>
        <v>#REF!</v>
      </c>
      <c r="BI66" s="68" t="e">
        <f>IF(ROUND('Командный Зачет'!#REF!-IF('Сводный протокол'!#REF!="м",BI$2,IF('Сводный протокол'!#REF!="ж",BI$1,0)),6)&gt;0,1,0)</f>
        <v>#REF!</v>
      </c>
      <c r="BJ66" s="68" t="e">
        <f>IF(ROUND('Командный Зачет'!#REF!-IF('Сводный протокол'!#REF!="м",BJ$2,IF('Сводный протокол'!#REF!="ж",BJ$1,0)),6)&gt;0,1,0)</f>
        <v>#REF!</v>
      </c>
      <c r="BK66" s="68" t="e">
        <f>IF(ROUND('Командный Зачет'!#REF!-IF('Сводный протокол'!#REF!="м",BK$2,IF('Сводный протокол'!#REF!="ж",BK$1,0)),6)&gt;0,1,0)</f>
        <v>#REF!</v>
      </c>
      <c r="BL66" s="68" t="e">
        <f>IF(ROUND('Командный Зачет'!#REF!-IF('Сводный протокол'!#REF!="м",BL$2,IF('Сводный протокол'!#REF!="ж",BL$1,0)),6)&gt;0,1,0)</f>
        <v>#REF!</v>
      </c>
      <c r="BM66" s="68" t="e">
        <f>IF(ROUND('Командный Зачет'!#REF!-IF('Сводный протокол'!#REF!="м",BM$2,IF('Сводный протокол'!#REF!="ж",BM$1,0)),6)&gt;0,1,0)</f>
        <v>#REF!</v>
      </c>
      <c r="BN66" s="68" t="e">
        <f>IF(ROUND('Командный Зачет'!#REF!-IF('Сводный протокол'!#REF!="м",BN$2,IF('Сводный протокол'!#REF!="ж",BN$1,0)),6)&gt;0,1,0)</f>
        <v>#REF!</v>
      </c>
      <c r="BO66" s="68" t="e">
        <f>IF(ROUND('Командный Зачет'!#REF!-IF('Сводный протокол'!#REF!="м",BO$2,IF('Сводный протокол'!#REF!="ж",BO$1,0)),6)&gt;0,1,0)</f>
        <v>#REF!</v>
      </c>
      <c r="BP66" s="68" t="e">
        <f>IF(ROUND('Командный Зачет'!#REF!-IF('Сводный протокол'!#REF!="м",BP$2,IF('Сводный протокол'!#REF!="ж",BP$1,0)),6)&gt;0,1,0)</f>
        <v>#REF!</v>
      </c>
      <c r="BQ66" s="68" t="e">
        <f>IF(ROUND('Командный Зачет'!#REF!-IF('Сводный протокол'!#REF!="м",BQ$2,IF('Сводный протокол'!#REF!="ж",BQ$1,0)),6)&gt;0,1,0)</f>
        <v>#REF!</v>
      </c>
      <c r="BR66" s="68" t="e">
        <f>IF(ROUND('Командный Зачет'!#REF!-IF('Сводный протокол'!#REF!="м",BR$2,IF('Сводный протокол'!#REF!="ж",BR$1,0)),6)&gt;0,1,0)</f>
        <v>#REF!</v>
      </c>
      <c r="BS66" s="68" t="e">
        <f>IF(ROUND('Командный Зачет'!#REF!-IF('Сводный протокол'!#REF!="м",BS$2,IF('Сводный протокол'!#REF!="ж",BS$1,0)),6)&gt;0,1,0)</f>
        <v>#REF!</v>
      </c>
      <c r="BT66" s="68" t="e">
        <f>IF(ROUND('Командный Зачет'!#REF!-IF('Сводный протокол'!#REF!="м",BT$2,IF('Сводный протокол'!#REF!="ж",BT$1,0)),6)&gt;0,1,0)</f>
        <v>#REF!</v>
      </c>
      <c r="BU66" s="68" t="e">
        <f>IF(ROUND('Командный Зачет'!#REF!-IF('Сводный протокол'!#REF!="м",BU$2,IF('Сводный протокол'!#REF!="ж",BU$1,0)),6)&gt;0,1,0)</f>
        <v>#REF!</v>
      </c>
      <c r="BV66" s="68" t="e">
        <f>IF(ROUND('Командный Зачет'!#REF!-IF('Сводный протокол'!#REF!="м",BV$2,IF('Сводный протокол'!#REF!="ж",BV$1,0)),6)&gt;0,1,0)</f>
        <v>#REF!</v>
      </c>
      <c r="BW66" s="68" t="e">
        <f>IF(ROUND('Командный Зачет'!#REF!-IF('Сводный протокол'!#REF!="м",BW$2,IF('Сводный протокол'!#REF!="ж",BW$1,0)),6)&gt;0,1,0)</f>
        <v>#REF!</v>
      </c>
      <c r="BX66" s="68" t="e">
        <f>IF(ROUND('Командный Зачет'!#REF!-IF('Сводный протокол'!#REF!="м",BX$2,IF('Сводный протокол'!#REF!="ж",BX$1,0)),6)&gt;0,1,0)</f>
        <v>#REF!</v>
      </c>
      <c r="BY66" s="68" t="e">
        <f>IF(ROUND('Командный Зачет'!#REF!-IF('Сводный протокол'!#REF!="м",BY$2,IF('Сводный протокол'!#REF!="ж",BY$1,0)),6)&gt;0,1,0)</f>
        <v>#REF!</v>
      </c>
      <c r="BZ66" s="68" t="e">
        <f>IF(ROUND('Командный Зачет'!#REF!-IF('Сводный протокол'!#REF!="м",BZ$2,IF('Сводный протокол'!#REF!="ж",BZ$1,0)),6)&gt;0,1,0)</f>
        <v>#REF!</v>
      </c>
      <c r="CA66" s="68" t="e">
        <f>IF(ROUND('Командный Зачет'!#REF!-IF('Сводный протокол'!#REF!="м",CA$2,IF('Сводный протокол'!#REF!="ж",CA$1,0)),6)&gt;0,1,0)</f>
        <v>#REF!</v>
      </c>
      <c r="CB66" s="68" t="e">
        <f>IF(ROUND('Командный Зачет'!#REF!-IF('Сводный протокол'!#REF!="м",CB$2,IF('Сводный протокол'!#REF!="ж",CB$1,0)),6)&gt;0,1,0)</f>
        <v>#REF!</v>
      </c>
      <c r="CC66" s="68" t="e">
        <f>IF(ROUND('Командный Зачет'!#REF!-IF('Сводный протокол'!#REF!="м",CC$2,IF('Сводный протокол'!#REF!="ж",CC$1,0)),6)&gt;0,1,0)</f>
        <v>#REF!</v>
      </c>
      <c r="CD66" s="68" t="e">
        <f>IF(ROUND('Командный Зачет'!#REF!-IF('Сводный протокол'!#REF!="м",CD$2,IF('Сводный протокол'!#REF!="ж",CD$1,0)),6)&gt;0,1,0)</f>
        <v>#REF!</v>
      </c>
      <c r="CE66" s="68" t="e">
        <f>IF(ROUND('Командный Зачет'!#REF!-IF('Сводный протокол'!#REF!="м",CE$2,IF('Сводный протокол'!#REF!="ж",CE$1,0)),6)&gt;0,1,0)</f>
        <v>#REF!</v>
      </c>
      <c r="CF66" s="68" t="e">
        <f>IF(ROUND('Командный Зачет'!#REF!-IF('Сводный протокол'!#REF!="м",CF$2,IF('Сводный протокол'!#REF!="ж",CF$1,0)),6)&gt;0,1,0)</f>
        <v>#REF!</v>
      </c>
      <c r="CG66" s="68" t="e">
        <f>IF(ROUND('Командный Зачет'!#REF!-IF('Сводный протокол'!#REF!="м",CG$2,IF('Сводный протокол'!#REF!="ж",CG$1,0)),6)&gt;0,1,0)</f>
        <v>#REF!</v>
      </c>
      <c r="CH66" s="68" t="e">
        <f>IF(ROUND('Командный Зачет'!#REF!-IF('Сводный протокол'!#REF!="м",CH$2,IF('Сводный протокол'!#REF!="ж",CH$1,0)),6)&gt;0,1,0)</f>
        <v>#REF!</v>
      </c>
      <c r="CI66" s="68" t="e">
        <f>IF(ROUND('Командный Зачет'!#REF!-IF('Сводный протокол'!#REF!="м",CI$2,IF('Сводный протокол'!#REF!="ж",CI$1,0)),6)&gt;0,1,0)</f>
        <v>#REF!</v>
      </c>
      <c r="CJ66" s="68" t="e">
        <f>IF(ROUND('Командный Зачет'!#REF!-IF('Сводный протокол'!#REF!="м",CJ$2,IF('Сводный протокол'!#REF!="ж",CJ$1,0)),6)&gt;0,1,0)</f>
        <v>#REF!</v>
      </c>
      <c r="CK66" s="68" t="e">
        <f>IF(ROUND('Командный Зачет'!#REF!-IF('Сводный протокол'!#REF!="м",CK$2,IF('Сводный протокол'!#REF!="ж",CK$1,0)),6)&gt;0,1,0)</f>
        <v>#REF!</v>
      </c>
      <c r="CL66" s="68" t="e">
        <f>IF(ROUND('Командный Зачет'!#REF!-IF('Сводный протокол'!#REF!="м",CL$2,IF('Сводный протокол'!#REF!="ж",CL$1,0)),6)&gt;0,1,0)</f>
        <v>#REF!</v>
      </c>
      <c r="CM66" s="68" t="e">
        <f>IF(ROUND('Командный Зачет'!#REF!-IF('Сводный протокол'!#REF!="м",CM$2,IF('Сводный протокол'!#REF!="ж",CM$1,0)),6)&gt;0,1,0)</f>
        <v>#REF!</v>
      </c>
      <c r="CN66" s="68" t="e">
        <f>IF(ROUND('Командный Зачет'!#REF!-IF('Сводный протокол'!#REF!="м",CN$2,IF('Сводный протокол'!#REF!="ж",CN$1,0)),6)&gt;0,1,0)</f>
        <v>#REF!</v>
      </c>
      <c r="CO66" s="68" t="e">
        <f>IF(ROUND('Командный Зачет'!#REF!-IF('Сводный протокол'!#REF!="м",CO$2,IF('Сводный протокол'!#REF!="ж",CO$1,0)),6)&gt;0,1,0)</f>
        <v>#REF!</v>
      </c>
      <c r="CP66" s="68" t="e">
        <f>IF(ROUND('Командный Зачет'!#REF!-IF('Сводный протокол'!#REF!="м",CP$2,IF('Сводный протокол'!#REF!="ж",CP$1,0)),6)&gt;0,1,0)</f>
        <v>#REF!</v>
      </c>
      <c r="CQ66" s="68" t="e">
        <f>IF(ROUND('Командный Зачет'!#REF!-IF('Сводный протокол'!#REF!="м",CQ$2,IF('Сводный протокол'!#REF!="ж",CQ$1,0)),6)&gt;0,1,0)</f>
        <v>#REF!</v>
      </c>
      <c r="CR66" s="68" t="e">
        <f>IF(ROUND('Командный Зачет'!#REF!-IF('Сводный протокол'!#REF!="м",CR$2,IF('Сводный протокол'!#REF!="ж",CR$1,0)),6)&gt;0,1,0)</f>
        <v>#REF!</v>
      </c>
      <c r="CS66" s="68" t="e">
        <f>IF(ROUND('Командный Зачет'!#REF!-IF('Сводный протокол'!#REF!="м",CS$2,IF('Сводный протокол'!#REF!="ж",CS$1,0)),6)&gt;0,1,0)</f>
        <v>#REF!</v>
      </c>
      <c r="CT66" s="68" t="e">
        <f>IF(ROUND('Командный Зачет'!#REF!-IF('Сводный протокол'!#REF!="м",CT$2,IF('Сводный протокол'!#REF!="ж",CT$1,0)),6)&gt;0,1,0)</f>
        <v>#REF!</v>
      </c>
      <c r="CU66" s="68" t="e">
        <f>IF(ROUND('Командный Зачет'!#REF!-IF('Сводный протокол'!#REF!="м",CU$2,IF('Сводный протокол'!#REF!="ж",CU$1,0)),6)&gt;0,1,0)</f>
        <v>#REF!</v>
      </c>
      <c r="CV66" s="68" t="e">
        <f>IF(ROUND('Командный Зачет'!#REF!-IF('Сводный протокол'!#REF!="м",CV$2,IF('Сводный протокол'!#REF!="ж",CV$1,0)),6)&gt;0,1,0)</f>
        <v>#REF!</v>
      </c>
      <c r="CW66" s="68" t="e">
        <f>IF(ROUND('Командный Зачет'!#REF!-IF('Сводный протокол'!#REF!="м",CW$2,IF('Сводный протокол'!#REF!="ж",CW$1,0)),6)&gt;0,1,0)</f>
        <v>#REF!</v>
      </c>
      <c r="CX66" s="67" t="e">
        <f t="shared" ca="1" si="1"/>
        <v>#REF!</v>
      </c>
    </row>
    <row r="67" spans="1:102" x14ac:dyDescent="0.2">
      <c r="A67" s="67" t="s">
        <v>132</v>
      </c>
      <c r="B67" s="68" t="e">
        <f>IF(ROUND('Командный Зачет'!#REF!-IF('Сводный протокол'!#REF!="м",B$2,IF('Сводный протокол'!#REF!="ж",B$1,0)),6)&gt;0,1,0)</f>
        <v>#REF!</v>
      </c>
      <c r="C67" s="68" t="e">
        <f>IF(ROUND('Командный Зачет'!#REF!-IF('Сводный протокол'!#REF!="м",C$2,IF('Сводный протокол'!#REF!="ж",C$1,0)),6)&gt;0,1,0)</f>
        <v>#REF!</v>
      </c>
      <c r="D67" s="68" t="e">
        <f>IF(ROUND('Командный Зачет'!#REF!-IF('Сводный протокол'!#REF!="м",D$2,IF('Сводный протокол'!#REF!="ж",D$1,0)),6)&gt;0,1,0)</f>
        <v>#REF!</v>
      </c>
      <c r="E67" s="68" t="e">
        <f>IF(ROUND('Командный Зачет'!#REF!-IF('Сводный протокол'!#REF!="м",E$2,IF('Сводный протокол'!#REF!="ж",E$1,0)),6)&gt;0,1,0)</f>
        <v>#REF!</v>
      </c>
      <c r="F67" s="68" t="e">
        <f>IF(ROUND('Командный Зачет'!#REF!-IF('Сводный протокол'!#REF!="м",F$2,IF('Сводный протокол'!#REF!="ж",F$1,0)),6)&gt;0,1,0)</f>
        <v>#REF!</v>
      </c>
      <c r="G67" s="68" t="e">
        <f>IF(ROUND('Командный Зачет'!#REF!-IF('Сводный протокол'!#REF!="м",G$2,IF('Сводный протокол'!#REF!="ж",G$1,0)),6)&gt;0,1,0)</f>
        <v>#REF!</v>
      </c>
      <c r="H67" s="68" t="e">
        <f>IF(ROUND('Командный Зачет'!#REF!-IF('Сводный протокол'!#REF!="м",H$2,IF('Сводный протокол'!#REF!="ж",H$1,0)),6)&gt;0,1,0)</f>
        <v>#REF!</v>
      </c>
      <c r="I67" s="68" t="e">
        <f>IF(ROUND('Командный Зачет'!#REF!-IF('Сводный протокол'!#REF!="м",I$2,IF('Сводный протокол'!#REF!="ж",I$1,0)),6)&gt;0,1,0)</f>
        <v>#REF!</v>
      </c>
      <c r="J67" s="68" t="e">
        <f>IF(ROUND('Командный Зачет'!#REF!-IF('Сводный протокол'!#REF!="м",J$2,IF('Сводный протокол'!#REF!="ж",J$1,0)),6)&gt;0,1,0)</f>
        <v>#REF!</v>
      </c>
      <c r="K67" s="68" t="e">
        <f>IF(ROUND('Командный Зачет'!#REF!-IF('Сводный протокол'!#REF!="м",K$2,IF('Сводный протокол'!#REF!="ж",K$1,0)),6)&gt;0,1,0)</f>
        <v>#REF!</v>
      </c>
      <c r="L67" s="68" t="e">
        <f>IF(ROUND('Командный Зачет'!#REF!-IF('Сводный протокол'!#REF!="м",L$2,IF('Сводный протокол'!#REF!="ж",L$1,0)),6)&gt;0,1,0)</f>
        <v>#REF!</v>
      </c>
      <c r="M67" s="68" t="e">
        <f>IF(ROUND('Командный Зачет'!#REF!-IF('Сводный протокол'!#REF!="м",M$2,IF('Сводный протокол'!#REF!="ж",M$1,0)),6)&gt;0,1,0)</f>
        <v>#REF!</v>
      </c>
      <c r="N67" s="68" t="e">
        <f>IF(ROUND('Командный Зачет'!#REF!-IF('Сводный протокол'!#REF!="м",N$2,IF('Сводный протокол'!#REF!="ж",N$1,0)),6)&gt;0,1,0)</f>
        <v>#REF!</v>
      </c>
      <c r="O67" s="68" t="e">
        <f>IF(ROUND('Командный Зачет'!#REF!-IF('Сводный протокол'!#REF!="м",O$2,IF('Сводный протокол'!#REF!="ж",O$1,0)),6)&gt;0,1,0)</f>
        <v>#REF!</v>
      </c>
      <c r="P67" s="68" t="e">
        <f>IF(ROUND('Командный Зачет'!#REF!-IF('Сводный протокол'!#REF!="м",P$2,IF('Сводный протокол'!#REF!="ж",P$1,0)),6)&gt;0,1,0)</f>
        <v>#REF!</v>
      </c>
      <c r="Q67" s="68" t="e">
        <f>IF(ROUND('Командный Зачет'!#REF!-IF('Сводный протокол'!#REF!="м",Q$2,IF('Сводный протокол'!#REF!="ж",Q$1,0)),6)&gt;0,1,0)</f>
        <v>#REF!</v>
      </c>
      <c r="R67" s="68" t="e">
        <f>IF(ROUND('Командный Зачет'!#REF!-IF('Сводный протокол'!#REF!="м",R$2,IF('Сводный протокол'!#REF!="ж",R$1,0)),6)&gt;0,1,0)</f>
        <v>#REF!</v>
      </c>
      <c r="S67" s="68" t="e">
        <f>IF(ROUND('Командный Зачет'!#REF!-IF('Сводный протокол'!#REF!="м",S$2,IF('Сводный протокол'!#REF!="ж",S$1,0)),6)&gt;0,1,0)</f>
        <v>#REF!</v>
      </c>
      <c r="T67" s="68" t="e">
        <f>IF(ROUND('Командный Зачет'!#REF!-IF('Сводный протокол'!#REF!="м",T$2,IF('Сводный протокол'!#REF!="ж",T$1,0)),6)&gt;0,1,0)</f>
        <v>#REF!</v>
      </c>
      <c r="U67" s="68" t="e">
        <f>IF(ROUND('Командный Зачет'!#REF!-IF('Сводный протокол'!#REF!="м",U$2,IF('Сводный протокол'!#REF!="ж",U$1,0)),6)&gt;0,1,0)</f>
        <v>#REF!</v>
      </c>
      <c r="V67" s="68" t="e">
        <f>IF(ROUND('Командный Зачет'!#REF!-IF('Сводный протокол'!#REF!="м",V$2,IF('Сводный протокол'!#REF!="ж",V$1,0)),6)&gt;0,1,0)</f>
        <v>#REF!</v>
      </c>
      <c r="W67" s="68" t="e">
        <f>IF(ROUND('Командный Зачет'!#REF!-IF('Сводный протокол'!#REF!="м",W$2,IF('Сводный протокол'!#REF!="ж",W$1,0)),6)&gt;0,1,0)</f>
        <v>#REF!</v>
      </c>
      <c r="X67" s="68" t="e">
        <f>IF(ROUND('Командный Зачет'!#REF!-IF('Сводный протокол'!#REF!="м",X$2,IF('Сводный протокол'!#REF!="ж",X$1,0)),6)&gt;0,1,0)</f>
        <v>#REF!</v>
      </c>
      <c r="Y67" s="68" t="e">
        <f>IF(ROUND('Командный Зачет'!#REF!-IF('Сводный протокол'!#REF!="м",Y$2,IF('Сводный протокол'!#REF!="ж",Y$1,0)),6)&gt;0,1,0)</f>
        <v>#REF!</v>
      </c>
      <c r="Z67" s="68" t="e">
        <f>IF(ROUND('Командный Зачет'!#REF!-IF('Сводный протокол'!#REF!="м",Z$2,IF('Сводный протокол'!#REF!="ж",Z$1,0)),6)&gt;0,1,0)</f>
        <v>#REF!</v>
      </c>
      <c r="AA67" s="68" t="e">
        <f>IF(ROUND('Командный Зачет'!#REF!-IF('Сводный протокол'!#REF!="м",AA$2,IF('Сводный протокол'!#REF!="ж",AA$1,0)),6)&gt;0,1,0)</f>
        <v>#REF!</v>
      </c>
      <c r="AB67" s="68" t="e">
        <f>IF(ROUND('Командный Зачет'!#REF!-IF('Сводный протокол'!#REF!="м",AB$2,IF('Сводный протокол'!#REF!="ж",AB$1,0)),6)&gt;0,1,0)</f>
        <v>#REF!</v>
      </c>
      <c r="AC67" s="68" t="e">
        <f>IF(ROUND('Командный Зачет'!#REF!-IF('Сводный протокол'!#REF!="м",AC$2,IF('Сводный протокол'!#REF!="ж",AC$1,0)),6)&gt;0,1,0)</f>
        <v>#REF!</v>
      </c>
      <c r="AD67" s="68" t="e">
        <f>IF(ROUND('Командный Зачет'!#REF!-IF('Сводный протокол'!#REF!="м",AD$2,IF('Сводный протокол'!#REF!="ж",AD$1,0)),6)&gt;0,1,0)</f>
        <v>#REF!</v>
      </c>
      <c r="AE67" s="68" t="e">
        <f>IF(ROUND('Командный Зачет'!#REF!-IF('Сводный протокол'!#REF!="м",AE$2,IF('Сводный протокол'!#REF!="ж",AE$1,0)),6)&gt;0,1,0)</f>
        <v>#REF!</v>
      </c>
      <c r="AF67" s="68" t="e">
        <f>IF(ROUND('Командный Зачет'!#REF!-IF('Сводный протокол'!#REF!="м",AF$2,IF('Сводный протокол'!#REF!="ж",AF$1,0)),6)&gt;0,1,0)</f>
        <v>#REF!</v>
      </c>
      <c r="AG67" s="68" t="e">
        <f>IF(ROUND('Командный Зачет'!#REF!-IF('Сводный протокол'!#REF!="м",AG$2,IF('Сводный протокол'!#REF!="ж",AG$1,0)),6)&gt;0,1,0)</f>
        <v>#REF!</v>
      </c>
      <c r="AH67" s="68" t="e">
        <f>IF(ROUND('Командный Зачет'!#REF!-IF('Сводный протокол'!#REF!="м",AH$2,IF('Сводный протокол'!#REF!="ж",AH$1,0)),6)&gt;0,1,0)</f>
        <v>#REF!</v>
      </c>
      <c r="AI67" s="68" t="e">
        <f>IF(ROUND('Командный Зачет'!#REF!-IF('Сводный протокол'!#REF!="м",AI$2,IF('Сводный протокол'!#REF!="ж",AI$1,0)),6)&gt;0,1,0)</f>
        <v>#REF!</v>
      </c>
      <c r="AJ67" s="68" t="e">
        <f>IF(ROUND('Командный Зачет'!#REF!-IF('Сводный протокол'!#REF!="м",AJ$2,IF('Сводный протокол'!#REF!="ж",AJ$1,0)),6)&gt;0,1,0)</f>
        <v>#REF!</v>
      </c>
      <c r="AK67" s="68" t="e">
        <f>IF(ROUND('Командный Зачет'!#REF!-IF('Сводный протокол'!#REF!="м",AK$2,IF('Сводный протокол'!#REF!="ж",AK$1,0)),6)&gt;0,1,0)</f>
        <v>#REF!</v>
      </c>
      <c r="AL67" s="68" t="e">
        <f>IF(ROUND('Командный Зачет'!#REF!-IF('Сводный протокол'!#REF!="м",AL$2,IF('Сводный протокол'!#REF!="ж",AL$1,0)),6)&gt;0,1,0)</f>
        <v>#REF!</v>
      </c>
      <c r="AM67" s="68" t="e">
        <f>IF(ROUND('Командный Зачет'!#REF!-IF('Сводный протокол'!#REF!="м",AM$2,IF('Сводный протокол'!#REF!="ж",AM$1,0)),6)&gt;0,1,0)</f>
        <v>#REF!</v>
      </c>
      <c r="AN67" s="68" t="e">
        <f>IF(ROUND('Командный Зачет'!#REF!-IF('Сводный протокол'!#REF!="м",AN$2,IF('Сводный протокол'!#REF!="ж",AN$1,0)),6)&gt;0,1,0)</f>
        <v>#REF!</v>
      </c>
      <c r="AO67" s="68" t="e">
        <f>IF(ROUND('Командный Зачет'!#REF!-IF('Сводный протокол'!#REF!="м",AO$2,IF('Сводный протокол'!#REF!="ж",AO$1,0)),6)&gt;0,1,0)</f>
        <v>#REF!</v>
      </c>
      <c r="AP67" s="68" t="e">
        <f>IF(ROUND('Командный Зачет'!#REF!-IF('Сводный протокол'!#REF!="м",AP$2,IF('Сводный протокол'!#REF!="ж",AP$1,0)),6)&gt;0,1,0)</f>
        <v>#REF!</v>
      </c>
      <c r="AQ67" s="68" t="e">
        <f>IF(ROUND('Командный Зачет'!#REF!-IF('Сводный протокол'!#REF!="м",AQ$2,IF('Сводный протокол'!#REF!="ж",AQ$1,0)),6)&gt;0,1,0)</f>
        <v>#REF!</v>
      </c>
      <c r="AR67" s="68" t="e">
        <f>IF(ROUND('Командный Зачет'!#REF!-IF('Сводный протокол'!#REF!="м",AR$2,IF('Сводный протокол'!#REF!="ж",AR$1,0)),6)&gt;0,1,0)</f>
        <v>#REF!</v>
      </c>
      <c r="AS67" s="68" t="e">
        <f>IF(ROUND('Командный Зачет'!#REF!-IF('Сводный протокол'!#REF!="м",AS$2,IF('Сводный протокол'!#REF!="ж",AS$1,0)),6)&gt;0,1,0)</f>
        <v>#REF!</v>
      </c>
      <c r="AT67" s="68" t="e">
        <f>IF(ROUND('Командный Зачет'!#REF!-IF('Сводный протокол'!#REF!="м",AT$2,IF('Сводный протокол'!#REF!="ж",AT$1,0)),6)&gt;0,1,0)</f>
        <v>#REF!</v>
      </c>
      <c r="AU67" s="68" t="e">
        <f>IF(ROUND('Командный Зачет'!#REF!-IF('Сводный протокол'!#REF!="м",AU$2,IF('Сводный протокол'!#REF!="ж",AU$1,0)),6)&gt;0,1,0)</f>
        <v>#REF!</v>
      </c>
      <c r="AV67" s="68" t="e">
        <f>IF(ROUND('Командный Зачет'!#REF!-IF('Сводный протокол'!#REF!="м",AV$2,IF('Сводный протокол'!#REF!="ж",AV$1,0)),6)&gt;0,1,0)</f>
        <v>#REF!</v>
      </c>
      <c r="AW67" s="68" t="e">
        <f>IF(ROUND('Командный Зачет'!#REF!-IF('Сводный протокол'!#REF!="м",AW$2,IF('Сводный протокол'!#REF!="ж",AW$1,0)),6)&gt;0,1,0)</f>
        <v>#REF!</v>
      </c>
      <c r="AX67" s="68" t="e">
        <f>IF(ROUND('Командный Зачет'!#REF!-IF('Сводный протокол'!#REF!="м",AX$2,IF('Сводный протокол'!#REF!="ж",AX$1,0)),6)&gt;0,1,0)</f>
        <v>#REF!</v>
      </c>
      <c r="AY67" s="68" t="e">
        <f>IF(ROUND('Командный Зачет'!#REF!-IF('Сводный протокол'!#REF!="м",AY$2,IF('Сводный протокол'!#REF!="ж",AY$1,0)),6)&gt;0,1,0)</f>
        <v>#REF!</v>
      </c>
      <c r="AZ67" s="68" t="e">
        <f>IF(ROUND('Командный Зачет'!#REF!-IF('Сводный протокол'!#REF!="м",AZ$2,IF('Сводный протокол'!#REF!="ж",AZ$1,0)),6)&gt;0,1,0)</f>
        <v>#REF!</v>
      </c>
      <c r="BA67" s="68" t="e">
        <f>IF(ROUND('Командный Зачет'!#REF!-IF('Сводный протокол'!#REF!="м",BA$2,IF('Сводный протокол'!#REF!="ж",BA$1,0)),6)&gt;0,1,0)</f>
        <v>#REF!</v>
      </c>
      <c r="BB67" s="68" t="e">
        <f>IF(ROUND('Командный Зачет'!#REF!-IF('Сводный протокол'!#REF!="м",BB$2,IF('Сводный протокол'!#REF!="ж",BB$1,0)),6)&gt;0,1,0)</f>
        <v>#REF!</v>
      </c>
      <c r="BC67" s="68" t="e">
        <f>IF(ROUND('Командный Зачет'!#REF!-IF('Сводный протокол'!#REF!="м",BC$2,IF('Сводный протокол'!#REF!="ж",BC$1,0)),6)&gt;0,1,0)</f>
        <v>#REF!</v>
      </c>
      <c r="BD67" s="68" t="e">
        <f>IF(ROUND('Командный Зачет'!#REF!-IF('Сводный протокол'!#REF!="м",BD$2,IF('Сводный протокол'!#REF!="ж",BD$1,0)),6)&gt;0,1,0)</f>
        <v>#REF!</v>
      </c>
      <c r="BE67" s="68" t="e">
        <f>IF(ROUND('Командный Зачет'!#REF!-IF('Сводный протокол'!#REF!="м",BE$2,IF('Сводный протокол'!#REF!="ж",BE$1,0)),6)&gt;0,1,0)</f>
        <v>#REF!</v>
      </c>
      <c r="BF67" s="68" t="e">
        <f>IF(ROUND('Командный Зачет'!#REF!-IF('Сводный протокол'!#REF!="м",BF$2,IF('Сводный протокол'!#REF!="ж",BF$1,0)),6)&gt;0,1,0)</f>
        <v>#REF!</v>
      </c>
      <c r="BG67" s="68" t="e">
        <f>IF(ROUND('Командный Зачет'!#REF!-IF('Сводный протокол'!#REF!="м",BG$2,IF('Сводный протокол'!#REF!="ж",BG$1,0)),6)&gt;0,1,0)</f>
        <v>#REF!</v>
      </c>
      <c r="BH67" s="68" t="e">
        <f>IF(ROUND('Командный Зачет'!#REF!-IF('Сводный протокол'!#REF!="м",BH$2,IF('Сводный протокол'!#REF!="ж",BH$1,0)),6)&gt;0,1,0)</f>
        <v>#REF!</v>
      </c>
      <c r="BI67" s="68" t="e">
        <f>IF(ROUND('Командный Зачет'!#REF!-IF('Сводный протокол'!#REF!="м",BI$2,IF('Сводный протокол'!#REF!="ж",BI$1,0)),6)&gt;0,1,0)</f>
        <v>#REF!</v>
      </c>
      <c r="BJ67" s="68" t="e">
        <f>IF(ROUND('Командный Зачет'!#REF!-IF('Сводный протокол'!#REF!="м",BJ$2,IF('Сводный протокол'!#REF!="ж",BJ$1,0)),6)&gt;0,1,0)</f>
        <v>#REF!</v>
      </c>
      <c r="BK67" s="68" t="e">
        <f>IF(ROUND('Командный Зачет'!#REF!-IF('Сводный протокол'!#REF!="м",BK$2,IF('Сводный протокол'!#REF!="ж",BK$1,0)),6)&gt;0,1,0)</f>
        <v>#REF!</v>
      </c>
      <c r="BL67" s="68" t="e">
        <f>IF(ROUND('Командный Зачет'!#REF!-IF('Сводный протокол'!#REF!="м",BL$2,IF('Сводный протокол'!#REF!="ж",BL$1,0)),6)&gt;0,1,0)</f>
        <v>#REF!</v>
      </c>
      <c r="BM67" s="68" t="e">
        <f>IF(ROUND('Командный Зачет'!#REF!-IF('Сводный протокол'!#REF!="м",BM$2,IF('Сводный протокол'!#REF!="ж",BM$1,0)),6)&gt;0,1,0)</f>
        <v>#REF!</v>
      </c>
      <c r="BN67" s="68" t="e">
        <f>IF(ROUND('Командный Зачет'!#REF!-IF('Сводный протокол'!#REF!="м",BN$2,IF('Сводный протокол'!#REF!="ж",BN$1,0)),6)&gt;0,1,0)</f>
        <v>#REF!</v>
      </c>
      <c r="BO67" s="68" t="e">
        <f>IF(ROUND('Командный Зачет'!#REF!-IF('Сводный протокол'!#REF!="м",BO$2,IF('Сводный протокол'!#REF!="ж",BO$1,0)),6)&gt;0,1,0)</f>
        <v>#REF!</v>
      </c>
      <c r="BP67" s="68" t="e">
        <f>IF(ROUND('Командный Зачет'!#REF!-IF('Сводный протокол'!#REF!="м",BP$2,IF('Сводный протокол'!#REF!="ж",BP$1,0)),6)&gt;0,1,0)</f>
        <v>#REF!</v>
      </c>
      <c r="BQ67" s="68" t="e">
        <f>IF(ROUND('Командный Зачет'!#REF!-IF('Сводный протокол'!#REF!="м",BQ$2,IF('Сводный протокол'!#REF!="ж",BQ$1,0)),6)&gt;0,1,0)</f>
        <v>#REF!</v>
      </c>
      <c r="BR67" s="68" t="e">
        <f>IF(ROUND('Командный Зачет'!#REF!-IF('Сводный протокол'!#REF!="м",BR$2,IF('Сводный протокол'!#REF!="ж",BR$1,0)),6)&gt;0,1,0)</f>
        <v>#REF!</v>
      </c>
      <c r="BS67" s="68" t="e">
        <f>IF(ROUND('Командный Зачет'!#REF!-IF('Сводный протокол'!#REF!="м",BS$2,IF('Сводный протокол'!#REF!="ж",BS$1,0)),6)&gt;0,1,0)</f>
        <v>#REF!</v>
      </c>
      <c r="BT67" s="68" t="e">
        <f>IF(ROUND('Командный Зачет'!#REF!-IF('Сводный протокол'!#REF!="м",BT$2,IF('Сводный протокол'!#REF!="ж",BT$1,0)),6)&gt;0,1,0)</f>
        <v>#REF!</v>
      </c>
      <c r="BU67" s="68" t="e">
        <f>IF(ROUND('Командный Зачет'!#REF!-IF('Сводный протокол'!#REF!="м",BU$2,IF('Сводный протокол'!#REF!="ж",BU$1,0)),6)&gt;0,1,0)</f>
        <v>#REF!</v>
      </c>
      <c r="BV67" s="68" t="e">
        <f>IF(ROUND('Командный Зачет'!#REF!-IF('Сводный протокол'!#REF!="м",BV$2,IF('Сводный протокол'!#REF!="ж",BV$1,0)),6)&gt;0,1,0)</f>
        <v>#REF!</v>
      </c>
      <c r="BW67" s="68" t="e">
        <f>IF(ROUND('Командный Зачет'!#REF!-IF('Сводный протокол'!#REF!="м",BW$2,IF('Сводный протокол'!#REF!="ж",BW$1,0)),6)&gt;0,1,0)</f>
        <v>#REF!</v>
      </c>
      <c r="BX67" s="68" t="e">
        <f>IF(ROUND('Командный Зачет'!#REF!-IF('Сводный протокол'!#REF!="м",BX$2,IF('Сводный протокол'!#REF!="ж",BX$1,0)),6)&gt;0,1,0)</f>
        <v>#REF!</v>
      </c>
      <c r="BY67" s="68" t="e">
        <f>IF(ROUND('Командный Зачет'!#REF!-IF('Сводный протокол'!#REF!="м",BY$2,IF('Сводный протокол'!#REF!="ж",BY$1,0)),6)&gt;0,1,0)</f>
        <v>#REF!</v>
      </c>
      <c r="BZ67" s="68" t="e">
        <f>IF(ROUND('Командный Зачет'!#REF!-IF('Сводный протокол'!#REF!="м",BZ$2,IF('Сводный протокол'!#REF!="ж",BZ$1,0)),6)&gt;0,1,0)</f>
        <v>#REF!</v>
      </c>
      <c r="CA67" s="68" t="e">
        <f>IF(ROUND('Командный Зачет'!#REF!-IF('Сводный протокол'!#REF!="м",CA$2,IF('Сводный протокол'!#REF!="ж",CA$1,0)),6)&gt;0,1,0)</f>
        <v>#REF!</v>
      </c>
      <c r="CB67" s="68" t="e">
        <f>IF(ROUND('Командный Зачет'!#REF!-IF('Сводный протокол'!#REF!="м",CB$2,IF('Сводный протокол'!#REF!="ж",CB$1,0)),6)&gt;0,1,0)</f>
        <v>#REF!</v>
      </c>
      <c r="CC67" s="68" t="e">
        <f>IF(ROUND('Командный Зачет'!#REF!-IF('Сводный протокол'!#REF!="м",CC$2,IF('Сводный протокол'!#REF!="ж",CC$1,0)),6)&gt;0,1,0)</f>
        <v>#REF!</v>
      </c>
      <c r="CD67" s="68" t="e">
        <f>IF(ROUND('Командный Зачет'!#REF!-IF('Сводный протокол'!#REF!="м",CD$2,IF('Сводный протокол'!#REF!="ж",CD$1,0)),6)&gt;0,1,0)</f>
        <v>#REF!</v>
      </c>
      <c r="CE67" s="68" t="e">
        <f>IF(ROUND('Командный Зачет'!#REF!-IF('Сводный протокол'!#REF!="м",CE$2,IF('Сводный протокол'!#REF!="ж",CE$1,0)),6)&gt;0,1,0)</f>
        <v>#REF!</v>
      </c>
      <c r="CF67" s="68" t="e">
        <f>IF(ROUND('Командный Зачет'!#REF!-IF('Сводный протокол'!#REF!="м",CF$2,IF('Сводный протокол'!#REF!="ж",CF$1,0)),6)&gt;0,1,0)</f>
        <v>#REF!</v>
      </c>
      <c r="CG67" s="68" t="e">
        <f>IF(ROUND('Командный Зачет'!#REF!-IF('Сводный протокол'!#REF!="м",CG$2,IF('Сводный протокол'!#REF!="ж",CG$1,0)),6)&gt;0,1,0)</f>
        <v>#REF!</v>
      </c>
      <c r="CH67" s="68" t="e">
        <f>IF(ROUND('Командный Зачет'!#REF!-IF('Сводный протокол'!#REF!="м",CH$2,IF('Сводный протокол'!#REF!="ж",CH$1,0)),6)&gt;0,1,0)</f>
        <v>#REF!</v>
      </c>
      <c r="CI67" s="68" t="e">
        <f>IF(ROUND('Командный Зачет'!#REF!-IF('Сводный протокол'!#REF!="м",CI$2,IF('Сводный протокол'!#REF!="ж",CI$1,0)),6)&gt;0,1,0)</f>
        <v>#REF!</v>
      </c>
      <c r="CJ67" s="68" t="e">
        <f>IF(ROUND('Командный Зачет'!#REF!-IF('Сводный протокол'!#REF!="м",CJ$2,IF('Сводный протокол'!#REF!="ж",CJ$1,0)),6)&gt;0,1,0)</f>
        <v>#REF!</v>
      </c>
      <c r="CK67" s="68" t="e">
        <f>IF(ROUND('Командный Зачет'!#REF!-IF('Сводный протокол'!#REF!="м",CK$2,IF('Сводный протокол'!#REF!="ж",CK$1,0)),6)&gt;0,1,0)</f>
        <v>#REF!</v>
      </c>
      <c r="CL67" s="68" t="e">
        <f>IF(ROUND('Командный Зачет'!#REF!-IF('Сводный протокол'!#REF!="м",CL$2,IF('Сводный протокол'!#REF!="ж",CL$1,0)),6)&gt;0,1,0)</f>
        <v>#REF!</v>
      </c>
      <c r="CM67" s="68" t="e">
        <f>IF(ROUND('Командный Зачет'!#REF!-IF('Сводный протокол'!#REF!="м",CM$2,IF('Сводный протокол'!#REF!="ж",CM$1,0)),6)&gt;0,1,0)</f>
        <v>#REF!</v>
      </c>
      <c r="CN67" s="68" t="e">
        <f>IF(ROUND('Командный Зачет'!#REF!-IF('Сводный протокол'!#REF!="м",CN$2,IF('Сводный протокол'!#REF!="ж",CN$1,0)),6)&gt;0,1,0)</f>
        <v>#REF!</v>
      </c>
      <c r="CO67" s="68" t="e">
        <f>IF(ROUND('Командный Зачет'!#REF!-IF('Сводный протокол'!#REF!="м",CO$2,IF('Сводный протокол'!#REF!="ж",CO$1,0)),6)&gt;0,1,0)</f>
        <v>#REF!</v>
      </c>
      <c r="CP67" s="68" t="e">
        <f>IF(ROUND('Командный Зачет'!#REF!-IF('Сводный протокол'!#REF!="м",CP$2,IF('Сводный протокол'!#REF!="ж",CP$1,0)),6)&gt;0,1,0)</f>
        <v>#REF!</v>
      </c>
      <c r="CQ67" s="68" t="e">
        <f>IF(ROUND('Командный Зачет'!#REF!-IF('Сводный протокол'!#REF!="м",CQ$2,IF('Сводный протокол'!#REF!="ж",CQ$1,0)),6)&gt;0,1,0)</f>
        <v>#REF!</v>
      </c>
      <c r="CR67" s="68" t="e">
        <f>IF(ROUND('Командный Зачет'!#REF!-IF('Сводный протокол'!#REF!="м",CR$2,IF('Сводный протокол'!#REF!="ж",CR$1,0)),6)&gt;0,1,0)</f>
        <v>#REF!</v>
      </c>
      <c r="CS67" s="68" t="e">
        <f>IF(ROUND('Командный Зачет'!#REF!-IF('Сводный протокол'!#REF!="м",CS$2,IF('Сводный протокол'!#REF!="ж",CS$1,0)),6)&gt;0,1,0)</f>
        <v>#REF!</v>
      </c>
      <c r="CT67" s="68" t="e">
        <f>IF(ROUND('Командный Зачет'!#REF!-IF('Сводный протокол'!#REF!="м",CT$2,IF('Сводный протокол'!#REF!="ж",CT$1,0)),6)&gt;0,1,0)</f>
        <v>#REF!</v>
      </c>
      <c r="CU67" s="68" t="e">
        <f>IF(ROUND('Командный Зачет'!#REF!-IF('Сводный протокол'!#REF!="м",CU$2,IF('Сводный протокол'!#REF!="ж",CU$1,0)),6)&gt;0,1,0)</f>
        <v>#REF!</v>
      </c>
      <c r="CV67" s="68" t="e">
        <f>IF(ROUND('Командный Зачет'!#REF!-IF('Сводный протокол'!#REF!="м",CV$2,IF('Сводный протокол'!#REF!="ж",CV$1,0)),6)&gt;0,1,0)</f>
        <v>#REF!</v>
      </c>
      <c r="CW67" s="68" t="e">
        <f>IF(ROUND('Командный Зачет'!#REF!-IF('Сводный протокол'!#REF!="м",CW$2,IF('Сводный протокол'!#REF!="ж",CW$1,0)),6)&gt;0,1,0)</f>
        <v>#REF!</v>
      </c>
      <c r="CX67" s="67" t="e">
        <f t="shared" ca="1" si="1"/>
        <v>#REF!</v>
      </c>
    </row>
    <row r="68" spans="1:102" x14ac:dyDescent="0.2">
      <c r="A68" s="67" t="s">
        <v>133</v>
      </c>
      <c r="B68" s="68" t="e">
        <f>IF(ROUND('Командный Зачет'!#REF!-IF('Сводный протокол'!#REF!="м",B$2,IF('Сводный протокол'!#REF!="ж",B$1,0)),6)&gt;0,1,0)</f>
        <v>#REF!</v>
      </c>
      <c r="C68" s="68" t="e">
        <f>IF(ROUND('Командный Зачет'!#REF!-IF('Сводный протокол'!#REF!="м",C$2,IF('Сводный протокол'!#REF!="ж",C$1,0)),6)&gt;0,1,0)</f>
        <v>#REF!</v>
      </c>
      <c r="D68" s="68" t="e">
        <f>IF(ROUND('Командный Зачет'!#REF!-IF('Сводный протокол'!#REF!="м",D$2,IF('Сводный протокол'!#REF!="ж",D$1,0)),6)&gt;0,1,0)</f>
        <v>#REF!</v>
      </c>
      <c r="E68" s="68" t="e">
        <f>IF(ROUND('Командный Зачет'!#REF!-IF('Сводный протокол'!#REF!="м",E$2,IF('Сводный протокол'!#REF!="ж",E$1,0)),6)&gt;0,1,0)</f>
        <v>#REF!</v>
      </c>
      <c r="F68" s="68" t="e">
        <f>IF(ROUND('Командный Зачет'!#REF!-IF('Сводный протокол'!#REF!="м",F$2,IF('Сводный протокол'!#REF!="ж",F$1,0)),6)&gt;0,1,0)</f>
        <v>#REF!</v>
      </c>
      <c r="G68" s="68" t="e">
        <f>IF(ROUND('Командный Зачет'!#REF!-IF('Сводный протокол'!#REF!="м",G$2,IF('Сводный протокол'!#REF!="ж",G$1,0)),6)&gt;0,1,0)</f>
        <v>#REF!</v>
      </c>
      <c r="H68" s="68" t="e">
        <f>IF(ROUND('Командный Зачет'!#REF!-IF('Сводный протокол'!#REF!="м",H$2,IF('Сводный протокол'!#REF!="ж",H$1,0)),6)&gt;0,1,0)</f>
        <v>#REF!</v>
      </c>
      <c r="I68" s="68" t="e">
        <f>IF(ROUND('Командный Зачет'!#REF!-IF('Сводный протокол'!#REF!="м",I$2,IF('Сводный протокол'!#REF!="ж",I$1,0)),6)&gt;0,1,0)</f>
        <v>#REF!</v>
      </c>
      <c r="J68" s="68" t="e">
        <f>IF(ROUND('Командный Зачет'!#REF!-IF('Сводный протокол'!#REF!="м",J$2,IF('Сводный протокол'!#REF!="ж",J$1,0)),6)&gt;0,1,0)</f>
        <v>#REF!</v>
      </c>
      <c r="K68" s="68" t="e">
        <f>IF(ROUND('Командный Зачет'!#REF!-IF('Сводный протокол'!#REF!="м",K$2,IF('Сводный протокол'!#REF!="ж",K$1,0)),6)&gt;0,1,0)</f>
        <v>#REF!</v>
      </c>
      <c r="L68" s="68" t="e">
        <f>IF(ROUND('Командный Зачет'!#REF!-IF('Сводный протокол'!#REF!="м",L$2,IF('Сводный протокол'!#REF!="ж",L$1,0)),6)&gt;0,1,0)</f>
        <v>#REF!</v>
      </c>
      <c r="M68" s="68" t="e">
        <f>IF(ROUND('Командный Зачет'!#REF!-IF('Сводный протокол'!#REF!="м",M$2,IF('Сводный протокол'!#REF!="ж",M$1,0)),6)&gt;0,1,0)</f>
        <v>#REF!</v>
      </c>
      <c r="N68" s="68" t="e">
        <f>IF(ROUND('Командный Зачет'!#REF!-IF('Сводный протокол'!#REF!="м",N$2,IF('Сводный протокол'!#REF!="ж",N$1,0)),6)&gt;0,1,0)</f>
        <v>#REF!</v>
      </c>
      <c r="O68" s="68" t="e">
        <f>IF(ROUND('Командный Зачет'!#REF!-IF('Сводный протокол'!#REF!="м",O$2,IF('Сводный протокол'!#REF!="ж",O$1,0)),6)&gt;0,1,0)</f>
        <v>#REF!</v>
      </c>
      <c r="P68" s="68" t="e">
        <f>IF(ROUND('Командный Зачет'!#REF!-IF('Сводный протокол'!#REF!="м",P$2,IF('Сводный протокол'!#REF!="ж",P$1,0)),6)&gt;0,1,0)</f>
        <v>#REF!</v>
      </c>
      <c r="Q68" s="68" t="e">
        <f>IF(ROUND('Командный Зачет'!#REF!-IF('Сводный протокол'!#REF!="м",Q$2,IF('Сводный протокол'!#REF!="ж",Q$1,0)),6)&gt;0,1,0)</f>
        <v>#REF!</v>
      </c>
      <c r="R68" s="68" t="e">
        <f>IF(ROUND('Командный Зачет'!#REF!-IF('Сводный протокол'!#REF!="м",R$2,IF('Сводный протокол'!#REF!="ж",R$1,0)),6)&gt;0,1,0)</f>
        <v>#REF!</v>
      </c>
      <c r="S68" s="68" t="e">
        <f>IF(ROUND('Командный Зачет'!#REF!-IF('Сводный протокол'!#REF!="м",S$2,IF('Сводный протокол'!#REF!="ж",S$1,0)),6)&gt;0,1,0)</f>
        <v>#REF!</v>
      </c>
      <c r="T68" s="68" t="e">
        <f>IF(ROUND('Командный Зачет'!#REF!-IF('Сводный протокол'!#REF!="м",T$2,IF('Сводный протокол'!#REF!="ж",T$1,0)),6)&gt;0,1,0)</f>
        <v>#REF!</v>
      </c>
      <c r="U68" s="68" t="e">
        <f>IF(ROUND('Командный Зачет'!#REF!-IF('Сводный протокол'!#REF!="м",U$2,IF('Сводный протокол'!#REF!="ж",U$1,0)),6)&gt;0,1,0)</f>
        <v>#REF!</v>
      </c>
      <c r="V68" s="68" t="e">
        <f>IF(ROUND('Командный Зачет'!#REF!-IF('Сводный протокол'!#REF!="м",V$2,IF('Сводный протокол'!#REF!="ж",V$1,0)),6)&gt;0,1,0)</f>
        <v>#REF!</v>
      </c>
      <c r="W68" s="68" t="e">
        <f>IF(ROUND('Командный Зачет'!#REF!-IF('Сводный протокол'!#REF!="м",W$2,IF('Сводный протокол'!#REF!="ж",W$1,0)),6)&gt;0,1,0)</f>
        <v>#REF!</v>
      </c>
      <c r="X68" s="68" t="e">
        <f>IF(ROUND('Командный Зачет'!#REF!-IF('Сводный протокол'!#REF!="м",X$2,IF('Сводный протокол'!#REF!="ж",X$1,0)),6)&gt;0,1,0)</f>
        <v>#REF!</v>
      </c>
      <c r="Y68" s="68" t="e">
        <f>IF(ROUND('Командный Зачет'!#REF!-IF('Сводный протокол'!#REF!="м",Y$2,IF('Сводный протокол'!#REF!="ж",Y$1,0)),6)&gt;0,1,0)</f>
        <v>#REF!</v>
      </c>
      <c r="Z68" s="68" t="e">
        <f>IF(ROUND('Командный Зачет'!#REF!-IF('Сводный протокол'!#REF!="м",Z$2,IF('Сводный протокол'!#REF!="ж",Z$1,0)),6)&gt;0,1,0)</f>
        <v>#REF!</v>
      </c>
      <c r="AA68" s="68" t="e">
        <f>IF(ROUND('Командный Зачет'!#REF!-IF('Сводный протокол'!#REF!="м",AA$2,IF('Сводный протокол'!#REF!="ж",AA$1,0)),6)&gt;0,1,0)</f>
        <v>#REF!</v>
      </c>
      <c r="AB68" s="68" t="e">
        <f>IF(ROUND('Командный Зачет'!#REF!-IF('Сводный протокол'!#REF!="м",AB$2,IF('Сводный протокол'!#REF!="ж",AB$1,0)),6)&gt;0,1,0)</f>
        <v>#REF!</v>
      </c>
      <c r="AC68" s="68" t="e">
        <f>IF(ROUND('Командный Зачет'!#REF!-IF('Сводный протокол'!#REF!="м",AC$2,IF('Сводный протокол'!#REF!="ж",AC$1,0)),6)&gt;0,1,0)</f>
        <v>#REF!</v>
      </c>
      <c r="AD68" s="68" t="e">
        <f>IF(ROUND('Командный Зачет'!#REF!-IF('Сводный протокол'!#REF!="м",AD$2,IF('Сводный протокол'!#REF!="ж",AD$1,0)),6)&gt;0,1,0)</f>
        <v>#REF!</v>
      </c>
      <c r="AE68" s="68" t="e">
        <f>IF(ROUND('Командный Зачет'!#REF!-IF('Сводный протокол'!#REF!="м",AE$2,IF('Сводный протокол'!#REF!="ж",AE$1,0)),6)&gt;0,1,0)</f>
        <v>#REF!</v>
      </c>
      <c r="AF68" s="68" t="e">
        <f>IF(ROUND('Командный Зачет'!#REF!-IF('Сводный протокол'!#REF!="м",AF$2,IF('Сводный протокол'!#REF!="ж",AF$1,0)),6)&gt;0,1,0)</f>
        <v>#REF!</v>
      </c>
      <c r="AG68" s="68" t="e">
        <f>IF(ROUND('Командный Зачет'!#REF!-IF('Сводный протокол'!#REF!="м",AG$2,IF('Сводный протокол'!#REF!="ж",AG$1,0)),6)&gt;0,1,0)</f>
        <v>#REF!</v>
      </c>
      <c r="AH68" s="68" t="e">
        <f>IF(ROUND('Командный Зачет'!#REF!-IF('Сводный протокол'!#REF!="м",AH$2,IF('Сводный протокол'!#REF!="ж",AH$1,0)),6)&gt;0,1,0)</f>
        <v>#REF!</v>
      </c>
      <c r="AI68" s="68" t="e">
        <f>IF(ROUND('Командный Зачет'!#REF!-IF('Сводный протокол'!#REF!="м",AI$2,IF('Сводный протокол'!#REF!="ж",AI$1,0)),6)&gt;0,1,0)</f>
        <v>#REF!</v>
      </c>
      <c r="AJ68" s="68" t="e">
        <f>IF(ROUND('Командный Зачет'!#REF!-IF('Сводный протокол'!#REF!="м",AJ$2,IF('Сводный протокол'!#REF!="ж",AJ$1,0)),6)&gt;0,1,0)</f>
        <v>#REF!</v>
      </c>
      <c r="AK68" s="68" t="e">
        <f>IF(ROUND('Командный Зачет'!#REF!-IF('Сводный протокол'!#REF!="м",AK$2,IF('Сводный протокол'!#REF!="ж",AK$1,0)),6)&gt;0,1,0)</f>
        <v>#REF!</v>
      </c>
      <c r="AL68" s="68" t="e">
        <f>IF(ROUND('Командный Зачет'!#REF!-IF('Сводный протокол'!#REF!="м",AL$2,IF('Сводный протокол'!#REF!="ж",AL$1,0)),6)&gt;0,1,0)</f>
        <v>#REF!</v>
      </c>
      <c r="AM68" s="68" t="e">
        <f>IF(ROUND('Командный Зачет'!#REF!-IF('Сводный протокол'!#REF!="м",AM$2,IF('Сводный протокол'!#REF!="ж",AM$1,0)),6)&gt;0,1,0)</f>
        <v>#REF!</v>
      </c>
      <c r="AN68" s="68" t="e">
        <f>IF(ROUND('Командный Зачет'!#REF!-IF('Сводный протокол'!#REF!="м",AN$2,IF('Сводный протокол'!#REF!="ж",AN$1,0)),6)&gt;0,1,0)</f>
        <v>#REF!</v>
      </c>
      <c r="AO68" s="68" t="e">
        <f>IF(ROUND('Командный Зачет'!#REF!-IF('Сводный протокол'!#REF!="м",AO$2,IF('Сводный протокол'!#REF!="ж",AO$1,0)),6)&gt;0,1,0)</f>
        <v>#REF!</v>
      </c>
      <c r="AP68" s="68" t="e">
        <f>IF(ROUND('Командный Зачет'!#REF!-IF('Сводный протокол'!#REF!="м",AP$2,IF('Сводный протокол'!#REF!="ж",AP$1,0)),6)&gt;0,1,0)</f>
        <v>#REF!</v>
      </c>
      <c r="AQ68" s="68" t="e">
        <f>IF(ROUND('Командный Зачет'!#REF!-IF('Сводный протокол'!#REF!="м",AQ$2,IF('Сводный протокол'!#REF!="ж",AQ$1,0)),6)&gt;0,1,0)</f>
        <v>#REF!</v>
      </c>
      <c r="AR68" s="68" t="e">
        <f>IF(ROUND('Командный Зачет'!#REF!-IF('Сводный протокол'!#REF!="м",AR$2,IF('Сводный протокол'!#REF!="ж",AR$1,0)),6)&gt;0,1,0)</f>
        <v>#REF!</v>
      </c>
      <c r="AS68" s="68" t="e">
        <f>IF(ROUND('Командный Зачет'!#REF!-IF('Сводный протокол'!#REF!="м",AS$2,IF('Сводный протокол'!#REF!="ж",AS$1,0)),6)&gt;0,1,0)</f>
        <v>#REF!</v>
      </c>
      <c r="AT68" s="68" t="e">
        <f>IF(ROUND('Командный Зачет'!#REF!-IF('Сводный протокол'!#REF!="м",AT$2,IF('Сводный протокол'!#REF!="ж",AT$1,0)),6)&gt;0,1,0)</f>
        <v>#REF!</v>
      </c>
      <c r="AU68" s="68" t="e">
        <f>IF(ROUND('Командный Зачет'!#REF!-IF('Сводный протокол'!#REF!="м",AU$2,IF('Сводный протокол'!#REF!="ж",AU$1,0)),6)&gt;0,1,0)</f>
        <v>#REF!</v>
      </c>
      <c r="AV68" s="68" t="e">
        <f>IF(ROUND('Командный Зачет'!#REF!-IF('Сводный протокол'!#REF!="м",AV$2,IF('Сводный протокол'!#REF!="ж",AV$1,0)),6)&gt;0,1,0)</f>
        <v>#REF!</v>
      </c>
      <c r="AW68" s="68" t="e">
        <f>IF(ROUND('Командный Зачет'!#REF!-IF('Сводный протокол'!#REF!="м",AW$2,IF('Сводный протокол'!#REF!="ж",AW$1,0)),6)&gt;0,1,0)</f>
        <v>#REF!</v>
      </c>
      <c r="AX68" s="68" t="e">
        <f>IF(ROUND('Командный Зачет'!#REF!-IF('Сводный протокол'!#REF!="м",AX$2,IF('Сводный протокол'!#REF!="ж",AX$1,0)),6)&gt;0,1,0)</f>
        <v>#REF!</v>
      </c>
      <c r="AY68" s="68" t="e">
        <f>IF(ROUND('Командный Зачет'!#REF!-IF('Сводный протокол'!#REF!="м",AY$2,IF('Сводный протокол'!#REF!="ж",AY$1,0)),6)&gt;0,1,0)</f>
        <v>#REF!</v>
      </c>
      <c r="AZ68" s="68" t="e">
        <f>IF(ROUND('Командный Зачет'!#REF!-IF('Сводный протокол'!#REF!="м",AZ$2,IF('Сводный протокол'!#REF!="ж",AZ$1,0)),6)&gt;0,1,0)</f>
        <v>#REF!</v>
      </c>
      <c r="BA68" s="68" t="e">
        <f>IF(ROUND('Командный Зачет'!#REF!-IF('Сводный протокол'!#REF!="м",BA$2,IF('Сводный протокол'!#REF!="ж",BA$1,0)),6)&gt;0,1,0)</f>
        <v>#REF!</v>
      </c>
      <c r="BB68" s="68" t="e">
        <f>IF(ROUND('Командный Зачет'!#REF!-IF('Сводный протокол'!#REF!="м",BB$2,IF('Сводный протокол'!#REF!="ж",BB$1,0)),6)&gt;0,1,0)</f>
        <v>#REF!</v>
      </c>
      <c r="BC68" s="68" t="e">
        <f>IF(ROUND('Командный Зачет'!#REF!-IF('Сводный протокол'!#REF!="м",BC$2,IF('Сводный протокол'!#REF!="ж",BC$1,0)),6)&gt;0,1,0)</f>
        <v>#REF!</v>
      </c>
      <c r="BD68" s="68" t="e">
        <f>IF(ROUND('Командный Зачет'!#REF!-IF('Сводный протокол'!#REF!="м",BD$2,IF('Сводный протокол'!#REF!="ж",BD$1,0)),6)&gt;0,1,0)</f>
        <v>#REF!</v>
      </c>
      <c r="BE68" s="68" t="e">
        <f>IF(ROUND('Командный Зачет'!#REF!-IF('Сводный протокол'!#REF!="м",BE$2,IF('Сводный протокол'!#REF!="ж",BE$1,0)),6)&gt;0,1,0)</f>
        <v>#REF!</v>
      </c>
      <c r="BF68" s="68" t="e">
        <f>IF(ROUND('Командный Зачет'!#REF!-IF('Сводный протокол'!#REF!="м",BF$2,IF('Сводный протокол'!#REF!="ж",BF$1,0)),6)&gt;0,1,0)</f>
        <v>#REF!</v>
      </c>
      <c r="BG68" s="68" t="e">
        <f>IF(ROUND('Командный Зачет'!#REF!-IF('Сводный протокол'!#REF!="м",BG$2,IF('Сводный протокол'!#REF!="ж",BG$1,0)),6)&gt;0,1,0)</f>
        <v>#REF!</v>
      </c>
      <c r="BH68" s="68" t="e">
        <f>IF(ROUND('Командный Зачет'!#REF!-IF('Сводный протокол'!#REF!="м",BH$2,IF('Сводный протокол'!#REF!="ж",BH$1,0)),6)&gt;0,1,0)</f>
        <v>#REF!</v>
      </c>
      <c r="BI68" s="68" t="e">
        <f>IF(ROUND('Командный Зачет'!#REF!-IF('Сводный протокол'!#REF!="м",BI$2,IF('Сводный протокол'!#REF!="ж",BI$1,0)),6)&gt;0,1,0)</f>
        <v>#REF!</v>
      </c>
      <c r="BJ68" s="68" t="e">
        <f>IF(ROUND('Командный Зачет'!#REF!-IF('Сводный протокол'!#REF!="м",BJ$2,IF('Сводный протокол'!#REF!="ж",BJ$1,0)),6)&gt;0,1,0)</f>
        <v>#REF!</v>
      </c>
      <c r="BK68" s="68" t="e">
        <f>IF(ROUND('Командный Зачет'!#REF!-IF('Сводный протокол'!#REF!="м",BK$2,IF('Сводный протокол'!#REF!="ж",BK$1,0)),6)&gt;0,1,0)</f>
        <v>#REF!</v>
      </c>
      <c r="BL68" s="68" t="e">
        <f>IF(ROUND('Командный Зачет'!#REF!-IF('Сводный протокол'!#REF!="м",BL$2,IF('Сводный протокол'!#REF!="ж",BL$1,0)),6)&gt;0,1,0)</f>
        <v>#REF!</v>
      </c>
      <c r="BM68" s="68" t="e">
        <f>IF(ROUND('Командный Зачет'!#REF!-IF('Сводный протокол'!#REF!="м",BM$2,IF('Сводный протокол'!#REF!="ж",BM$1,0)),6)&gt;0,1,0)</f>
        <v>#REF!</v>
      </c>
      <c r="BN68" s="68" t="e">
        <f>IF(ROUND('Командный Зачет'!#REF!-IF('Сводный протокол'!#REF!="м",BN$2,IF('Сводный протокол'!#REF!="ж",BN$1,0)),6)&gt;0,1,0)</f>
        <v>#REF!</v>
      </c>
      <c r="BO68" s="68" t="e">
        <f>IF(ROUND('Командный Зачет'!#REF!-IF('Сводный протокол'!#REF!="м",BO$2,IF('Сводный протокол'!#REF!="ж",BO$1,0)),6)&gt;0,1,0)</f>
        <v>#REF!</v>
      </c>
      <c r="BP68" s="68" t="e">
        <f>IF(ROUND('Командный Зачет'!#REF!-IF('Сводный протокол'!#REF!="м",BP$2,IF('Сводный протокол'!#REF!="ж",BP$1,0)),6)&gt;0,1,0)</f>
        <v>#REF!</v>
      </c>
      <c r="BQ68" s="68" t="e">
        <f>IF(ROUND('Командный Зачет'!#REF!-IF('Сводный протокол'!#REF!="м",BQ$2,IF('Сводный протокол'!#REF!="ж",BQ$1,0)),6)&gt;0,1,0)</f>
        <v>#REF!</v>
      </c>
      <c r="BR68" s="68" t="e">
        <f>IF(ROUND('Командный Зачет'!#REF!-IF('Сводный протокол'!#REF!="м",BR$2,IF('Сводный протокол'!#REF!="ж",BR$1,0)),6)&gt;0,1,0)</f>
        <v>#REF!</v>
      </c>
      <c r="BS68" s="68" t="e">
        <f>IF(ROUND('Командный Зачет'!#REF!-IF('Сводный протокол'!#REF!="м",BS$2,IF('Сводный протокол'!#REF!="ж",BS$1,0)),6)&gt;0,1,0)</f>
        <v>#REF!</v>
      </c>
      <c r="BT68" s="68" t="e">
        <f>IF(ROUND('Командный Зачет'!#REF!-IF('Сводный протокол'!#REF!="м",BT$2,IF('Сводный протокол'!#REF!="ж",BT$1,0)),6)&gt;0,1,0)</f>
        <v>#REF!</v>
      </c>
      <c r="BU68" s="68" t="e">
        <f>IF(ROUND('Командный Зачет'!#REF!-IF('Сводный протокол'!#REF!="м",BU$2,IF('Сводный протокол'!#REF!="ж",BU$1,0)),6)&gt;0,1,0)</f>
        <v>#REF!</v>
      </c>
      <c r="BV68" s="68" t="e">
        <f>IF(ROUND('Командный Зачет'!#REF!-IF('Сводный протокол'!#REF!="м",BV$2,IF('Сводный протокол'!#REF!="ж",BV$1,0)),6)&gt;0,1,0)</f>
        <v>#REF!</v>
      </c>
      <c r="BW68" s="68" t="e">
        <f>IF(ROUND('Командный Зачет'!#REF!-IF('Сводный протокол'!#REF!="м",BW$2,IF('Сводный протокол'!#REF!="ж",BW$1,0)),6)&gt;0,1,0)</f>
        <v>#REF!</v>
      </c>
      <c r="BX68" s="68" t="e">
        <f>IF(ROUND('Командный Зачет'!#REF!-IF('Сводный протокол'!#REF!="м",BX$2,IF('Сводный протокол'!#REF!="ж",BX$1,0)),6)&gt;0,1,0)</f>
        <v>#REF!</v>
      </c>
      <c r="BY68" s="68" t="e">
        <f>IF(ROUND('Командный Зачет'!#REF!-IF('Сводный протокол'!#REF!="м",BY$2,IF('Сводный протокол'!#REF!="ж",BY$1,0)),6)&gt;0,1,0)</f>
        <v>#REF!</v>
      </c>
      <c r="BZ68" s="68" t="e">
        <f>IF(ROUND('Командный Зачет'!#REF!-IF('Сводный протокол'!#REF!="м",BZ$2,IF('Сводный протокол'!#REF!="ж",BZ$1,0)),6)&gt;0,1,0)</f>
        <v>#REF!</v>
      </c>
      <c r="CA68" s="68" t="e">
        <f>IF(ROUND('Командный Зачет'!#REF!-IF('Сводный протокол'!#REF!="м",CA$2,IF('Сводный протокол'!#REF!="ж",CA$1,0)),6)&gt;0,1,0)</f>
        <v>#REF!</v>
      </c>
      <c r="CB68" s="68" t="e">
        <f>IF(ROUND('Командный Зачет'!#REF!-IF('Сводный протокол'!#REF!="м",CB$2,IF('Сводный протокол'!#REF!="ж",CB$1,0)),6)&gt;0,1,0)</f>
        <v>#REF!</v>
      </c>
      <c r="CC68" s="68" t="e">
        <f>IF(ROUND('Командный Зачет'!#REF!-IF('Сводный протокол'!#REF!="м",CC$2,IF('Сводный протокол'!#REF!="ж",CC$1,0)),6)&gt;0,1,0)</f>
        <v>#REF!</v>
      </c>
      <c r="CD68" s="68" t="e">
        <f>IF(ROUND('Командный Зачет'!#REF!-IF('Сводный протокол'!#REF!="м",CD$2,IF('Сводный протокол'!#REF!="ж",CD$1,0)),6)&gt;0,1,0)</f>
        <v>#REF!</v>
      </c>
      <c r="CE68" s="68" t="e">
        <f>IF(ROUND('Командный Зачет'!#REF!-IF('Сводный протокол'!#REF!="м",CE$2,IF('Сводный протокол'!#REF!="ж",CE$1,0)),6)&gt;0,1,0)</f>
        <v>#REF!</v>
      </c>
      <c r="CF68" s="68" t="e">
        <f>IF(ROUND('Командный Зачет'!#REF!-IF('Сводный протокол'!#REF!="м",CF$2,IF('Сводный протокол'!#REF!="ж",CF$1,0)),6)&gt;0,1,0)</f>
        <v>#REF!</v>
      </c>
      <c r="CG68" s="68" t="e">
        <f>IF(ROUND('Командный Зачет'!#REF!-IF('Сводный протокол'!#REF!="м",CG$2,IF('Сводный протокол'!#REF!="ж",CG$1,0)),6)&gt;0,1,0)</f>
        <v>#REF!</v>
      </c>
      <c r="CH68" s="68" t="e">
        <f>IF(ROUND('Командный Зачет'!#REF!-IF('Сводный протокол'!#REF!="м",CH$2,IF('Сводный протокол'!#REF!="ж",CH$1,0)),6)&gt;0,1,0)</f>
        <v>#REF!</v>
      </c>
      <c r="CI68" s="68" t="e">
        <f>IF(ROUND('Командный Зачет'!#REF!-IF('Сводный протокол'!#REF!="м",CI$2,IF('Сводный протокол'!#REF!="ж",CI$1,0)),6)&gt;0,1,0)</f>
        <v>#REF!</v>
      </c>
      <c r="CJ68" s="68" t="e">
        <f>IF(ROUND('Командный Зачет'!#REF!-IF('Сводный протокол'!#REF!="м",CJ$2,IF('Сводный протокол'!#REF!="ж",CJ$1,0)),6)&gt;0,1,0)</f>
        <v>#REF!</v>
      </c>
      <c r="CK68" s="68" t="e">
        <f>IF(ROUND('Командный Зачет'!#REF!-IF('Сводный протокол'!#REF!="м",CK$2,IF('Сводный протокол'!#REF!="ж",CK$1,0)),6)&gt;0,1,0)</f>
        <v>#REF!</v>
      </c>
      <c r="CL68" s="68" t="e">
        <f>IF(ROUND('Командный Зачет'!#REF!-IF('Сводный протокол'!#REF!="м",CL$2,IF('Сводный протокол'!#REF!="ж",CL$1,0)),6)&gt;0,1,0)</f>
        <v>#REF!</v>
      </c>
      <c r="CM68" s="68" t="e">
        <f>IF(ROUND('Командный Зачет'!#REF!-IF('Сводный протокол'!#REF!="м",CM$2,IF('Сводный протокол'!#REF!="ж",CM$1,0)),6)&gt;0,1,0)</f>
        <v>#REF!</v>
      </c>
      <c r="CN68" s="68" t="e">
        <f>IF(ROUND('Командный Зачет'!#REF!-IF('Сводный протокол'!#REF!="м",CN$2,IF('Сводный протокол'!#REF!="ж",CN$1,0)),6)&gt;0,1,0)</f>
        <v>#REF!</v>
      </c>
      <c r="CO68" s="68" t="e">
        <f>IF(ROUND('Командный Зачет'!#REF!-IF('Сводный протокол'!#REF!="м",CO$2,IF('Сводный протокол'!#REF!="ж",CO$1,0)),6)&gt;0,1,0)</f>
        <v>#REF!</v>
      </c>
      <c r="CP68" s="68" t="e">
        <f>IF(ROUND('Командный Зачет'!#REF!-IF('Сводный протокол'!#REF!="м",CP$2,IF('Сводный протокол'!#REF!="ж",CP$1,0)),6)&gt;0,1,0)</f>
        <v>#REF!</v>
      </c>
      <c r="CQ68" s="68" t="e">
        <f>IF(ROUND('Командный Зачет'!#REF!-IF('Сводный протокол'!#REF!="м",CQ$2,IF('Сводный протокол'!#REF!="ж",CQ$1,0)),6)&gt;0,1,0)</f>
        <v>#REF!</v>
      </c>
      <c r="CR68" s="68" t="e">
        <f>IF(ROUND('Командный Зачет'!#REF!-IF('Сводный протокол'!#REF!="м",CR$2,IF('Сводный протокол'!#REF!="ж",CR$1,0)),6)&gt;0,1,0)</f>
        <v>#REF!</v>
      </c>
      <c r="CS68" s="68" t="e">
        <f>IF(ROUND('Командный Зачет'!#REF!-IF('Сводный протокол'!#REF!="м",CS$2,IF('Сводный протокол'!#REF!="ж",CS$1,0)),6)&gt;0,1,0)</f>
        <v>#REF!</v>
      </c>
      <c r="CT68" s="68" t="e">
        <f>IF(ROUND('Командный Зачет'!#REF!-IF('Сводный протокол'!#REF!="м",CT$2,IF('Сводный протокол'!#REF!="ж",CT$1,0)),6)&gt;0,1,0)</f>
        <v>#REF!</v>
      </c>
      <c r="CU68" s="68" t="e">
        <f>IF(ROUND('Командный Зачет'!#REF!-IF('Сводный протокол'!#REF!="м",CU$2,IF('Сводный протокол'!#REF!="ж",CU$1,0)),6)&gt;0,1,0)</f>
        <v>#REF!</v>
      </c>
      <c r="CV68" s="68" t="e">
        <f>IF(ROUND('Командный Зачет'!#REF!-IF('Сводный протокол'!#REF!="м",CV$2,IF('Сводный протокол'!#REF!="ж",CV$1,0)),6)&gt;0,1,0)</f>
        <v>#REF!</v>
      </c>
      <c r="CW68" s="68" t="e">
        <f>IF(ROUND('Командный Зачет'!#REF!-IF('Сводный протокол'!#REF!="м",CW$2,IF('Сводный протокол'!#REF!="ж",CW$1,0)),6)&gt;0,1,0)</f>
        <v>#REF!</v>
      </c>
      <c r="CX68" s="67" t="e">
        <f t="shared" ref="CX68:CX99" ca="1" si="2">OFFSET($A$3,0,SUM(B68:CW68)+1)</f>
        <v>#REF!</v>
      </c>
    </row>
    <row r="69" spans="1:102" x14ac:dyDescent="0.2">
      <c r="A69" s="67" t="s">
        <v>134</v>
      </c>
      <c r="B69" s="68" t="e">
        <f ca="1">IF(ROUND('Командный Зачет'!#REF!-IF('Сводный протокол'!$D30="м",B$2,IF('Сводный протокол'!$D30="ж",B$1,0)),6)&gt;0,1,0)</f>
        <v>#REF!</v>
      </c>
      <c r="C69" s="68" t="e">
        <f ca="1">IF(ROUND('Командный Зачет'!#REF!-IF('Сводный протокол'!$D30="м",C$2,IF('Сводный протокол'!$D30="ж",C$1,0)),6)&gt;0,1,0)</f>
        <v>#REF!</v>
      </c>
      <c r="D69" s="68" t="e">
        <f ca="1">IF(ROUND('Командный Зачет'!#REF!-IF('Сводный протокол'!$D30="м",D$2,IF('Сводный протокол'!$D30="ж",D$1,0)),6)&gt;0,1,0)</f>
        <v>#REF!</v>
      </c>
      <c r="E69" s="68" t="e">
        <f ca="1">IF(ROUND('Командный Зачет'!#REF!-IF('Сводный протокол'!$D30="м",E$2,IF('Сводный протокол'!$D30="ж",E$1,0)),6)&gt;0,1,0)</f>
        <v>#REF!</v>
      </c>
      <c r="F69" s="68" t="e">
        <f ca="1">IF(ROUND('Командный Зачет'!#REF!-IF('Сводный протокол'!$D30="м",F$2,IF('Сводный протокол'!$D30="ж",F$1,0)),6)&gt;0,1,0)</f>
        <v>#REF!</v>
      </c>
      <c r="G69" s="68" t="e">
        <f ca="1">IF(ROUND('Командный Зачет'!#REF!-IF('Сводный протокол'!$D30="м",G$2,IF('Сводный протокол'!$D30="ж",G$1,0)),6)&gt;0,1,0)</f>
        <v>#REF!</v>
      </c>
      <c r="H69" s="68" t="e">
        <f ca="1">IF(ROUND('Командный Зачет'!#REF!-IF('Сводный протокол'!$D30="м",H$2,IF('Сводный протокол'!$D30="ж",H$1,0)),6)&gt;0,1,0)</f>
        <v>#REF!</v>
      </c>
      <c r="I69" s="68" t="e">
        <f ca="1">IF(ROUND('Командный Зачет'!#REF!-IF('Сводный протокол'!$D30="м",I$2,IF('Сводный протокол'!$D30="ж",I$1,0)),6)&gt;0,1,0)</f>
        <v>#REF!</v>
      </c>
      <c r="J69" s="68" t="e">
        <f ca="1">IF(ROUND('Командный Зачет'!#REF!-IF('Сводный протокол'!$D30="м",J$2,IF('Сводный протокол'!$D30="ж",J$1,0)),6)&gt;0,1,0)</f>
        <v>#REF!</v>
      </c>
      <c r="K69" s="68" t="e">
        <f ca="1">IF(ROUND('Командный Зачет'!#REF!-IF('Сводный протокол'!$D30="м",K$2,IF('Сводный протокол'!$D30="ж",K$1,0)),6)&gt;0,1,0)</f>
        <v>#REF!</v>
      </c>
      <c r="L69" s="68" t="e">
        <f ca="1">IF(ROUND('Командный Зачет'!#REF!-IF('Сводный протокол'!$D30="м",L$2,IF('Сводный протокол'!$D30="ж",L$1,0)),6)&gt;0,1,0)</f>
        <v>#REF!</v>
      </c>
      <c r="M69" s="68" t="e">
        <f ca="1">IF(ROUND('Командный Зачет'!#REF!-IF('Сводный протокол'!$D30="м",M$2,IF('Сводный протокол'!$D30="ж",M$1,0)),6)&gt;0,1,0)</f>
        <v>#REF!</v>
      </c>
      <c r="N69" s="68" t="e">
        <f ca="1">IF(ROUND('Командный Зачет'!#REF!-IF('Сводный протокол'!$D30="м",N$2,IF('Сводный протокол'!$D30="ж",N$1,0)),6)&gt;0,1,0)</f>
        <v>#REF!</v>
      </c>
      <c r="O69" s="68" t="e">
        <f ca="1">IF(ROUND('Командный Зачет'!#REF!-IF('Сводный протокол'!$D30="м",O$2,IF('Сводный протокол'!$D30="ж",O$1,0)),6)&gt;0,1,0)</f>
        <v>#REF!</v>
      </c>
      <c r="P69" s="68" t="e">
        <f ca="1">IF(ROUND('Командный Зачет'!#REF!-IF('Сводный протокол'!$D30="м",P$2,IF('Сводный протокол'!$D30="ж",P$1,0)),6)&gt;0,1,0)</f>
        <v>#REF!</v>
      </c>
      <c r="Q69" s="68" t="e">
        <f ca="1">IF(ROUND('Командный Зачет'!#REF!-IF('Сводный протокол'!$D30="м",Q$2,IF('Сводный протокол'!$D30="ж",Q$1,0)),6)&gt;0,1,0)</f>
        <v>#REF!</v>
      </c>
      <c r="R69" s="68" t="e">
        <f ca="1">IF(ROUND('Командный Зачет'!#REF!-IF('Сводный протокол'!$D30="м",R$2,IF('Сводный протокол'!$D30="ж",R$1,0)),6)&gt;0,1,0)</f>
        <v>#REF!</v>
      </c>
      <c r="S69" s="68" t="e">
        <f ca="1">IF(ROUND('Командный Зачет'!#REF!-IF('Сводный протокол'!$D30="м",S$2,IF('Сводный протокол'!$D30="ж",S$1,0)),6)&gt;0,1,0)</f>
        <v>#REF!</v>
      </c>
      <c r="T69" s="68" t="e">
        <f ca="1">IF(ROUND('Командный Зачет'!#REF!-IF('Сводный протокол'!$D30="м",T$2,IF('Сводный протокол'!$D30="ж",T$1,0)),6)&gt;0,1,0)</f>
        <v>#REF!</v>
      </c>
      <c r="U69" s="68" t="e">
        <f ca="1">IF(ROUND('Командный Зачет'!#REF!-IF('Сводный протокол'!$D30="м",U$2,IF('Сводный протокол'!$D30="ж",U$1,0)),6)&gt;0,1,0)</f>
        <v>#REF!</v>
      </c>
      <c r="V69" s="68" t="e">
        <f ca="1">IF(ROUND('Командный Зачет'!#REF!-IF('Сводный протокол'!$D30="м",V$2,IF('Сводный протокол'!$D30="ж",V$1,0)),6)&gt;0,1,0)</f>
        <v>#REF!</v>
      </c>
      <c r="W69" s="68" t="e">
        <f ca="1">IF(ROUND('Командный Зачет'!#REF!-IF('Сводный протокол'!$D30="м",W$2,IF('Сводный протокол'!$D30="ж",W$1,0)),6)&gt;0,1,0)</f>
        <v>#REF!</v>
      </c>
      <c r="X69" s="68" t="e">
        <f ca="1">IF(ROUND('Командный Зачет'!#REF!-IF('Сводный протокол'!$D30="м",X$2,IF('Сводный протокол'!$D30="ж",X$1,0)),6)&gt;0,1,0)</f>
        <v>#REF!</v>
      </c>
      <c r="Y69" s="68" t="e">
        <f ca="1">IF(ROUND('Командный Зачет'!#REF!-IF('Сводный протокол'!$D30="м",Y$2,IF('Сводный протокол'!$D30="ж",Y$1,0)),6)&gt;0,1,0)</f>
        <v>#REF!</v>
      </c>
      <c r="Z69" s="68" t="e">
        <f ca="1">IF(ROUND('Командный Зачет'!#REF!-IF('Сводный протокол'!$D30="м",Z$2,IF('Сводный протокол'!$D30="ж",Z$1,0)),6)&gt;0,1,0)</f>
        <v>#REF!</v>
      </c>
      <c r="AA69" s="68" t="e">
        <f ca="1">IF(ROUND('Командный Зачет'!#REF!-IF('Сводный протокол'!$D30="м",AA$2,IF('Сводный протокол'!$D30="ж",AA$1,0)),6)&gt;0,1,0)</f>
        <v>#REF!</v>
      </c>
      <c r="AB69" s="68" t="e">
        <f ca="1">IF(ROUND('Командный Зачет'!#REF!-IF('Сводный протокол'!$D30="м",AB$2,IF('Сводный протокол'!$D30="ж",AB$1,0)),6)&gt;0,1,0)</f>
        <v>#REF!</v>
      </c>
      <c r="AC69" s="68" t="e">
        <f ca="1">IF(ROUND('Командный Зачет'!#REF!-IF('Сводный протокол'!$D30="м",AC$2,IF('Сводный протокол'!$D30="ж",AC$1,0)),6)&gt;0,1,0)</f>
        <v>#REF!</v>
      </c>
      <c r="AD69" s="68" t="e">
        <f ca="1">IF(ROUND('Командный Зачет'!#REF!-IF('Сводный протокол'!$D30="м",AD$2,IF('Сводный протокол'!$D30="ж",AD$1,0)),6)&gt;0,1,0)</f>
        <v>#REF!</v>
      </c>
      <c r="AE69" s="68" t="e">
        <f ca="1">IF(ROUND('Командный Зачет'!#REF!-IF('Сводный протокол'!$D30="м",AE$2,IF('Сводный протокол'!$D30="ж",AE$1,0)),6)&gt;0,1,0)</f>
        <v>#REF!</v>
      </c>
      <c r="AF69" s="68" t="e">
        <f ca="1">IF(ROUND('Командный Зачет'!#REF!-IF('Сводный протокол'!$D30="м",AF$2,IF('Сводный протокол'!$D30="ж",AF$1,0)),6)&gt;0,1,0)</f>
        <v>#REF!</v>
      </c>
      <c r="AG69" s="68" t="e">
        <f ca="1">IF(ROUND('Командный Зачет'!#REF!-IF('Сводный протокол'!$D30="м",AG$2,IF('Сводный протокол'!$D30="ж",AG$1,0)),6)&gt;0,1,0)</f>
        <v>#REF!</v>
      </c>
      <c r="AH69" s="68" t="e">
        <f ca="1">IF(ROUND('Командный Зачет'!#REF!-IF('Сводный протокол'!$D30="м",AH$2,IF('Сводный протокол'!$D30="ж",AH$1,0)),6)&gt;0,1,0)</f>
        <v>#REF!</v>
      </c>
      <c r="AI69" s="68" t="e">
        <f ca="1">IF(ROUND('Командный Зачет'!#REF!-IF('Сводный протокол'!$D30="м",AI$2,IF('Сводный протокол'!$D30="ж",AI$1,0)),6)&gt;0,1,0)</f>
        <v>#REF!</v>
      </c>
      <c r="AJ69" s="68" t="e">
        <f ca="1">IF(ROUND('Командный Зачет'!#REF!-IF('Сводный протокол'!$D30="м",AJ$2,IF('Сводный протокол'!$D30="ж",AJ$1,0)),6)&gt;0,1,0)</f>
        <v>#REF!</v>
      </c>
      <c r="AK69" s="68" t="e">
        <f ca="1">IF(ROUND('Командный Зачет'!#REF!-IF('Сводный протокол'!$D30="м",AK$2,IF('Сводный протокол'!$D30="ж",AK$1,0)),6)&gt;0,1,0)</f>
        <v>#REF!</v>
      </c>
      <c r="AL69" s="68" t="e">
        <f ca="1">IF(ROUND('Командный Зачет'!#REF!-IF('Сводный протокол'!$D30="м",AL$2,IF('Сводный протокол'!$D30="ж",AL$1,0)),6)&gt;0,1,0)</f>
        <v>#REF!</v>
      </c>
      <c r="AM69" s="68" t="e">
        <f ca="1">IF(ROUND('Командный Зачет'!#REF!-IF('Сводный протокол'!$D30="м",AM$2,IF('Сводный протокол'!$D30="ж",AM$1,0)),6)&gt;0,1,0)</f>
        <v>#REF!</v>
      </c>
      <c r="AN69" s="68" t="e">
        <f ca="1">IF(ROUND('Командный Зачет'!#REF!-IF('Сводный протокол'!$D30="м",AN$2,IF('Сводный протокол'!$D30="ж",AN$1,0)),6)&gt;0,1,0)</f>
        <v>#REF!</v>
      </c>
      <c r="AO69" s="68" t="e">
        <f ca="1">IF(ROUND('Командный Зачет'!#REF!-IF('Сводный протокол'!$D30="м",AO$2,IF('Сводный протокол'!$D30="ж",AO$1,0)),6)&gt;0,1,0)</f>
        <v>#REF!</v>
      </c>
      <c r="AP69" s="68" t="e">
        <f ca="1">IF(ROUND('Командный Зачет'!#REF!-IF('Сводный протокол'!$D30="м",AP$2,IF('Сводный протокол'!$D30="ж",AP$1,0)),6)&gt;0,1,0)</f>
        <v>#REF!</v>
      </c>
      <c r="AQ69" s="68" t="e">
        <f ca="1">IF(ROUND('Командный Зачет'!#REF!-IF('Сводный протокол'!$D30="м",AQ$2,IF('Сводный протокол'!$D30="ж",AQ$1,0)),6)&gt;0,1,0)</f>
        <v>#REF!</v>
      </c>
      <c r="AR69" s="68" t="e">
        <f ca="1">IF(ROUND('Командный Зачет'!#REF!-IF('Сводный протокол'!$D30="м",AR$2,IF('Сводный протокол'!$D30="ж",AR$1,0)),6)&gt;0,1,0)</f>
        <v>#REF!</v>
      </c>
      <c r="AS69" s="68" t="e">
        <f ca="1">IF(ROUND('Командный Зачет'!#REF!-IF('Сводный протокол'!$D30="м",AS$2,IF('Сводный протокол'!$D30="ж",AS$1,0)),6)&gt;0,1,0)</f>
        <v>#REF!</v>
      </c>
      <c r="AT69" s="68" t="e">
        <f ca="1">IF(ROUND('Командный Зачет'!#REF!-IF('Сводный протокол'!$D30="м",AT$2,IF('Сводный протокол'!$D30="ж",AT$1,0)),6)&gt;0,1,0)</f>
        <v>#REF!</v>
      </c>
      <c r="AU69" s="68" t="e">
        <f ca="1">IF(ROUND('Командный Зачет'!#REF!-IF('Сводный протокол'!$D30="м",AU$2,IF('Сводный протокол'!$D30="ж",AU$1,0)),6)&gt;0,1,0)</f>
        <v>#REF!</v>
      </c>
      <c r="AV69" s="68" t="e">
        <f ca="1">IF(ROUND('Командный Зачет'!#REF!-IF('Сводный протокол'!$D30="м",AV$2,IF('Сводный протокол'!$D30="ж",AV$1,0)),6)&gt;0,1,0)</f>
        <v>#REF!</v>
      </c>
      <c r="AW69" s="68" t="e">
        <f ca="1">IF(ROUND('Командный Зачет'!#REF!-IF('Сводный протокол'!$D30="м",AW$2,IF('Сводный протокол'!$D30="ж",AW$1,0)),6)&gt;0,1,0)</f>
        <v>#REF!</v>
      </c>
      <c r="AX69" s="68" t="e">
        <f ca="1">IF(ROUND('Командный Зачет'!#REF!-IF('Сводный протокол'!$D30="м",AX$2,IF('Сводный протокол'!$D30="ж",AX$1,0)),6)&gt;0,1,0)</f>
        <v>#REF!</v>
      </c>
      <c r="AY69" s="68" t="e">
        <f ca="1">IF(ROUND('Командный Зачет'!#REF!-IF('Сводный протокол'!$D30="м",AY$2,IF('Сводный протокол'!$D30="ж",AY$1,0)),6)&gt;0,1,0)</f>
        <v>#REF!</v>
      </c>
      <c r="AZ69" s="68" t="e">
        <f ca="1">IF(ROUND('Командный Зачет'!#REF!-IF('Сводный протокол'!$D30="м",AZ$2,IF('Сводный протокол'!$D30="ж",AZ$1,0)),6)&gt;0,1,0)</f>
        <v>#REF!</v>
      </c>
      <c r="BA69" s="68" t="e">
        <f ca="1">IF(ROUND('Командный Зачет'!#REF!-IF('Сводный протокол'!$D30="м",BA$2,IF('Сводный протокол'!$D30="ж",BA$1,0)),6)&gt;0,1,0)</f>
        <v>#REF!</v>
      </c>
      <c r="BB69" s="68" t="e">
        <f ca="1">IF(ROUND('Командный Зачет'!#REF!-IF('Сводный протокол'!$D30="м",BB$2,IF('Сводный протокол'!$D30="ж",BB$1,0)),6)&gt;0,1,0)</f>
        <v>#REF!</v>
      </c>
      <c r="BC69" s="68" t="e">
        <f ca="1">IF(ROUND('Командный Зачет'!#REF!-IF('Сводный протокол'!$D30="м",BC$2,IF('Сводный протокол'!$D30="ж",BC$1,0)),6)&gt;0,1,0)</f>
        <v>#REF!</v>
      </c>
      <c r="BD69" s="68" t="e">
        <f ca="1">IF(ROUND('Командный Зачет'!#REF!-IF('Сводный протокол'!$D30="м",BD$2,IF('Сводный протокол'!$D30="ж",BD$1,0)),6)&gt;0,1,0)</f>
        <v>#REF!</v>
      </c>
      <c r="BE69" s="68" t="e">
        <f ca="1">IF(ROUND('Командный Зачет'!#REF!-IF('Сводный протокол'!$D30="м",BE$2,IF('Сводный протокол'!$D30="ж",BE$1,0)),6)&gt;0,1,0)</f>
        <v>#REF!</v>
      </c>
      <c r="BF69" s="68" t="e">
        <f ca="1">IF(ROUND('Командный Зачет'!#REF!-IF('Сводный протокол'!$D30="м",BF$2,IF('Сводный протокол'!$D30="ж",BF$1,0)),6)&gt;0,1,0)</f>
        <v>#REF!</v>
      </c>
      <c r="BG69" s="68" t="e">
        <f ca="1">IF(ROUND('Командный Зачет'!#REF!-IF('Сводный протокол'!$D30="м",BG$2,IF('Сводный протокол'!$D30="ж",BG$1,0)),6)&gt;0,1,0)</f>
        <v>#REF!</v>
      </c>
      <c r="BH69" s="68" t="e">
        <f ca="1">IF(ROUND('Командный Зачет'!#REF!-IF('Сводный протокол'!$D30="м",BH$2,IF('Сводный протокол'!$D30="ж",BH$1,0)),6)&gt;0,1,0)</f>
        <v>#REF!</v>
      </c>
      <c r="BI69" s="68" t="e">
        <f ca="1">IF(ROUND('Командный Зачет'!#REF!-IF('Сводный протокол'!$D30="м",BI$2,IF('Сводный протокол'!$D30="ж",BI$1,0)),6)&gt;0,1,0)</f>
        <v>#REF!</v>
      </c>
      <c r="BJ69" s="68" t="e">
        <f ca="1">IF(ROUND('Командный Зачет'!#REF!-IF('Сводный протокол'!$D30="м",BJ$2,IF('Сводный протокол'!$D30="ж",BJ$1,0)),6)&gt;0,1,0)</f>
        <v>#REF!</v>
      </c>
      <c r="BK69" s="68" t="e">
        <f ca="1">IF(ROUND('Командный Зачет'!#REF!-IF('Сводный протокол'!$D30="м",BK$2,IF('Сводный протокол'!$D30="ж",BK$1,0)),6)&gt;0,1,0)</f>
        <v>#REF!</v>
      </c>
      <c r="BL69" s="68" t="e">
        <f ca="1">IF(ROUND('Командный Зачет'!#REF!-IF('Сводный протокол'!$D30="м",BL$2,IF('Сводный протокол'!$D30="ж",BL$1,0)),6)&gt;0,1,0)</f>
        <v>#REF!</v>
      </c>
      <c r="BM69" s="68" t="e">
        <f ca="1">IF(ROUND('Командный Зачет'!#REF!-IF('Сводный протокол'!$D30="м",BM$2,IF('Сводный протокол'!$D30="ж",BM$1,0)),6)&gt;0,1,0)</f>
        <v>#REF!</v>
      </c>
      <c r="BN69" s="68" t="e">
        <f ca="1">IF(ROUND('Командный Зачет'!#REF!-IF('Сводный протокол'!$D30="м",BN$2,IF('Сводный протокол'!$D30="ж",BN$1,0)),6)&gt;0,1,0)</f>
        <v>#REF!</v>
      </c>
      <c r="BO69" s="68" t="e">
        <f ca="1">IF(ROUND('Командный Зачет'!#REF!-IF('Сводный протокол'!$D30="м",BO$2,IF('Сводный протокол'!$D30="ж",BO$1,0)),6)&gt;0,1,0)</f>
        <v>#REF!</v>
      </c>
      <c r="BP69" s="68" t="e">
        <f ca="1">IF(ROUND('Командный Зачет'!#REF!-IF('Сводный протокол'!$D30="м",BP$2,IF('Сводный протокол'!$D30="ж",BP$1,0)),6)&gt;0,1,0)</f>
        <v>#REF!</v>
      </c>
      <c r="BQ69" s="68" t="e">
        <f ca="1">IF(ROUND('Командный Зачет'!#REF!-IF('Сводный протокол'!$D30="м",BQ$2,IF('Сводный протокол'!$D30="ж",BQ$1,0)),6)&gt;0,1,0)</f>
        <v>#REF!</v>
      </c>
      <c r="BR69" s="68" t="e">
        <f ca="1">IF(ROUND('Командный Зачет'!#REF!-IF('Сводный протокол'!$D30="м",BR$2,IF('Сводный протокол'!$D30="ж",BR$1,0)),6)&gt;0,1,0)</f>
        <v>#REF!</v>
      </c>
      <c r="BS69" s="68" t="e">
        <f ca="1">IF(ROUND('Командный Зачет'!#REF!-IF('Сводный протокол'!$D30="м",BS$2,IF('Сводный протокол'!$D30="ж",BS$1,0)),6)&gt;0,1,0)</f>
        <v>#REF!</v>
      </c>
      <c r="BT69" s="68" t="e">
        <f ca="1">IF(ROUND('Командный Зачет'!#REF!-IF('Сводный протокол'!$D30="м",BT$2,IF('Сводный протокол'!$D30="ж",BT$1,0)),6)&gt;0,1,0)</f>
        <v>#REF!</v>
      </c>
      <c r="BU69" s="68" t="e">
        <f ca="1">IF(ROUND('Командный Зачет'!#REF!-IF('Сводный протокол'!$D30="м",BU$2,IF('Сводный протокол'!$D30="ж",BU$1,0)),6)&gt;0,1,0)</f>
        <v>#REF!</v>
      </c>
      <c r="BV69" s="68" t="e">
        <f ca="1">IF(ROUND('Командный Зачет'!#REF!-IF('Сводный протокол'!$D30="м",BV$2,IF('Сводный протокол'!$D30="ж",BV$1,0)),6)&gt;0,1,0)</f>
        <v>#REF!</v>
      </c>
      <c r="BW69" s="68" t="e">
        <f ca="1">IF(ROUND('Командный Зачет'!#REF!-IF('Сводный протокол'!$D30="м",BW$2,IF('Сводный протокол'!$D30="ж",BW$1,0)),6)&gt;0,1,0)</f>
        <v>#REF!</v>
      </c>
      <c r="BX69" s="68" t="e">
        <f ca="1">IF(ROUND('Командный Зачет'!#REF!-IF('Сводный протокол'!$D30="м",BX$2,IF('Сводный протокол'!$D30="ж",BX$1,0)),6)&gt;0,1,0)</f>
        <v>#REF!</v>
      </c>
      <c r="BY69" s="68" t="e">
        <f ca="1">IF(ROUND('Командный Зачет'!#REF!-IF('Сводный протокол'!$D30="м",BY$2,IF('Сводный протокол'!$D30="ж",BY$1,0)),6)&gt;0,1,0)</f>
        <v>#REF!</v>
      </c>
      <c r="BZ69" s="68" t="e">
        <f ca="1">IF(ROUND('Командный Зачет'!#REF!-IF('Сводный протокол'!$D30="м",BZ$2,IF('Сводный протокол'!$D30="ж",BZ$1,0)),6)&gt;0,1,0)</f>
        <v>#REF!</v>
      </c>
      <c r="CA69" s="68" t="e">
        <f ca="1">IF(ROUND('Командный Зачет'!#REF!-IF('Сводный протокол'!$D30="м",CA$2,IF('Сводный протокол'!$D30="ж",CA$1,0)),6)&gt;0,1,0)</f>
        <v>#REF!</v>
      </c>
      <c r="CB69" s="68" t="e">
        <f ca="1">IF(ROUND('Командный Зачет'!#REF!-IF('Сводный протокол'!$D30="м",CB$2,IF('Сводный протокол'!$D30="ж",CB$1,0)),6)&gt;0,1,0)</f>
        <v>#REF!</v>
      </c>
      <c r="CC69" s="68" t="e">
        <f ca="1">IF(ROUND('Командный Зачет'!#REF!-IF('Сводный протокол'!$D30="м",CC$2,IF('Сводный протокол'!$D30="ж",CC$1,0)),6)&gt;0,1,0)</f>
        <v>#REF!</v>
      </c>
      <c r="CD69" s="68" t="e">
        <f ca="1">IF(ROUND('Командный Зачет'!#REF!-IF('Сводный протокол'!$D30="м",CD$2,IF('Сводный протокол'!$D30="ж",CD$1,0)),6)&gt;0,1,0)</f>
        <v>#REF!</v>
      </c>
      <c r="CE69" s="68" t="e">
        <f ca="1">IF(ROUND('Командный Зачет'!#REF!-IF('Сводный протокол'!$D30="м",CE$2,IF('Сводный протокол'!$D30="ж",CE$1,0)),6)&gt;0,1,0)</f>
        <v>#REF!</v>
      </c>
      <c r="CF69" s="68" t="e">
        <f ca="1">IF(ROUND('Командный Зачет'!#REF!-IF('Сводный протокол'!$D30="м",CF$2,IF('Сводный протокол'!$D30="ж",CF$1,0)),6)&gt;0,1,0)</f>
        <v>#REF!</v>
      </c>
      <c r="CG69" s="68" t="e">
        <f ca="1">IF(ROUND('Командный Зачет'!#REF!-IF('Сводный протокол'!$D30="м",CG$2,IF('Сводный протокол'!$D30="ж",CG$1,0)),6)&gt;0,1,0)</f>
        <v>#REF!</v>
      </c>
      <c r="CH69" s="68" t="e">
        <f ca="1">IF(ROUND('Командный Зачет'!#REF!-IF('Сводный протокол'!$D30="м",CH$2,IF('Сводный протокол'!$D30="ж",CH$1,0)),6)&gt;0,1,0)</f>
        <v>#REF!</v>
      </c>
      <c r="CI69" s="68" t="e">
        <f ca="1">IF(ROUND('Командный Зачет'!#REF!-IF('Сводный протокол'!$D30="м",CI$2,IF('Сводный протокол'!$D30="ж",CI$1,0)),6)&gt;0,1,0)</f>
        <v>#REF!</v>
      </c>
      <c r="CJ69" s="68" t="e">
        <f ca="1">IF(ROUND('Командный Зачет'!#REF!-IF('Сводный протокол'!$D30="м",CJ$2,IF('Сводный протокол'!$D30="ж",CJ$1,0)),6)&gt;0,1,0)</f>
        <v>#REF!</v>
      </c>
      <c r="CK69" s="68" t="e">
        <f ca="1">IF(ROUND('Командный Зачет'!#REF!-IF('Сводный протокол'!$D30="м",CK$2,IF('Сводный протокол'!$D30="ж",CK$1,0)),6)&gt;0,1,0)</f>
        <v>#REF!</v>
      </c>
      <c r="CL69" s="68" t="e">
        <f ca="1">IF(ROUND('Командный Зачет'!#REF!-IF('Сводный протокол'!$D30="м",CL$2,IF('Сводный протокол'!$D30="ж",CL$1,0)),6)&gt;0,1,0)</f>
        <v>#REF!</v>
      </c>
      <c r="CM69" s="68" t="e">
        <f ca="1">IF(ROUND('Командный Зачет'!#REF!-IF('Сводный протокол'!$D30="м",CM$2,IF('Сводный протокол'!$D30="ж",CM$1,0)),6)&gt;0,1,0)</f>
        <v>#REF!</v>
      </c>
      <c r="CN69" s="68" t="e">
        <f ca="1">IF(ROUND('Командный Зачет'!#REF!-IF('Сводный протокол'!$D30="м",CN$2,IF('Сводный протокол'!$D30="ж",CN$1,0)),6)&gt;0,1,0)</f>
        <v>#REF!</v>
      </c>
      <c r="CO69" s="68" t="e">
        <f ca="1">IF(ROUND('Командный Зачет'!#REF!-IF('Сводный протокол'!$D30="м",CO$2,IF('Сводный протокол'!$D30="ж",CO$1,0)),6)&gt;0,1,0)</f>
        <v>#REF!</v>
      </c>
      <c r="CP69" s="68" t="e">
        <f ca="1">IF(ROUND('Командный Зачет'!#REF!-IF('Сводный протокол'!$D30="м",CP$2,IF('Сводный протокол'!$D30="ж",CP$1,0)),6)&gt;0,1,0)</f>
        <v>#REF!</v>
      </c>
      <c r="CQ69" s="68" t="e">
        <f ca="1">IF(ROUND('Командный Зачет'!#REF!-IF('Сводный протокол'!$D30="м",CQ$2,IF('Сводный протокол'!$D30="ж",CQ$1,0)),6)&gt;0,1,0)</f>
        <v>#REF!</v>
      </c>
      <c r="CR69" s="68" t="e">
        <f ca="1">IF(ROUND('Командный Зачет'!#REF!-IF('Сводный протокол'!$D30="м",CR$2,IF('Сводный протокол'!$D30="ж",CR$1,0)),6)&gt;0,1,0)</f>
        <v>#REF!</v>
      </c>
      <c r="CS69" s="68" t="e">
        <f ca="1">IF(ROUND('Командный Зачет'!#REF!-IF('Сводный протокол'!$D30="м",CS$2,IF('Сводный протокол'!$D30="ж",CS$1,0)),6)&gt;0,1,0)</f>
        <v>#REF!</v>
      </c>
      <c r="CT69" s="68" t="e">
        <f ca="1">IF(ROUND('Командный Зачет'!#REF!-IF('Сводный протокол'!$D30="м",CT$2,IF('Сводный протокол'!$D30="ж",CT$1,0)),6)&gt;0,1,0)</f>
        <v>#REF!</v>
      </c>
      <c r="CU69" s="68" t="e">
        <f ca="1">IF(ROUND('Командный Зачет'!#REF!-IF('Сводный протокол'!$D30="м",CU$2,IF('Сводный протокол'!$D30="ж",CU$1,0)),6)&gt;0,1,0)</f>
        <v>#REF!</v>
      </c>
      <c r="CV69" s="68" t="e">
        <f ca="1">IF(ROUND('Командный Зачет'!#REF!-IF('Сводный протокол'!$D30="м",CV$2,IF('Сводный протокол'!$D30="ж",CV$1,0)),6)&gt;0,1,0)</f>
        <v>#REF!</v>
      </c>
      <c r="CW69" s="68" t="e">
        <f ca="1">IF(ROUND('Командный Зачет'!#REF!-IF('Сводный протокол'!$D30="м",CW$2,IF('Сводный протокол'!$D30="ж",CW$1,0)),6)&gt;0,1,0)</f>
        <v>#REF!</v>
      </c>
      <c r="CX69" s="67" t="e">
        <f t="shared" ca="1" si="2"/>
        <v>#REF!</v>
      </c>
    </row>
    <row r="70" spans="1:102" x14ac:dyDescent="0.2">
      <c r="A70" s="67" t="s">
        <v>135</v>
      </c>
      <c r="B70" s="68" t="e">
        <f ca="1">IF(ROUND('Командный Зачет'!#REF!-IF('Сводный протокол'!$D31="м",B$2,IF('Сводный протокол'!$D31="ж",B$1,0)),6)&gt;0,1,0)</f>
        <v>#REF!</v>
      </c>
      <c r="C70" s="68" t="e">
        <f ca="1">IF(ROUND('Командный Зачет'!#REF!-IF('Сводный протокол'!$D31="м",C$2,IF('Сводный протокол'!$D31="ж",C$1,0)),6)&gt;0,1,0)</f>
        <v>#REF!</v>
      </c>
      <c r="D70" s="68" t="e">
        <f ca="1">IF(ROUND('Командный Зачет'!#REF!-IF('Сводный протокол'!$D31="м",D$2,IF('Сводный протокол'!$D31="ж",D$1,0)),6)&gt;0,1,0)</f>
        <v>#REF!</v>
      </c>
      <c r="E70" s="68" t="e">
        <f ca="1">IF(ROUND('Командный Зачет'!#REF!-IF('Сводный протокол'!$D31="м",E$2,IF('Сводный протокол'!$D31="ж",E$1,0)),6)&gt;0,1,0)</f>
        <v>#REF!</v>
      </c>
      <c r="F70" s="68" t="e">
        <f ca="1">IF(ROUND('Командный Зачет'!#REF!-IF('Сводный протокол'!$D31="м",F$2,IF('Сводный протокол'!$D31="ж",F$1,0)),6)&gt;0,1,0)</f>
        <v>#REF!</v>
      </c>
      <c r="G70" s="68" t="e">
        <f ca="1">IF(ROUND('Командный Зачет'!#REF!-IF('Сводный протокол'!$D31="м",G$2,IF('Сводный протокол'!$D31="ж",G$1,0)),6)&gt;0,1,0)</f>
        <v>#REF!</v>
      </c>
      <c r="H70" s="68" t="e">
        <f ca="1">IF(ROUND('Командный Зачет'!#REF!-IF('Сводный протокол'!$D31="м",H$2,IF('Сводный протокол'!$D31="ж",H$1,0)),6)&gt;0,1,0)</f>
        <v>#REF!</v>
      </c>
      <c r="I70" s="68" t="e">
        <f ca="1">IF(ROUND('Командный Зачет'!#REF!-IF('Сводный протокол'!$D31="м",I$2,IF('Сводный протокол'!$D31="ж",I$1,0)),6)&gt;0,1,0)</f>
        <v>#REF!</v>
      </c>
      <c r="J70" s="68" t="e">
        <f ca="1">IF(ROUND('Командный Зачет'!#REF!-IF('Сводный протокол'!$D31="м",J$2,IF('Сводный протокол'!$D31="ж",J$1,0)),6)&gt;0,1,0)</f>
        <v>#REF!</v>
      </c>
      <c r="K70" s="68" t="e">
        <f ca="1">IF(ROUND('Командный Зачет'!#REF!-IF('Сводный протокол'!$D31="м",K$2,IF('Сводный протокол'!$D31="ж",K$1,0)),6)&gt;0,1,0)</f>
        <v>#REF!</v>
      </c>
      <c r="L70" s="68" t="e">
        <f ca="1">IF(ROUND('Командный Зачет'!#REF!-IF('Сводный протокол'!$D31="м",L$2,IF('Сводный протокол'!$D31="ж",L$1,0)),6)&gt;0,1,0)</f>
        <v>#REF!</v>
      </c>
      <c r="M70" s="68" t="e">
        <f ca="1">IF(ROUND('Командный Зачет'!#REF!-IF('Сводный протокол'!$D31="м",M$2,IF('Сводный протокол'!$D31="ж",M$1,0)),6)&gt;0,1,0)</f>
        <v>#REF!</v>
      </c>
      <c r="N70" s="68" t="e">
        <f ca="1">IF(ROUND('Командный Зачет'!#REF!-IF('Сводный протокол'!$D31="м",N$2,IF('Сводный протокол'!$D31="ж",N$1,0)),6)&gt;0,1,0)</f>
        <v>#REF!</v>
      </c>
      <c r="O70" s="68" t="e">
        <f ca="1">IF(ROUND('Командный Зачет'!#REF!-IF('Сводный протокол'!$D31="м",O$2,IF('Сводный протокол'!$D31="ж",O$1,0)),6)&gt;0,1,0)</f>
        <v>#REF!</v>
      </c>
      <c r="P70" s="68" t="e">
        <f ca="1">IF(ROUND('Командный Зачет'!#REF!-IF('Сводный протокол'!$D31="м",P$2,IF('Сводный протокол'!$D31="ж",P$1,0)),6)&gt;0,1,0)</f>
        <v>#REF!</v>
      </c>
      <c r="Q70" s="68" t="e">
        <f ca="1">IF(ROUND('Командный Зачет'!#REF!-IF('Сводный протокол'!$D31="м",Q$2,IF('Сводный протокол'!$D31="ж",Q$1,0)),6)&gt;0,1,0)</f>
        <v>#REF!</v>
      </c>
      <c r="R70" s="68" t="e">
        <f ca="1">IF(ROUND('Командный Зачет'!#REF!-IF('Сводный протокол'!$D31="м",R$2,IF('Сводный протокол'!$D31="ж",R$1,0)),6)&gt;0,1,0)</f>
        <v>#REF!</v>
      </c>
      <c r="S70" s="68" t="e">
        <f ca="1">IF(ROUND('Командный Зачет'!#REF!-IF('Сводный протокол'!$D31="м",S$2,IF('Сводный протокол'!$D31="ж",S$1,0)),6)&gt;0,1,0)</f>
        <v>#REF!</v>
      </c>
      <c r="T70" s="68" t="e">
        <f ca="1">IF(ROUND('Командный Зачет'!#REF!-IF('Сводный протокол'!$D31="м",T$2,IF('Сводный протокол'!$D31="ж",T$1,0)),6)&gt;0,1,0)</f>
        <v>#REF!</v>
      </c>
      <c r="U70" s="68" t="e">
        <f ca="1">IF(ROUND('Командный Зачет'!#REF!-IF('Сводный протокол'!$D31="м",U$2,IF('Сводный протокол'!$D31="ж",U$1,0)),6)&gt;0,1,0)</f>
        <v>#REF!</v>
      </c>
      <c r="V70" s="68" t="e">
        <f ca="1">IF(ROUND('Командный Зачет'!#REF!-IF('Сводный протокол'!$D31="м",V$2,IF('Сводный протокол'!$D31="ж",V$1,0)),6)&gt;0,1,0)</f>
        <v>#REF!</v>
      </c>
      <c r="W70" s="68" t="e">
        <f ca="1">IF(ROUND('Командный Зачет'!#REF!-IF('Сводный протокол'!$D31="м",W$2,IF('Сводный протокол'!$D31="ж",W$1,0)),6)&gt;0,1,0)</f>
        <v>#REF!</v>
      </c>
      <c r="X70" s="68" t="e">
        <f ca="1">IF(ROUND('Командный Зачет'!#REF!-IF('Сводный протокол'!$D31="м",X$2,IF('Сводный протокол'!$D31="ж",X$1,0)),6)&gt;0,1,0)</f>
        <v>#REF!</v>
      </c>
      <c r="Y70" s="68" t="e">
        <f ca="1">IF(ROUND('Командный Зачет'!#REF!-IF('Сводный протокол'!$D31="м",Y$2,IF('Сводный протокол'!$D31="ж",Y$1,0)),6)&gt;0,1,0)</f>
        <v>#REF!</v>
      </c>
      <c r="Z70" s="68" t="e">
        <f ca="1">IF(ROUND('Командный Зачет'!#REF!-IF('Сводный протокол'!$D31="м",Z$2,IF('Сводный протокол'!$D31="ж",Z$1,0)),6)&gt;0,1,0)</f>
        <v>#REF!</v>
      </c>
      <c r="AA70" s="68" t="e">
        <f ca="1">IF(ROUND('Командный Зачет'!#REF!-IF('Сводный протокол'!$D31="м",AA$2,IF('Сводный протокол'!$D31="ж",AA$1,0)),6)&gt;0,1,0)</f>
        <v>#REF!</v>
      </c>
      <c r="AB70" s="68" t="e">
        <f ca="1">IF(ROUND('Командный Зачет'!#REF!-IF('Сводный протокол'!$D31="м",AB$2,IF('Сводный протокол'!$D31="ж",AB$1,0)),6)&gt;0,1,0)</f>
        <v>#REF!</v>
      </c>
      <c r="AC70" s="68" t="e">
        <f ca="1">IF(ROUND('Командный Зачет'!#REF!-IF('Сводный протокол'!$D31="м",AC$2,IF('Сводный протокол'!$D31="ж",AC$1,0)),6)&gt;0,1,0)</f>
        <v>#REF!</v>
      </c>
      <c r="AD70" s="68" t="e">
        <f ca="1">IF(ROUND('Командный Зачет'!#REF!-IF('Сводный протокол'!$D31="м",AD$2,IF('Сводный протокол'!$D31="ж",AD$1,0)),6)&gt;0,1,0)</f>
        <v>#REF!</v>
      </c>
      <c r="AE70" s="68" t="e">
        <f ca="1">IF(ROUND('Командный Зачет'!#REF!-IF('Сводный протокол'!$D31="м",AE$2,IF('Сводный протокол'!$D31="ж",AE$1,0)),6)&gt;0,1,0)</f>
        <v>#REF!</v>
      </c>
      <c r="AF70" s="68" t="e">
        <f ca="1">IF(ROUND('Командный Зачет'!#REF!-IF('Сводный протокол'!$D31="м",AF$2,IF('Сводный протокол'!$D31="ж",AF$1,0)),6)&gt;0,1,0)</f>
        <v>#REF!</v>
      </c>
      <c r="AG70" s="68" t="e">
        <f ca="1">IF(ROUND('Командный Зачет'!#REF!-IF('Сводный протокол'!$D31="м",AG$2,IF('Сводный протокол'!$D31="ж",AG$1,0)),6)&gt;0,1,0)</f>
        <v>#REF!</v>
      </c>
      <c r="AH70" s="68" t="e">
        <f ca="1">IF(ROUND('Командный Зачет'!#REF!-IF('Сводный протокол'!$D31="м",AH$2,IF('Сводный протокол'!$D31="ж",AH$1,0)),6)&gt;0,1,0)</f>
        <v>#REF!</v>
      </c>
      <c r="AI70" s="68" t="e">
        <f ca="1">IF(ROUND('Командный Зачет'!#REF!-IF('Сводный протокол'!$D31="м",AI$2,IF('Сводный протокол'!$D31="ж",AI$1,0)),6)&gt;0,1,0)</f>
        <v>#REF!</v>
      </c>
      <c r="AJ70" s="68" t="e">
        <f ca="1">IF(ROUND('Командный Зачет'!#REF!-IF('Сводный протокол'!$D31="м",AJ$2,IF('Сводный протокол'!$D31="ж",AJ$1,0)),6)&gt;0,1,0)</f>
        <v>#REF!</v>
      </c>
      <c r="AK70" s="68" t="e">
        <f ca="1">IF(ROUND('Командный Зачет'!#REF!-IF('Сводный протокол'!$D31="м",AK$2,IF('Сводный протокол'!$D31="ж",AK$1,0)),6)&gt;0,1,0)</f>
        <v>#REF!</v>
      </c>
      <c r="AL70" s="68" t="e">
        <f ca="1">IF(ROUND('Командный Зачет'!#REF!-IF('Сводный протокол'!$D31="м",AL$2,IF('Сводный протокол'!$D31="ж",AL$1,0)),6)&gt;0,1,0)</f>
        <v>#REF!</v>
      </c>
      <c r="AM70" s="68" t="e">
        <f ca="1">IF(ROUND('Командный Зачет'!#REF!-IF('Сводный протокол'!$D31="м",AM$2,IF('Сводный протокол'!$D31="ж",AM$1,0)),6)&gt;0,1,0)</f>
        <v>#REF!</v>
      </c>
      <c r="AN70" s="68" t="e">
        <f ca="1">IF(ROUND('Командный Зачет'!#REF!-IF('Сводный протокол'!$D31="м",AN$2,IF('Сводный протокол'!$D31="ж",AN$1,0)),6)&gt;0,1,0)</f>
        <v>#REF!</v>
      </c>
      <c r="AO70" s="68" t="e">
        <f ca="1">IF(ROUND('Командный Зачет'!#REF!-IF('Сводный протокол'!$D31="м",AO$2,IF('Сводный протокол'!$D31="ж",AO$1,0)),6)&gt;0,1,0)</f>
        <v>#REF!</v>
      </c>
      <c r="AP70" s="68" t="e">
        <f ca="1">IF(ROUND('Командный Зачет'!#REF!-IF('Сводный протокол'!$D31="м",AP$2,IF('Сводный протокол'!$D31="ж",AP$1,0)),6)&gt;0,1,0)</f>
        <v>#REF!</v>
      </c>
      <c r="AQ70" s="68" t="e">
        <f ca="1">IF(ROUND('Командный Зачет'!#REF!-IF('Сводный протокол'!$D31="м",AQ$2,IF('Сводный протокол'!$D31="ж",AQ$1,0)),6)&gt;0,1,0)</f>
        <v>#REF!</v>
      </c>
      <c r="AR70" s="68" t="e">
        <f ca="1">IF(ROUND('Командный Зачет'!#REF!-IF('Сводный протокол'!$D31="м",AR$2,IF('Сводный протокол'!$D31="ж",AR$1,0)),6)&gt;0,1,0)</f>
        <v>#REF!</v>
      </c>
      <c r="AS70" s="68" t="e">
        <f ca="1">IF(ROUND('Командный Зачет'!#REF!-IF('Сводный протокол'!$D31="м",AS$2,IF('Сводный протокол'!$D31="ж",AS$1,0)),6)&gt;0,1,0)</f>
        <v>#REF!</v>
      </c>
      <c r="AT70" s="68" t="e">
        <f ca="1">IF(ROUND('Командный Зачет'!#REF!-IF('Сводный протокол'!$D31="м",AT$2,IF('Сводный протокол'!$D31="ж",AT$1,0)),6)&gt;0,1,0)</f>
        <v>#REF!</v>
      </c>
      <c r="AU70" s="68" t="e">
        <f ca="1">IF(ROUND('Командный Зачет'!#REF!-IF('Сводный протокол'!$D31="м",AU$2,IF('Сводный протокол'!$D31="ж",AU$1,0)),6)&gt;0,1,0)</f>
        <v>#REF!</v>
      </c>
      <c r="AV70" s="68" t="e">
        <f ca="1">IF(ROUND('Командный Зачет'!#REF!-IF('Сводный протокол'!$D31="м",AV$2,IF('Сводный протокол'!$D31="ж",AV$1,0)),6)&gt;0,1,0)</f>
        <v>#REF!</v>
      </c>
      <c r="AW70" s="68" t="e">
        <f ca="1">IF(ROUND('Командный Зачет'!#REF!-IF('Сводный протокол'!$D31="м",AW$2,IF('Сводный протокол'!$D31="ж",AW$1,0)),6)&gt;0,1,0)</f>
        <v>#REF!</v>
      </c>
      <c r="AX70" s="68" t="e">
        <f ca="1">IF(ROUND('Командный Зачет'!#REF!-IF('Сводный протокол'!$D31="м",AX$2,IF('Сводный протокол'!$D31="ж",AX$1,0)),6)&gt;0,1,0)</f>
        <v>#REF!</v>
      </c>
      <c r="AY70" s="68" t="e">
        <f ca="1">IF(ROUND('Командный Зачет'!#REF!-IF('Сводный протокол'!$D31="м",AY$2,IF('Сводный протокол'!$D31="ж",AY$1,0)),6)&gt;0,1,0)</f>
        <v>#REF!</v>
      </c>
      <c r="AZ70" s="68" t="e">
        <f ca="1">IF(ROUND('Командный Зачет'!#REF!-IF('Сводный протокол'!$D31="м",AZ$2,IF('Сводный протокол'!$D31="ж",AZ$1,0)),6)&gt;0,1,0)</f>
        <v>#REF!</v>
      </c>
      <c r="BA70" s="68" t="e">
        <f ca="1">IF(ROUND('Командный Зачет'!#REF!-IF('Сводный протокол'!$D31="м",BA$2,IF('Сводный протокол'!$D31="ж",BA$1,0)),6)&gt;0,1,0)</f>
        <v>#REF!</v>
      </c>
      <c r="BB70" s="68" t="e">
        <f ca="1">IF(ROUND('Командный Зачет'!#REF!-IF('Сводный протокол'!$D31="м",BB$2,IF('Сводный протокол'!$D31="ж",BB$1,0)),6)&gt;0,1,0)</f>
        <v>#REF!</v>
      </c>
      <c r="BC70" s="68" t="e">
        <f ca="1">IF(ROUND('Командный Зачет'!#REF!-IF('Сводный протокол'!$D31="м",BC$2,IF('Сводный протокол'!$D31="ж",BC$1,0)),6)&gt;0,1,0)</f>
        <v>#REF!</v>
      </c>
      <c r="BD70" s="68" t="e">
        <f ca="1">IF(ROUND('Командный Зачет'!#REF!-IF('Сводный протокол'!$D31="м",BD$2,IF('Сводный протокол'!$D31="ж",BD$1,0)),6)&gt;0,1,0)</f>
        <v>#REF!</v>
      </c>
      <c r="BE70" s="68" t="e">
        <f ca="1">IF(ROUND('Командный Зачет'!#REF!-IF('Сводный протокол'!$D31="м",BE$2,IF('Сводный протокол'!$D31="ж",BE$1,0)),6)&gt;0,1,0)</f>
        <v>#REF!</v>
      </c>
      <c r="BF70" s="68" t="e">
        <f ca="1">IF(ROUND('Командный Зачет'!#REF!-IF('Сводный протокол'!$D31="м",BF$2,IF('Сводный протокол'!$D31="ж",BF$1,0)),6)&gt;0,1,0)</f>
        <v>#REF!</v>
      </c>
      <c r="BG70" s="68" t="e">
        <f ca="1">IF(ROUND('Командный Зачет'!#REF!-IF('Сводный протокол'!$D31="м",BG$2,IF('Сводный протокол'!$D31="ж",BG$1,0)),6)&gt;0,1,0)</f>
        <v>#REF!</v>
      </c>
      <c r="BH70" s="68" t="e">
        <f ca="1">IF(ROUND('Командный Зачет'!#REF!-IF('Сводный протокол'!$D31="м",BH$2,IF('Сводный протокол'!$D31="ж",BH$1,0)),6)&gt;0,1,0)</f>
        <v>#REF!</v>
      </c>
      <c r="BI70" s="68" t="e">
        <f ca="1">IF(ROUND('Командный Зачет'!#REF!-IF('Сводный протокол'!$D31="м",BI$2,IF('Сводный протокол'!$D31="ж",BI$1,0)),6)&gt;0,1,0)</f>
        <v>#REF!</v>
      </c>
      <c r="BJ70" s="68" t="e">
        <f ca="1">IF(ROUND('Командный Зачет'!#REF!-IF('Сводный протокол'!$D31="м",BJ$2,IF('Сводный протокол'!$D31="ж",BJ$1,0)),6)&gt;0,1,0)</f>
        <v>#REF!</v>
      </c>
      <c r="BK70" s="68" t="e">
        <f ca="1">IF(ROUND('Командный Зачет'!#REF!-IF('Сводный протокол'!$D31="м",BK$2,IF('Сводный протокол'!$D31="ж",BK$1,0)),6)&gt;0,1,0)</f>
        <v>#REF!</v>
      </c>
      <c r="BL70" s="68" t="e">
        <f ca="1">IF(ROUND('Командный Зачет'!#REF!-IF('Сводный протокол'!$D31="м",BL$2,IF('Сводный протокол'!$D31="ж",BL$1,0)),6)&gt;0,1,0)</f>
        <v>#REF!</v>
      </c>
      <c r="BM70" s="68" t="e">
        <f ca="1">IF(ROUND('Командный Зачет'!#REF!-IF('Сводный протокол'!$D31="м",BM$2,IF('Сводный протокол'!$D31="ж",BM$1,0)),6)&gt;0,1,0)</f>
        <v>#REF!</v>
      </c>
      <c r="BN70" s="68" t="e">
        <f ca="1">IF(ROUND('Командный Зачет'!#REF!-IF('Сводный протокол'!$D31="м",BN$2,IF('Сводный протокол'!$D31="ж",BN$1,0)),6)&gt;0,1,0)</f>
        <v>#REF!</v>
      </c>
      <c r="BO70" s="68" t="e">
        <f ca="1">IF(ROUND('Командный Зачет'!#REF!-IF('Сводный протокол'!$D31="м",BO$2,IF('Сводный протокол'!$D31="ж",BO$1,0)),6)&gt;0,1,0)</f>
        <v>#REF!</v>
      </c>
      <c r="BP70" s="68" t="e">
        <f ca="1">IF(ROUND('Командный Зачет'!#REF!-IF('Сводный протокол'!$D31="м",BP$2,IF('Сводный протокол'!$D31="ж",BP$1,0)),6)&gt;0,1,0)</f>
        <v>#REF!</v>
      </c>
      <c r="BQ70" s="68" t="e">
        <f ca="1">IF(ROUND('Командный Зачет'!#REF!-IF('Сводный протокол'!$D31="м",BQ$2,IF('Сводный протокол'!$D31="ж",BQ$1,0)),6)&gt;0,1,0)</f>
        <v>#REF!</v>
      </c>
      <c r="BR70" s="68" t="e">
        <f ca="1">IF(ROUND('Командный Зачет'!#REF!-IF('Сводный протокол'!$D31="м",BR$2,IF('Сводный протокол'!$D31="ж",BR$1,0)),6)&gt;0,1,0)</f>
        <v>#REF!</v>
      </c>
      <c r="BS70" s="68" t="e">
        <f ca="1">IF(ROUND('Командный Зачет'!#REF!-IF('Сводный протокол'!$D31="м",BS$2,IF('Сводный протокол'!$D31="ж",BS$1,0)),6)&gt;0,1,0)</f>
        <v>#REF!</v>
      </c>
      <c r="BT70" s="68" t="e">
        <f ca="1">IF(ROUND('Командный Зачет'!#REF!-IF('Сводный протокол'!$D31="м",BT$2,IF('Сводный протокол'!$D31="ж",BT$1,0)),6)&gt;0,1,0)</f>
        <v>#REF!</v>
      </c>
      <c r="BU70" s="68" t="e">
        <f ca="1">IF(ROUND('Командный Зачет'!#REF!-IF('Сводный протокол'!$D31="м",BU$2,IF('Сводный протокол'!$D31="ж",BU$1,0)),6)&gt;0,1,0)</f>
        <v>#REF!</v>
      </c>
      <c r="BV70" s="68" t="e">
        <f ca="1">IF(ROUND('Командный Зачет'!#REF!-IF('Сводный протокол'!$D31="м",BV$2,IF('Сводный протокол'!$D31="ж",BV$1,0)),6)&gt;0,1,0)</f>
        <v>#REF!</v>
      </c>
      <c r="BW70" s="68" t="e">
        <f ca="1">IF(ROUND('Командный Зачет'!#REF!-IF('Сводный протокол'!$D31="м",BW$2,IF('Сводный протокол'!$D31="ж",BW$1,0)),6)&gt;0,1,0)</f>
        <v>#REF!</v>
      </c>
      <c r="BX70" s="68" t="e">
        <f ca="1">IF(ROUND('Командный Зачет'!#REF!-IF('Сводный протокол'!$D31="м",BX$2,IF('Сводный протокол'!$D31="ж",BX$1,0)),6)&gt;0,1,0)</f>
        <v>#REF!</v>
      </c>
      <c r="BY70" s="68" t="e">
        <f ca="1">IF(ROUND('Командный Зачет'!#REF!-IF('Сводный протокол'!$D31="м",BY$2,IF('Сводный протокол'!$D31="ж",BY$1,0)),6)&gt;0,1,0)</f>
        <v>#REF!</v>
      </c>
      <c r="BZ70" s="68" t="e">
        <f ca="1">IF(ROUND('Командный Зачет'!#REF!-IF('Сводный протокол'!$D31="м",BZ$2,IF('Сводный протокол'!$D31="ж",BZ$1,0)),6)&gt;0,1,0)</f>
        <v>#REF!</v>
      </c>
      <c r="CA70" s="68" t="e">
        <f ca="1">IF(ROUND('Командный Зачет'!#REF!-IF('Сводный протокол'!$D31="м",CA$2,IF('Сводный протокол'!$D31="ж",CA$1,0)),6)&gt;0,1,0)</f>
        <v>#REF!</v>
      </c>
      <c r="CB70" s="68" t="e">
        <f ca="1">IF(ROUND('Командный Зачет'!#REF!-IF('Сводный протокол'!$D31="м",CB$2,IF('Сводный протокол'!$D31="ж",CB$1,0)),6)&gt;0,1,0)</f>
        <v>#REF!</v>
      </c>
      <c r="CC70" s="68" t="e">
        <f ca="1">IF(ROUND('Командный Зачет'!#REF!-IF('Сводный протокол'!$D31="м",CC$2,IF('Сводный протокол'!$D31="ж",CC$1,0)),6)&gt;0,1,0)</f>
        <v>#REF!</v>
      </c>
      <c r="CD70" s="68" t="e">
        <f ca="1">IF(ROUND('Командный Зачет'!#REF!-IF('Сводный протокол'!$D31="м",CD$2,IF('Сводный протокол'!$D31="ж",CD$1,0)),6)&gt;0,1,0)</f>
        <v>#REF!</v>
      </c>
      <c r="CE70" s="68" t="e">
        <f ca="1">IF(ROUND('Командный Зачет'!#REF!-IF('Сводный протокол'!$D31="м",CE$2,IF('Сводный протокол'!$D31="ж",CE$1,0)),6)&gt;0,1,0)</f>
        <v>#REF!</v>
      </c>
      <c r="CF70" s="68" t="e">
        <f ca="1">IF(ROUND('Командный Зачет'!#REF!-IF('Сводный протокол'!$D31="м",CF$2,IF('Сводный протокол'!$D31="ж",CF$1,0)),6)&gt;0,1,0)</f>
        <v>#REF!</v>
      </c>
      <c r="CG70" s="68" t="e">
        <f ca="1">IF(ROUND('Командный Зачет'!#REF!-IF('Сводный протокол'!$D31="м",CG$2,IF('Сводный протокол'!$D31="ж",CG$1,0)),6)&gt;0,1,0)</f>
        <v>#REF!</v>
      </c>
      <c r="CH70" s="68" t="e">
        <f ca="1">IF(ROUND('Командный Зачет'!#REF!-IF('Сводный протокол'!$D31="м",CH$2,IF('Сводный протокол'!$D31="ж",CH$1,0)),6)&gt;0,1,0)</f>
        <v>#REF!</v>
      </c>
      <c r="CI70" s="68" t="e">
        <f ca="1">IF(ROUND('Командный Зачет'!#REF!-IF('Сводный протокол'!$D31="м",CI$2,IF('Сводный протокол'!$D31="ж",CI$1,0)),6)&gt;0,1,0)</f>
        <v>#REF!</v>
      </c>
      <c r="CJ70" s="68" t="e">
        <f ca="1">IF(ROUND('Командный Зачет'!#REF!-IF('Сводный протокол'!$D31="м",CJ$2,IF('Сводный протокол'!$D31="ж",CJ$1,0)),6)&gt;0,1,0)</f>
        <v>#REF!</v>
      </c>
      <c r="CK70" s="68" t="e">
        <f ca="1">IF(ROUND('Командный Зачет'!#REF!-IF('Сводный протокол'!$D31="м",CK$2,IF('Сводный протокол'!$D31="ж",CK$1,0)),6)&gt;0,1,0)</f>
        <v>#REF!</v>
      </c>
      <c r="CL70" s="68" t="e">
        <f ca="1">IF(ROUND('Командный Зачет'!#REF!-IF('Сводный протокол'!$D31="м",CL$2,IF('Сводный протокол'!$D31="ж",CL$1,0)),6)&gt;0,1,0)</f>
        <v>#REF!</v>
      </c>
      <c r="CM70" s="68" t="e">
        <f ca="1">IF(ROUND('Командный Зачет'!#REF!-IF('Сводный протокол'!$D31="м",CM$2,IF('Сводный протокол'!$D31="ж",CM$1,0)),6)&gt;0,1,0)</f>
        <v>#REF!</v>
      </c>
      <c r="CN70" s="68" t="e">
        <f ca="1">IF(ROUND('Командный Зачет'!#REF!-IF('Сводный протокол'!$D31="м",CN$2,IF('Сводный протокол'!$D31="ж",CN$1,0)),6)&gt;0,1,0)</f>
        <v>#REF!</v>
      </c>
      <c r="CO70" s="68" t="e">
        <f ca="1">IF(ROUND('Командный Зачет'!#REF!-IF('Сводный протокол'!$D31="м",CO$2,IF('Сводный протокол'!$D31="ж",CO$1,0)),6)&gt;0,1,0)</f>
        <v>#REF!</v>
      </c>
      <c r="CP70" s="68" t="e">
        <f ca="1">IF(ROUND('Командный Зачет'!#REF!-IF('Сводный протокол'!$D31="м",CP$2,IF('Сводный протокол'!$D31="ж",CP$1,0)),6)&gt;0,1,0)</f>
        <v>#REF!</v>
      </c>
      <c r="CQ70" s="68" t="e">
        <f ca="1">IF(ROUND('Командный Зачет'!#REF!-IF('Сводный протокол'!$D31="м",CQ$2,IF('Сводный протокол'!$D31="ж",CQ$1,0)),6)&gt;0,1,0)</f>
        <v>#REF!</v>
      </c>
      <c r="CR70" s="68" t="e">
        <f ca="1">IF(ROUND('Командный Зачет'!#REF!-IF('Сводный протокол'!$D31="м",CR$2,IF('Сводный протокол'!$D31="ж",CR$1,0)),6)&gt;0,1,0)</f>
        <v>#REF!</v>
      </c>
      <c r="CS70" s="68" t="e">
        <f ca="1">IF(ROUND('Командный Зачет'!#REF!-IF('Сводный протокол'!$D31="м",CS$2,IF('Сводный протокол'!$D31="ж",CS$1,0)),6)&gt;0,1,0)</f>
        <v>#REF!</v>
      </c>
      <c r="CT70" s="68" t="e">
        <f ca="1">IF(ROUND('Командный Зачет'!#REF!-IF('Сводный протокол'!$D31="м",CT$2,IF('Сводный протокол'!$D31="ж",CT$1,0)),6)&gt;0,1,0)</f>
        <v>#REF!</v>
      </c>
      <c r="CU70" s="68" t="e">
        <f ca="1">IF(ROUND('Командный Зачет'!#REF!-IF('Сводный протокол'!$D31="м",CU$2,IF('Сводный протокол'!$D31="ж",CU$1,0)),6)&gt;0,1,0)</f>
        <v>#REF!</v>
      </c>
      <c r="CV70" s="68" t="e">
        <f ca="1">IF(ROUND('Командный Зачет'!#REF!-IF('Сводный протокол'!$D31="м",CV$2,IF('Сводный протокол'!$D31="ж",CV$1,0)),6)&gt;0,1,0)</f>
        <v>#REF!</v>
      </c>
      <c r="CW70" s="68" t="e">
        <f ca="1">IF(ROUND('Командный Зачет'!#REF!-IF('Сводный протокол'!$D31="м",CW$2,IF('Сводный протокол'!$D31="ж",CW$1,0)),6)&gt;0,1,0)</f>
        <v>#REF!</v>
      </c>
      <c r="CX70" s="67" t="e">
        <f t="shared" ca="1" si="2"/>
        <v>#REF!</v>
      </c>
    </row>
    <row r="71" spans="1:102" x14ac:dyDescent="0.2">
      <c r="A71" s="67" t="s">
        <v>136</v>
      </c>
      <c r="B71" s="68" t="e">
        <f ca="1">IF(ROUND('Командный Зачет'!#REF!-IF('Сводный протокол'!$D32="м",B$2,IF('Сводный протокол'!$D32="ж",B$1,0)),6)&gt;0,1,0)</f>
        <v>#REF!</v>
      </c>
      <c r="C71" s="68" t="e">
        <f ca="1">IF(ROUND('Командный Зачет'!#REF!-IF('Сводный протокол'!$D32="м",C$2,IF('Сводный протокол'!$D32="ж",C$1,0)),6)&gt;0,1,0)</f>
        <v>#REF!</v>
      </c>
      <c r="D71" s="68" t="e">
        <f ca="1">IF(ROUND('Командный Зачет'!#REF!-IF('Сводный протокол'!$D32="м",D$2,IF('Сводный протокол'!$D32="ж",D$1,0)),6)&gt;0,1,0)</f>
        <v>#REF!</v>
      </c>
      <c r="E71" s="68" t="e">
        <f ca="1">IF(ROUND('Командный Зачет'!#REF!-IF('Сводный протокол'!$D32="м",E$2,IF('Сводный протокол'!$D32="ж",E$1,0)),6)&gt;0,1,0)</f>
        <v>#REF!</v>
      </c>
      <c r="F71" s="68" t="e">
        <f ca="1">IF(ROUND('Командный Зачет'!#REF!-IF('Сводный протокол'!$D32="м",F$2,IF('Сводный протокол'!$D32="ж",F$1,0)),6)&gt;0,1,0)</f>
        <v>#REF!</v>
      </c>
      <c r="G71" s="68" t="e">
        <f ca="1">IF(ROUND('Командный Зачет'!#REF!-IF('Сводный протокол'!$D32="м",G$2,IF('Сводный протокол'!$D32="ж",G$1,0)),6)&gt;0,1,0)</f>
        <v>#REF!</v>
      </c>
      <c r="H71" s="68" t="e">
        <f ca="1">IF(ROUND('Командный Зачет'!#REF!-IF('Сводный протокол'!$D32="м",H$2,IF('Сводный протокол'!$D32="ж",H$1,0)),6)&gt;0,1,0)</f>
        <v>#REF!</v>
      </c>
      <c r="I71" s="68" t="e">
        <f ca="1">IF(ROUND('Командный Зачет'!#REF!-IF('Сводный протокол'!$D32="м",I$2,IF('Сводный протокол'!$D32="ж",I$1,0)),6)&gt;0,1,0)</f>
        <v>#REF!</v>
      </c>
      <c r="J71" s="68" t="e">
        <f ca="1">IF(ROUND('Командный Зачет'!#REF!-IF('Сводный протокол'!$D32="м",J$2,IF('Сводный протокол'!$D32="ж",J$1,0)),6)&gt;0,1,0)</f>
        <v>#REF!</v>
      </c>
      <c r="K71" s="68" t="e">
        <f ca="1">IF(ROUND('Командный Зачет'!#REF!-IF('Сводный протокол'!$D32="м",K$2,IF('Сводный протокол'!$D32="ж",K$1,0)),6)&gt;0,1,0)</f>
        <v>#REF!</v>
      </c>
      <c r="L71" s="68" t="e">
        <f ca="1">IF(ROUND('Командный Зачет'!#REF!-IF('Сводный протокол'!$D32="м",L$2,IF('Сводный протокол'!$D32="ж",L$1,0)),6)&gt;0,1,0)</f>
        <v>#REF!</v>
      </c>
      <c r="M71" s="68" t="e">
        <f ca="1">IF(ROUND('Командный Зачет'!#REF!-IF('Сводный протокол'!$D32="м",M$2,IF('Сводный протокол'!$D32="ж",M$1,0)),6)&gt;0,1,0)</f>
        <v>#REF!</v>
      </c>
      <c r="N71" s="68" t="e">
        <f ca="1">IF(ROUND('Командный Зачет'!#REF!-IF('Сводный протокол'!$D32="м",N$2,IF('Сводный протокол'!$D32="ж",N$1,0)),6)&gt;0,1,0)</f>
        <v>#REF!</v>
      </c>
      <c r="O71" s="68" t="e">
        <f ca="1">IF(ROUND('Командный Зачет'!#REF!-IF('Сводный протокол'!$D32="м",O$2,IF('Сводный протокол'!$D32="ж",O$1,0)),6)&gt;0,1,0)</f>
        <v>#REF!</v>
      </c>
      <c r="P71" s="68" t="e">
        <f ca="1">IF(ROUND('Командный Зачет'!#REF!-IF('Сводный протокол'!$D32="м",P$2,IF('Сводный протокол'!$D32="ж",P$1,0)),6)&gt;0,1,0)</f>
        <v>#REF!</v>
      </c>
      <c r="Q71" s="68" t="e">
        <f ca="1">IF(ROUND('Командный Зачет'!#REF!-IF('Сводный протокол'!$D32="м",Q$2,IF('Сводный протокол'!$D32="ж",Q$1,0)),6)&gt;0,1,0)</f>
        <v>#REF!</v>
      </c>
      <c r="R71" s="68" t="e">
        <f ca="1">IF(ROUND('Командный Зачет'!#REF!-IF('Сводный протокол'!$D32="м",R$2,IF('Сводный протокол'!$D32="ж",R$1,0)),6)&gt;0,1,0)</f>
        <v>#REF!</v>
      </c>
      <c r="S71" s="68" t="e">
        <f ca="1">IF(ROUND('Командный Зачет'!#REF!-IF('Сводный протокол'!$D32="м",S$2,IF('Сводный протокол'!$D32="ж",S$1,0)),6)&gt;0,1,0)</f>
        <v>#REF!</v>
      </c>
      <c r="T71" s="68" t="e">
        <f ca="1">IF(ROUND('Командный Зачет'!#REF!-IF('Сводный протокол'!$D32="м",T$2,IF('Сводный протокол'!$D32="ж",T$1,0)),6)&gt;0,1,0)</f>
        <v>#REF!</v>
      </c>
      <c r="U71" s="68" t="e">
        <f ca="1">IF(ROUND('Командный Зачет'!#REF!-IF('Сводный протокол'!$D32="м",U$2,IF('Сводный протокол'!$D32="ж",U$1,0)),6)&gt;0,1,0)</f>
        <v>#REF!</v>
      </c>
      <c r="V71" s="68" t="e">
        <f ca="1">IF(ROUND('Командный Зачет'!#REF!-IF('Сводный протокол'!$D32="м",V$2,IF('Сводный протокол'!$D32="ж",V$1,0)),6)&gt;0,1,0)</f>
        <v>#REF!</v>
      </c>
      <c r="W71" s="68" t="e">
        <f ca="1">IF(ROUND('Командный Зачет'!#REF!-IF('Сводный протокол'!$D32="м",W$2,IF('Сводный протокол'!$D32="ж",W$1,0)),6)&gt;0,1,0)</f>
        <v>#REF!</v>
      </c>
      <c r="X71" s="68" t="e">
        <f ca="1">IF(ROUND('Командный Зачет'!#REF!-IF('Сводный протокол'!$D32="м",X$2,IF('Сводный протокол'!$D32="ж",X$1,0)),6)&gt;0,1,0)</f>
        <v>#REF!</v>
      </c>
      <c r="Y71" s="68" t="e">
        <f ca="1">IF(ROUND('Командный Зачет'!#REF!-IF('Сводный протокол'!$D32="м",Y$2,IF('Сводный протокол'!$D32="ж",Y$1,0)),6)&gt;0,1,0)</f>
        <v>#REF!</v>
      </c>
      <c r="Z71" s="68" t="e">
        <f ca="1">IF(ROUND('Командный Зачет'!#REF!-IF('Сводный протокол'!$D32="м",Z$2,IF('Сводный протокол'!$D32="ж",Z$1,0)),6)&gt;0,1,0)</f>
        <v>#REF!</v>
      </c>
      <c r="AA71" s="68" t="e">
        <f ca="1">IF(ROUND('Командный Зачет'!#REF!-IF('Сводный протокол'!$D32="м",AA$2,IF('Сводный протокол'!$D32="ж",AA$1,0)),6)&gt;0,1,0)</f>
        <v>#REF!</v>
      </c>
      <c r="AB71" s="68" t="e">
        <f ca="1">IF(ROUND('Командный Зачет'!#REF!-IF('Сводный протокол'!$D32="м",AB$2,IF('Сводный протокол'!$D32="ж",AB$1,0)),6)&gt;0,1,0)</f>
        <v>#REF!</v>
      </c>
      <c r="AC71" s="68" t="e">
        <f ca="1">IF(ROUND('Командный Зачет'!#REF!-IF('Сводный протокол'!$D32="м",AC$2,IF('Сводный протокол'!$D32="ж",AC$1,0)),6)&gt;0,1,0)</f>
        <v>#REF!</v>
      </c>
      <c r="AD71" s="68" t="e">
        <f ca="1">IF(ROUND('Командный Зачет'!#REF!-IF('Сводный протокол'!$D32="м",AD$2,IF('Сводный протокол'!$D32="ж",AD$1,0)),6)&gt;0,1,0)</f>
        <v>#REF!</v>
      </c>
      <c r="AE71" s="68" t="e">
        <f ca="1">IF(ROUND('Командный Зачет'!#REF!-IF('Сводный протокол'!$D32="м",AE$2,IF('Сводный протокол'!$D32="ж",AE$1,0)),6)&gt;0,1,0)</f>
        <v>#REF!</v>
      </c>
      <c r="AF71" s="68" t="e">
        <f ca="1">IF(ROUND('Командный Зачет'!#REF!-IF('Сводный протокол'!$D32="м",AF$2,IF('Сводный протокол'!$D32="ж",AF$1,0)),6)&gt;0,1,0)</f>
        <v>#REF!</v>
      </c>
      <c r="AG71" s="68" t="e">
        <f ca="1">IF(ROUND('Командный Зачет'!#REF!-IF('Сводный протокол'!$D32="м",AG$2,IF('Сводный протокол'!$D32="ж",AG$1,0)),6)&gt;0,1,0)</f>
        <v>#REF!</v>
      </c>
      <c r="AH71" s="68" t="e">
        <f ca="1">IF(ROUND('Командный Зачет'!#REF!-IF('Сводный протокол'!$D32="м",AH$2,IF('Сводный протокол'!$D32="ж",AH$1,0)),6)&gt;0,1,0)</f>
        <v>#REF!</v>
      </c>
      <c r="AI71" s="68" t="e">
        <f ca="1">IF(ROUND('Командный Зачет'!#REF!-IF('Сводный протокол'!$D32="м",AI$2,IF('Сводный протокол'!$D32="ж",AI$1,0)),6)&gt;0,1,0)</f>
        <v>#REF!</v>
      </c>
      <c r="AJ71" s="68" t="e">
        <f ca="1">IF(ROUND('Командный Зачет'!#REF!-IF('Сводный протокол'!$D32="м",AJ$2,IF('Сводный протокол'!$D32="ж",AJ$1,0)),6)&gt;0,1,0)</f>
        <v>#REF!</v>
      </c>
      <c r="AK71" s="68" t="e">
        <f ca="1">IF(ROUND('Командный Зачет'!#REF!-IF('Сводный протокол'!$D32="м",AK$2,IF('Сводный протокол'!$D32="ж",AK$1,0)),6)&gt;0,1,0)</f>
        <v>#REF!</v>
      </c>
      <c r="AL71" s="68" t="e">
        <f ca="1">IF(ROUND('Командный Зачет'!#REF!-IF('Сводный протокол'!$D32="м",AL$2,IF('Сводный протокол'!$D32="ж",AL$1,0)),6)&gt;0,1,0)</f>
        <v>#REF!</v>
      </c>
      <c r="AM71" s="68" t="e">
        <f ca="1">IF(ROUND('Командный Зачет'!#REF!-IF('Сводный протокол'!$D32="м",AM$2,IF('Сводный протокол'!$D32="ж",AM$1,0)),6)&gt;0,1,0)</f>
        <v>#REF!</v>
      </c>
      <c r="AN71" s="68" t="e">
        <f ca="1">IF(ROUND('Командный Зачет'!#REF!-IF('Сводный протокол'!$D32="м",AN$2,IF('Сводный протокол'!$D32="ж",AN$1,0)),6)&gt;0,1,0)</f>
        <v>#REF!</v>
      </c>
      <c r="AO71" s="68" t="e">
        <f ca="1">IF(ROUND('Командный Зачет'!#REF!-IF('Сводный протокол'!$D32="м",AO$2,IF('Сводный протокол'!$D32="ж",AO$1,0)),6)&gt;0,1,0)</f>
        <v>#REF!</v>
      </c>
      <c r="AP71" s="68" t="e">
        <f ca="1">IF(ROUND('Командный Зачет'!#REF!-IF('Сводный протокол'!$D32="м",AP$2,IF('Сводный протокол'!$D32="ж",AP$1,0)),6)&gt;0,1,0)</f>
        <v>#REF!</v>
      </c>
      <c r="AQ71" s="68" t="e">
        <f ca="1">IF(ROUND('Командный Зачет'!#REF!-IF('Сводный протокол'!$D32="м",AQ$2,IF('Сводный протокол'!$D32="ж",AQ$1,0)),6)&gt;0,1,0)</f>
        <v>#REF!</v>
      </c>
      <c r="AR71" s="68" t="e">
        <f ca="1">IF(ROUND('Командный Зачет'!#REF!-IF('Сводный протокол'!$D32="м",AR$2,IF('Сводный протокол'!$D32="ж",AR$1,0)),6)&gt;0,1,0)</f>
        <v>#REF!</v>
      </c>
      <c r="AS71" s="68" t="e">
        <f ca="1">IF(ROUND('Командный Зачет'!#REF!-IF('Сводный протокол'!$D32="м",AS$2,IF('Сводный протокол'!$D32="ж",AS$1,0)),6)&gt;0,1,0)</f>
        <v>#REF!</v>
      </c>
      <c r="AT71" s="68" t="e">
        <f ca="1">IF(ROUND('Командный Зачет'!#REF!-IF('Сводный протокол'!$D32="м",AT$2,IF('Сводный протокол'!$D32="ж",AT$1,0)),6)&gt;0,1,0)</f>
        <v>#REF!</v>
      </c>
      <c r="AU71" s="68" t="e">
        <f ca="1">IF(ROUND('Командный Зачет'!#REF!-IF('Сводный протокол'!$D32="м",AU$2,IF('Сводный протокол'!$D32="ж",AU$1,0)),6)&gt;0,1,0)</f>
        <v>#REF!</v>
      </c>
      <c r="AV71" s="68" t="e">
        <f ca="1">IF(ROUND('Командный Зачет'!#REF!-IF('Сводный протокол'!$D32="м",AV$2,IF('Сводный протокол'!$D32="ж",AV$1,0)),6)&gt;0,1,0)</f>
        <v>#REF!</v>
      </c>
      <c r="AW71" s="68" t="e">
        <f ca="1">IF(ROUND('Командный Зачет'!#REF!-IF('Сводный протокол'!$D32="м",AW$2,IF('Сводный протокол'!$D32="ж",AW$1,0)),6)&gt;0,1,0)</f>
        <v>#REF!</v>
      </c>
      <c r="AX71" s="68" t="e">
        <f ca="1">IF(ROUND('Командный Зачет'!#REF!-IF('Сводный протокол'!$D32="м",AX$2,IF('Сводный протокол'!$D32="ж",AX$1,0)),6)&gt;0,1,0)</f>
        <v>#REF!</v>
      </c>
      <c r="AY71" s="68" t="e">
        <f ca="1">IF(ROUND('Командный Зачет'!#REF!-IF('Сводный протокол'!$D32="м",AY$2,IF('Сводный протокол'!$D32="ж",AY$1,0)),6)&gt;0,1,0)</f>
        <v>#REF!</v>
      </c>
      <c r="AZ71" s="68" t="e">
        <f ca="1">IF(ROUND('Командный Зачет'!#REF!-IF('Сводный протокол'!$D32="м",AZ$2,IF('Сводный протокол'!$D32="ж",AZ$1,0)),6)&gt;0,1,0)</f>
        <v>#REF!</v>
      </c>
      <c r="BA71" s="68" t="e">
        <f ca="1">IF(ROUND('Командный Зачет'!#REF!-IF('Сводный протокол'!$D32="м",BA$2,IF('Сводный протокол'!$D32="ж",BA$1,0)),6)&gt;0,1,0)</f>
        <v>#REF!</v>
      </c>
      <c r="BB71" s="68" t="e">
        <f ca="1">IF(ROUND('Командный Зачет'!#REF!-IF('Сводный протокол'!$D32="м",BB$2,IF('Сводный протокол'!$D32="ж",BB$1,0)),6)&gt;0,1,0)</f>
        <v>#REF!</v>
      </c>
      <c r="BC71" s="68" t="e">
        <f ca="1">IF(ROUND('Командный Зачет'!#REF!-IF('Сводный протокол'!$D32="м",BC$2,IF('Сводный протокол'!$D32="ж",BC$1,0)),6)&gt;0,1,0)</f>
        <v>#REF!</v>
      </c>
      <c r="BD71" s="68" t="e">
        <f ca="1">IF(ROUND('Командный Зачет'!#REF!-IF('Сводный протокол'!$D32="м",BD$2,IF('Сводный протокол'!$D32="ж",BD$1,0)),6)&gt;0,1,0)</f>
        <v>#REF!</v>
      </c>
      <c r="BE71" s="68" t="e">
        <f ca="1">IF(ROUND('Командный Зачет'!#REF!-IF('Сводный протокол'!$D32="м",BE$2,IF('Сводный протокол'!$D32="ж",BE$1,0)),6)&gt;0,1,0)</f>
        <v>#REF!</v>
      </c>
      <c r="BF71" s="68" t="e">
        <f ca="1">IF(ROUND('Командный Зачет'!#REF!-IF('Сводный протокол'!$D32="м",BF$2,IF('Сводный протокол'!$D32="ж",BF$1,0)),6)&gt;0,1,0)</f>
        <v>#REF!</v>
      </c>
      <c r="BG71" s="68" t="e">
        <f ca="1">IF(ROUND('Командный Зачет'!#REF!-IF('Сводный протокол'!$D32="м",BG$2,IF('Сводный протокол'!$D32="ж",BG$1,0)),6)&gt;0,1,0)</f>
        <v>#REF!</v>
      </c>
      <c r="BH71" s="68" t="e">
        <f ca="1">IF(ROUND('Командный Зачет'!#REF!-IF('Сводный протокол'!$D32="м",BH$2,IF('Сводный протокол'!$D32="ж",BH$1,0)),6)&gt;0,1,0)</f>
        <v>#REF!</v>
      </c>
      <c r="BI71" s="68" t="e">
        <f ca="1">IF(ROUND('Командный Зачет'!#REF!-IF('Сводный протокол'!$D32="м",BI$2,IF('Сводный протокол'!$D32="ж",BI$1,0)),6)&gt;0,1,0)</f>
        <v>#REF!</v>
      </c>
      <c r="BJ71" s="68" t="e">
        <f ca="1">IF(ROUND('Командный Зачет'!#REF!-IF('Сводный протокол'!$D32="м",BJ$2,IF('Сводный протокол'!$D32="ж",BJ$1,0)),6)&gt;0,1,0)</f>
        <v>#REF!</v>
      </c>
      <c r="BK71" s="68" t="e">
        <f ca="1">IF(ROUND('Командный Зачет'!#REF!-IF('Сводный протокол'!$D32="м",BK$2,IF('Сводный протокол'!$D32="ж",BK$1,0)),6)&gt;0,1,0)</f>
        <v>#REF!</v>
      </c>
      <c r="BL71" s="68" t="e">
        <f ca="1">IF(ROUND('Командный Зачет'!#REF!-IF('Сводный протокол'!$D32="м",BL$2,IF('Сводный протокол'!$D32="ж",BL$1,0)),6)&gt;0,1,0)</f>
        <v>#REF!</v>
      </c>
      <c r="BM71" s="68" t="e">
        <f ca="1">IF(ROUND('Командный Зачет'!#REF!-IF('Сводный протокол'!$D32="м",BM$2,IF('Сводный протокол'!$D32="ж",BM$1,0)),6)&gt;0,1,0)</f>
        <v>#REF!</v>
      </c>
      <c r="BN71" s="68" t="e">
        <f ca="1">IF(ROUND('Командный Зачет'!#REF!-IF('Сводный протокол'!$D32="м",BN$2,IF('Сводный протокол'!$D32="ж",BN$1,0)),6)&gt;0,1,0)</f>
        <v>#REF!</v>
      </c>
      <c r="BO71" s="68" t="e">
        <f ca="1">IF(ROUND('Командный Зачет'!#REF!-IF('Сводный протокол'!$D32="м",BO$2,IF('Сводный протокол'!$D32="ж",BO$1,0)),6)&gt;0,1,0)</f>
        <v>#REF!</v>
      </c>
      <c r="BP71" s="68" t="e">
        <f ca="1">IF(ROUND('Командный Зачет'!#REF!-IF('Сводный протокол'!$D32="м",BP$2,IF('Сводный протокол'!$D32="ж",BP$1,0)),6)&gt;0,1,0)</f>
        <v>#REF!</v>
      </c>
      <c r="BQ71" s="68" t="e">
        <f ca="1">IF(ROUND('Командный Зачет'!#REF!-IF('Сводный протокол'!$D32="м",BQ$2,IF('Сводный протокол'!$D32="ж",BQ$1,0)),6)&gt;0,1,0)</f>
        <v>#REF!</v>
      </c>
      <c r="BR71" s="68" t="e">
        <f ca="1">IF(ROUND('Командный Зачет'!#REF!-IF('Сводный протокол'!$D32="м",BR$2,IF('Сводный протокол'!$D32="ж",BR$1,0)),6)&gt;0,1,0)</f>
        <v>#REF!</v>
      </c>
      <c r="BS71" s="68" t="e">
        <f ca="1">IF(ROUND('Командный Зачет'!#REF!-IF('Сводный протокол'!$D32="м",BS$2,IF('Сводный протокол'!$D32="ж",BS$1,0)),6)&gt;0,1,0)</f>
        <v>#REF!</v>
      </c>
      <c r="BT71" s="68" t="e">
        <f ca="1">IF(ROUND('Командный Зачет'!#REF!-IF('Сводный протокол'!$D32="м",BT$2,IF('Сводный протокол'!$D32="ж",BT$1,0)),6)&gt;0,1,0)</f>
        <v>#REF!</v>
      </c>
      <c r="BU71" s="68" t="e">
        <f ca="1">IF(ROUND('Командный Зачет'!#REF!-IF('Сводный протокол'!$D32="м",BU$2,IF('Сводный протокол'!$D32="ж",BU$1,0)),6)&gt;0,1,0)</f>
        <v>#REF!</v>
      </c>
      <c r="BV71" s="68" t="e">
        <f ca="1">IF(ROUND('Командный Зачет'!#REF!-IF('Сводный протокол'!$D32="м",BV$2,IF('Сводный протокол'!$D32="ж",BV$1,0)),6)&gt;0,1,0)</f>
        <v>#REF!</v>
      </c>
      <c r="BW71" s="68" t="e">
        <f ca="1">IF(ROUND('Командный Зачет'!#REF!-IF('Сводный протокол'!$D32="м",BW$2,IF('Сводный протокол'!$D32="ж",BW$1,0)),6)&gt;0,1,0)</f>
        <v>#REF!</v>
      </c>
      <c r="BX71" s="68" t="e">
        <f ca="1">IF(ROUND('Командный Зачет'!#REF!-IF('Сводный протокол'!$D32="м",BX$2,IF('Сводный протокол'!$D32="ж",BX$1,0)),6)&gt;0,1,0)</f>
        <v>#REF!</v>
      </c>
      <c r="BY71" s="68" t="e">
        <f ca="1">IF(ROUND('Командный Зачет'!#REF!-IF('Сводный протокол'!$D32="м",BY$2,IF('Сводный протокол'!$D32="ж",BY$1,0)),6)&gt;0,1,0)</f>
        <v>#REF!</v>
      </c>
      <c r="BZ71" s="68" t="e">
        <f ca="1">IF(ROUND('Командный Зачет'!#REF!-IF('Сводный протокол'!$D32="м",BZ$2,IF('Сводный протокол'!$D32="ж",BZ$1,0)),6)&gt;0,1,0)</f>
        <v>#REF!</v>
      </c>
      <c r="CA71" s="68" t="e">
        <f ca="1">IF(ROUND('Командный Зачет'!#REF!-IF('Сводный протокол'!$D32="м",CA$2,IF('Сводный протокол'!$D32="ж",CA$1,0)),6)&gt;0,1,0)</f>
        <v>#REF!</v>
      </c>
      <c r="CB71" s="68" t="e">
        <f ca="1">IF(ROUND('Командный Зачет'!#REF!-IF('Сводный протокол'!$D32="м",CB$2,IF('Сводный протокол'!$D32="ж",CB$1,0)),6)&gt;0,1,0)</f>
        <v>#REF!</v>
      </c>
      <c r="CC71" s="68" t="e">
        <f ca="1">IF(ROUND('Командный Зачет'!#REF!-IF('Сводный протокол'!$D32="м",CC$2,IF('Сводный протокол'!$D32="ж",CC$1,0)),6)&gt;0,1,0)</f>
        <v>#REF!</v>
      </c>
      <c r="CD71" s="68" t="e">
        <f ca="1">IF(ROUND('Командный Зачет'!#REF!-IF('Сводный протокол'!$D32="м",CD$2,IF('Сводный протокол'!$D32="ж",CD$1,0)),6)&gt;0,1,0)</f>
        <v>#REF!</v>
      </c>
      <c r="CE71" s="68" t="e">
        <f ca="1">IF(ROUND('Командный Зачет'!#REF!-IF('Сводный протокол'!$D32="м",CE$2,IF('Сводный протокол'!$D32="ж",CE$1,0)),6)&gt;0,1,0)</f>
        <v>#REF!</v>
      </c>
      <c r="CF71" s="68" t="e">
        <f ca="1">IF(ROUND('Командный Зачет'!#REF!-IF('Сводный протокол'!$D32="м",CF$2,IF('Сводный протокол'!$D32="ж",CF$1,0)),6)&gt;0,1,0)</f>
        <v>#REF!</v>
      </c>
      <c r="CG71" s="68" t="e">
        <f ca="1">IF(ROUND('Командный Зачет'!#REF!-IF('Сводный протокол'!$D32="м",CG$2,IF('Сводный протокол'!$D32="ж",CG$1,0)),6)&gt;0,1,0)</f>
        <v>#REF!</v>
      </c>
      <c r="CH71" s="68" t="e">
        <f ca="1">IF(ROUND('Командный Зачет'!#REF!-IF('Сводный протокол'!$D32="м",CH$2,IF('Сводный протокол'!$D32="ж",CH$1,0)),6)&gt;0,1,0)</f>
        <v>#REF!</v>
      </c>
      <c r="CI71" s="68" t="e">
        <f ca="1">IF(ROUND('Командный Зачет'!#REF!-IF('Сводный протокол'!$D32="м",CI$2,IF('Сводный протокол'!$D32="ж",CI$1,0)),6)&gt;0,1,0)</f>
        <v>#REF!</v>
      </c>
      <c r="CJ71" s="68" t="e">
        <f ca="1">IF(ROUND('Командный Зачет'!#REF!-IF('Сводный протокол'!$D32="м",CJ$2,IF('Сводный протокол'!$D32="ж",CJ$1,0)),6)&gt;0,1,0)</f>
        <v>#REF!</v>
      </c>
      <c r="CK71" s="68" t="e">
        <f ca="1">IF(ROUND('Командный Зачет'!#REF!-IF('Сводный протокол'!$D32="м",CK$2,IF('Сводный протокол'!$D32="ж",CK$1,0)),6)&gt;0,1,0)</f>
        <v>#REF!</v>
      </c>
      <c r="CL71" s="68" t="e">
        <f ca="1">IF(ROUND('Командный Зачет'!#REF!-IF('Сводный протокол'!$D32="м",CL$2,IF('Сводный протокол'!$D32="ж",CL$1,0)),6)&gt;0,1,0)</f>
        <v>#REF!</v>
      </c>
      <c r="CM71" s="68" t="e">
        <f ca="1">IF(ROUND('Командный Зачет'!#REF!-IF('Сводный протокол'!$D32="м",CM$2,IF('Сводный протокол'!$D32="ж",CM$1,0)),6)&gt;0,1,0)</f>
        <v>#REF!</v>
      </c>
      <c r="CN71" s="68" t="e">
        <f ca="1">IF(ROUND('Командный Зачет'!#REF!-IF('Сводный протокол'!$D32="м",CN$2,IF('Сводный протокол'!$D32="ж",CN$1,0)),6)&gt;0,1,0)</f>
        <v>#REF!</v>
      </c>
      <c r="CO71" s="68" t="e">
        <f ca="1">IF(ROUND('Командный Зачет'!#REF!-IF('Сводный протокол'!$D32="м",CO$2,IF('Сводный протокол'!$D32="ж",CO$1,0)),6)&gt;0,1,0)</f>
        <v>#REF!</v>
      </c>
      <c r="CP71" s="68" t="e">
        <f ca="1">IF(ROUND('Командный Зачет'!#REF!-IF('Сводный протокол'!$D32="м",CP$2,IF('Сводный протокол'!$D32="ж",CP$1,0)),6)&gt;0,1,0)</f>
        <v>#REF!</v>
      </c>
      <c r="CQ71" s="68" t="e">
        <f ca="1">IF(ROUND('Командный Зачет'!#REF!-IF('Сводный протокол'!$D32="м",CQ$2,IF('Сводный протокол'!$D32="ж",CQ$1,0)),6)&gt;0,1,0)</f>
        <v>#REF!</v>
      </c>
      <c r="CR71" s="68" t="e">
        <f ca="1">IF(ROUND('Командный Зачет'!#REF!-IF('Сводный протокол'!$D32="м",CR$2,IF('Сводный протокол'!$D32="ж",CR$1,0)),6)&gt;0,1,0)</f>
        <v>#REF!</v>
      </c>
      <c r="CS71" s="68" t="e">
        <f ca="1">IF(ROUND('Командный Зачет'!#REF!-IF('Сводный протокол'!$D32="м",CS$2,IF('Сводный протокол'!$D32="ж",CS$1,0)),6)&gt;0,1,0)</f>
        <v>#REF!</v>
      </c>
      <c r="CT71" s="68" t="e">
        <f ca="1">IF(ROUND('Командный Зачет'!#REF!-IF('Сводный протокол'!$D32="м",CT$2,IF('Сводный протокол'!$D32="ж",CT$1,0)),6)&gt;0,1,0)</f>
        <v>#REF!</v>
      </c>
      <c r="CU71" s="68" t="e">
        <f ca="1">IF(ROUND('Командный Зачет'!#REF!-IF('Сводный протокол'!$D32="м",CU$2,IF('Сводный протокол'!$D32="ж",CU$1,0)),6)&gt;0,1,0)</f>
        <v>#REF!</v>
      </c>
      <c r="CV71" s="68" t="e">
        <f ca="1">IF(ROUND('Командный Зачет'!#REF!-IF('Сводный протокол'!$D32="м",CV$2,IF('Сводный протокол'!$D32="ж",CV$1,0)),6)&gt;0,1,0)</f>
        <v>#REF!</v>
      </c>
      <c r="CW71" s="68" t="e">
        <f ca="1">IF(ROUND('Командный Зачет'!#REF!-IF('Сводный протокол'!$D32="м",CW$2,IF('Сводный протокол'!$D32="ж",CW$1,0)),6)&gt;0,1,0)</f>
        <v>#REF!</v>
      </c>
      <c r="CX71" s="67" t="e">
        <f t="shared" ca="1" si="2"/>
        <v>#REF!</v>
      </c>
    </row>
    <row r="72" spans="1:102" x14ac:dyDescent="0.2">
      <c r="A72" s="67" t="s">
        <v>137</v>
      </c>
      <c r="B72" s="68" t="e">
        <f>IF(ROUND('Командный Зачет'!#REF!-IF('Сводный протокол'!#REF!="м",B$2,IF('Сводный протокол'!#REF!="ж",B$1,0)),6)&gt;0,1,0)</f>
        <v>#REF!</v>
      </c>
      <c r="C72" s="68" t="e">
        <f>IF(ROUND('Командный Зачет'!#REF!-IF('Сводный протокол'!#REF!="м",C$2,IF('Сводный протокол'!#REF!="ж",C$1,0)),6)&gt;0,1,0)</f>
        <v>#REF!</v>
      </c>
      <c r="D72" s="68" t="e">
        <f>IF(ROUND('Командный Зачет'!#REF!-IF('Сводный протокол'!#REF!="м",D$2,IF('Сводный протокол'!#REF!="ж",D$1,0)),6)&gt;0,1,0)</f>
        <v>#REF!</v>
      </c>
      <c r="E72" s="68" t="e">
        <f>IF(ROUND('Командный Зачет'!#REF!-IF('Сводный протокол'!#REF!="м",E$2,IF('Сводный протокол'!#REF!="ж",E$1,0)),6)&gt;0,1,0)</f>
        <v>#REF!</v>
      </c>
      <c r="F72" s="68" t="e">
        <f>IF(ROUND('Командный Зачет'!#REF!-IF('Сводный протокол'!#REF!="м",F$2,IF('Сводный протокол'!#REF!="ж",F$1,0)),6)&gt;0,1,0)</f>
        <v>#REF!</v>
      </c>
      <c r="G72" s="68" t="e">
        <f>IF(ROUND('Командный Зачет'!#REF!-IF('Сводный протокол'!#REF!="м",G$2,IF('Сводный протокол'!#REF!="ж",G$1,0)),6)&gt;0,1,0)</f>
        <v>#REF!</v>
      </c>
      <c r="H72" s="68" t="e">
        <f>IF(ROUND('Командный Зачет'!#REF!-IF('Сводный протокол'!#REF!="м",H$2,IF('Сводный протокол'!#REF!="ж",H$1,0)),6)&gt;0,1,0)</f>
        <v>#REF!</v>
      </c>
      <c r="I72" s="68" t="e">
        <f>IF(ROUND('Командный Зачет'!#REF!-IF('Сводный протокол'!#REF!="м",I$2,IF('Сводный протокол'!#REF!="ж",I$1,0)),6)&gt;0,1,0)</f>
        <v>#REF!</v>
      </c>
      <c r="J72" s="68" t="e">
        <f>IF(ROUND('Командный Зачет'!#REF!-IF('Сводный протокол'!#REF!="м",J$2,IF('Сводный протокол'!#REF!="ж",J$1,0)),6)&gt;0,1,0)</f>
        <v>#REF!</v>
      </c>
      <c r="K72" s="68" t="e">
        <f>IF(ROUND('Командный Зачет'!#REF!-IF('Сводный протокол'!#REF!="м",K$2,IF('Сводный протокол'!#REF!="ж",K$1,0)),6)&gt;0,1,0)</f>
        <v>#REF!</v>
      </c>
      <c r="L72" s="68" t="e">
        <f>IF(ROUND('Командный Зачет'!#REF!-IF('Сводный протокол'!#REF!="м",L$2,IF('Сводный протокол'!#REF!="ж",L$1,0)),6)&gt;0,1,0)</f>
        <v>#REF!</v>
      </c>
      <c r="M72" s="68" t="e">
        <f>IF(ROUND('Командный Зачет'!#REF!-IF('Сводный протокол'!#REF!="м",M$2,IF('Сводный протокол'!#REF!="ж",M$1,0)),6)&gt;0,1,0)</f>
        <v>#REF!</v>
      </c>
      <c r="N72" s="68" t="e">
        <f>IF(ROUND('Командный Зачет'!#REF!-IF('Сводный протокол'!#REF!="м",N$2,IF('Сводный протокол'!#REF!="ж",N$1,0)),6)&gt;0,1,0)</f>
        <v>#REF!</v>
      </c>
      <c r="O72" s="68" t="e">
        <f>IF(ROUND('Командный Зачет'!#REF!-IF('Сводный протокол'!#REF!="м",O$2,IF('Сводный протокол'!#REF!="ж",O$1,0)),6)&gt;0,1,0)</f>
        <v>#REF!</v>
      </c>
      <c r="P72" s="68" t="e">
        <f>IF(ROUND('Командный Зачет'!#REF!-IF('Сводный протокол'!#REF!="м",P$2,IF('Сводный протокол'!#REF!="ж",P$1,0)),6)&gt;0,1,0)</f>
        <v>#REF!</v>
      </c>
      <c r="Q72" s="68" t="e">
        <f>IF(ROUND('Командный Зачет'!#REF!-IF('Сводный протокол'!#REF!="м",Q$2,IF('Сводный протокол'!#REF!="ж",Q$1,0)),6)&gt;0,1,0)</f>
        <v>#REF!</v>
      </c>
      <c r="R72" s="68" t="e">
        <f>IF(ROUND('Командный Зачет'!#REF!-IF('Сводный протокол'!#REF!="м",R$2,IF('Сводный протокол'!#REF!="ж",R$1,0)),6)&gt;0,1,0)</f>
        <v>#REF!</v>
      </c>
      <c r="S72" s="68" t="e">
        <f>IF(ROUND('Командный Зачет'!#REF!-IF('Сводный протокол'!#REF!="м",S$2,IF('Сводный протокол'!#REF!="ж",S$1,0)),6)&gt;0,1,0)</f>
        <v>#REF!</v>
      </c>
      <c r="T72" s="68" t="e">
        <f>IF(ROUND('Командный Зачет'!#REF!-IF('Сводный протокол'!#REF!="м",T$2,IF('Сводный протокол'!#REF!="ж",T$1,0)),6)&gt;0,1,0)</f>
        <v>#REF!</v>
      </c>
      <c r="U72" s="68" t="e">
        <f>IF(ROUND('Командный Зачет'!#REF!-IF('Сводный протокол'!#REF!="м",U$2,IF('Сводный протокол'!#REF!="ж",U$1,0)),6)&gt;0,1,0)</f>
        <v>#REF!</v>
      </c>
      <c r="V72" s="68" t="e">
        <f>IF(ROUND('Командный Зачет'!#REF!-IF('Сводный протокол'!#REF!="м",V$2,IF('Сводный протокол'!#REF!="ж",V$1,0)),6)&gt;0,1,0)</f>
        <v>#REF!</v>
      </c>
      <c r="W72" s="68" t="e">
        <f>IF(ROUND('Командный Зачет'!#REF!-IF('Сводный протокол'!#REF!="м",W$2,IF('Сводный протокол'!#REF!="ж",W$1,0)),6)&gt;0,1,0)</f>
        <v>#REF!</v>
      </c>
      <c r="X72" s="68" t="e">
        <f>IF(ROUND('Командный Зачет'!#REF!-IF('Сводный протокол'!#REF!="м",X$2,IF('Сводный протокол'!#REF!="ж",X$1,0)),6)&gt;0,1,0)</f>
        <v>#REF!</v>
      </c>
      <c r="Y72" s="68" t="e">
        <f>IF(ROUND('Командный Зачет'!#REF!-IF('Сводный протокол'!#REF!="м",Y$2,IF('Сводный протокол'!#REF!="ж",Y$1,0)),6)&gt;0,1,0)</f>
        <v>#REF!</v>
      </c>
      <c r="Z72" s="68" t="e">
        <f>IF(ROUND('Командный Зачет'!#REF!-IF('Сводный протокол'!#REF!="м",Z$2,IF('Сводный протокол'!#REF!="ж",Z$1,0)),6)&gt;0,1,0)</f>
        <v>#REF!</v>
      </c>
      <c r="AA72" s="68" t="e">
        <f>IF(ROUND('Командный Зачет'!#REF!-IF('Сводный протокол'!#REF!="м",AA$2,IF('Сводный протокол'!#REF!="ж",AA$1,0)),6)&gt;0,1,0)</f>
        <v>#REF!</v>
      </c>
      <c r="AB72" s="68" t="e">
        <f>IF(ROUND('Командный Зачет'!#REF!-IF('Сводный протокол'!#REF!="м",AB$2,IF('Сводный протокол'!#REF!="ж",AB$1,0)),6)&gt;0,1,0)</f>
        <v>#REF!</v>
      </c>
      <c r="AC72" s="68" t="e">
        <f>IF(ROUND('Командный Зачет'!#REF!-IF('Сводный протокол'!#REF!="м",AC$2,IF('Сводный протокол'!#REF!="ж",AC$1,0)),6)&gt;0,1,0)</f>
        <v>#REF!</v>
      </c>
      <c r="AD72" s="68" t="e">
        <f>IF(ROUND('Командный Зачет'!#REF!-IF('Сводный протокол'!#REF!="м",AD$2,IF('Сводный протокол'!#REF!="ж",AD$1,0)),6)&gt;0,1,0)</f>
        <v>#REF!</v>
      </c>
      <c r="AE72" s="68" t="e">
        <f>IF(ROUND('Командный Зачет'!#REF!-IF('Сводный протокол'!#REF!="м",AE$2,IF('Сводный протокол'!#REF!="ж",AE$1,0)),6)&gt;0,1,0)</f>
        <v>#REF!</v>
      </c>
      <c r="AF72" s="68" t="e">
        <f>IF(ROUND('Командный Зачет'!#REF!-IF('Сводный протокол'!#REF!="м",AF$2,IF('Сводный протокол'!#REF!="ж",AF$1,0)),6)&gt;0,1,0)</f>
        <v>#REF!</v>
      </c>
      <c r="AG72" s="68" t="e">
        <f>IF(ROUND('Командный Зачет'!#REF!-IF('Сводный протокол'!#REF!="м",AG$2,IF('Сводный протокол'!#REF!="ж",AG$1,0)),6)&gt;0,1,0)</f>
        <v>#REF!</v>
      </c>
      <c r="AH72" s="68" t="e">
        <f>IF(ROUND('Командный Зачет'!#REF!-IF('Сводный протокол'!#REF!="м",AH$2,IF('Сводный протокол'!#REF!="ж",AH$1,0)),6)&gt;0,1,0)</f>
        <v>#REF!</v>
      </c>
      <c r="AI72" s="68" t="e">
        <f>IF(ROUND('Командный Зачет'!#REF!-IF('Сводный протокол'!#REF!="м",AI$2,IF('Сводный протокол'!#REF!="ж",AI$1,0)),6)&gt;0,1,0)</f>
        <v>#REF!</v>
      </c>
      <c r="AJ72" s="68" t="e">
        <f>IF(ROUND('Командный Зачет'!#REF!-IF('Сводный протокол'!#REF!="м",AJ$2,IF('Сводный протокол'!#REF!="ж",AJ$1,0)),6)&gt;0,1,0)</f>
        <v>#REF!</v>
      </c>
      <c r="AK72" s="68" t="e">
        <f>IF(ROUND('Командный Зачет'!#REF!-IF('Сводный протокол'!#REF!="м",AK$2,IF('Сводный протокол'!#REF!="ж",AK$1,0)),6)&gt;0,1,0)</f>
        <v>#REF!</v>
      </c>
      <c r="AL72" s="68" t="e">
        <f>IF(ROUND('Командный Зачет'!#REF!-IF('Сводный протокол'!#REF!="м",AL$2,IF('Сводный протокол'!#REF!="ж",AL$1,0)),6)&gt;0,1,0)</f>
        <v>#REF!</v>
      </c>
      <c r="AM72" s="68" t="e">
        <f>IF(ROUND('Командный Зачет'!#REF!-IF('Сводный протокол'!#REF!="м",AM$2,IF('Сводный протокол'!#REF!="ж",AM$1,0)),6)&gt;0,1,0)</f>
        <v>#REF!</v>
      </c>
      <c r="AN72" s="68" t="e">
        <f>IF(ROUND('Командный Зачет'!#REF!-IF('Сводный протокол'!#REF!="м",AN$2,IF('Сводный протокол'!#REF!="ж",AN$1,0)),6)&gt;0,1,0)</f>
        <v>#REF!</v>
      </c>
      <c r="AO72" s="68" t="e">
        <f>IF(ROUND('Командный Зачет'!#REF!-IF('Сводный протокол'!#REF!="м",AO$2,IF('Сводный протокол'!#REF!="ж",AO$1,0)),6)&gt;0,1,0)</f>
        <v>#REF!</v>
      </c>
      <c r="AP72" s="68" t="e">
        <f>IF(ROUND('Командный Зачет'!#REF!-IF('Сводный протокол'!#REF!="м",AP$2,IF('Сводный протокол'!#REF!="ж",AP$1,0)),6)&gt;0,1,0)</f>
        <v>#REF!</v>
      </c>
      <c r="AQ72" s="68" t="e">
        <f>IF(ROUND('Командный Зачет'!#REF!-IF('Сводный протокол'!#REF!="м",AQ$2,IF('Сводный протокол'!#REF!="ж",AQ$1,0)),6)&gt;0,1,0)</f>
        <v>#REF!</v>
      </c>
      <c r="AR72" s="68" t="e">
        <f>IF(ROUND('Командный Зачет'!#REF!-IF('Сводный протокол'!#REF!="м",AR$2,IF('Сводный протокол'!#REF!="ж",AR$1,0)),6)&gt;0,1,0)</f>
        <v>#REF!</v>
      </c>
      <c r="AS72" s="68" t="e">
        <f>IF(ROUND('Командный Зачет'!#REF!-IF('Сводный протокол'!#REF!="м",AS$2,IF('Сводный протокол'!#REF!="ж",AS$1,0)),6)&gt;0,1,0)</f>
        <v>#REF!</v>
      </c>
      <c r="AT72" s="68" t="e">
        <f>IF(ROUND('Командный Зачет'!#REF!-IF('Сводный протокол'!#REF!="м",AT$2,IF('Сводный протокол'!#REF!="ж",AT$1,0)),6)&gt;0,1,0)</f>
        <v>#REF!</v>
      </c>
      <c r="AU72" s="68" t="e">
        <f>IF(ROUND('Командный Зачет'!#REF!-IF('Сводный протокол'!#REF!="м",AU$2,IF('Сводный протокол'!#REF!="ж",AU$1,0)),6)&gt;0,1,0)</f>
        <v>#REF!</v>
      </c>
      <c r="AV72" s="68" t="e">
        <f>IF(ROUND('Командный Зачет'!#REF!-IF('Сводный протокол'!#REF!="м",AV$2,IF('Сводный протокол'!#REF!="ж",AV$1,0)),6)&gt;0,1,0)</f>
        <v>#REF!</v>
      </c>
      <c r="AW72" s="68" t="e">
        <f>IF(ROUND('Командный Зачет'!#REF!-IF('Сводный протокол'!#REF!="м",AW$2,IF('Сводный протокол'!#REF!="ж",AW$1,0)),6)&gt;0,1,0)</f>
        <v>#REF!</v>
      </c>
      <c r="AX72" s="68" t="e">
        <f>IF(ROUND('Командный Зачет'!#REF!-IF('Сводный протокол'!#REF!="м",AX$2,IF('Сводный протокол'!#REF!="ж",AX$1,0)),6)&gt;0,1,0)</f>
        <v>#REF!</v>
      </c>
      <c r="AY72" s="68" t="e">
        <f>IF(ROUND('Командный Зачет'!#REF!-IF('Сводный протокол'!#REF!="м",AY$2,IF('Сводный протокол'!#REF!="ж",AY$1,0)),6)&gt;0,1,0)</f>
        <v>#REF!</v>
      </c>
      <c r="AZ72" s="68" t="e">
        <f>IF(ROUND('Командный Зачет'!#REF!-IF('Сводный протокол'!#REF!="м",AZ$2,IF('Сводный протокол'!#REF!="ж",AZ$1,0)),6)&gt;0,1,0)</f>
        <v>#REF!</v>
      </c>
      <c r="BA72" s="68" t="e">
        <f>IF(ROUND('Командный Зачет'!#REF!-IF('Сводный протокол'!#REF!="м",BA$2,IF('Сводный протокол'!#REF!="ж",BA$1,0)),6)&gt;0,1,0)</f>
        <v>#REF!</v>
      </c>
      <c r="BB72" s="68" t="e">
        <f>IF(ROUND('Командный Зачет'!#REF!-IF('Сводный протокол'!#REF!="м",BB$2,IF('Сводный протокол'!#REF!="ж",BB$1,0)),6)&gt;0,1,0)</f>
        <v>#REF!</v>
      </c>
      <c r="BC72" s="68" t="e">
        <f>IF(ROUND('Командный Зачет'!#REF!-IF('Сводный протокол'!#REF!="м",BC$2,IF('Сводный протокол'!#REF!="ж",BC$1,0)),6)&gt;0,1,0)</f>
        <v>#REF!</v>
      </c>
      <c r="BD72" s="68" t="e">
        <f>IF(ROUND('Командный Зачет'!#REF!-IF('Сводный протокол'!#REF!="м",BD$2,IF('Сводный протокол'!#REF!="ж",BD$1,0)),6)&gt;0,1,0)</f>
        <v>#REF!</v>
      </c>
      <c r="BE72" s="68" t="e">
        <f>IF(ROUND('Командный Зачет'!#REF!-IF('Сводный протокол'!#REF!="м",BE$2,IF('Сводный протокол'!#REF!="ж",BE$1,0)),6)&gt;0,1,0)</f>
        <v>#REF!</v>
      </c>
      <c r="BF72" s="68" t="e">
        <f>IF(ROUND('Командный Зачет'!#REF!-IF('Сводный протокол'!#REF!="м",BF$2,IF('Сводный протокол'!#REF!="ж",BF$1,0)),6)&gt;0,1,0)</f>
        <v>#REF!</v>
      </c>
      <c r="BG72" s="68" t="e">
        <f>IF(ROUND('Командный Зачет'!#REF!-IF('Сводный протокол'!#REF!="м",BG$2,IF('Сводный протокол'!#REF!="ж",BG$1,0)),6)&gt;0,1,0)</f>
        <v>#REF!</v>
      </c>
      <c r="BH72" s="68" t="e">
        <f>IF(ROUND('Командный Зачет'!#REF!-IF('Сводный протокол'!#REF!="м",BH$2,IF('Сводный протокол'!#REF!="ж",BH$1,0)),6)&gt;0,1,0)</f>
        <v>#REF!</v>
      </c>
      <c r="BI72" s="68" t="e">
        <f>IF(ROUND('Командный Зачет'!#REF!-IF('Сводный протокол'!#REF!="м",BI$2,IF('Сводный протокол'!#REF!="ж",BI$1,0)),6)&gt;0,1,0)</f>
        <v>#REF!</v>
      </c>
      <c r="BJ72" s="68" t="e">
        <f>IF(ROUND('Командный Зачет'!#REF!-IF('Сводный протокол'!#REF!="м",BJ$2,IF('Сводный протокол'!#REF!="ж",BJ$1,0)),6)&gt;0,1,0)</f>
        <v>#REF!</v>
      </c>
      <c r="BK72" s="68" t="e">
        <f>IF(ROUND('Командный Зачет'!#REF!-IF('Сводный протокол'!#REF!="м",BK$2,IF('Сводный протокол'!#REF!="ж",BK$1,0)),6)&gt;0,1,0)</f>
        <v>#REF!</v>
      </c>
      <c r="BL72" s="68" t="e">
        <f>IF(ROUND('Командный Зачет'!#REF!-IF('Сводный протокол'!#REF!="м",BL$2,IF('Сводный протокол'!#REF!="ж",BL$1,0)),6)&gt;0,1,0)</f>
        <v>#REF!</v>
      </c>
      <c r="BM72" s="68" t="e">
        <f>IF(ROUND('Командный Зачет'!#REF!-IF('Сводный протокол'!#REF!="м",BM$2,IF('Сводный протокол'!#REF!="ж",BM$1,0)),6)&gt;0,1,0)</f>
        <v>#REF!</v>
      </c>
      <c r="BN72" s="68" t="e">
        <f>IF(ROUND('Командный Зачет'!#REF!-IF('Сводный протокол'!#REF!="м",BN$2,IF('Сводный протокол'!#REF!="ж",BN$1,0)),6)&gt;0,1,0)</f>
        <v>#REF!</v>
      </c>
      <c r="BO72" s="68" t="e">
        <f>IF(ROUND('Командный Зачет'!#REF!-IF('Сводный протокол'!#REF!="м",BO$2,IF('Сводный протокол'!#REF!="ж",BO$1,0)),6)&gt;0,1,0)</f>
        <v>#REF!</v>
      </c>
      <c r="BP72" s="68" t="e">
        <f>IF(ROUND('Командный Зачет'!#REF!-IF('Сводный протокол'!#REF!="м",BP$2,IF('Сводный протокол'!#REF!="ж",BP$1,0)),6)&gt;0,1,0)</f>
        <v>#REF!</v>
      </c>
      <c r="BQ72" s="68" t="e">
        <f>IF(ROUND('Командный Зачет'!#REF!-IF('Сводный протокол'!#REF!="м",BQ$2,IF('Сводный протокол'!#REF!="ж",BQ$1,0)),6)&gt;0,1,0)</f>
        <v>#REF!</v>
      </c>
      <c r="BR72" s="68" t="e">
        <f>IF(ROUND('Командный Зачет'!#REF!-IF('Сводный протокол'!#REF!="м",BR$2,IF('Сводный протокол'!#REF!="ж",BR$1,0)),6)&gt;0,1,0)</f>
        <v>#REF!</v>
      </c>
      <c r="BS72" s="68" t="e">
        <f>IF(ROUND('Командный Зачет'!#REF!-IF('Сводный протокол'!#REF!="м",BS$2,IF('Сводный протокол'!#REF!="ж",BS$1,0)),6)&gt;0,1,0)</f>
        <v>#REF!</v>
      </c>
      <c r="BT72" s="68" t="e">
        <f>IF(ROUND('Командный Зачет'!#REF!-IF('Сводный протокол'!#REF!="м",BT$2,IF('Сводный протокол'!#REF!="ж",BT$1,0)),6)&gt;0,1,0)</f>
        <v>#REF!</v>
      </c>
      <c r="BU72" s="68" t="e">
        <f>IF(ROUND('Командный Зачет'!#REF!-IF('Сводный протокол'!#REF!="м",BU$2,IF('Сводный протокол'!#REF!="ж",BU$1,0)),6)&gt;0,1,0)</f>
        <v>#REF!</v>
      </c>
      <c r="BV72" s="68" t="e">
        <f>IF(ROUND('Командный Зачет'!#REF!-IF('Сводный протокол'!#REF!="м",BV$2,IF('Сводный протокол'!#REF!="ж",BV$1,0)),6)&gt;0,1,0)</f>
        <v>#REF!</v>
      </c>
      <c r="BW72" s="68" t="e">
        <f>IF(ROUND('Командный Зачет'!#REF!-IF('Сводный протокол'!#REF!="м",BW$2,IF('Сводный протокол'!#REF!="ж",BW$1,0)),6)&gt;0,1,0)</f>
        <v>#REF!</v>
      </c>
      <c r="BX72" s="68" t="e">
        <f>IF(ROUND('Командный Зачет'!#REF!-IF('Сводный протокол'!#REF!="м",BX$2,IF('Сводный протокол'!#REF!="ж",BX$1,0)),6)&gt;0,1,0)</f>
        <v>#REF!</v>
      </c>
      <c r="BY72" s="68" t="e">
        <f>IF(ROUND('Командный Зачет'!#REF!-IF('Сводный протокол'!#REF!="м",BY$2,IF('Сводный протокол'!#REF!="ж",BY$1,0)),6)&gt;0,1,0)</f>
        <v>#REF!</v>
      </c>
      <c r="BZ72" s="68" t="e">
        <f>IF(ROUND('Командный Зачет'!#REF!-IF('Сводный протокол'!#REF!="м",BZ$2,IF('Сводный протокол'!#REF!="ж",BZ$1,0)),6)&gt;0,1,0)</f>
        <v>#REF!</v>
      </c>
      <c r="CA72" s="68" t="e">
        <f>IF(ROUND('Командный Зачет'!#REF!-IF('Сводный протокол'!#REF!="м",CA$2,IF('Сводный протокол'!#REF!="ж",CA$1,0)),6)&gt;0,1,0)</f>
        <v>#REF!</v>
      </c>
      <c r="CB72" s="68" t="e">
        <f>IF(ROUND('Командный Зачет'!#REF!-IF('Сводный протокол'!#REF!="м",CB$2,IF('Сводный протокол'!#REF!="ж",CB$1,0)),6)&gt;0,1,0)</f>
        <v>#REF!</v>
      </c>
      <c r="CC72" s="68" t="e">
        <f>IF(ROUND('Командный Зачет'!#REF!-IF('Сводный протокол'!#REF!="м",CC$2,IF('Сводный протокол'!#REF!="ж",CC$1,0)),6)&gt;0,1,0)</f>
        <v>#REF!</v>
      </c>
      <c r="CD72" s="68" t="e">
        <f>IF(ROUND('Командный Зачет'!#REF!-IF('Сводный протокол'!#REF!="м",CD$2,IF('Сводный протокол'!#REF!="ж",CD$1,0)),6)&gt;0,1,0)</f>
        <v>#REF!</v>
      </c>
      <c r="CE72" s="68" t="e">
        <f>IF(ROUND('Командный Зачет'!#REF!-IF('Сводный протокол'!#REF!="м",CE$2,IF('Сводный протокол'!#REF!="ж",CE$1,0)),6)&gt;0,1,0)</f>
        <v>#REF!</v>
      </c>
      <c r="CF72" s="68" t="e">
        <f>IF(ROUND('Командный Зачет'!#REF!-IF('Сводный протокол'!#REF!="м",CF$2,IF('Сводный протокол'!#REF!="ж",CF$1,0)),6)&gt;0,1,0)</f>
        <v>#REF!</v>
      </c>
      <c r="CG72" s="68" t="e">
        <f>IF(ROUND('Командный Зачет'!#REF!-IF('Сводный протокол'!#REF!="м",CG$2,IF('Сводный протокол'!#REF!="ж",CG$1,0)),6)&gt;0,1,0)</f>
        <v>#REF!</v>
      </c>
      <c r="CH72" s="68" t="e">
        <f>IF(ROUND('Командный Зачет'!#REF!-IF('Сводный протокол'!#REF!="м",CH$2,IF('Сводный протокол'!#REF!="ж",CH$1,0)),6)&gt;0,1,0)</f>
        <v>#REF!</v>
      </c>
      <c r="CI72" s="68" t="e">
        <f>IF(ROUND('Командный Зачет'!#REF!-IF('Сводный протокол'!#REF!="м",CI$2,IF('Сводный протокол'!#REF!="ж",CI$1,0)),6)&gt;0,1,0)</f>
        <v>#REF!</v>
      </c>
      <c r="CJ72" s="68" t="e">
        <f>IF(ROUND('Командный Зачет'!#REF!-IF('Сводный протокол'!#REF!="м",CJ$2,IF('Сводный протокол'!#REF!="ж",CJ$1,0)),6)&gt;0,1,0)</f>
        <v>#REF!</v>
      </c>
      <c r="CK72" s="68" t="e">
        <f>IF(ROUND('Командный Зачет'!#REF!-IF('Сводный протокол'!#REF!="м",CK$2,IF('Сводный протокол'!#REF!="ж",CK$1,0)),6)&gt;0,1,0)</f>
        <v>#REF!</v>
      </c>
      <c r="CL72" s="68" t="e">
        <f>IF(ROUND('Командный Зачет'!#REF!-IF('Сводный протокол'!#REF!="м",CL$2,IF('Сводный протокол'!#REF!="ж",CL$1,0)),6)&gt;0,1,0)</f>
        <v>#REF!</v>
      </c>
      <c r="CM72" s="68" t="e">
        <f>IF(ROUND('Командный Зачет'!#REF!-IF('Сводный протокол'!#REF!="м",CM$2,IF('Сводный протокол'!#REF!="ж",CM$1,0)),6)&gt;0,1,0)</f>
        <v>#REF!</v>
      </c>
      <c r="CN72" s="68" t="e">
        <f>IF(ROUND('Командный Зачет'!#REF!-IF('Сводный протокол'!#REF!="м",CN$2,IF('Сводный протокол'!#REF!="ж",CN$1,0)),6)&gt;0,1,0)</f>
        <v>#REF!</v>
      </c>
      <c r="CO72" s="68" t="e">
        <f>IF(ROUND('Командный Зачет'!#REF!-IF('Сводный протокол'!#REF!="м",CO$2,IF('Сводный протокол'!#REF!="ж",CO$1,0)),6)&gt;0,1,0)</f>
        <v>#REF!</v>
      </c>
      <c r="CP72" s="68" t="e">
        <f>IF(ROUND('Командный Зачет'!#REF!-IF('Сводный протокол'!#REF!="м",CP$2,IF('Сводный протокол'!#REF!="ж",CP$1,0)),6)&gt;0,1,0)</f>
        <v>#REF!</v>
      </c>
      <c r="CQ72" s="68" t="e">
        <f>IF(ROUND('Командный Зачет'!#REF!-IF('Сводный протокол'!#REF!="м",CQ$2,IF('Сводный протокол'!#REF!="ж",CQ$1,0)),6)&gt;0,1,0)</f>
        <v>#REF!</v>
      </c>
      <c r="CR72" s="68" t="e">
        <f>IF(ROUND('Командный Зачет'!#REF!-IF('Сводный протокол'!#REF!="м",CR$2,IF('Сводный протокол'!#REF!="ж",CR$1,0)),6)&gt;0,1,0)</f>
        <v>#REF!</v>
      </c>
      <c r="CS72" s="68" t="e">
        <f>IF(ROUND('Командный Зачет'!#REF!-IF('Сводный протокол'!#REF!="м",CS$2,IF('Сводный протокол'!#REF!="ж",CS$1,0)),6)&gt;0,1,0)</f>
        <v>#REF!</v>
      </c>
      <c r="CT72" s="68" t="e">
        <f>IF(ROUND('Командный Зачет'!#REF!-IF('Сводный протокол'!#REF!="м",CT$2,IF('Сводный протокол'!#REF!="ж",CT$1,0)),6)&gt;0,1,0)</f>
        <v>#REF!</v>
      </c>
      <c r="CU72" s="68" t="e">
        <f>IF(ROUND('Командный Зачет'!#REF!-IF('Сводный протокол'!#REF!="м",CU$2,IF('Сводный протокол'!#REF!="ж",CU$1,0)),6)&gt;0,1,0)</f>
        <v>#REF!</v>
      </c>
      <c r="CV72" s="68" t="e">
        <f>IF(ROUND('Командный Зачет'!#REF!-IF('Сводный протокол'!#REF!="м",CV$2,IF('Сводный протокол'!#REF!="ж",CV$1,0)),6)&gt;0,1,0)</f>
        <v>#REF!</v>
      </c>
      <c r="CW72" s="68" t="e">
        <f>IF(ROUND('Командный Зачет'!#REF!-IF('Сводный протокол'!#REF!="м",CW$2,IF('Сводный протокол'!#REF!="ж",CW$1,0)),6)&gt;0,1,0)</f>
        <v>#REF!</v>
      </c>
      <c r="CX72" s="67" t="e">
        <f t="shared" ca="1" si="2"/>
        <v>#REF!</v>
      </c>
    </row>
    <row r="73" spans="1:102" x14ac:dyDescent="0.2">
      <c r="A73" s="67" t="s">
        <v>138</v>
      </c>
      <c r="B73" s="68" t="e">
        <f>IF(ROUND('Командный Зачет'!#REF!-IF('Сводный протокол'!#REF!="м",B$2,IF('Сводный протокол'!#REF!="ж",B$1,0)),6)&gt;0,1,0)</f>
        <v>#REF!</v>
      </c>
      <c r="C73" s="68" t="e">
        <f>IF(ROUND('Командный Зачет'!#REF!-IF('Сводный протокол'!#REF!="м",C$2,IF('Сводный протокол'!#REF!="ж",C$1,0)),6)&gt;0,1,0)</f>
        <v>#REF!</v>
      </c>
      <c r="D73" s="68" t="e">
        <f>IF(ROUND('Командный Зачет'!#REF!-IF('Сводный протокол'!#REF!="м",D$2,IF('Сводный протокол'!#REF!="ж",D$1,0)),6)&gt;0,1,0)</f>
        <v>#REF!</v>
      </c>
      <c r="E73" s="68" t="e">
        <f>IF(ROUND('Командный Зачет'!#REF!-IF('Сводный протокол'!#REF!="м",E$2,IF('Сводный протокол'!#REF!="ж",E$1,0)),6)&gt;0,1,0)</f>
        <v>#REF!</v>
      </c>
      <c r="F73" s="68" t="e">
        <f>IF(ROUND('Командный Зачет'!#REF!-IF('Сводный протокол'!#REF!="м",F$2,IF('Сводный протокол'!#REF!="ж",F$1,0)),6)&gt;0,1,0)</f>
        <v>#REF!</v>
      </c>
      <c r="G73" s="68" t="e">
        <f>IF(ROUND('Командный Зачет'!#REF!-IF('Сводный протокол'!#REF!="м",G$2,IF('Сводный протокол'!#REF!="ж",G$1,0)),6)&gt;0,1,0)</f>
        <v>#REF!</v>
      </c>
      <c r="H73" s="68" t="e">
        <f>IF(ROUND('Командный Зачет'!#REF!-IF('Сводный протокол'!#REF!="м",H$2,IF('Сводный протокол'!#REF!="ж",H$1,0)),6)&gt;0,1,0)</f>
        <v>#REF!</v>
      </c>
      <c r="I73" s="68" t="e">
        <f>IF(ROUND('Командный Зачет'!#REF!-IF('Сводный протокол'!#REF!="м",I$2,IF('Сводный протокол'!#REF!="ж",I$1,0)),6)&gt;0,1,0)</f>
        <v>#REF!</v>
      </c>
      <c r="J73" s="68" t="e">
        <f>IF(ROUND('Командный Зачет'!#REF!-IF('Сводный протокол'!#REF!="м",J$2,IF('Сводный протокол'!#REF!="ж",J$1,0)),6)&gt;0,1,0)</f>
        <v>#REF!</v>
      </c>
      <c r="K73" s="68" t="e">
        <f>IF(ROUND('Командный Зачет'!#REF!-IF('Сводный протокол'!#REF!="м",K$2,IF('Сводный протокол'!#REF!="ж",K$1,0)),6)&gt;0,1,0)</f>
        <v>#REF!</v>
      </c>
      <c r="L73" s="68" t="e">
        <f>IF(ROUND('Командный Зачет'!#REF!-IF('Сводный протокол'!#REF!="м",L$2,IF('Сводный протокол'!#REF!="ж",L$1,0)),6)&gt;0,1,0)</f>
        <v>#REF!</v>
      </c>
      <c r="M73" s="68" t="e">
        <f>IF(ROUND('Командный Зачет'!#REF!-IF('Сводный протокол'!#REF!="м",M$2,IF('Сводный протокол'!#REF!="ж",M$1,0)),6)&gt;0,1,0)</f>
        <v>#REF!</v>
      </c>
      <c r="N73" s="68" t="e">
        <f>IF(ROUND('Командный Зачет'!#REF!-IF('Сводный протокол'!#REF!="м",N$2,IF('Сводный протокол'!#REF!="ж",N$1,0)),6)&gt;0,1,0)</f>
        <v>#REF!</v>
      </c>
      <c r="O73" s="68" t="e">
        <f>IF(ROUND('Командный Зачет'!#REF!-IF('Сводный протокол'!#REF!="м",O$2,IF('Сводный протокол'!#REF!="ж",O$1,0)),6)&gt;0,1,0)</f>
        <v>#REF!</v>
      </c>
      <c r="P73" s="68" t="e">
        <f>IF(ROUND('Командный Зачет'!#REF!-IF('Сводный протокол'!#REF!="м",P$2,IF('Сводный протокол'!#REF!="ж",P$1,0)),6)&gt;0,1,0)</f>
        <v>#REF!</v>
      </c>
      <c r="Q73" s="68" t="e">
        <f>IF(ROUND('Командный Зачет'!#REF!-IF('Сводный протокол'!#REF!="м",Q$2,IF('Сводный протокол'!#REF!="ж",Q$1,0)),6)&gt;0,1,0)</f>
        <v>#REF!</v>
      </c>
      <c r="R73" s="68" t="e">
        <f>IF(ROUND('Командный Зачет'!#REF!-IF('Сводный протокол'!#REF!="м",R$2,IF('Сводный протокол'!#REF!="ж",R$1,0)),6)&gt;0,1,0)</f>
        <v>#REF!</v>
      </c>
      <c r="S73" s="68" t="e">
        <f>IF(ROUND('Командный Зачет'!#REF!-IF('Сводный протокол'!#REF!="м",S$2,IF('Сводный протокол'!#REF!="ж",S$1,0)),6)&gt;0,1,0)</f>
        <v>#REF!</v>
      </c>
      <c r="T73" s="68" t="e">
        <f>IF(ROUND('Командный Зачет'!#REF!-IF('Сводный протокол'!#REF!="м",T$2,IF('Сводный протокол'!#REF!="ж",T$1,0)),6)&gt;0,1,0)</f>
        <v>#REF!</v>
      </c>
      <c r="U73" s="68" t="e">
        <f>IF(ROUND('Командный Зачет'!#REF!-IF('Сводный протокол'!#REF!="м",U$2,IF('Сводный протокол'!#REF!="ж",U$1,0)),6)&gt;0,1,0)</f>
        <v>#REF!</v>
      </c>
      <c r="V73" s="68" t="e">
        <f>IF(ROUND('Командный Зачет'!#REF!-IF('Сводный протокол'!#REF!="м",V$2,IF('Сводный протокол'!#REF!="ж",V$1,0)),6)&gt;0,1,0)</f>
        <v>#REF!</v>
      </c>
      <c r="W73" s="68" t="e">
        <f>IF(ROUND('Командный Зачет'!#REF!-IF('Сводный протокол'!#REF!="м",W$2,IF('Сводный протокол'!#REF!="ж",W$1,0)),6)&gt;0,1,0)</f>
        <v>#REF!</v>
      </c>
      <c r="X73" s="68" t="e">
        <f>IF(ROUND('Командный Зачет'!#REF!-IF('Сводный протокол'!#REF!="м",X$2,IF('Сводный протокол'!#REF!="ж",X$1,0)),6)&gt;0,1,0)</f>
        <v>#REF!</v>
      </c>
      <c r="Y73" s="68" t="e">
        <f>IF(ROUND('Командный Зачет'!#REF!-IF('Сводный протокол'!#REF!="м",Y$2,IF('Сводный протокол'!#REF!="ж",Y$1,0)),6)&gt;0,1,0)</f>
        <v>#REF!</v>
      </c>
      <c r="Z73" s="68" t="e">
        <f>IF(ROUND('Командный Зачет'!#REF!-IF('Сводный протокол'!#REF!="м",Z$2,IF('Сводный протокол'!#REF!="ж",Z$1,0)),6)&gt;0,1,0)</f>
        <v>#REF!</v>
      </c>
      <c r="AA73" s="68" t="e">
        <f>IF(ROUND('Командный Зачет'!#REF!-IF('Сводный протокол'!#REF!="м",AA$2,IF('Сводный протокол'!#REF!="ж",AA$1,0)),6)&gt;0,1,0)</f>
        <v>#REF!</v>
      </c>
      <c r="AB73" s="68" t="e">
        <f>IF(ROUND('Командный Зачет'!#REF!-IF('Сводный протокол'!#REF!="м",AB$2,IF('Сводный протокол'!#REF!="ж",AB$1,0)),6)&gt;0,1,0)</f>
        <v>#REF!</v>
      </c>
      <c r="AC73" s="68" t="e">
        <f>IF(ROUND('Командный Зачет'!#REF!-IF('Сводный протокол'!#REF!="м",AC$2,IF('Сводный протокол'!#REF!="ж",AC$1,0)),6)&gt;0,1,0)</f>
        <v>#REF!</v>
      </c>
      <c r="AD73" s="68" t="e">
        <f>IF(ROUND('Командный Зачет'!#REF!-IF('Сводный протокол'!#REF!="м",AD$2,IF('Сводный протокол'!#REF!="ж",AD$1,0)),6)&gt;0,1,0)</f>
        <v>#REF!</v>
      </c>
      <c r="AE73" s="68" t="e">
        <f>IF(ROUND('Командный Зачет'!#REF!-IF('Сводный протокол'!#REF!="м",AE$2,IF('Сводный протокол'!#REF!="ж",AE$1,0)),6)&gt;0,1,0)</f>
        <v>#REF!</v>
      </c>
      <c r="AF73" s="68" t="e">
        <f>IF(ROUND('Командный Зачет'!#REF!-IF('Сводный протокол'!#REF!="м",AF$2,IF('Сводный протокол'!#REF!="ж",AF$1,0)),6)&gt;0,1,0)</f>
        <v>#REF!</v>
      </c>
      <c r="AG73" s="68" t="e">
        <f>IF(ROUND('Командный Зачет'!#REF!-IF('Сводный протокол'!#REF!="м",AG$2,IF('Сводный протокол'!#REF!="ж",AG$1,0)),6)&gt;0,1,0)</f>
        <v>#REF!</v>
      </c>
      <c r="AH73" s="68" t="e">
        <f>IF(ROUND('Командный Зачет'!#REF!-IF('Сводный протокол'!#REF!="м",AH$2,IF('Сводный протокол'!#REF!="ж",AH$1,0)),6)&gt;0,1,0)</f>
        <v>#REF!</v>
      </c>
      <c r="AI73" s="68" t="e">
        <f>IF(ROUND('Командный Зачет'!#REF!-IF('Сводный протокол'!#REF!="м",AI$2,IF('Сводный протокол'!#REF!="ж",AI$1,0)),6)&gt;0,1,0)</f>
        <v>#REF!</v>
      </c>
      <c r="AJ73" s="68" t="e">
        <f>IF(ROUND('Командный Зачет'!#REF!-IF('Сводный протокол'!#REF!="м",AJ$2,IF('Сводный протокол'!#REF!="ж",AJ$1,0)),6)&gt;0,1,0)</f>
        <v>#REF!</v>
      </c>
      <c r="AK73" s="68" t="e">
        <f>IF(ROUND('Командный Зачет'!#REF!-IF('Сводный протокол'!#REF!="м",AK$2,IF('Сводный протокол'!#REF!="ж",AK$1,0)),6)&gt;0,1,0)</f>
        <v>#REF!</v>
      </c>
      <c r="AL73" s="68" t="e">
        <f>IF(ROUND('Командный Зачет'!#REF!-IF('Сводный протокол'!#REF!="м",AL$2,IF('Сводный протокол'!#REF!="ж",AL$1,0)),6)&gt;0,1,0)</f>
        <v>#REF!</v>
      </c>
      <c r="AM73" s="68" t="e">
        <f>IF(ROUND('Командный Зачет'!#REF!-IF('Сводный протокол'!#REF!="м",AM$2,IF('Сводный протокол'!#REF!="ж",AM$1,0)),6)&gt;0,1,0)</f>
        <v>#REF!</v>
      </c>
      <c r="AN73" s="68" t="e">
        <f>IF(ROUND('Командный Зачет'!#REF!-IF('Сводный протокол'!#REF!="м",AN$2,IF('Сводный протокол'!#REF!="ж",AN$1,0)),6)&gt;0,1,0)</f>
        <v>#REF!</v>
      </c>
      <c r="AO73" s="68" t="e">
        <f>IF(ROUND('Командный Зачет'!#REF!-IF('Сводный протокол'!#REF!="м",AO$2,IF('Сводный протокол'!#REF!="ж",AO$1,0)),6)&gt;0,1,0)</f>
        <v>#REF!</v>
      </c>
      <c r="AP73" s="68" t="e">
        <f>IF(ROUND('Командный Зачет'!#REF!-IF('Сводный протокол'!#REF!="м",AP$2,IF('Сводный протокол'!#REF!="ж",AP$1,0)),6)&gt;0,1,0)</f>
        <v>#REF!</v>
      </c>
      <c r="AQ73" s="68" t="e">
        <f>IF(ROUND('Командный Зачет'!#REF!-IF('Сводный протокол'!#REF!="м",AQ$2,IF('Сводный протокол'!#REF!="ж",AQ$1,0)),6)&gt;0,1,0)</f>
        <v>#REF!</v>
      </c>
      <c r="AR73" s="68" t="e">
        <f>IF(ROUND('Командный Зачет'!#REF!-IF('Сводный протокол'!#REF!="м",AR$2,IF('Сводный протокол'!#REF!="ж",AR$1,0)),6)&gt;0,1,0)</f>
        <v>#REF!</v>
      </c>
      <c r="AS73" s="68" t="e">
        <f>IF(ROUND('Командный Зачет'!#REF!-IF('Сводный протокол'!#REF!="м",AS$2,IF('Сводный протокол'!#REF!="ж",AS$1,0)),6)&gt;0,1,0)</f>
        <v>#REF!</v>
      </c>
      <c r="AT73" s="68" t="e">
        <f>IF(ROUND('Командный Зачет'!#REF!-IF('Сводный протокол'!#REF!="м",AT$2,IF('Сводный протокол'!#REF!="ж",AT$1,0)),6)&gt;0,1,0)</f>
        <v>#REF!</v>
      </c>
      <c r="AU73" s="68" t="e">
        <f>IF(ROUND('Командный Зачет'!#REF!-IF('Сводный протокол'!#REF!="м",AU$2,IF('Сводный протокол'!#REF!="ж",AU$1,0)),6)&gt;0,1,0)</f>
        <v>#REF!</v>
      </c>
      <c r="AV73" s="68" t="e">
        <f>IF(ROUND('Командный Зачет'!#REF!-IF('Сводный протокол'!#REF!="м",AV$2,IF('Сводный протокол'!#REF!="ж",AV$1,0)),6)&gt;0,1,0)</f>
        <v>#REF!</v>
      </c>
      <c r="AW73" s="68" t="e">
        <f>IF(ROUND('Командный Зачет'!#REF!-IF('Сводный протокол'!#REF!="м",AW$2,IF('Сводный протокол'!#REF!="ж",AW$1,0)),6)&gt;0,1,0)</f>
        <v>#REF!</v>
      </c>
      <c r="AX73" s="68" t="e">
        <f>IF(ROUND('Командный Зачет'!#REF!-IF('Сводный протокол'!#REF!="м",AX$2,IF('Сводный протокол'!#REF!="ж",AX$1,0)),6)&gt;0,1,0)</f>
        <v>#REF!</v>
      </c>
      <c r="AY73" s="68" t="e">
        <f>IF(ROUND('Командный Зачет'!#REF!-IF('Сводный протокол'!#REF!="м",AY$2,IF('Сводный протокол'!#REF!="ж",AY$1,0)),6)&gt;0,1,0)</f>
        <v>#REF!</v>
      </c>
      <c r="AZ73" s="68" t="e">
        <f>IF(ROUND('Командный Зачет'!#REF!-IF('Сводный протокол'!#REF!="м",AZ$2,IF('Сводный протокол'!#REF!="ж",AZ$1,0)),6)&gt;0,1,0)</f>
        <v>#REF!</v>
      </c>
      <c r="BA73" s="68" t="e">
        <f>IF(ROUND('Командный Зачет'!#REF!-IF('Сводный протокол'!#REF!="м",BA$2,IF('Сводный протокол'!#REF!="ж",BA$1,0)),6)&gt;0,1,0)</f>
        <v>#REF!</v>
      </c>
      <c r="BB73" s="68" t="e">
        <f>IF(ROUND('Командный Зачет'!#REF!-IF('Сводный протокол'!#REF!="м",BB$2,IF('Сводный протокол'!#REF!="ж",BB$1,0)),6)&gt;0,1,0)</f>
        <v>#REF!</v>
      </c>
      <c r="BC73" s="68" t="e">
        <f>IF(ROUND('Командный Зачет'!#REF!-IF('Сводный протокол'!#REF!="м",BC$2,IF('Сводный протокол'!#REF!="ж",BC$1,0)),6)&gt;0,1,0)</f>
        <v>#REF!</v>
      </c>
      <c r="BD73" s="68" t="e">
        <f>IF(ROUND('Командный Зачет'!#REF!-IF('Сводный протокол'!#REF!="м",BD$2,IF('Сводный протокол'!#REF!="ж",BD$1,0)),6)&gt;0,1,0)</f>
        <v>#REF!</v>
      </c>
      <c r="BE73" s="68" t="e">
        <f>IF(ROUND('Командный Зачет'!#REF!-IF('Сводный протокол'!#REF!="м",BE$2,IF('Сводный протокол'!#REF!="ж",BE$1,0)),6)&gt;0,1,0)</f>
        <v>#REF!</v>
      </c>
      <c r="BF73" s="68" t="e">
        <f>IF(ROUND('Командный Зачет'!#REF!-IF('Сводный протокол'!#REF!="м",BF$2,IF('Сводный протокол'!#REF!="ж",BF$1,0)),6)&gt;0,1,0)</f>
        <v>#REF!</v>
      </c>
      <c r="BG73" s="68" t="e">
        <f>IF(ROUND('Командный Зачет'!#REF!-IF('Сводный протокол'!#REF!="м",BG$2,IF('Сводный протокол'!#REF!="ж",BG$1,0)),6)&gt;0,1,0)</f>
        <v>#REF!</v>
      </c>
      <c r="BH73" s="68" t="e">
        <f>IF(ROUND('Командный Зачет'!#REF!-IF('Сводный протокол'!#REF!="м",BH$2,IF('Сводный протокол'!#REF!="ж",BH$1,0)),6)&gt;0,1,0)</f>
        <v>#REF!</v>
      </c>
      <c r="BI73" s="68" t="e">
        <f>IF(ROUND('Командный Зачет'!#REF!-IF('Сводный протокол'!#REF!="м",BI$2,IF('Сводный протокол'!#REF!="ж",BI$1,0)),6)&gt;0,1,0)</f>
        <v>#REF!</v>
      </c>
      <c r="BJ73" s="68" t="e">
        <f>IF(ROUND('Командный Зачет'!#REF!-IF('Сводный протокол'!#REF!="м",BJ$2,IF('Сводный протокол'!#REF!="ж",BJ$1,0)),6)&gt;0,1,0)</f>
        <v>#REF!</v>
      </c>
      <c r="BK73" s="68" t="e">
        <f>IF(ROUND('Командный Зачет'!#REF!-IF('Сводный протокол'!#REF!="м",BK$2,IF('Сводный протокол'!#REF!="ж",BK$1,0)),6)&gt;0,1,0)</f>
        <v>#REF!</v>
      </c>
      <c r="BL73" s="68" t="e">
        <f>IF(ROUND('Командный Зачет'!#REF!-IF('Сводный протокол'!#REF!="м",BL$2,IF('Сводный протокол'!#REF!="ж",BL$1,0)),6)&gt;0,1,0)</f>
        <v>#REF!</v>
      </c>
      <c r="BM73" s="68" t="e">
        <f>IF(ROUND('Командный Зачет'!#REF!-IF('Сводный протокол'!#REF!="м",BM$2,IF('Сводный протокол'!#REF!="ж",BM$1,0)),6)&gt;0,1,0)</f>
        <v>#REF!</v>
      </c>
      <c r="BN73" s="68" t="e">
        <f>IF(ROUND('Командный Зачет'!#REF!-IF('Сводный протокол'!#REF!="м",BN$2,IF('Сводный протокол'!#REF!="ж",BN$1,0)),6)&gt;0,1,0)</f>
        <v>#REF!</v>
      </c>
      <c r="BO73" s="68" t="e">
        <f>IF(ROUND('Командный Зачет'!#REF!-IF('Сводный протокол'!#REF!="м",BO$2,IF('Сводный протокол'!#REF!="ж",BO$1,0)),6)&gt;0,1,0)</f>
        <v>#REF!</v>
      </c>
      <c r="BP73" s="68" t="e">
        <f>IF(ROUND('Командный Зачет'!#REF!-IF('Сводный протокол'!#REF!="м",BP$2,IF('Сводный протокол'!#REF!="ж",BP$1,0)),6)&gt;0,1,0)</f>
        <v>#REF!</v>
      </c>
      <c r="BQ73" s="68" t="e">
        <f>IF(ROUND('Командный Зачет'!#REF!-IF('Сводный протокол'!#REF!="м",BQ$2,IF('Сводный протокол'!#REF!="ж",BQ$1,0)),6)&gt;0,1,0)</f>
        <v>#REF!</v>
      </c>
      <c r="BR73" s="68" t="e">
        <f>IF(ROUND('Командный Зачет'!#REF!-IF('Сводный протокол'!#REF!="м",BR$2,IF('Сводный протокол'!#REF!="ж",BR$1,0)),6)&gt;0,1,0)</f>
        <v>#REF!</v>
      </c>
      <c r="BS73" s="68" t="e">
        <f>IF(ROUND('Командный Зачет'!#REF!-IF('Сводный протокол'!#REF!="м",BS$2,IF('Сводный протокол'!#REF!="ж",BS$1,0)),6)&gt;0,1,0)</f>
        <v>#REF!</v>
      </c>
      <c r="BT73" s="68" t="e">
        <f>IF(ROUND('Командный Зачет'!#REF!-IF('Сводный протокол'!#REF!="м",BT$2,IF('Сводный протокол'!#REF!="ж",BT$1,0)),6)&gt;0,1,0)</f>
        <v>#REF!</v>
      </c>
      <c r="BU73" s="68" t="e">
        <f>IF(ROUND('Командный Зачет'!#REF!-IF('Сводный протокол'!#REF!="м",BU$2,IF('Сводный протокол'!#REF!="ж",BU$1,0)),6)&gt;0,1,0)</f>
        <v>#REF!</v>
      </c>
      <c r="BV73" s="68" t="e">
        <f>IF(ROUND('Командный Зачет'!#REF!-IF('Сводный протокол'!#REF!="м",BV$2,IF('Сводный протокол'!#REF!="ж",BV$1,0)),6)&gt;0,1,0)</f>
        <v>#REF!</v>
      </c>
      <c r="BW73" s="68" t="e">
        <f>IF(ROUND('Командный Зачет'!#REF!-IF('Сводный протокол'!#REF!="м",BW$2,IF('Сводный протокол'!#REF!="ж",BW$1,0)),6)&gt;0,1,0)</f>
        <v>#REF!</v>
      </c>
      <c r="BX73" s="68" t="e">
        <f>IF(ROUND('Командный Зачет'!#REF!-IF('Сводный протокол'!#REF!="м",BX$2,IF('Сводный протокол'!#REF!="ж",BX$1,0)),6)&gt;0,1,0)</f>
        <v>#REF!</v>
      </c>
      <c r="BY73" s="68" t="e">
        <f>IF(ROUND('Командный Зачет'!#REF!-IF('Сводный протокол'!#REF!="м",BY$2,IF('Сводный протокол'!#REF!="ж",BY$1,0)),6)&gt;0,1,0)</f>
        <v>#REF!</v>
      </c>
      <c r="BZ73" s="68" t="e">
        <f>IF(ROUND('Командный Зачет'!#REF!-IF('Сводный протокол'!#REF!="м",BZ$2,IF('Сводный протокол'!#REF!="ж",BZ$1,0)),6)&gt;0,1,0)</f>
        <v>#REF!</v>
      </c>
      <c r="CA73" s="68" t="e">
        <f>IF(ROUND('Командный Зачет'!#REF!-IF('Сводный протокол'!#REF!="м",CA$2,IF('Сводный протокол'!#REF!="ж",CA$1,0)),6)&gt;0,1,0)</f>
        <v>#REF!</v>
      </c>
      <c r="CB73" s="68" t="e">
        <f>IF(ROUND('Командный Зачет'!#REF!-IF('Сводный протокол'!#REF!="м",CB$2,IF('Сводный протокол'!#REF!="ж",CB$1,0)),6)&gt;0,1,0)</f>
        <v>#REF!</v>
      </c>
      <c r="CC73" s="68" t="e">
        <f>IF(ROUND('Командный Зачет'!#REF!-IF('Сводный протокол'!#REF!="м",CC$2,IF('Сводный протокол'!#REF!="ж",CC$1,0)),6)&gt;0,1,0)</f>
        <v>#REF!</v>
      </c>
      <c r="CD73" s="68" t="e">
        <f>IF(ROUND('Командный Зачет'!#REF!-IF('Сводный протокол'!#REF!="м",CD$2,IF('Сводный протокол'!#REF!="ж",CD$1,0)),6)&gt;0,1,0)</f>
        <v>#REF!</v>
      </c>
      <c r="CE73" s="68" t="e">
        <f>IF(ROUND('Командный Зачет'!#REF!-IF('Сводный протокол'!#REF!="м",CE$2,IF('Сводный протокол'!#REF!="ж",CE$1,0)),6)&gt;0,1,0)</f>
        <v>#REF!</v>
      </c>
      <c r="CF73" s="68" t="e">
        <f>IF(ROUND('Командный Зачет'!#REF!-IF('Сводный протокол'!#REF!="м",CF$2,IF('Сводный протокол'!#REF!="ж",CF$1,0)),6)&gt;0,1,0)</f>
        <v>#REF!</v>
      </c>
      <c r="CG73" s="68" t="e">
        <f>IF(ROUND('Командный Зачет'!#REF!-IF('Сводный протокол'!#REF!="м",CG$2,IF('Сводный протокол'!#REF!="ж",CG$1,0)),6)&gt;0,1,0)</f>
        <v>#REF!</v>
      </c>
      <c r="CH73" s="68" t="e">
        <f>IF(ROUND('Командный Зачет'!#REF!-IF('Сводный протокол'!#REF!="м",CH$2,IF('Сводный протокол'!#REF!="ж",CH$1,0)),6)&gt;0,1,0)</f>
        <v>#REF!</v>
      </c>
      <c r="CI73" s="68" t="e">
        <f>IF(ROUND('Командный Зачет'!#REF!-IF('Сводный протокол'!#REF!="м",CI$2,IF('Сводный протокол'!#REF!="ж",CI$1,0)),6)&gt;0,1,0)</f>
        <v>#REF!</v>
      </c>
      <c r="CJ73" s="68" t="e">
        <f>IF(ROUND('Командный Зачет'!#REF!-IF('Сводный протокол'!#REF!="м",CJ$2,IF('Сводный протокол'!#REF!="ж",CJ$1,0)),6)&gt;0,1,0)</f>
        <v>#REF!</v>
      </c>
      <c r="CK73" s="68" t="e">
        <f>IF(ROUND('Командный Зачет'!#REF!-IF('Сводный протокол'!#REF!="м",CK$2,IF('Сводный протокол'!#REF!="ж",CK$1,0)),6)&gt;0,1,0)</f>
        <v>#REF!</v>
      </c>
      <c r="CL73" s="68" t="e">
        <f>IF(ROUND('Командный Зачет'!#REF!-IF('Сводный протокол'!#REF!="м",CL$2,IF('Сводный протокол'!#REF!="ж",CL$1,0)),6)&gt;0,1,0)</f>
        <v>#REF!</v>
      </c>
      <c r="CM73" s="68" t="e">
        <f>IF(ROUND('Командный Зачет'!#REF!-IF('Сводный протокол'!#REF!="м",CM$2,IF('Сводный протокол'!#REF!="ж",CM$1,0)),6)&gt;0,1,0)</f>
        <v>#REF!</v>
      </c>
      <c r="CN73" s="68" t="e">
        <f>IF(ROUND('Командный Зачет'!#REF!-IF('Сводный протокол'!#REF!="м",CN$2,IF('Сводный протокол'!#REF!="ж",CN$1,0)),6)&gt;0,1,0)</f>
        <v>#REF!</v>
      </c>
      <c r="CO73" s="68" t="e">
        <f>IF(ROUND('Командный Зачет'!#REF!-IF('Сводный протокол'!#REF!="м",CO$2,IF('Сводный протокол'!#REF!="ж",CO$1,0)),6)&gt;0,1,0)</f>
        <v>#REF!</v>
      </c>
      <c r="CP73" s="68" t="e">
        <f>IF(ROUND('Командный Зачет'!#REF!-IF('Сводный протокол'!#REF!="м",CP$2,IF('Сводный протокол'!#REF!="ж",CP$1,0)),6)&gt;0,1,0)</f>
        <v>#REF!</v>
      </c>
      <c r="CQ73" s="68" t="e">
        <f>IF(ROUND('Командный Зачет'!#REF!-IF('Сводный протокол'!#REF!="м",CQ$2,IF('Сводный протокол'!#REF!="ж",CQ$1,0)),6)&gt;0,1,0)</f>
        <v>#REF!</v>
      </c>
      <c r="CR73" s="68" t="e">
        <f>IF(ROUND('Командный Зачет'!#REF!-IF('Сводный протокол'!#REF!="м",CR$2,IF('Сводный протокол'!#REF!="ж",CR$1,0)),6)&gt;0,1,0)</f>
        <v>#REF!</v>
      </c>
      <c r="CS73" s="68" t="e">
        <f>IF(ROUND('Командный Зачет'!#REF!-IF('Сводный протокол'!#REF!="м",CS$2,IF('Сводный протокол'!#REF!="ж",CS$1,0)),6)&gt;0,1,0)</f>
        <v>#REF!</v>
      </c>
      <c r="CT73" s="68" t="e">
        <f>IF(ROUND('Командный Зачет'!#REF!-IF('Сводный протокол'!#REF!="м",CT$2,IF('Сводный протокол'!#REF!="ж",CT$1,0)),6)&gt;0,1,0)</f>
        <v>#REF!</v>
      </c>
      <c r="CU73" s="68" t="e">
        <f>IF(ROUND('Командный Зачет'!#REF!-IF('Сводный протокол'!#REF!="м",CU$2,IF('Сводный протокол'!#REF!="ж",CU$1,0)),6)&gt;0,1,0)</f>
        <v>#REF!</v>
      </c>
      <c r="CV73" s="68" t="e">
        <f>IF(ROUND('Командный Зачет'!#REF!-IF('Сводный протокол'!#REF!="м",CV$2,IF('Сводный протокол'!#REF!="ж",CV$1,0)),6)&gt;0,1,0)</f>
        <v>#REF!</v>
      </c>
      <c r="CW73" s="68" t="e">
        <f>IF(ROUND('Командный Зачет'!#REF!-IF('Сводный протокол'!#REF!="м",CW$2,IF('Сводный протокол'!#REF!="ж",CW$1,0)),6)&gt;0,1,0)</f>
        <v>#REF!</v>
      </c>
      <c r="CX73" s="67" t="e">
        <f t="shared" ca="1" si="2"/>
        <v>#REF!</v>
      </c>
    </row>
    <row r="74" spans="1:102" x14ac:dyDescent="0.2">
      <c r="A74" s="67" t="s">
        <v>139</v>
      </c>
      <c r="B74" s="68" t="e">
        <f>IF(ROUND('Командный Зачет'!#REF!-IF('Сводный протокол'!#REF!="м",B$2,IF('Сводный протокол'!#REF!="ж",B$1,0)),6)&gt;0,1,0)</f>
        <v>#REF!</v>
      </c>
      <c r="C74" s="68" t="e">
        <f>IF(ROUND('Командный Зачет'!#REF!-IF('Сводный протокол'!#REF!="м",C$2,IF('Сводный протокол'!#REF!="ж",C$1,0)),6)&gt;0,1,0)</f>
        <v>#REF!</v>
      </c>
      <c r="D74" s="68" t="e">
        <f>IF(ROUND('Командный Зачет'!#REF!-IF('Сводный протокол'!#REF!="м",D$2,IF('Сводный протокол'!#REF!="ж",D$1,0)),6)&gt;0,1,0)</f>
        <v>#REF!</v>
      </c>
      <c r="E74" s="68" t="e">
        <f>IF(ROUND('Командный Зачет'!#REF!-IF('Сводный протокол'!#REF!="м",E$2,IF('Сводный протокол'!#REF!="ж",E$1,0)),6)&gt;0,1,0)</f>
        <v>#REF!</v>
      </c>
      <c r="F74" s="68" t="e">
        <f>IF(ROUND('Командный Зачет'!#REF!-IF('Сводный протокол'!#REF!="м",F$2,IF('Сводный протокол'!#REF!="ж",F$1,0)),6)&gt;0,1,0)</f>
        <v>#REF!</v>
      </c>
      <c r="G74" s="68" t="e">
        <f>IF(ROUND('Командный Зачет'!#REF!-IF('Сводный протокол'!#REF!="м",G$2,IF('Сводный протокол'!#REF!="ж",G$1,0)),6)&gt;0,1,0)</f>
        <v>#REF!</v>
      </c>
      <c r="H74" s="68" t="e">
        <f>IF(ROUND('Командный Зачет'!#REF!-IF('Сводный протокол'!#REF!="м",H$2,IF('Сводный протокол'!#REF!="ж",H$1,0)),6)&gt;0,1,0)</f>
        <v>#REF!</v>
      </c>
      <c r="I74" s="68" t="e">
        <f>IF(ROUND('Командный Зачет'!#REF!-IF('Сводный протокол'!#REF!="м",I$2,IF('Сводный протокол'!#REF!="ж",I$1,0)),6)&gt;0,1,0)</f>
        <v>#REF!</v>
      </c>
      <c r="J74" s="68" t="e">
        <f>IF(ROUND('Командный Зачет'!#REF!-IF('Сводный протокол'!#REF!="м",J$2,IF('Сводный протокол'!#REF!="ж",J$1,0)),6)&gt;0,1,0)</f>
        <v>#REF!</v>
      </c>
      <c r="K74" s="68" t="e">
        <f>IF(ROUND('Командный Зачет'!#REF!-IF('Сводный протокол'!#REF!="м",K$2,IF('Сводный протокол'!#REF!="ж",K$1,0)),6)&gt;0,1,0)</f>
        <v>#REF!</v>
      </c>
      <c r="L74" s="68" t="e">
        <f>IF(ROUND('Командный Зачет'!#REF!-IF('Сводный протокол'!#REF!="м",L$2,IF('Сводный протокол'!#REF!="ж",L$1,0)),6)&gt;0,1,0)</f>
        <v>#REF!</v>
      </c>
      <c r="M74" s="68" t="e">
        <f>IF(ROUND('Командный Зачет'!#REF!-IF('Сводный протокол'!#REF!="м",M$2,IF('Сводный протокол'!#REF!="ж",M$1,0)),6)&gt;0,1,0)</f>
        <v>#REF!</v>
      </c>
      <c r="N74" s="68" t="e">
        <f>IF(ROUND('Командный Зачет'!#REF!-IF('Сводный протокол'!#REF!="м",N$2,IF('Сводный протокол'!#REF!="ж",N$1,0)),6)&gt;0,1,0)</f>
        <v>#REF!</v>
      </c>
      <c r="O74" s="68" t="e">
        <f>IF(ROUND('Командный Зачет'!#REF!-IF('Сводный протокол'!#REF!="м",O$2,IF('Сводный протокол'!#REF!="ж",O$1,0)),6)&gt;0,1,0)</f>
        <v>#REF!</v>
      </c>
      <c r="P74" s="68" t="e">
        <f>IF(ROUND('Командный Зачет'!#REF!-IF('Сводный протокол'!#REF!="м",P$2,IF('Сводный протокол'!#REF!="ж",P$1,0)),6)&gt;0,1,0)</f>
        <v>#REF!</v>
      </c>
      <c r="Q74" s="68" t="e">
        <f>IF(ROUND('Командный Зачет'!#REF!-IF('Сводный протокол'!#REF!="м",Q$2,IF('Сводный протокол'!#REF!="ж",Q$1,0)),6)&gt;0,1,0)</f>
        <v>#REF!</v>
      </c>
      <c r="R74" s="68" t="e">
        <f>IF(ROUND('Командный Зачет'!#REF!-IF('Сводный протокол'!#REF!="м",R$2,IF('Сводный протокол'!#REF!="ж",R$1,0)),6)&gt;0,1,0)</f>
        <v>#REF!</v>
      </c>
      <c r="S74" s="68" t="e">
        <f>IF(ROUND('Командный Зачет'!#REF!-IF('Сводный протокол'!#REF!="м",S$2,IF('Сводный протокол'!#REF!="ж",S$1,0)),6)&gt;0,1,0)</f>
        <v>#REF!</v>
      </c>
      <c r="T74" s="68" t="e">
        <f>IF(ROUND('Командный Зачет'!#REF!-IF('Сводный протокол'!#REF!="м",T$2,IF('Сводный протокол'!#REF!="ж",T$1,0)),6)&gt;0,1,0)</f>
        <v>#REF!</v>
      </c>
      <c r="U74" s="68" t="e">
        <f>IF(ROUND('Командный Зачет'!#REF!-IF('Сводный протокол'!#REF!="м",U$2,IF('Сводный протокол'!#REF!="ж",U$1,0)),6)&gt;0,1,0)</f>
        <v>#REF!</v>
      </c>
      <c r="V74" s="68" t="e">
        <f>IF(ROUND('Командный Зачет'!#REF!-IF('Сводный протокол'!#REF!="м",V$2,IF('Сводный протокол'!#REF!="ж",V$1,0)),6)&gt;0,1,0)</f>
        <v>#REF!</v>
      </c>
      <c r="W74" s="68" t="e">
        <f>IF(ROUND('Командный Зачет'!#REF!-IF('Сводный протокол'!#REF!="м",W$2,IF('Сводный протокол'!#REF!="ж",W$1,0)),6)&gt;0,1,0)</f>
        <v>#REF!</v>
      </c>
      <c r="X74" s="68" t="e">
        <f>IF(ROUND('Командный Зачет'!#REF!-IF('Сводный протокол'!#REF!="м",X$2,IF('Сводный протокол'!#REF!="ж",X$1,0)),6)&gt;0,1,0)</f>
        <v>#REF!</v>
      </c>
      <c r="Y74" s="68" t="e">
        <f>IF(ROUND('Командный Зачет'!#REF!-IF('Сводный протокол'!#REF!="м",Y$2,IF('Сводный протокол'!#REF!="ж",Y$1,0)),6)&gt;0,1,0)</f>
        <v>#REF!</v>
      </c>
      <c r="Z74" s="68" t="e">
        <f>IF(ROUND('Командный Зачет'!#REF!-IF('Сводный протокол'!#REF!="м",Z$2,IF('Сводный протокол'!#REF!="ж",Z$1,0)),6)&gt;0,1,0)</f>
        <v>#REF!</v>
      </c>
      <c r="AA74" s="68" t="e">
        <f>IF(ROUND('Командный Зачет'!#REF!-IF('Сводный протокол'!#REF!="м",AA$2,IF('Сводный протокол'!#REF!="ж",AA$1,0)),6)&gt;0,1,0)</f>
        <v>#REF!</v>
      </c>
      <c r="AB74" s="68" t="e">
        <f>IF(ROUND('Командный Зачет'!#REF!-IF('Сводный протокол'!#REF!="м",AB$2,IF('Сводный протокол'!#REF!="ж",AB$1,0)),6)&gt;0,1,0)</f>
        <v>#REF!</v>
      </c>
      <c r="AC74" s="68" t="e">
        <f>IF(ROUND('Командный Зачет'!#REF!-IF('Сводный протокол'!#REF!="м",AC$2,IF('Сводный протокол'!#REF!="ж",AC$1,0)),6)&gt;0,1,0)</f>
        <v>#REF!</v>
      </c>
      <c r="AD74" s="68" t="e">
        <f>IF(ROUND('Командный Зачет'!#REF!-IF('Сводный протокол'!#REF!="м",AD$2,IF('Сводный протокол'!#REF!="ж",AD$1,0)),6)&gt;0,1,0)</f>
        <v>#REF!</v>
      </c>
      <c r="AE74" s="68" t="e">
        <f>IF(ROUND('Командный Зачет'!#REF!-IF('Сводный протокол'!#REF!="м",AE$2,IF('Сводный протокол'!#REF!="ж",AE$1,0)),6)&gt;0,1,0)</f>
        <v>#REF!</v>
      </c>
      <c r="AF74" s="68" t="e">
        <f>IF(ROUND('Командный Зачет'!#REF!-IF('Сводный протокол'!#REF!="м",AF$2,IF('Сводный протокол'!#REF!="ж",AF$1,0)),6)&gt;0,1,0)</f>
        <v>#REF!</v>
      </c>
      <c r="AG74" s="68" t="e">
        <f>IF(ROUND('Командный Зачет'!#REF!-IF('Сводный протокол'!#REF!="м",AG$2,IF('Сводный протокол'!#REF!="ж",AG$1,0)),6)&gt;0,1,0)</f>
        <v>#REF!</v>
      </c>
      <c r="AH74" s="68" t="e">
        <f>IF(ROUND('Командный Зачет'!#REF!-IF('Сводный протокол'!#REF!="м",AH$2,IF('Сводный протокол'!#REF!="ж",AH$1,0)),6)&gt;0,1,0)</f>
        <v>#REF!</v>
      </c>
      <c r="AI74" s="68" t="e">
        <f>IF(ROUND('Командный Зачет'!#REF!-IF('Сводный протокол'!#REF!="м",AI$2,IF('Сводный протокол'!#REF!="ж",AI$1,0)),6)&gt;0,1,0)</f>
        <v>#REF!</v>
      </c>
      <c r="AJ74" s="68" t="e">
        <f>IF(ROUND('Командный Зачет'!#REF!-IF('Сводный протокол'!#REF!="м",AJ$2,IF('Сводный протокол'!#REF!="ж",AJ$1,0)),6)&gt;0,1,0)</f>
        <v>#REF!</v>
      </c>
      <c r="AK74" s="68" t="e">
        <f>IF(ROUND('Командный Зачет'!#REF!-IF('Сводный протокол'!#REF!="м",AK$2,IF('Сводный протокол'!#REF!="ж",AK$1,0)),6)&gt;0,1,0)</f>
        <v>#REF!</v>
      </c>
      <c r="AL74" s="68" t="e">
        <f>IF(ROUND('Командный Зачет'!#REF!-IF('Сводный протокол'!#REF!="м",AL$2,IF('Сводный протокол'!#REF!="ж",AL$1,0)),6)&gt;0,1,0)</f>
        <v>#REF!</v>
      </c>
      <c r="AM74" s="68" t="e">
        <f>IF(ROUND('Командный Зачет'!#REF!-IF('Сводный протокол'!#REF!="м",AM$2,IF('Сводный протокол'!#REF!="ж",AM$1,0)),6)&gt;0,1,0)</f>
        <v>#REF!</v>
      </c>
      <c r="AN74" s="68" t="e">
        <f>IF(ROUND('Командный Зачет'!#REF!-IF('Сводный протокол'!#REF!="м",AN$2,IF('Сводный протокол'!#REF!="ж",AN$1,0)),6)&gt;0,1,0)</f>
        <v>#REF!</v>
      </c>
      <c r="AO74" s="68" t="e">
        <f>IF(ROUND('Командный Зачет'!#REF!-IF('Сводный протокол'!#REF!="м",AO$2,IF('Сводный протокол'!#REF!="ж",AO$1,0)),6)&gt;0,1,0)</f>
        <v>#REF!</v>
      </c>
      <c r="AP74" s="68" t="e">
        <f>IF(ROUND('Командный Зачет'!#REF!-IF('Сводный протокол'!#REF!="м",AP$2,IF('Сводный протокол'!#REF!="ж",AP$1,0)),6)&gt;0,1,0)</f>
        <v>#REF!</v>
      </c>
      <c r="AQ74" s="68" t="e">
        <f>IF(ROUND('Командный Зачет'!#REF!-IF('Сводный протокол'!#REF!="м",AQ$2,IF('Сводный протокол'!#REF!="ж",AQ$1,0)),6)&gt;0,1,0)</f>
        <v>#REF!</v>
      </c>
      <c r="AR74" s="68" t="e">
        <f>IF(ROUND('Командный Зачет'!#REF!-IF('Сводный протокол'!#REF!="м",AR$2,IF('Сводный протокол'!#REF!="ж",AR$1,0)),6)&gt;0,1,0)</f>
        <v>#REF!</v>
      </c>
      <c r="AS74" s="68" t="e">
        <f>IF(ROUND('Командный Зачет'!#REF!-IF('Сводный протокол'!#REF!="м",AS$2,IF('Сводный протокол'!#REF!="ж",AS$1,0)),6)&gt;0,1,0)</f>
        <v>#REF!</v>
      </c>
      <c r="AT74" s="68" t="e">
        <f>IF(ROUND('Командный Зачет'!#REF!-IF('Сводный протокол'!#REF!="м",AT$2,IF('Сводный протокол'!#REF!="ж",AT$1,0)),6)&gt;0,1,0)</f>
        <v>#REF!</v>
      </c>
      <c r="AU74" s="68" t="e">
        <f>IF(ROUND('Командный Зачет'!#REF!-IF('Сводный протокол'!#REF!="м",AU$2,IF('Сводный протокол'!#REF!="ж",AU$1,0)),6)&gt;0,1,0)</f>
        <v>#REF!</v>
      </c>
      <c r="AV74" s="68" t="e">
        <f>IF(ROUND('Командный Зачет'!#REF!-IF('Сводный протокол'!#REF!="м",AV$2,IF('Сводный протокол'!#REF!="ж",AV$1,0)),6)&gt;0,1,0)</f>
        <v>#REF!</v>
      </c>
      <c r="AW74" s="68" t="e">
        <f>IF(ROUND('Командный Зачет'!#REF!-IF('Сводный протокол'!#REF!="м",AW$2,IF('Сводный протокол'!#REF!="ж",AW$1,0)),6)&gt;0,1,0)</f>
        <v>#REF!</v>
      </c>
      <c r="AX74" s="68" t="e">
        <f>IF(ROUND('Командный Зачет'!#REF!-IF('Сводный протокол'!#REF!="м",AX$2,IF('Сводный протокол'!#REF!="ж",AX$1,0)),6)&gt;0,1,0)</f>
        <v>#REF!</v>
      </c>
      <c r="AY74" s="68" t="e">
        <f>IF(ROUND('Командный Зачет'!#REF!-IF('Сводный протокол'!#REF!="м",AY$2,IF('Сводный протокол'!#REF!="ж",AY$1,0)),6)&gt;0,1,0)</f>
        <v>#REF!</v>
      </c>
      <c r="AZ74" s="68" t="e">
        <f>IF(ROUND('Командный Зачет'!#REF!-IF('Сводный протокол'!#REF!="м",AZ$2,IF('Сводный протокол'!#REF!="ж",AZ$1,0)),6)&gt;0,1,0)</f>
        <v>#REF!</v>
      </c>
      <c r="BA74" s="68" t="e">
        <f>IF(ROUND('Командный Зачет'!#REF!-IF('Сводный протокол'!#REF!="м",BA$2,IF('Сводный протокол'!#REF!="ж",BA$1,0)),6)&gt;0,1,0)</f>
        <v>#REF!</v>
      </c>
      <c r="BB74" s="68" t="e">
        <f>IF(ROUND('Командный Зачет'!#REF!-IF('Сводный протокол'!#REF!="м",BB$2,IF('Сводный протокол'!#REF!="ж",BB$1,0)),6)&gt;0,1,0)</f>
        <v>#REF!</v>
      </c>
      <c r="BC74" s="68" t="e">
        <f>IF(ROUND('Командный Зачет'!#REF!-IF('Сводный протокол'!#REF!="м",BC$2,IF('Сводный протокол'!#REF!="ж",BC$1,0)),6)&gt;0,1,0)</f>
        <v>#REF!</v>
      </c>
      <c r="BD74" s="68" t="e">
        <f>IF(ROUND('Командный Зачет'!#REF!-IF('Сводный протокол'!#REF!="м",BD$2,IF('Сводный протокол'!#REF!="ж",BD$1,0)),6)&gt;0,1,0)</f>
        <v>#REF!</v>
      </c>
      <c r="BE74" s="68" t="e">
        <f>IF(ROUND('Командный Зачет'!#REF!-IF('Сводный протокол'!#REF!="м",BE$2,IF('Сводный протокол'!#REF!="ж",BE$1,0)),6)&gt;0,1,0)</f>
        <v>#REF!</v>
      </c>
      <c r="BF74" s="68" t="e">
        <f>IF(ROUND('Командный Зачет'!#REF!-IF('Сводный протокол'!#REF!="м",BF$2,IF('Сводный протокол'!#REF!="ж",BF$1,0)),6)&gt;0,1,0)</f>
        <v>#REF!</v>
      </c>
      <c r="BG74" s="68" t="e">
        <f>IF(ROUND('Командный Зачет'!#REF!-IF('Сводный протокол'!#REF!="м",BG$2,IF('Сводный протокол'!#REF!="ж",BG$1,0)),6)&gt;0,1,0)</f>
        <v>#REF!</v>
      </c>
      <c r="BH74" s="68" t="e">
        <f>IF(ROUND('Командный Зачет'!#REF!-IF('Сводный протокол'!#REF!="м",BH$2,IF('Сводный протокол'!#REF!="ж",BH$1,0)),6)&gt;0,1,0)</f>
        <v>#REF!</v>
      </c>
      <c r="BI74" s="68" t="e">
        <f>IF(ROUND('Командный Зачет'!#REF!-IF('Сводный протокол'!#REF!="м",BI$2,IF('Сводный протокол'!#REF!="ж",BI$1,0)),6)&gt;0,1,0)</f>
        <v>#REF!</v>
      </c>
      <c r="BJ74" s="68" t="e">
        <f>IF(ROUND('Командный Зачет'!#REF!-IF('Сводный протокол'!#REF!="м",BJ$2,IF('Сводный протокол'!#REF!="ж",BJ$1,0)),6)&gt;0,1,0)</f>
        <v>#REF!</v>
      </c>
      <c r="BK74" s="68" t="e">
        <f>IF(ROUND('Командный Зачет'!#REF!-IF('Сводный протокол'!#REF!="м",BK$2,IF('Сводный протокол'!#REF!="ж",BK$1,0)),6)&gt;0,1,0)</f>
        <v>#REF!</v>
      </c>
      <c r="BL74" s="68" t="e">
        <f>IF(ROUND('Командный Зачет'!#REF!-IF('Сводный протокол'!#REF!="м",BL$2,IF('Сводный протокол'!#REF!="ж",BL$1,0)),6)&gt;0,1,0)</f>
        <v>#REF!</v>
      </c>
      <c r="BM74" s="68" t="e">
        <f>IF(ROUND('Командный Зачет'!#REF!-IF('Сводный протокол'!#REF!="м",BM$2,IF('Сводный протокол'!#REF!="ж",BM$1,0)),6)&gt;0,1,0)</f>
        <v>#REF!</v>
      </c>
      <c r="BN74" s="68" t="e">
        <f>IF(ROUND('Командный Зачет'!#REF!-IF('Сводный протокол'!#REF!="м",BN$2,IF('Сводный протокол'!#REF!="ж",BN$1,0)),6)&gt;0,1,0)</f>
        <v>#REF!</v>
      </c>
      <c r="BO74" s="68" t="e">
        <f>IF(ROUND('Командный Зачет'!#REF!-IF('Сводный протокол'!#REF!="м",BO$2,IF('Сводный протокол'!#REF!="ж",BO$1,0)),6)&gt;0,1,0)</f>
        <v>#REF!</v>
      </c>
      <c r="BP74" s="68" t="e">
        <f>IF(ROUND('Командный Зачет'!#REF!-IF('Сводный протокол'!#REF!="м",BP$2,IF('Сводный протокол'!#REF!="ж",BP$1,0)),6)&gt;0,1,0)</f>
        <v>#REF!</v>
      </c>
      <c r="BQ74" s="68" t="e">
        <f>IF(ROUND('Командный Зачет'!#REF!-IF('Сводный протокол'!#REF!="м",BQ$2,IF('Сводный протокол'!#REF!="ж",BQ$1,0)),6)&gt;0,1,0)</f>
        <v>#REF!</v>
      </c>
      <c r="BR74" s="68" t="e">
        <f>IF(ROUND('Командный Зачет'!#REF!-IF('Сводный протокол'!#REF!="м",BR$2,IF('Сводный протокол'!#REF!="ж",BR$1,0)),6)&gt;0,1,0)</f>
        <v>#REF!</v>
      </c>
      <c r="BS74" s="68" t="e">
        <f>IF(ROUND('Командный Зачет'!#REF!-IF('Сводный протокол'!#REF!="м",BS$2,IF('Сводный протокол'!#REF!="ж",BS$1,0)),6)&gt;0,1,0)</f>
        <v>#REF!</v>
      </c>
      <c r="BT74" s="68" t="e">
        <f>IF(ROUND('Командный Зачет'!#REF!-IF('Сводный протокол'!#REF!="м",BT$2,IF('Сводный протокол'!#REF!="ж",BT$1,0)),6)&gt;0,1,0)</f>
        <v>#REF!</v>
      </c>
      <c r="BU74" s="68" t="e">
        <f>IF(ROUND('Командный Зачет'!#REF!-IF('Сводный протокол'!#REF!="м",BU$2,IF('Сводный протокол'!#REF!="ж",BU$1,0)),6)&gt;0,1,0)</f>
        <v>#REF!</v>
      </c>
      <c r="BV74" s="68" t="e">
        <f>IF(ROUND('Командный Зачет'!#REF!-IF('Сводный протокол'!#REF!="м",BV$2,IF('Сводный протокол'!#REF!="ж",BV$1,0)),6)&gt;0,1,0)</f>
        <v>#REF!</v>
      </c>
      <c r="BW74" s="68" t="e">
        <f>IF(ROUND('Командный Зачет'!#REF!-IF('Сводный протокол'!#REF!="м",BW$2,IF('Сводный протокол'!#REF!="ж",BW$1,0)),6)&gt;0,1,0)</f>
        <v>#REF!</v>
      </c>
      <c r="BX74" s="68" t="e">
        <f>IF(ROUND('Командный Зачет'!#REF!-IF('Сводный протокол'!#REF!="м",BX$2,IF('Сводный протокол'!#REF!="ж",BX$1,0)),6)&gt;0,1,0)</f>
        <v>#REF!</v>
      </c>
      <c r="BY74" s="68" t="e">
        <f>IF(ROUND('Командный Зачет'!#REF!-IF('Сводный протокол'!#REF!="м",BY$2,IF('Сводный протокол'!#REF!="ж",BY$1,0)),6)&gt;0,1,0)</f>
        <v>#REF!</v>
      </c>
      <c r="BZ74" s="68" t="e">
        <f>IF(ROUND('Командный Зачет'!#REF!-IF('Сводный протокол'!#REF!="м",BZ$2,IF('Сводный протокол'!#REF!="ж",BZ$1,0)),6)&gt;0,1,0)</f>
        <v>#REF!</v>
      </c>
      <c r="CA74" s="68" t="e">
        <f>IF(ROUND('Командный Зачет'!#REF!-IF('Сводный протокол'!#REF!="м",CA$2,IF('Сводный протокол'!#REF!="ж",CA$1,0)),6)&gt;0,1,0)</f>
        <v>#REF!</v>
      </c>
      <c r="CB74" s="68" t="e">
        <f>IF(ROUND('Командный Зачет'!#REF!-IF('Сводный протокол'!#REF!="м",CB$2,IF('Сводный протокол'!#REF!="ж",CB$1,0)),6)&gt;0,1,0)</f>
        <v>#REF!</v>
      </c>
      <c r="CC74" s="68" t="e">
        <f>IF(ROUND('Командный Зачет'!#REF!-IF('Сводный протокол'!#REF!="м",CC$2,IF('Сводный протокол'!#REF!="ж",CC$1,0)),6)&gt;0,1,0)</f>
        <v>#REF!</v>
      </c>
      <c r="CD74" s="68" t="e">
        <f>IF(ROUND('Командный Зачет'!#REF!-IF('Сводный протокол'!#REF!="м",CD$2,IF('Сводный протокол'!#REF!="ж",CD$1,0)),6)&gt;0,1,0)</f>
        <v>#REF!</v>
      </c>
      <c r="CE74" s="68" t="e">
        <f>IF(ROUND('Командный Зачет'!#REF!-IF('Сводный протокол'!#REF!="м",CE$2,IF('Сводный протокол'!#REF!="ж",CE$1,0)),6)&gt;0,1,0)</f>
        <v>#REF!</v>
      </c>
      <c r="CF74" s="68" t="e">
        <f>IF(ROUND('Командный Зачет'!#REF!-IF('Сводный протокол'!#REF!="м",CF$2,IF('Сводный протокол'!#REF!="ж",CF$1,0)),6)&gt;0,1,0)</f>
        <v>#REF!</v>
      </c>
      <c r="CG74" s="68" t="e">
        <f>IF(ROUND('Командный Зачет'!#REF!-IF('Сводный протокол'!#REF!="м",CG$2,IF('Сводный протокол'!#REF!="ж",CG$1,0)),6)&gt;0,1,0)</f>
        <v>#REF!</v>
      </c>
      <c r="CH74" s="68" t="e">
        <f>IF(ROUND('Командный Зачет'!#REF!-IF('Сводный протокол'!#REF!="м",CH$2,IF('Сводный протокол'!#REF!="ж",CH$1,0)),6)&gt;0,1,0)</f>
        <v>#REF!</v>
      </c>
      <c r="CI74" s="68" t="e">
        <f>IF(ROUND('Командный Зачет'!#REF!-IF('Сводный протокол'!#REF!="м",CI$2,IF('Сводный протокол'!#REF!="ж",CI$1,0)),6)&gt;0,1,0)</f>
        <v>#REF!</v>
      </c>
      <c r="CJ74" s="68" t="e">
        <f>IF(ROUND('Командный Зачет'!#REF!-IF('Сводный протокол'!#REF!="м",CJ$2,IF('Сводный протокол'!#REF!="ж",CJ$1,0)),6)&gt;0,1,0)</f>
        <v>#REF!</v>
      </c>
      <c r="CK74" s="68" t="e">
        <f>IF(ROUND('Командный Зачет'!#REF!-IF('Сводный протокол'!#REF!="м",CK$2,IF('Сводный протокол'!#REF!="ж",CK$1,0)),6)&gt;0,1,0)</f>
        <v>#REF!</v>
      </c>
      <c r="CL74" s="68" t="e">
        <f>IF(ROUND('Командный Зачет'!#REF!-IF('Сводный протокол'!#REF!="м",CL$2,IF('Сводный протокол'!#REF!="ж",CL$1,0)),6)&gt;0,1,0)</f>
        <v>#REF!</v>
      </c>
      <c r="CM74" s="68" t="e">
        <f>IF(ROUND('Командный Зачет'!#REF!-IF('Сводный протокол'!#REF!="м",CM$2,IF('Сводный протокол'!#REF!="ж",CM$1,0)),6)&gt;0,1,0)</f>
        <v>#REF!</v>
      </c>
      <c r="CN74" s="68" t="e">
        <f>IF(ROUND('Командный Зачет'!#REF!-IF('Сводный протокол'!#REF!="м",CN$2,IF('Сводный протокол'!#REF!="ж",CN$1,0)),6)&gt;0,1,0)</f>
        <v>#REF!</v>
      </c>
      <c r="CO74" s="68" t="e">
        <f>IF(ROUND('Командный Зачет'!#REF!-IF('Сводный протокол'!#REF!="м",CO$2,IF('Сводный протокол'!#REF!="ж",CO$1,0)),6)&gt;0,1,0)</f>
        <v>#REF!</v>
      </c>
      <c r="CP74" s="68" t="e">
        <f>IF(ROUND('Командный Зачет'!#REF!-IF('Сводный протокол'!#REF!="м",CP$2,IF('Сводный протокол'!#REF!="ж",CP$1,0)),6)&gt;0,1,0)</f>
        <v>#REF!</v>
      </c>
      <c r="CQ74" s="68" t="e">
        <f>IF(ROUND('Командный Зачет'!#REF!-IF('Сводный протокол'!#REF!="м",CQ$2,IF('Сводный протокол'!#REF!="ж",CQ$1,0)),6)&gt;0,1,0)</f>
        <v>#REF!</v>
      </c>
      <c r="CR74" s="68" t="e">
        <f>IF(ROUND('Командный Зачет'!#REF!-IF('Сводный протокол'!#REF!="м",CR$2,IF('Сводный протокол'!#REF!="ж",CR$1,0)),6)&gt;0,1,0)</f>
        <v>#REF!</v>
      </c>
      <c r="CS74" s="68" t="e">
        <f>IF(ROUND('Командный Зачет'!#REF!-IF('Сводный протокол'!#REF!="м",CS$2,IF('Сводный протокол'!#REF!="ж",CS$1,0)),6)&gt;0,1,0)</f>
        <v>#REF!</v>
      </c>
      <c r="CT74" s="68" t="e">
        <f>IF(ROUND('Командный Зачет'!#REF!-IF('Сводный протокол'!#REF!="м",CT$2,IF('Сводный протокол'!#REF!="ж",CT$1,0)),6)&gt;0,1,0)</f>
        <v>#REF!</v>
      </c>
      <c r="CU74" s="68" t="e">
        <f>IF(ROUND('Командный Зачет'!#REF!-IF('Сводный протокол'!#REF!="м",CU$2,IF('Сводный протокол'!#REF!="ж",CU$1,0)),6)&gt;0,1,0)</f>
        <v>#REF!</v>
      </c>
      <c r="CV74" s="68" t="e">
        <f>IF(ROUND('Командный Зачет'!#REF!-IF('Сводный протокол'!#REF!="м",CV$2,IF('Сводный протокол'!#REF!="ж",CV$1,0)),6)&gt;0,1,0)</f>
        <v>#REF!</v>
      </c>
      <c r="CW74" s="68" t="e">
        <f>IF(ROUND('Командный Зачет'!#REF!-IF('Сводный протокол'!#REF!="м",CW$2,IF('Сводный протокол'!#REF!="ж",CW$1,0)),6)&gt;0,1,0)</f>
        <v>#REF!</v>
      </c>
      <c r="CX74" s="67" t="e">
        <f t="shared" ca="1" si="2"/>
        <v>#REF!</v>
      </c>
    </row>
    <row r="75" spans="1:102" x14ac:dyDescent="0.2">
      <c r="A75" s="67" t="s">
        <v>140</v>
      </c>
      <c r="B75" s="68" t="e">
        <f>IF(ROUND('Командный Зачет'!#REF!-IF('Сводный протокол'!#REF!="м",B$2,IF('Сводный протокол'!#REF!="ж",B$1,0)),6)&gt;0,1,0)</f>
        <v>#REF!</v>
      </c>
      <c r="C75" s="68" t="e">
        <f>IF(ROUND('Командный Зачет'!#REF!-IF('Сводный протокол'!#REF!="м",C$2,IF('Сводный протокол'!#REF!="ж",C$1,0)),6)&gt;0,1,0)</f>
        <v>#REF!</v>
      </c>
      <c r="D75" s="68" t="e">
        <f>IF(ROUND('Командный Зачет'!#REF!-IF('Сводный протокол'!#REF!="м",D$2,IF('Сводный протокол'!#REF!="ж",D$1,0)),6)&gt;0,1,0)</f>
        <v>#REF!</v>
      </c>
      <c r="E75" s="68" t="e">
        <f>IF(ROUND('Командный Зачет'!#REF!-IF('Сводный протокол'!#REF!="м",E$2,IF('Сводный протокол'!#REF!="ж",E$1,0)),6)&gt;0,1,0)</f>
        <v>#REF!</v>
      </c>
      <c r="F75" s="68" t="e">
        <f>IF(ROUND('Командный Зачет'!#REF!-IF('Сводный протокол'!#REF!="м",F$2,IF('Сводный протокол'!#REF!="ж",F$1,0)),6)&gt;0,1,0)</f>
        <v>#REF!</v>
      </c>
      <c r="G75" s="68" t="e">
        <f>IF(ROUND('Командный Зачет'!#REF!-IF('Сводный протокол'!#REF!="м",G$2,IF('Сводный протокол'!#REF!="ж",G$1,0)),6)&gt;0,1,0)</f>
        <v>#REF!</v>
      </c>
      <c r="H75" s="68" t="e">
        <f>IF(ROUND('Командный Зачет'!#REF!-IF('Сводный протокол'!#REF!="м",H$2,IF('Сводный протокол'!#REF!="ж",H$1,0)),6)&gt;0,1,0)</f>
        <v>#REF!</v>
      </c>
      <c r="I75" s="68" t="e">
        <f>IF(ROUND('Командный Зачет'!#REF!-IF('Сводный протокол'!#REF!="м",I$2,IF('Сводный протокол'!#REF!="ж",I$1,0)),6)&gt;0,1,0)</f>
        <v>#REF!</v>
      </c>
      <c r="J75" s="68" t="e">
        <f>IF(ROUND('Командный Зачет'!#REF!-IF('Сводный протокол'!#REF!="м",J$2,IF('Сводный протокол'!#REF!="ж",J$1,0)),6)&gt;0,1,0)</f>
        <v>#REF!</v>
      </c>
      <c r="K75" s="68" t="e">
        <f>IF(ROUND('Командный Зачет'!#REF!-IF('Сводный протокол'!#REF!="м",K$2,IF('Сводный протокол'!#REF!="ж",K$1,0)),6)&gt;0,1,0)</f>
        <v>#REF!</v>
      </c>
      <c r="L75" s="68" t="e">
        <f>IF(ROUND('Командный Зачет'!#REF!-IF('Сводный протокол'!#REF!="м",L$2,IF('Сводный протокол'!#REF!="ж",L$1,0)),6)&gt;0,1,0)</f>
        <v>#REF!</v>
      </c>
      <c r="M75" s="68" t="e">
        <f>IF(ROUND('Командный Зачет'!#REF!-IF('Сводный протокол'!#REF!="м",M$2,IF('Сводный протокол'!#REF!="ж",M$1,0)),6)&gt;0,1,0)</f>
        <v>#REF!</v>
      </c>
      <c r="N75" s="68" t="e">
        <f>IF(ROUND('Командный Зачет'!#REF!-IF('Сводный протокол'!#REF!="м",N$2,IF('Сводный протокол'!#REF!="ж",N$1,0)),6)&gt;0,1,0)</f>
        <v>#REF!</v>
      </c>
      <c r="O75" s="68" t="e">
        <f>IF(ROUND('Командный Зачет'!#REF!-IF('Сводный протокол'!#REF!="м",O$2,IF('Сводный протокол'!#REF!="ж",O$1,0)),6)&gt;0,1,0)</f>
        <v>#REF!</v>
      </c>
      <c r="P75" s="68" t="e">
        <f>IF(ROUND('Командный Зачет'!#REF!-IF('Сводный протокол'!#REF!="м",P$2,IF('Сводный протокол'!#REF!="ж",P$1,0)),6)&gt;0,1,0)</f>
        <v>#REF!</v>
      </c>
      <c r="Q75" s="68" t="e">
        <f>IF(ROUND('Командный Зачет'!#REF!-IF('Сводный протокол'!#REF!="м",Q$2,IF('Сводный протокол'!#REF!="ж",Q$1,0)),6)&gt;0,1,0)</f>
        <v>#REF!</v>
      </c>
      <c r="R75" s="68" t="e">
        <f>IF(ROUND('Командный Зачет'!#REF!-IF('Сводный протокол'!#REF!="м",R$2,IF('Сводный протокол'!#REF!="ж",R$1,0)),6)&gt;0,1,0)</f>
        <v>#REF!</v>
      </c>
      <c r="S75" s="68" t="e">
        <f>IF(ROUND('Командный Зачет'!#REF!-IF('Сводный протокол'!#REF!="м",S$2,IF('Сводный протокол'!#REF!="ж",S$1,0)),6)&gt;0,1,0)</f>
        <v>#REF!</v>
      </c>
      <c r="T75" s="68" t="e">
        <f>IF(ROUND('Командный Зачет'!#REF!-IF('Сводный протокол'!#REF!="м",T$2,IF('Сводный протокол'!#REF!="ж",T$1,0)),6)&gt;0,1,0)</f>
        <v>#REF!</v>
      </c>
      <c r="U75" s="68" t="e">
        <f>IF(ROUND('Командный Зачет'!#REF!-IF('Сводный протокол'!#REF!="м",U$2,IF('Сводный протокол'!#REF!="ж",U$1,0)),6)&gt;0,1,0)</f>
        <v>#REF!</v>
      </c>
      <c r="V75" s="68" t="e">
        <f>IF(ROUND('Командный Зачет'!#REF!-IF('Сводный протокол'!#REF!="м",V$2,IF('Сводный протокол'!#REF!="ж",V$1,0)),6)&gt;0,1,0)</f>
        <v>#REF!</v>
      </c>
      <c r="W75" s="68" t="e">
        <f>IF(ROUND('Командный Зачет'!#REF!-IF('Сводный протокол'!#REF!="м",W$2,IF('Сводный протокол'!#REF!="ж",W$1,0)),6)&gt;0,1,0)</f>
        <v>#REF!</v>
      </c>
      <c r="X75" s="68" t="e">
        <f>IF(ROUND('Командный Зачет'!#REF!-IF('Сводный протокол'!#REF!="м",X$2,IF('Сводный протокол'!#REF!="ж",X$1,0)),6)&gt;0,1,0)</f>
        <v>#REF!</v>
      </c>
      <c r="Y75" s="68" t="e">
        <f>IF(ROUND('Командный Зачет'!#REF!-IF('Сводный протокол'!#REF!="м",Y$2,IF('Сводный протокол'!#REF!="ж",Y$1,0)),6)&gt;0,1,0)</f>
        <v>#REF!</v>
      </c>
      <c r="Z75" s="68" t="e">
        <f>IF(ROUND('Командный Зачет'!#REF!-IF('Сводный протокол'!#REF!="м",Z$2,IF('Сводный протокол'!#REF!="ж",Z$1,0)),6)&gt;0,1,0)</f>
        <v>#REF!</v>
      </c>
      <c r="AA75" s="68" t="e">
        <f>IF(ROUND('Командный Зачет'!#REF!-IF('Сводный протокол'!#REF!="м",AA$2,IF('Сводный протокол'!#REF!="ж",AA$1,0)),6)&gt;0,1,0)</f>
        <v>#REF!</v>
      </c>
      <c r="AB75" s="68" t="e">
        <f>IF(ROUND('Командный Зачет'!#REF!-IF('Сводный протокол'!#REF!="м",AB$2,IF('Сводный протокол'!#REF!="ж",AB$1,0)),6)&gt;0,1,0)</f>
        <v>#REF!</v>
      </c>
      <c r="AC75" s="68" t="e">
        <f>IF(ROUND('Командный Зачет'!#REF!-IF('Сводный протокол'!#REF!="м",AC$2,IF('Сводный протокол'!#REF!="ж",AC$1,0)),6)&gt;0,1,0)</f>
        <v>#REF!</v>
      </c>
      <c r="AD75" s="68" t="e">
        <f>IF(ROUND('Командный Зачет'!#REF!-IF('Сводный протокол'!#REF!="м",AD$2,IF('Сводный протокол'!#REF!="ж",AD$1,0)),6)&gt;0,1,0)</f>
        <v>#REF!</v>
      </c>
      <c r="AE75" s="68" t="e">
        <f>IF(ROUND('Командный Зачет'!#REF!-IF('Сводный протокол'!#REF!="м",AE$2,IF('Сводный протокол'!#REF!="ж",AE$1,0)),6)&gt;0,1,0)</f>
        <v>#REF!</v>
      </c>
      <c r="AF75" s="68" t="e">
        <f>IF(ROUND('Командный Зачет'!#REF!-IF('Сводный протокол'!#REF!="м",AF$2,IF('Сводный протокол'!#REF!="ж",AF$1,0)),6)&gt;0,1,0)</f>
        <v>#REF!</v>
      </c>
      <c r="AG75" s="68" t="e">
        <f>IF(ROUND('Командный Зачет'!#REF!-IF('Сводный протокол'!#REF!="м",AG$2,IF('Сводный протокол'!#REF!="ж",AG$1,0)),6)&gt;0,1,0)</f>
        <v>#REF!</v>
      </c>
      <c r="AH75" s="68" t="e">
        <f>IF(ROUND('Командный Зачет'!#REF!-IF('Сводный протокол'!#REF!="м",AH$2,IF('Сводный протокол'!#REF!="ж",AH$1,0)),6)&gt;0,1,0)</f>
        <v>#REF!</v>
      </c>
      <c r="AI75" s="68" t="e">
        <f>IF(ROUND('Командный Зачет'!#REF!-IF('Сводный протокол'!#REF!="м",AI$2,IF('Сводный протокол'!#REF!="ж",AI$1,0)),6)&gt;0,1,0)</f>
        <v>#REF!</v>
      </c>
      <c r="AJ75" s="68" t="e">
        <f>IF(ROUND('Командный Зачет'!#REF!-IF('Сводный протокол'!#REF!="м",AJ$2,IF('Сводный протокол'!#REF!="ж",AJ$1,0)),6)&gt;0,1,0)</f>
        <v>#REF!</v>
      </c>
      <c r="AK75" s="68" t="e">
        <f>IF(ROUND('Командный Зачет'!#REF!-IF('Сводный протокол'!#REF!="м",AK$2,IF('Сводный протокол'!#REF!="ж",AK$1,0)),6)&gt;0,1,0)</f>
        <v>#REF!</v>
      </c>
      <c r="AL75" s="68" t="e">
        <f>IF(ROUND('Командный Зачет'!#REF!-IF('Сводный протокол'!#REF!="м",AL$2,IF('Сводный протокол'!#REF!="ж",AL$1,0)),6)&gt;0,1,0)</f>
        <v>#REF!</v>
      </c>
      <c r="AM75" s="68" t="e">
        <f>IF(ROUND('Командный Зачет'!#REF!-IF('Сводный протокол'!#REF!="м",AM$2,IF('Сводный протокол'!#REF!="ж",AM$1,0)),6)&gt;0,1,0)</f>
        <v>#REF!</v>
      </c>
      <c r="AN75" s="68" t="e">
        <f>IF(ROUND('Командный Зачет'!#REF!-IF('Сводный протокол'!#REF!="м",AN$2,IF('Сводный протокол'!#REF!="ж",AN$1,0)),6)&gt;0,1,0)</f>
        <v>#REF!</v>
      </c>
      <c r="AO75" s="68" t="e">
        <f>IF(ROUND('Командный Зачет'!#REF!-IF('Сводный протокол'!#REF!="м",AO$2,IF('Сводный протокол'!#REF!="ж",AO$1,0)),6)&gt;0,1,0)</f>
        <v>#REF!</v>
      </c>
      <c r="AP75" s="68" t="e">
        <f>IF(ROUND('Командный Зачет'!#REF!-IF('Сводный протокол'!#REF!="м",AP$2,IF('Сводный протокол'!#REF!="ж",AP$1,0)),6)&gt;0,1,0)</f>
        <v>#REF!</v>
      </c>
      <c r="AQ75" s="68" t="e">
        <f>IF(ROUND('Командный Зачет'!#REF!-IF('Сводный протокол'!#REF!="м",AQ$2,IF('Сводный протокол'!#REF!="ж",AQ$1,0)),6)&gt;0,1,0)</f>
        <v>#REF!</v>
      </c>
      <c r="AR75" s="68" t="e">
        <f>IF(ROUND('Командный Зачет'!#REF!-IF('Сводный протокол'!#REF!="м",AR$2,IF('Сводный протокол'!#REF!="ж",AR$1,0)),6)&gt;0,1,0)</f>
        <v>#REF!</v>
      </c>
      <c r="AS75" s="68" t="e">
        <f>IF(ROUND('Командный Зачет'!#REF!-IF('Сводный протокол'!#REF!="м",AS$2,IF('Сводный протокол'!#REF!="ж",AS$1,0)),6)&gt;0,1,0)</f>
        <v>#REF!</v>
      </c>
      <c r="AT75" s="68" t="e">
        <f>IF(ROUND('Командный Зачет'!#REF!-IF('Сводный протокол'!#REF!="м",AT$2,IF('Сводный протокол'!#REF!="ж",AT$1,0)),6)&gt;0,1,0)</f>
        <v>#REF!</v>
      </c>
      <c r="AU75" s="68" t="e">
        <f>IF(ROUND('Командный Зачет'!#REF!-IF('Сводный протокол'!#REF!="м",AU$2,IF('Сводный протокол'!#REF!="ж",AU$1,0)),6)&gt;0,1,0)</f>
        <v>#REF!</v>
      </c>
      <c r="AV75" s="68" t="e">
        <f>IF(ROUND('Командный Зачет'!#REF!-IF('Сводный протокол'!#REF!="м",AV$2,IF('Сводный протокол'!#REF!="ж",AV$1,0)),6)&gt;0,1,0)</f>
        <v>#REF!</v>
      </c>
      <c r="AW75" s="68" t="e">
        <f>IF(ROUND('Командный Зачет'!#REF!-IF('Сводный протокол'!#REF!="м",AW$2,IF('Сводный протокол'!#REF!="ж",AW$1,0)),6)&gt;0,1,0)</f>
        <v>#REF!</v>
      </c>
      <c r="AX75" s="68" t="e">
        <f>IF(ROUND('Командный Зачет'!#REF!-IF('Сводный протокол'!#REF!="м",AX$2,IF('Сводный протокол'!#REF!="ж",AX$1,0)),6)&gt;0,1,0)</f>
        <v>#REF!</v>
      </c>
      <c r="AY75" s="68" t="e">
        <f>IF(ROUND('Командный Зачет'!#REF!-IF('Сводный протокол'!#REF!="м",AY$2,IF('Сводный протокол'!#REF!="ж",AY$1,0)),6)&gt;0,1,0)</f>
        <v>#REF!</v>
      </c>
      <c r="AZ75" s="68" t="e">
        <f>IF(ROUND('Командный Зачет'!#REF!-IF('Сводный протокол'!#REF!="м",AZ$2,IF('Сводный протокол'!#REF!="ж",AZ$1,0)),6)&gt;0,1,0)</f>
        <v>#REF!</v>
      </c>
      <c r="BA75" s="68" t="e">
        <f>IF(ROUND('Командный Зачет'!#REF!-IF('Сводный протокол'!#REF!="м",BA$2,IF('Сводный протокол'!#REF!="ж",BA$1,0)),6)&gt;0,1,0)</f>
        <v>#REF!</v>
      </c>
      <c r="BB75" s="68" t="e">
        <f>IF(ROUND('Командный Зачет'!#REF!-IF('Сводный протокол'!#REF!="м",BB$2,IF('Сводный протокол'!#REF!="ж",BB$1,0)),6)&gt;0,1,0)</f>
        <v>#REF!</v>
      </c>
      <c r="BC75" s="68" t="e">
        <f>IF(ROUND('Командный Зачет'!#REF!-IF('Сводный протокол'!#REF!="м",BC$2,IF('Сводный протокол'!#REF!="ж",BC$1,0)),6)&gt;0,1,0)</f>
        <v>#REF!</v>
      </c>
      <c r="BD75" s="68" t="e">
        <f>IF(ROUND('Командный Зачет'!#REF!-IF('Сводный протокол'!#REF!="м",BD$2,IF('Сводный протокол'!#REF!="ж",BD$1,0)),6)&gt;0,1,0)</f>
        <v>#REF!</v>
      </c>
      <c r="BE75" s="68" t="e">
        <f>IF(ROUND('Командный Зачет'!#REF!-IF('Сводный протокол'!#REF!="м",BE$2,IF('Сводный протокол'!#REF!="ж",BE$1,0)),6)&gt;0,1,0)</f>
        <v>#REF!</v>
      </c>
      <c r="BF75" s="68" t="e">
        <f>IF(ROUND('Командный Зачет'!#REF!-IF('Сводный протокол'!#REF!="м",BF$2,IF('Сводный протокол'!#REF!="ж",BF$1,0)),6)&gt;0,1,0)</f>
        <v>#REF!</v>
      </c>
      <c r="BG75" s="68" t="e">
        <f>IF(ROUND('Командный Зачет'!#REF!-IF('Сводный протокол'!#REF!="м",BG$2,IF('Сводный протокол'!#REF!="ж",BG$1,0)),6)&gt;0,1,0)</f>
        <v>#REF!</v>
      </c>
      <c r="BH75" s="68" t="e">
        <f>IF(ROUND('Командный Зачет'!#REF!-IF('Сводный протокол'!#REF!="м",BH$2,IF('Сводный протокол'!#REF!="ж",BH$1,0)),6)&gt;0,1,0)</f>
        <v>#REF!</v>
      </c>
      <c r="BI75" s="68" t="e">
        <f>IF(ROUND('Командный Зачет'!#REF!-IF('Сводный протокол'!#REF!="м",BI$2,IF('Сводный протокол'!#REF!="ж",BI$1,0)),6)&gt;0,1,0)</f>
        <v>#REF!</v>
      </c>
      <c r="BJ75" s="68" t="e">
        <f>IF(ROUND('Командный Зачет'!#REF!-IF('Сводный протокол'!#REF!="м",BJ$2,IF('Сводный протокол'!#REF!="ж",BJ$1,0)),6)&gt;0,1,0)</f>
        <v>#REF!</v>
      </c>
      <c r="BK75" s="68" t="e">
        <f>IF(ROUND('Командный Зачет'!#REF!-IF('Сводный протокол'!#REF!="м",BK$2,IF('Сводный протокол'!#REF!="ж",BK$1,0)),6)&gt;0,1,0)</f>
        <v>#REF!</v>
      </c>
      <c r="BL75" s="68" t="e">
        <f>IF(ROUND('Командный Зачет'!#REF!-IF('Сводный протокол'!#REF!="м",BL$2,IF('Сводный протокол'!#REF!="ж",BL$1,0)),6)&gt;0,1,0)</f>
        <v>#REF!</v>
      </c>
      <c r="BM75" s="68" t="e">
        <f>IF(ROUND('Командный Зачет'!#REF!-IF('Сводный протокол'!#REF!="м",BM$2,IF('Сводный протокол'!#REF!="ж",BM$1,0)),6)&gt;0,1,0)</f>
        <v>#REF!</v>
      </c>
      <c r="BN75" s="68" t="e">
        <f>IF(ROUND('Командный Зачет'!#REF!-IF('Сводный протокол'!#REF!="м",BN$2,IF('Сводный протокол'!#REF!="ж",BN$1,0)),6)&gt;0,1,0)</f>
        <v>#REF!</v>
      </c>
      <c r="BO75" s="68" t="e">
        <f>IF(ROUND('Командный Зачет'!#REF!-IF('Сводный протокол'!#REF!="м",BO$2,IF('Сводный протокол'!#REF!="ж",BO$1,0)),6)&gt;0,1,0)</f>
        <v>#REF!</v>
      </c>
      <c r="BP75" s="68" t="e">
        <f>IF(ROUND('Командный Зачет'!#REF!-IF('Сводный протокол'!#REF!="м",BP$2,IF('Сводный протокол'!#REF!="ж",BP$1,0)),6)&gt;0,1,0)</f>
        <v>#REF!</v>
      </c>
      <c r="BQ75" s="68" t="e">
        <f>IF(ROUND('Командный Зачет'!#REF!-IF('Сводный протокол'!#REF!="м",BQ$2,IF('Сводный протокол'!#REF!="ж",BQ$1,0)),6)&gt;0,1,0)</f>
        <v>#REF!</v>
      </c>
      <c r="BR75" s="68" t="e">
        <f>IF(ROUND('Командный Зачет'!#REF!-IF('Сводный протокол'!#REF!="м",BR$2,IF('Сводный протокол'!#REF!="ж",BR$1,0)),6)&gt;0,1,0)</f>
        <v>#REF!</v>
      </c>
      <c r="BS75" s="68" t="e">
        <f>IF(ROUND('Командный Зачет'!#REF!-IF('Сводный протокол'!#REF!="м",BS$2,IF('Сводный протокол'!#REF!="ж",BS$1,0)),6)&gt;0,1,0)</f>
        <v>#REF!</v>
      </c>
      <c r="BT75" s="68" t="e">
        <f>IF(ROUND('Командный Зачет'!#REF!-IF('Сводный протокол'!#REF!="м",BT$2,IF('Сводный протокол'!#REF!="ж",BT$1,0)),6)&gt;0,1,0)</f>
        <v>#REF!</v>
      </c>
      <c r="BU75" s="68" t="e">
        <f>IF(ROUND('Командный Зачет'!#REF!-IF('Сводный протокол'!#REF!="м",BU$2,IF('Сводный протокол'!#REF!="ж",BU$1,0)),6)&gt;0,1,0)</f>
        <v>#REF!</v>
      </c>
      <c r="BV75" s="68" t="e">
        <f>IF(ROUND('Командный Зачет'!#REF!-IF('Сводный протокол'!#REF!="м",BV$2,IF('Сводный протокол'!#REF!="ж",BV$1,0)),6)&gt;0,1,0)</f>
        <v>#REF!</v>
      </c>
      <c r="BW75" s="68" t="e">
        <f>IF(ROUND('Командный Зачет'!#REF!-IF('Сводный протокол'!#REF!="м",BW$2,IF('Сводный протокол'!#REF!="ж",BW$1,0)),6)&gt;0,1,0)</f>
        <v>#REF!</v>
      </c>
      <c r="BX75" s="68" t="e">
        <f>IF(ROUND('Командный Зачет'!#REF!-IF('Сводный протокол'!#REF!="м",BX$2,IF('Сводный протокол'!#REF!="ж",BX$1,0)),6)&gt;0,1,0)</f>
        <v>#REF!</v>
      </c>
      <c r="BY75" s="68" t="e">
        <f>IF(ROUND('Командный Зачет'!#REF!-IF('Сводный протокол'!#REF!="м",BY$2,IF('Сводный протокол'!#REF!="ж",BY$1,0)),6)&gt;0,1,0)</f>
        <v>#REF!</v>
      </c>
      <c r="BZ75" s="68" t="e">
        <f>IF(ROUND('Командный Зачет'!#REF!-IF('Сводный протокол'!#REF!="м",BZ$2,IF('Сводный протокол'!#REF!="ж",BZ$1,0)),6)&gt;0,1,0)</f>
        <v>#REF!</v>
      </c>
      <c r="CA75" s="68" t="e">
        <f>IF(ROUND('Командный Зачет'!#REF!-IF('Сводный протокол'!#REF!="м",CA$2,IF('Сводный протокол'!#REF!="ж",CA$1,0)),6)&gt;0,1,0)</f>
        <v>#REF!</v>
      </c>
      <c r="CB75" s="68" t="e">
        <f>IF(ROUND('Командный Зачет'!#REF!-IF('Сводный протокол'!#REF!="м",CB$2,IF('Сводный протокол'!#REF!="ж",CB$1,0)),6)&gt;0,1,0)</f>
        <v>#REF!</v>
      </c>
      <c r="CC75" s="68" t="e">
        <f>IF(ROUND('Командный Зачет'!#REF!-IF('Сводный протокол'!#REF!="м",CC$2,IF('Сводный протокол'!#REF!="ж",CC$1,0)),6)&gt;0,1,0)</f>
        <v>#REF!</v>
      </c>
      <c r="CD75" s="68" t="e">
        <f>IF(ROUND('Командный Зачет'!#REF!-IF('Сводный протокол'!#REF!="м",CD$2,IF('Сводный протокол'!#REF!="ж",CD$1,0)),6)&gt;0,1,0)</f>
        <v>#REF!</v>
      </c>
      <c r="CE75" s="68" t="e">
        <f>IF(ROUND('Командный Зачет'!#REF!-IF('Сводный протокол'!#REF!="м",CE$2,IF('Сводный протокол'!#REF!="ж",CE$1,0)),6)&gt;0,1,0)</f>
        <v>#REF!</v>
      </c>
      <c r="CF75" s="68" t="e">
        <f>IF(ROUND('Командный Зачет'!#REF!-IF('Сводный протокол'!#REF!="м",CF$2,IF('Сводный протокол'!#REF!="ж",CF$1,0)),6)&gt;0,1,0)</f>
        <v>#REF!</v>
      </c>
      <c r="CG75" s="68" t="e">
        <f>IF(ROUND('Командный Зачет'!#REF!-IF('Сводный протокол'!#REF!="м",CG$2,IF('Сводный протокол'!#REF!="ж",CG$1,0)),6)&gt;0,1,0)</f>
        <v>#REF!</v>
      </c>
      <c r="CH75" s="68" t="e">
        <f>IF(ROUND('Командный Зачет'!#REF!-IF('Сводный протокол'!#REF!="м",CH$2,IF('Сводный протокол'!#REF!="ж",CH$1,0)),6)&gt;0,1,0)</f>
        <v>#REF!</v>
      </c>
      <c r="CI75" s="68" t="e">
        <f>IF(ROUND('Командный Зачет'!#REF!-IF('Сводный протокол'!#REF!="м",CI$2,IF('Сводный протокол'!#REF!="ж",CI$1,0)),6)&gt;0,1,0)</f>
        <v>#REF!</v>
      </c>
      <c r="CJ75" s="68" t="e">
        <f>IF(ROUND('Командный Зачет'!#REF!-IF('Сводный протокол'!#REF!="м",CJ$2,IF('Сводный протокол'!#REF!="ж",CJ$1,0)),6)&gt;0,1,0)</f>
        <v>#REF!</v>
      </c>
      <c r="CK75" s="68" t="e">
        <f>IF(ROUND('Командный Зачет'!#REF!-IF('Сводный протокол'!#REF!="м",CK$2,IF('Сводный протокол'!#REF!="ж",CK$1,0)),6)&gt;0,1,0)</f>
        <v>#REF!</v>
      </c>
      <c r="CL75" s="68" t="e">
        <f>IF(ROUND('Командный Зачет'!#REF!-IF('Сводный протокол'!#REF!="м",CL$2,IF('Сводный протокол'!#REF!="ж",CL$1,0)),6)&gt;0,1,0)</f>
        <v>#REF!</v>
      </c>
      <c r="CM75" s="68" t="e">
        <f>IF(ROUND('Командный Зачет'!#REF!-IF('Сводный протокол'!#REF!="м",CM$2,IF('Сводный протокол'!#REF!="ж",CM$1,0)),6)&gt;0,1,0)</f>
        <v>#REF!</v>
      </c>
      <c r="CN75" s="68" t="e">
        <f>IF(ROUND('Командный Зачет'!#REF!-IF('Сводный протокол'!#REF!="м",CN$2,IF('Сводный протокол'!#REF!="ж",CN$1,0)),6)&gt;0,1,0)</f>
        <v>#REF!</v>
      </c>
      <c r="CO75" s="68" t="e">
        <f>IF(ROUND('Командный Зачет'!#REF!-IF('Сводный протокол'!#REF!="м",CO$2,IF('Сводный протокол'!#REF!="ж",CO$1,0)),6)&gt;0,1,0)</f>
        <v>#REF!</v>
      </c>
      <c r="CP75" s="68" t="e">
        <f>IF(ROUND('Командный Зачет'!#REF!-IF('Сводный протокол'!#REF!="м",CP$2,IF('Сводный протокол'!#REF!="ж",CP$1,0)),6)&gt;0,1,0)</f>
        <v>#REF!</v>
      </c>
      <c r="CQ75" s="68" t="e">
        <f>IF(ROUND('Командный Зачет'!#REF!-IF('Сводный протокол'!#REF!="м",CQ$2,IF('Сводный протокол'!#REF!="ж",CQ$1,0)),6)&gt;0,1,0)</f>
        <v>#REF!</v>
      </c>
      <c r="CR75" s="68" t="e">
        <f>IF(ROUND('Командный Зачет'!#REF!-IF('Сводный протокол'!#REF!="м",CR$2,IF('Сводный протокол'!#REF!="ж",CR$1,0)),6)&gt;0,1,0)</f>
        <v>#REF!</v>
      </c>
      <c r="CS75" s="68" t="e">
        <f>IF(ROUND('Командный Зачет'!#REF!-IF('Сводный протокол'!#REF!="м",CS$2,IF('Сводный протокол'!#REF!="ж",CS$1,0)),6)&gt;0,1,0)</f>
        <v>#REF!</v>
      </c>
      <c r="CT75" s="68" t="e">
        <f>IF(ROUND('Командный Зачет'!#REF!-IF('Сводный протокол'!#REF!="м",CT$2,IF('Сводный протокол'!#REF!="ж",CT$1,0)),6)&gt;0,1,0)</f>
        <v>#REF!</v>
      </c>
      <c r="CU75" s="68" t="e">
        <f>IF(ROUND('Командный Зачет'!#REF!-IF('Сводный протокол'!#REF!="м",CU$2,IF('Сводный протокол'!#REF!="ж",CU$1,0)),6)&gt;0,1,0)</f>
        <v>#REF!</v>
      </c>
      <c r="CV75" s="68" t="e">
        <f>IF(ROUND('Командный Зачет'!#REF!-IF('Сводный протокол'!#REF!="м",CV$2,IF('Сводный протокол'!#REF!="ж",CV$1,0)),6)&gt;0,1,0)</f>
        <v>#REF!</v>
      </c>
      <c r="CW75" s="68" t="e">
        <f>IF(ROUND('Командный Зачет'!#REF!-IF('Сводный протокол'!#REF!="м",CW$2,IF('Сводный протокол'!#REF!="ж",CW$1,0)),6)&gt;0,1,0)</f>
        <v>#REF!</v>
      </c>
      <c r="CX75" s="67" t="e">
        <f t="shared" ca="1" si="2"/>
        <v>#REF!</v>
      </c>
    </row>
    <row r="76" spans="1:102" x14ac:dyDescent="0.2">
      <c r="A76" s="67" t="s">
        <v>141</v>
      </c>
      <c r="B76" s="68" t="e">
        <f>IF(ROUND('Командный Зачет'!#REF!-IF('Сводный протокол'!#REF!="м",B$2,IF('Сводный протокол'!#REF!="ж",B$1,0)),6)&gt;0,1,0)</f>
        <v>#REF!</v>
      </c>
      <c r="C76" s="68" t="e">
        <f>IF(ROUND('Командный Зачет'!#REF!-IF('Сводный протокол'!#REF!="м",C$2,IF('Сводный протокол'!#REF!="ж",C$1,0)),6)&gt;0,1,0)</f>
        <v>#REF!</v>
      </c>
      <c r="D76" s="68" t="e">
        <f>IF(ROUND('Командный Зачет'!#REF!-IF('Сводный протокол'!#REF!="м",D$2,IF('Сводный протокол'!#REF!="ж",D$1,0)),6)&gt;0,1,0)</f>
        <v>#REF!</v>
      </c>
      <c r="E76" s="68" t="e">
        <f>IF(ROUND('Командный Зачет'!#REF!-IF('Сводный протокол'!#REF!="м",E$2,IF('Сводный протокол'!#REF!="ж",E$1,0)),6)&gt;0,1,0)</f>
        <v>#REF!</v>
      </c>
      <c r="F76" s="68" t="e">
        <f>IF(ROUND('Командный Зачет'!#REF!-IF('Сводный протокол'!#REF!="м",F$2,IF('Сводный протокол'!#REF!="ж",F$1,0)),6)&gt;0,1,0)</f>
        <v>#REF!</v>
      </c>
      <c r="G76" s="68" t="e">
        <f>IF(ROUND('Командный Зачет'!#REF!-IF('Сводный протокол'!#REF!="м",G$2,IF('Сводный протокол'!#REF!="ж",G$1,0)),6)&gt;0,1,0)</f>
        <v>#REF!</v>
      </c>
      <c r="H76" s="68" t="e">
        <f>IF(ROUND('Командный Зачет'!#REF!-IF('Сводный протокол'!#REF!="м",H$2,IF('Сводный протокол'!#REF!="ж",H$1,0)),6)&gt;0,1,0)</f>
        <v>#REF!</v>
      </c>
      <c r="I76" s="68" t="e">
        <f>IF(ROUND('Командный Зачет'!#REF!-IF('Сводный протокол'!#REF!="м",I$2,IF('Сводный протокол'!#REF!="ж",I$1,0)),6)&gt;0,1,0)</f>
        <v>#REF!</v>
      </c>
      <c r="J76" s="68" t="e">
        <f>IF(ROUND('Командный Зачет'!#REF!-IF('Сводный протокол'!#REF!="м",J$2,IF('Сводный протокол'!#REF!="ж",J$1,0)),6)&gt;0,1,0)</f>
        <v>#REF!</v>
      </c>
      <c r="K76" s="68" t="e">
        <f>IF(ROUND('Командный Зачет'!#REF!-IF('Сводный протокол'!#REF!="м",K$2,IF('Сводный протокол'!#REF!="ж",K$1,0)),6)&gt;0,1,0)</f>
        <v>#REF!</v>
      </c>
      <c r="L76" s="68" t="e">
        <f>IF(ROUND('Командный Зачет'!#REF!-IF('Сводный протокол'!#REF!="м",L$2,IF('Сводный протокол'!#REF!="ж",L$1,0)),6)&gt;0,1,0)</f>
        <v>#REF!</v>
      </c>
      <c r="M76" s="68" t="e">
        <f>IF(ROUND('Командный Зачет'!#REF!-IF('Сводный протокол'!#REF!="м",M$2,IF('Сводный протокол'!#REF!="ж",M$1,0)),6)&gt;0,1,0)</f>
        <v>#REF!</v>
      </c>
      <c r="N76" s="68" t="e">
        <f>IF(ROUND('Командный Зачет'!#REF!-IF('Сводный протокол'!#REF!="м",N$2,IF('Сводный протокол'!#REF!="ж",N$1,0)),6)&gt;0,1,0)</f>
        <v>#REF!</v>
      </c>
      <c r="O76" s="68" t="e">
        <f>IF(ROUND('Командный Зачет'!#REF!-IF('Сводный протокол'!#REF!="м",O$2,IF('Сводный протокол'!#REF!="ж",O$1,0)),6)&gt;0,1,0)</f>
        <v>#REF!</v>
      </c>
      <c r="P76" s="68" t="e">
        <f>IF(ROUND('Командный Зачет'!#REF!-IF('Сводный протокол'!#REF!="м",P$2,IF('Сводный протокол'!#REF!="ж",P$1,0)),6)&gt;0,1,0)</f>
        <v>#REF!</v>
      </c>
      <c r="Q76" s="68" t="e">
        <f>IF(ROUND('Командный Зачет'!#REF!-IF('Сводный протокол'!#REF!="м",Q$2,IF('Сводный протокол'!#REF!="ж",Q$1,0)),6)&gt;0,1,0)</f>
        <v>#REF!</v>
      </c>
      <c r="R76" s="68" t="e">
        <f>IF(ROUND('Командный Зачет'!#REF!-IF('Сводный протокол'!#REF!="м",R$2,IF('Сводный протокол'!#REF!="ж",R$1,0)),6)&gt;0,1,0)</f>
        <v>#REF!</v>
      </c>
      <c r="S76" s="68" t="e">
        <f>IF(ROUND('Командный Зачет'!#REF!-IF('Сводный протокол'!#REF!="м",S$2,IF('Сводный протокол'!#REF!="ж",S$1,0)),6)&gt;0,1,0)</f>
        <v>#REF!</v>
      </c>
      <c r="T76" s="68" t="e">
        <f>IF(ROUND('Командный Зачет'!#REF!-IF('Сводный протокол'!#REF!="м",T$2,IF('Сводный протокол'!#REF!="ж",T$1,0)),6)&gt;0,1,0)</f>
        <v>#REF!</v>
      </c>
      <c r="U76" s="68" t="e">
        <f>IF(ROUND('Командный Зачет'!#REF!-IF('Сводный протокол'!#REF!="м",U$2,IF('Сводный протокол'!#REF!="ж",U$1,0)),6)&gt;0,1,0)</f>
        <v>#REF!</v>
      </c>
      <c r="V76" s="68" t="e">
        <f>IF(ROUND('Командный Зачет'!#REF!-IF('Сводный протокол'!#REF!="м",V$2,IF('Сводный протокол'!#REF!="ж",V$1,0)),6)&gt;0,1,0)</f>
        <v>#REF!</v>
      </c>
      <c r="W76" s="68" t="e">
        <f>IF(ROUND('Командный Зачет'!#REF!-IF('Сводный протокол'!#REF!="м",W$2,IF('Сводный протокол'!#REF!="ж",W$1,0)),6)&gt;0,1,0)</f>
        <v>#REF!</v>
      </c>
      <c r="X76" s="68" t="e">
        <f>IF(ROUND('Командный Зачет'!#REF!-IF('Сводный протокол'!#REF!="м",X$2,IF('Сводный протокол'!#REF!="ж",X$1,0)),6)&gt;0,1,0)</f>
        <v>#REF!</v>
      </c>
      <c r="Y76" s="68" t="e">
        <f>IF(ROUND('Командный Зачет'!#REF!-IF('Сводный протокол'!#REF!="м",Y$2,IF('Сводный протокол'!#REF!="ж",Y$1,0)),6)&gt;0,1,0)</f>
        <v>#REF!</v>
      </c>
      <c r="Z76" s="68" t="e">
        <f>IF(ROUND('Командный Зачет'!#REF!-IF('Сводный протокол'!#REF!="м",Z$2,IF('Сводный протокол'!#REF!="ж",Z$1,0)),6)&gt;0,1,0)</f>
        <v>#REF!</v>
      </c>
      <c r="AA76" s="68" t="e">
        <f>IF(ROUND('Командный Зачет'!#REF!-IF('Сводный протокол'!#REF!="м",AA$2,IF('Сводный протокол'!#REF!="ж",AA$1,0)),6)&gt;0,1,0)</f>
        <v>#REF!</v>
      </c>
      <c r="AB76" s="68" t="e">
        <f>IF(ROUND('Командный Зачет'!#REF!-IF('Сводный протокол'!#REF!="м",AB$2,IF('Сводный протокол'!#REF!="ж",AB$1,0)),6)&gt;0,1,0)</f>
        <v>#REF!</v>
      </c>
      <c r="AC76" s="68" t="e">
        <f>IF(ROUND('Командный Зачет'!#REF!-IF('Сводный протокол'!#REF!="м",AC$2,IF('Сводный протокол'!#REF!="ж",AC$1,0)),6)&gt;0,1,0)</f>
        <v>#REF!</v>
      </c>
      <c r="AD76" s="68" t="e">
        <f>IF(ROUND('Командный Зачет'!#REF!-IF('Сводный протокол'!#REF!="м",AD$2,IF('Сводный протокол'!#REF!="ж",AD$1,0)),6)&gt;0,1,0)</f>
        <v>#REF!</v>
      </c>
      <c r="AE76" s="68" t="e">
        <f>IF(ROUND('Командный Зачет'!#REF!-IF('Сводный протокол'!#REF!="м",AE$2,IF('Сводный протокол'!#REF!="ж",AE$1,0)),6)&gt;0,1,0)</f>
        <v>#REF!</v>
      </c>
      <c r="AF76" s="68" t="e">
        <f>IF(ROUND('Командный Зачет'!#REF!-IF('Сводный протокол'!#REF!="м",AF$2,IF('Сводный протокол'!#REF!="ж",AF$1,0)),6)&gt;0,1,0)</f>
        <v>#REF!</v>
      </c>
      <c r="AG76" s="68" t="e">
        <f>IF(ROUND('Командный Зачет'!#REF!-IF('Сводный протокол'!#REF!="м",AG$2,IF('Сводный протокол'!#REF!="ж",AG$1,0)),6)&gt;0,1,0)</f>
        <v>#REF!</v>
      </c>
      <c r="AH76" s="68" t="e">
        <f>IF(ROUND('Командный Зачет'!#REF!-IF('Сводный протокол'!#REF!="м",AH$2,IF('Сводный протокол'!#REF!="ж",AH$1,0)),6)&gt;0,1,0)</f>
        <v>#REF!</v>
      </c>
      <c r="AI76" s="68" t="e">
        <f>IF(ROUND('Командный Зачет'!#REF!-IF('Сводный протокол'!#REF!="м",AI$2,IF('Сводный протокол'!#REF!="ж",AI$1,0)),6)&gt;0,1,0)</f>
        <v>#REF!</v>
      </c>
      <c r="AJ76" s="68" t="e">
        <f>IF(ROUND('Командный Зачет'!#REF!-IF('Сводный протокол'!#REF!="м",AJ$2,IF('Сводный протокол'!#REF!="ж",AJ$1,0)),6)&gt;0,1,0)</f>
        <v>#REF!</v>
      </c>
      <c r="AK76" s="68" t="e">
        <f>IF(ROUND('Командный Зачет'!#REF!-IF('Сводный протокол'!#REF!="м",AK$2,IF('Сводный протокол'!#REF!="ж",AK$1,0)),6)&gt;0,1,0)</f>
        <v>#REF!</v>
      </c>
      <c r="AL76" s="68" t="e">
        <f>IF(ROUND('Командный Зачет'!#REF!-IF('Сводный протокол'!#REF!="м",AL$2,IF('Сводный протокол'!#REF!="ж",AL$1,0)),6)&gt;0,1,0)</f>
        <v>#REF!</v>
      </c>
      <c r="AM76" s="68" t="e">
        <f>IF(ROUND('Командный Зачет'!#REF!-IF('Сводный протокол'!#REF!="м",AM$2,IF('Сводный протокол'!#REF!="ж",AM$1,0)),6)&gt;0,1,0)</f>
        <v>#REF!</v>
      </c>
      <c r="AN76" s="68" t="e">
        <f>IF(ROUND('Командный Зачет'!#REF!-IF('Сводный протокол'!#REF!="м",AN$2,IF('Сводный протокол'!#REF!="ж",AN$1,0)),6)&gt;0,1,0)</f>
        <v>#REF!</v>
      </c>
      <c r="AO76" s="68" t="e">
        <f>IF(ROUND('Командный Зачет'!#REF!-IF('Сводный протокол'!#REF!="м",AO$2,IF('Сводный протокол'!#REF!="ж",AO$1,0)),6)&gt;0,1,0)</f>
        <v>#REF!</v>
      </c>
      <c r="AP76" s="68" t="e">
        <f>IF(ROUND('Командный Зачет'!#REF!-IF('Сводный протокол'!#REF!="м",AP$2,IF('Сводный протокол'!#REF!="ж",AP$1,0)),6)&gt;0,1,0)</f>
        <v>#REF!</v>
      </c>
      <c r="AQ76" s="68" t="e">
        <f>IF(ROUND('Командный Зачет'!#REF!-IF('Сводный протокол'!#REF!="м",AQ$2,IF('Сводный протокол'!#REF!="ж",AQ$1,0)),6)&gt;0,1,0)</f>
        <v>#REF!</v>
      </c>
      <c r="AR76" s="68" t="e">
        <f>IF(ROUND('Командный Зачет'!#REF!-IF('Сводный протокол'!#REF!="м",AR$2,IF('Сводный протокол'!#REF!="ж",AR$1,0)),6)&gt;0,1,0)</f>
        <v>#REF!</v>
      </c>
      <c r="AS76" s="68" t="e">
        <f>IF(ROUND('Командный Зачет'!#REF!-IF('Сводный протокол'!#REF!="м",AS$2,IF('Сводный протокол'!#REF!="ж",AS$1,0)),6)&gt;0,1,0)</f>
        <v>#REF!</v>
      </c>
      <c r="AT76" s="68" t="e">
        <f>IF(ROUND('Командный Зачет'!#REF!-IF('Сводный протокол'!#REF!="м",AT$2,IF('Сводный протокол'!#REF!="ж",AT$1,0)),6)&gt;0,1,0)</f>
        <v>#REF!</v>
      </c>
      <c r="AU76" s="68" t="e">
        <f>IF(ROUND('Командный Зачет'!#REF!-IF('Сводный протокол'!#REF!="м",AU$2,IF('Сводный протокол'!#REF!="ж",AU$1,0)),6)&gt;0,1,0)</f>
        <v>#REF!</v>
      </c>
      <c r="AV76" s="68" t="e">
        <f>IF(ROUND('Командный Зачет'!#REF!-IF('Сводный протокол'!#REF!="м",AV$2,IF('Сводный протокол'!#REF!="ж",AV$1,0)),6)&gt;0,1,0)</f>
        <v>#REF!</v>
      </c>
      <c r="AW76" s="68" t="e">
        <f>IF(ROUND('Командный Зачет'!#REF!-IF('Сводный протокол'!#REF!="м",AW$2,IF('Сводный протокол'!#REF!="ж",AW$1,0)),6)&gt;0,1,0)</f>
        <v>#REF!</v>
      </c>
      <c r="AX76" s="68" t="e">
        <f>IF(ROUND('Командный Зачет'!#REF!-IF('Сводный протокол'!#REF!="м",AX$2,IF('Сводный протокол'!#REF!="ж",AX$1,0)),6)&gt;0,1,0)</f>
        <v>#REF!</v>
      </c>
      <c r="AY76" s="68" t="e">
        <f>IF(ROUND('Командный Зачет'!#REF!-IF('Сводный протокол'!#REF!="м",AY$2,IF('Сводный протокол'!#REF!="ж",AY$1,0)),6)&gt;0,1,0)</f>
        <v>#REF!</v>
      </c>
      <c r="AZ76" s="68" t="e">
        <f>IF(ROUND('Командный Зачет'!#REF!-IF('Сводный протокол'!#REF!="м",AZ$2,IF('Сводный протокол'!#REF!="ж",AZ$1,0)),6)&gt;0,1,0)</f>
        <v>#REF!</v>
      </c>
      <c r="BA76" s="68" t="e">
        <f>IF(ROUND('Командный Зачет'!#REF!-IF('Сводный протокол'!#REF!="м",BA$2,IF('Сводный протокол'!#REF!="ж",BA$1,0)),6)&gt;0,1,0)</f>
        <v>#REF!</v>
      </c>
      <c r="BB76" s="68" t="e">
        <f>IF(ROUND('Командный Зачет'!#REF!-IF('Сводный протокол'!#REF!="м",BB$2,IF('Сводный протокол'!#REF!="ж",BB$1,0)),6)&gt;0,1,0)</f>
        <v>#REF!</v>
      </c>
      <c r="BC76" s="68" t="e">
        <f>IF(ROUND('Командный Зачет'!#REF!-IF('Сводный протокол'!#REF!="м",BC$2,IF('Сводный протокол'!#REF!="ж",BC$1,0)),6)&gt;0,1,0)</f>
        <v>#REF!</v>
      </c>
      <c r="BD76" s="68" t="e">
        <f>IF(ROUND('Командный Зачет'!#REF!-IF('Сводный протокол'!#REF!="м",BD$2,IF('Сводный протокол'!#REF!="ж",BD$1,0)),6)&gt;0,1,0)</f>
        <v>#REF!</v>
      </c>
      <c r="BE76" s="68" t="e">
        <f>IF(ROUND('Командный Зачет'!#REF!-IF('Сводный протокол'!#REF!="м",BE$2,IF('Сводный протокол'!#REF!="ж",BE$1,0)),6)&gt;0,1,0)</f>
        <v>#REF!</v>
      </c>
      <c r="BF76" s="68" t="e">
        <f>IF(ROUND('Командный Зачет'!#REF!-IF('Сводный протокол'!#REF!="м",BF$2,IF('Сводный протокол'!#REF!="ж",BF$1,0)),6)&gt;0,1,0)</f>
        <v>#REF!</v>
      </c>
      <c r="BG76" s="68" t="e">
        <f>IF(ROUND('Командный Зачет'!#REF!-IF('Сводный протокол'!#REF!="м",BG$2,IF('Сводный протокол'!#REF!="ж",BG$1,0)),6)&gt;0,1,0)</f>
        <v>#REF!</v>
      </c>
      <c r="BH76" s="68" t="e">
        <f>IF(ROUND('Командный Зачет'!#REF!-IF('Сводный протокол'!#REF!="м",BH$2,IF('Сводный протокол'!#REF!="ж",BH$1,0)),6)&gt;0,1,0)</f>
        <v>#REF!</v>
      </c>
      <c r="BI76" s="68" t="e">
        <f>IF(ROUND('Командный Зачет'!#REF!-IF('Сводный протокол'!#REF!="м",BI$2,IF('Сводный протокол'!#REF!="ж",BI$1,0)),6)&gt;0,1,0)</f>
        <v>#REF!</v>
      </c>
      <c r="BJ76" s="68" t="e">
        <f>IF(ROUND('Командный Зачет'!#REF!-IF('Сводный протокол'!#REF!="м",BJ$2,IF('Сводный протокол'!#REF!="ж",BJ$1,0)),6)&gt;0,1,0)</f>
        <v>#REF!</v>
      </c>
      <c r="BK76" s="68" t="e">
        <f>IF(ROUND('Командный Зачет'!#REF!-IF('Сводный протокол'!#REF!="м",BK$2,IF('Сводный протокол'!#REF!="ж",BK$1,0)),6)&gt;0,1,0)</f>
        <v>#REF!</v>
      </c>
      <c r="BL76" s="68" t="e">
        <f>IF(ROUND('Командный Зачет'!#REF!-IF('Сводный протокол'!#REF!="м",BL$2,IF('Сводный протокол'!#REF!="ж",BL$1,0)),6)&gt;0,1,0)</f>
        <v>#REF!</v>
      </c>
      <c r="BM76" s="68" t="e">
        <f>IF(ROUND('Командный Зачет'!#REF!-IF('Сводный протокол'!#REF!="м",BM$2,IF('Сводный протокол'!#REF!="ж",BM$1,0)),6)&gt;0,1,0)</f>
        <v>#REF!</v>
      </c>
      <c r="BN76" s="68" t="e">
        <f>IF(ROUND('Командный Зачет'!#REF!-IF('Сводный протокол'!#REF!="м",BN$2,IF('Сводный протокол'!#REF!="ж",BN$1,0)),6)&gt;0,1,0)</f>
        <v>#REF!</v>
      </c>
      <c r="BO76" s="68" t="e">
        <f>IF(ROUND('Командный Зачет'!#REF!-IF('Сводный протокол'!#REF!="м",BO$2,IF('Сводный протокол'!#REF!="ж",BO$1,0)),6)&gt;0,1,0)</f>
        <v>#REF!</v>
      </c>
      <c r="BP76" s="68" t="e">
        <f>IF(ROUND('Командный Зачет'!#REF!-IF('Сводный протокол'!#REF!="м",BP$2,IF('Сводный протокол'!#REF!="ж",BP$1,0)),6)&gt;0,1,0)</f>
        <v>#REF!</v>
      </c>
      <c r="BQ76" s="68" t="e">
        <f>IF(ROUND('Командный Зачет'!#REF!-IF('Сводный протокол'!#REF!="м",BQ$2,IF('Сводный протокол'!#REF!="ж",BQ$1,0)),6)&gt;0,1,0)</f>
        <v>#REF!</v>
      </c>
      <c r="BR76" s="68" t="e">
        <f>IF(ROUND('Командный Зачет'!#REF!-IF('Сводный протокол'!#REF!="м",BR$2,IF('Сводный протокол'!#REF!="ж",BR$1,0)),6)&gt;0,1,0)</f>
        <v>#REF!</v>
      </c>
      <c r="BS76" s="68" t="e">
        <f>IF(ROUND('Командный Зачет'!#REF!-IF('Сводный протокол'!#REF!="м",BS$2,IF('Сводный протокол'!#REF!="ж",BS$1,0)),6)&gt;0,1,0)</f>
        <v>#REF!</v>
      </c>
      <c r="BT76" s="68" t="e">
        <f>IF(ROUND('Командный Зачет'!#REF!-IF('Сводный протокол'!#REF!="м",BT$2,IF('Сводный протокол'!#REF!="ж",BT$1,0)),6)&gt;0,1,0)</f>
        <v>#REF!</v>
      </c>
      <c r="BU76" s="68" t="e">
        <f>IF(ROUND('Командный Зачет'!#REF!-IF('Сводный протокол'!#REF!="м",BU$2,IF('Сводный протокол'!#REF!="ж",BU$1,0)),6)&gt;0,1,0)</f>
        <v>#REF!</v>
      </c>
      <c r="BV76" s="68" t="e">
        <f>IF(ROUND('Командный Зачет'!#REF!-IF('Сводный протокол'!#REF!="м",BV$2,IF('Сводный протокол'!#REF!="ж",BV$1,0)),6)&gt;0,1,0)</f>
        <v>#REF!</v>
      </c>
      <c r="BW76" s="68" t="e">
        <f>IF(ROUND('Командный Зачет'!#REF!-IF('Сводный протокол'!#REF!="м",BW$2,IF('Сводный протокол'!#REF!="ж",BW$1,0)),6)&gt;0,1,0)</f>
        <v>#REF!</v>
      </c>
      <c r="BX76" s="68" t="e">
        <f>IF(ROUND('Командный Зачет'!#REF!-IF('Сводный протокол'!#REF!="м",BX$2,IF('Сводный протокол'!#REF!="ж",BX$1,0)),6)&gt;0,1,0)</f>
        <v>#REF!</v>
      </c>
      <c r="BY76" s="68" t="e">
        <f>IF(ROUND('Командный Зачет'!#REF!-IF('Сводный протокол'!#REF!="м",BY$2,IF('Сводный протокол'!#REF!="ж",BY$1,0)),6)&gt;0,1,0)</f>
        <v>#REF!</v>
      </c>
      <c r="BZ76" s="68" t="e">
        <f>IF(ROUND('Командный Зачет'!#REF!-IF('Сводный протокол'!#REF!="м",BZ$2,IF('Сводный протокол'!#REF!="ж",BZ$1,0)),6)&gt;0,1,0)</f>
        <v>#REF!</v>
      </c>
      <c r="CA76" s="68" t="e">
        <f>IF(ROUND('Командный Зачет'!#REF!-IF('Сводный протокол'!#REF!="м",CA$2,IF('Сводный протокол'!#REF!="ж",CA$1,0)),6)&gt;0,1,0)</f>
        <v>#REF!</v>
      </c>
      <c r="CB76" s="68" t="e">
        <f>IF(ROUND('Командный Зачет'!#REF!-IF('Сводный протокол'!#REF!="м",CB$2,IF('Сводный протокол'!#REF!="ж",CB$1,0)),6)&gt;0,1,0)</f>
        <v>#REF!</v>
      </c>
      <c r="CC76" s="68" t="e">
        <f>IF(ROUND('Командный Зачет'!#REF!-IF('Сводный протокол'!#REF!="м",CC$2,IF('Сводный протокол'!#REF!="ж",CC$1,0)),6)&gt;0,1,0)</f>
        <v>#REF!</v>
      </c>
      <c r="CD76" s="68" t="e">
        <f>IF(ROUND('Командный Зачет'!#REF!-IF('Сводный протокол'!#REF!="м",CD$2,IF('Сводный протокол'!#REF!="ж",CD$1,0)),6)&gt;0,1,0)</f>
        <v>#REF!</v>
      </c>
      <c r="CE76" s="68" t="e">
        <f>IF(ROUND('Командный Зачет'!#REF!-IF('Сводный протокол'!#REF!="м",CE$2,IF('Сводный протокол'!#REF!="ж",CE$1,0)),6)&gt;0,1,0)</f>
        <v>#REF!</v>
      </c>
      <c r="CF76" s="68" t="e">
        <f>IF(ROUND('Командный Зачет'!#REF!-IF('Сводный протокол'!#REF!="м",CF$2,IF('Сводный протокол'!#REF!="ж",CF$1,0)),6)&gt;0,1,0)</f>
        <v>#REF!</v>
      </c>
      <c r="CG76" s="68" t="e">
        <f>IF(ROUND('Командный Зачет'!#REF!-IF('Сводный протокол'!#REF!="м",CG$2,IF('Сводный протокол'!#REF!="ж",CG$1,0)),6)&gt;0,1,0)</f>
        <v>#REF!</v>
      </c>
      <c r="CH76" s="68" t="e">
        <f>IF(ROUND('Командный Зачет'!#REF!-IF('Сводный протокол'!#REF!="м",CH$2,IF('Сводный протокол'!#REF!="ж",CH$1,0)),6)&gt;0,1,0)</f>
        <v>#REF!</v>
      </c>
      <c r="CI76" s="68" t="e">
        <f>IF(ROUND('Командный Зачет'!#REF!-IF('Сводный протокол'!#REF!="м",CI$2,IF('Сводный протокол'!#REF!="ж",CI$1,0)),6)&gt;0,1,0)</f>
        <v>#REF!</v>
      </c>
      <c r="CJ76" s="68" t="e">
        <f>IF(ROUND('Командный Зачет'!#REF!-IF('Сводный протокол'!#REF!="м",CJ$2,IF('Сводный протокол'!#REF!="ж",CJ$1,0)),6)&gt;0,1,0)</f>
        <v>#REF!</v>
      </c>
      <c r="CK76" s="68" t="e">
        <f>IF(ROUND('Командный Зачет'!#REF!-IF('Сводный протокол'!#REF!="м",CK$2,IF('Сводный протокол'!#REF!="ж",CK$1,0)),6)&gt;0,1,0)</f>
        <v>#REF!</v>
      </c>
      <c r="CL76" s="68" t="e">
        <f>IF(ROUND('Командный Зачет'!#REF!-IF('Сводный протокол'!#REF!="м",CL$2,IF('Сводный протокол'!#REF!="ж",CL$1,0)),6)&gt;0,1,0)</f>
        <v>#REF!</v>
      </c>
      <c r="CM76" s="68" t="e">
        <f>IF(ROUND('Командный Зачет'!#REF!-IF('Сводный протокол'!#REF!="м",CM$2,IF('Сводный протокол'!#REF!="ж",CM$1,0)),6)&gt;0,1,0)</f>
        <v>#REF!</v>
      </c>
      <c r="CN76" s="68" t="e">
        <f>IF(ROUND('Командный Зачет'!#REF!-IF('Сводный протокол'!#REF!="м",CN$2,IF('Сводный протокол'!#REF!="ж",CN$1,0)),6)&gt;0,1,0)</f>
        <v>#REF!</v>
      </c>
      <c r="CO76" s="68" t="e">
        <f>IF(ROUND('Командный Зачет'!#REF!-IF('Сводный протокол'!#REF!="м",CO$2,IF('Сводный протокол'!#REF!="ж",CO$1,0)),6)&gt;0,1,0)</f>
        <v>#REF!</v>
      </c>
      <c r="CP76" s="68" t="e">
        <f>IF(ROUND('Командный Зачет'!#REF!-IF('Сводный протокол'!#REF!="м",CP$2,IF('Сводный протокол'!#REF!="ж",CP$1,0)),6)&gt;0,1,0)</f>
        <v>#REF!</v>
      </c>
      <c r="CQ76" s="68" t="e">
        <f>IF(ROUND('Командный Зачет'!#REF!-IF('Сводный протокол'!#REF!="м",CQ$2,IF('Сводный протокол'!#REF!="ж",CQ$1,0)),6)&gt;0,1,0)</f>
        <v>#REF!</v>
      </c>
      <c r="CR76" s="68" t="e">
        <f>IF(ROUND('Командный Зачет'!#REF!-IF('Сводный протокол'!#REF!="м",CR$2,IF('Сводный протокол'!#REF!="ж",CR$1,0)),6)&gt;0,1,0)</f>
        <v>#REF!</v>
      </c>
      <c r="CS76" s="68" t="e">
        <f>IF(ROUND('Командный Зачет'!#REF!-IF('Сводный протокол'!#REF!="м",CS$2,IF('Сводный протокол'!#REF!="ж",CS$1,0)),6)&gt;0,1,0)</f>
        <v>#REF!</v>
      </c>
      <c r="CT76" s="68" t="e">
        <f>IF(ROUND('Командный Зачет'!#REF!-IF('Сводный протокол'!#REF!="м",CT$2,IF('Сводный протокол'!#REF!="ж",CT$1,0)),6)&gt;0,1,0)</f>
        <v>#REF!</v>
      </c>
      <c r="CU76" s="68" t="e">
        <f>IF(ROUND('Командный Зачет'!#REF!-IF('Сводный протокол'!#REF!="м",CU$2,IF('Сводный протокол'!#REF!="ж",CU$1,0)),6)&gt;0,1,0)</f>
        <v>#REF!</v>
      </c>
      <c r="CV76" s="68" t="e">
        <f>IF(ROUND('Командный Зачет'!#REF!-IF('Сводный протокол'!#REF!="м",CV$2,IF('Сводный протокол'!#REF!="ж",CV$1,0)),6)&gt;0,1,0)</f>
        <v>#REF!</v>
      </c>
      <c r="CW76" s="68" t="e">
        <f>IF(ROUND('Командный Зачет'!#REF!-IF('Сводный протокол'!#REF!="м",CW$2,IF('Сводный протокол'!#REF!="ж",CW$1,0)),6)&gt;0,1,0)</f>
        <v>#REF!</v>
      </c>
      <c r="CX76" s="67" t="e">
        <f t="shared" ca="1" si="2"/>
        <v>#REF!</v>
      </c>
    </row>
    <row r="77" spans="1:102" x14ac:dyDescent="0.2">
      <c r="A77" s="67" t="s">
        <v>142</v>
      </c>
      <c r="B77" s="68" t="e">
        <f>IF(ROUND('Командный Зачет'!#REF!-IF('Сводный протокол'!#REF!="м",B$2,IF('Сводный протокол'!#REF!="ж",B$1,0)),6)&gt;0,1,0)</f>
        <v>#REF!</v>
      </c>
      <c r="C77" s="68" t="e">
        <f>IF(ROUND('Командный Зачет'!#REF!-IF('Сводный протокол'!#REF!="м",C$2,IF('Сводный протокол'!#REF!="ж",C$1,0)),6)&gt;0,1,0)</f>
        <v>#REF!</v>
      </c>
      <c r="D77" s="68" t="e">
        <f>IF(ROUND('Командный Зачет'!#REF!-IF('Сводный протокол'!#REF!="м",D$2,IF('Сводный протокол'!#REF!="ж",D$1,0)),6)&gt;0,1,0)</f>
        <v>#REF!</v>
      </c>
      <c r="E77" s="68" t="e">
        <f>IF(ROUND('Командный Зачет'!#REF!-IF('Сводный протокол'!#REF!="м",E$2,IF('Сводный протокол'!#REF!="ж",E$1,0)),6)&gt;0,1,0)</f>
        <v>#REF!</v>
      </c>
      <c r="F77" s="68" t="e">
        <f>IF(ROUND('Командный Зачет'!#REF!-IF('Сводный протокол'!#REF!="м",F$2,IF('Сводный протокол'!#REF!="ж",F$1,0)),6)&gt;0,1,0)</f>
        <v>#REF!</v>
      </c>
      <c r="G77" s="68" t="e">
        <f>IF(ROUND('Командный Зачет'!#REF!-IF('Сводный протокол'!#REF!="м",G$2,IF('Сводный протокол'!#REF!="ж",G$1,0)),6)&gt;0,1,0)</f>
        <v>#REF!</v>
      </c>
      <c r="H77" s="68" t="e">
        <f>IF(ROUND('Командный Зачет'!#REF!-IF('Сводный протокол'!#REF!="м",H$2,IF('Сводный протокол'!#REF!="ж",H$1,0)),6)&gt;0,1,0)</f>
        <v>#REF!</v>
      </c>
      <c r="I77" s="68" t="e">
        <f>IF(ROUND('Командный Зачет'!#REF!-IF('Сводный протокол'!#REF!="м",I$2,IF('Сводный протокол'!#REF!="ж",I$1,0)),6)&gt;0,1,0)</f>
        <v>#REF!</v>
      </c>
      <c r="J77" s="68" t="e">
        <f>IF(ROUND('Командный Зачет'!#REF!-IF('Сводный протокол'!#REF!="м",J$2,IF('Сводный протокол'!#REF!="ж",J$1,0)),6)&gt;0,1,0)</f>
        <v>#REF!</v>
      </c>
      <c r="K77" s="68" t="e">
        <f>IF(ROUND('Командный Зачет'!#REF!-IF('Сводный протокол'!#REF!="м",K$2,IF('Сводный протокол'!#REF!="ж",K$1,0)),6)&gt;0,1,0)</f>
        <v>#REF!</v>
      </c>
      <c r="L77" s="68" t="e">
        <f>IF(ROUND('Командный Зачет'!#REF!-IF('Сводный протокол'!#REF!="м",L$2,IF('Сводный протокол'!#REF!="ж",L$1,0)),6)&gt;0,1,0)</f>
        <v>#REF!</v>
      </c>
      <c r="M77" s="68" t="e">
        <f>IF(ROUND('Командный Зачет'!#REF!-IF('Сводный протокол'!#REF!="м",M$2,IF('Сводный протокол'!#REF!="ж",M$1,0)),6)&gt;0,1,0)</f>
        <v>#REF!</v>
      </c>
      <c r="N77" s="68" t="e">
        <f>IF(ROUND('Командный Зачет'!#REF!-IF('Сводный протокол'!#REF!="м",N$2,IF('Сводный протокол'!#REF!="ж",N$1,0)),6)&gt;0,1,0)</f>
        <v>#REF!</v>
      </c>
      <c r="O77" s="68" t="e">
        <f>IF(ROUND('Командный Зачет'!#REF!-IF('Сводный протокол'!#REF!="м",O$2,IF('Сводный протокол'!#REF!="ж",O$1,0)),6)&gt;0,1,0)</f>
        <v>#REF!</v>
      </c>
      <c r="P77" s="68" t="e">
        <f>IF(ROUND('Командный Зачет'!#REF!-IF('Сводный протокол'!#REF!="м",P$2,IF('Сводный протокол'!#REF!="ж",P$1,0)),6)&gt;0,1,0)</f>
        <v>#REF!</v>
      </c>
      <c r="Q77" s="68" t="e">
        <f>IF(ROUND('Командный Зачет'!#REF!-IF('Сводный протокол'!#REF!="м",Q$2,IF('Сводный протокол'!#REF!="ж",Q$1,0)),6)&gt;0,1,0)</f>
        <v>#REF!</v>
      </c>
      <c r="R77" s="68" t="e">
        <f>IF(ROUND('Командный Зачет'!#REF!-IF('Сводный протокол'!#REF!="м",R$2,IF('Сводный протокол'!#REF!="ж",R$1,0)),6)&gt;0,1,0)</f>
        <v>#REF!</v>
      </c>
      <c r="S77" s="68" t="e">
        <f>IF(ROUND('Командный Зачет'!#REF!-IF('Сводный протокол'!#REF!="м",S$2,IF('Сводный протокол'!#REF!="ж",S$1,0)),6)&gt;0,1,0)</f>
        <v>#REF!</v>
      </c>
      <c r="T77" s="68" t="e">
        <f>IF(ROUND('Командный Зачет'!#REF!-IF('Сводный протокол'!#REF!="м",T$2,IF('Сводный протокол'!#REF!="ж",T$1,0)),6)&gt;0,1,0)</f>
        <v>#REF!</v>
      </c>
      <c r="U77" s="68" t="e">
        <f>IF(ROUND('Командный Зачет'!#REF!-IF('Сводный протокол'!#REF!="м",U$2,IF('Сводный протокол'!#REF!="ж",U$1,0)),6)&gt;0,1,0)</f>
        <v>#REF!</v>
      </c>
      <c r="V77" s="68" t="e">
        <f>IF(ROUND('Командный Зачет'!#REF!-IF('Сводный протокол'!#REF!="м",V$2,IF('Сводный протокол'!#REF!="ж",V$1,0)),6)&gt;0,1,0)</f>
        <v>#REF!</v>
      </c>
      <c r="W77" s="68" t="e">
        <f>IF(ROUND('Командный Зачет'!#REF!-IF('Сводный протокол'!#REF!="м",W$2,IF('Сводный протокол'!#REF!="ж",W$1,0)),6)&gt;0,1,0)</f>
        <v>#REF!</v>
      </c>
      <c r="X77" s="68" t="e">
        <f>IF(ROUND('Командный Зачет'!#REF!-IF('Сводный протокол'!#REF!="м",X$2,IF('Сводный протокол'!#REF!="ж",X$1,0)),6)&gt;0,1,0)</f>
        <v>#REF!</v>
      </c>
      <c r="Y77" s="68" t="e">
        <f>IF(ROUND('Командный Зачет'!#REF!-IF('Сводный протокол'!#REF!="м",Y$2,IF('Сводный протокол'!#REF!="ж",Y$1,0)),6)&gt;0,1,0)</f>
        <v>#REF!</v>
      </c>
      <c r="Z77" s="68" t="e">
        <f>IF(ROUND('Командный Зачет'!#REF!-IF('Сводный протокол'!#REF!="м",Z$2,IF('Сводный протокол'!#REF!="ж",Z$1,0)),6)&gt;0,1,0)</f>
        <v>#REF!</v>
      </c>
      <c r="AA77" s="68" t="e">
        <f>IF(ROUND('Командный Зачет'!#REF!-IF('Сводный протокол'!#REF!="м",AA$2,IF('Сводный протокол'!#REF!="ж",AA$1,0)),6)&gt;0,1,0)</f>
        <v>#REF!</v>
      </c>
      <c r="AB77" s="68" t="e">
        <f>IF(ROUND('Командный Зачет'!#REF!-IF('Сводный протокол'!#REF!="м",AB$2,IF('Сводный протокол'!#REF!="ж",AB$1,0)),6)&gt;0,1,0)</f>
        <v>#REF!</v>
      </c>
      <c r="AC77" s="68" t="e">
        <f>IF(ROUND('Командный Зачет'!#REF!-IF('Сводный протокол'!#REF!="м",AC$2,IF('Сводный протокол'!#REF!="ж",AC$1,0)),6)&gt;0,1,0)</f>
        <v>#REF!</v>
      </c>
      <c r="AD77" s="68" t="e">
        <f>IF(ROUND('Командный Зачет'!#REF!-IF('Сводный протокол'!#REF!="м",AD$2,IF('Сводный протокол'!#REF!="ж",AD$1,0)),6)&gt;0,1,0)</f>
        <v>#REF!</v>
      </c>
      <c r="AE77" s="68" t="e">
        <f>IF(ROUND('Командный Зачет'!#REF!-IF('Сводный протокол'!#REF!="м",AE$2,IF('Сводный протокол'!#REF!="ж",AE$1,0)),6)&gt;0,1,0)</f>
        <v>#REF!</v>
      </c>
      <c r="AF77" s="68" t="e">
        <f>IF(ROUND('Командный Зачет'!#REF!-IF('Сводный протокол'!#REF!="м",AF$2,IF('Сводный протокол'!#REF!="ж",AF$1,0)),6)&gt;0,1,0)</f>
        <v>#REF!</v>
      </c>
      <c r="AG77" s="68" t="e">
        <f>IF(ROUND('Командный Зачет'!#REF!-IF('Сводный протокол'!#REF!="м",AG$2,IF('Сводный протокол'!#REF!="ж",AG$1,0)),6)&gt;0,1,0)</f>
        <v>#REF!</v>
      </c>
      <c r="AH77" s="68" t="e">
        <f>IF(ROUND('Командный Зачет'!#REF!-IF('Сводный протокол'!#REF!="м",AH$2,IF('Сводный протокол'!#REF!="ж",AH$1,0)),6)&gt;0,1,0)</f>
        <v>#REF!</v>
      </c>
      <c r="AI77" s="68" t="e">
        <f>IF(ROUND('Командный Зачет'!#REF!-IF('Сводный протокол'!#REF!="м",AI$2,IF('Сводный протокол'!#REF!="ж",AI$1,0)),6)&gt;0,1,0)</f>
        <v>#REF!</v>
      </c>
      <c r="AJ77" s="68" t="e">
        <f>IF(ROUND('Командный Зачет'!#REF!-IF('Сводный протокол'!#REF!="м",AJ$2,IF('Сводный протокол'!#REF!="ж",AJ$1,0)),6)&gt;0,1,0)</f>
        <v>#REF!</v>
      </c>
      <c r="AK77" s="68" t="e">
        <f>IF(ROUND('Командный Зачет'!#REF!-IF('Сводный протокол'!#REF!="м",AK$2,IF('Сводный протокол'!#REF!="ж",AK$1,0)),6)&gt;0,1,0)</f>
        <v>#REF!</v>
      </c>
      <c r="AL77" s="68" t="e">
        <f>IF(ROUND('Командный Зачет'!#REF!-IF('Сводный протокол'!#REF!="м",AL$2,IF('Сводный протокол'!#REF!="ж",AL$1,0)),6)&gt;0,1,0)</f>
        <v>#REF!</v>
      </c>
      <c r="AM77" s="68" t="e">
        <f>IF(ROUND('Командный Зачет'!#REF!-IF('Сводный протокол'!#REF!="м",AM$2,IF('Сводный протокол'!#REF!="ж",AM$1,0)),6)&gt;0,1,0)</f>
        <v>#REF!</v>
      </c>
      <c r="AN77" s="68" t="e">
        <f>IF(ROUND('Командный Зачет'!#REF!-IF('Сводный протокол'!#REF!="м",AN$2,IF('Сводный протокол'!#REF!="ж",AN$1,0)),6)&gt;0,1,0)</f>
        <v>#REF!</v>
      </c>
      <c r="AO77" s="68" t="e">
        <f>IF(ROUND('Командный Зачет'!#REF!-IF('Сводный протокол'!#REF!="м",AO$2,IF('Сводный протокол'!#REF!="ж",AO$1,0)),6)&gt;0,1,0)</f>
        <v>#REF!</v>
      </c>
      <c r="AP77" s="68" t="e">
        <f>IF(ROUND('Командный Зачет'!#REF!-IF('Сводный протокол'!#REF!="м",AP$2,IF('Сводный протокол'!#REF!="ж",AP$1,0)),6)&gt;0,1,0)</f>
        <v>#REF!</v>
      </c>
      <c r="AQ77" s="68" t="e">
        <f>IF(ROUND('Командный Зачет'!#REF!-IF('Сводный протокол'!#REF!="м",AQ$2,IF('Сводный протокол'!#REF!="ж",AQ$1,0)),6)&gt;0,1,0)</f>
        <v>#REF!</v>
      </c>
      <c r="AR77" s="68" t="e">
        <f>IF(ROUND('Командный Зачет'!#REF!-IF('Сводный протокол'!#REF!="м",AR$2,IF('Сводный протокол'!#REF!="ж",AR$1,0)),6)&gt;0,1,0)</f>
        <v>#REF!</v>
      </c>
      <c r="AS77" s="68" t="e">
        <f>IF(ROUND('Командный Зачет'!#REF!-IF('Сводный протокол'!#REF!="м",AS$2,IF('Сводный протокол'!#REF!="ж",AS$1,0)),6)&gt;0,1,0)</f>
        <v>#REF!</v>
      </c>
      <c r="AT77" s="68" t="e">
        <f>IF(ROUND('Командный Зачет'!#REF!-IF('Сводный протокол'!#REF!="м",AT$2,IF('Сводный протокол'!#REF!="ж",AT$1,0)),6)&gt;0,1,0)</f>
        <v>#REF!</v>
      </c>
      <c r="AU77" s="68" t="e">
        <f>IF(ROUND('Командный Зачет'!#REF!-IF('Сводный протокол'!#REF!="м",AU$2,IF('Сводный протокол'!#REF!="ж",AU$1,0)),6)&gt;0,1,0)</f>
        <v>#REF!</v>
      </c>
      <c r="AV77" s="68" t="e">
        <f>IF(ROUND('Командный Зачет'!#REF!-IF('Сводный протокол'!#REF!="м",AV$2,IF('Сводный протокол'!#REF!="ж",AV$1,0)),6)&gt;0,1,0)</f>
        <v>#REF!</v>
      </c>
      <c r="AW77" s="68" t="e">
        <f>IF(ROUND('Командный Зачет'!#REF!-IF('Сводный протокол'!#REF!="м",AW$2,IF('Сводный протокол'!#REF!="ж",AW$1,0)),6)&gt;0,1,0)</f>
        <v>#REF!</v>
      </c>
      <c r="AX77" s="68" t="e">
        <f>IF(ROUND('Командный Зачет'!#REF!-IF('Сводный протокол'!#REF!="м",AX$2,IF('Сводный протокол'!#REF!="ж",AX$1,0)),6)&gt;0,1,0)</f>
        <v>#REF!</v>
      </c>
      <c r="AY77" s="68" t="e">
        <f>IF(ROUND('Командный Зачет'!#REF!-IF('Сводный протокол'!#REF!="м",AY$2,IF('Сводный протокол'!#REF!="ж",AY$1,0)),6)&gt;0,1,0)</f>
        <v>#REF!</v>
      </c>
      <c r="AZ77" s="68" t="e">
        <f>IF(ROUND('Командный Зачет'!#REF!-IF('Сводный протокол'!#REF!="м",AZ$2,IF('Сводный протокол'!#REF!="ж",AZ$1,0)),6)&gt;0,1,0)</f>
        <v>#REF!</v>
      </c>
      <c r="BA77" s="68" t="e">
        <f>IF(ROUND('Командный Зачет'!#REF!-IF('Сводный протокол'!#REF!="м",BA$2,IF('Сводный протокол'!#REF!="ж",BA$1,0)),6)&gt;0,1,0)</f>
        <v>#REF!</v>
      </c>
      <c r="BB77" s="68" t="e">
        <f>IF(ROUND('Командный Зачет'!#REF!-IF('Сводный протокол'!#REF!="м",BB$2,IF('Сводный протокол'!#REF!="ж",BB$1,0)),6)&gt;0,1,0)</f>
        <v>#REF!</v>
      </c>
      <c r="BC77" s="68" t="e">
        <f>IF(ROUND('Командный Зачет'!#REF!-IF('Сводный протокол'!#REF!="м",BC$2,IF('Сводный протокол'!#REF!="ж",BC$1,0)),6)&gt;0,1,0)</f>
        <v>#REF!</v>
      </c>
      <c r="BD77" s="68" t="e">
        <f>IF(ROUND('Командный Зачет'!#REF!-IF('Сводный протокол'!#REF!="м",BD$2,IF('Сводный протокол'!#REF!="ж",BD$1,0)),6)&gt;0,1,0)</f>
        <v>#REF!</v>
      </c>
      <c r="BE77" s="68" t="e">
        <f>IF(ROUND('Командный Зачет'!#REF!-IF('Сводный протокол'!#REF!="м",BE$2,IF('Сводный протокол'!#REF!="ж",BE$1,0)),6)&gt;0,1,0)</f>
        <v>#REF!</v>
      </c>
      <c r="BF77" s="68" t="e">
        <f>IF(ROUND('Командный Зачет'!#REF!-IF('Сводный протокол'!#REF!="м",BF$2,IF('Сводный протокол'!#REF!="ж",BF$1,0)),6)&gt;0,1,0)</f>
        <v>#REF!</v>
      </c>
      <c r="BG77" s="68" t="e">
        <f>IF(ROUND('Командный Зачет'!#REF!-IF('Сводный протокол'!#REF!="м",BG$2,IF('Сводный протокол'!#REF!="ж",BG$1,0)),6)&gt;0,1,0)</f>
        <v>#REF!</v>
      </c>
      <c r="BH77" s="68" t="e">
        <f>IF(ROUND('Командный Зачет'!#REF!-IF('Сводный протокол'!#REF!="м",BH$2,IF('Сводный протокол'!#REF!="ж",BH$1,0)),6)&gt;0,1,0)</f>
        <v>#REF!</v>
      </c>
      <c r="BI77" s="68" t="e">
        <f>IF(ROUND('Командный Зачет'!#REF!-IF('Сводный протокол'!#REF!="м",BI$2,IF('Сводный протокол'!#REF!="ж",BI$1,0)),6)&gt;0,1,0)</f>
        <v>#REF!</v>
      </c>
      <c r="BJ77" s="68" t="e">
        <f>IF(ROUND('Командный Зачет'!#REF!-IF('Сводный протокол'!#REF!="м",BJ$2,IF('Сводный протокол'!#REF!="ж",BJ$1,0)),6)&gt;0,1,0)</f>
        <v>#REF!</v>
      </c>
      <c r="BK77" s="68" t="e">
        <f>IF(ROUND('Командный Зачет'!#REF!-IF('Сводный протокол'!#REF!="м",BK$2,IF('Сводный протокол'!#REF!="ж",BK$1,0)),6)&gt;0,1,0)</f>
        <v>#REF!</v>
      </c>
      <c r="BL77" s="68" t="e">
        <f>IF(ROUND('Командный Зачет'!#REF!-IF('Сводный протокол'!#REF!="м",BL$2,IF('Сводный протокол'!#REF!="ж",BL$1,0)),6)&gt;0,1,0)</f>
        <v>#REF!</v>
      </c>
      <c r="BM77" s="68" t="e">
        <f>IF(ROUND('Командный Зачет'!#REF!-IF('Сводный протокол'!#REF!="м",BM$2,IF('Сводный протокол'!#REF!="ж",BM$1,0)),6)&gt;0,1,0)</f>
        <v>#REF!</v>
      </c>
      <c r="BN77" s="68" t="e">
        <f>IF(ROUND('Командный Зачет'!#REF!-IF('Сводный протокол'!#REF!="м",BN$2,IF('Сводный протокол'!#REF!="ж",BN$1,0)),6)&gt;0,1,0)</f>
        <v>#REF!</v>
      </c>
      <c r="BO77" s="68" t="e">
        <f>IF(ROUND('Командный Зачет'!#REF!-IF('Сводный протокол'!#REF!="м",BO$2,IF('Сводный протокол'!#REF!="ж",BO$1,0)),6)&gt;0,1,0)</f>
        <v>#REF!</v>
      </c>
      <c r="BP77" s="68" t="e">
        <f>IF(ROUND('Командный Зачет'!#REF!-IF('Сводный протокол'!#REF!="м",BP$2,IF('Сводный протокол'!#REF!="ж",BP$1,0)),6)&gt;0,1,0)</f>
        <v>#REF!</v>
      </c>
      <c r="BQ77" s="68" t="e">
        <f>IF(ROUND('Командный Зачет'!#REF!-IF('Сводный протокол'!#REF!="м",BQ$2,IF('Сводный протокол'!#REF!="ж",BQ$1,0)),6)&gt;0,1,0)</f>
        <v>#REF!</v>
      </c>
      <c r="BR77" s="68" t="e">
        <f>IF(ROUND('Командный Зачет'!#REF!-IF('Сводный протокол'!#REF!="м",BR$2,IF('Сводный протокол'!#REF!="ж",BR$1,0)),6)&gt;0,1,0)</f>
        <v>#REF!</v>
      </c>
      <c r="BS77" s="68" t="e">
        <f>IF(ROUND('Командный Зачет'!#REF!-IF('Сводный протокол'!#REF!="м",BS$2,IF('Сводный протокол'!#REF!="ж",BS$1,0)),6)&gt;0,1,0)</f>
        <v>#REF!</v>
      </c>
      <c r="BT77" s="68" t="e">
        <f>IF(ROUND('Командный Зачет'!#REF!-IF('Сводный протокол'!#REF!="м",BT$2,IF('Сводный протокол'!#REF!="ж",BT$1,0)),6)&gt;0,1,0)</f>
        <v>#REF!</v>
      </c>
      <c r="BU77" s="68" t="e">
        <f>IF(ROUND('Командный Зачет'!#REF!-IF('Сводный протокол'!#REF!="м",BU$2,IF('Сводный протокол'!#REF!="ж",BU$1,0)),6)&gt;0,1,0)</f>
        <v>#REF!</v>
      </c>
      <c r="BV77" s="68" t="e">
        <f>IF(ROUND('Командный Зачет'!#REF!-IF('Сводный протокол'!#REF!="м",BV$2,IF('Сводный протокол'!#REF!="ж",BV$1,0)),6)&gt;0,1,0)</f>
        <v>#REF!</v>
      </c>
      <c r="BW77" s="68" t="e">
        <f>IF(ROUND('Командный Зачет'!#REF!-IF('Сводный протокол'!#REF!="м",BW$2,IF('Сводный протокол'!#REF!="ж",BW$1,0)),6)&gt;0,1,0)</f>
        <v>#REF!</v>
      </c>
      <c r="BX77" s="68" t="e">
        <f>IF(ROUND('Командный Зачет'!#REF!-IF('Сводный протокол'!#REF!="м",BX$2,IF('Сводный протокол'!#REF!="ж",BX$1,0)),6)&gt;0,1,0)</f>
        <v>#REF!</v>
      </c>
      <c r="BY77" s="68" t="e">
        <f>IF(ROUND('Командный Зачет'!#REF!-IF('Сводный протокол'!#REF!="м",BY$2,IF('Сводный протокол'!#REF!="ж",BY$1,0)),6)&gt;0,1,0)</f>
        <v>#REF!</v>
      </c>
      <c r="BZ77" s="68" t="e">
        <f>IF(ROUND('Командный Зачет'!#REF!-IF('Сводный протокол'!#REF!="м",BZ$2,IF('Сводный протокол'!#REF!="ж",BZ$1,0)),6)&gt;0,1,0)</f>
        <v>#REF!</v>
      </c>
      <c r="CA77" s="68" t="e">
        <f>IF(ROUND('Командный Зачет'!#REF!-IF('Сводный протокол'!#REF!="м",CA$2,IF('Сводный протокол'!#REF!="ж",CA$1,0)),6)&gt;0,1,0)</f>
        <v>#REF!</v>
      </c>
      <c r="CB77" s="68" t="e">
        <f>IF(ROUND('Командный Зачет'!#REF!-IF('Сводный протокол'!#REF!="м",CB$2,IF('Сводный протокол'!#REF!="ж",CB$1,0)),6)&gt;0,1,0)</f>
        <v>#REF!</v>
      </c>
      <c r="CC77" s="68" t="e">
        <f>IF(ROUND('Командный Зачет'!#REF!-IF('Сводный протокол'!#REF!="м",CC$2,IF('Сводный протокол'!#REF!="ж",CC$1,0)),6)&gt;0,1,0)</f>
        <v>#REF!</v>
      </c>
      <c r="CD77" s="68" t="e">
        <f>IF(ROUND('Командный Зачет'!#REF!-IF('Сводный протокол'!#REF!="м",CD$2,IF('Сводный протокол'!#REF!="ж",CD$1,0)),6)&gt;0,1,0)</f>
        <v>#REF!</v>
      </c>
      <c r="CE77" s="68" t="e">
        <f>IF(ROUND('Командный Зачет'!#REF!-IF('Сводный протокол'!#REF!="м",CE$2,IF('Сводный протокол'!#REF!="ж",CE$1,0)),6)&gt;0,1,0)</f>
        <v>#REF!</v>
      </c>
      <c r="CF77" s="68" t="e">
        <f>IF(ROUND('Командный Зачет'!#REF!-IF('Сводный протокол'!#REF!="м",CF$2,IF('Сводный протокол'!#REF!="ж",CF$1,0)),6)&gt;0,1,0)</f>
        <v>#REF!</v>
      </c>
      <c r="CG77" s="68" t="e">
        <f>IF(ROUND('Командный Зачет'!#REF!-IF('Сводный протокол'!#REF!="м",CG$2,IF('Сводный протокол'!#REF!="ж",CG$1,0)),6)&gt;0,1,0)</f>
        <v>#REF!</v>
      </c>
      <c r="CH77" s="68" t="e">
        <f>IF(ROUND('Командный Зачет'!#REF!-IF('Сводный протокол'!#REF!="м",CH$2,IF('Сводный протокол'!#REF!="ж",CH$1,0)),6)&gt;0,1,0)</f>
        <v>#REF!</v>
      </c>
      <c r="CI77" s="68" t="e">
        <f>IF(ROUND('Командный Зачет'!#REF!-IF('Сводный протокол'!#REF!="м",CI$2,IF('Сводный протокол'!#REF!="ж",CI$1,0)),6)&gt;0,1,0)</f>
        <v>#REF!</v>
      </c>
      <c r="CJ77" s="68" t="e">
        <f>IF(ROUND('Командный Зачет'!#REF!-IF('Сводный протокол'!#REF!="м",CJ$2,IF('Сводный протокол'!#REF!="ж",CJ$1,0)),6)&gt;0,1,0)</f>
        <v>#REF!</v>
      </c>
      <c r="CK77" s="68" t="e">
        <f>IF(ROUND('Командный Зачет'!#REF!-IF('Сводный протокол'!#REF!="м",CK$2,IF('Сводный протокол'!#REF!="ж",CK$1,0)),6)&gt;0,1,0)</f>
        <v>#REF!</v>
      </c>
      <c r="CL77" s="68" t="e">
        <f>IF(ROUND('Командный Зачет'!#REF!-IF('Сводный протокол'!#REF!="м",CL$2,IF('Сводный протокол'!#REF!="ж",CL$1,0)),6)&gt;0,1,0)</f>
        <v>#REF!</v>
      </c>
      <c r="CM77" s="68" t="e">
        <f>IF(ROUND('Командный Зачет'!#REF!-IF('Сводный протокол'!#REF!="м",CM$2,IF('Сводный протокол'!#REF!="ж",CM$1,0)),6)&gt;0,1,0)</f>
        <v>#REF!</v>
      </c>
      <c r="CN77" s="68" t="e">
        <f>IF(ROUND('Командный Зачет'!#REF!-IF('Сводный протокол'!#REF!="м",CN$2,IF('Сводный протокол'!#REF!="ж",CN$1,0)),6)&gt;0,1,0)</f>
        <v>#REF!</v>
      </c>
      <c r="CO77" s="68" t="e">
        <f>IF(ROUND('Командный Зачет'!#REF!-IF('Сводный протокол'!#REF!="м",CO$2,IF('Сводный протокол'!#REF!="ж",CO$1,0)),6)&gt;0,1,0)</f>
        <v>#REF!</v>
      </c>
      <c r="CP77" s="68" t="e">
        <f>IF(ROUND('Командный Зачет'!#REF!-IF('Сводный протокол'!#REF!="м",CP$2,IF('Сводный протокол'!#REF!="ж",CP$1,0)),6)&gt;0,1,0)</f>
        <v>#REF!</v>
      </c>
      <c r="CQ77" s="68" t="e">
        <f>IF(ROUND('Командный Зачет'!#REF!-IF('Сводный протокол'!#REF!="м",CQ$2,IF('Сводный протокол'!#REF!="ж",CQ$1,0)),6)&gt;0,1,0)</f>
        <v>#REF!</v>
      </c>
      <c r="CR77" s="68" t="e">
        <f>IF(ROUND('Командный Зачет'!#REF!-IF('Сводный протокол'!#REF!="м",CR$2,IF('Сводный протокол'!#REF!="ж",CR$1,0)),6)&gt;0,1,0)</f>
        <v>#REF!</v>
      </c>
      <c r="CS77" s="68" t="e">
        <f>IF(ROUND('Командный Зачет'!#REF!-IF('Сводный протокол'!#REF!="м",CS$2,IF('Сводный протокол'!#REF!="ж",CS$1,0)),6)&gt;0,1,0)</f>
        <v>#REF!</v>
      </c>
      <c r="CT77" s="68" t="e">
        <f>IF(ROUND('Командный Зачет'!#REF!-IF('Сводный протокол'!#REF!="м",CT$2,IF('Сводный протокол'!#REF!="ж",CT$1,0)),6)&gt;0,1,0)</f>
        <v>#REF!</v>
      </c>
      <c r="CU77" s="68" t="e">
        <f>IF(ROUND('Командный Зачет'!#REF!-IF('Сводный протокол'!#REF!="м",CU$2,IF('Сводный протокол'!#REF!="ж",CU$1,0)),6)&gt;0,1,0)</f>
        <v>#REF!</v>
      </c>
      <c r="CV77" s="68" t="e">
        <f>IF(ROUND('Командный Зачет'!#REF!-IF('Сводный протокол'!#REF!="м",CV$2,IF('Сводный протокол'!#REF!="ж",CV$1,0)),6)&gt;0,1,0)</f>
        <v>#REF!</v>
      </c>
      <c r="CW77" s="68" t="e">
        <f>IF(ROUND('Командный Зачет'!#REF!-IF('Сводный протокол'!#REF!="м",CW$2,IF('Сводный протокол'!#REF!="ж",CW$1,0)),6)&gt;0,1,0)</f>
        <v>#REF!</v>
      </c>
      <c r="CX77" s="67" t="e">
        <f t="shared" ca="1" si="2"/>
        <v>#REF!</v>
      </c>
    </row>
    <row r="78" spans="1:102" x14ac:dyDescent="0.2">
      <c r="A78" s="67" t="s">
        <v>143</v>
      </c>
      <c r="B78" s="68" t="e">
        <f>IF(ROUND('Командный Зачет'!#REF!-IF('Сводный протокол'!#REF!="м",B$2,IF('Сводный протокол'!#REF!="ж",B$1,0)),6)&gt;0,1,0)</f>
        <v>#REF!</v>
      </c>
      <c r="C78" s="68" t="e">
        <f>IF(ROUND('Командный Зачет'!#REF!-IF('Сводный протокол'!#REF!="м",C$2,IF('Сводный протокол'!#REF!="ж",C$1,0)),6)&gt;0,1,0)</f>
        <v>#REF!</v>
      </c>
      <c r="D78" s="68" t="e">
        <f>IF(ROUND('Командный Зачет'!#REF!-IF('Сводный протокол'!#REF!="м",D$2,IF('Сводный протокол'!#REF!="ж",D$1,0)),6)&gt;0,1,0)</f>
        <v>#REF!</v>
      </c>
      <c r="E78" s="68" t="e">
        <f>IF(ROUND('Командный Зачет'!#REF!-IF('Сводный протокол'!#REF!="м",E$2,IF('Сводный протокол'!#REF!="ж",E$1,0)),6)&gt;0,1,0)</f>
        <v>#REF!</v>
      </c>
      <c r="F78" s="68" t="e">
        <f>IF(ROUND('Командный Зачет'!#REF!-IF('Сводный протокол'!#REF!="м",F$2,IF('Сводный протокол'!#REF!="ж",F$1,0)),6)&gt;0,1,0)</f>
        <v>#REF!</v>
      </c>
      <c r="G78" s="68" t="e">
        <f>IF(ROUND('Командный Зачет'!#REF!-IF('Сводный протокол'!#REF!="м",G$2,IF('Сводный протокол'!#REF!="ж",G$1,0)),6)&gt;0,1,0)</f>
        <v>#REF!</v>
      </c>
      <c r="H78" s="68" t="e">
        <f>IF(ROUND('Командный Зачет'!#REF!-IF('Сводный протокол'!#REF!="м",H$2,IF('Сводный протокол'!#REF!="ж",H$1,0)),6)&gt;0,1,0)</f>
        <v>#REF!</v>
      </c>
      <c r="I78" s="68" t="e">
        <f>IF(ROUND('Командный Зачет'!#REF!-IF('Сводный протокол'!#REF!="м",I$2,IF('Сводный протокол'!#REF!="ж",I$1,0)),6)&gt;0,1,0)</f>
        <v>#REF!</v>
      </c>
      <c r="J78" s="68" t="e">
        <f>IF(ROUND('Командный Зачет'!#REF!-IF('Сводный протокол'!#REF!="м",J$2,IF('Сводный протокол'!#REF!="ж",J$1,0)),6)&gt;0,1,0)</f>
        <v>#REF!</v>
      </c>
      <c r="K78" s="68" t="e">
        <f>IF(ROUND('Командный Зачет'!#REF!-IF('Сводный протокол'!#REF!="м",K$2,IF('Сводный протокол'!#REF!="ж",K$1,0)),6)&gt;0,1,0)</f>
        <v>#REF!</v>
      </c>
      <c r="L78" s="68" t="e">
        <f>IF(ROUND('Командный Зачет'!#REF!-IF('Сводный протокол'!#REF!="м",L$2,IF('Сводный протокол'!#REF!="ж",L$1,0)),6)&gt;0,1,0)</f>
        <v>#REF!</v>
      </c>
      <c r="M78" s="68" t="e">
        <f>IF(ROUND('Командный Зачет'!#REF!-IF('Сводный протокол'!#REF!="м",M$2,IF('Сводный протокол'!#REF!="ж",M$1,0)),6)&gt;0,1,0)</f>
        <v>#REF!</v>
      </c>
      <c r="N78" s="68" t="e">
        <f>IF(ROUND('Командный Зачет'!#REF!-IF('Сводный протокол'!#REF!="м",N$2,IF('Сводный протокол'!#REF!="ж",N$1,0)),6)&gt;0,1,0)</f>
        <v>#REF!</v>
      </c>
      <c r="O78" s="68" t="e">
        <f>IF(ROUND('Командный Зачет'!#REF!-IF('Сводный протокол'!#REF!="м",O$2,IF('Сводный протокол'!#REF!="ж",O$1,0)),6)&gt;0,1,0)</f>
        <v>#REF!</v>
      </c>
      <c r="P78" s="68" t="e">
        <f>IF(ROUND('Командный Зачет'!#REF!-IF('Сводный протокол'!#REF!="м",P$2,IF('Сводный протокол'!#REF!="ж",P$1,0)),6)&gt;0,1,0)</f>
        <v>#REF!</v>
      </c>
      <c r="Q78" s="68" t="e">
        <f>IF(ROUND('Командный Зачет'!#REF!-IF('Сводный протокол'!#REF!="м",Q$2,IF('Сводный протокол'!#REF!="ж",Q$1,0)),6)&gt;0,1,0)</f>
        <v>#REF!</v>
      </c>
      <c r="R78" s="68" t="e">
        <f>IF(ROUND('Командный Зачет'!#REF!-IF('Сводный протокол'!#REF!="м",R$2,IF('Сводный протокол'!#REF!="ж",R$1,0)),6)&gt;0,1,0)</f>
        <v>#REF!</v>
      </c>
      <c r="S78" s="68" t="e">
        <f>IF(ROUND('Командный Зачет'!#REF!-IF('Сводный протокол'!#REF!="м",S$2,IF('Сводный протокол'!#REF!="ж",S$1,0)),6)&gt;0,1,0)</f>
        <v>#REF!</v>
      </c>
      <c r="T78" s="68" t="e">
        <f>IF(ROUND('Командный Зачет'!#REF!-IF('Сводный протокол'!#REF!="м",T$2,IF('Сводный протокол'!#REF!="ж",T$1,0)),6)&gt;0,1,0)</f>
        <v>#REF!</v>
      </c>
      <c r="U78" s="68" t="e">
        <f>IF(ROUND('Командный Зачет'!#REF!-IF('Сводный протокол'!#REF!="м",U$2,IF('Сводный протокол'!#REF!="ж",U$1,0)),6)&gt;0,1,0)</f>
        <v>#REF!</v>
      </c>
      <c r="V78" s="68" t="e">
        <f>IF(ROUND('Командный Зачет'!#REF!-IF('Сводный протокол'!#REF!="м",V$2,IF('Сводный протокол'!#REF!="ж",V$1,0)),6)&gt;0,1,0)</f>
        <v>#REF!</v>
      </c>
      <c r="W78" s="68" t="e">
        <f>IF(ROUND('Командный Зачет'!#REF!-IF('Сводный протокол'!#REF!="м",W$2,IF('Сводный протокол'!#REF!="ж",W$1,0)),6)&gt;0,1,0)</f>
        <v>#REF!</v>
      </c>
      <c r="X78" s="68" t="e">
        <f>IF(ROUND('Командный Зачет'!#REF!-IF('Сводный протокол'!#REF!="м",X$2,IF('Сводный протокол'!#REF!="ж",X$1,0)),6)&gt;0,1,0)</f>
        <v>#REF!</v>
      </c>
      <c r="Y78" s="68" t="e">
        <f>IF(ROUND('Командный Зачет'!#REF!-IF('Сводный протокол'!#REF!="м",Y$2,IF('Сводный протокол'!#REF!="ж",Y$1,0)),6)&gt;0,1,0)</f>
        <v>#REF!</v>
      </c>
      <c r="Z78" s="68" t="e">
        <f>IF(ROUND('Командный Зачет'!#REF!-IF('Сводный протокол'!#REF!="м",Z$2,IF('Сводный протокол'!#REF!="ж",Z$1,0)),6)&gt;0,1,0)</f>
        <v>#REF!</v>
      </c>
      <c r="AA78" s="68" t="e">
        <f>IF(ROUND('Командный Зачет'!#REF!-IF('Сводный протокол'!#REF!="м",AA$2,IF('Сводный протокол'!#REF!="ж",AA$1,0)),6)&gt;0,1,0)</f>
        <v>#REF!</v>
      </c>
      <c r="AB78" s="68" t="e">
        <f>IF(ROUND('Командный Зачет'!#REF!-IF('Сводный протокол'!#REF!="м",AB$2,IF('Сводный протокол'!#REF!="ж",AB$1,0)),6)&gt;0,1,0)</f>
        <v>#REF!</v>
      </c>
      <c r="AC78" s="68" t="e">
        <f>IF(ROUND('Командный Зачет'!#REF!-IF('Сводный протокол'!#REF!="м",AC$2,IF('Сводный протокол'!#REF!="ж",AC$1,0)),6)&gt;0,1,0)</f>
        <v>#REF!</v>
      </c>
      <c r="AD78" s="68" t="e">
        <f>IF(ROUND('Командный Зачет'!#REF!-IF('Сводный протокол'!#REF!="м",AD$2,IF('Сводный протокол'!#REF!="ж",AD$1,0)),6)&gt;0,1,0)</f>
        <v>#REF!</v>
      </c>
      <c r="AE78" s="68" t="e">
        <f>IF(ROUND('Командный Зачет'!#REF!-IF('Сводный протокол'!#REF!="м",AE$2,IF('Сводный протокол'!#REF!="ж",AE$1,0)),6)&gt;0,1,0)</f>
        <v>#REF!</v>
      </c>
      <c r="AF78" s="68" t="e">
        <f>IF(ROUND('Командный Зачет'!#REF!-IF('Сводный протокол'!#REF!="м",AF$2,IF('Сводный протокол'!#REF!="ж",AF$1,0)),6)&gt;0,1,0)</f>
        <v>#REF!</v>
      </c>
      <c r="AG78" s="68" t="e">
        <f>IF(ROUND('Командный Зачет'!#REF!-IF('Сводный протокол'!#REF!="м",AG$2,IF('Сводный протокол'!#REF!="ж",AG$1,0)),6)&gt;0,1,0)</f>
        <v>#REF!</v>
      </c>
      <c r="AH78" s="68" t="e">
        <f>IF(ROUND('Командный Зачет'!#REF!-IF('Сводный протокол'!#REF!="м",AH$2,IF('Сводный протокол'!#REF!="ж",AH$1,0)),6)&gt;0,1,0)</f>
        <v>#REF!</v>
      </c>
      <c r="AI78" s="68" t="e">
        <f>IF(ROUND('Командный Зачет'!#REF!-IF('Сводный протокол'!#REF!="м",AI$2,IF('Сводный протокол'!#REF!="ж",AI$1,0)),6)&gt;0,1,0)</f>
        <v>#REF!</v>
      </c>
      <c r="AJ78" s="68" t="e">
        <f>IF(ROUND('Командный Зачет'!#REF!-IF('Сводный протокол'!#REF!="м",AJ$2,IF('Сводный протокол'!#REF!="ж",AJ$1,0)),6)&gt;0,1,0)</f>
        <v>#REF!</v>
      </c>
      <c r="AK78" s="68" t="e">
        <f>IF(ROUND('Командный Зачет'!#REF!-IF('Сводный протокол'!#REF!="м",AK$2,IF('Сводный протокол'!#REF!="ж",AK$1,0)),6)&gt;0,1,0)</f>
        <v>#REF!</v>
      </c>
      <c r="AL78" s="68" t="e">
        <f>IF(ROUND('Командный Зачет'!#REF!-IF('Сводный протокол'!#REF!="м",AL$2,IF('Сводный протокол'!#REF!="ж",AL$1,0)),6)&gt;0,1,0)</f>
        <v>#REF!</v>
      </c>
      <c r="AM78" s="68" t="e">
        <f>IF(ROUND('Командный Зачет'!#REF!-IF('Сводный протокол'!#REF!="м",AM$2,IF('Сводный протокол'!#REF!="ж",AM$1,0)),6)&gt;0,1,0)</f>
        <v>#REF!</v>
      </c>
      <c r="AN78" s="68" t="e">
        <f>IF(ROUND('Командный Зачет'!#REF!-IF('Сводный протокол'!#REF!="м",AN$2,IF('Сводный протокол'!#REF!="ж",AN$1,0)),6)&gt;0,1,0)</f>
        <v>#REF!</v>
      </c>
      <c r="AO78" s="68" t="e">
        <f>IF(ROUND('Командный Зачет'!#REF!-IF('Сводный протокол'!#REF!="м",AO$2,IF('Сводный протокол'!#REF!="ж",AO$1,0)),6)&gt;0,1,0)</f>
        <v>#REF!</v>
      </c>
      <c r="AP78" s="68" t="e">
        <f>IF(ROUND('Командный Зачет'!#REF!-IF('Сводный протокол'!#REF!="м",AP$2,IF('Сводный протокол'!#REF!="ж",AP$1,0)),6)&gt;0,1,0)</f>
        <v>#REF!</v>
      </c>
      <c r="AQ78" s="68" t="e">
        <f>IF(ROUND('Командный Зачет'!#REF!-IF('Сводный протокол'!#REF!="м",AQ$2,IF('Сводный протокол'!#REF!="ж",AQ$1,0)),6)&gt;0,1,0)</f>
        <v>#REF!</v>
      </c>
      <c r="AR78" s="68" t="e">
        <f>IF(ROUND('Командный Зачет'!#REF!-IF('Сводный протокол'!#REF!="м",AR$2,IF('Сводный протокол'!#REF!="ж",AR$1,0)),6)&gt;0,1,0)</f>
        <v>#REF!</v>
      </c>
      <c r="AS78" s="68" t="e">
        <f>IF(ROUND('Командный Зачет'!#REF!-IF('Сводный протокол'!#REF!="м",AS$2,IF('Сводный протокол'!#REF!="ж",AS$1,0)),6)&gt;0,1,0)</f>
        <v>#REF!</v>
      </c>
      <c r="AT78" s="68" t="e">
        <f>IF(ROUND('Командный Зачет'!#REF!-IF('Сводный протокол'!#REF!="м",AT$2,IF('Сводный протокол'!#REF!="ж",AT$1,0)),6)&gt;0,1,0)</f>
        <v>#REF!</v>
      </c>
      <c r="AU78" s="68" t="e">
        <f>IF(ROUND('Командный Зачет'!#REF!-IF('Сводный протокол'!#REF!="м",AU$2,IF('Сводный протокол'!#REF!="ж",AU$1,0)),6)&gt;0,1,0)</f>
        <v>#REF!</v>
      </c>
      <c r="AV78" s="68" t="e">
        <f>IF(ROUND('Командный Зачет'!#REF!-IF('Сводный протокол'!#REF!="м",AV$2,IF('Сводный протокол'!#REF!="ж",AV$1,0)),6)&gt;0,1,0)</f>
        <v>#REF!</v>
      </c>
      <c r="AW78" s="68" t="e">
        <f>IF(ROUND('Командный Зачет'!#REF!-IF('Сводный протокол'!#REF!="м",AW$2,IF('Сводный протокол'!#REF!="ж",AW$1,0)),6)&gt;0,1,0)</f>
        <v>#REF!</v>
      </c>
      <c r="AX78" s="68" t="e">
        <f>IF(ROUND('Командный Зачет'!#REF!-IF('Сводный протокол'!#REF!="м",AX$2,IF('Сводный протокол'!#REF!="ж",AX$1,0)),6)&gt;0,1,0)</f>
        <v>#REF!</v>
      </c>
      <c r="AY78" s="68" t="e">
        <f>IF(ROUND('Командный Зачет'!#REF!-IF('Сводный протокол'!#REF!="м",AY$2,IF('Сводный протокол'!#REF!="ж",AY$1,0)),6)&gt;0,1,0)</f>
        <v>#REF!</v>
      </c>
      <c r="AZ78" s="68" t="e">
        <f>IF(ROUND('Командный Зачет'!#REF!-IF('Сводный протокол'!#REF!="м",AZ$2,IF('Сводный протокол'!#REF!="ж",AZ$1,0)),6)&gt;0,1,0)</f>
        <v>#REF!</v>
      </c>
      <c r="BA78" s="68" t="e">
        <f>IF(ROUND('Командный Зачет'!#REF!-IF('Сводный протокол'!#REF!="м",BA$2,IF('Сводный протокол'!#REF!="ж",BA$1,0)),6)&gt;0,1,0)</f>
        <v>#REF!</v>
      </c>
      <c r="BB78" s="68" t="e">
        <f>IF(ROUND('Командный Зачет'!#REF!-IF('Сводный протокол'!#REF!="м",BB$2,IF('Сводный протокол'!#REF!="ж",BB$1,0)),6)&gt;0,1,0)</f>
        <v>#REF!</v>
      </c>
      <c r="BC78" s="68" t="e">
        <f>IF(ROUND('Командный Зачет'!#REF!-IF('Сводный протокол'!#REF!="м",BC$2,IF('Сводный протокол'!#REF!="ж",BC$1,0)),6)&gt;0,1,0)</f>
        <v>#REF!</v>
      </c>
      <c r="BD78" s="68" t="e">
        <f>IF(ROUND('Командный Зачет'!#REF!-IF('Сводный протокол'!#REF!="м",BD$2,IF('Сводный протокол'!#REF!="ж",BD$1,0)),6)&gt;0,1,0)</f>
        <v>#REF!</v>
      </c>
      <c r="BE78" s="68" t="e">
        <f>IF(ROUND('Командный Зачет'!#REF!-IF('Сводный протокол'!#REF!="м",BE$2,IF('Сводный протокол'!#REF!="ж",BE$1,0)),6)&gt;0,1,0)</f>
        <v>#REF!</v>
      </c>
      <c r="BF78" s="68" t="e">
        <f>IF(ROUND('Командный Зачет'!#REF!-IF('Сводный протокол'!#REF!="м",BF$2,IF('Сводный протокол'!#REF!="ж",BF$1,0)),6)&gt;0,1,0)</f>
        <v>#REF!</v>
      </c>
      <c r="BG78" s="68" t="e">
        <f>IF(ROUND('Командный Зачет'!#REF!-IF('Сводный протокол'!#REF!="м",BG$2,IF('Сводный протокол'!#REF!="ж",BG$1,0)),6)&gt;0,1,0)</f>
        <v>#REF!</v>
      </c>
      <c r="BH78" s="68" t="e">
        <f>IF(ROUND('Командный Зачет'!#REF!-IF('Сводный протокол'!#REF!="м",BH$2,IF('Сводный протокол'!#REF!="ж",BH$1,0)),6)&gt;0,1,0)</f>
        <v>#REF!</v>
      </c>
      <c r="BI78" s="68" t="e">
        <f>IF(ROUND('Командный Зачет'!#REF!-IF('Сводный протокол'!#REF!="м",BI$2,IF('Сводный протокол'!#REF!="ж",BI$1,0)),6)&gt;0,1,0)</f>
        <v>#REF!</v>
      </c>
      <c r="BJ78" s="68" t="e">
        <f>IF(ROUND('Командный Зачет'!#REF!-IF('Сводный протокол'!#REF!="м",BJ$2,IF('Сводный протокол'!#REF!="ж",BJ$1,0)),6)&gt;0,1,0)</f>
        <v>#REF!</v>
      </c>
      <c r="BK78" s="68" t="e">
        <f>IF(ROUND('Командный Зачет'!#REF!-IF('Сводный протокол'!#REF!="м",BK$2,IF('Сводный протокол'!#REF!="ж",BK$1,0)),6)&gt;0,1,0)</f>
        <v>#REF!</v>
      </c>
      <c r="BL78" s="68" t="e">
        <f>IF(ROUND('Командный Зачет'!#REF!-IF('Сводный протокол'!#REF!="м",BL$2,IF('Сводный протокол'!#REF!="ж",BL$1,0)),6)&gt;0,1,0)</f>
        <v>#REF!</v>
      </c>
      <c r="BM78" s="68" t="e">
        <f>IF(ROUND('Командный Зачет'!#REF!-IF('Сводный протокол'!#REF!="м",BM$2,IF('Сводный протокол'!#REF!="ж",BM$1,0)),6)&gt;0,1,0)</f>
        <v>#REF!</v>
      </c>
      <c r="BN78" s="68" t="e">
        <f>IF(ROUND('Командный Зачет'!#REF!-IF('Сводный протокол'!#REF!="м",BN$2,IF('Сводный протокол'!#REF!="ж",BN$1,0)),6)&gt;0,1,0)</f>
        <v>#REF!</v>
      </c>
      <c r="BO78" s="68" t="e">
        <f>IF(ROUND('Командный Зачет'!#REF!-IF('Сводный протокол'!#REF!="м",BO$2,IF('Сводный протокол'!#REF!="ж",BO$1,0)),6)&gt;0,1,0)</f>
        <v>#REF!</v>
      </c>
      <c r="BP78" s="68" t="e">
        <f>IF(ROUND('Командный Зачет'!#REF!-IF('Сводный протокол'!#REF!="м",BP$2,IF('Сводный протокол'!#REF!="ж",BP$1,0)),6)&gt;0,1,0)</f>
        <v>#REF!</v>
      </c>
      <c r="BQ78" s="68" t="e">
        <f>IF(ROUND('Командный Зачет'!#REF!-IF('Сводный протокол'!#REF!="м",BQ$2,IF('Сводный протокол'!#REF!="ж",BQ$1,0)),6)&gt;0,1,0)</f>
        <v>#REF!</v>
      </c>
      <c r="BR78" s="68" t="e">
        <f>IF(ROUND('Командный Зачет'!#REF!-IF('Сводный протокол'!#REF!="м",BR$2,IF('Сводный протокол'!#REF!="ж",BR$1,0)),6)&gt;0,1,0)</f>
        <v>#REF!</v>
      </c>
      <c r="BS78" s="68" t="e">
        <f>IF(ROUND('Командный Зачет'!#REF!-IF('Сводный протокол'!#REF!="м",BS$2,IF('Сводный протокол'!#REF!="ж",BS$1,0)),6)&gt;0,1,0)</f>
        <v>#REF!</v>
      </c>
      <c r="BT78" s="68" t="e">
        <f>IF(ROUND('Командный Зачет'!#REF!-IF('Сводный протокол'!#REF!="м",BT$2,IF('Сводный протокол'!#REF!="ж",BT$1,0)),6)&gt;0,1,0)</f>
        <v>#REF!</v>
      </c>
      <c r="BU78" s="68" t="e">
        <f>IF(ROUND('Командный Зачет'!#REF!-IF('Сводный протокол'!#REF!="м",BU$2,IF('Сводный протокол'!#REF!="ж",BU$1,0)),6)&gt;0,1,0)</f>
        <v>#REF!</v>
      </c>
      <c r="BV78" s="68" t="e">
        <f>IF(ROUND('Командный Зачет'!#REF!-IF('Сводный протокол'!#REF!="м",BV$2,IF('Сводный протокол'!#REF!="ж",BV$1,0)),6)&gt;0,1,0)</f>
        <v>#REF!</v>
      </c>
      <c r="BW78" s="68" t="e">
        <f>IF(ROUND('Командный Зачет'!#REF!-IF('Сводный протокол'!#REF!="м",BW$2,IF('Сводный протокол'!#REF!="ж",BW$1,0)),6)&gt;0,1,0)</f>
        <v>#REF!</v>
      </c>
      <c r="BX78" s="68" t="e">
        <f>IF(ROUND('Командный Зачет'!#REF!-IF('Сводный протокол'!#REF!="м",BX$2,IF('Сводный протокол'!#REF!="ж",BX$1,0)),6)&gt;0,1,0)</f>
        <v>#REF!</v>
      </c>
      <c r="BY78" s="68" t="e">
        <f>IF(ROUND('Командный Зачет'!#REF!-IF('Сводный протокол'!#REF!="м",BY$2,IF('Сводный протокол'!#REF!="ж",BY$1,0)),6)&gt;0,1,0)</f>
        <v>#REF!</v>
      </c>
      <c r="BZ78" s="68" t="e">
        <f>IF(ROUND('Командный Зачет'!#REF!-IF('Сводный протокол'!#REF!="м",BZ$2,IF('Сводный протокол'!#REF!="ж",BZ$1,0)),6)&gt;0,1,0)</f>
        <v>#REF!</v>
      </c>
      <c r="CA78" s="68" t="e">
        <f>IF(ROUND('Командный Зачет'!#REF!-IF('Сводный протокол'!#REF!="м",CA$2,IF('Сводный протокол'!#REF!="ж",CA$1,0)),6)&gt;0,1,0)</f>
        <v>#REF!</v>
      </c>
      <c r="CB78" s="68" t="e">
        <f>IF(ROUND('Командный Зачет'!#REF!-IF('Сводный протокол'!#REF!="м",CB$2,IF('Сводный протокол'!#REF!="ж",CB$1,0)),6)&gt;0,1,0)</f>
        <v>#REF!</v>
      </c>
      <c r="CC78" s="68" t="e">
        <f>IF(ROUND('Командный Зачет'!#REF!-IF('Сводный протокол'!#REF!="м",CC$2,IF('Сводный протокол'!#REF!="ж",CC$1,0)),6)&gt;0,1,0)</f>
        <v>#REF!</v>
      </c>
      <c r="CD78" s="68" t="e">
        <f>IF(ROUND('Командный Зачет'!#REF!-IF('Сводный протокол'!#REF!="м",CD$2,IF('Сводный протокол'!#REF!="ж",CD$1,0)),6)&gt;0,1,0)</f>
        <v>#REF!</v>
      </c>
      <c r="CE78" s="68" t="e">
        <f>IF(ROUND('Командный Зачет'!#REF!-IF('Сводный протокол'!#REF!="м",CE$2,IF('Сводный протокол'!#REF!="ж",CE$1,0)),6)&gt;0,1,0)</f>
        <v>#REF!</v>
      </c>
      <c r="CF78" s="68" t="e">
        <f>IF(ROUND('Командный Зачет'!#REF!-IF('Сводный протокол'!#REF!="м",CF$2,IF('Сводный протокол'!#REF!="ж",CF$1,0)),6)&gt;0,1,0)</f>
        <v>#REF!</v>
      </c>
      <c r="CG78" s="68" t="e">
        <f>IF(ROUND('Командный Зачет'!#REF!-IF('Сводный протокол'!#REF!="м",CG$2,IF('Сводный протокол'!#REF!="ж",CG$1,0)),6)&gt;0,1,0)</f>
        <v>#REF!</v>
      </c>
      <c r="CH78" s="68" t="e">
        <f>IF(ROUND('Командный Зачет'!#REF!-IF('Сводный протокол'!#REF!="м",CH$2,IF('Сводный протокол'!#REF!="ж",CH$1,0)),6)&gt;0,1,0)</f>
        <v>#REF!</v>
      </c>
      <c r="CI78" s="68" t="e">
        <f>IF(ROUND('Командный Зачет'!#REF!-IF('Сводный протокол'!#REF!="м",CI$2,IF('Сводный протокол'!#REF!="ж",CI$1,0)),6)&gt;0,1,0)</f>
        <v>#REF!</v>
      </c>
      <c r="CJ78" s="68" t="e">
        <f>IF(ROUND('Командный Зачет'!#REF!-IF('Сводный протокол'!#REF!="м",CJ$2,IF('Сводный протокол'!#REF!="ж",CJ$1,0)),6)&gt;0,1,0)</f>
        <v>#REF!</v>
      </c>
      <c r="CK78" s="68" t="e">
        <f>IF(ROUND('Командный Зачет'!#REF!-IF('Сводный протокол'!#REF!="м",CK$2,IF('Сводный протокол'!#REF!="ж",CK$1,0)),6)&gt;0,1,0)</f>
        <v>#REF!</v>
      </c>
      <c r="CL78" s="68" t="e">
        <f>IF(ROUND('Командный Зачет'!#REF!-IF('Сводный протокол'!#REF!="м",CL$2,IF('Сводный протокол'!#REF!="ж",CL$1,0)),6)&gt;0,1,0)</f>
        <v>#REF!</v>
      </c>
      <c r="CM78" s="68" t="e">
        <f>IF(ROUND('Командный Зачет'!#REF!-IF('Сводный протокол'!#REF!="м",CM$2,IF('Сводный протокол'!#REF!="ж",CM$1,0)),6)&gt;0,1,0)</f>
        <v>#REF!</v>
      </c>
      <c r="CN78" s="68" t="e">
        <f>IF(ROUND('Командный Зачет'!#REF!-IF('Сводный протокол'!#REF!="м",CN$2,IF('Сводный протокол'!#REF!="ж",CN$1,0)),6)&gt;0,1,0)</f>
        <v>#REF!</v>
      </c>
      <c r="CO78" s="68" t="e">
        <f>IF(ROUND('Командный Зачет'!#REF!-IF('Сводный протокол'!#REF!="м",CO$2,IF('Сводный протокол'!#REF!="ж",CO$1,0)),6)&gt;0,1,0)</f>
        <v>#REF!</v>
      </c>
      <c r="CP78" s="68" t="e">
        <f>IF(ROUND('Командный Зачет'!#REF!-IF('Сводный протокол'!#REF!="м",CP$2,IF('Сводный протокол'!#REF!="ж",CP$1,0)),6)&gt;0,1,0)</f>
        <v>#REF!</v>
      </c>
      <c r="CQ78" s="68" t="e">
        <f>IF(ROUND('Командный Зачет'!#REF!-IF('Сводный протокол'!#REF!="м",CQ$2,IF('Сводный протокол'!#REF!="ж",CQ$1,0)),6)&gt;0,1,0)</f>
        <v>#REF!</v>
      </c>
      <c r="CR78" s="68" t="e">
        <f>IF(ROUND('Командный Зачет'!#REF!-IF('Сводный протокол'!#REF!="м",CR$2,IF('Сводный протокол'!#REF!="ж",CR$1,0)),6)&gt;0,1,0)</f>
        <v>#REF!</v>
      </c>
      <c r="CS78" s="68" t="e">
        <f>IF(ROUND('Командный Зачет'!#REF!-IF('Сводный протокол'!#REF!="м",CS$2,IF('Сводный протокол'!#REF!="ж",CS$1,0)),6)&gt;0,1,0)</f>
        <v>#REF!</v>
      </c>
      <c r="CT78" s="68" t="e">
        <f>IF(ROUND('Командный Зачет'!#REF!-IF('Сводный протокол'!#REF!="м",CT$2,IF('Сводный протокол'!#REF!="ж",CT$1,0)),6)&gt;0,1,0)</f>
        <v>#REF!</v>
      </c>
      <c r="CU78" s="68" t="e">
        <f>IF(ROUND('Командный Зачет'!#REF!-IF('Сводный протокол'!#REF!="м",CU$2,IF('Сводный протокол'!#REF!="ж",CU$1,0)),6)&gt;0,1,0)</f>
        <v>#REF!</v>
      </c>
      <c r="CV78" s="68" t="e">
        <f>IF(ROUND('Командный Зачет'!#REF!-IF('Сводный протокол'!#REF!="м",CV$2,IF('Сводный протокол'!#REF!="ж",CV$1,0)),6)&gt;0,1,0)</f>
        <v>#REF!</v>
      </c>
      <c r="CW78" s="68" t="e">
        <f>IF(ROUND('Командный Зачет'!#REF!-IF('Сводный протокол'!#REF!="м",CW$2,IF('Сводный протокол'!#REF!="ж",CW$1,0)),6)&gt;0,1,0)</f>
        <v>#REF!</v>
      </c>
      <c r="CX78" s="67" t="e">
        <f t="shared" ca="1" si="2"/>
        <v>#REF!</v>
      </c>
    </row>
    <row r="79" spans="1:102" x14ac:dyDescent="0.2">
      <c r="A79" s="67" t="s">
        <v>144</v>
      </c>
      <c r="B79" s="68" t="e">
        <f>IF(ROUND('Командный Зачет'!#REF!-IF('Сводный протокол'!#REF!="м",B$2,IF('Сводный протокол'!#REF!="ж",B$1,0)),6)&gt;0,1,0)</f>
        <v>#REF!</v>
      </c>
      <c r="C79" s="68" t="e">
        <f>IF(ROUND('Командный Зачет'!#REF!-IF('Сводный протокол'!#REF!="м",C$2,IF('Сводный протокол'!#REF!="ж",C$1,0)),6)&gt;0,1,0)</f>
        <v>#REF!</v>
      </c>
      <c r="D79" s="68" t="e">
        <f>IF(ROUND('Командный Зачет'!#REF!-IF('Сводный протокол'!#REF!="м",D$2,IF('Сводный протокол'!#REF!="ж",D$1,0)),6)&gt;0,1,0)</f>
        <v>#REF!</v>
      </c>
      <c r="E79" s="68" t="e">
        <f>IF(ROUND('Командный Зачет'!#REF!-IF('Сводный протокол'!#REF!="м",E$2,IF('Сводный протокол'!#REF!="ж",E$1,0)),6)&gt;0,1,0)</f>
        <v>#REF!</v>
      </c>
      <c r="F79" s="68" t="e">
        <f>IF(ROUND('Командный Зачет'!#REF!-IF('Сводный протокол'!#REF!="м",F$2,IF('Сводный протокол'!#REF!="ж",F$1,0)),6)&gt;0,1,0)</f>
        <v>#REF!</v>
      </c>
      <c r="G79" s="68" t="e">
        <f>IF(ROUND('Командный Зачет'!#REF!-IF('Сводный протокол'!#REF!="м",G$2,IF('Сводный протокол'!#REF!="ж",G$1,0)),6)&gt;0,1,0)</f>
        <v>#REF!</v>
      </c>
      <c r="H79" s="68" t="e">
        <f>IF(ROUND('Командный Зачет'!#REF!-IF('Сводный протокол'!#REF!="м",H$2,IF('Сводный протокол'!#REF!="ж",H$1,0)),6)&gt;0,1,0)</f>
        <v>#REF!</v>
      </c>
      <c r="I79" s="68" t="e">
        <f>IF(ROUND('Командный Зачет'!#REF!-IF('Сводный протокол'!#REF!="м",I$2,IF('Сводный протокол'!#REF!="ж",I$1,0)),6)&gt;0,1,0)</f>
        <v>#REF!</v>
      </c>
      <c r="J79" s="68" t="e">
        <f>IF(ROUND('Командный Зачет'!#REF!-IF('Сводный протокол'!#REF!="м",J$2,IF('Сводный протокол'!#REF!="ж",J$1,0)),6)&gt;0,1,0)</f>
        <v>#REF!</v>
      </c>
      <c r="K79" s="68" t="e">
        <f>IF(ROUND('Командный Зачет'!#REF!-IF('Сводный протокол'!#REF!="м",K$2,IF('Сводный протокол'!#REF!="ж",K$1,0)),6)&gt;0,1,0)</f>
        <v>#REF!</v>
      </c>
      <c r="L79" s="68" t="e">
        <f>IF(ROUND('Командный Зачет'!#REF!-IF('Сводный протокол'!#REF!="м",L$2,IF('Сводный протокол'!#REF!="ж",L$1,0)),6)&gt;0,1,0)</f>
        <v>#REF!</v>
      </c>
      <c r="M79" s="68" t="e">
        <f>IF(ROUND('Командный Зачет'!#REF!-IF('Сводный протокол'!#REF!="м",M$2,IF('Сводный протокол'!#REF!="ж",M$1,0)),6)&gt;0,1,0)</f>
        <v>#REF!</v>
      </c>
      <c r="N79" s="68" t="e">
        <f>IF(ROUND('Командный Зачет'!#REF!-IF('Сводный протокол'!#REF!="м",N$2,IF('Сводный протокол'!#REF!="ж",N$1,0)),6)&gt;0,1,0)</f>
        <v>#REF!</v>
      </c>
      <c r="O79" s="68" t="e">
        <f>IF(ROUND('Командный Зачет'!#REF!-IF('Сводный протокол'!#REF!="м",O$2,IF('Сводный протокол'!#REF!="ж",O$1,0)),6)&gt;0,1,0)</f>
        <v>#REF!</v>
      </c>
      <c r="P79" s="68" t="e">
        <f>IF(ROUND('Командный Зачет'!#REF!-IF('Сводный протокол'!#REF!="м",P$2,IF('Сводный протокол'!#REF!="ж",P$1,0)),6)&gt;0,1,0)</f>
        <v>#REF!</v>
      </c>
      <c r="Q79" s="68" t="e">
        <f>IF(ROUND('Командный Зачет'!#REF!-IF('Сводный протокол'!#REF!="м",Q$2,IF('Сводный протокол'!#REF!="ж",Q$1,0)),6)&gt;0,1,0)</f>
        <v>#REF!</v>
      </c>
      <c r="R79" s="68" t="e">
        <f>IF(ROUND('Командный Зачет'!#REF!-IF('Сводный протокол'!#REF!="м",R$2,IF('Сводный протокол'!#REF!="ж",R$1,0)),6)&gt;0,1,0)</f>
        <v>#REF!</v>
      </c>
      <c r="S79" s="68" t="e">
        <f>IF(ROUND('Командный Зачет'!#REF!-IF('Сводный протокол'!#REF!="м",S$2,IF('Сводный протокол'!#REF!="ж",S$1,0)),6)&gt;0,1,0)</f>
        <v>#REF!</v>
      </c>
      <c r="T79" s="68" t="e">
        <f>IF(ROUND('Командный Зачет'!#REF!-IF('Сводный протокол'!#REF!="м",T$2,IF('Сводный протокол'!#REF!="ж",T$1,0)),6)&gt;0,1,0)</f>
        <v>#REF!</v>
      </c>
      <c r="U79" s="68" t="e">
        <f>IF(ROUND('Командный Зачет'!#REF!-IF('Сводный протокол'!#REF!="м",U$2,IF('Сводный протокол'!#REF!="ж",U$1,0)),6)&gt;0,1,0)</f>
        <v>#REF!</v>
      </c>
      <c r="V79" s="68" t="e">
        <f>IF(ROUND('Командный Зачет'!#REF!-IF('Сводный протокол'!#REF!="м",V$2,IF('Сводный протокол'!#REF!="ж",V$1,0)),6)&gt;0,1,0)</f>
        <v>#REF!</v>
      </c>
      <c r="W79" s="68" t="e">
        <f>IF(ROUND('Командный Зачет'!#REF!-IF('Сводный протокол'!#REF!="м",W$2,IF('Сводный протокол'!#REF!="ж",W$1,0)),6)&gt;0,1,0)</f>
        <v>#REF!</v>
      </c>
      <c r="X79" s="68" t="e">
        <f>IF(ROUND('Командный Зачет'!#REF!-IF('Сводный протокол'!#REF!="м",X$2,IF('Сводный протокол'!#REF!="ж",X$1,0)),6)&gt;0,1,0)</f>
        <v>#REF!</v>
      </c>
      <c r="Y79" s="68" t="e">
        <f>IF(ROUND('Командный Зачет'!#REF!-IF('Сводный протокол'!#REF!="м",Y$2,IF('Сводный протокол'!#REF!="ж",Y$1,0)),6)&gt;0,1,0)</f>
        <v>#REF!</v>
      </c>
      <c r="Z79" s="68" t="e">
        <f>IF(ROUND('Командный Зачет'!#REF!-IF('Сводный протокол'!#REF!="м",Z$2,IF('Сводный протокол'!#REF!="ж",Z$1,0)),6)&gt;0,1,0)</f>
        <v>#REF!</v>
      </c>
      <c r="AA79" s="68" t="e">
        <f>IF(ROUND('Командный Зачет'!#REF!-IF('Сводный протокол'!#REF!="м",AA$2,IF('Сводный протокол'!#REF!="ж",AA$1,0)),6)&gt;0,1,0)</f>
        <v>#REF!</v>
      </c>
      <c r="AB79" s="68" t="e">
        <f>IF(ROUND('Командный Зачет'!#REF!-IF('Сводный протокол'!#REF!="м",AB$2,IF('Сводный протокол'!#REF!="ж",AB$1,0)),6)&gt;0,1,0)</f>
        <v>#REF!</v>
      </c>
      <c r="AC79" s="68" t="e">
        <f>IF(ROUND('Командный Зачет'!#REF!-IF('Сводный протокол'!#REF!="м",AC$2,IF('Сводный протокол'!#REF!="ж",AC$1,0)),6)&gt;0,1,0)</f>
        <v>#REF!</v>
      </c>
      <c r="AD79" s="68" t="e">
        <f>IF(ROUND('Командный Зачет'!#REF!-IF('Сводный протокол'!#REF!="м",AD$2,IF('Сводный протокол'!#REF!="ж",AD$1,0)),6)&gt;0,1,0)</f>
        <v>#REF!</v>
      </c>
      <c r="AE79" s="68" t="e">
        <f>IF(ROUND('Командный Зачет'!#REF!-IF('Сводный протокол'!#REF!="м",AE$2,IF('Сводный протокол'!#REF!="ж",AE$1,0)),6)&gt;0,1,0)</f>
        <v>#REF!</v>
      </c>
      <c r="AF79" s="68" t="e">
        <f>IF(ROUND('Командный Зачет'!#REF!-IF('Сводный протокол'!#REF!="м",AF$2,IF('Сводный протокол'!#REF!="ж",AF$1,0)),6)&gt;0,1,0)</f>
        <v>#REF!</v>
      </c>
      <c r="AG79" s="68" t="e">
        <f>IF(ROUND('Командный Зачет'!#REF!-IF('Сводный протокол'!#REF!="м",AG$2,IF('Сводный протокол'!#REF!="ж",AG$1,0)),6)&gt;0,1,0)</f>
        <v>#REF!</v>
      </c>
      <c r="AH79" s="68" t="e">
        <f>IF(ROUND('Командный Зачет'!#REF!-IF('Сводный протокол'!#REF!="м",AH$2,IF('Сводный протокол'!#REF!="ж",AH$1,0)),6)&gt;0,1,0)</f>
        <v>#REF!</v>
      </c>
      <c r="AI79" s="68" t="e">
        <f>IF(ROUND('Командный Зачет'!#REF!-IF('Сводный протокол'!#REF!="м",AI$2,IF('Сводный протокол'!#REF!="ж",AI$1,0)),6)&gt;0,1,0)</f>
        <v>#REF!</v>
      </c>
      <c r="AJ79" s="68" t="e">
        <f>IF(ROUND('Командный Зачет'!#REF!-IF('Сводный протокол'!#REF!="м",AJ$2,IF('Сводный протокол'!#REF!="ж",AJ$1,0)),6)&gt;0,1,0)</f>
        <v>#REF!</v>
      </c>
      <c r="AK79" s="68" t="e">
        <f>IF(ROUND('Командный Зачет'!#REF!-IF('Сводный протокол'!#REF!="м",AK$2,IF('Сводный протокол'!#REF!="ж",AK$1,0)),6)&gt;0,1,0)</f>
        <v>#REF!</v>
      </c>
      <c r="AL79" s="68" t="e">
        <f>IF(ROUND('Командный Зачет'!#REF!-IF('Сводный протокол'!#REF!="м",AL$2,IF('Сводный протокол'!#REF!="ж",AL$1,0)),6)&gt;0,1,0)</f>
        <v>#REF!</v>
      </c>
      <c r="AM79" s="68" t="e">
        <f>IF(ROUND('Командный Зачет'!#REF!-IF('Сводный протокол'!#REF!="м",AM$2,IF('Сводный протокол'!#REF!="ж",AM$1,0)),6)&gt;0,1,0)</f>
        <v>#REF!</v>
      </c>
      <c r="AN79" s="68" t="e">
        <f>IF(ROUND('Командный Зачет'!#REF!-IF('Сводный протокол'!#REF!="м",AN$2,IF('Сводный протокол'!#REF!="ж",AN$1,0)),6)&gt;0,1,0)</f>
        <v>#REF!</v>
      </c>
      <c r="AO79" s="68" t="e">
        <f>IF(ROUND('Командный Зачет'!#REF!-IF('Сводный протокол'!#REF!="м",AO$2,IF('Сводный протокол'!#REF!="ж",AO$1,0)),6)&gt;0,1,0)</f>
        <v>#REF!</v>
      </c>
      <c r="AP79" s="68" t="e">
        <f>IF(ROUND('Командный Зачет'!#REF!-IF('Сводный протокол'!#REF!="м",AP$2,IF('Сводный протокол'!#REF!="ж",AP$1,0)),6)&gt;0,1,0)</f>
        <v>#REF!</v>
      </c>
      <c r="AQ79" s="68" t="e">
        <f>IF(ROUND('Командный Зачет'!#REF!-IF('Сводный протокол'!#REF!="м",AQ$2,IF('Сводный протокол'!#REF!="ж",AQ$1,0)),6)&gt;0,1,0)</f>
        <v>#REF!</v>
      </c>
      <c r="AR79" s="68" t="e">
        <f>IF(ROUND('Командный Зачет'!#REF!-IF('Сводный протокол'!#REF!="м",AR$2,IF('Сводный протокол'!#REF!="ж",AR$1,0)),6)&gt;0,1,0)</f>
        <v>#REF!</v>
      </c>
      <c r="AS79" s="68" t="e">
        <f>IF(ROUND('Командный Зачет'!#REF!-IF('Сводный протокол'!#REF!="м",AS$2,IF('Сводный протокол'!#REF!="ж",AS$1,0)),6)&gt;0,1,0)</f>
        <v>#REF!</v>
      </c>
      <c r="AT79" s="68" t="e">
        <f>IF(ROUND('Командный Зачет'!#REF!-IF('Сводный протокол'!#REF!="м",AT$2,IF('Сводный протокол'!#REF!="ж",AT$1,0)),6)&gt;0,1,0)</f>
        <v>#REF!</v>
      </c>
      <c r="AU79" s="68" t="e">
        <f>IF(ROUND('Командный Зачет'!#REF!-IF('Сводный протокол'!#REF!="м",AU$2,IF('Сводный протокол'!#REF!="ж",AU$1,0)),6)&gt;0,1,0)</f>
        <v>#REF!</v>
      </c>
      <c r="AV79" s="68" t="e">
        <f>IF(ROUND('Командный Зачет'!#REF!-IF('Сводный протокол'!#REF!="м",AV$2,IF('Сводный протокол'!#REF!="ж",AV$1,0)),6)&gt;0,1,0)</f>
        <v>#REF!</v>
      </c>
      <c r="AW79" s="68" t="e">
        <f>IF(ROUND('Командный Зачет'!#REF!-IF('Сводный протокол'!#REF!="м",AW$2,IF('Сводный протокол'!#REF!="ж",AW$1,0)),6)&gt;0,1,0)</f>
        <v>#REF!</v>
      </c>
      <c r="AX79" s="68" t="e">
        <f>IF(ROUND('Командный Зачет'!#REF!-IF('Сводный протокол'!#REF!="м",AX$2,IF('Сводный протокол'!#REF!="ж",AX$1,0)),6)&gt;0,1,0)</f>
        <v>#REF!</v>
      </c>
      <c r="AY79" s="68" t="e">
        <f>IF(ROUND('Командный Зачет'!#REF!-IF('Сводный протокол'!#REF!="м",AY$2,IF('Сводный протокол'!#REF!="ж",AY$1,0)),6)&gt;0,1,0)</f>
        <v>#REF!</v>
      </c>
      <c r="AZ79" s="68" t="e">
        <f>IF(ROUND('Командный Зачет'!#REF!-IF('Сводный протокол'!#REF!="м",AZ$2,IF('Сводный протокол'!#REF!="ж",AZ$1,0)),6)&gt;0,1,0)</f>
        <v>#REF!</v>
      </c>
      <c r="BA79" s="68" t="e">
        <f>IF(ROUND('Командный Зачет'!#REF!-IF('Сводный протокол'!#REF!="м",BA$2,IF('Сводный протокол'!#REF!="ж",BA$1,0)),6)&gt;0,1,0)</f>
        <v>#REF!</v>
      </c>
      <c r="BB79" s="68" t="e">
        <f>IF(ROUND('Командный Зачет'!#REF!-IF('Сводный протокол'!#REF!="м",BB$2,IF('Сводный протокол'!#REF!="ж",BB$1,0)),6)&gt;0,1,0)</f>
        <v>#REF!</v>
      </c>
      <c r="BC79" s="68" t="e">
        <f>IF(ROUND('Командный Зачет'!#REF!-IF('Сводный протокол'!#REF!="м",BC$2,IF('Сводный протокол'!#REF!="ж",BC$1,0)),6)&gt;0,1,0)</f>
        <v>#REF!</v>
      </c>
      <c r="BD79" s="68" t="e">
        <f>IF(ROUND('Командный Зачет'!#REF!-IF('Сводный протокол'!#REF!="м",BD$2,IF('Сводный протокол'!#REF!="ж",BD$1,0)),6)&gt;0,1,0)</f>
        <v>#REF!</v>
      </c>
      <c r="BE79" s="68" t="e">
        <f>IF(ROUND('Командный Зачет'!#REF!-IF('Сводный протокол'!#REF!="м",BE$2,IF('Сводный протокол'!#REF!="ж",BE$1,0)),6)&gt;0,1,0)</f>
        <v>#REF!</v>
      </c>
      <c r="BF79" s="68" t="e">
        <f>IF(ROUND('Командный Зачет'!#REF!-IF('Сводный протокол'!#REF!="м",BF$2,IF('Сводный протокол'!#REF!="ж",BF$1,0)),6)&gt;0,1,0)</f>
        <v>#REF!</v>
      </c>
      <c r="BG79" s="68" t="e">
        <f>IF(ROUND('Командный Зачет'!#REF!-IF('Сводный протокол'!#REF!="м",BG$2,IF('Сводный протокол'!#REF!="ж",BG$1,0)),6)&gt;0,1,0)</f>
        <v>#REF!</v>
      </c>
      <c r="BH79" s="68" t="e">
        <f>IF(ROUND('Командный Зачет'!#REF!-IF('Сводный протокол'!#REF!="м",BH$2,IF('Сводный протокол'!#REF!="ж",BH$1,0)),6)&gt;0,1,0)</f>
        <v>#REF!</v>
      </c>
      <c r="BI79" s="68" t="e">
        <f>IF(ROUND('Командный Зачет'!#REF!-IF('Сводный протокол'!#REF!="м",BI$2,IF('Сводный протокол'!#REF!="ж",BI$1,0)),6)&gt;0,1,0)</f>
        <v>#REF!</v>
      </c>
      <c r="BJ79" s="68" t="e">
        <f>IF(ROUND('Командный Зачет'!#REF!-IF('Сводный протокол'!#REF!="м",BJ$2,IF('Сводный протокол'!#REF!="ж",BJ$1,0)),6)&gt;0,1,0)</f>
        <v>#REF!</v>
      </c>
      <c r="BK79" s="68" t="e">
        <f>IF(ROUND('Командный Зачет'!#REF!-IF('Сводный протокол'!#REF!="м",BK$2,IF('Сводный протокол'!#REF!="ж",BK$1,0)),6)&gt;0,1,0)</f>
        <v>#REF!</v>
      </c>
      <c r="BL79" s="68" t="e">
        <f>IF(ROUND('Командный Зачет'!#REF!-IF('Сводный протокол'!#REF!="м",BL$2,IF('Сводный протокол'!#REF!="ж",BL$1,0)),6)&gt;0,1,0)</f>
        <v>#REF!</v>
      </c>
      <c r="BM79" s="68" t="e">
        <f>IF(ROUND('Командный Зачет'!#REF!-IF('Сводный протокол'!#REF!="м",BM$2,IF('Сводный протокол'!#REF!="ж",BM$1,0)),6)&gt;0,1,0)</f>
        <v>#REF!</v>
      </c>
      <c r="BN79" s="68" t="e">
        <f>IF(ROUND('Командный Зачет'!#REF!-IF('Сводный протокол'!#REF!="м",BN$2,IF('Сводный протокол'!#REF!="ж",BN$1,0)),6)&gt;0,1,0)</f>
        <v>#REF!</v>
      </c>
      <c r="BO79" s="68" t="e">
        <f>IF(ROUND('Командный Зачет'!#REF!-IF('Сводный протокол'!#REF!="м",BO$2,IF('Сводный протокол'!#REF!="ж",BO$1,0)),6)&gt;0,1,0)</f>
        <v>#REF!</v>
      </c>
      <c r="BP79" s="68" t="e">
        <f>IF(ROUND('Командный Зачет'!#REF!-IF('Сводный протокол'!#REF!="м",BP$2,IF('Сводный протокол'!#REF!="ж",BP$1,0)),6)&gt;0,1,0)</f>
        <v>#REF!</v>
      </c>
      <c r="BQ79" s="68" t="e">
        <f>IF(ROUND('Командный Зачет'!#REF!-IF('Сводный протокол'!#REF!="м",BQ$2,IF('Сводный протокол'!#REF!="ж",BQ$1,0)),6)&gt;0,1,0)</f>
        <v>#REF!</v>
      </c>
      <c r="BR79" s="68" t="e">
        <f>IF(ROUND('Командный Зачет'!#REF!-IF('Сводный протокол'!#REF!="м",BR$2,IF('Сводный протокол'!#REF!="ж",BR$1,0)),6)&gt;0,1,0)</f>
        <v>#REF!</v>
      </c>
      <c r="BS79" s="68" t="e">
        <f>IF(ROUND('Командный Зачет'!#REF!-IF('Сводный протокол'!#REF!="м",BS$2,IF('Сводный протокол'!#REF!="ж",BS$1,0)),6)&gt;0,1,0)</f>
        <v>#REF!</v>
      </c>
      <c r="BT79" s="68" t="e">
        <f>IF(ROUND('Командный Зачет'!#REF!-IF('Сводный протокол'!#REF!="м",BT$2,IF('Сводный протокол'!#REF!="ж",BT$1,0)),6)&gt;0,1,0)</f>
        <v>#REF!</v>
      </c>
      <c r="BU79" s="68" t="e">
        <f>IF(ROUND('Командный Зачет'!#REF!-IF('Сводный протокол'!#REF!="м",BU$2,IF('Сводный протокол'!#REF!="ж",BU$1,0)),6)&gt;0,1,0)</f>
        <v>#REF!</v>
      </c>
      <c r="BV79" s="68" t="e">
        <f>IF(ROUND('Командный Зачет'!#REF!-IF('Сводный протокол'!#REF!="м",BV$2,IF('Сводный протокол'!#REF!="ж",BV$1,0)),6)&gt;0,1,0)</f>
        <v>#REF!</v>
      </c>
      <c r="BW79" s="68" t="e">
        <f>IF(ROUND('Командный Зачет'!#REF!-IF('Сводный протокол'!#REF!="м",BW$2,IF('Сводный протокол'!#REF!="ж",BW$1,0)),6)&gt;0,1,0)</f>
        <v>#REF!</v>
      </c>
      <c r="BX79" s="68" t="e">
        <f>IF(ROUND('Командный Зачет'!#REF!-IF('Сводный протокол'!#REF!="м",BX$2,IF('Сводный протокол'!#REF!="ж",BX$1,0)),6)&gt;0,1,0)</f>
        <v>#REF!</v>
      </c>
      <c r="BY79" s="68" t="e">
        <f>IF(ROUND('Командный Зачет'!#REF!-IF('Сводный протокол'!#REF!="м",BY$2,IF('Сводный протокол'!#REF!="ж",BY$1,0)),6)&gt;0,1,0)</f>
        <v>#REF!</v>
      </c>
      <c r="BZ79" s="68" t="e">
        <f>IF(ROUND('Командный Зачет'!#REF!-IF('Сводный протокол'!#REF!="м",BZ$2,IF('Сводный протокол'!#REF!="ж",BZ$1,0)),6)&gt;0,1,0)</f>
        <v>#REF!</v>
      </c>
      <c r="CA79" s="68" t="e">
        <f>IF(ROUND('Командный Зачет'!#REF!-IF('Сводный протокол'!#REF!="м",CA$2,IF('Сводный протокол'!#REF!="ж",CA$1,0)),6)&gt;0,1,0)</f>
        <v>#REF!</v>
      </c>
      <c r="CB79" s="68" t="e">
        <f>IF(ROUND('Командный Зачет'!#REF!-IF('Сводный протокол'!#REF!="м",CB$2,IF('Сводный протокол'!#REF!="ж",CB$1,0)),6)&gt;0,1,0)</f>
        <v>#REF!</v>
      </c>
      <c r="CC79" s="68" t="e">
        <f>IF(ROUND('Командный Зачет'!#REF!-IF('Сводный протокол'!#REF!="м",CC$2,IF('Сводный протокол'!#REF!="ж",CC$1,0)),6)&gt;0,1,0)</f>
        <v>#REF!</v>
      </c>
      <c r="CD79" s="68" t="e">
        <f>IF(ROUND('Командный Зачет'!#REF!-IF('Сводный протокол'!#REF!="м",CD$2,IF('Сводный протокол'!#REF!="ж",CD$1,0)),6)&gt;0,1,0)</f>
        <v>#REF!</v>
      </c>
      <c r="CE79" s="68" t="e">
        <f>IF(ROUND('Командный Зачет'!#REF!-IF('Сводный протокол'!#REF!="м",CE$2,IF('Сводный протокол'!#REF!="ж",CE$1,0)),6)&gt;0,1,0)</f>
        <v>#REF!</v>
      </c>
      <c r="CF79" s="68" t="e">
        <f>IF(ROUND('Командный Зачет'!#REF!-IF('Сводный протокол'!#REF!="м",CF$2,IF('Сводный протокол'!#REF!="ж",CF$1,0)),6)&gt;0,1,0)</f>
        <v>#REF!</v>
      </c>
      <c r="CG79" s="68" t="e">
        <f>IF(ROUND('Командный Зачет'!#REF!-IF('Сводный протокол'!#REF!="м",CG$2,IF('Сводный протокол'!#REF!="ж",CG$1,0)),6)&gt;0,1,0)</f>
        <v>#REF!</v>
      </c>
      <c r="CH79" s="68" t="e">
        <f>IF(ROUND('Командный Зачет'!#REF!-IF('Сводный протокол'!#REF!="м",CH$2,IF('Сводный протокол'!#REF!="ж",CH$1,0)),6)&gt;0,1,0)</f>
        <v>#REF!</v>
      </c>
      <c r="CI79" s="68" t="e">
        <f>IF(ROUND('Командный Зачет'!#REF!-IF('Сводный протокол'!#REF!="м",CI$2,IF('Сводный протокол'!#REF!="ж",CI$1,0)),6)&gt;0,1,0)</f>
        <v>#REF!</v>
      </c>
      <c r="CJ79" s="68" t="e">
        <f>IF(ROUND('Командный Зачет'!#REF!-IF('Сводный протокол'!#REF!="м",CJ$2,IF('Сводный протокол'!#REF!="ж",CJ$1,0)),6)&gt;0,1,0)</f>
        <v>#REF!</v>
      </c>
      <c r="CK79" s="68" t="e">
        <f>IF(ROUND('Командный Зачет'!#REF!-IF('Сводный протокол'!#REF!="м",CK$2,IF('Сводный протокол'!#REF!="ж",CK$1,0)),6)&gt;0,1,0)</f>
        <v>#REF!</v>
      </c>
      <c r="CL79" s="68" t="e">
        <f>IF(ROUND('Командный Зачет'!#REF!-IF('Сводный протокол'!#REF!="м",CL$2,IF('Сводный протокол'!#REF!="ж",CL$1,0)),6)&gt;0,1,0)</f>
        <v>#REF!</v>
      </c>
      <c r="CM79" s="68" t="e">
        <f>IF(ROUND('Командный Зачет'!#REF!-IF('Сводный протокол'!#REF!="м",CM$2,IF('Сводный протокол'!#REF!="ж",CM$1,0)),6)&gt;0,1,0)</f>
        <v>#REF!</v>
      </c>
      <c r="CN79" s="68" t="e">
        <f>IF(ROUND('Командный Зачет'!#REF!-IF('Сводный протокол'!#REF!="м",CN$2,IF('Сводный протокол'!#REF!="ж",CN$1,0)),6)&gt;0,1,0)</f>
        <v>#REF!</v>
      </c>
      <c r="CO79" s="68" t="e">
        <f>IF(ROUND('Командный Зачет'!#REF!-IF('Сводный протокол'!#REF!="м",CO$2,IF('Сводный протокол'!#REF!="ж",CO$1,0)),6)&gt;0,1,0)</f>
        <v>#REF!</v>
      </c>
      <c r="CP79" s="68" t="e">
        <f>IF(ROUND('Командный Зачет'!#REF!-IF('Сводный протокол'!#REF!="м",CP$2,IF('Сводный протокол'!#REF!="ж",CP$1,0)),6)&gt;0,1,0)</f>
        <v>#REF!</v>
      </c>
      <c r="CQ79" s="68" t="e">
        <f>IF(ROUND('Командный Зачет'!#REF!-IF('Сводный протокол'!#REF!="м",CQ$2,IF('Сводный протокол'!#REF!="ж",CQ$1,0)),6)&gt;0,1,0)</f>
        <v>#REF!</v>
      </c>
      <c r="CR79" s="68" t="e">
        <f>IF(ROUND('Командный Зачет'!#REF!-IF('Сводный протокол'!#REF!="м",CR$2,IF('Сводный протокол'!#REF!="ж",CR$1,0)),6)&gt;0,1,0)</f>
        <v>#REF!</v>
      </c>
      <c r="CS79" s="68" t="e">
        <f>IF(ROUND('Командный Зачет'!#REF!-IF('Сводный протокол'!#REF!="м",CS$2,IF('Сводный протокол'!#REF!="ж",CS$1,0)),6)&gt;0,1,0)</f>
        <v>#REF!</v>
      </c>
      <c r="CT79" s="68" t="e">
        <f>IF(ROUND('Командный Зачет'!#REF!-IF('Сводный протокол'!#REF!="м",CT$2,IF('Сводный протокол'!#REF!="ж",CT$1,0)),6)&gt;0,1,0)</f>
        <v>#REF!</v>
      </c>
      <c r="CU79" s="68" t="e">
        <f>IF(ROUND('Командный Зачет'!#REF!-IF('Сводный протокол'!#REF!="м",CU$2,IF('Сводный протокол'!#REF!="ж",CU$1,0)),6)&gt;0,1,0)</f>
        <v>#REF!</v>
      </c>
      <c r="CV79" s="68" t="e">
        <f>IF(ROUND('Командный Зачет'!#REF!-IF('Сводный протокол'!#REF!="м",CV$2,IF('Сводный протокол'!#REF!="ж",CV$1,0)),6)&gt;0,1,0)</f>
        <v>#REF!</v>
      </c>
      <c r="CW79" s="68" t="e">
        <f>IF(ROUND('Командный Зачет'!#REF!-IF('Сводный протокол'!#REF!="м",CW$2,IF('Сводный протокол'!#REF!="ж",CW$1,0)),6)&gt;0,1,0)</f>
        <v>#REF!</v>
      </c>
      <c r="CX79" s="67" t="e">
        <f t="shared" ca="1" si="2"/>
        <v>#REF!</v>
      </c>
    </row>
    <row r="80" spans="1:102" x14ac:dyDescent="0.2">
      <c r="A80" s="67" t="s">
        <v>145</v>
      </c>
      <c r="B80" s="68" t="e">
        <f>IF(ROUND('Командный Зачет'!#REF!-IF('Сводный протокол'!#REF!="м",B$2,IF('Сводный протокол'!#REF!="ж",B$1,0)),6)&gt;0,1,0)</f>
        <v>#REF!</v>
      </c>
      <c r="C80" s="68" t="e">
        <f>IF(ROUND('Командный Зачет'!#REF!-IF('Сводный протокол'!#REF!="м",C$2,IF('Сводный протокол'!#REF!="ж",C$1,0)),6)&gt;0,1,0)</f>
        <v>#REF!</v>
      </c>
      <c r="D80" s="68" t="e">
        <f>IF(ROUND('Командный Зачет'!#REF!-IF('Сводный протокол'!#REF!="м",D$2,IF('Сводный протокол'!#REF!="ж",D$1,0)),6)&gt;0,1,0)</f>
        <v>#REF!</v>
      </c>
      <c r="E80" s="68" t="e">
        <f>IF(ROUND('Командный Зачет'!#REF!-IF('Сводный протокол'!#REF!="м",E$2,IF('Сводный протокол'!#REF!="ж",E$1,0)),6)&gt;0,1,0)</f>
        <v>#REF!</v>
      </c>
      <c r="F80" s="68" t="e">
        <f>IF(ROUND('Командный Зачет'!#REF!-IF('Сводный протокол'!#REF!="м",F$2,IF('Сводный протокол'!#REF!="ж",F$1,0)),6)&gt;0,1,0)</f>
        <v>#REF!</v>
      </c>
      <c r="G80" s="68" t="e">
        <f>IF(ROUND('Командный Зачет'!#REF!-IF('Сводный протокол'!#REF!="м",G$2,IF('Сводный протокол'!#REF!="ж",G$1,0)),6)&gt;0,1,0)</f>
        <v>#REF!</v>
      </c>
      <c r="H80" s="68" t="e">
        <f>IF(ROUND('Командный Зачет'!#REF!-IF('Сводный протокол'!#REF!="м",H$2,IF('Сводный протокол'!#REF!="ж",H$1,0)),6)&gt;0,1,0)</f>
        <v>#REF!</v>
      </c>
      <c r="I80" s="68" t="e">
        <f>IF(ROUND('Командный Зачет'!#REF!-IF('Сводный протокол'!#REF!="м",I$2,IF('Сводный протокол'!#REF!="ж",I$1,0)),6)&gt;0,1,0)</f>
        <v>#REF!</v>
      </c>
      <c r="J80" s="68" t="e">
        <f>IF(ROUND('Командный Зачет'!#REF!-IF('Сводный протокол'!#REF!="м",J$2,IF('Сводный протокол'!#REF!="ж",J$1,0)),6)&gt;0,1,0)</f>
        <v>#REF!</v>
      </c>
      <c r="K80" s="68" t="e">
        <f>IF(ROUND('Командный Зачет'!#REF!-IF('Сводный протокол'!#REF!="м",K$2,IF('Сводный протокол'!#REF!="ж",K$1,0)),6)&gt;0,1,0)</f>
        <v>#REF!</v>
      </c>
      <c r="L80" s="68" t="e">
        <f>IF(ROUND('Командный Зачет'!#REF!-IF('Сводный протокол'!#REF!="м",L$2,IF('Сводный протокол'!#REF!="ж",L$1,0)),6)&gt;0,1,0)</f>
        <v>#REF!</v>
      </c>
      <c r="M80" s="68" t="e">
        <f>IF(ROUND('Командный Зачет'!#REF!-IF('Сводный протокол'!#REF!="м",M$2,IF('Сводный протокол'!#REF!="ж",M$1,0)),6)&gt;0,1,0)</f>
        <v>#REF!</v>
      </c>
      <c r="N80" s="68" t="e">
        <f>IF(ROUND('Командный Зачет'!#REF!-IF('Сводный протокол'!#REF!="м",N$2,IF('Сводный протокол'!#REF!="ж",N$1,0)),6)&gt;0,1,0)</f>
        <v>#REF!</v>
      </c>
      <c r="O80" s="68" t="e">
        <f>IF(ROUND('Командный Зачет'!#REF!-IF('Сводный протокол'!#REF!="м",O$2,IF('Сводный протокол'!#REF!="ж",O$1,0)),6)&gt;0,1,0)</f>
        <v>#REF!</v>
      </c>
      <c r="P80" s="68" t="e">
        <f>IF(ROUND('Командный Зачет'!#REF!-IF('Сводный протокол'!#REF!="м",P$2,IF('Сводный протокол'!#REF!="ж",P$1,0)),6)&gt;0,1,0)</f>
        <v>#REF!</v>
      </c>
      <c r="Q80" s="68" t="e">
        <f>IF(ROUND('Командный Зачет'!#REF!-IF('Сводный протокол'!#REF!="м",Q$2,IF('Сводный протокол'!#REF!="ж",Q$1,0)),6)&gt;0,1,0)</f>
        <v>#REF!</v>
      </c>
      <c r="R80" s="68" t="e">
        <f>IF(ROUND('Командный Зачет'!#REF!-IF('Сводный протокол'!#REF!="м",R$2,IF('Сводный протокол'!#REF!="ж",R$1,0)),6)&gt;0,1,0)</f>
        <v>#REF!</v>
      </c>
      <c r="S80" s="68" t="e">
        <f>IF(ROUND('Командный Зачет'!#REF!-IF('Сводный протокол'!#REF!="м",S$2,IF('Сводный протокол'!#REF!="ж",S$1,0)),6)&gt;0,1,0)</f>
        <v>#REF!</v>
      </c>
      <c r="T80" s="68" t="e">
        <f>IF(ROUND('Командный Зачет'!#REF!-IF('Сводный протокол'!#REF!="м",T$2,IF('Сводный протокол'!#REF!="ж",T$1,0)),6)&gt;0,1,0)</f>
        <v>#REF!</v>
      </c>
      <c r="U80" s="68" t="e">
        <f>IF(ROUND('Командный Зачет'!#REF!-IF('Сводный протокол'!#REF!="м",U$2,IF('Сводный протокол'!#REF!="ж",U$1,0)),6)&gt;0,1,0)</f>
        <v>#REF!</v>
      </c>
      <c r="V80" s="68" t="e">
        <f>IF(ROUND('Командный Зачет'!#REF!-IF('Сводный протокол'!#REF!="м",V$2,IF('Сводный протокол'!#REF!="ж",V$1,0)),6)&gt;0,1,0)</f>
        <v>#REF!</v>
      </c>
      <c r="W80" s="68" t="e">
        <f>IF(ROUND('Командный Зачет'!#REF!-IF('Сводный протокол'!#REF!="м",W$2,IF('Сводный протокол'!#REF!="ж",W$1,0)),6)&gt;0,1,0)</f>
        <v>#REF!</v>
      </c>
      <c r="X80" s="68" t="e">
        <f>IF(ROUND('Командный Зачет'!#REF!-IF('Сводный протокол'!#REF!="м",X$2,IF('Сводный протокол'!#REF!="ж",X$1,0)),6)&gt;0,1,0)</f>
        <v>#REF!</v>
      </c>
      <c r="Y80" s="68" t="e">
        <f>IF(ROUND('Командный Зачет'!#REF!-IF('Сводный протокол'!#REF!="м",Y$2,IF('Сводный протокол'!#REF!="ж",Y$1,0)),6)&gt;0,1,0)</f>
        <v>#REF!</v>
      </c>
      <c r="Z80" s="68" t="e">
        <f>IF(ROUND('Командный Зачет'!#REF!-IF('Сводный протокол'!#REF!="м",Z$2,IF('Сводный протокол'!#REF!="ж",Z$1,0)),6)&gt;0,1,0)</f>
        <v>#REF!</v>
      </c>
      <c r="AA80" s="68" t="e">
        <f>IF(ROUND('Командный Зачет'!#REF!-IF('Сводный протокол'!#REF!="м",AA$2,IF('Сводный протокол'!#REF!="ж",AA$1,0)),6)&gt;0,1,0)</f>
        <v>#REF!</v>
      </c>
      <c r="AB80" s="68" t="e">
        <f>IF(ROUND('Командный Зачет'!#REF!-IF('Сводный протокол'!#REF!="м",AB$2,IF('Сводный протокол'!#REF!="ж",AB$1,0)),6)&gt;0,1,0)</f>
        <v>#REF!</v>
      </c>
      <c r="AC80" s="68" t="e">
        <f>IF(ROUND('Командный Зачет'!#REF!-IF('Сводный протокол'!#REF!="м",AC$2,IF('Сводный протокол'!#REF!="ж",AC$1,0)),6)&gt;0,1,0)</f>
        <v>#REF!</v>
      </c>
      <c r="AD80" s="68" t="e">
        <f>IF(ROUND('Командный Зачет'!#REF!-IF('Сводный протокол'!#REF!="м",AD$2,IF('Сводный протокол'!#REF!="ж",AD$1,0)),6)&gt;0,1,0)</f>
        <v>#REF!</v>
      </c>
      <c r="AE80" s="68" t="e">
        <f>IF(ROUND('Командный Зачет'!#REF!-IF('Сводный протокол'!#REF!="м",AE$2,IF('Сводный протокол'!#REF!="ж",AE$1,0)),6)&gt;0,1,0)</f>
        <v>#REF!</v>
      </c>
      <c r="AF80" s="68" t="e">
        <f>IF(ROUND('Командный Зачет'!#REF!-IF('Сводный протокол'!#REF!="м",AF$2,IF('Сводный протокол'!#REF!="ж",AF$1,0)),6)&gt;0,1,0)</f>
        <v>#REF!</v>
      </c>
      <c r="AG80" s="68" t="e">
        <f>IF(ROUND('Командный Зачет'!#REF!-IF('Сводный протокол'!#REF!="м",AG$2,IF('Сводный протокол'!#REF!="ж",AG$1,0)),6)&gt;0,1,0)</f>
        <v>#REF!</v>
      </c>
      <c r="AH80" s="68" t="e">
        <f>IF(ROUND('Командный Зачет'!#REF!-IF('Сводный протокол'!#REF!="м",AH$2,IF('Сводный протокол'!#REF!="ж",AH$1,0)),6)&gt;0,1,0)</f>
        <v>#REF!</v>
      </c>
      <c r="AI80" s="68" t="e">
        <f>IF(ROUND('Командный Зачет'!#REF!-IF('Сводный протокол'!#REF!="м",AI$2,IF('Сводный протокол'!#REF!="ж",AI$1,0)),6)&gt;0,1,0)</f>
        <v>#REF!</v>
      </c>
      <c r="AJ80" s="68" t="e">
        <f>IF(ROUND('Командный Зачет'!#REF!-IF('Сводный протокол'!#REF!="м",AJ$2,IF('Сводный протокол'!#REF!="ж",AJ$1,0)),6)&gt;0,1,0)</f>
        <v>#REF!</v>
      </c>
      <c r="AK80" s="68" t="e">
        <f>IF(ROUND('Командный Зачет'!#REF!-IF('Сводный протокол'!#REF!="м",AK$2,IF('Сводный протокол'!#REF!="ж",AK$1,0)),6)&gt;0,1,0)</f>
        <v>#REF!</v>
      </c>
      <c r="AL80" s="68" t="e">
        <f>IF(ROUND('Командный Зачет'!#REF!-IF('Сводный протокол'!#REF!="м",AL$2,IF('Сводный протокол'!#REF!="ж",AL$1,0)),6)&gt;0,1,0)</f>
        <v>#REF!</v>
      </c>
      <c r="AM80" s="68" t="e">
        <f>IF(ROUND('Командный Зачет'!#REF!-IF('Сводный протокол'!#REF!="м",AM$2,IF('Сводный протокол'!#REF!="ж",AM$1,0)),6)&gt;0,1,0)</f>
        <v>#REF!</v>
      </c>
      <c r="AN80" s="68" t="e">
        <f>IF(ROUND('Командный Зачет'!#REF!-IF('Сводный протокол'!#REF!="м",AN$2,IF('Сводный протокол'!#REF!="ж",AN$1,0)),6)&gt;0,1,0)</f>
        <v>#REF!</v>
      </c>
      <c r="AO80" s="68" t="e">
        <f>IF(ROUND('Командный Зачет'!#REF!-IF('Сводный протокол'!#REF!="м",AO$2,IF('Сводный протокол'!#REF!="ж",AO$1,0)),6)&gt;0,1,0)</f>
        <v>#REF!</v>
      </c>
      <c r="AP80" s="68" t="e">
        <f>IF(ROUND('Командный Зачет'!#REF!-IF('Сводный протокол'!#REF!="м",AP$2,IF('Сводный протокол'!#REF!="ж",AP$1,0)),6)&gt;0,1,0)</f>
        <v>#REF!</v>
      </c>
      <c r="AQ80" s="68" t="e">
        <f>IF(ROUND('Командный Зачет'!#REF!-IF('Сводный протокол'!#REF!="м",AQ$2,IF('Сводный протокол'!#REF!="ж",AQ$1,0)),6)&gt;0,1,0)</f>
        <v>#REF!</v>
      </c>
      <c r="AR80" s="68" t="e">
        <f>IF(ROUND('Командный Зачет'!#REF!-IF('Сводный протокол'!#REF!="м",AR$2,IF('Сводный протокол'!#REF!="ж",AR$1,0)),6)&gt;0,1,0)</f>
        <v>#REF!</v>
      </c>
      <c r="AS80" s="68" t="e">
        <f>IF(ROUND('Командный Зачет'!#REF!-IF('Сводный протокол'!#REF!="м",AS$2,IF('Сводный протокол'!#REF!="ж",AS$1,0)),6)&gt;0,1,0)</f>
        <v>#REF!</v>
      </c>
      <c r="AT80" s="68" t="e">
        <f>IF(ROUND('Командный Зачет'!#REF!-IF('Сводный протокол'!#REF!="м",AT$2,IF('Сводный протокол'!#REF!="ж",AT$1,0)),6)&gt;0,1,0)</f>
        <v>#REF!</v>
      </c>
      <c r="AU80" s="68" t="e">
        <f>IF(ROUND('Командный Зачет'!#REF!-IF('Сводный протокол'!#REF!="м",AU$2,IF('Сводный протокол'!#REF!="ж",AU$1,0)),6)&gt;0,1,0)</f>
        <v>#REF!</v>
      </c>
      <c r="AV80" s="68" t="e">
        <f>IF(ROUND('Командный Зачет'!#REF!-IF('Сводный протокол'!#REF!="м",AV$2,IF('Сводный протокол'!#REF!="ж",AV$1,0)),6)&gt;0,1,0)</f>
        <v>#REF!</v>
      </c>
      <c r="AW80" s="68" t="e">
        <f>IF(ROUND('Командный Зачет'!#REF!-IF('Сводный протокол'!#REF!="м",AW$2,IF('Сводный протокол'!#REF!="ж",AW$1,0)),6)&gt;0,1,0)</f>
        <v>#REF!</v>
      </c>
      <c r="AX80" s="68" t="e">
        <f>IF(ROUND('Командный Зачет'!#REF!-IF('Сводный протокол'!#REF!="м",AX$2,IF('Сводный протокол'!#REF!="ж",AX$1,0)),6)&gt;0,1,0)</f>
        <v>#REF!</v>
      </c>
      <c r="AY80" s="68" t="e">
        <f>IF(ROUND('Командный Зачет'!#REF!-IF('Сводный протокол'!#REF!="м",AY$2,IF('Сводный протокол'!#REF!="ж",AY$1,0)),6)&gt;0,1,0)</f>
        <v>#REF!</v>
      </c>
      <c r="AZ80" s="68" t="e">
        <f>IF(ROUND('Командный Зачет'!#REF!-IF('Сводный протокол'!#REF!="м",AZ$2,IF('Сводный протокол'!#REF!="ж",AZ$1,0)),6)&gt;0,1,0)</f>
        <v>#REF!</v>
      </c>
      <c r="BA80" s="68" t="e">
        <f>IF(ROUND('Командный Зачет'!#REF!-IF('Сводный протокол'!#REF!="м",BA$2,IF('Сводный протокол'!#REF!="ж",BA$1,0)),6)&gt;0,1,0)</f>
        <v>#REF!</v>
      </c>
      <c r="BB80" s="68" t="e">
        <f>IF(ROUND('Командный Зачет'!#REF!-IF('Сводный протокол'!#REF!="м",BB$2,IF('Сводный протокол'!#REF!="ж",BB$1,0)),6)&gt;0,1,0)</f>
        <v>#REF!</v>
      </c>
      <c r="BC80" s="68" t="e">
        <f>IF(ROUND('Командный Зачет'!#REF!-IF('Сводный протокол'!#REF!="м",BC$2,IF('Сводный протокол'!#REF!="ж",BC$1,0)),6)&gt;0,1,0)</f>
        <v>#REF!</v>
      </c>
      <c r="BD80" s="68" t="e">
        <f>IF(ROUND('Командный Зачет'!#REF!-IF('Сводный протокол'!#REF!="м",BD$2,IF('Сводный протокол'!#REF!="ж",BD$1,0)),6)&gt;0,1,0)</f>
        <v>#REF!</v>
      </c>
      <c r="BE80" s="68" t="e">
        <f>IF(ROUND('Командный Зачет'!#REF!-IF('Сводный протокол'!#REF!="м",BE$2,IF('Сводный протокол'!#REF!="ж",BE$1,0)),6)&gt;0,1,0)</f>
        <v>#REF!</v>
      </c>
      <c r="BF80" s="68" t="e">
        <f>IF(ROUND('Командный Зачет'!#REF!-IF('Сводный протокол'!#REF!="м",BF$2,IF('Сводный протокол'!#REF!="ж",BF$1,0)),6)&gt;0,1,0)</f>
        <v>#REF!</v>
      </c>
      <c r="BG80" s="68" t="e">
        <f>IF(ROUND('Командный Зачет'!#REF!-IF('Сводный протокол'!#REF!="м",BG$2,IF('Сводный протокол'!#REF!="ж",BG$1,0)),6)&gt;0,1,0)</f>
        <v>#REF!</v>
      </c>
      <c r="BH80" s="68" t="e">
        <f>IF(ROUND('Командный Зачет'!#REF!-IF('Сводный протокол'!#REF!="м",BH$2,IF('Сводный протокол'!#REF!="ж",BH$1,0)),6)&gt;0,1,0)</f>
        <v>#REF!</v>
      </c>
      <c r="BI80" s="68" t="e">
        <f>IF(ROUND('Командный Зачет'!#REF!-IF('Сводный протокол'!#REF!="м",BI$2,IF('Сводный протокол'!#REF!="ж",BI$1,0)),6)&gt;0,1,0)</f>
        <v>#REF!</v>
      </c>
      <c r="BJ80" s="68" t="e">
        <f>IF(ROUND('Командный Зачет'!#REF!-IF('Сводный протокол'!#REF!="м",BJ$2,IF('Сводный протокол'!#REF!="ж",BJ$1,0)),6)&gt;0,1,0)</f>
        <v>#REF!</v>
      </c>
      <c r="BK80" s="68" t="e">
        <f>IF(ROUND('Командный Зачет'!#REF!-IF('Сводный протокол'!#REF!="м",BK$2,IF('Сводный протокол'!#REF!="ж",BK$1,0)),6)&gt;0,1,0)</f>
        <v>#REF!</v>
      </c>
      <c r="BL80" s="68" t="e">
        <f>IF(ROUND('Командный Зачет'!#REF!-IF('Сводный протокол'!#REF!="м",BL$2,IF('Сводный протокол'!#REF!="ж",BL$1,0)),6)&gt;0,1,0)</f>
        <v>#REF!</v>
      </c>
      <c r="BM80" s="68" t="e">
        <f>IF(ROUND('Командный Зачет'!#REF!-IF('Сводный протокол'!#REF!="м",BM$2,IF('Сводный протокол'!#REF!="ж",BM$1,0)),6)&gt;0,1,0)</f>
        <v>#REF!</v>
      </c>
      <c r="BN80" s="68" t="e">
        <f>IF(ROUND('Командный Зачет'!#REF!-IF('Сводный протокол'!#REF!="м",BN$2,IF('Сводный протокол'!#REF!="ж",BN$1,0)),6)&gt;0,1,0)</f>
        <v>#REF!</v>
      </c>
      <c r="BO80" s="68" t="e">
        <f>IF(ROUND('Командный Зачет'!#REF!-IF('Сводный протокол'!#REF!="м",BO$2,IF('Сводный протокол'!#REF!="ж",BO$1,0)),6)&gt;0,1,0)</f>
        <v>#REF!</v>
      </c>
      <c r="BP80" s="68" t="e">
        <f>IF(ROUND('Командный Зачет'!#REF!-IF('Сводный протокол'!#REF!="м",BP$2,IF('Сводный протокол'!#REF!="ж",BP$1,0)),6)&gt;0,1,0)</f>
        <v>#REF!</v>
      </c>
      <c r="BQ80" s="68" t="e">
        <f>IF(ROUND('Командный Зачет'!#REF!-IF('Сводный протокол'!#REF!="м",BQ$2,IF('Сводный протокол'!#REF!="ж",BQ$1,0)),6)&gt;0,1,0)</f>
        <v>#REF!</v>
      </c>
      <c r="BR80" s="68" t="e">
        <f>IF(ROUND('Командный Зачет'!#REF!-IF('Сводный протокол'!#REF!="м",BR$2,IF('Сводный протокол'!#REF!="ж",BR$1,0)),6)&gt;0,1,0)</f>
        <v>#REF!</v>
      </c>
      <c r="BS80" s="68" t="e">
        <f>IF(ROUND('Командный Зачет'!#REF!-IF('Сводный протокол'!#REF!="м",BS$2,IF('Сводный протокол'!#REF!="ж",BS$1,0)),6)&gt;0,1,0)</f>
        <v>#REF!</v>
      </c>
      <c r="BT80" s="68" t="e">
        <f>IF(ROUND('Командный Зачет'!#REF!-IF('Сводный протокол'!#REF!="м",BT$2,IF('Сводный протокол'!#REF!="ж",BT$1,0)),6)&gt;0,1,0)</f>
        <v>#REF!</v>
      </c>
      <c r="BU80" s="68" t="e">
        <f>IF(ROUND('Командный Зачет'!#REF!-IF('Сводный протокол'!#REF!="м",BU$2,IF('Сводный протокол'!#REF!="ж",BU$1,0)),6)&gt;0,1,0)</f>
        <v>#REF!</v>
      </c>
      <c r="BV80" s="68" t="e">
        <f>IF(ROUND('Командный Зачет'!#REF!-IF('Сводный протокол'!#REF!="м",BV$2,IF('Сводный протокол'!#REF!="ж",BV$1,0)),6)&gt;0,1,0)</f>
        <v>#REF!</v>
      </c>
      <c r="BW80" s="68" t="e">
        <f>IF(ROUND('Командный Зачет'!#REF!-IF('Сводный протокол'!#REF!="м",BW$2,IF('Сводный протокол'!#REF!="ж",BW$1,0)),6)&gt;0,1,0)</f>
        <v>#REF!</v>
      </c>
      <c r="BX80" s="68" t="e">
        <f>IF(ROUND('Командный Зачет'!#REF!-IF('Сводный протокол'!#REF!="м",BX$2,IF('Сводный протокол'!#REF!="ж",BX$1,0)),6)&gt;0,1,0)</f>
        <v>#REF!</v>
      </c>
      <c r="BY80" s="68" t="e">
        <f>IF(ROUND('Командный Зачет'!#REF!-IF('Сводный протокол'!#REF!="м",BY$2,IF('Сводный протокол'!#REF!="ж",BY$1,0)),6)&gt;0,1,0)</f>
        <v>#REF!</v>
      </c>
      <c r="BZ80" s="68" t="e">
        <f>IF(ROUND('Командный Зачет'!#REF!-IF('Сводный протокол'!#REF!="м",BZ$2,IF('Сводный протокол'!#REF!="ж",BZ$1,0)),6)&gt;0,1,0)</f>
        <v>#REF!</v>
      </c>
      <c r="CA80" s="68" t="e">
        <f>IF(ROUND('Командный Зачет'!#REF!-IF('Сводный протокол'!#REF!="м",CA$2,IF('Сводный протокол'!#REF!="ж",CA$1,0)),6)&gt;0,1,0)</f>
        <v>#REF!</v>
      </c>
      <c r="CB80" s="68" t="e">
        <f>IF(ROUND('Командный Зачет'!#REF!-IF('Сводный протокол'!#REF!="м",CB$2,IF('Сводный протокол'!#REF!="ж",CB$1,0)),6)&gt;0,1,0)</f>
        <v>#REF!</v>
      </c>
      <c r="CC80" s="68" t="e">
        <f>IF(ROUND('Командный Зачет'!#REF!-IF('Сводный протокол'!#REF!="м",CC$2,IF('Сводный протокол'!#REF!="ж",CC$1,0)),6)&gt;0,1,0)</f>
        <v>#REF!</v>
      </c>
      <c r="CD80" s="68" t="e">
        <f>IF(ROUND('Командный Зачет'!#REF!-IF('Сводный протокол'!#REF!="м",CD$2,IF('Сводный протокол'!#REF!="ж",CD$1,0)),6)&gt;0,1,0)</f>
        <v>#REF!</v>
      </c>
      <c r="CE80" s="68" t="e">
        <f>IF(ROUND('Командный Зачет'!#REF!-IF('Сводный протокол'!#REF!="м",CE$2,IF('Сводный протокол'!#REF!="ж",CE$1,0)),6)&gt;0,1,0)</f>
        <v>#REF!</v>
      </c>
      <c r="CF80" s="68" t="e">
        <f>IF(ROUND('Командный Зачет'!#REF!-IF('Сводный протокол'!#REF!="м",CF$2,IF('Сводный протокол'!#REF!="ж",CF$1,0)),6)&gt;0,1,0)</f>
        <v>#REF!</v>
      </c>
      <c r="CG80" s="68" t="e">
        <f>IF(ROUND('Командный Зачет'!#REF!-IF('Сводный протокол'!#REF!="м",CG$2,IF('Сводный протокол'!#REF!="ж",CG$1,0)),6)&gt;0,1,0)</f>
        <v>#REF!</v>
      </c>
      <c r="CH80" s="68" t="e">
        <f>IF(ROUND('Командный Зачет'!#REF!-IF('Сводный протокол'!#REF!="м",CH$2,IF('Сводный протокол'!#REF!="ж",CH$1,0)),6)&gt;0,1,0)</f>
        <v>#REF!</v>
      </c>
      <c r="CI80" s="68" t="e">
        <f>IF(ROUND('Командный Зачет'!#REF!-IF('Сводный протокол'!#REF!="м",CI$2,IF('Сводный протокол'!#REF!="ж",CI$1,0)),6)&gt;0,1,0)</f>
        <v>#REF!</v>
      </c>
      <c r="CJ80" s="68" t="e">
        <f>IF(ROUND('Командный Зачет'!#REF!-IF('Сводный протокол'!#REF!="м",CJ$2,IF('Сводный протокол'!#REF!="ж",CJ$1,0)),6)&gt;0,1,0)</f>
        <v>#REF!</v>
      </c>
      <c r="CK80" s="68" t="e">
        <f>IF(ROUND('Командный Зачет'!#REF!-IF('Сводный протокол'!#REF!="м",CK$2,IF('Сводный протокол'!#REF!="ж",CK$1,0)),6)&gt;0,1,0)</f>
        <v>#REF!</v>
      </c>
      <c r="CL80" s="68" t="e">
        <f>IF(ROUND('Командный Зачет'!#REF!-IF('Сводный протокол'!#REF!="м",CL$2,IF('Сводный протокол'!#REF!="ж",CL$1,0)),6)&gt;0,1,0)</f>
        <v>#REF!</v>
      </c>
      <c r="CM80" s="68" t="e">
        <f>IF(ROUND('Командный Зачет'!#REF!-IF('Сводный протокол'!#REF!="м",CM$2,IF('Сводный протокол'!#REF!="ж",CM$1,0)),6)&gt;0,1,0)</f>
        <v>#REF!</v>
      </c>
      <c r="CN80" s="68" t="e">
        <f>IF(ROUND('Командный Зачет'!#REF!-IF('Сводный протокол'!#REF!="м",CN$2,IF('Сводный протокол'!#REF!="ж",CN$1,0)),6)&gt;0,1,0)</f>
        <v>#REF!</v>
      </c>
      <c r="CO80" s="68" t="e">
        <f>IF(ROUND('Командный Зачет'!#REF!-IF('Сводный протокол'!#REF!="м",CO$2,IF('Сводный протокол'!#REF!="ж",CO$1,0)),6)&gt;0,1,0)</f>
        <v>#REF!</v>
      </c>
      <c r="CP80" s="68" t="e">
        <f>IF(ROUND('Командный Зачет'!#REF!-IF('Сводный протокол'!#REF!="м",CP$2,IF('Сводный протокол'!#REF!="ж",CP$1,0)),6)&gt;0,1,0)</f>
        <v>#REF!</v>
      </c>
      <c r="CQ80" s="68" t="e">
        <f>IF(ROUND('Командный Зачет'!#REF!-IF('Сводный протокол'!#REF!="м",CQ$2,IF('Сводный протокол'!#REF!="ж",CQ$1,0)),6)&gt;0,1,0)</f>
        <v>#REF!</v>
      </c>
      <c r="CR80" s="68" t="e">
        <f>IF(ROUND('Командный Зачет'!#REF!-IF('Сводный протокол'!#REF!="м",CR$2,IF('Сводный протокол'!#REF!="ж",CR$1,0)),6)&gt;0,1,0)</f>
        <v>#REF!</v>
      </c>
      <c r="CS80" s="68" t="e">
        <f>IF(ROUND('Командный Зачет'!#REF!-IF('Сводный протокол'!#REF!="м",CS$2,IF('Сводный протокол'!#REF!="ж",CS$1,0)),6)&gt;0,1,0)</f>
        <v>#REF!</v>
      </c>
      <c r="CT80" s="68" t="e">
        <f>IF(ROUND('Командный Зачет'!#REF!-IF('Сводный протокол'!#REF!="м",CT$2,IF('Сводный протокол'!#REF!="ж",CT$1,0)),6)&gt;0,1,0)</f>
        <v>#REF!</v>
      </c>
      <c r="CU80" s="68" t="e">
        <f>IF(ROUND('Командный Зачет'!#REF!-IF('Сводный протокол'!#REF!="м",CU$2,IF('Сводный протокол'!#REF!="ж",CU$1,0)),6)&gt;0,1,0)</f>
        <v>#REF!</v>
      </c>
      <c r="CV80" s="68" t="e">
        <f>IF(ROUND('Командный Зачет'!#REF!-IF('Сводный протокол'!#REF!="м",CV$2,IF('Сводный протокол'!#REF!="ж",CV$1,0)),6)&gt;0,1,0)</f>
        <v>#REF!</v>
      </c>
      <c r="CW80" s="68" t="e">
        <f>IF(ROUND('Командный Зачет'!#REF!-IF('Сводный протокол'!#REF!="м",CW$2,IF('Сводный протокол'!#REF!="ж",CW$1,0)),6)&gt;0,1,0)</f>
        <v>#REF!</v>
      </c>
      <c r="CX80" s="67" t="e">
        <f t="shared" ca="1" si="2"/>
        <v>#REF!</v>
      </c>
    </row>
    <row r="81" spans="1:102" x14ac:dyDescent="0.2">
      <c r="A81" s="67" t="s">
        <v>146</v>
      </c>
      <c r="B81" s="68" t="e">
        <f>IF(ROUND('Командный Зачет'!#REF!-IF('Сводный протокол'!#REF!="м",B$2,IF('Сводный протокол'!#REF!="ж",B$1,0)),6)&gt;0,1,0)</f>
        <v>#REF!</v>
      </c>
      <c r="C81" s="68" t="e">
        <f>IF(ROUND('Командный Зачет'!#REF!-IF('Сводный протокол'!#REF!="м",C$2,IF('Сводный протокол'!#REF!="ж",C$1,0)),6)&gt;0,1,0)</f>
        <v>#REF!</v>
      </c>
      <c r="D81" s="68" t="e">
        <f>IF(ROUND('Командный Зачет'!#REF!-IF('Сводный протокол'!#REF!="м",D$2,IF('Сводный протокол'!#REF!="ж",D$1,0)),6)&gt;0,1,0)</f>
        <v>#REF!</v>
      </c>
      <c r="E81" s="68" t="e">
        <f>IF(ROUND('Командный Зачет'!#REF!-IF('Сводный протокол'!#REF!="м",E$2,IF('Сводный протокол'!#REF!="ж",E$1,0)),6)&gt;0,1,0)</f>
        <v>#REF!</v>
      </c>
      <c r="F81" s="68" t="e">
        <f>IF(ROUND('Командный Зачет'!#REF!-IF('Сводный протокол'!#REF!="м",F$2,IF('Сводный протокол'!#REF!="ж",F$1,0)),6)&gt;0,1,0)</f>
        <v>#REF!</v>
      </c>
      <c r="G81" s="68" t="e">
        <f>IF(ROUND('Командный Зачет'!#REF!-IF('Сводный протокол'!#REF!="м",G$2,IF('Сводный протокол'!#REF!="ж",G$1,0)),6)&gt;0,1,0)</f>
        <v>#REF!</v>
      </c>
      <c r="H81" s="68" t="e">
        <f>IF(ROUND('Командный Зачет'!#REF!-IF('Сводный протокол'!#REF!="м",H$2,IF('Сводный протокол'!#REF!="ж",H$1,0)),6)&gt;0,1,0)</f>
        <v>#REF!</v>
      </c>
      <c r="I81" s="68" t="e">
        <f>IF(ROUND('Командный Зачет'!#REF!-IF('Сводный протокол'!#REF!="м",I$2,IF('Сводный протокол'!#REF!="ж",I$1,0)),6)&gt;0,1,0)</f>
        <v>#REF!</v>
      </c>
      <c r="J81" s="68" t="e">
        <f>IF(ROUND('Командный Зачет'!#REF!-IF('Сводный протокол'!#REF!="м",J$2,IF('Сводный протокол'!#REF!="ж",J$1,0)),6)&gt;0,1,0)</f>
        <v>#REF!</v>
      </c>
      <c r="K81" s="68" t="e">
        <f>IF(ROUND('Командный Зачет'!#REF!-IF('Сводный протокол'!#REF!="м",K$2,IF('Сводный протокол'!#REF!="ж",K$1,0)),6)&gt;0,1,0)</f>
        <v>#REF!</v>
      </c>
      <c r="L81" s="68" t="e">
        <f>IF(ROUND('Командный Зачет'!#REF!-IF('Сводный протокол'!#REF!="м",L$2,IF('Сводный протокол'!#REF!="ж",L$1,0)),6)&gt;0,1,0)</f>
        <v>#REF!</v>
      </c>
      <c r="M81" s="68" t="e">
        <f>IF(ROUND('Командный Зачет'!#REF!-IF('Сводный протокол'!#REF!="м",M$2,IF('Сводный протокол'!#REF!="ж",M$1,0)),6)&gt;0,1,0)</f>
        <v>#REF!</v>
      </c>
      <c r="N81" s="68" t="e">
        <f>IF(ROUND('Командный Зачет'!#REF!-IF('Сводный протокол'!#REF!="м",N$2,IF('Сводный протокол'!#REF!="ж",N$1,0)),6)&gt;0,1,0)</f>
        <v>#REF!</v>
      </c>
      <c r="O81" s="68" t="e">
        <f>IF(ROUND('Командный Зачет'!#REF!-IF('Сводный протокол'!#REF!="м",O$2,IF('Сводный протокол'!#REF!="ж",O$1,0)),6)&gt;0,1,0)</f>
        <v>#REF!</v>
      </c>
      <c r="P81" s="68" t="e">
        <f>IF(ROUND('Командный Зачет'!#REF!-IF('Сводный протокол'!#REF!="м",P$2,IF('Сводный протокол'!#REF!="ж",P$1,0)),6)&gt;0,1,0)</f>
        <v>#REF!</v>
      </c>
      <c r="Q81" s="68" t="e">
        <f>IF(ROUND('Командный Зачет'!#REF!-IF('Сводный протокол'!#REF!="м",Q$2,IF('Сводный протокол'!#REF!="ж",Q$1,0)),6)&gt;0,1,0)</f>
        <v>#REF!</v>
      </c>
      <c r="R81" s="68" t="e">
        <f>IF(ROUND('Командный Зачет'!#REF!-IF('Сводный протокол'!#REF!="м",R$2,IF('Сводный протокол'!#REF!="ж",R$1,0)),6)&gt;0,1,0)</f>
        <v>#REF!</v>
      </c>
      <c r="S81" s="68" t="e">
        <f>IF(ROUND('Командный Зачет'!#REF!-IF('Сводный протокол'!#REF!="м",S$2,IF('Сводный протокол'!#REF!="ж",S$1,0)),6)&gt;0,1,0)</f>
        <v>#REF!</v>
      </c>
      <c r="T81" s="68" t="e">
        <f>IF(ROUND('Командный Зачет'!#REF!-IF('Сводный протокол'!#REF!="м",T$2,IF('Сводный протокол'!#REF!="ж",T$1,0)),6)&gt;0,1,0)</f>
        <v>#REF!</v>
      </c>
      <c r="U81" s="68" t="e">
        <f>IF(ROUND('Командный Зачет'!#REF!-IF('Сводный протокол'!#REF!="м",U$2,IF('Сводный протокол'!#REF!="ж",U$1,0)),6)&gt;0,1,0)</f>
        <v>#REF!</v>
      </c>
      <c r="V81" s="68" t="e">
        <f>IF(ROUND('Командный Зачет'!#REF!-IF('Сводный протокол'!#REF!="м",V$2,IF('Сводный протокол'!#REF!="ж",V$1,0)),6)&gt;0,1,0)</f>
        <v>#REF!</v>
      </c>
      <c r="W81" s="68" t="e">
        <f>IF(ROUND('Командный Зачет'!#REF!-IF('Сводный протокол'!#REF!="м",W$2,IF('Сводный протокол'!#REF!="ж",W$1,0)),6)&gt;0,1,0)</f>
        <v>#REF!</v>
      </c>
      <c r="X81" s="68" t="e">
        <f>IF(ROUND('Командный Зачет'!#REF!-IF('Сводный протокол'!#REF!="м",X$2,IF('Сводный протокол'!#REF!="ж",X$1,0)),6)&gt;0,1,0)</f>
        <v>#REF!</v>
      </c>
      <c r="Y81" s="68" t="e">
        <f>IF(ROUND('Командный Зачет'!#REF!-IF('Сводный протокол'!#REF!="м",Y$2,IF('Сводный протокол'!#REF!="ж",Y$1,0)),6)&gt;0,1,0)</f>
        <v>#REF!</v>
      </c>
      <c r="Z81" s="68" t="e">
        <f>IF(ROUND('Командный Зачет'!#REF!-IF('Сводный протокол'!#REF!="м",Z$2,IF('Сводный протокол'!#REF!="ж",Z$1,0)),6)&gt;0,1,0)</f>
        <v>#REF!</v>
      </c>
      <c r="AA81" s="68" t="e">
        <f>IF(ROUND('Командный Зачет'!#REF!-IF('Сводный протокол'!#REF!="м",AA$2,IF('Сводный протокол'!#REF!="ж",AA$1,0)),6)&gt;0,1,0)</f>
        <v>#REF!</v>
      </c>
      <c r="AB81" s="68" t="e">
        <f>IF(ROUND('Командный Зачет'!#REF!-IF('Сводный протокол'!#REF!="м",AB$2,IF('Сводный протокол'!#REF!="ж",AB$1,0)),6)&gt;0,1,0)</f>
        <v>#REF!</v>
      </c>
      <c r="AC81" s="68" t="e">
        <f>IF(ROUND('Командный Зачет'!#REF!-IF('Сводный протокол'!#REF!="м",AC$2,IF('Сводный протокол'!#REF!="ж",AC$1,0)),6)&gt;0,1,0)</f>
        <v>#REF!</v>
      </c>
      <c r="AD81" s="68" t="e">
        <f>IF(ROUND('Командный Зачет'!#REF!-IF('Сводный протокол'!#REF!="м",AD$2,IF('Сводный протокол'!#REF!="ж",AD$1,0)),6)&gt;0,1,0)</f>
        <v>#REF!</v>
      </c>
      <c r="AE81" s="68" t="e">
        <f>IF(ROUND('Командный Зачет'!#REF!-IF('Сводный протокол'!#REF!="м",AE$2,IF('Сводный протокол'!#REF!="ж",AE$1,0)),6)&gt;0,1,0)</f>
        <v>#REF!</v>
      </c>
      <c r="AF81" s="68" t="e">
        <f>IF(ROUND('Командный Зачет'!#REF!-IF('Сводный протокол'!#REF!="м",AF$2,IF('Сводный протокол'!#REF!="ж",AF$1,0)),6)&gt;0,1,0)</f>
        <v>#REF!</v>
      </c>
      <c r="AG81" s="68" t="e">
        <f>IF(ROUND('Командный Зачет'!#REF!-IF('Сводный протокол'!#REF!="м",AG$2,IF('Сводный протокол'!#REF!="ж",AG$1,0)),6)&gt;0,1,0)</f>
        <v>#REF!</v>
      </c>
      <c r="AH81" s="68" t="e">
        <f>IF(ROUND('Командный Зачет'!#REF!-IF('Сводный протокол'!#REF!="м",AH$2,IF('Сводный протокол'!#REF!="ж",AH$1,0)),6)&gt;0,1,0)</f>
        <v>#REF!</v>
      </c>
      <c r="AI81" s="68" t="e">
        <f>IF(ROUND('Командный Зачет'!#REF!-IF('Сводный протокол'!#REF!="м",AI$2,IF('Сводный протокол'!#REF!="ж",AI$1,0)),6)&gt;0,1,0)</f>
        <v>#REF!</v>
      </c>
      <c r="AJ81" s="68" t="e">
        <f>IF(ROUND('Командный Зачет'!#REF!-IF('Сводный протокол'!#REF!="м",AJ$2,IF('Сводный протокол'!#REF!="ж",AJ$1,0)),6)&gt;0,1,0)</f>
        <v>#REF!</v>
      </c>
      <c r="AK81" s="68" t="e">
        <f>IF(ROUND('Командный Зачет'!#REF!-IF('Сводный протокол'!#REF!="м",AK$2,IF('Сводный протокол'!#REF!="ж",AK$1,0)),6)&gt;0,1,0)</f>
        <v>#REF!</v>
      </c>
      <c r="AL81" s="68" t="e">
        <f>IF(ROUND('Командный Зачет'!#REF!-IF('Сводный протокол'!#REF!="м",AL$2,IF('Сводный протокол'!#REF!="ж",AL$1,0)),6)&gt;0,1,0)</f>
        <v>#REF!</v>
      </c>
      <c r="AM81" s="68" t="e">
        <f>IF(ROUND('Командный Зачет'!#REF!-IF('Сводный протокол'!#REF!="м",AM$2,IF('Сводный протокол'!#REF!="ж",AM$1,0)),6)&gt;0,1,0)</f>
        <v>#REF!</v>
      </c>
      <c r="AN81" s="68" t="e">
        <f>IF(ROUND('Командный Зачет'!#REF!-IF('Сводный протокол'!#REF!="м",AN$2,IF('Сводный протокол'!#REF!="ж",AN$1,0)),6)&gt;0,1,0)</f>
        <v>#REF!</v>
      </c>
      <c r="AO81" s="68" t="e">
        <f>IF(ROUND('Командный Зачет'!#REF!-IF('Сводный протокол'!#REF!="м",AO$2,IF('Сводный протокол'!#REF!="ж",AO$1,0)),6)&gt;0,1,0)</f>
        <v>#REF!</v>
      </c>
      <c r="AP81" s="68" t="e">
        <f>IF(ROUND('Командный Зачет'!#REF!-IF('Сводный протокол'!#REF!="м",AP$2,IF('Сводный протокол'!#REF!="ж",AP$1,0)),6)&gt;0,1,0)</f>
        <v>#REF!</v>
      </c>
      <c r="AQ81" s="68" t="e">
        <f>IF(ROUND('Командный Зачет'!#REF!-IF('Сводный протокол'!#REF!="м",AQ$2,IF('Сводный протокол'!#REF!="ж",AQ$1,0)),6)&gt;0,1,0)</f>
        <v>#REF!</v>
      </c>
      <c r="AR81" s="68" t="e">
        <f>IF(ROUND('Командный Зачет'!#REF!-IF('Сводный протокол'!#REF!="м",AR$2,IF('Сводный протокол'!#REF!="ж",AR$1,0)),6)&gt;0,1,0)</f>
        <v>#REF!</v>
      </c>
      <c r="AS81" s="68" t="e">
        <f>IF(ROUND('Командный Зачет'!#REF!-IF('Сводный протокол'!#REF!="м",AS$2,IF('Сводный протокол'!#REF!="ж",AS$1,0)),6)&gt;0,1,0)</f>
        <v>#REF!</v>
      </c>
      <c r="AT81" s="68" t="e">
        <f>IF(ROUND('Командный Зачет'!#REF!-IF('Сводный протокол'!#REF!="м",AT$2,IF('Сводный протокол'!#REF!="ж",AT$1,0)),6)&gt;0,1,0)</f>
        <v>#REF!</v>
      </c>
      <c r="AU81" s="68" t="e">
        <f>IF(ROUND('Командный Зачет'!#REF!-IF('Сводный протокол'!#REF!="м",AU$2,IF('Сводный протокол'!#REF!="ж",AU$1,0)),6)&gt;0,1,0)</f>
        <v>#REF!</v>
      </c>
      <c r="AV81" s="68" t="e">
        <f>IF(ROUND('Командный Зачет'!#REF!-IF('Сводный протокол'!#REF!="м",AV$2,IF('Сводный протокол'!#REF!="ж",AV$1,0)),6)&gt;0,1,0)</f>
        <v>#REF!</v>
      </c>
      <c r="AW81" s="68" t="e">
        <f>IF(ROUND('Командный Зачет'!#REF!-IF('Сводный протокол'!#REF!="м",AW$2,IF('Сводный протокол'!#REF!="ж",AW$1,0)),6)&gt;0,1,0)</f>
        <v>#REF!</v>
      </c>
      <c r="AX81" s="68" t="e">
        <f>IF(ROUND('Командный Зачет'!#REF!-IF('Сводный протокол'!#REF!="м",AX$2,IF('Сводный протокол'!#REF!="ж",AX$1,0)),6)&gt;0,1,0)</f>
        <v>#REF!</v>
      </c>
      <c r="AY81" s="68" t="e">
        <f>IF(ROUND('Командный Зачет'!#REF!-IF('Сводный протокол'!#REF!="м",AY$2,IF('Сводный протокол'!#REF!="ж",AY$1,0)),6)&gt;0,1,0)</f>
        <v>#REF!</v>
      </c>
      <c r="AZ81" s="68" t="e">
        <f>IF(ROUND('Командный Зачет'!#REF!-IF('Сводный протокол'!#REF!="м",AZ$2,IF('Сводный протокол'!#REF!="ж",AZ$1,0)),6)&gt;0,1,0)</f>
        <v>#REF!</v>
      </c>
      <c r="BA81" s="68" t="e">
        <f>IF(ROUND('Командный Зачет'!#REF!-IF('Сводный протокол'!#REF!="м",BA$2,IF('Сводный протокол'!#REF!="ж",BA$1,0)),6)&gt;0,1,0)</f>
        <v>#REF!</v>
      </c>
      <c r="BB81" s="68" t="e">
        <f>IF(ROUND('Командный Зачет'!#REF!-IF('Сводный протокол'!#REF!="м",BB$2,IF('Сводный протокол'!#REF!="ж",BB$1,0)),6)&gt;0,1,0)</f>
        <v>#REF!</v>
      </c>
      <c r="BC81" s="68" t="e">
        <f>IF(ROUND('Командный Зачет'!#REF!-IF('Сводный протокол'!#REF!="м",BC$2,IF('Сводный протокол'!#REF!="ж",BC$1,0)),6)&gt;0,1,0)</f>
        <v>#REF!</v>
      </c>
      <c r="BD81" s="68" t="e">
        <f>IF(ROUND('Командный Зачет'!#REF!-IF('Сводный протокол'!#REF!="м",BD$2,IF('Сводный протокол'!#REF!="ж",BD$1,0)),6)&gt;0,1,0)</f>
        <v>#REF!</v>
      </c>
      <c r="BE81" s="68" t="e">
        <f>IF(ROUND('Командный Зачет'!#REF!-IF('Сводный протокол'!#REF!="м",BE$2,IF('Сводный протокол'!#REF!="ж",BE$1,0)),6)&gt;0,1,0)</f>
        <v>#REF!</v>
      </c>
      <c r="BF81" s="68" t="e">
        <f>IF(ROUND('Командный Зачет'!#REF!-IF('Сводный протокол'!#REF!="м",BF$2,IF('Сводный протокол'!#REF!="ж",BF$1,0)),6)&gt;0,1,0)</f>
        <v>#REF!</v>
      </c>
      <c r="BG81" s="68" t="e">
        <f>IF(ROUND('Командный Зачет'!#REF!-IF('Сводный протокол'!#REF!="м",BG$2,IF('Сводный протокол'!#REF!="ж",BG$1,0)),6)&gt;0,1,0)</f>
        <v>#REF!</v>
      </c>
      <c r="BH81" s="68" t="e">
        <f>IF(ROUND('Командный Зачет'!#REF!-IF('Сводный протокол'!#REF!="м",BH$2,IF('Сводный протокол'!#REF!="ж",BH$1,0)),6)&gt;0,1,0)</f>
        <v>#REF!</v>
      </c>
      <c r="BI81" s="68" t="e">
        <f>IF(ROUND('Командный Зачет'!#REF!-IF('Сводный протокол'!#REF!="м",BI$2,IF('Сводный протокол'!#REF!="ж",BI$1,0)),6)&gt;0,1,0)</f>
        <v>#REF!</v>
      </c>
      <c r="BJ81" s="68" t="e">
        <f>IF(ROUND('Командный Зачет'!#REF!-IF('Сводный протокол'!#REF!="м",BJ$2,IF('Сводный протокол'!#REF!="ж",BJ$1,0)),6)&gt;0,1,0)</f>
        <v>#REF!</v>
      </c>
      <c r="BK81" s="68" t="e">
        <f>IF(ROUND('Командный Зачет'!#REF!-IF('Сводный протокол'!#REF!="м",BK$2,IF('Сводный протокол'!#REF!="ж",BK$1,0)),6)&gt;0,1,0)</f>
        <v>#REF!</v>
      </c>
      <c r="BL81" s="68" t="e">
        <f>IF(ROUND('Командный Зачет'!#REF!-IF('Сводный протокол'!#REF!="м",BL$2,IF('Сводный протокол'!#REF!="ж",BL$1,0)),6)&gt;0,1,0)</f>
        <v>#REF!</v>
      </c>
      <c r="BM81" s="68" t="e">
        <f>IF(ROUND('Командный Зачет'!#REF!-IF('Сводный протокол'!#REF!="м",BM$2,IF('Сводный протокол'!#REF!="ж",BM$1,0)),6)&gt;0,1,0)</f>
        <v>#REF!</v>
      </c>
      <c r="BN81" s="68" t="e">
        <f>IF(ROUND('Командный Зачет'!#REF!-IF('Сводный протокол'!#REF!="м",BN$2,IF('Сводный протокол'!#REF!="ж",BN$1,0)),6)&gt;0,1,0)</f>
        <v>#REF!</v>
      </c>
      <c r="BO81" s="68" t="e">
        <f>IF(ROUND('Командный Зачет'!#REF!-IF('Сводный протокол'!#REF!="м",BO$2,IF('Сводный протокол'!#REF!="ж",BO$1,0)),6)&gt;0,1,0)</f>
        <v>#REF!</v>
      </c>
      <c r="BP81" s="68" t="e">
        <f>IF(ROUND('Командный Зачет'!#REF!-IF('Сводный протокол'!#REF!="м",BP$2,IF('Сводный протокол'!#REF!="ж",BP$1,0)),6)&gt;0,1,0)</f>
        <v>#REF!</v>
      </c>
      <c r="BQ81" s="68" t="e">
        <f>IF(ROUND('Командный Зачет'!#REF!-IF('Сводный протокол'!#REF!="м",BQ$2,IF('Сводный протокол'!#REF!="ж",BQ$1,0)),6)&gt;0,1,0)</f>
        <v>#REF!</v>
      </c>
      <c r="BR81" s="68" t="e">
        <f>IF(ROUND('Командный Зачет'!#REF!-IF('Сводный протокол'!#REF!="м",BR$2,IF('Сводный протокол'!#REF!="ж",BR$1,0)),6)&gt;0,1,0)</f>
        <v>#REF!</v>
      </c>
      <c r="BS81" s="68" t="e">
        <f>IF(ROUND('Командный Зачет'!#REF!-IF('Сводный протокол'!#REF!="м",BS$2,IF('Сводный протокол'!#REF!="ж",BS$1,0)),6)&gt;0,1,0)</f>
        <v>#REF!</v>
      </c>
      <c r="BT81" s="68" t="e">
        <f>IF(ROUND('Командный Зачет'!#REF!-IF('Сводный протокол'!#REF!="м",BT$2,IF('Сводный протокол'!#REF!="ж",BT$1,0)),6)&gt;0,1,0)</f>
        <v>#REF!</v>
      </c>
      <c r="BU81" s="68" t="e">
        <f>IF(ROUND('Командный Зачет'!#REF!-IF('Сводный протокол'!#REF!="м",BU$2,IF('Сводный протокол'!#REF!="ж",BU$1,0)),6)&gt;0,1,0)</f>
        <v>#REF!</v>
      </c>
      <c r="BV81" s="68" t="e">
        <f>IF(ROUND('Командный Зачет'!#REF!-IF('Сводный протокол'!#REF!="м",BV$2,IF('Сводный протокол'!#REF!="ж",BV$1,0)),6)&gt;0,1,0)</f>
        <v>#REF!</v>
      </c>
      <c r="BW81" s="68" t="e">
        <f>IF(ROUND('Командный Зачет'!#REF!-IF('Сводный протокол'!#REF!="м",BW$2,IF('Сводный протокол'!#REF!="ж",BW$1,0)),6)&gt;0,1,0)</f>
        <v>#REF!</v>
      </c>
      <c r="BX81" s="68" t="e">
        <f>IF(ROUND('Командный Зачет'!#REF!-IF('Сводный протокол'!#REF!="м",BX$2,IF('Сводный протокол'!#REF!="ж",BX$1,0)),6)&gt;0,1,0)</f>
        <v>#REF!</v>
      </c>
      <c r="BY81" s="68" t="e">
        <f>IF(ROUND('Командный Зачет'!#REF!-IF('Сводный протокол'!#REF!="м",BY$2,IF('Сводный протокол'!#REF!="ж",BY$1,0)),6)&gt;0,1,0)</f>
        <v>#REF!</v>
      </c>
      <c r="BZ81" s="68" t="e">
        <f>IF(ROUND('Командный Зачет'!#REF!-IF('Сводный протокол'!#REF!="м",BZ$2,IF('Сводный протокол'!#REF!="ж",BZ$1,0)),6)&gt;0,1,0)</f>
        <v>#REF!</v>
      </c>
      <c r="CA81" s="68" t="e">
        <f>IF(ROUND('Командный Зачет'!#REF!-IF('Сводный протокол'!#REF!="м",CA$2,IF('Сводный протокол'!#REF!="ж",CA$1,0)),6)&gt;0,1,0)</f>
        <v>#REF!</v>
      </c>
      <c r="CB81" s="68" t="e">
        <f>IF(ROUND('Командный Зачет'!#REF!-IF('Сводный протокол'!#REF!="м",CB$2,IF('Сводный протокол'!#REF!="ж",CB$1,0)),6)&gt;0,1,0)</f>
        <v>#REF!</v>
      </c>
      <c r="CC81" s="68" t="e">
        <f>IF(ROUND('Командный Зачет'!#REF!-IF('Сводный протокол'!#REF!="м",CC$2,IF('Сводный протокол'!#REF!="ж",CC$1,0)),6)&gt;0,1,0)</f>
        <v>#REF!</v>
      </c>
      <c r="CD81" s="68" t="e">
        <f>IF(ROUND('Командный Зачет'!#REF!-IF('Сводный протокол'!#REF!="м",CD$2,IF('Сводный протокол'!#REF!="ж",CD$1,0)),6)&gt;0,1,0)</f>
        <v>#REF!</v>
      </c>
      <c r="CE81" s="68" t="e">
        <f>IF(ROUND('Командный Зачет'!#REF!-IF('Сводный протокол'!#REF!="м",CE$2,IF('Сводный протокол'!#REF!="ж",CE$1,0)),6)&gt;0,1,0)</f>
        <v>#REF!</v>
      </c>
      <c r="CF81" s="68" t="e">
        <f>IF(ROUND('Командный Зачет'!#REF!-IF('Сводный протокол'!#REF!="м",CF$2,IF('Сводный протокол'!#REF!="ж",CF$1,0)),6)&gt;0,1,0)</f>
        <v>#REF!</v>
      </c>
      <c r="CG81" s="68" t="e">
        <f>IF(ROUND('Командный Зачет'!#REF!-IF('Сводный протокол'!#REF!="м",CG$2,IF('Сводный протокол'!#REF!="ж",CG$1,0)),6)&gt;0,1,0)</f>
        <v>#REF!</v>
      </c>
      <c r="CH81" s="68" t="e">
        <f>IF(ROUND('Командный Зачет'!#REF!-IF('Сводный протокол'!#REF!="м",CH$2,IF('Сводный протокол'!#REF!="ж",CH$1,0)),6)&gt;0,1,0)</f>
        <v>#REF!</v>
      </c>
      <c r="CI81" s="68" t="e">
        <f>IF(ROUND('Командный Зачет'!#REF!-IF('Сводный протокол'!#REF!="м",CI$2,IF('Сводный протокол'!#REF!="ж",CI$1,0)),6)&gt;0,1,0)</f>
        <v>#REF!</v>
      </c>
      <c r="CJ81" s="68" t="e">
        <f>IF(ROUND('Командный Зачет'!#REF!-IF('Сводный протокол'!#REF!="м",CJ$2,IF('Сводный протокол'!#REF!="ж",CJ$1,0)),6)&gt;0,1,0)</f>
        <v>#REF!</v>
      </c>
      <c r="CK81" s="68" t="e">
        <f>IF(ROUND('Командный Зачет'!#REF!-IF('Сводный протокол'!#REF!="м",CK$2,IF('Сводный протокол'!#REF!="ж",CK$1,0)),6)&gt;0,1,0)</f>
        <v>#REF!</v>
      </c>
      <c r="CL81" s="68" t="e">
        <f>IF(ROUND('Командный Зачет'!#REF!-IF('Сводный протокол'!#REF!="м",CL$2,IF('Сводный протокол'!#REF!="ж",CL$1,0)),6)&gt;0,1,0)</f>
        <v>#REF!</v>
      </c>
      <c r="CM81" s="68" t="e">
        <f>IF(ROUND('Командный Зачет'!#REF!-IF('Сводный протокол'!#REF!="м",CM$2,IF('Сводный протокол'!#REF!="ж",CM$1,0)),6)&gt;0,1,0)</f>
        <v>#REF!</v>
      </c>
      <c r="CN81" s="68" t="e">
        <f>IF(ROUND('Командный Зачет'!#REF!-IF('Сводный протокол'!#REF!="м",CN$2,IF('Сводный протокол'!#REF!="ж",CN$1,0)),6)&gt;0,1,0)</f>
        <v>#REF!</v>
      </c>
      <c r="CO81" s="68" t="e">
        <f>IF(ROUND('Командный Зачет'!#REF!-IF('Сводный протокол'!#REF!="м",CO$2,IF('Сводный протокол'!#REF!="ж",CO$1,0)),6)&gt;0,1,0)</f>
        <v>#REF!</v>
      </c>
      <c r="CP81" s="68" t="e">
        <f>IF(ROUND('Командный Зачет'!#REF!-IF('Сводный протокол'!#REF!="м",CP$2,IF('Сводный протокол'!#REF!="ж",CP$1,0)),6)&gt;0,1,0)</f>
        <v>#REF!</v>
      </c>
      <c r="CQ81" s="68" t="e">
        <f>IF(ROUND('Командный Зачет'!#REF!-IF('Сводный протокол'!#REF!="м",CQ$2,IF('Сводный протокол'!#REF!="ж",CQ$1,0)),6)&gt;0,1,0)</f>
        <v>#REF!</v>
      </c>
      <c r="CR81" s="68" t="e">
        <f>IF(ROUND('Командный Зачет'!#REF!-IF('Сводный протокол'!#REF!="м",CR$2,IF('Сводный протокол'!#REF!="ж",CR$1,0)),6)&gt;0,1,0)</f>
        <v>#REF!</v>
      </c>
      <c r="CS81" s="68" t="e">
        <f>IF(ROUND('Командный Зачет'!#REF!-IF('Сводный протокол'!#REF!="м",CS$2,IF('Сводный протокол'!#REF!="ж",CS$1,0)),6)&gt;0,1,0)</f>
        <v>#REF!</v>
      </c>
      <c r="CT81" s="68" t="e">
        <f>IF(ROUND('Командный Зачет'!#REF!-IF('Сводный протокол'!#REF!="м",CT$2,IF('Сводный протокол'!#REF!="ж",CT$1,0)),6)&gt;0,1,0)</f>
        <v>#REF!</v>
      </c>
      <c r="CU81" s="68" t="e">
        <f>IF(ROUND('Командный Зачет'!#REF!-IF('Сводный протокол'!#REF!="м",CU$2,IF('Сводный протокол'!#REF!="ж",CU$1,0)),6)&gt;0,1,0)</f>
        <v>#REF!</v>
      </c>
      <c r="CV81" s="68" t="e">
        <f>IF(ROUND('Командный Зачет'!#REF!-IF('Сводный протокол'!#REF!="м",CV$2,IF('Сводный протокол'!#REF!="ж",CV$1,0)),6)&gt;0,1,0)</f>
        <v>#REF!</v>
      </c>
      <c r="CW81" s="68" t="e">
        <f>IF(ROUND('Командный Зачет'!#REF!-IF('Сводный протокол'!#REF!="м",CW$2,IF('Сводный протокол'!#REF!="ж",CW$1,0)),6)&gt;0,1,0)</f>
        <v>#REF!</v>
      </c>
      <c r="CX81" s="67" t="e">
        <f t="shared" ca="1" si="2"/>
        <v>#REF!</v>
      </c>
    </row>
    <row r="82" spans="1:102" x14ac:dyDescent="0.2">
      <c r="A82" s="67" t="s">
        <v>147</v>
      </c>
      <c r="B82" s="68" t="e">
        <f>IF(ROUND('Командный Зачет'!#REF!-IF('Сводный протокол'!#REF!="м",B$2,IF('Сводный протокол'!#REF!="ж",B$1,0)),6)&gt;0,1,0)</f>
        <v>#REF!</v>
      </c>
      <c r="C82" s="68" t="e">
        <f>IF(ROUND('Командный Зачет'!#REF!-IF('Сводный протокол'!#REF!="м",C$2,IF('Сводный протокол'!#REF!="ж",C$1,0)),6)&gt;0,1,0)</f>
        <v>#REF!</v>
      </c>
      <c r="D82" s="68" t="e">
        <f>IF(ROUND('Командный Зачет'!#REF!-IF('Сводный протокол'!#REF!="м",D$2,IF('Сводный протокол'!#REF!="ж",D$1,0)),6)&gt;0,1,0)</f>
        <v>#REF!</v>
      </c>
      <c r="E82" s="68" t="e">
        <f>IF(ROUND('Командный Зачет'!#REF!-IF('Сводный протокол'!#REF!="м",E$2,IF('Сводный протокол'!#REF!="ж",E$1,0)),6)&gt;0,1,0)</f>
        <v>#REF!</v>
      </c>
      <c r="F82" s="68" t="e">
        <f>IF(ROUND('Командный Зачет'!#REF!-IF('Сводный протокол'!#REF!="м",F$2,IF('Сводный протокол'!#REF!="ж",F$1,0)),6)&gt;0,1,0)</f>
        <v>#REF!</v>
      </c>
      <c r="G82" s="68" t="e">
        <f>IF(ROUND('Командный Зачет'!#REF!-IF('Сводный протокол'!#REF!="м",G$2,IF('Сводный протокол'!#REF!="ж",G$1,0)),6)&gt;0,1,0)</f>
        <v>#REF!</v>
      </c>
      <c r="H82" s="68" t="e">
        <f>IF(ROUND('Командный Зачет'!#REF!-IF('Сводный протокол'!#REF!="м",H$2,IF('Сводный протокол'!#REF!="ж",H$1,0)),6)&gt;0,1,0)</f>
        <v>#REF!</v>
      </c>
      <c r="I82" s="68" t="e">
        <f>IF(ROUND('Командный Зачет'!#REF!-IF('Сводный протокол'!#REF!="м",I$2,IF('Сводный протокол'!#REF!="ж",I$1,0)),6)&gt;0,1,0)</f>
        <v>#REF!</v>
      </c>
      <c r="J82" s="68" t="e">
        <f>IF(ROUND('Командный Зачет'!#REF!-IF('Сводный протокол'!#REF!="м",J$2,IF('Сводный протокол'!#REF!="ж",J$1,0)),6)&gt;0,1,0)</f>
        <v>#REF!</v>
      </c>
      <c r="K82" s="68" t="e">
        <f>IF(ROUND('Командный Зачет'!#REF!-IF('Сводный протокол'!#REF!="м",K$2,IF('Сводный протокол'!#REF!="ж",K$1,0)),6)&gt;0,1,0)</f>
        <v>#REF!</v>
      </c>
      <c r="L82" s="68" t="e">
        <f>IF(ROUND('Командный Зачет'!#REF!-IF('Сводный протокол'!#REF!="м",L$2,IF('Сводный протокол'!#REF!="ж",L$1,0)),6)&gt;0,1,0)</f>
        <v>#REF!</v>
      </c>
      <c r="M82" s="68" t="e">
        <f>IF(ROUND('Командный Зачет'!#REF!-IF('Сводный протокол'!#REF!="м",M$2,IF('Сводный протокол'!#REF!="ж",M$1,0)),6)&gt;0,1,0)</f>
        <v>#REF!</v>
      </c>
      <c r="N82" s="68" t="e">
        <f>IF(ROUND('Командный Зачет'!#REF!-IF('Сводный протокол'!#REF!="м",N$2,IF('Сводный протокол'!#REF!="ж",N$1,0)),6)&gt;0,1,0)</f>
        <v>#REF!</v>
      </c>
      <c r="O82" s="68" t="e">
        <f>IF(ROUND('Командный Зачет'!#REF!-IF('Сводный протокол'!#REF!="м",O$2,IF('Сводный протокол'!#REF!="ж",O$1,0)),6)&gt;0,1,0)</f>
        <v>#REF!</v>
      </c>
      <c r="P82" s="68" t="e">
        <f>IF(ROUND('Командный Зачет'!#REF!-IF('Сводный протокол'!#REF!="м",P$2,IF('Сводный протокол'!#REF!="ж",P$1,0)),6)&gt;0,1,0)</f>
        <v>#REF!</v>
      </c>
      <c r="Q82" s="68" t="e">
        <f>IF(ROUND('Командный Зачет'!#REF!-IF('Сводный протокол'!#REF!="м",Q$2,IF('Сводный протокол'!#REF!="ж",Q$1,0)),6)&gt;0,1,0)</f>
        <v>#REF!</v>
      </c>
      <c r="R82" s="68" t="e">
        <f>IF(ROUND('Командный Зачет'!#REF!-IF('Сводный протокол'!#REF!="м",R$2,IF('Сводный протокол'!#REF!="ж",R$1,0)),6)&gt;0,1,0)</f>
        <v>#REF!</v>
      </c>
      <c r="S82" s="68" t="e">
        <f>IF(ROUND('Командный Зачет'!#REF!-IF('Сводный протокол'!#REF!="м",S$2,IF('Сводный протокол'!#REF!="ж",S$1,0)),6)&gt;0,1,0)</f>
        <v>#REF!</v>
      </c>
      <c r="T82" s="68" t="e">
        <f>IF(ROUND('Командный Зачет'!#REF!-IF('Сводный протокол'!#REF!="м",T$2,IF('Сводный протокол'!#REF!="ж",T$1,0)),6)&gt;0,1,0)</f>
        <v>#REF!</v>
      </c>
      <c r="U82" s="68" t="e">
        <f>IF(ROUND('Командный Зачет'!#REF!-IF('Сводный протокол'!#REF!="м",U$2,IF('Сводный протокол'!#REF!="ж",U$1,0)),6)&gt;0,1,0)</f>
        <v>#REF!</v>
      </c>
      <c r="V82" s="68" t="e">
        <f>IF(ROUND('Командный Зачет'!#REF!-IF('Сводный протокол'!#REF!="м",V$2,IF('Сводный протокол'!#REF!="ж",V$1,0)),6)&gt;0,1,0)</f>
        <v>#REF!</v>
      </c>
      <c r="W82" s="68" t="e">
        <f>IF(ROUND('Командный Зачет'!#REF!-IF('Сводный протокол'!#REF!="м",W$2,IF('Сводный протокол'!#REF!="ж",W$1,0)),6)&gt;0,1,0)</f>
        <v>#REF!</v>
      </c>
      <c r="X82" s="68" t="e">
        <f>IF(ROUND('Командный Зачет'!#REF!-IF('Сводный протокол'!#REF!="м",X$2,IF('Сводный протокол'!#REF!="ж",X$1,0)),6)&gt;0,1,0)</f>
        <v>#REF!</v>
      </c>
      <c r="Y82" s="68" t="e">
        <f>IF(ROUND('Командный Зачет'!#REF!-IF('Сводный протокол'!#REF!="м",Y$2,IF('Сводный протокол'!#REF!="ж",Y$1,0)),6)&gt;0,1,0)</f>
        <v>#REF!</v>
      </c>
      <c r="Z82" s="68" t="e">
        <f>IF(ROUND('Командный Зачет'!#REF!-IF('Сводный протокол'!#REF!="м",Z$2,IF('Сводный протокол'!#REF!="ж",Z$1,0)),6)&gt;0,1,0)</f>
        <v>#REF!</v>
      </c>
      <c r="AA82" s="68" t="e">
        <f>IF(ROUND('Командный Зачет'!#REF!-IF('Сводный протокол'!#REF!="м",AA$2,IF('Сводный протокол'!#REF!="ж",AA$1,0)),6)&gt;0,1,0)</f>
        <v>#REF!</v>
      </c>
      <c r="AB82" s="68" t="e">
        <f>IF(ROUND('Командный Зачет'!#REF!-IF('Сводный протокол'!#REF!="м",AB$2,IF('Сводный протокол'!#REF!="ж",AB$1,0)),6)&gt;0,1,0)</f>
        <v>#REF!</v>
      </c>
      <c r="AC82" s="68" t="e">
        <f>IF(ROUND('Командный Зачет'!#REF!-IF('Сводный протокол'!#REF!="м",AC$2,IF('Сводный протокол'!#REF!="ж",AC$1,0)),6)&gt;0,1,0)</f>
        <v>#REF!</v>
      </c>
      <c r="AD82" s="68" t="e">
        <f>IF(ROUND('Командный Зачет'!#REF!-IF('Сводный протокол'!#REF!="м",AD$2,IF('Сводный протокол'!#REF!="ж",AD$1,0)),6)&gt;0,1,0)</f>
        <v>#REF!</v>
      </c>
      <c r="AE82" s="68" t="e">
        <f>IF(ROUND('Командный Зачет'!#REF!-IF('Сводный протокол'!#REF!="м",AE$2,IF('Сводный протокол'!#REF!="ж",AE$1,0)),6)&gt;0,1,0)</f>
        <v>#REF!</v>
      </c>
      <c r="AF82" s="68" t="e">
        <f>IF(ROUND('Командный Зачет'!#REF!-IF('Сводный протокол'!#REF!="м",AF$2,IF('Сводный протокол'!#REF!="ж",AF$1,0)),6)&gt;0,1,0)</f>
        <v>#REF!</v>
      </c>
      <c r="AG82" s="68" t="e">
        <f>IF(ROUND('Командный Зачет'!#REF!-IF('Сводный протокол'!#REF!="м",AG$2,IF('Сводный протокол'!#REF!="ж",AG$1,0)),6)&gt;0,1,0)</f>
        <v>#REF!</v>
      </c>
      <c r="AH82" s="68" t="e">
        <f>IF(ROUND('Командный Зачет'!#REF!-IF('Сводный протокол'!#REF!="м",AH$2,IF('Сводный протокол'!#REF!="ж",AH$1,0)),6)&gt;0,1,0)</f>
        <v>#REF!</v>
      </c>
      <c r="AI82" s="68" t="e">
        <f>IF(ROUND('Командный Зачет'!#REF!-IF('Сводный протокол'!#REF!="м",AI$2,IF('Сводный протокол'!#REF!="ж",AI$1,0)),6)&gt;0,1,0)</f>
        <v>#REF!</v>
      </c>
      <c r="AJ82" s="68" t="e">
        <f>IF(ROUND('Командный Зачет'!#REF!-IF('Сводный протокол'!#REF!="м",AJ$2,IF('Сводный протокол'!#REF!="ж",AJ$1,0)),6)&gt;0,1,0)</f>
        <v>#REF!</v>
      </c>
      <c r="AK82" s="68" t="e">
        <f>IF(ROUND('Командный Зачет'!#REF!-IF('Сводный протокол'!#REF!="м",AK$2,IF('Сводный протокол'!#REF!="ж",AK$1,0)),6)&gt;0,1,0)</f>
        <v>#REF!</v>
      </c>
      <c r="AL82" s="68" t="e">
        <f>IF(ROUND('Командный Зачет'!#REF!-IF('Сводный протокол'!#REF!="м",AL$2,IF('Сводный протокол'!#REF!="ж",AL$1,0)),6)&gt;0,1,0)</f>
        <v>#REF!</v>
      </c>
      <c r="AM82" s="68" t="e">
        <f>IF(ROUND('Командный Зачет'!#REF!-IF('Сводный протокол'!#REF!="м",AM$2,IF('Сводный протокол'!#REF!="ж",AM$1,0)),6)&gt;0,1,0)</f>
        <v>#REF!</v>
      </c>
      <c r="AN82" s="68" t="e">
        <f>IF(ROUND('Командный Зачет'!#REF!-IF('Сводный протокол'!#REF!="м",AN$2,IF('Сводный протокол'!#REF!="ж",AN$1,0)),6)&gt;0,1,0)</f>
        <v>#REF!</v>
      </c>
      <c r="AO82" s="68" t="e">
        <f>IF(ROUND('Командный Зачет'!#REF!-IF('Сводный протокол'!#REF!="м",AO$2,IF('Сводный протокол'!#REF!="ж",AO$1,0)),6)&gt;0,1,0)</f>
        <v>#REF!</v>
      </c>
      <c r="AP82" s="68" t="e">
        <f>IF(ROUND('Командный Зачет'!#REF!-IF('Сводный протокол'!#REF!="м",AP$2,IF('Сводный протокол'!#REF!="ж",AP$1,0)),6)&gt;0,1,0)</f>
        <v>#REF!</v>
      </c>
      <c r="AQ82" s="68" t="e">
        <f>IF(ROUND('Командный Зачет'!#REF!-IF('Сводный протокол'!#REF!="м",AQ$2,IF('Сводный протокол'!#REF!="ж",AQ$1,0)),6)&gt;0,1,0)</f>
        <v>#REF!</v>
      </c>
      <c r="AR82" s="68" t="e">
        <f>IF(ROUND('Командный Зачет'!#REF!-IF('Сводный протокол'!#REF!="м",AR$2,IF('Сводный протокол'!#REF!="ж",AR$1,0)),6)&gt;0,1,0)</f>
        <v>#REF!</v>
      </c>
      <c r="AS82" s="68" t="e">
        <f>IF(ROUND('Командный Зачет'!#REF!-IF('Сводный протокол'!#REF!="м",AS$2,IF('Сводный протокол'!#REF!="ж",AS$1,0)),6)&gt;0,1,0)</f>
        <v>#REF!</v>
      </c>
      <c r="AT82" s="68" t="e">
        <f>IF(ROUND('Командный Зачет'!#REF!-IF('Сводный протокол'!#REF!="м",AT$2,IF('Сводный протокол'!#REF!="ж",AT$1,0)),6)&gt;0,1,0)</f>
        <v>#REF!</v>
      </c>
      <c r="AU82" s="68" t="e">
        <f>IF(ROUND('Командный Зачет'!#REF!-IF('Сводный протокол'!#REF!="м",AU$2,IF('Сводный протокол'!#REF!="ж",AU$1,0)),6)&gt;0,1,0)</f>
        <v>#REF!</v>
      </c>
      <c r="AV82" s="68" t="e">
        <f>IF(ROUND('Командный Зачет'!#REF!-IF('Сводный протокол'!#REF!="м",AV$2,IF('Сводный протокол'!#REF!="ж",AV$1,0)),6)&gt;0,1,0)</f>
        <v>#REF!</v>
      </c>
      <c r="AW82" s="68" t="e">
        <f>IF(ROUND('Командный Зачет'!#REF!-IF('Сводный протокол'!#REF!="м",AW$2,IF('Сводный протокол'!#REF!="ж",AW$1,0)),6)&gt;0,1,0)</f>
        <v>#REF!</v>
      </c>
      <c r="AX82" s="68" t="e">
        <f>IF(ROUND('Командный Зачет'!#REF!-IF('Сводный протокол'!#REF!="м",AX$2,IF('Сводный протокол'!#REF!="ж",AX$1,0)),6)&gt;0,1,0)</f>
        <v>#REF!</v>
      </c>
      <c r="AY82" s="68" t="e">
        <f>IF(ROUND('Командный Зачет'!#REF!-IF('Сводный протокол'!#REF!="м",AY$2,IF('Сводный протокол'!#REF!="ж",AY$1,0)),6)&gt;0,1,0)</f>
        <v>#REF!</v>
      </c>
      <c r="AZ82" s="68" t="e">
        <f>IF(ROUND('Командный Зачет'!#REF!-IF('Сводный протокол'!#REF!="м",AZ$2,IF('Сводный протокол'!#REF!="ж",AZ$1,0)),6)&gt;0,1,0)</f>
        <v>#REF!</v>
      </c>
      <c r="BA82" s="68" t="e">
        <f>IF(ROUND('Командный Зачет'!#REF!-IF('Сводный протокол'!#REF!="м",BA$2,IF('Сводный протокол'!#REF!="ж",BA$1,0)),6)&gt;0,1,0)</f>
        <v>#REF!</v>
      </c>
      <c r="BB82" s="68" t="e">
        <f>IF(ROUND('Командный Зачет'!#REF!-IF('Сводный протокол'!#REF!="м",BB$2,IF('Сводный протокол'!#REF!="ж",BB$1,0)),6)&gt;0,1,0)</f>
        <v>#REF!</v>
      </c>
      <c r="BC82" s="68" t="e">
        <f>IF(ROUND('Командный Зачет'!#REF!-IF('Сводный протокол'!#REF!="м",BC$2,IF('Сводный протокол'!#REF!="ж",BC$1,0)),6)&gt;0,1,0)</f>
        <v>#REF!</v>
      </c>
      <c r="BD82" s="68" t="e">
        <f>IF(ROUND('Командный Зачет'!#REF!-IF('Сводный протокол'!#REF!="м",BD$2,IF('Сводный протокол'!#REF!="ж",BD$1,0)),6)&gt;0,1,0)</f>
        <v>#REF!</v>
      </c>
      <c r="BE82" s="68" t="e">
        <f>IF(ROUND('Командный Зачет'!#REF!-IF('Сводный протокол'!#REF!="м",BE$2,IF('Сводный протокол'!#REF!="ж",BE$1,0)),6)&gt;0,1,0)</f>
        <v>#REF!</v>
      </c>
      <c r="BF82" s="68" t="e">
        <f>IF(ROUND('Командный Зачет'!#REF!-IF('Сводный протокол'!#REF!="м",BF$2,IF('Сводный протокол'!#REF!="ж",BF$1,0)),6)&gt;0,1,0)</f>
        <v>#REF!</v>
      </c>
      <c r="BG82" s="68" t="e">
        <f>IF(ROUND('Командный Зачет'!#REF!-IF('Сводный протокол'!#REF!="м",BG$2,IF('Сводный протокол'!#REF!="ж",BG$1,0)),6)&gt;0,1,0)</f>
        <v>#REF!</v>
      </c>
      <c r="BH82" s="68" t="e">
        <f>IF(ROUND('Командный Зачет'!#REF!-IF('Сводный протокол'!#REF!="м",BH$2,IF('Сводный протокол'!#REF!="ж",BH$1,0)),6)&gt;0,1,0)</f>
        <v>#REF!</v>
      </c>
      <c r="BI82" s="68" t="e">
        <f>IF(ROUND('Командный Зачет'!#REF!-IF('Сводный протокол'!#REF!="м",BI$2,IF('Сводный протокол'!#REF!="ж",BI$1,0)),6)&gt;0,1,0)</f>
        <v>#REF!</v>
      </c>
      <c r="BJ82" s="68" t="e">
        <f>IF(ROUND('Командный Зачет'!#REF!-IF('Сводный протокол'!#REF!="м",BJ$2,IF('Сводный протокол'!#REF!="ж",BJ$1,0)),6)&gt;0,1,0)</f>
        <v>#REF!</v>
      </c>
      <c r="BK82" s="68" t="e">
        <f>IF(ROUND('Командный Зачет'!#REF!-IF('Сводный протокол'!#REF!="м",BK$2,IF('Сводный протокол'!#REF!="ж",BK$1,0)),6)&gt;0,1,0)</f>
        <v>#REF!</v>
      </c>
      <c r="BL82" s="68" t="e">
        <f>IF(ROUND('Командный Зачет'!#REF!-IF('Сводный протокол'!#REF!="м",BL$2,IF('Сводный протокол'!#REF!="ж",BL$1,0)),6)&gt;0,1,0)</f>
        <v>#REF!</v>
      </c>
      <c r="BM82" s="68" t="e">
        <f>IF(ROUND('Командный Зачет'!#REF!-IF('Сводный протокол'!#REF!="м",BM$2,IF('Сводный протокол'!#REF!="ж",BM$1,0)),6)&gt;0,1,0)</f>
        <v>#REF!</v>
      </c>
      <c r="BN82" s="68" t="e">
        <f>IF(ROUND('Командный Зачет'!#REF!-IF('Сводный протокол'!#REF!="м",BN$2,IF('Сводный протокол'!#REF!="ж",BN$1,0)),6)&gt;0,1,0)</f>
        <v>#REF!</v>
      </c>
      <c r="BO82" s="68" t="e">
        <f>IF(ROUND('Командный Зачет'!#REF!-IF('Сводный протокол'!#REF!="м",BO$2,IF('Сводный протокол'!#REF!="ж",BO$1,0)),6)&gt;0,1,0)</f>
        <v>#REF!</v>
      </c>
      <c r="BP82" s="68" t="e">
        <f>IF(ROUND('Командный Зачет'!#REF!-IF('Сводный протокол'!#REF!="м",BP$2,IF('Сводный протокол'!#REF!="ж",BP$1,0)),6)&gt;0,1,0)</f>
        <v>#REF!</v>
      </c>
      <c r="BQ82" s="68" t="e">
        <f>IF(ROUND('Командный Зачет'!#REF!-IF('Сводный протокол'!#REF!="м",BQ$2,IF('Сводный протокол'!#REF!="ж",BQ$1,0)),6)&gt;0,1,0)</f>
        <v>#REF!</v>
      </c>
      <c r="BR82" s="68" t="e">
        <f>IF(ROUND('Командный Зачет'!#REF!-IF('Сводный протокол'!#REF!="м",BR$2,IF('Сводный протокол'!#REF!="ж",BR$1,0)),6)&gt;0,1,0)</f>
        <v>#REF!</v>
      </c>
      <c r="BS82" s="68" t="e">
        <f>IF(ROUND('Командный Зачет'!#REF!-IF('Сводный протокол'!#REF!="м",BS$2,IF('Сводный протокол'!#REF!="ж",BS$1,0)),6)&gt;0,1,0)</f>
        <v>#REF!</v>
      </c>
      <c r="BT82" s="68" t="e">
        <f>IF(ROUND('Командный Зачет'!#REF!-IF('Сводный протокол'!#REF!="м",BT$2,IF('Сводный протокол'!#REF!="ж",BT$1,0)),6)&gt;0,1,0)</f>
        <v>#REF!</v>
      </c>
      <c r="BU82" s="68" t="e">
        <f>IF(ROUND('Командный Зачет'!#REF!-IF('Сводный протокол'!#REF!="м",BU$2,IF('Сводный протокол'!#REF!="ж",BU$1,0)),6)&gt;0,1,0)</f>
        <v>#REF!</v>
      </c>
      <c r="BV82" s="68" t="e">
        <f>IF(ROUND('Командный Зачет'!#REF!-IF('Сводный протокол'!#REF!="м",BV$2,IF('Сводный протокол'!#REF!="ж",BV$1,0)),6)&gt;0,1,0)</f>
        <v>#REF!</v>
      </c>
      <c r="BW82" s="68" t="e">
        <f>IF(ROUND('Командный Зачет'!#REF!-IF('Сводный протокол'!#REF!="м",BW$2,IF('Сводный протокол'!#REF!="ж",BW$1,0)),6)&gt;0,1,0)</f>
        <v>#REF!</v>
      </c>
      <c r="BX82" s="68" t="e">
        <f>IF(ROUND('Командный Зачет'!#REF!-IF('Сводный протокол'!#REF!="м",BX$2,IF('Сводный протокол'!#REF!="ж",BX$1,0)),6)&gt;0,1,0)</f>
        <v>#REF!</v>
      </c>
      <c r="BY82" s="68" t="e">
        <f>IF(ROUND('Командный Зачет'!#REF!-IF('Сводный протокол'!#REF!="м",BY$2,IF('Сводный протокол'!#REF!="ж",BY$1,0)),6)&gt;0,1,0)</f>
        <v>#REF!</v>
      </c>
      <c r="BZ82" s="68" t="e">
        <f>IF(ROUND('Командный Зачет'!#REF!-IF('Сводный протокол'!#REF!="м",BZ$2,IF('Сводный протокол'!#REF!="ж",BZ$1,0)),6)&gt;0,1,0)</f>
        <v>#REF!</v>
      </c>
      <c r="CA82" s="68" t="e">
        <f>IF(ROUND('Командный Зачет'!#REF!-IF('Сводный протокол'!#REF!="м",CA$2,IF('Сводный протокол'!#REF!="ж",CA$1,0)),6)&gt;0,1,0)</f>
        <v>#REF!</v>
      </c>
      <c r="CB82" s="68" t="e">
        <f>IF(ROUND('Командный Зачет'!#REF!-IF('Сводный протокол'!#REF!="м",CB$2,IF('Сводный протокол'!#REF!="ж",CB$1,0)),6)&gt;0,1,0)</f>
        <v>#REF!</v>
      </c>
      <c r="CC82" s="68" t="e">
        <f>IF(ROUND('Командный Зачет'!#REF!-IF('Сводный протокол'!#REF!="м",CC$2,IF('Сводный протокол'!#REF!="ж",CC$1,0)),6)&gt;0,1,0)</f>
        <v>#REF!</v>
      </c>
      <c r="CD82" s="68" t="e">
        <f>IF(ROUND('Командный Зачет'!#REF!-IF('Сводный протокол'!#REF!="м",CD$2,IF('Сводный протокол'!#REF!="ж",CD$1,0)),6)&gt;0,1,0)</f>
        <v>#REF!</v>
      </c>
      <c r="CE82" s="68" t="e">
        <f>IF(ROUND('Командный Зачет'!#REF!-IF('Сводный протокол'!#REF!="м",CE$2,IF('Сводный протокол'!#REF!="ж",CE$1,0)),6)&gt;0,1,0)</f>
        <v>#REF!</v>
      </c>
      <c r="CF82" s="68" t="e">
        <f>IF(ROUND('Командный Зачет'!#REF!-IF('Сводный протокол'!#REF!="м",CF$2,IF('Сводный протокол'!#REF!="ж",CF$1,0)),6)&gt;0,1,0)</f>
        <v>#REF!</v>
      </c>
      <c r="CG82" s="68" t="e">
        <f>IF(ROUND('Командный Зачет'!#REF!-IF('Сводный протокол'!#REF!="м",CG$2,IF('Сводный протокол'!#REF!="ж",CG$1,0)),6)&gt;0,1,0)</f>
        <v>#REF!</v>
      </c>
      <c r="CH82" s="68" t="e">
        <f>IF(ROUND('Командный Зачет'!#REF!-IF('Сводный протокол'!#REF!="м",CH$2,IF('Сводный протокол'!#REF!="ж",CH$1,0)),6)&gt;0,1,0)</f>
        <v>#REF!</v>
      </c>
      <c r="CI82" s="68" t="e">
        <f>IF(ROUND('Командный Зачет'!#REF!-IF('Сводный протокол'!#REF!="м",CI$2,IF('Сводный протокол'!#REF!="ж",CI$1,0)),6)&gt;0,1,0)</f>
        <v>#REF!</v>
      </c>
      <c r="CJ82" s="68" t="e">
        <f>IF(ROUND('Командный Зачет'!#REF!-IF('Сводный протокол'!#REF!="м",CJ$2,IF('Сводный протокол'!#REF!="ж",CJ$1,0)),6)&gt;0,1,0)</f>
        <v>#REF!</v>
      </c>
      <c r="CK82" s="68" t="e">
        <f>IF(ROUND('Командный Зачет'!#REF!-IF('Сводный протокол'!#REF!="м",CK$2,IF('Сводный протокол'!#REF!="ж",CK$1,0)),6)&gt;0,1,0)</f>
        <v>#REF!</v>
      </c>
      <c r="CL82" s="68" t="e">
        <f>IF(ROUND('Командный Зачет'!#REF!-IF('Сводный протокол'!#REF!="м",CL$2,IF('Сводный протокол'!#REF!="ж",CL$1,0)),6)&gt;0,1,0)</f>
        <v>#REF!</v>
      </c>
      <c r="CM82" s="68" t="e">
        <f>IF(ROUND('Командный Зачет'!#REF!-IF('Сводный протокол'!#REF!="м",CM$2,IF('Сводный протокол'!#REF!="ж",CM$1,0)),6)&gt;0,1,0)</f>
        <v>#REF!</v>
      </c>
      <c r="CN82" s="68" t="e">
        <f>IF(ROUND('Командный Зачет'!#REF!-IF('Сводный протокол'!#REF!="м",CN$2,IF('Сводный протокол'!#REF!="ж",CN$1,0)),6)&gt;0,1,0)</f>
        <v>#REF!</v>
      </c>
      <c r="CO82" s="68" t="e">
        <f>IF(ROUND('Командный Зачет'!#REF!-IF('Сводный протокол'!#REF!="м",CO$2,IF('Сводный протокол'!#REF!="ж",CO$1,0)),6)&gt;0,1,0)</f>
        <v>#REF!</v>
      </c>
      <c r="CP82" s="68" t="e">
        <f>IF(ROUND('Командный Зачет'!#REF!-IF('Сводный протокол'!#REF!="м",CP$2,IF('Сводный протокол'!#REF!="ж",CP$1,0)),6)&gt;0,1,0)</f>
        <v>#REF!</v>
      </c>
      <c r="CQ82" s="68" t="e">
        <f>IF(ROUND('Командный Зачет'!#REF!-IF('Сводный протокол'!#REF!="м",CQ$2,IF('Сводный протокол'!#REF!="ж",CQ$1,0)),6)&gt;0,1,0)</f>
        <v>#REF!</v>
      </c>
      <c r="CR82" s="68" t="e">
        <f>IF(ROUND('Командный Зачет'!#REF!-IF('Сводный протокол'!#REF!="м",CR$2,IF('Сводный протокол'!#REF!="ж",CR$1,0)),6)&gt;0,1,0)</f>
        <v>#REF!</v>
      </c>
      <c r="CS82" s="68" t="e">
        <f>IF(ROUND('Командный Зачет'!#REF!-IF('Сводный протокол'!#REF!="м",CS$2,IF('Сводный протокол'!#REF!="ж",CS$1,0)),6)&gt;0,1,0)</f>
        <v>#REF!</v>
      </c>
      <c r="CT82" s="68" t="e">
        <f>IF(ROUND('Командный Зачет'!#REF!-IF('Сводный протокол'!#REF!="м",CT$2,IF('Сводный протокол'!#REF!="ж",CT$1,0)),6)&gt;0,1,0)</f>
        <v>#REF!</v>
      </c>
      <c r="CU82" s="68" t="e">
        <f>IF(ROUND('Командный Зачет'!#REF!-IF('Сводный протокол'!#REF!="м",CU$2,IF('Сводный протокол'!#REF!="ж",CU$1,0)),6)&gt;0,1,0)</f>
        <v>#REF!</v>
      </c>
      <c r="CV82" s="68" t="e">
        <f>IF(ROUND('Командный Зачет'!#REF!-IF('Сводный протокол'!#REF!="м",CV$2,IF('Сводный протокол'!#REF!="ж",CV$1,0)),6)&gt;0,1,0)</f>
        <v>#REF!</v>
      </c>
      <c r="CW82" s="68" t="e">
        <f>IF(ROUND('Командный Зачет'!#REF!-IF('Сводный протокол'!#REF!="м",CW$2,IF('Сводный протокол'!#REF!="ж",CW$1,0)),6)&gt;0,1,0)</f>
        <v>#REF!</v>
      </c>
      <c r="CX82" s="67" t="e">
        <f t="shared" ca="1" si="2"/>
        <v>#REF!</v>
      </c>
    </row>
    <row r="83" spans="1:102" x14ac:dyDescent="0.2">
      <c r="A83" s="67" t="s">
        <v>148</v>
      </c>
      <c r="B83" s="68" t="e">
        <f>IF(ROUND('Командный Зачет'!#REF!-IF('Сводный протокол'!#REF!="м",B$2,IF('Сводный протокол'!#REF!="ж",B$1,0)),6)&gt;0,1,0)</f>
        <v>#REF!</v>
      </c>
      <c r="C83" s="68" t="e">
        <f>IF(ROUND('Командный Зачет'!#REF!-IF('Сводный протокол'!#REF!="м",C$2,IF('Сводный протокол'!#REF!="ж",C$1,0)),6)&gt;0,1,0)</f>
        <v>#REF!</v>
      </c>
      <c r="D83" s="68" t="e">
        <f>IF(ROUND('Командный Зачет'!#REF!-IF('Сводный протокол'!#REF!="м",D$2,IF('Сводный протокол'!#REF!="ж",D$1,0)),6)&gt;0,1,0)</f>
        <v>#REF!</v>
      </c>
      <c r="E83" s="68" t="e">
        <f>IF(ROUND('Командный Зачет'!#REF!-IF('Сводный протокол'!#REF!="м",E$2,IF('Сводный протокол'!#REF!="ж",E$1,0)),6)&gt;0,1,0)</f>
        <v>#REF!</v>
      </c>
      <c r="F83" s="68" t="e">
        <f>IF(ROUND('Командный Зачет'!#REF!-IF('Сводный протокол'!#REF!="м",F$2,IF('Сводный протокол'!#REF!="ж",F$1,0)),6)&gt;0,1,0)</f>
        <v>#REF!</v>
      </c>
      <c r="G83" s="68" t="e">
        <f>IF(ROUND('Командный Зачет'!#REF!-IF('Сводный протокол'!#REF!="м",G$2,IF('Сводный протокол'!#REF!="ж",G$1,0)),6)&gt;0,1,0)</f>
        <v>#REF!</v>
      </c>
      <c r="H83" s="68" t="e">
        <f>IF(ROUND('Командный Зачет'!#REF!-IF('Сводный протокол'!#REF!="м",H$2,IF('Сводный протокол'!#REF!="ж",H$1,0)),6)&gt;0,1,0)</f>
        <v>#REF!</v>
      </c>
      <c r="I83" s="68" t="e">
        <f>IF(ROUND('Командный Зачет'!#REF!-IF('Сводный протокол'!#REF!="м",I$2,IF('Сводный протокол'!#REF!="ж",I$1,0)),6)&gt;0,1,0)</f>
        <v>#REF!</v>
      </c>
      <c r="J83" s="68" t="e">
        <f>IF(ROUND('Командный Зачет'!#REF!-IF('Сводный протокол'!#REF!="м",J$2,IF('Сводный протокол'!#REF!="ж",J$1,0)),6)&gt;0,1,0)</f>
        <v>#REF!</v>
      </c>
      <c r="K83" s="68" t="e">
        <f>IF(ROUND('Командный Зачет'!#REF!-IF('Сводный протокол'!#REF!="м",K$2,IF('Сводный протокол'!#REF!="ж",K$1,0)),6)&gt;0,1,0)</f>
        <v>#REF!</v>
      </c>
      <c r="L83" s="68" t="e">
        <f>IF(ROUND('Командный Зачет'!#REF!-IF('Сводный протокол'!#REF!="м",L$2,IF('Сводный протокол'!#REF!="ж",L$1,0)),6)&gt;0,1,0)</f>
        <v>#REF!</v>
      </c>
      <c r="M83" s="68" t="e">
        <f>IF(ROUND('Командный Зачет'!#REF!-IF('Сводный протокол'!#REF!="м",M$2,IF('Сводный протокол'!#REF!="ж",M$1,0)),6)&gt;0,1,0)</f>
        <v>#REF!</v>
      </c>
      <c r="N83" s="68" t="e">
        <f>IF(ROUND('Командный Зачет'!#REF!-IF('Сводный протокол'!#REF!="м",N$2,IF('Сводный протокол'!#REF!="ж",N$1,0)),6)&gt;0,1,0)</f>
        <v>#REF!</v>
      </c>
      <c r="O83" s="68" t="e">
        <f>IF(ROUND('Командный Зачет'!#REF!-IF('Сводный протокол'!#REF!="м",O$2,IF('Сводный протокол'!#REF!="ж",O$1,0)),6)&gt;0,1,0)</f>
        <v>#REF!</v>
      </c>
      <c r="P83" s="68" t="e">
        <f>IF(ROUND('Командный Зачет'!#REF!-IF('Сводный протокол'!#REF!="м",P$2,IF('Сводный протокол'!#REF!="ж",P$1,0)),6)&gt;0,1,0)</f>
        <v>#REF!</v>
      </c>
      <c r="Q83" s="68" t="e">
        <f>IF(ROUND('Командный Зачет'!#REF!-IF('Сводный протокол'!#REF!="м",Q$2,IF('Сводный протокол'!#REF!="ж",Q$1,0)),6)&gt;0,1,0)</f>
        <v>#REF!</v>
      </c>
      <c r="R83" s="68" t="e">
        <f>IF(ROUND('Командный Зачет'!#REF!-IF('Сводный протокол'!#REF!="м",R$2,IF('Сводный протокол'!#REF!="ж",R$1,0)),6)&gt;0,1,0)</f>
        <v>#REF!</v>
      </c>
      <c r="S83" s="68" t="e">
        <f>IF(ROUND('Командный Зачет'!#REF!-IF('Сводный протокол'!#REF!="м",S$2,IF('Сводный протокол'!#REF!="ж",S$1,0)),6)&gt;0,1,0)</f>
        <v>#REF!</v>
      </c>
      <c r="T83" s="68" t="e">
        <f>IF(ROUND('Командный Зачет'!#REF!-IF('Сводный протокол'!#REF!="м",T$2,IF('Сводный протокол'!#REF!="ж",T$1,0)),6)&gt;0,1,0)</f>
        <v>#REF!</v>
      </c>
      <c r="U83" s="68" t="e">
        <f>IF(ROUND('Командный Зачет'!#REF!-IF('Сводный протокол'!#REF!="м",U$2,IF('Сводный протокол'!#REF!="ж",U$1,0)),6)&gt;0,1,0)</f>
        <v>#REF!</v>
      </c>
      <c r="V83" s="68" t="e">
        <f>IF(ROUND('Командный Зачет'!#REF!-IF('Сводный протокол'!#REF!="м",V$2,IF('Сводный протокол'!#REF!="ж",V$1,0)),6)&gt;0,1,0)</f>
        <v>#REF!</v>
      </c>
      <c r="W83" s="68" t="e">
        <f>IF(ROUND('Командный Зачет'!#REF!-IF('Сводный протокол'!#REF!="м",W$2,IF('Сводный протокол'!#REF!="ж",W$1,0)),6)&gt;0,1,0)</f>
        <v>#REF!</v>
      </c>
      <c r="X83" s="68" t="e">
        <f>IF(ROUND('Командный Зачет'!#REF!-IF('Сводный протокол'!#REF!="м",X$2,IF('Сводный протокол'!#REF!="ж",X$1,0)),6)&gt;0,1,0)</f>
        <v>#REF!</v>
      </c>
      <c r="Y83" s="68" t="e">
        <f>IF(ROUND('Командный Зачет'!#REF!-IF('Сводный протокол'!#REF!="м",Y$2,IF('Сводный протокол'!#REF!="ж",Y$1,0)),6)&gt;0,1,0)</f>
        <v>#REF!</v>
      </c>
      <c r="Z83" s="68" t="e">
        <f>IF(ROUND('Командный Зачет'!#REF!-IF('Сводный протокол'!#REF!="м",Z$2,IF('Сводный протокол'!#REF!="ж",Z$1,0)),6)&gt;0,1,0)</f>
        <v>#REF!</v>
      </c>
      <c r="AA83" s="68" t="e">
        <f>IF(ROUND('Командный Зачет'!#REF!-IF('Сводный протокол'!#REF!="м",AA$2,IF('Сводный протокол'!#REF!="ж",AA$1,0)),6)&gt;0,1,0)</f>
        <v>#REF!</v>
      </c>
      <c r="AB83" s="68" t="e">
        <f>IF(ROUND('Командный Зачет'!#REF!-IF('Сводный протокол'!#REF!="м",AB$2,IF('Сводный протокол'!#REF!="ж",AB$1,0)),6)&gt;0,1,0)</f>
        <v>#REF!</v>
      </c>
      <c r="AC83" s="68" t="e">
        <f>IF(ROUND('Командный Зачет'!#REF!-IF('Сводный протокол'!#REF!="м",AC$2,IF('Сводный протокол'!#REF!="ж",AC$1,0)),6)&gt;0,1,0)</f>
        <v>#REF!</v>
      </c>
      <c r="AD83" s="68" t="e">
        <f>IF(ROUND('Командный Зачет'!#REF!-IF('Сводный протокол'!#REF!="м",AD$2,IF('Сводный протокол'!#REF!="ж",AD$1,0)),6)&gt;0,1,0)</f>
        <v>#REF!</v>
      </c>
      <c r="AE83" s="68" t="e">
        <f>IF(ROUND('Командный Зачет'!#REF!-IF('Сводный протокол'!#REF!="м",AE$2,IF('Сводный протокол'!#REF!="ж",AE$1,0)),6)&gt;0,1,0)</f>
        <v>#REF!</v>
      </c>
      <c r="AF83" s="68" t="e">
        <f>IF(ROUND('Командный Зачет'!#REF!-IF('Сводный протокол'!#REF!="м",AF$2,IF('Сводный протокол'!#REF!="ж",AF$1,0)),6)&gt;0,1,0)</f>
        <v>#REF!</v>
      </c>
      <c r="AG83" s="68" t="e">
        <f>IF(ROUND('Командный Зачет'!#REF!-IF('Сводный протокол'!#REF!="м",AG$2,IF('Сводный протокол'!#REF!="ж",AG$1,0)),6)&gt;0,1,0)</f>
        <v>#REF!</v>
      </c>
      <c r="AH83" s="68" t="e">
        <f>IF(ROUND('Командный Зачет'!#REF!-IF('Сводный протокол'!#REF!="м",AH$2,IF('Сводный протокол'!#REF!="ж",AH$1,0)),6)&gt;0,1,0)</f>
        <v>#REF!</v>
      </c>
      <c r="AI83" s="68" t="e">
        <f>IF(ROUND('Командный Зачет'!#REF!-IF('Сводный протокол'!#REF!="м",AI$2,IF('Сводный протокол'!#REF!="ж",AI$1,0)),6)&gt;0,1,0)</f>
        <v>#REF!</v>
      </c>
      <c r="AJ83" s="68" t="e">
        <f>IF(ROUND('Командный Зачет'!#REF!-IF('Сводный протокол'!#REF!="м",AJ$2,IF('Сводный протокол'!#REF!="ж",AJ$1,0)),6)&gt;0,1,0)</f>
        <v>#REF!</v>
      </c>
      <c r="AK83" s="68" t="e">
        <f>IF(ROUND('Командный Зачет'!#REF!-IF('Сводный протокол'!#REF!="м",AK$2,IF('Сводный протокол'!#REF!="ж",AK$1,0)),6)&gt;0,1,0)</f>
        <v>#REF!</v>
      </c>
      <c r="AL83" s="68" t="e">
        <f>IF(ROUND('Командный Зачет'!#REF!-IF('Сводный протокол'!#REF!="м",AL$2,IF('Сводный протокол'!#REF!="ж",AL$1,0)),6)&gt;0,1,0)</f>
        <v>#REF!</v>
      </c>
      <c r="AM83" s="68" t="e">
        <f>IF(ROUND('Командный Зачет'!#REF!-IF('Сводный протокол'!#REF!="м",AM$2,IF('Сводный протокол'!#REF!="ж",AM$1,0)),6)&gt;0,1,0)</f>
        <v>#REF!</v>
      </c>
      <c r="AN83" s="68" t="e">
        <f>IF(ROUND('Командный Зачет'!#REF!-IF('Сводный протокол'!#REF!="м",AN$2,IF('Сводный протокол'!#REF!="ж",AN$1,0)),6)&gt;0,1,0)</f>
        <v>#REF!</v>
      </c>
      <c r="AO83" s="68" t="e">
        <f>IF(ROUND('Командный Зачет'!#REF!-IF('Сводный протокол'!#REF!="м",AO$2,IF('Сводный протокол'!#REF!="ж",AO$1,0)),6)&gt;0,1,0)</f>
        <v>#REF!</v>
      </c>
      <c r="AP83" s="68" t="e">
        <f>IF(ROUND('Командный Зачет'!#REF!-IF('Сводный протокол'!#REF!="м",AP$2,IF('Сводный протокол'!#REF!="ж",AP$1,0)),6)&gt;0,1,0)</f>
        <v>#REF!</v>
      </c>
      <c r="AQ83" s="68" t="e">
        <f>IF(ROUND('Командный Зачет'!#REF!-IF('Сводный протокол'!#REF!="м",AQ$2,IF('Сводный протокол'!#REF!="ж",AQ$1,0)),6)&gt;0,1,0)</f>
        <v>#REF!</v>
      </c>
      <c r="AR83" s="68" t="e">
        <f>IF(ROUND('Командный Зачет'!#REF!-IF('Сводный протокол'!#REF!="м",AR$2,IF('Сводный протокол'!#REF!="ж",AR$1,0)),6)&gt;0,1,0)</f>
        <v>#REF!</v>
      </c>
      <c r="AS83" s="68" t="e">
        <f>IF(ROUND('Командный Зачет'!#REF!-IF('Сводный протокол'!#REF!="м",AS$2,IF('Сводный протокол'!#REF!="ж",AS$1,0)),6)&gt;0,1,0)</f>
        <v>#REF!</v>
      </c>
      <c r="AT83" s="68" t="e">
        <f>IF(ROUND('Командный Зачет'!#REF!-IF('Сводный протокол'!#REF!="м",AT$2,IF('Сводный протокол'!#REF!="ж",AT$1,0)),6)&gt;0,1,0)</f>
        <v>#REF!</v>
      </c>
      <c r="AU83" s="68" t="e">
        <f>IF(ROUND('Командный Зачет'!#REF!-IF('Сводный протокол'!#REF!="м",AU$2,IF('Сводный протокол'!#REF!="ж",AU$1,0)),6)&gt;0,1,0)</f>
        <v>#REF!</v>
      </c>
      <c r="AV83" s="68" t="e">
        <f>IF(ROUND('Командный Зачет'!#REF!-IF('Сводный протокол'!#REF!="м",AV$2,IF('Сводный протокол'!#REF!="ж",AV$1,0)),6)&gt;0,1,0)</f>
        <v>#REF!</v>
      </c>
      <c r="AW83" s="68" t="e">
        <f>IF(ROUND('Командный Зачет'!#REF!-IF('Сводный протокол'!#REF!="м",AW$2,IF('Сводный протокол'!#REF!="ж",AW$1,0)),6)&gt;0,1,0)</f>
        <v>#REF!</v>
      </c>
      <c r="AX83" s="68" t="e">
        <f>IF(ROUND('Командный Зачет'!#REF!-IF('Сводный протокол'!#REF!="м",AX$2,IF('Сводный протокол'!#REF!="ж",AX$1,0)),6)&gt;0,1,0)</f>
        <v>#REF!</v>
      </c>
      <c r="AY83" s="68" t="e">
        <f>IF(ROUND('Командный Зачет'!#REF!-IF('Сводный протокол'!#REF!="м",AY$2,IF('Сводный протокол'!#REF!="ж",AY$1,0)),6)&gt;0,1,0)</f>
        <v>#REF!</v>
      </c>
      <c r="AZ83" s="68" t="e">
        <f>IF(ROUND('Командный Зачет'!#REF!-IF('Сводный протокол'!#REF!="м",AZ$2,IF('Сводный протокол'!#REF!="ж",AZ$1,0)),6)&gt;0,1,0)</f>
        <v>#REF!</v>
      </c>
      <c r="BA83" s="68" t="e">
        <f>IF(ROUND('Командный Зачет'!#REF!-IF('Сводный протокол'!#REF!="м",BA$2,IF('Сводный протокол'!#REF!="ж",BA$1,0)),6)&gt;0,1,0)</f>
        <v>#REF!</v>
      </c>
      <c r="BB83" s="68" t="e">
        <f>IF(ROUND('Командный Зачет'!#REF!-IF('Сводный протокол'!#REF!="м",BB$2,IF('Сводный протокол'!#REF!="ж",BB$1,0)),6)&gt;0,1,0)</f>
        <v>#REF!</v>
      </c>
      <c r="BC83" s="68" t="e">
        <f>IF(ROUND('Командный Зачет'!#REF!-IF('Сводный протокол'!#REF!="м",BC$2,IF('Сводный протокол'!#REF!="ж",BC$1,0)),6)&gt;0,1,0)</f>
        <v>#REF!</v>
      </c>
      <c r="BD83" s="68" t="e">
        <f>IF(ROUND('Командный Зачет'!#REF!-IF('Сводный протокол'!#REF!="м",BD$2,IF('Сводный протокол'!#REF!="ж",BD$1,0)),6)&gt;0,1,0)</f>
        <v>#REF!</v>
      </c>
      <c r="BE83" s="68" t="e">
        <f>IF(ROUND('Командный Зачет'!#REF!-IF('Сводный протокол'!#REF!="м",BE$2,IF('Сводный протокол'!#REF!="ж",BE$1,0)),6)&gt;0,1,0)</f>
        <v>#REF!</v>
      </c>
      <c r="BF83" s="68" t="e">
        <f>IF(ROUND('Командный Зачет'!#REF!-IF('Сводный протокол'!#REF!="м",BF$2,IF('Сводный протокол'!#REF!="ж",BF$1,0)),6)&gt;0,1,0)</f>
        <v>#REF!</v>
      </c>
      <c r="BG83" s="68" t="e">
        <f>IF(ROUND('Командный Зачет'!#REF!-IF('Сводный протокол'!#REF!="м",BG$2,IF('Сводный протокол'!#REF!="ж",BG$1,0)),6)&gt;0,1,0)</f>
        <v>#REF!</v>
      </c>
      <c r="BH83" s="68" t="e">
        <f>IF(ROUND('Командный Зачет'!#REF!-IF('Сводный протокол'!#REF!="м",BH$2,IF('Сводный протокол'!#REF!="ж",BH$1,0)),6)&gt;0,1,0)</f>
        <v>#REF!</v>
      </c>
      <c r="BI83" s="68" t="e">
        <f>IF(ROUND('Командный Зачет'!#REF!-IF('Сводный протокол'!#REF!="м",BI$2,IF('Сводный протокол'!#REF!="ж",BI$1,0)),6)&gt;0,1,0)</f>
        <v>#REF!</v>
      </c>
      <c r="BJ83" s="68" t="e">
        <f>IF(ROUND('Командный Зачет'!#REF!-IF('Сводный протокол'!#REF!="м",BJ$2,IF('Сводный протокол'!#REF!="ж",BJ$1,0)),6)&gt;0,1,0)</f>
        <v>#REF!</v>
      </c>
      <c r="BK83" s="68" t="e">
        <f>IF(ROUND('Командный Зачет'!#REF!-IF('Сводный протокол'!#REF!="м",BK$2,IF('Сводный протокол'!#REF!="ж",BK$1,0)),6)&gt;0,1,0)</f>
        <v>#REF!</v>
      </c>
      <c r="BL83" s="68" t="e">
        <f>IF(ROUND('Командный Зачет'!#REF!-IF('Сводный протокол'!#REF!="м",BL$2,IF('Сводный протокол'!#REF!="ж",BL$1,0)),6)&gt;0,1,0)</f>
        <v>#REF!</v>
      </c>
      <c r="BM83" s="68" t="e">
        <f>IF(ROUND('Командный Зачет'!#REF!-IF('Сводный протокол'!#REF!="м",BM$2,IF('Сводный протокол'!#REF!="ж",BM$1,0)),6)&gt;0,1,0)</f>
        <v>#REF!</v>
      </c>
      <c r="BN83" s="68" t="e">
        <f>IF(ROUND('Командный Зачет'!#REF!-IF('Сводный протокол'!#REF!="м",BN$2,IF('Сводный протокол'!#REF!="ж",BN$1,0)),6)&gt;0,1,0)</f>
        <v>#REF!</v>
      </c>
      <c r="BO83" s="68" t="e">
        <f>IF(ROUND('Командный Зачет'!#REF!-IF('Сводный протокол'!#REF!="м",BO$2,IF('Сводный протокол'!#REF!="ж",BO$1,0)),6)&gt;0,1,0)</f>
        <v>#REF!</v>
      </c>
      <c r="BP83" s="68" t="e">
        <f>IF(ROUND('Командный Зачет'!#REF!-IF('Сводный протокол'!#REF!="м",BP$2,IF('Сводный протокол'!#REF!="ж",BP$1,0)),6)&gt;0,1,0)</f>
        <v>#REF!</v>
      </c>
      <c r="BQ83" s="68" t="e">
        <f>IF(ROUND('Командный Зачет'!#REF!-IF('Сводный протокол'!#REF!="м",BQ$2,IF('Сводный протокол'!#REF!="ж",BQ$1,0)),6)&gt;0,1,0)</f>
        <v>#REF!</v>
      </c>
      <c r="BR83" s="68" t="e">
        <f>IF(ROUND('Командный Зачет'!#REF!-IF('Сводный протокол'!#REF!="м",BR$2,IF('Сводный протокол'!#REF!="ж",BR$1,0)),6)&gt;0,1,0)</f>
        <v>#REF!</v>
      </c>
      <c r="BS83" s="68" t="e">
        <f>IF(ROUND('Командный Зачет'!#REF!-IF('Сводный протокол'!#REF!="м",BS$2,IF('Сводный протокол'!#REF!="ж",BS$1,0)),6)&gt;0,1,0)</f>
        <v>#REF!</v>
      </c>
      <c r="BT83" s="68" t="e">
        <f>IF(ROUND('Командный Зачет'!#REF!-IF('Сводный протокол'!#REF!="м",BT$2,IF('Сводный протокол'!#REF!="ж",BT$1,0)),6)&gt;0,1,0)</f>
        <v>#REF!</v>
      </c>
      <c r="BU83" s="68" t="e">
        <f>IF(ROUND('Командный Зачет'!#REF!-IF('Сводный протокол'!#REF!="м",BU$2,IF('Сводный протокол'!#REF!="ж",BU$1,0)),6)&gt;0,1,0)</f>
        <v>#REF!</v>
      </c>
      <c r="BV83" s="68" t="e">
        <f>IF(ROUND('Командный Зачет'!#REF!-IF('Сводный протокол'!#REF!="м",BV$2,IF('Сводный протокол'!#REF!="ж",BV$1,0)),6)&gt;0,1,0)</f>
        <v>#REF!</v>
      </c>
      <c r="BW83" s="68" t="e">
        <f>IF(ROUND('Командный Зачет'!#REF!-IF('Сводный протокол'!#REF!="м",BW$2,IF('Сводный протокол'!#REF!="ж",BW$1,0)),6)&gt;0,1,0)</f>
        <v>#REF!</v>
      </c>
      <c r="BX83" s="68" t="e">
        <f>IF(ROUND('Командный Зачет'!#REF!-IF('Сводный протокол'!#REF!="м",BX$2,IF('Сводный протокол'!#REF!="ж",BX$1,0)),6)&gt;0,1,0)</f>
        <v>#REF!</v>
      </c>
      <c r="BY83" s="68" t="e">
        <f>IF(ROUND('Командный Зачет'!#REF!-IF('Сводный протокол'!#REF!="м",BY$2,IF('Сводный протокол'!#REF!="ж",BY$1,0)),6)&gt;0,1,0)</f>
        <v>#REF!</v>
      </c>
      <c r="BZ83" s="68" t="e">
        <f>IF(ROUND('Командный Зачет'!#REF!-IF('Сводный протокол'!#REF!="м",BZ$2,IF('Сводный протокол'!#REF!="ж",BZ$1,0)),6)&gt;0,1,0)</f>
        <v>#REF!</v>
      </c>
      <c r="CA83" s="68" t="e">
        <f>IF(ROUND('Командный Зачет'!#REF!-IF('Сводный протокол'!#REF!="м",CA$2,IF('Сводный протокол'!#REF!="ж",CA$1,0)),6)&gt;0,1,0)</f>
        <v>#REF!</v>
      </c>
      <c r="CB83" s="68" t="e">
        <f>IF(ROUND('Командный Зачет'!#REF!-IF('Сводный протокол'!#REF!="м",CB$2,IF('Сводный протокол'!#REF!="ж",CB$1,0)),6)&gt;0,1,0)</f>
        <v>#REF!</v>
      </c>
      <c r="CC83" s="68" t="e">
        <f>IF(ROUND('Командный Зачет'!#REF!-IF('Сводный протокол'!#REF!="м",CC$2,IF('Сводный протокол'!#REF!="ж",CC$1,0)),6)&gt;0,1,0)</f>
        <v>#REF!</v>
      </c>
      <c r="CD83" s="68" t="e">
        <f>IF(ROUND('Командный Зачет'!#REF!-IF('Сводный протокол'!#REF!="м",CD$2,IF('Сводный протокол'!#REF!="ж",CD$1,0)),6)&gt;0,1,0)</f>
        <v>#REF!</v>
      </c>
      <c r="CE83" s="68" t="e">
        <f>IF(ROUND('Командный Зачет'!#REF!-IF('Сводный протокол'!#REF!="м",CE$2,IF('Сводный протокол'!#REF!="ж",CE$1,0)),6)&gt;0,1,0)</f>
        <v>#REF!</v>
      </c>
      <c r="CF83" s="68" t="e">
        <f>IF(ROUND('Командный Зачет'!#REF!-IF('Сводный протокол'!#REF!="м",CF$2,IF('Сводный протокол'!#REF!="ж",CF$1,0)),6)&gt;0,1,0)</f>
        <v>#REF!</v>
      </c>
      <c r="CG83" s="68" t="e">
        <f>IF(ROUND('Командный Зачет'!#REF!-IF('Сводный протокол'!#REF!="м",CG$2,IF('Сводный протокол'!#REF!="ж",CG$1,0)),6)&gt;0,1,0)</f>
        <v>#REF!</v>
      </c>
      <c r="CH83" s="68" t="e">
        <f>IF(ROUND('Командный Зачет'!#REF!-IF('Сводный протокол'!#REF!="м",CH$2,IF('Сводный протокол'!#REF!="ж",CH$1,0)),6)&gt;0,1,0)</f>
        <v>#REF!</v>
      </c>
      <c r="CI83" s="68" t="e">
        <f>IF(ROUND('Командный Зачет'!#REF!-IF('Сводный протокол'!#REF!="м",CI$2,IF('Сводный протокол'!#REF!="ж",CI$1,0)),6)&gt;0,1,0)</f>
        <v>#REF!</v>
      </c>
      <c r="CJ83" s="68" t="e">
        <f>IF(ROUND('Командный Зачет'!#REF!-IF('Сводный протокол'!#REF!="м",CJ$2,IF('Сводный протокол'!#REF!="ж",CJ$1,0)),6)&gt;0,1,0)</f>
        <v>#REF!</v>
      </c>
      <c r="CK83" s="68" t="e">
        <f>IF(ROUND('Командный Зачет'!#REF!-IF('Сводный протокол'!#REF!="м",CK$2,IF('Сводный протокол'!#REF!="ж",CK$1,0)),6)&gt;0,1,0)</f>
        <v>#REF!</v>
      </c>
      <c r="CL83" s="68" t="e">
        <f>IF(ROUND('Командный Зачет'!#REF!-IF('Сводный протокол'!#REF!="м",CL$2,IF('Сводный протокол'!#REF!="ж",CL$1,0)),6)&gt;0,1,0)</f>
        <v>#REF!</v>
      </c>
      <c r="CM83" s="68" t="e">
        <f>IF(ROUND('Командный Зачет'!#REF!-IF('Сводный протокол'!#REF!="м",CM$2,IF('Сводный протокол'!#REF!="ж",CM$1,0)),6)&gt;0,1,0)</f>
        <v>#REF!</v>
      </c>
      <c r="CN83" s="68" t="e">
        <f>IF(ROUND('Командный Зачет'!#REF!-IF('Сводный протокол'!#REF!="м",CN$2,IF('Сводный протокол'!#REF!="ж",CN$1,0)),6)&gt;0,1,0)</f>
        <v>#REF!</v>
      </c>
      <c r="CO83" s="68" t="e">
        <f>IF(ROUND('Командный Зачет'!#REF!-IF('Сводный протокол'!#REF!="м",CO$2,IF('Сводный протокол'!#REF!="ж",CO$1,0)),6)&gt;0,1,0)</f>
        <v>#REF!</v>
      </c>
      <c r="CP83" s="68" t="e">
        <f>IF(ROUND('Командный Зачет'!#REF!-IF('Сводный протокол'!#REF!="м",CP$2,IF('Сводный протокол'!#REF!="ж",CP$1,0)),6)&gt;0,1,0)</f>
        <v>#REF!</v>
      </c>
      <c r="CQ83" s="68" t="e">
        <f>IF(ROUND('Командный Зачет'!#REF!-IF('Сводный протокол'!#REF!="м",CQ$2,IF('Сводный протокол'!#REF!="ж",CQ$1,0)),6)&gt;0,1,0)</f>
        <v>#REF!</v>
      </c>
      <c r="CR83" s="68" t="e">
        <f>IF(ROUND('Командный Зачет'!#REF!-IF('Сводный протокол'!#REF!="м",CR$2,IF('Сводный протокол'!#REF!="ж",CR$1,0)),6)&gt;0,1,0)</f>
        <v>#REF!</v>
      </c>
      <c r="CS83" s="68" t="e">
        <f>IF(ROUND('Командный Зачет'!#REF!-IF('Сводный протокол'!#REF!="м",CS$2,IF('Сводный протокол'!#REF!="ж",CS$1,0)),6)&gt;0,1,0)</f>
        <v>#REF!</v>
      </c>
      <c r="CT83" s="68" t="e">
        <f>IF(ROUND('Командный Зачет'!#REF!-IF('Сводный протокол'!#REF!="м",CT$2,IF('Сводный протокол'!#REF!="ж",CT$1,0)),6)&gt;0,1,0)</f>
        <v>#REF!</v>
      </c>
      <c r="CU83" s="68" t="e">
        <f>IF(ROUND('Командный Зачет'!#REF!-IF('Сводный протокол'!#REF!="м",CU$2,IF('Сводный протокол'!#REF!="ж",CU$1,0)),6)&gt;0,1,0)</f>
        <v>#REF!</v>
      </c>
      <c r="CV83" s="68" t="e">
        <f>IF(ROUND('Командный Зачет'!#REF!-IF('Сводный протокол'!#REF!="м",CV$2,IF('Сводный протокол'!#REF!="ж",CV$1,0)),6)&gt;0,1,0)</f>
        <v>#REF!</v>
      </c>
      <c r="CW83" s="68" t="e">
        <f>IF(ROUND('Командный Зачет'!#REF!-IF('Сводный протокол'!#REF!="м",CW$2,IF('Сводный протокол'!#REF!="ж",CW$1,0)),6)&gt;0,1,0)</f>
        <v>#REF!</v>
      </c>
      <c r="CX83" s="67" t="e">
        <f t="shared" ca="1" si="2"/>
        <v>#REF!</v>
      </c>
    </row>
    <row r="84" spans="1:102" x14ac:dyDescent="0.2">
      <c r="A84" s="67" t="s">
        <v>149</v>
      </c>
      <c r="B84" s="68" t="e">
        <f>IF(ROUND('Командный Зачет'!#REF!-IF('Сводный протокол'!#REF!="м",B$2,IF('Сводный протокол'!#REF!="ж",B$1,0)),6)&gt;0,1,0)</f>
        <v>#REF!</v>
      </c>
      <c r="C84" s="68" t="e">
        <f>IF(ROUND('Командный Зачет'!#REF!-IF('Сводный протокол'!#REF!="м",C$2,IF('Сводный протокол'!#REF!="ж",C$1,0)),6)&gt;0,1,0)</f>
        <v>#REF!</v>
      </c>
      <c r="D84" s="68" t="e">
        <f>IF(ROUND('Командный Зачет'!#REF!-IF('Сводный протокол'!#REF!="м",D$2,IF('Сводный протокол'!#REF!="ж",D$1,0)),6)&gt;0,1,0)</f>
        <v>#REF!</v>
      </c>
      <c r="E84" s="68" t="e">
        <f>IF(ROUND('Командный Зачет'!#REF!-IF('Сводный протокол'!#REF!="м",E$2,IF('Сводный протокол'!#REF!="ж",E$1,0)),6)&gt;0,1,0)</f>
        <v>#REF!</v>
      </c>
      <c r="F84" s="68" t="e">
        <f>IF(ROUND('Командный Зачет'!#REF!-IF('Сводный протокол'!#REF!="м",F$2,IF('Сводный протокол'!#REF!="ж",F$1,0)),6)&gt;0,1,0)</f>
        <v>#REF!</v>
      </c>
      <c r="G84" s="68" t="e">
        <f>IF(ROUND('Командный Зачет'!#REF!-IF('Сводный протокол'!#REF!="м",G$2,IF('Сводный протокол'!#REF!="ж",G$1,0)),6)&gt;0,1,0)</f>
        <v>#REF!</v>
      </c>
      <c r="H84" s="68" t="e">
        <f>IF(ROUND('Командный Зачет'!#REF!-IF('Сводный протокол'!#REF!="м",H$2,IF('Сводный протокол'!#REF!="ж",H$1,0)),6)&gt;0,1,0)</f>
        <v>#REF!</v>
      </c>
      <c r="I84" s="68" t="e">
        <f>IF(ROUND('Командный Зачет'!#REF!-IF('Сводный протокол'!#REF!="м",I$2,IF('Сводный протокол'!#REF!="ж",I$1,0)),6)&gt;0,1,0)</f>
        <v>#REF!</v>
      </c>
      <c r="J84" s="68" t="e">
        <f>IF(ROUND('Командный Зачет'!#REF!-IF('Сводный протокол'!#REF!="м",J$2,IF('Сводный протокол'!#REF!="ж",J$1,0)),6)&gt;0,1,0)</f>
        <v>#REF!</v>
      </c>
      <c r="K84" s="68" t="e">
        <f>IF(ROUND('Командный Зачет'!#REF!-IF('Сводный протокол'!#REF!="м",K$2,IF('Сводный протокол'!#REF!="ж",K$1,0)),6)&gt;0,1,0)</f>
        <v>#REF!</v>
      </c>
      <c r="L84" s="68" t="e">
        <f>IF(ROUND('Командный Зачет'!#REF!-IF('Сводный протокол'!#REF!="м",L$2,IF('Сводный протокол'!#REF!="ж",L$1,0)),6)&gt;0,1,0)</f>
        <v>#REF!</v>
      </c>
      <c r="M84" s="68" t="e">
        <f>IF(ROUND('Командный Зачет'!#REF!-IF('Сводный протокол'!#REF!="м",M$2,IF('Сводный протокол'!#REF!="ж",M$1,0)),6)&gt;0,1,0)</f>
        <v>#REF!</v>
      </c>
      <c r="N84" s="68" t="e">
        <f>IF(ROUND('Командный Зачет'!#REF!-IF('Сводный протокол'!#REF!="м",N$2,IF('Сводный протокол'!#REF!="ж",N$1,0)),6)&gt;0,1,0)</f>
        <v>#REF!</v>
      </c>
      <c r="O84" s="68" t="e">
        <f>IF(ROUND('Командный Зачет'!#REF!-IF('Сводный протокол'!#REF!="м",O$2,IF('Сводный протокол'!#REF!="ж",O$1,0)),6)&gt;0,1,0)</f>
        <v>#REF!</v>
      </c>
      <c r="P84" s="68" t="e">
        <f>IF(ROUND('Командный Зачет'!#REF!-IF('Сводный протокол'!#REF!="м",P$2,IF('Сводный протокол'!#REF!="ж",P$1,0)),6)&gt;0,1,0)</f>
        <v>#REF!</v>
      </c>
      <c r="Q84" s="68" t="e">
        <f>IF(ROUND('Командный Зачет'!#REF!-IF('Сводный протокол'!#REF!="м",Q$2,IF('Сводный протокол'!#REF!="ж",Q$1,0)),6)&gt;0,1,0)</f>
        <v>#REF!</v>
      </c>
      <c r="R84" s="68" t="e">
        <f>IF(ROUND('Командный Зачет'!#REF!-IF('Сводный протокол'!#REF!="м",R$2,IF('Сводный протокол'!#REF!="ж",R$1,0)),6)&gt;0,1,0)</f>
        <v>#REF!</v>
      </c>
      <c r="S84" s="68" t="e">
        <f>IF(ROUND('Командный Зачет'!#REF!-IF('Сводный протокол'!#REF!="м",S$2,IF('Сводный протокол'!#REF!="ж",S$1,0)),6)&gt;0,1,0)</f>
        <v>#REF!</v>
      </c>
      <c r="T84" s="68" t="e">
        <f>IF(ROUND('Командный Зачет'!#REF!-IF('Сводный протокол'!#REF!="м",T$2,IF('Сводный протокол'!#REF!="ж",T$1,0)),6)&gt;0,1,0)</f>
        <v>#REF!</v>
      </c>
      <c r="U84" s="68" t="e">
        <f>IF(ROUND('Командный Зачет'!#REF!-IF('Сводный протокол'!#REF!="м",U$2,IF('Сводный протокол'!#REF!="ж",U$1,0)),6)&gt;0,1,0)</f>
        <v>#REF!</v>
      </c>
      <c r="V84" s="68" t="e">
        <f>IF(ROUND('Командный Зачет'!#REF!-IF('Сводный протокол'!#REF!="м",V$2,IF('Сводный протокол'!#REF!="ж",V$1,0)),6)&gt;0,1,0)</f>
        <v>#REF!</v>
      </c>
      <c r="W84" s="68" t="e">
        <f>IF(ROUND('Командный Зачет'!#REF!-IF('Сводный протокол'!#REF!="м",W$2,IF('Сводный протокол'!#REF!="ж",W$1,0)),6)&gt;0,1,0)</f>
        <v>#REF!</v>
      </c>
      <c r="X84" s="68" t="e">
        <f>IF(ROUND('Командный Зачет'!#REF!-IF('Сводный протокол'!#REF!="м",X$2,IF('Сводный протокол'!#REF!="ж",X$1,0)),6)&gt;0,1,0)</f>
        <v>#REF!</v>
      </c>
      <c r="Y84" s="68" t="e">
        <f>IF(ROUND('Командный Зачет'!#REF!-IF('Сводный протокол'!#REF!="м",Y$2,IF('Сводный протокол'!#REF!="ж",Y$1,0)),6)&gt;0,1,0)</f>
        <v>#REF!</v>
      </c>
      <c r="Z84" s="68" t="e">
        <f>IF(ROUND('Командный Зачет'!#REF!-IF('Сводный протокол'!#REF!="м",Z$2,IF('Сводный протокол'!#REF!="ж",Z$1,0)),6)&gt;0,1,0)</f>
        <v>#REF!</v>
      </c>
      <c r="AA84" s="68" t="e">
        <f>IF(ROUND('Командный Зачет'!#REF!-IF('Сводный протокол'!#REF!="м",AA$2,IF('Сводный протокол'!#REF!="ж",AA$1,0)),6)&gt;0,1,0)</f>
        <v>#REF!</v>
      </c>
      <c r="AB84" s="68" t="e">
        <f>IF(ROUND('Командный Зачет'!#REF!-IF('Сводный протокол'!#REF!="м",AB$2,IF('Сводный протокол'!#REF!="ж",AB$1,0)),6)&gt;0,1,0)</f>
        <v>#REF!</v>
      </c>
      <c r="AC84" s="68" t="e">
        <f>IF(ROUND('Командный Зачет'!#REF!-IF('Сводный протокол'!#REF!="м",AC$2,IF('Сводный протокол'!#REF!="ж",AC$1,0)),6)&gt;0,1,0)</f>
        <v>#REF!</v>
      </c>
      <c r="AD84" s="68" t="e">
        <f>IF(ROUND('Командный Зачет'!#REF!-IF('Сводный протокол'!#REF!="м",AD$2,IF('Сводный протокол'!#REF!="ж",AD$1,0)),6)&gt;0,1,0)</f>
        <v>#REF!</v>
      </c>
      <c r="AE84" s="68" t="e">
        <f>IF(ROUND('Командный Зачет'!#REF!-IF('Сводный протокол'!#REF!="м",AE$2,IF('Сводный протокол'!#REF!="ж",AE$1,0)),6)&gt;0,1,0)</f>
        <v>#REF!</v>
      </c>
      <c r="AF84" s="68" t="e">
        <f>IF(ROUND('Командный Зачет'!#REF!-IF('Сводный протокол'!#REF!="м",AF$2,IF('Сводный протокол'!#REF!="ж",AF$1,0)),6)&gt;0,1,0)</f>
        <v>#REF!</v>
      </c>
      <c r="AG84" s="68" t="e">
        <f>IF(ROUND('Командный Зачет'!#REF!-IF('Сводный протокол'!#REF!="м",AG$2,IF('Сводный протокол'!#REF!="ж",AG$1,0)),6)&gt;0,1,0)</f>
        <v>#REF!</v>
      </c>
      <c r="AH84" s="68" t="e">
        <f>IF(ROUND('Командный Зачет'!#REF!-IF('Сводный протокол'!#REF!="м",AH$2,IF('Сводный протокол'!#REF!="ж",AH$1,0)),6)&gt;0,1,0)</f>
        <v>#REF!</v>
      </c>
      <c r="AI84" s="68" t="e">
        <f>IF(ROUND('Командный Зачет'!#REF!-IF('Сводный протокол'!#REF!="м",AI$2,IF('Сводный протокол'!#REF!="ж",AI$1,0)),6)&gt;0,1,0)</f>
        <v>#REF!</v>
      </c>
      <c r="AJ84" s="68" t="e">
        <f>IF(ROUND('Командный Зачет'!#REF!-IF('Сводный протокол'!#REF!="м",AJ$2,IF('Сводный протокол'!#REF!="ж",AJ$1,0)),6)&gt;0,1,0)</f>
        <v>#REF!</v>
      </c>
      <c r="AK84" s="68" t="e">
        <f>IF(ROUND('Командный Зачет'!#REF!-IF('Сводный протокол'!#REF!="м",AK$2,IF('Сводный протокол'!#REF!="ж",AK$1,0)),6)&gt;0,1,0)</f>
        <v>#REF!</v>
      </c>
      <c r="AL84" s="68" t="e">
        <f>IF(ROUND('Командный Зачет'!#REF!-IF('Сводный протокол'!#REF!="м",AL$2,IF('Сводный протокол'!#REF!="ж",AL$1,0)),6)&gt;0,1,0)</f>
        <v>#REF!</v>
      </c>
      <c r="AM84" s="68" t="e">
        <f>IF(ROUND('Командный Зачет'!#REF!-IF('Сводный протокол'!#REF!="м",AM$2,IF('Сводный протокол'!#REF!="ж",AM$1,0)),6)&gt;0,1,0)</f>
        <v>#REF!</v>
      </c>
      <c r="AN84" s="68" t="e">
        <f>IF(ROUND('Командный Зачет'!#REF!-IF('Сводный протокол'!#REF!="м",AN$2,IF('Сводный протокол'!#REF!="ж",AN$1,0)),6)&gt;0,1,0)</f>
        <v>#REF!</v>
      </c>
      <c r="AO84" s="68" t="e">
        <f>IF(ROUND('Командный Зачет'!#REF!-IF('Сводный протокол'!#REF!="м",AO$2,IF('Сводный протокол'!#REF!="ж",AO$1,0)),6)&gt;0,1,0)</f>
        <v>#REF!</v>
      </c>
      <c r="AP84" s="68" t="e">
        <f>IF(ROUND('Командный Зачет'!#REF!-IF('Сводный протокол'!#REF!="м",AP$2,IF('Сводный протокол'!#REF!="ж",AP$1,0)),6)&gt;0,1,0)</f>
        <v>#REF!</v>
      </c>
      <c r="AQ84" s="68" t="e">
        <f>IF(ROUND('Командный Зачет'!#REF!-IF('Сводный протокол'!#REF!="м",AQ$2,IF('Сводный протокол'!#REF!="ж",AQ$1,0)),6)&gt;0,1,0)</f>
        <v>#REF!</v>
      </c>
      <c r="AR84" s="68" t="e">
        <f>IF(ROUND('Командный Зачет'!#REF!-IF('Сводный протокол'!#REF!="м",AR$2,IF('Сводный протокол'!#REF!="ж",AR$1,0)),6)&gt;0,1,0)</f>
        <v>#REF!</v>
      </c>
      <c r="AS84" s="68" t="e">
        <f>IF(ROUND('Командный Зачет'!#REF!-IF('Сводный протокол'!#REF!="м",AS$2,IF('Сводный протокол'!#REF!="ж",AS$1,0)),6)&gt;0,1,0)</f>
        <v>#REF!</v>
      </c>
      <c r="AT84" s="68" t="e">
        <f>IF(ROUND('Командный Зачет'!#REF!-IF('Сводный протокол'!#REF!="м",AT$2,IF('Сводный протокол'!#REF!="ж",AT$1,0)),6)&gt;0,1,0)</f>
        <v>#REF!</v>
      </c>
      <c r="AU84" s="68" t="e">
        <f>IF(ROUND('Командный Зачет'!#REF!-IF('Сводный протокол'!#REF!="м",AU$2,IF('Сводный протокол'!#REF!="ж",AU$1,0)),6)&gt;0,1,0)</f>
        <v>#REF!</v>
      </c>
      <c r="AV84" s="68" t="e">
        <f>IF(ROUND('Командный Зачет'!#REF!-IF('Сводный протокол'!#REF!="м",AV$2,IF('Сводный протокол'!#REF!="ж",AV$1,0)),6)&gt;0,1,0)</f>
        <v>#REF!</v>
      </c>
      <c r="AW84" s="68" t="e">
        <f>IF(ROUND('Командный Зачет'!#REF!-IF('Сводный протокол'!#REF!="м",AW$2,IF('Сводный протокол'!#REF!="ж",AW$1,0)),6)&gt;0,1,0)</f>
        <v>#REF!</v>
      </c>
      <c r="AX84" s="68" t="e">
        <f>IF(ROUND('Командный Зачет'!#REF!-IF('Сводный протокол'!#REF!="м",AX$2,IF('Сводный протокол'!#REF!="ж",AX$1,0)),6)&gt;0,1,0)</f>
        <v>#REF!</v>
      </c>
      <c r="AY84" s="68" t="e">
        <f>IF(ROUND('Командный Зачет'!#REF!-IF('Сводный протокол'!#REF!="м",AY$2,IF('Сводный протокол'!#REF!="ж",AY$1,0)),6)&gt;0,1,0)</f>
        <v>#REF!</v>
      </c>
      <c r="AZ84" s="68" t="e">
        <f>IF(ROUND('Командный Зачет'!#REF!-IF('Сводный протокол'!#REF!="м",AZ$2,IF('Сводный протокол'!#REF!="ж",AZ$1,0)),6)&gt;0,1,0)</f>
        <v>#REF!</v>
      </c>
      <c r="BA84" s="68" t="e">
        <f>IF(ROUND('Командный Зачет'!#REF!-IF('Сводный протокол'!#REF!="м",BA$2,IF('Сводный протокол'!#REF!="ж",BA$1,0)),6)&gt;0,1,0)</f>
        <v>#REF!</v>
      </c>
      <c r="BB84" s="68" t="e">
        <f>IF(ROUND('Командный Зачет'!#REF!-IF('Сводный протокол'!#REF!="м",BB$2,IF('Сводный протокол'!#REF!="ж",BB$1,0)),6)&gt;0,1,0)</f>
        <v>#REF!</v>
      </c>
      <c r="BC84" s="68" t="e">
        <f>IF(ROUND('Командный Зачет'!#REF!-IF('Сводный протокол'!#REF!="м",BC$2,IF('Сводный протокол'!#REF!="ж",BC$1,0)),6)&gt;0,1,0)</f>
        <v>#REF!</v>
      </c>
      <c r="BD84" s="68" t="e">
        <f>IF(ROUND('Командный Зачет'!#REF!-IF('Сводный протокол'!#REF!="м",BD$2,IF('Сводный протокол'!#REF!="ж",BD$1,0)),6)&gt;0,1,0)</f>
        <v>#REF!</v>
      </c>
      <c r="BE84" s="68" t="e">
        <f>IF(ROUND('Командный Зачет'!#REF!-IF('Сводный протокол'!#REF!="м",BE$2,IF('Сводный протокол'!#REF!="ж",BE$1,0)),6)&gt;0,1,0)</f>
        <v>#REF!</v>
      </c>
      <c r="BF84" s="68" t="e">
        <f>IF(ROUND('Командный Зачет'!#REF!-IF('Сводный протокол'!#REF!="м",BF$2,IF('Сводный протокол'!#REF!="ж",BF$1,0)),6)&gt;0,1,0)</f>
        <v>#REF!</v>
      </c>
      <c r="BG84" s="68" t="e">
        <f>IF(ROUND('Командный Зачет'!#REF!-IF('Сводный протокол'!#REF!="м",BG$2,IF('Сводный протокол'!#REF!="ж",BG$1,0)),6)&gt;0,1,0)</f>
        <v>#REF!</v>
      </c>
      <c r="BH84" s="68" t="e">
        <f>IF(ROUND('Командный Зачет'!#REF!-IF('Сводный протокол'!#REF!="м",BH$2,IF('Сводный протокол'!#REF!="ж",BH$1,0)),6)&gt;0,1,0)</f>
        <v>#REF!</v>
      </c>
      <c r="BI84" s="68" t="e">
        <f>IF(ROUND('Командный Зачет'!#REF!-IF('Сводный протокол'!#REF!="м",BI$2,IF('Сводный протокол'!#REF!="ж",BI$1,0)),6)&gt;0,1,0)</f>
        <v>#REF!</v>
      </c>
      <c r="BJ84" s="68" t="e">
        <f>IF(ROUND('Командный Зачет'!#REF!-IF('Сводный протокол'!#REF!="м",BJ$2,IF('Сводный протокол'!#REF!="ж",BJ$1,0)),6)&gt;0,1,0)</f>
        <v>#REF!</v>
      </c>
      <c r="BK84" s="68" t="e">
        <f>IF(ROUND('Командный Зачет'!#REF!-IF('Сводный протокол'!#REF!="м",BK$2,IF('Сводный протокол'!#REF!="ж",BK$1,0)),6)&gt;0,1,0)</f>
        <v>#REF!</v>
      </c>
      <c r="BL84" s="68" t="e">
        <f>IF(ROUND('Командный Зачет'!#REF!-IF('Сводный протокол'!#REF!="м",BL$2,IF('Сводный протокол'!#REF!="ж",BL$1,0)),6)&gt;0,1,0)</f>
        <v>#REF!</v>
      </c>
      <c r="BM84" s="68" t="e">
        <f>IF(ROUND('Командный Зачет'!#REF!-IF('Сводный протокол'!#REF!="м",BM$2,IF('Сводный протокол'!#REF!="ж",BM$1,0)),6)&gt;0,1,0)</f>
        <v>#REF!</v>
      </c>
      <c r="BN84" s="68" t="e">
        <f>IF(ROUND('Командный Зачет'!#REF!-IF('Сводный протокол'!#REF!="м",BN$2,IF('Сводный протокол'!#REF!="ж",BN$1,0)),6)&gt;0,1,0)</f>
        <v>#REF!</v>
      </c>
      <c r="BO84" s="68" t="e">
        <f>IF(ROUND('Командный Зачет'!#REF!-IF('Сводный протокол'!#REF!="м",BO$2,IF('Сводный протокол'!#REF!="ж",BO$1,0)),6)&gt;0,1,0)</f>
        <v>#REF!</v>
      </c>
      <c r="BP84" s="68" t="e">
        <f>IF(ROUND('Командный Зачет'!#REF!-IF('Сводный протокол'!#REF!="м",BP$2,IF('Сводный протокол'!#REF!="ж",BP$1,0)),6)&gt;0,1,0)</f>
        <v>#REF!</v>
      </c>
      <c r="BQ84" s="68" t="e">
        <f>IF(ROUND('Командный Зачет'!#REF!-IF('Сводный протокол'!#REF!="м",BQ$2,IF('Сводный протокол'!#REF!="ж",BQ$1,0)),6)&gt;0,1,0)</f>
        <v>#REF!</v>
      </c>
      <c r="BR84" s="68" t="e">
        <f>IF(ROUND('Командный Зачет'!#REF!-IF('Сводный протокол'!#REF!="м",BR$2,IF('Сводный протокол'!#REF!="ж",BR$1,0)),6)&gt;0,1,0)</f>
        <v>#REF!</v>
      </c>
      <c r="BS84" s="68" t="e">
        <f>IF(ROUND('Командный Зачет'!#REF!-IF('Сводный протокол'!#REF!="м",BS$2,IF('Сводный протокол'!#REF!="ж",BS$1,0)),6)&gt;0,1,0)</f>
        <v>#REF!</v>
      </c>
      <c r="BT84" s="68" t="e">
        <f>IF(ROUND('Командный Зачет'!#REF!-IF('Сводный протокол'!#REF!="м",BT$2,IF('Сводный протокол'!#REF!="ж",BT$1,0)),6)&gt;0,1,0)</f>
        <v>#REF!</v>
      </c>
      <c r="BU84" s="68" t="e">
        <f>IF(ROUND('Командный Зачет'!#REF!-IF('Сводный протокол'!#REF!="м",BU$2,IF('Сводный протокол'!#REF!="ж",BU$1,0)),6)&gt;0,1,0)</f>
        <v>#REF!</v>
      </c>
      <c r="BV84" s="68" t="e">
        <f>IF(ROUND('Командный Зачет'!#REF!-IF('Сводный протокол'!#REF!="м",BV$2,IF('Сводный протокол'!#REF!="ж",BV$1,0)),6)&gt;0,1,0)</f>
        <v>#REF!</v>
      </c>
      <c r="BW84" s="68" t="e">
        <f>IF(ROUND('Командный Зачет'!#REF!-IF('Сводный протокол'!#REF!="м",BW$2,IF('Сводный протокол'!#REF!="ж",BW$1,0)),6)&gt;0,1,0)</f>
        <v>#REF!</v>
      </c>
      <c r="BX84" s="68" t="e">
        <f>IF(ROUND('Командный Зачет'!#REF!-IF('Сводный протокол'!#REF!="м",BX$2,IF('Сводный протокол'!#REF!="ж",BX$1,0)),6)&gt;0,1,0)</f>
        <v>#REF!</v>
      </c>
      <c r="BY84" s="68" t="e">
        <f>IF(ROUND('Командный Зачет'!#REF!-IF('Сводный протокол'!#REF!="м",BY$2,IF('Сводный протокол'!#REF!="ж",BY$1,0)),6)&gt;0,1,0)</f>
        <v>#REF!</v>
      </c>
      <c r="BZ84" s="68" t="e">
        <f>IF(ROUND('Командный Зачет'!#REF!-IF('Сводный протокол'!#REF!="м",BZ$2,IF('Сводный протокол'!#REF!="ж",BZ$1,0)),6)&gt;0,1,0)</f>
        <v>#REF!</v>
      </c>
      <c r="CA84" s="68" t="e">
        <f>IF(ROUND('Командный Зачет'!#REF!-IF('Сводный протокол'!#REF!="м",CA$2,IF('Сводный протокол'!#REF!="ж",CA$1,0)),6)&gt;0,1,0)</f>
        <v>#REF!</v>
      </c>
      <c r="CB84" s="68" t="e">
        <f>IF(ROUND('Командный Зачет'!#REF!-IF('Сводный протокол'!#REF!="м",CB$2,IF('Сводный протокол'!#REF!="ж",CB$1,0)),6)&gt;0,1,0)</f>
        <v>#REF!</v>
      </c>
      <c r="CC84" s="68" t="e">
        <f>IF(ROUND('Командный Зачет'!#REF!-IF('Сводный протокол'!#REF!="м",CC$2,IF('Сводный протокол'!#REF!="ж",CC$1,0)),6)&gt;0,1,0)</f>
        <v>#REF!</v>
      </c>
      <c r="CD84" s="68" t="e">
        <f>IF(ROUND('Командный Зачет'!#REF!-IF('Сводный протокол'!#REF!="м",CD$2,IF('Сводный протокол'!#REF!="ж",CD$1,0)),6)&gt;0,1,0)</f>
        <v>#REF!</v>
      </c>
      <c r="CE84" s="68" t="e">
        <f>IF(ROUND('Командный Зачет'!#REF!-IF('Сводный протокол'!#REF!="м",CE$2,IF('Сводный протокол'!#REF!="ж",CE$1,0)),6)&gt;0,1,0)</f>
        <v>#REF!</v>
      </c>
      <c r="CF84" s="68" t="e">
        <f>IF(ROUND('Командный Зачет'!#REF!-IF('Сводный протокол'!#REF!="м",CF$2,IF('Сводный протокол'!#REF!="ж",CF$1,0)),6)&gt;0,1,0)</f>
        <v>#REF!</v>
      </c>
      <c r="CG84" s="68" t="e">
        <f>IF(ROUND('Командный Зачет'!#REF!-IF('Сводный протокол'!#REF!="м",CG$2,IF('Сводный протокол'!#REF!="ж",CG$1,0)),6)&gt;0,1,0)</f>
        <v>#REF!</v>
      </c>
      <c r="CH84" s="68" t="e">
        <f>IF(ROUND('Командный Зачет'!#REF!-IF('Сводный протокол'!#REF!="м",CH$2,IF('Сводный протокол'!#REF!="ж",CH$1,0)),6)&gt;0,1,0)</f>
        <v>#REF!</v>
      </c>
      <c r="CI84" s="68" t="e">
        <f>IF(ROUND('Командный Зачет'!#REF!-IF('Сводный протокол'!#REF!="м",CI$2,IF('Сводный протокол'!#REF!="ж",CI$1,0)),6)&gt;0,1,0)</f>
        <v>#REF!</v>
      </c>
      <c r="CJ84" s="68" t="e">
        <f>IF(ROUND('Командный Зачет'!#REF!-IF('Сводный протокол'!#REF!="м",CJ$2,IF('Сводный протокол'!#REF!="ж",CJ$1,0)),6)&gt;0,1,0)</f>
        <v>#REF!</v>
      </c>
      <c r="CK84" s="68" t="e">
        <f>IF(ROUND('Командный Зачет'!#REF!-IF('Сводный протокол'!#REF!="м",CK$2,IF('Сводный протокол'!#REF!="ж",CK$1,0)),6)&gt;0,1,0)</f>
        <v>#REF!</v>
      </c>
      <c r="CL84" s="68" t="e">
        <f>IF(ROUND('Командный Зачет'!#REF!-IF('Сводный протокол'!#REF!="м",CL$2,IF('Сводный протокол'!#REF!="ж",CL$1,0)),6)&gt;0,1,0)</f>
        <v>#REF!</v>
      </c>
      <c r="CM84" s="68" t="e">
        <f>IF(ROUND('Командный Зачет'!#REF!-IF('Сводный протокол'!#REF!="м",CM$2,IF('Сводный протокол'!#REF!="ж",CM$1,0)),6)&gt;0,1,0)</f>
        <v>#REF!</v>
      </c>
      <c r="CN84" s="68" t="e">
        <f>IF(ROUND('Командный Зачет'!#REF!-IF('Сводный протокол'!#REF!="м",CN$2,IF('Сводный протокол'!#REF!="ж",CN$1,0)),6)&gt;0,1,0)</f>
        <v>#REF!</v>
      </c>
      <c r="CO84" s="68" t="e">
        <f>IF(ROUND('Командный Зачет'!#REF!-IF('Сводный протокол'!#REF!="м",CO$2,IF('Сводный протокол'!#REF!="ж",CO$1,0)),6)&gt;0,1,0)</f>
        <v>#REF!</v>
      </c>
      <c r="CP84" s="68" t="e">
        <f>IF(ROUND('Командный Зачет'!#REF!-IF('Сводный протокол'!#REF!="м",CP$2,IF('Сводный протокол'!#REF!="ж",CP$1,0)),6)&gt;0,1,0)</f>
        <v>#REF!</v>
      </c>
      <c r="CQ84" s="68" t="e">
        <f>IF(ROUND('Командный Зачет'!#REF!-IF('Сводный протокол'!#REF!="м",CQ$2,IF('Сводный протокол'!#REF!="ж",CQ$1,0)),6)&gt;0,1,0)</f>
        <v>#REF!</v>
      </c>
      <c r="CR84" s="68" t="e">
        <f>IF(ROUND('Командный Зачет'!#REF!-IF('Сводный протокол'!#REF!="м",CR$2,IF('Сводный протокол'!#REF!="ж",CR$1,0)),6)&gt;0,1,0)</f>
        <v>#REF!</v>
      </c>
      <c r="CS84" s="68" t="e">
        <f>IF(ROUND('Командный Зачет'!#REF!-IF('Сводный протокол'!#REF!="м",CS$2,IF('Сводный протокол'!#REF!="ж",CS$1,0)),6)&gt;0,1,0)</f>
        <v>#REF!</v>
      </c>
      <c r="CT84" s="68" t="e">
        <f>IF(ROUND('Командный Зачет'!#REF!-IF('Сводный протокол'!#REF!="м",CT$2,IF('Сводный протокол'!#REF!="ж",CT$1,0)),6)&gt;0,1,0)</f>
        <v>#REF!</v>
      </c>
      <c r="CU84" s="68" t="e">
        <f>IF(ROUND('Командный Зачет'!#REF!-IF('Сводный протокол'!#REF!="м",CU$2,IF('Сводный протокол'!#REF!="ж",CU$1,0)),6)&gt;0,1,0)</f>
        <v>#REF!</v>
      </c>
      <c r="CV84" s="68" t="e">
        <f>IF(ROUND('Командный Зачет'!#REF!-IF('Сводный протокол'!#REF!="м",CV$2,IF('Сводный протокол'!#REF!="ж",CV$1,0)),6)&gt;0,1,0)</f>
        <v>#REF!</v>
      </c>
      <c r="CW84" s="68" t="e">
        <f>IF(ROUND('Командный Зачет'!#REF!-IF('Сводный протокол'!#REF!="м",CW$2,IF('Сводный протокол'!#REF!="ж",CW$1,0)),6)&gt;0,1,0)</f>
        <v>#REF!</v>
      </c>
      <c r="CX84" s="67" t="e">
        <f t="shared" ca="1" si="2"/>
        <v>#REF!</v>
      </c>
    </row>
    <row r="85" spans="1:102" x14ac:dyDescent="0.2">
      <c r="A85" s="67" t="s">
        <v>150</v>
      </c>
      <c r="B85" s="68" t="e">
        <f>IF(ROUND('Командный Зачет'!#REF!-IF('Сводный протокол'!#REF!="м",B$2,IF('Сводный протокол'!#REF!="ж",B$1,0)),6)&gt;0,1,0)</f>
        <v>#REF!</v>
      </c>
      <c r="C85" s="68" t="e">
        <f>IF(ROUND('Командный Зачет'!#REF!-IF('Сводный протокол'!#REF!="м",C$2,IF('Сводный протокол'!#REF!="ж",C$1,0)),6)&gt;0,1,0)</f>
        <v>#REF!</v>
      </c>
      <c r="D85" s="68" t="e">
        <f>IF(ROUND('Командный Зачет'!#REF!-IF('Сводный протокол'!#REF!="м",D$2,IF('Сводный протокол'!#REF!="ж",D$1,0)),6)&gt;0,1,0)</f>
        <v>#REF!</v>
      </c>
      <c r="E85" s="68" t="e">
        <f>IF(ROUND('Командный Зачет'!#REF!-IF('Сводный протокол'!#REF!="м",E$2,IF('Сводный протокол'!#REF!="ж",E$1,0)),6)&gt;0,1,0)</f>
        <v>#REF!</v>
      </c>
      <c r="F85" s="68" t="e">
        <f>IF(ROUND('Командный Зачет'!#REF!-IF('Сводный протокол'!#REF!="м",F$2,IF('Сводный протокол'!#REF!="ж",F$1,0)),6)&gt;0,1,0)</f>
        <v>#REF!</v>
      </c>
      <c r="G85" s="68" t="e">
        <f>IF(ROUND('Командный Зачет'!#REF!-IF('Сводный протокол'!#REF!="м",G$2,IF('Сводный протокол'!#REF!="ж",G$1,0)),6)&gt;0,1,0)</f>
        <v>#REF!</v>
      </c>
      <c r="H85" s="68" t="e">
        <f>IF(ROUND('Командный Зачет'!#REF!-IF('Сводный протокол'!#REF!="м",H$2,IF('Сводный протокол'!#REF!="ж",H$1,0)),6)&gt;0,1,0)</f>
        <v>#REF!</v>
      </c>
      <c r="I85" s="68" t="e">
        <f>IF(ROUND('Командный Зачет'!#REF!-IF('Сводный протокол'!#REF!="м",I$2,IF('Сводный протокол'!#REF!="ж",I$1,0)),6)&gt;0,1,0)</f>
        <v>#REF!</v>
      </c>
      <c r="J85" s="68" t="e">
        <f>IF(ROUND('Командный Зачет'!#REF!-IF('Сводный протокол'!#REF!="м",J$2,IF('Сводный протокол'!#REF!="ж",J$1,0)),6)&gt;0,1,0)</f>
        <v>#REF!</v>
      </c>
      <c r="K85" s="68" t="e">
        <f>IF(ROUND('Командный Зачет'!#REF!-IF('Сводный протокол'!#REF!="м",K$2,IF('Сводный протокол'!#REF!="ж",K$1,0)),6)&gt;0,1,0)</f>
        <v>#REF!</v>
      </c>
      <c r="L85" s="68" t="e">
        <f>IF(ROUND('Командный Зачет'!#REF!-IF('Сводный протокол'!#REF!="м",L$2,IF('Сводный протокол'!#REF!="ж",L$1,0)),6)&gt;0,1,0)</f>
        <v>#REF!</v>
      </c>
      <c r="M85" s="68" t="e">
        <f>IF(ROUND('Командный Зачет'!#REF!-IF('Сводный протокол'!#REF!="м",M$2,IF('Сводный протокол'!#REF!="ж",M$1,0)),6)&gt;0,1,0)</f>
        <v>#REF!</v>
      </c>
      <c r="N85" s="68" t="e">
        <f>IF(ROUND('Командный Зачет'!#REF!-IF('Сводный протокол'!#REF!="м",N$2,IF('Сводный протокол'!#REF!="ж",N$1,0)),6)&gt;0,1,0)</f>
        <v>#REF!</v>
      </c>
      <c r="O85" s="68" t="e">
        <f>IF(ROUND('Командный Зачет'!#REF!-IF('Сводный протокол'!#REF!="м",O$2,IF('Сводный протокол'!#REF!="ж",O$1,0)),6)&gt;0,1,0)</f>
        <v>#REF!</v>
      </c>
      <c r="P85" s="68" t="e">
        <f>IF(ROUND('Командный Зачет'!#REF!-IF('Сводный протокол'!#REF!="м",P$2,IF('Сводный протокол'!#REF!="ж",P$1,0)),6)&gt;0,1,0)</f>
        <v>#REF!</v>
      </c>
      <c r="Q85" s="68" t="e">
        <f>IF(ROUND('Командный Зачет'!#REF!-IF('Сводный протокол'!#REF!="м",Q$2,IF('Сводный протокол'!#REF!="ж",Q$1,0)),6)&gt;0,1,0)</f>
        <v>#REF!</v>
      </c>
      <c r="R85" s="68" t="e">
        <f>IF(ROUND('Командный Зачет'!#REF!-IF('Сводный протокол'!#REF!="м",R$2,IF('Сводный протокол'!#REF!="ж",R$1,0)),6)&gt;0,1,0)</f>
        <v>#REF!</v>
      </c>
      <c r="S85" s="68" t="e">
        <f>IF(ROUND('Командный Зачет'!#REF!-IF('Сводный протокол'!#REF!="м",S$2,IF('Сводный протокол'!#REF!="ж",S$1,0)),6)&gt;0,1,0)</f>
        <v>#REF!</v>
      </c>
      <c r="T85" s="68" t="e">
        <f>IF(ROUND('Командный Зачет'!#REF!-IF('Сводный протокол'!#REF!="м",T$2,IF('Сводный протокол'!#REF!="ж",T$1,0)),6)&gt;0,1,0)</f>
        <v>#REF!</v>
      </c>
      <c r="U85" s="68" t="e">
        <f>IF(ROUND('Командный Зачет'!#REF!-IF('Сводный протокол'!#REF!="м",U$2,IF('Сводный протокол'!#REF!="ж",U$1,0)),6)&gt;0,1,0)</f>
        <v>#REF!</v>
      </c>
      <c r="V85" s="68" t="e">
        <f>IF(ROUND('Командный Зачет'!#REF!-IF('Сводный протокол'!#REF!="м",V$2,IF('Сводный протокол'!#REF!="ж",V$1,0)),6)&gt;0,1,0)</f>
        <v>#REF!</v>
      </c>
      <c r="W85" s="68" t="e">
        <f>IF(ROUND('Командный Зачет'!#REF!-IF('Сводный протокол'!#REF!="м",W$2,IF('Сводный протокол'!#REF!="ж",W$1,0)),6)&gt;0,1,0)</f>
        <v>#REF!</v>
      </c>
      <c r="X85" s="68" t="e">
        <f>IF(ROUND('Командный Зачет'!#REF!-IF('Сводный протокол'!#REF!="м",X$2,IF('Сводный протокол'!#REF!="ж",X$1,0)),6)&gt;0,1,0)</f>
        <v>#REF!</v>
      </c>
      <c r="Y85" s="68" t="e">
        <f>IF(ROUND('Командный Зачет'!#REF!-IF('Сводный протокол'!#REF!="м",Y$2,IF('Сводный протокол'!#REF!="ж",Y$1,0)),6)&gt;0,1,0)</f>
        <v>#REF!</v>
      </c>
      <c r="Z85" s="68" t="e">
        <f>IF(ROUND('Командный Зачет'!#REF!-IF('Сводный протокол'!#REF!="м",Z$2,IF('Сводный протокол'!#REF!="ж",Z$1,0)),6)&gt;0,1,0)</f>
        <v>#REF!</v>
      </c>
      <c r="AA85" s="68" t="e">
        <f>IF(ROUND('Командный Зачет'!#REF!-IF('Сводный протокол'!#REF!="м",AA$2,IF('Сводный протокол'!#REF!="ж",AA$1,0)),6)&gt;0,1,0)</f>
        <v>#REF!</v>
      </c>
      <c r="AB85" s="68" t="e">
        <f>IF(ROUND('Командный Зачет'!#REF!-IF('Сводный протокол'!#REF!="м",AB$2,IF('Сводный протокол'!#REF!="ж",AB$1,0)),6)&gt;0,1,0)</f>
        <v>#REF!</v>
      </c>
      <c r="AC85" s="68" t="e">
        <f>IF(ROUND('Командный Зачет'!#REF!-IF('Сводный протокол'!#REF!="м",AC$2,IF('Сводный протокол'!#REF!="ж",AC$1,0)),6)&gt;0,1,0)</f>
        <v>#REF!</v>
      </c>
      <c r="AD85" s="68" t="e">
        <f>IF(ROUND('Командный Зачет'!#REF!-IF('Сводный протокол'!#REF!="м",AD$2,IF('Сводный протокол'!#REF!="ж",AD$1,0)),6)&gt;0,1,0)</f>
        <v>#REF!</v>
      </c>
      <c r="AE85" s="68" t="e">
        <f>IF(ROUND('Командный Зачет'!#REF!-IF('Сводный протокол'!#REF!="м",AE$2,IF('Сводный протокол'!#REF!="ж",AE$1,0)),6)&gt;0,1,0)</f>
        <v>#REF!</v>
      </c>
      <c r="AF85" s="68" t="e">
        <f>IF(ROUND('Командный Зачет'!#REF!-IF('Сводный протокол'!#REF!="м",AF$2,IF('Сводный протокол'!#REF!="ж",AF$1,0)),6)&gt;0,1,0)</f>
        <v>#REF!</v>
      </c>
      <c r="AG85" s="68" t="e">
        <f>IF(ROUND('Командный Зачет'!#REF!-IF('Сводный протокол'!#REF!="м",AG$2,IF('Сводный протокол'!#REF!="ж",AG$1,0)),6)&gt;0,1,0)</f>
        <v>#REF!</v>
      </c>
      <c r="AH85" s="68" t="e">
        <f>IF(ROUND('Командный Зачет'!#REF!-IF('Сводный протокол'!#REF!="м",AH$2,IF('Сводный протокол'!#REF!="ж",AH$1,0)),6)&gt;0,1,0)</f>
        <v>#REF!</v>
      </c>
      <c r="AI85" s="68" t="e">
        <f>IF(ROUND('Командный Зачет'!#REF!-IF('Сводный протокол'!#REF!="м",AI$2,IF('Сводный протокол'!#REF!="ж",AI$1,0)),6)&gt;0,1,0)</f>
        <v>#REF!</v>
      </c>
      <c r="AJ85" s="68" t="e">
        <f>IF(ROUND('Командный Зачет'!#REF!-IF('Сводный протокол'!#REF!="м",AJ$2,IF('Сводный протокол'!#REF!="ж",AJ$1,0)),6)&gt;0,1,0)</f>
        <v>#REF!</v>
      </c>
      <c r="AK85" s="68" t="e">
        <f>IF(ROUND('Командный Зачет'!#REF!-IF('Сводный протокол'!#REF!="м",AK$2,IF('Сводный протокол'!#REF!="ж",AK$1,0)),6)&gt;0,1,0)</f>
        <v>#REF!</v>
      </c>
      <c r="AL85" s="68" t="e">
        <f>IF(ROUND('Командный Зачет'!#REF!-IF('Сводный протокол'!#REF!="м",AL$2,IF('Сводный протокол'!#REF!="ж",AL$1,0)),6)&gt;0,1,0)</f>
        <v>#REF!</v>
      </c>
      <c r="AM85" s="68" t="e">
        <f>IF(ROUND('Командный Зачет'!#REF!-IF('Сводный протокол'!#REF!="м",AM$2,IF('Сводный протокол'!#REF!="ж",AM$1,0)),6)&gt;0,1,0)</f>
        <v>#REF!</v>
      </c>
      <c r="AN85" s="68" t="e">
        <f>IF(ROUND('Командный Зачет'!#REF!-IF('Сводный протокол'!#REF!="м",AN$2,IF('Сводный протокол'!#REF!="ж",AN$1,0)),6)&gt;0,1,0)</f>
        <v>#REF!</v>
      </c>
      <c r="AO85" s="68" t="e">
        <f>IF(ROUND('Командный Зачет'!#REF!-IF('Сводный протокол'!#REF!="м",AO$2,IF('Сводный протокол'!#REF!="ж",AO$1,0)),6)&gt;0,1,0)</f>
        <v>#REF!</v>
      </c>
      <c r="AP85" s="68" t="e">
        <f>IF(ROUND('Командный Зачет'!#REF!-IF('Сводный протокол'!#REF!="м",AP$2,IF('Сводный протокол'!#REF!="ж",AP$1,0)),6)&gt;0,1,0)</f>
        <v>#REF!</v>
      </c>
      <c r="AQ85" s="68" t="e">
        <f>IF(ROUND('Командный Зачет'!#REF!-IF('Сводный протокол'!#REF!="м",AQ$2,IF('Сводный протокол'!#REF!="ж",AQ$1,0)),6)&gt;0,1,0)</f>
        <v>#REF!</v>
      </c>
      <c r="AR85" s="68" t="e">
        <f>IF(ROUND('Командный Зачет'!#REF!-IF('Сводный протокол'!#REF!="м",AR$2,IF('Сводный протокол'!#REF!="ж",AR$1,0)),6)&gt;0,1,0)</f>
        <v>#REF!</v>
      </c>
      <c r="AS85" s="68" t="e">
        <f>IF(ROUND('Командный Зачет'!#REF!-IF('Сводный протокол'!#REF!="м",AS$2,IF('Сводный протокол'!#REF!="ж",AS$1,0)),6)&gt;0,1,0)</f>
        <v>#REF!</v>
      </c>
      <c r="AT85" s="68" t="e">
        <f>IF(ROUND('Командный Зачет'!#REF!-IF('Сводный протокол'!#REF!="м",AT$2,IF('Сводный протокол'!#REF!="ж",AT$1,0)),6)&gt;0,1,0)</f>
        <v>#REF!</v>
      </c>
      <c r="AU85" s="68" t="e">
        <f>IF(ROUND('Командный Зачет'!#REF!-IF('Сводный протокол'!#REF!="м",AU$2,IF('Сводный протокол'!#REF!="ж",AU$1,0)),6)&gt;0,1,0)</f>
        <v>#REF!</v>
      </c>
      <c r="AV85" s="68" t="e">
        <f>IF(ROUND('Командный Зачет'!#REF!-IF('Сводный протокол'!#REF!="м",AV$2,IF('Сводный протокол'!#REF!="ж",AV$1,0)),6)&gt;0,1,0)</f>
        <v>#REF!</v>
      </c>
      <c r="AW85" s="68" t="e">
        <f>IF(ROUND('Командный Зачет'!#REF!-IF('Сводный протокол'!#REF!="м",AW$2,IF('Сводный протокол'!#REF!="ж",AW$1,0)),6)&gt;0,1,0)</f>
        <v>#REF!</v>
      </c>
      <c r="AX85" s="68" t="e">
        <f>IF(ROUND('Командный Зачет'!#REF!-IF('Сводный протокол'!#REF!="м",AX$2,IF('Сводный протокол'!#REF!="ж",AX$1,0)),6)&gt;0,1,0)</f>
        <v>#REF!</v>
      </c>
      <c r="AY85" s="68" t="e">
        <f>IF(ROUND('Командный Зачет'!#REF!-IF('Сводный протокол'!#REF!="м",AY$2,IF('Сводный протокол'!#REF!="ж",AY$1,0)),6)&gt;0,1,0)</f>
        <v>#REF!</v>
      </c>
      <c r="AZ85" s="68" t="e">
        <f>IF(ROUND('Командный Зачет'!#REF!-IF('Сводный протокол'!#REF!="м",AZ$2,IF('Сводный протокол'!#REF!="ж",AZ$1,0)),6)&gt;0,1,0)</f>
        <v>#REF!</v>
      </c>
      <c r="BA85" s="68" t="e">
        <f>IF(ROUND('Командный Зачет'!#REF!-IF('Сводный протокол'!#REF!="м",BA$2,IF('Сводный протокол'!#REF!="ж",BA$1,0)),6)&gt;0,1,0)</f>
        <v>#REF!</v>
      </c>
      <c r="BB85" s="68" t="e">
        <f>IF(ROUND('Командный Зачет'!#REF!-IF('Сводный протокол'!#REF!="м",BB$2,IF('Сводный протокол'!#REF!="ж",BB$1,0)),6)&gt;0,1,0)</f>
        <v>#REF!</v>
      </c>
      <c r="BC85" s="68" t="e">
        <f>IF(ROUND('Командный Зачет'!#REF!-IF('Сводный протокол'!#REF!="м",BC$2,IF('Сводный протокол'!#REF!="ж",BC$1,0)),6)&gt;0,1,0)</f>
        <v>#REF!</v>
      </c>
      <c r="BD85" s="68" t="e">
        <f>IF(ROUND('Командный Зачет'!#REF!-IF('Сводный протокол'!#REF!="м",BD$2,IF('Сводный протокол'!#REF!="ж",BD$1,0)),6)&gt;0,1,0)</f>
        <v>#REF!</v>
      </c>
      <c r="BE85" s="68" t="e">
        <f>IF(ROUND('Командный Зачет'!#REF!-IF('Сводный протокол'!#REF!="м",BE$2,IF('Сводный протокол'!#REF!="ж",BE$1,0)),6)&gt;0,1,0)</f>
        <v>#REF!</v>
      </c>
      <c r="BF85" s="68" t="e">
        <f>IF(ROUND('Командный Зачет'!#REF!-IF('Сводный протокол'!#REF!="м",BF$2,IF('Сводный протокол'!#REF!="ж",BF$1,0)),6)&gt;0,1,0)</f>
        <v>#REF!</v>
      </c>
      <c r="BG85" s="68" t="e">
        <f>IF(ROUND('Командный Зачет'!#REF!-IF('Сводный протокол'!#REF!="м",BG$2,IF('Сводный протокол'!#REF!="ж",BG$1,0)),6)&gt;0,1,0)</f>
        <v>#REF!</v>
      </c>
      <c r="BH85" s="68" t="e">
        <f>IF(ROUND('Командный Зачет'!#REF!-IF('Сводный протокол'!#REF!="м",BH$2,IF('Сводный протокол'!#REF!="ж",BH$1,0)),6)&gt;0,1,0)</f>
        <v>#REF!</v>
      </c>
      <c r="BI85" s="68" t="e">
        <f>IF(ROUND('Командный Зачет'!#REF!-IF('Сводный протокол'!#REF!="м",BI$2,IF('Сводный протокол'!#REF!="ж",BI$1,0)),6)&gt;0,1,0)</f>
        <v>#REF!</v>
      </c>
      <c r="BJ85" s="68" t="e">
        <f>IF(ROUND('Командный Зачет'!#REF!-IF('Сводный протокол'!#REF!="м",BJ$2,IF('Сводный протокол'!#REF!="ж",BJ$1,0)),6)&gt;0,1,0)</f>
        <v>#REF!</v>
      </c>
      <c r="BK85" s="68" t="e">
        <f>IF(ROUND('Командный Зачет'!#REF!-IF('Сводный протокол'!#REF!="м",BK$2,IF('Сводный протокол'!#REF!="ж",BK$1,0)),6)&gt;0,1,0)</f>
        <v>#REF!</v>
      </c>
      <c r="BL85" s="68" t="e">
        <f>IF(ROUND('Командный Зачет'!#REF!-IF('Сводный протокол'!#REF!="м",BL$2,IF('Сводный протокол'!#REF!="ж",BL$1,0)),6)&gt;0,1,0)</f>
        <v>#REF!</v>
      </c>
      <c r="BM85" s="68" t="e">
        <f>IF(ROUND('Командный Зачет'!#REF!-IF('Сводный протокол'!#REF!="м",BM$2,IF('Сводный протокол'!#REF!="ж",BM$1,0)),6)&gt;0,1,0)</f>
        <v>#REF!</v>
      </c>
      <c r="BN85" s="68" t="e">
        <f>IF(ROUND('Командный Зачет'!#REF!-IF('Сводный протокол'!#REF!="м",BN$2,IF('Сводный протокол'!#REF!="ж",BN$1,0)),6)&gt;0,1,0)</f>
        <v>#REF!</v>
      </c>
      <c r="BO85" s="68" t="e">
        <f>IF(ROUND('Командный Зачет'!#REF!-IF('Сводный протокол'!#REF!="м",BO$2,IF('Сводный протокол'!#REF!="ж",BO$1,0)),6)&gt;0,1,0)</f>
        <v>#REF!</v>
      </c>
      <c r="BP85" s="68" t="e">
        <f>IF(ROUND('Командный Зачет'!#REF!-IF('Сводный протокол'!#REF!="м",BP$2,IF('Сводный протокол'!#REF!="ж",BP$1,0)),6)&gt;0,1,0)</f>
        <v>#REF!</v>
      </c>
      <c r="BQ85" s="68" t="e">
        <f>IF(ROUND('Командный Зачет'!#REF!-IF('Сводный протокол'!#REF!="м",BQ$2,IF('Сводный протокол'!#REF!="ж",BQ$1,0)),6)&gt;0,1,0)</f>
        <v>#REF!</v>
      </c>
      <c r="BR85" s="68" t="e">
        <f>IF(ROUND('Командный Зачет'!#REF!-IF('Сводный протокол'!#REF!="м",BR$2,IF('Сводный протокол'!#REF!="ж",BR$1,0)),6)&gt;0,1,0)</f>
        <v>#REF!</v>
      </c>
      <c r="BS85" s="68" t="e">
        <f>IF(ROUND('Командный Зачет'!#REF!-IF('Сводный протокол'!#REF!="м",BS$2,IF('Сводный протокол'!#REF!="ж",BS$1,0)),6)&gt;0,1,0)</f>
        <v>#REF!</v>
      </c>
      <c r="BT85" s="68" t="e">
        <f>IF(ROUND('Командный Зачет'!#REF!-IF('Сводный протокол'!#REF!="м",BT$2,IF('Сводный протокол'!#REF!="ж",BT$1,0)),6)&gt;0,1,0)</f>
        <v>#REF!</v>
      </c>
      <c r="BU85" s="68" t="e">
        <f>IF(ROUND('Командный Зачет'!#REF!-IF('Сводный протокол'!#REF!="м",BU$2,IF('Сводный протокол'!#REF!="ж",BU$1,0)),6)&gt;0,1,0)</f>
        <v>#REF!</v>
      </c>
      <c r="BV85" s="68" t="e">
        <f>IF(ROUND('Командный Зачет'!#REF!-IF('Сводный протокол'!#REF!="м",BV$2,IF('Сводный протокол'!#REF!="ж",BV$1,0)),6)&gt;0,1,0)</f>
        <v>#REF!</v>
      </c>
      <c r="BW85" s="68" t="e">
        <f>IF(ROUND('Командный Зачет'!#REF!-IF('Сводный протокол'!#REF!="м",BW$2,IF('Сводный протокол'!#REF!="ж",BW$1,0)),6)&gt;0,1,0)</f>
        <v>#REF!</v>
      </c>
      <c r="BX85" s="68" t="e">
        <f>IF(ROUND('Командный Зачет'!#REF!-IF('Сводный протокол'!#REF!="м",BX$2,IF('Сводный протокол'!#REF!="ж",BX$1,0)),6)&gt;0,1,0)</f>
        <v>#REF!</v>
      </c>
      <c r="BY85" s="68" t="e">
        <f>IF(ROUND('Командный Зачет'!#REF!-IF('Сводный протокол'!#REF!="м",BY$2,IF('Сводный протокол'!#REF!="ж",BY$1,0)),6)&gt;0,1,0)</f>
        <v>#REF!</v>
      </c>
      <c r="BZ85" s="68" t="e">
        <f>IF(ROUND('Командный Зачет'!#REF!-IF('Сводный протокол'!#REF!="м",BZ$2,IF('Сводный протокол'!#REF!="ж",BZ$1,0)),6)&gt;0,1,0)</f>
        <v>#REF!</v>
      </c>
      <c r="CA85" s="68" t="e">
        <f>IF(ROUND('Командный Зачет'!#REF!-IF('Сводный протокол'!#REF!="м",CA$2,IF('Сводный протокол'!#REF!="ж",CA$1,0)),6)&gt;0,1,0)</f>
        <v>#REF!</v>
      </c>
      <c r="CB85" s="68" t="e">
        <f>IF(ROUND('Командный Зачет'!#REF!-IF('Сводный протокол'!#REF!="м",CB$2,IF('Сводный протокол'!#REF!="ж",CB$1,0)),6)&gt;0,1,0)</f>
        <v>#REF!</v>
      </c>
      <c r="CC85" s="68" t="e">
        <f>IF(ROUND('Командный Зачет'!#REF!-IF('Сводный протокол'!#REF!="м",CC$2,IF('Сводный протокол'!#REF!="ж",CC$1,0)),6)&gt;0,1,0)</f>
        <v>#REF!</v>
      </c>
      <c r="CD85" s="68" t="e">
        <f>IF(ROUND('Командный Зачет'!#REF!-IF('Сводный протокол'!#REF!="м",CD$2,IF('Сводный протокол'!#REF!="ж",CD$1,0)),6)&gt;0,1,0)</f>
        <v>#REF!</v>
      </c>
      <c r="CE85" s="68" t="e">
        <f>IF(ROUND('Командный Зачет'!#REF!-IF('Сводный протокол'!#REF!="м",CE$2,IF('Сводный протокол'!#REF!="ж",CE$1,0)),6)&gt;0,1,0)</f>
        <v>#REF!</v>
      </c>
      <c r="CF85" s="68" t="e">
        <f>IF(ROUND('Командный Зачет'!#REF!-IF('Сводный протокол'!#REF!="м",CF$2,IF('Сводный протокол'!#REF!="ж",CF$1,0)),6)&gt;0,1,0)</f>
        <v>#REF!</v>
      </c>
      <c r="CG85" s="68" t="e">
        <f>IF(ROUND('Командный Зачет'!#REF!-IF('Сводный протокол'!#REF!="м",CG$2,IF('Сводный протокол'!#REF!="ж",CG$1,0)),6)&gt;0,1,0)</f>
        <v>#REF!</v>
      </c>
      <c r="CH85" s="68" t="e">
        <f>IF(ROUND('Командный Зачет'!#REF!-IF('Сводный протокол'!#REF!="м",CH$2,IF('Сводный протокол'!#REF!="ж",CH$1,0)),6)&gt;0,1,0)</f>
        <v>#REF!</v>
      </c>
      <c r="CI85" s="68" t="e">
        <f>IF(ROUND('Командный Зачет'!#REF!-IF('Сводный протокол'!#REF!="м",CI$2,IF('Сводный протокол'!#REF!="ж",CI$1,0)),6)&gt;0,1,0)</f>
        <v>#REF!</v>
      </c>
      <c r="CJ85" s="68" t="e">
        <f>IF(ROUND('Командный Зачет'!#REF!-IF('Сводный протокол'!#REF!="м",CJ$2,IF('Сводный протокол'!#REF!="ж",CJ$1,0)),6)&gt;0,1,0)</f>
        <v>#REF!</v>
      </c>
      <c r="CK85" s="68" t="e">
        <f>IF(ROUND('Командный Зачет'!#REF!-IF('Сводный протокол'!#REF!="м",CK$2,IF('Сводный протокол'!#REF!="ж",CK$1,0)),6)&gt;0,1,0)</f>
        <v>#REF!</v>
      </c>
      <c r="CL85" s="68" t="e">
        <f>IF(ROUND('Командный Зачет'!#REF!-IF('Сводный протокол'!#REF!="м",CL$2,IF('Сводный протокол'!#REF!="ж",CL$1,0)),6)&gt;0,1,0)</f>
        <v>#REF!</v>
      </c>
      <c r="CM85" s="68" t="e">
        <f>IF(ROUND('Командный Зачет'!#REF!-IF('Сводный протокол'!#REF!="м",CM$2,IF('Сводный протокол'!#REF!="ж",CM$1,0)),6)&gt;0,1,0)</f>
        <v>#REF!</v>
      </c>
      <c r="CN85" s="68" t="e">
        <f>IF(ROUND('Командный Зачет'!#REF!-IF('Сводный протокол'!#REF!="м",CN$2,IF('Сводный протокол'!#REF!="ж",CN$1,0)),6)&gt;0,1,0)</f>
        <v>#REF!</v>
      </c>
      <c r="CO85" s="68" t="e">
        <f>IF(ROUND('Командный Зачет'!#REF!-IF('Сводный протокол'!#REF!="м",CO$2,IF('Сводный протокол'!#REF!="ж",CO$1,0)),6)&gt;0,1,0)</f>
        <v>#REF!</v>
      </c>
      <c r="CP85" s="68" t="e">
        <f>IF(ROUND('Командный Зачет'!#REF!-IF('Сводный протокол'!#REF!="м",CP$2,IF('Сводный протокол'!#REF!="ж",CP$1,0)),6)&gt;0,1,0)</f>
        <v>#REF!</v>
      </c>
      <c r="CQ85" s="68" t="e">
        <f>IF(ROUND('Командный Зачет'!#REF!-IF('Сводный протокол'!#REF!="м",CQ$2,IF('Сводный протокол'!#REF!="ж",CQ$1,0)),6)&gt;0,1,0)</f>
        <v>#REF!</v>
      </c>
      <c r="CR85" s="68" t="e">
        <f>IF(ROUND('Командный Зачет'!#REF!-IF('Сводный протокол'!#REF!="м",CR$2,IF('Сводный протокол'!#REF!="ж",CR$1,0)),6)&gt;0,1,0)</f>
        <v>#REF!</v>
      </c>
      <c r="CS85" s="68" t="e">
        <f>IF(ROUND('Командный Зачет'!#REF!-IF('Сводный протокол'!#REF!="м",CS$2,IF('Сводный протокол'!#REF!="ж",CS$1,0)),6)&gt;0,1,0)</f>
        <v>#REF!</v>
      </c>
      <c r="CT85" s="68" t="e">
        <f>IF(ROUND('Командный Зачет'!#REF!-IF('Сводный протокол'!#REF!="м",CT$2,IF('Сводный протокол'!#REF!="ж",CT$1,0)),6)&gt;0,1,0)</f>
        <v>#REF!</v>
      </c>
      <c r="CU85" s="68" t="e">
        <f>IF(ROUND('Командный Зачет'!#REF!-IF('Сводный протокол'!#REF!="м",CU$2,IF('Сводный протокол'!#REF!="ж",CU$1,0)),6)&gt;0,1,0)</f>
        <v>#REF!</v>
      </c>
      <c r="CV85" s="68" t="e">
        <f>IF(ROUND('Командный Зачет'!#REF!-IF('Сводный протокол'!#REF!="м",CV$2,IF('Сводный протокол'!#REF!="ж",CV$1,0)),6)&gt;0,1,0)</f>
        <v>#REF!</v>
      </c>
      <c r="CW85" s="68" t="e">
        <f>IF(ROUND('Командный Зачет'!#REF!-IF('Сводный протокол'!#REF!="м",CW$2,IF('Сводный протокол'!#REF!="ж",CW$1,0)),6)&gt;0,1,0)</f>
        <v>#REF!</v>
      </c>
      <c r="CX85" s="67" t="e">
        <f t="shared" ca="1" si="2"/>
        <v>#REF!</v>
      </c>
    </row>
    <row r="86" spans="1:102" x14ac:dyDescent="0.2">
      <c r="A86" s="67" t="s">
        <v>151</v>
      </c>
      <c r="B86" s="68" t="e">
        <f>IF(ROUND('Командный Зачет'!#REF!-IF('Сводный протокол'!#REF!="м",B$2,IF('Сводный протокол'!#REF!="ж",B$1,0)),6)&gt;0,1,0)</f>
        <v>#REF!</v>
      </c>
      <c r="C86" s="68" t="e">
        <f>IF(ROUND('Командный Зачет'!#REF!-IF('Сводный протокол'!#REF!="м",C$2,IF('Сводный протокол'!#REF!="ж",C$1,0)),6)&gt;0,1,0)</f>
        <v>#REF!</v>
      </c>
      <c r="D86" s="68" t="e">
        <f>IF(ROUND('Командный Зачет'!#REF!-IF('Сводный протокол'!#REF!="м",D$2,IF('Сводный протокол'!#REF!="ж",D$1,0)),6)&gt;0,1,0)</f>
        <v>#REF!</v>
      </c>
      <c r="E86" s="68" t="e">
        <f>IF(ROUND('Командный Зачет'!#REF!-IF('Сводный протокол'!#REF!="м",E$2,IF('Сводный протокол'!#REF!="ж",E$1,0)),6)&gt;0,1,0)</f>
        <v>#REF!</v>
      </c>
      <c r="F86" s="68" t="e">
        <f>IF(ROUND('Командный Зачет'!#REF!-IF('Сводный протокол'!#REF!="м",F$2,IF('Сводный протокол'!#REF!="ж",F$1,0)),6)&gt;0,1,0)</f>
        <v>#REF!</v>
      </c>
      <c r="G86" s="68" t="e">
        <f>IF(ROUND('Командный Зачет'!#REF!-IF('Сводный протокол'!#REF!="м",G$2,IF('Сводный протокол'!#REF!="ж",G$1,0)),6)&gt;0,1,0)</f>
        <v>#REF!</v>
      </c>
      <c r="H86" s="68" t="e">
        <f>IF(ROUND('Командный Зачет'!#REF!-IF('Сводный протокол'!#REF!="м",H$2,IF('Сводный протокол'!#REF!="ж",H$1,0)),6)&gt;0,1,0)</f>
        <v>#REF!</v>
      </c>
      <c r="I86" s="68" t="e">
        <f>IF(ROUND('Командный Зачет'!#REF!-IF('Сводный протокол'!#REF!="м",I$2,IF('Сводный протокол'!#REF!="ж",I$1,0)),6)&gt;0,1,0)</f>
        <v>#REF!</v>
      </c>
      <c r="J86" s="68" t="e">
        <f>IF(ROUND('Командный Зачет'!#REF!-IF('Сводный протокол'!#REF!="м",J$2,IF('Сводный протокол'!#REF!="ж",J$1,0)),6)&gt;0,1,0)</f>
        <v>#REF!</v>
      </c>
      <c r="K86" s="68" t="e">
        <f>IF(ROUND('Командный Зачет'!#REF!-IF('Сводный протокол'!#REF!="м",K$2,IF('Сводный протокол'!#REF!="ж",K$1,0)),6)&gt;0,1,0)</f>
        <v>#REF!</v>
      </c>
      <c r="L86" s="68" t="e">
        <f>IF(ROUND('Командный Зачет'!#REF!-IF('Сводный протокол'!#REF!="м",L$2,IF('Сводный протокол'!#REF!="ж",L$1,0)),6)&gt;0,1,0)</f>
        <v>#REF!</v>
      </c>
      <c r="M86" s="68" t="e">
        <f>IF(ROUND('Командный Зачет'!#REF!-IF('Сводный протокол'!#REF!="м",M$2,IF('Сводный протокол'!#REF!="ж",M$1,0)),6)&gt;0,1,0)</f>
        <v>#REF!</v>
      </c>
      <c r="N86" s="68" t="e">
        <f>IF(ROUND('Командный Зачет'!#REF!-IF('Сводный протокол'!#REF!="м",N$2,IF('Сводный протокол'!#REF!="ж",N$1,0)),6)&gt;0,1,0)</f>
        <v>#REF!</v>
      </c>
      <c r="O86" s="68" t="e">
        <f>IF(ROUND('Командный Зачет'!#REF!-IF('Сводный протокол'!#REF!="м",O$2,IF('Сводный протокол'!#REF!="ж",O$1,0)),6)&gt;0,1,0)</f>
        <v>#REF!</v>
      </c>
      <c r="P86" s="68" t="e">
        <f>IF(ROUND('Командный Зачет'!#REF!-IF('Сводный протокол'!#REF!="м",P$2,IF('Сводный протокол'!#REF!="ж",P$1,0)),6)&gt;0,1,0)</f>
        <v>#REF!</v>
      </c>
      <c r="Q86" s="68" t="e">
        <f>IF(ROUND('Командный Зачет'!#REF!-IF('Сводный протокол'!#REF!="м",Q$2,IF('Сводный протокол'!#REF!="ж",Q$1,0)),6)&gt;0,1,0)</f>
        <v>#REF!</v>
      </c>
      <c r="R86" s="68" t="e">
        <f>IF(ROUND('Командный Зачет'!#REF!-IF('Сводный протокол'!#REF!="м",R$2,IF('Сводный протокол'!#REF!="ж",R$1,0)),6)&gt;0,1,0)</f>
        <v>#REF!</v>
      </c>
      <c r="S86" s="68" t="e">
        <f>IF(ROUND('Командный Зачет'!#REF!-IF('Сводный протокол'!#REF!="м",S$2,IF('Сводный протокол'!#REF!="ж",S$1,0)),6)&gt;0,1,0)</f>
        <v>#REF!</v>
      </c>
      <c r="T86" s="68" t="e">
        <f>IF(ROUND('Командный Зачет'!#REF!-IF('Сводный протокол'!#REF!="м",T$2,IF('Сводный протокол'!#REF!="ж",T$1,0)),6)&gt;0,1,0)</f>
        <v>#REF!</v>
      </c>
      <c r="U86" s="68" t="e">
        <f>IF(ROUND('Командный Зачет'!#REF!-IF('Сводный протокол'!#REF!="м",U$2,IF('Сводный протокол'!#REF!="ж",U$1,0)),6)&gt;0,1,0)</f>
        <v>#REF!</v>
      </c>
      <c r="V86" s="68" t="e">
        <f>IF(ROUND('Командный Зачет'!#REF!-IF('Сводный протокол'!#REF!="м",V$2,IF('Сводный протокол'!#REF!="ж",V$1,0)),6)&gt;0,1,0)</f>
        <v>#REF!</v>
      </c>
      <c r="W86" s="68" t="e">
        <f>IF(ROUND('Командный Зачет'!#REF!-IF('Сводный протокол'!#REF!="м",W$2,IF('Сводный протокол'!#REF!="ж",W$1,0)),6)&gt;0,1,0)</f>
        <v>#REF!</v>
      </c>
      <c r="X86" s="68" t="e">
        <f>IF(ROUND('Командный Зачет'!#REF!-IF('Сводный протокол'!#REF!="м",X$2,IF('Сводный протокол'!#REF!="ж",X$1,0)),6)&gt;0,1,0)</f>
        <v>#REF!</v>
      </c>
      <c r="Y86" s="68" t="e">
        <f>IF(ROUND('Командный Зачет'!#REF!-IF('Сводный протокол'!#REF!="м",Y$2,IF('Сводный протокол'!#REF!="ж",Y$1,0)),6)&gt;0,1,0)</f>
        <v>#REF!</v>
      </c>
      <c r="Z86" s="68" t="e">
        <f>IF(ROUND('Командный Зачет'!#REF!-IF('Сводный протокол'!#REF!="м",Z$2,IF('Сводный протокол'!#REF!="ж",Z$1,0)),6)&gt;0,1,0)</f>
        <v>#REF!</v>
      </c>
      <c r="AA86" s="68" t="e">
        <f>IF(ROUND('Командный Зачет'!#REF!-IF('Сводный протокол'!#REF!="м",AA$2,IF('Сводный протокол'!#REF!="ж",AA$1,0)),6)&gt;0,1,0)</f>
        <v>#REF!</v>
      </c>
      <c r="AB86" s="68" t="e">
        <f>IF(ROUND('Командный Зачет'!#REF!-IF('Сводный протокол'!#REF!="м",AB$2,IF('Сводный протокол'!#REF!="ж",AB$1,0)),6)&gt;0,1,0)</f>
        <v>#REF!</v>
      </c>
      <c r="AC86" s="68" t="e">
        <f>IF(ROUND('Командный Зачет'!#REF!-IF('Сводный протокол'!#REF!="м",AC$2,IF('Сводный протокол'!#REF!="ж",AC$1,0)),6)&gt;0,1,0)</f>
        <v>#REF!</v>
      </c>
      <c r="AD86" s="68" t="e">
        <f>IF(ROUND('Командный Зачет'!#REF!-IF('Сводный протокол'!#REF!="м",AD$2,IF('Сводный протокол'!#REF!="ж",AD$1,0)),6)&gt;0,1,0)</f>
        <v>#REF!</v>
      </c>
      <c r="AE86" s="68" t="e">
        <f>IF(ROUND('Командный Зачет'!#REF!-IF('Сводный протокол'!#REF!="м",AE$2,IF('Сводный протокол'!#REF!="ж",AE$1,0)),6)&gt;0,1,0)</f>
        <v>#REF!</v>
      </c>
      <c r="AF86" s="68" t="e">
        <f>IF(ROUND('Командный Зачет'!#REF!-IF('Сводный протокол'!#REF!="м",AF$2,IF('Сводный протокол'!#REF!="ж",AF$1,0)),6)&gt;0,1,0)</f>
        <v>#REF!</v>
      </c>
      <c r="AG86" s="68" t="e">
        <f>IF(ROUND('Командный Зачет'!#REF!-IF('Сводный протокол'!#REF!="м",AG$2,IF('Сводный протокол'!#REF!="ж",AG$1,0)),6)&gt;0,1,0)</f>
        <v>#REF!</v>
      </c>
      <c r="AH86" s="68" t="e">
        <f>IF(ROUND('Командный Зачет'!#REF!-IF('Сводный протокол'!#REF!="м",AH$2,IF('Сводный протокол'!#REF!="ж",AH$1,0)),6)&gt;0,1,0)</f>
        <v>#REF!</v>
      </c>
      <c r="AI86" s="68" t="e">
        <f>IF(ROUND('Командный Зачет'!#REF!-IF('Сводный протокол'!#REF!="м",AI$2,IF('Сводный протокол'!#REF!="ж",AI$1,0)),6)&gt;0,1,0)</f>
        <v>#REF!</v>
      </c>
      <c r="AJ86" s="68" t="e">
        <f>IF(ROUND('Командный Зачет'!#REF!-IF('Сводный протокол'!#REF!="м",AJ$2,IF('Сводный протокол'!#REF!="ж",AJ$1,0)),6)&gt;0,1,0)</f>
        <v>#REF!</v>
      </c>
      <c r="AK86" s="68" t="e">
        <f>IF(ROUND('Командный Зачет'!#REF!-IF('Сводный протокол'!#REF!="м",AK$2,IF('Сводный протокол'!#REF!="ж",AK$1,0)),6)&gt;0,1,0)</f>
        <v>#REF!</v>
      </c>
      <c r="AL86" s="68" t="e">
        <f>IF(ROUND('Командный Зачет'!#REF!-IF('Сводный протокол'!#REF!="м",AL$2,IF('Сводный протокол'!#REF!="ж",AL$1,0)),6)&gt;0,1,0)</f>
        <v>#REF!</v>
      </c>
      <c r="AM86" s="68" t="e">
        <f>IF(ROUND('Командный Зачет'!#REF!-IF('Сводный протокол'!#REF!="м",AM$2,IF('Сводный протокол'!#REF!="ж",AM$1,0)),6)&gt;0,1,0)</f>
        <v>#REF!</v>
      </c>
      <c r="AN86" s="68" t="e">
        <f>IF(ROUND('Командный Зачет'!#REF!-IF('Сводный протокол'!#REF!="м",AN$2,IF('Сводный протокол'!#REF!="ж",AN$1,0)),6)&gt;0,1,0)</f>
        <v>#REF!</v>
      </c>
      <c r="AO86" s="68" t="e">
        <f>IF(ROUND('Командный Зачет'!#REF!-IF('Сводный протокол'!#REF!="м",AO$2,IF('Сводный протокол'!#REF!="ж",AO$1,0)),6)&gt;0,1,0)</f>
        <v>#REF!</v>
      </c>
      <c r="AP86" s="68" t="e">
        <f>IF(ROUND('Командный Зачет'!#REF!-IF('Сводный протокол'!#REF!="м",AP$2,IF('Сводный протокол'!#REF!="ж",AP$1,0)),6)&gt;0,1,0)</f>
        <v>#REF!</v>
      </c>
      <c r="AQ86" s="68" t="e">
        <f>IF(ROUND('Командный Зачет'!#REF!-IF('Сводный протокол'!#REF!="м",AQ$2,IF('Сводный протокол'!#REF!="ж",AQ$1,0)),6)&gt;0,1,0)</f>
        <v>#REF!</v>
      </c>
      <c r="AR86" s="68" t="e">
        <f>IF(ROUND('Командный Зачет'!#REF!-IF('Сводный протокол'!#REF!="м",AR$2,IF('Сводный протокол'!#REF!="ж",AR$1,0)),6)&gt;0,1,0)</f>
        <v>#REF!</v>
      </c>
      <c r="AS86" s="68" t="e">
        <f>IF(ROUND('Командный Зачет'!#REF!-IF('Сводный протокол'!#REF!="м",AS$2,IF('Сводный протокол'!#REF!="ж",AS$1,0)),6)&gt;0,1,0)</f>
        <v>#REF!</v>
      </c>
      <c r="AT86" s="68" t="e">
        <f>IF(ROUND('Командный Зачет'!#REF!-IF('Сводный протокол'!#REF!="м",AT$2,IF('Сводный протокол'!#REF!="ж",AT$1,0)),6)&gt;0,1,0)</f>
        <v>#REF!</v>
      </c>
      <c r="AU86" s="68" t="e">
        <f>IF(ROUND('Командный Зачет'!#REF!-IF('Сводный протокол'!#REF!="м",AU$2,IF('Сводный протокол'!#REF!="ж",AU$1,0)),6)&gt;0,1,0)</f>
        <v>#REF!</v>
      </c>
      <c r="AV86" s="68" t="e">
        <f>IF(ROUND('Командный Зачет'!#REF!-IF('Сводный протокол'!#REF!="м",AV$2,IF('Сводный протокол'!#REF!="ж",AV$1,0)),6)&gt;0,1,0)</f>
        <v>#REF!</v>
      </c>
      <c r="AW86" s="68" t="e">
        <f>IF(ROUND('Командный Зачет'!#REF!-IF('Сводный протокол'!#REF!="м",AW$2,IF('Сводный протокол'!#REF!="ж",AW$1,0)),6)&gt;0,1,0)</f>
        <v>#REF!</v>
      </c>
      <c r="AX86" s="68" t="e">
        <f>IF(ROUND('Командный Зачет'!#REF!-IF('Сводный протокол'!#REF!="м",AX$2,IF('Сводный протокол'!#REF!="ж",AX$1,0)),6)&gt;0,1,0)</f>
        <v>#REF!</v>
      </c>
      <c r="AY86" s="68" t="e">
        <f>IF(ROUND('Командный Зачет'!#REF!-IF('Сводный протокол'!#REF!="м",AY$2,IF('Сводный протокол'!#REF!="ж",AY$1,0)),6)&gt;0,1,0)</f>
        <v>#REF!</v>
      </c>
      <c r="AZ86" s="68" t="e">
        <f>IF(ROUND('Командный Зачет'!#REF!-IF('Сводный протокол'!#REF!="м",AZ$2,IF('Сводный протокол'!#REF!="ж",AZ$1,0)),6)&gt;0,1,0)</f>
        <v>#REF!</v>
      </c>
      <c r="BA86" s="68" t="e">
        <f>IF(ROUND('Командный Зачет'!#REF!-IF('Сводный протокол'!#REF!="м",BA$2,IF('Сводный протокол'!#REF!="ж",BA$1,0)),6)&gt;0,1,0)</f>
        <v>#REF!</v>
      </c>
      <c r="BB86" s="68" t="e">
        <f>IF(ROUND('Командный Зачет'!#REF!-IF('Сводный протокол'!#REF!="м",BB$2,IF('Сводный протокол'!#REF!="ж",BB$1,0)),6)&gt;0,1,0)</f>
        <v>#REF!</v>
      </c>
      <c r="BC86" s="68" t="e">
        <f>IF(ROUND('Командный Зачет'!#REF!-IF('Сводный протокол'!#REF!="м",BC$2,IF('Сводный протокол'!#REF!="ж",BC$1,0)),6)&gt;0,1,0)</f>
        <v>#REF!</v>
      </c>
      <c r="BD86" s="68" t="e">
        <f>IF(ROUND('Командный Зачет'!#REF!-IF('Сводный протокол'!#REF!="м",BD$2,IF('Сводный протокол'!#REF!="ж",BD$1,0)),6)&gt;0,1,0)</f>
        <v>#REF!</v>
      </c>
      <c r="BE86" s="68" t="e">
        <f>IF(ROUND('Командный Зачет'!#REF!-IF('Сводный протокол'!#REF!="м",BE$2,IF('Сводный протокол'!#REF!="ж",BE$1,0)),6)&gt;0,1,0)</f>
        <v>#REF!</v>
      </c>
      <c r="BF86" s="68" t="e">
        <f>IF(ROUND('Командный Зачет'!#REF!-IF('Сводный протокол'!#REF!="м",BF$2,IF('Сводный протокол'!#REF!="ж",BF$1,0)),6)&gt;0,1,0)</f>
        <v>#REF!</v>
      </c>
      <c r="BG86" s="68" t="e">
        <f>IF(ROUND('Командный Зачет'!#REF!-IF('Сводный протокол'!#REF!="м",BG$2,IF('Сводный протокол'!#REF!="ж",BG$1,0)),6)&gt;0,1,0)</f>
        <v>#REF!</v>
      </c>
      <c r="BH86" s="68" t="e">
        <f>IF(ROUND('Командный Зачет'!#REF!-IF('Сводный протокол'!#REF!="м",BH$2,IF('Сводный протокол'!#REF!="ж",BH$1,0)),6)&gt;0,1,0)</f>
        <v>#REF!</v>
      </c>
      <c r="BI86" s="68" t="e">
        <f>IF(ROUND('Командный Зачет'!#REF!-IF('Сводный протокол'!#REF!="м",BI$2,IF('Сводный протокол'!#REF!="ж",BI$1,0)),6)&gt;0,1,0)</f>
        <v>#REF!</v>
      </c>
      <c r="BJ86" s="68" t="e">
        <f>IF(ROUND('Командный Зачет'!#REF!-IF('Сводный протокол'!#REF!="м",BJ$2,IF('Сводный протокол'!#REF!="ж",BJ$1,0)),6)&gt;0,1,0)</f>
        <v>#REF!</v>
      </c>
      <c r="BK86" s="68" t="e">
        <f>IF(ROUND('Командный Зачет'!#REF!-IF('Сводный протокол'!#REF!="м",BK$2,IF('Сводный протокол'!#REF!="ж",BK$1,0)),6)&gt;0,1,0)</f>
        <v>#REF!</v>
      </c>
      <c r="BL86" s="68" t="e">
        <f>IF(ROUND('Командный Зачет'!#REF!-IF('Сводный протокол'!#REF!="м",BL$2,IF('Сводный протокол'!#REF!="ж",BL$1,0)),6)&gt;0,1,0)</f>
        <v>#REF!</v>
      </c>
      <c r="BM86" s="68" t="e">
        <f>IF(ROUND('Командный Зачет'!#REF!-IF('Сводный протокол'!#REF!="м",BM$2,IF('Сводный протокол'!#REF!="ж",BM$1,0)),6)&gt;0,1,0)</f>
        <v>#REF!</v>
      </c>
      <c r="BN86" s="68" t="e">
        <f>IF(ROUND('Командный Зачет'!#REF!-IF('Сводный протокол'!#REF!="м",BN$2,IF('Сводный протокол'!#REF!="ж",BN$1,0)),6)&gt;0,1,0)</f>
        <v>#REF!</v>
      </c>
      <c r="BO86" s="68" t="e">
        <f>IF(ROUND('Командный Зачет'!#REF!-IF('Сводный протокол'!#REF!="м",BO$2,IF('Сводный протокол'!#REF!="ж",BO$1,0)),6)&gt;0,1,0)</f>
        <v>#REF!</v>
      </c>
      <c r="BP86" s="68" t="e">
        <f>IF(ROUND('Командный Зачет'!#REF!-IF('Сводный протокол'!#REF!="м",BP$2,IF('Сводный протокол'!#REF!="ж",BP$1,0)),6)&gt;0,1,0)</f>
        <v>#REF!</v>
      </c>
      <c r="BQ86" s="68" t="e">
        <f>IF(ROUND('Командный Зачет'!#REF!-IF('Сводный протокол'!#REF!="м",BQ$2,IF('Сводный протокол'!#REF!="ж",BQ$1,0)),6)&gt;0,1,0)</f>
        <v>#REF!</v>
      </c>
      <c r="BR86" s="68" t="e">
        <f>IF(ROUND('Командный Зачет'!#REF!-IF('Сводный протокол'!#REF!="м",BR$2,IF('Сводный протокол'!#REF!="ж",BR$1,0)),6)&gt;0,1,0)</f>
        <v>#REF!</v>
      </c>
      <c r="BS86" s="68" t="e">
        <f>IF(ROUND('Командный Зачет'!#REF!-IF('Сводный протокол'!#REF!="м",BS$2,IF('Сводный протокол'!#REF!="ж",BS$1,0)),6)&gt;0,1,0)</f>
        <v>#REF!</v>
      </c>
      <c r="BT86" s="68" t="e">
        <f>IF(ROUND('Командный Зачет'!#REF!-IF('Сводный протокол'!#REF!="м",BT$2,IF('Сводный протокол'!#REF!="ж",BT$1,0)),6)&gt;0,1,0)</f>
        <v>#REF!</v>
      </c>
      <c r="BU86" s="68" t="e">
        <f>IF(ROUND('Командный Зачет'!#REF!-IF('Сводный протокол'!#REF!="м",BU$2,IF('Сводный протокол'!#REF!="ж",BU$1,0)),6)&gt;0,1,0)</f>
        <v>#REF!</v>
      </c>
      <c r="BV86" s="68" t="e">
        <f>IF(ROUND('Командный Зачет'!#REF!-IF('Сводный протокол'!#REF!="м",BV$2,IF('Сводный протокол'!#REF!="ж",BV$1,0)),6)&gt;0,1,0)</f>
        <v>#REF!</v>
      </c>
      <c r="BW86" s="68" t="e">
        <f>IF(ROUND('Командный Зачет'!#REF!-IF('Сводный протокол'!#REF!="м",BW$2,IF('Сводный протокол'!#REF!="ж",BW$1,0)),6)&gt;0,1,0)</f>
        <v>#REF!</v>
      </c>
      <c r="BX86" s="68" t="e">
        <f>IF(ROUND('Командный Зачет'!#REF!-IF('Сводный протокол'!#REF!="м",BX$2,IF('Сводный протокол'!#REF!="ж",BX$1,0)),6)&gt;0,1,0)</f>
        <v>#REF!</v>
      </c>
      <c r="BY86" s="68" t="e">
        <f>IF(ROUND('Командный Зачет'!#REF!-IF('Сводный протокол'!#REF!="м",BY$2,IF('Сводный протокол'!#REF!="ж",BY$1,0)),6)&gt;0,1,0)</f>
        <v>#REF!</v>
      </c>
      <c r="BZ86" s="68" t="e">
        <f>IF(ROUND('Командный Зачет'!#REF!-IF('Сводный протокол'!#REF!="м",BZ$2,IF('Сводный протокол'!#REF!="ж",BZ$1,0)),6)&gt;0,1,0)</f>
        <v>#REF!</v>
      </c>
      <c r="CA86" s="68" t="e">
        <f>IF(ROUND('Командный Зачет'!#REF!-IF('Сводный протокол'!#REF!="м",CA$2,IF('Сводный протокол'!#REF!="ж",CA$1,0)),6)&gt;0,1,0)</f>
        <v>#REF!</v>
      </c>
      <c r="CB86" s="68" t="e">
        <f>IF(ROUND('Командный Зачет'!#REF!-IF('Сводный протокол'!#REF!="м",CB$2,IF('Сводный протокол'!#REF!="ж",CB$1,0)),6)&gt;0,1,0)</f>
        <v>#REF!</v>
      </c>
      <c r="CC86" s="68" t="e">
        <f>IF(ROUND('Командный Зачет'!#REF!-IF('Сводный протокол'!#REF!="м",CC$2,IF('Сводный протокол'!#REF!="ж",CC$1,0)),6)&gt;0,1,0)</f>
        <v>#REF!</v>
      </c>
      <c r="CD86" s="68" t="e">
        <f>IF(ROUND('Командный Зачет'!#REF!-IF('Сводный протокол'!#REF!="м",CD$2,IF('Сводный протокол'!#REF!="ж",CD$1,0)),6)&gt;0,1,0)</f>
        <v>#REF!</v>
      </c>
      <c r="CE86" s="68" t="e">
        <f>IF(ROUND('Командный Зачет'!#REF!-IF('Сводный протокол'!#REF!="м",CE$2,IF('Сводный протокол'!#REF!="ж",CE$1,0)),6)&gt;0,1,0)</f>
        <v>#REF!</v>
      </c>
      <c r="CF86" s="68" t="e">
        <f>IF(ROUND('Командный Зачет'!#REF!-IF('Сводный протокол'!#REF!="м",CF$2,IF('Сводный протокол'!#REF!="ж",CF$1,0)),6)&gt;0,1,0)</f>
        <v>#REF!</v>
      </c>
      <c r="CG86" s="68" t="e">
        <f>IF(ROUND('Командный Зачет'!#REF!-IF('Сводный протокол'!#REF!="м",CG$2,IF('Сводный протокол'!#REF!="ж",CG$1,0)),6)&gt;0,1,0)</f>
        <v>#REF!</v>
      </c>
      <c r="CH86" s="68" t="e">
        <f>IF(ROUND('Командный Зачет'!#REF!-IF('Сводный протокол'!#REF!="м",CH$2,IF('Сводный протокол'!#REF!="ж",CH$1,0)),6)&gt;0,1,0)</f>
        <v>#REF!</v>
      </c>
      <c r="CI86" s="68" t="e">
        <f>IF(ROUND('Командный Зачет'!#REF!-IF('Сводный протокол'!#REF!="м",CI$2,IF('Сводный протокол'!#REF!="ж",CI$1,0)),6)&gt;0,1,0)</f>
        <v>#REF!</v>
      </c>
      <c r="CJ86" s="68" t="e">
        <f>IF(ROUND('Командный Зачет'!#REF!-IF('Сводный протокол'!#REF!="м",CJ$2,IF('Сводный протокол'!#REF!="ж",CJ$1,0)),6)&gt;0,1,0)</f>
        <v>#REF!</v>
      </c>
      <c r="CK86" s="68" t="e">
        <f>IF(ROUND('Командный Зачет'!#REF!-IF('Сводный протокол'!#REF!="м",CK$2,IF('Сводный протокол'!#REF!="ж",CK$1,0)),6)&gt;0,1,0)</f>
        <v>#REF!</v>
      </c>
      <c r="CL86" s="68" t="e">
        <f>IF(ROUND('Командный Зачет'!#REF!-IF('Сводный протокол'!#REF!="м",CL$2,IF('Сводный протокол'!#REF!="ж",CL$1,0)),6)&gt;0,1,0)</f>
        <v>#REF!</v>
      </c>
      <c r="CM86" s="68" t="e">
        <f>IF(ROUND('Командный Зачет'!#REF!-IF('Сводный протокол'!#REF!="м",CM$2,IF('Сводный протокол'!#REF!="ж",CM$1,0)),6)&gt;0,1,0)</f>
        <v>#REF!</v>
      </c>
      <c r="CN86" s="68" t="e">
        <f>IF(ROUND('Командный Зачет'!#REF!-IF('Сводный протокол'!#REF!="м",CN$2,IF('Сводный протокол'!#REF!="ж",CN$1,0)),6)&gt;0,1,0)</f>
        <v>#REF!</v>
      </c>
      <c r="CO86" s="68" t="e">
        <f>IF(ROUND('Командный Зачет'!#REF!-IF('Сводный протокол'!#REF!="м",CO$2,IF('Сводный протокол'!#REF!="ж",CO$1,0)),6)&gt;0,1,0)</f>
        <v>#REF!</v>
      </c>
      <c r="CP86" s="68" t="e">
        <f>IF(ROUND('Командный Зачет'!#REF!-IF('Сводный протокол'!#REF!="м",CP$2,IF('Сводный протокол'!#REF!="ж",CP$1,0)),6)&gt;0,1,0)</f>
        <v>#REF!</v>
      </c>
      <c r="CQ86" s="68" t="e">
        <f>IF(ROUND('Командный Зачет'!#REF!-IF('Сводный протокол'!#REF!="м",CQ$2,IF('Сводный протокол'!#REF!="ж",CQ$1,0)),6)&gt;0,1,0)</f>
        <v>#REF!</v>
      </c>
      <c r="CR86" s="68" t="e">
        <f>IF(ROUND('Командный Зачет'!#REF!-IF('Сводный протокол'!#REF!="м",CR$2,IF('Сводный протокол'!#REF!="ж",CR$1,0)),6)&gt;0,1,0)</f>
        <v>#REF!</v>
      </c>
      <c r="CS86" s="68" t="e">
        <f>IF(ROUND('Командный Зачет'!#REF!-IF('Сводный протокол'!#REF!="м",CS$2,IF('Сводный протокол'!#REF!="ж",CS$1,0)),6)&gt;0,1,0)</f>
        <v>#REF!</v>
      </c>
      <c r="CT86" s="68" t="e">
        <f>IF(ROUND('Командный Зачет'!#REF!-IF('Сводный протокол'!#REF!="м",CT$2,IF('Сводный протокол'!#REF!="ж",CT$1,0)),6)&gt;0,1,0)</f>
        <v>#REF!</v>
      </c>
      <c r="CU86" s="68" t="e">
        <f>IF(ROUND('Командный Зачет'!#REF!-IF('Сводный протокол'!#REF!="м",CU$2,IF('Сводный протокол'!#REF!="ж",CU$1,0)),6)&gt;0,1,0)</f>
        <v>#REF!</v>
      </c>
      <c r="CV86" s="68" t="e">
        <f>IF(ROUND('Командный Зачет'!#REF!-IF('Сводный протокол'!#REF!="м",CV$2,IF('Сводный протокол'!#REF!="ж",CV$1,0)),6)&gt;0,1,0)</f>
        <v>#REF!</v>
      </c>
      <c r="CW86" s="68" t="e">
        <f>IF(ROUND('Командный Зачет'!#REF!-IF('Сводный протокол'!#REF!="м",CW$2,IF('Сводный протокол'!#REF!="ж",CW$1,0)),6)&gt;0,1,0)</f>
        <v>#REF!</v>
      </c>
      <c r="CX86" s="67" t="e">
        <f t="shared" ca="1" si="2"/>
        <v>#REF!</v>
      </c>
    </row>
    <row r="87" spans="1:102" x14ac:dyDescent="0.2">
      <c r="A87" s="67" t="s">
        <v>152</v>
      </c>
      <c r="B87" s="68" t="e">
        <f>IF(ROUND('Командный Зачет'!#REF!-IF('Сводный протокол'!#REF!="м",B$2,IF('Сводный протокол'!#REF!="ж",B$1,0)),6)&gt;0,1,0)</f>
        <v>#REF!</v>
      </c>
      <c r="C87" s="68" t="e">
        <f>IF(ROUND('Командный Зачет'!#REF!-IF('Сводный протокол'!#REF!="м",C$2,IF('Сводный протокол'!#REF!="ж",C$1,0)),6)&gt;0,1,0)</f>
        <v>#REF!</v>
      </c>
      <c r="D87" s="68" t="e">
        <f>IF(ROUND('Командный Зачет'!#REF!-IF('Сводный протокол'!#REF!="м",D$2,IF('Сводный протокол'!#REF!="ж",D$1,0)),6)&gt;0,1,0)</f>
        <v>#REF!</v>
      </c>
      <c r="E87" s="68" t="e">
        <f>IF(ROUND('Командный Зачет'!#REF!-IF('Сводный протокол'!#REF!="м",E$2,IF('Сводный протокол'!#REF!="ж",E$1,0)),6)&gt;0,1,0)</f>
        <v>#REF!</v>
      </c>
      <c r="F87" s="68" t="e">
        <f>IF(ROUND('Командный Зачет'!#REF!-IF('Сводный протокол'!#REF!="м",F$2,IF('Сводный протокол'!#REF!="ж",F$1,0)),6)&gt;0,1,0)</f>
        <v>#REF!</v>
      </c>
      <c r="G87" s="68" t="e">
        <f>IF(ROUND('Командный Зачет'!#REF!-IF('Сводный протокол'!#REF!="м",G$2,IF('Сводный протокол'!#REF!="ж",G$1,0)),6)&gt;0,1,0)</f>
        <v>#REF!</v>
      </c>
      <c r="H87" s="68" t="e">
        <f>IF(ROUND('Командный Зачет'!#REF!-IF('Сводный протокол'!#REF!="м",H$2,IF('Сводный протокол'!#REF!="ж",H$1,0)),6)&gt;0,1,0)</f>
        <v>#REF!</v>
      </c>
      <c r="I87" s="68" t="e">
        <f>IF(ROUND('Командный Зачет'!#REF!-IF('Сводный протокол'!#REF!="м",I$2,IF('Сводный протокол'!#REF!="ж",I$1,0)),6)&gt;0,1,0)</f>
        <v>#REF!</v>
      </c>
      <c r="J87" s="68" t="e">
        <f>IF(ROUND('Командный Зачет'!#REF!-IF('Сводный протокол'!#REF!="м",J$2,IF('Сводный протокол'!#REF!="ж",J$1,0)),6)&gt;0,1,0)</f>
        <v>#REF!</v>
      </c>
      <c r="K87" s="68" t="e">
        <f>IF(ROUND('Командный Зачет'!#REF!-IF('Сводный протокол'!#REF!="м",K$2,IF('Сводный протокол'!#REF!="ж",K$1,0)),6)&gt;0,1,0)</f>
        <v>#REF!</v>
      </c>
      <c r="L87" s="68" t="e">
        <f>IF(ROUND('Командный Зачет'!#REF!-IF('Сводный протокол'!#REF!="м",L$2,IF('Сводный протокол'!#REF!="ж",L$1,0)),6)&gt;0,1,0)</f>
        <v>#REF!</v>
      </c>
      <c r="M87" s="68" t="e">
        <f>IF(ROUND('Командный Зачет'!#REF!-IF('Сводный протокол'!#REF!="м",M$2,IF('Сводный протокол'!#REF!="ж",M$1,0)),6)&gt;0,1,0)</f>
        <v>#REF!</v>
      </c>
      <c r="N87" s="68" t="e">
        <f>IF(ROUND('Командный Зачет'!#REF!-IF('Сводный протокол'!#REF!="м",N$2,IF('Сводный протокол'!#REF!="ж",N$1,0)),6)&gt;0,1,0)</f>
        <v>#REF!</v>
      </c>
      <c r="O87" s="68" t="e">
        <f>IF(ROUND('Командный Зачет'!#REF!-IF('Сводный протокол'!#REF!="м",O$2,IF('Сводный протокол'!#REF!="ж",O$1,0)),6)&gt;0,1,0)</f>
        <v>#REF!</v>
      </c>
      <c r="P87" s="68" t="e">
        <f>IF(ROUND('Командный Зачет'!#REF!-IF('Сводный протокол'!#REF!="м",P$2,IF('Сводный протокол'!#REF!="ж",P$1,0)),6)&gt;0,1,0)</f>
        <v>#REF!</v>
      </c>
      <c r="Q87" s="68" t="e">
        <f>IF(ROUND('Командный Зачет'!#REF!-IF('Сводный протокол'!#REF!="м",Q$2,IF('Сводный протокол'!#REF!="ж",Q$1,0)),6)&gt;0,1,0)</f>
        <v>#REF!</v>
      </c>
      <c r="R87" s="68" t="e">
        <f>IF(ROUND('Командный Зачет'!#REF!-IF('Сводный протокол'!#REF!="м",R$2,IF('Сводный протокол'!#REF!="ж",R$1,0)),6)&gt;0,1,0)</f>
        <v>#REF!</v>
      </c>
      <c r="S87" s="68" t="e">
        <f>IF(ROUND('Командный Зачет'!#REF!-IF('Сводный протокол'!#REF!="м",S$2,IF('Сводный протокол'!#REF!="ж",S$1,0)),6)&gt;0,1,0)</f>
        <v>#REF!</v>
      </c>
      <c r="T87" s="68" t="e">
        <f>IF(ROUND('Командный Зачет'!#REF!-IF('Сводный протокол'!#REF!="м",T$2,IF('Сводный протокол'!#REF!="ж",T$1,0)),6)&gt;0,1,0)</f>
        <v>#REF!</v>
      </c>
      <c r="U87" s="68" t="e">
        <f>IF(ROUND('Командный Зачет'!#REF!-IF('Сводный протокол'!#REF!="м",U$2,IF('Сводный протокол'!#REF!="ж",U$1,0)),6)&gt;0,1,0)</f>
        <v>#REF!</v>
      </c>
      <c r="V87" s="68" t="e">
        <f>IF(ROUND('Командный Зачет'!#REF!-IF('Сводный протокол'!#REF!="м",V$2,IF('Сводный протокол'!#REF!="ж",V$1,0)),6)&gt;0,1,0)</f>
        <v>#REF!</v>
      </c>
      <c r="W87" s="68" t="e">
        <f>IF(ROUND('Командный Зачет'!#REF!-IF('Сводный протокол'!#REF!="м",W$2,IF('Сводный протокол'!#REF!="ж",W$1,0)),6)&gt;0,1,0)</f>
        <v>#REF!</v>
      </c>
      <c r="X87" s="68" t="e">
        <f>IF(ROUND('Командный Зачет'!#REF!-IF('Сводный протокол'!#REF!="м",X$2,IF('Сводный протокол'!#REF!="ж",X$1,0)),6)&gt;0,1,0)</f>
        <v>#REF!</v>
      </c>
      <c r="Y87" s="68" t="e">
        <f>IF(ROUND('Командный Зачет'!#REF!-IF('Сводный протокол'!#REF!="м",Y$2,IF('Сводный протокол'!#REF!="ж",Y$1,0)),6)&gt;0,1,0)</f>
        <v>#REF!</v>
      </c>
      <c r="Z87" s="68" t="e">
        <f>IF(ROUND('Командный Зачет'!#REF!-IF('Сводный протокол'!#REF!="м",Z$2,IF('Сводный протокол'!#REF!="ж",Z$1,0)),6)&gt;0,1,0)</f>
        <v>#REF!</v>
      </c>
      <c r="AA87" s="68" t="e">
        <f>IF(ROUND('Командный Зачет'!#REF!-IF('Сводный протокол'!#REF!="м",AA$2,IF('Сводный протокол'!#REF!="ж",AA$1,0)),6)&gt;0,1,0)</f>
        <v>#REF!</v>
      </c>
      <c r="AB87" s="68" t="e">
        <f>IF(ROUND('Командный Зачет'!#REF!-IF('Сводный протокол'!#REF!="м",AB$2,IF('Сводный протокол'!#REF!="ж",AB$1,0)),6)&gt;0,1,0)</f>
        <v>#REF!</v>
      </c>
      <c r="AC87" s="68" t="e">
        <f>IF(ROUND('Командный Зачет'!#REF!-IF('Сводный протокол'!#REF!="м",AC$2,IF('Сводный протокол'!#REF!="ж",AC$1,0)),6)&gt;0,1,0)</f>
        <v>#REF!</v>
      </c>
      <c r="AD87" s="68" t="e">
        <f>IF(ROUND('Командный Зачет'!#REF!-IF('Сводный протокол'!#REF!="м",AD$2,IF('Сводный протокол'!#REF!="ж",AD$1,0)),6)&gt;0,1,0)</f>
        <v>#REF!</v>
      </c>
      <c r="AE87" s="68" t="e">
        <f>IF(ROUND('Командный Зачет'!#REF!-IF('Сводный протокол'!#REF!="м",AE$2,IF('Сводный протокол'!#REF!="ж",AE$1,0)),6)&gt;0,1,0)</f>
        <v>#REF!</v>
      </c>
      <c r="AF87" s="68" t="e">
        <f>IF(ROUND('Командный Зачет'!#REF!-IF('Сводный протокол'!#REF!="м",AF$2,IF('Сводный протокол'!#REF!="ж",AF$1,0)),6)&gt;0,1,0)</f>
        <v>#REF!</v>
      </c>
      <c r="AG87" s="68" t="e">
        <f>IF(ROUND('Командный Зачет'!#REF!-IF('Сводный протокол'!#REF!="м",AG$2,IF('Сводный протокол'!#REF!="ж",AG$1,0)),6)&gt;0,1,0)</f>
        <v>#REF!</v>
      </c>
      <c r="AH87" s="68" t="e">
        <f>IF(ROUND('Командный Зачет'!#REF!-IF('Сводный протокол'!#REF!="м",AH$2,IF('Сводный протокол'!#REF!="ж",AH$1,0)),6)&gt;0,1,0)</f>
        <v>#REF!</v>
      </c>
      <c r="AI87" s="68" t="e">
        <f>IF(ROUND('Командный Зачет'!#REF!-IF('Сводный протокол'!#REF!="м",AI$2,IF('Сводный протокол'!#REF!="ж",AI$1,0)),6)&gt;0,1,0)</f>
        <v>#REF!</v>
      </c>
      <c r="AJ87" s="68" t="e">
        <f>IF(ROUND('Командный Зачет'!#REF!-IF('Сводный протокол'!#REF!="м",AJ$2,IF('Сводный протокол'!#REF!="ж",AJ$1,0)),6)&gt;0,1,0)</f>
        <v>#REF!</v>
      </c>
      <c r="AK87" s="68" t="e">
        <f>IF(ROUND('Командный Зачет'!#REF!-IF('Сводный протокол'!#REF!="м",AK$2,IF('Сводный протокол'!#REF!="ж",AK$1,0)),6)&gt;0,1,0)</f>
        <v>#REF!</v>
      </c>
      <c r="AL87" s="68" t="e">
        <f>IF(ROUND('Командный Зачет'!#REF!-IF('Сводный протокол'!#REF!="м",AL$2,IF('Сводный протокол'!#REF!="ж",AL$1,0)),6)&gt;0,1,0)</f>
        <v>#REF!</v>
      </c>
      <c r="AM87" s="68" t="e">
        <f>IF(ROUND('Командный Зачет'!#REF!-IF('Сводный протокол'!#REF!="м",AM$2,IF('Сводный протокол'!#REF!="ж",AM$1,0)),6)&gt;0,1,0)</f>
        <v>#REF!</v>
      </c>
      <c r="AN87" s="68" t="e">
        <f>IF(ROUND('Командный Зачет'!#REF!-IF('Сводный протокол'!#REF!="м",AN$2,IF('Сводный протокол'!#REF!="ж",AN$1,0)),6)&gt;0,1,0)</f>
        <v>#REF!</v>
      </c>
      <c r="AO87" s="68" t="e">
        <f>IF(ROUND('Командный Зачет'!#REF!-IF('Сводный протокол'!#REF!="м",AO$2,IF('Сводный протокол'!#REF!="ж",AO$1,0)),6)&gt;0,1,0)</f>
        <v>#REF!</v>
      </c>
      <c r="AP87" s="68" t="e">
        <f>IF(ROUND('Командный Зачет'!#REF!-IF('Сводный протокол'!#REF!="м",AP$2,IF('Сводный протокол'!#REF!="ж",AP$1,0)),6)&gt;0,1,0)</f>
        <v>#REF!</v>
      </c>
      <c r="AQ87" s="68" t="e">
        <f>IF(ROUND('Командный Зачет'!#REF!-IF('Сводный протокол'!#REF!="м",AQ$2,IF('Сводный протокол'!#REF!="ж",AQ$1,0)),6)&gt;0,1,0)</f>
        <v>#REF!</v>
      </c>
      <c r="AR87" s="68" t="e">
        <f>IF(ROUND('Командный Зачет'!#REF!-IF('Сводный протокол'!#REF!="м",AR$2,IF('Сводный протокол'!#REF!="ж",AR$1,0)),6)&gt;0,1,0)</f>
        <v>#REF!</v>
      </c>
      <c r="AS87" s="68" t="e">
        <f>IF(ROUND('Командный Зачет'!#REF!-IF('Сводный протокол'!#REF!="м",AS$2,IF('Сводный протокол'!#REF!="ж",AS$1,0)),6)&gt;0,1,0)</f>
        <v>#REF!</v>
      </c>
      <c r="AT87" s="68" t="e">
        <f>IF(ROUND('Командный Зачет'!#REF!-IF('Сводный протокол'!#REF!="м",AT$2,IF('Сводный протокол'!#REF!="ж",AT$1,0)),6)&gt;0,1,0)</f>
        <v>#REF!</v>
      </c>
      <c r="AU87" s="68" t="e">
        <f>IF(ROUND('Командный Зачет'!#REF!-IF('Сводный протокол'!#REF!="м",AU$2,IF('Сводный протокол'!#REF!="ж",AU$1,0)),6)&gt;0,1,0)</f>
        <v>#REF!</v>
      </c>
      <c r="AV87" s="68" t="e">
        <f>IF(ROUND('Командный Зачет'!#REF!-IF('Сводный протокол'!#REF!="м",AV$2,IF('Сводный протокол'!#REF!="ж",AV$1,0)),6)&gt;0,1,0)</f>
        <v>#REF!</v>
      </c>
      <c r="AW87" s="68" t="e">
        <f>IF(ROUND('Командный Зачет'!#REF!-IF('Сводный протокол'!#REF!="м",AW$2,IF('Сводный протокол'!#REF!="ж",AW$1,0)),6)&gt;0,1,0)</f>
        <v>#REF!</v>
      </c>
      <c r="AX87" s="68" t="e">
        <f>IF(ROUND('Командный Зачет'!#REF!-IF('Сводный протокол'!#REF!="м",AX$2,IF('Сводный протокол'!#REF!="ж",AX$1,0)),6)&gt;0,1,0)</f>
        <v>#REF!</v>
      </c>
      <c r="AY87" s="68" t="e">
        <f>IF(ROUND('Командный Зачет'!#REF!-IF('Сводный протокол'!#REF!="м",AY$2,IF('Сводный протокол'!#REF!="ж",AY$1,0)),6)&gt;0,1,0)</f>
        <v>#REF!</v>
      </c>
      <c r="AZ87" s="68" t="e">
        <f>IF(ROUND('Командный Зачет'!#REF!-IF('Сводный протокол'!#REF!="м",AZ$2,IF('Сводный протокол'!#REF!="ж",AZ$1,0)),6)&gt;0,1,0)</f>
        <v>#REF!</v>
      </c>
      <c r="BA87" s="68" t="e">
        <f>IF(ROUND('Командный Зачет'!#REF!-IF('Сводный протокол'!#REF!="м",BA$2,IF('Сводный протокол'!#REF!="ж",BA$1,0)),6)&gt;0,1,0)</f>
        <v>#REF!</v>
      </c>
      <c r="BB87" s="68" t="e">
        <f>IF(ROUND('Командный Зачет'!#REF!-IF('Сводный протокол'!#REF!="м",BB$2,IF('Сводный протокол'!#REF!="ж",BB$1,0)),6)&gt;0,1,0)</f>
        <v>#REF!</v>
      </c>
      <c r="BC87" s="68" t="e">
        <f>IF(ROUND('Командный Зачет'!#REF!-IF('Сводный протокол'!#REF!="м",BC$2,IF('Сводный протокол'!#REF!="ж",BC$1,0)),6)&gt;0,1,0)</f>
        <v>#REF!</v>
      </c>
      <c r="BD87" s="68" t="e">
        <f>IF(ROUND('Командный Зачет'!#REF!-IF('Сводный протокол'!#REF!="м",BD$2,IF('Сводный протокол'!#REF!="ж",BD$1,0)),6)&gt;0,1,0)</f>
        <v>#REF!</v>
      </c>
      <c r="BE87" s="68" t="e">
        <f>IF(ROUND('Командный Зачет'!#REF!-IF('Сводный протокол'!#REF!="м",BE$2,IF('Сводный протокол'!#REF!="ж",BE$1,0)),6)&gt;0,1,0)</f>
        <v>#REF!</v>
      </c>
      <c r="BF87" s="68" t="e">
        <f>IF(ROUND('Командный Зачет'!#REF!-IF('Сводный протокол'!#REF!="м",BF$2,IF('Сводный протокол'!#REF!="ж",BF$1,0)),6)&gt;0,1,0)</f>
        <v>#REF!</v>
      </c>
      <c r="BG87" s="68" t="e">
        <f>IF(ROUND('Командный Зачет'!#REF!-IF('Сводный протокол'!#REF!="м",BG$2,IF('Сводный протокол'!#REF!="ж",BG$1,0)),6)&gt;0,1,0)</f>
        <v>#REF!</v>
      </c>
      <c r="BH87" s="68" t="e">
        <f>IF(ROUND('Командный Зачет'!#REF!-IF('Сводный протокол'!#REF!="м",BH$2,IF('Сводный протокол'!#REF!="ж",BH$1,0)),6)&gt;0,1,0)</f>
        <v>#REF!</v>
      </c>
      <c r="BI87" s="68" t="e">
        <f>IF(ROUND('Командный Зачет'!#REF!-IF('Сводный протокол'!#REF!="м",BI$2,IF('Сводный протокол'!#REF!="ж",BI$1,0)),6)&gt;0,1,0)</f>
        <v>#REF!</v>
      </c>
      <c r="BJ87" s="68" t="e">
        <f>IF(ROUND('Командный Зачет'!#REF!-IF('Сводный протокол'!#REF!="м",BJ$2,IF('Сводный протокол'!#REF!="ж",BJ$1,0)),6)&gt;0,1,0)</f>
        <v>#REF!</v>
      </c>
      <c r="BK87" s="68" t="e">
        <f>IF(ROUND('Командный Зачет'!#REF!-IF('Сводный протокол'!#REF!="м",BK$2,IF('Сводный протокол'!#REF!="ж",BK$1,0)),6)&gt;0,1,0)</f>
        <v>#REF!</v>
      </c>
      <c r="BL87" s="68" t="e">
        <f>IF(ROUND('Командный Зачет'!#REF!-IF('Сводный протокол'!#REF!="м",BL$2,IF('Сводный протокол'!#REF!="ж",BL$1,0)),6)&gt;0,1,0)</f>
        <v>#REF!</v>
      </c>
      <c r="BM87" s="68" t="e">
        <f>IF(ROUND('Командный Зачет'!#REF!-IF('Сводный протокол'!#REF!="м",BM$2,IF('Сводный протокол'!#REF!="ж",BM$1,0)),6)&gt;0,1,0)</f>
        <v>#REF!</v>
      </c>
      <c r="BN87" s="68" t="e">
        <f>IF(ROUND('Командный Зачет'!#REF!-IF('Сводный протокол'!#REF!="м",BN$2,IF('Сводный протокол'!#REF!="ж",BN$1,0)),6)&gt;0,1,0)</f>
        <v>#REF!</v>
      </c>
      <c r="BO87" s="68" t="e">
        <f>IF(ROUND('Командный Зачет'!#REF!-IF('Сводный протокол'!#REF!="м",BO$2,IF('Сводный протокол'!#REF!="ж",BO$1,0)),6)&gt;0,1,0)</f>
        <v>#REF!</v>
      </c>
      <c r="BP87" s="68" t="e">
        <f>IF(ROUND('Командный Зачет'!#REF!-IF('Сводный протокол'!#REF!="м",BP$2,IF('Сводный протокол'!#REF!="ж",BP$1,0)),6)&gt;0,1,0)</f>
        <v>#REF!</v>
      </c>
      <c r="BQ87" s="68" t="e">
        <f>IF(ROUND('Командный Зачет'!#REF!-IF('Сводный протокол'!#REF!="м",BQ$2,IF('Сводный протокол'!#REF!="ж",BQ$1,0)),6)&gt;0,1,0)</f>
        <v>#REF!</v>
      </c>
      <c r="BR87" s="68" t="e">
        <f>IF(ROUND('Командный Зачет'!#REF!-IF('Сводный протокол'!#REF!="м",BR$2,IF('Сводный протокол'!#REF!="ж",BR$1,0)),6)&gt;0,1,0)</f>
        <v>#REF!</v>
      </c>
      <c r="BS87" s="68" t="e">
        <f>IF(ROUND('Командный Зачет'!#REF!-IF('Сводный протокол'!#REF!="м",BS$2,IF('Сводный протокол'!#REF!="ж",BS$1,0)),6)&gt;0,1,0)</f>
        <v>#REF!</v>
      </c>
      <c r="BT87" s="68" t="e">
        <f>IF(ROUND('Командный Зачет'!#REF!-IF('Сводный протокол'!#REF!="м",BT$2,IF('Сводный протокол'!#REF!="ж",BT$1,0)),6)&gt;0,1,0)</f>
        <v>#REF!</v>
      </c>
      <c r="BU87" s="68" t="e">
        <f>IF(ROUND('Командный Зачет'!#REF!-IF('Сводный протокол'!#REF!="м",BU$2,IF('Сводный протокол'!#REF!="ж",BU$1,0)),6)&gt;0,1,0)</f>
        <v>#REF!</v>
      </c>
      <c r="BV87" s="68" t="e">
        <f>IF(ROUND('Командный Зачет'!#REF!-IF('Сводный протокол'!#REF!="м",BV$2,IF('Сводный протокол'!#REF!="ж",BV$1,0)),6)&gt;0,1,0)</f>
        <v>#REF!</v>
      </c>
      <c r="BW87" s="68" t="e">
        <f>IF(ROUND('Командный Зачет'!#REF!-IF('Сводный протокол'!#REF!="м",BW$2,IF('Сводный протокол'!#REF!="ж",BW$1,0)),6)&gt;0,1,0)</f>
        <v>#REF!</v>
      </c>
      <c r="BX87" s="68" t="e">
        <f>IF(ROUND('Командный Зачет'!#REF!-IF('Сводный протокол'!#REF!="м",BX$2,IF('Сводный протокол'!#REF!="ж",BX$1,0)),6)&gt;0,1,0)</f>
        <v>#REF!</v>
      </c>
      <c r="BY87" s="68" t="e">
        <f>IF(ROUND('Командный Зачет'!#REF!-IF('Сводный протокол'!#REF!="м",BY$2,IF('Сводный протокол'!#REF!="ж",BY$1,0)),6)&gt;0,1,0)</f>
        <v>#REF!</v>
      </c>
      <c r="BZ87" s="68" t="e">
        <f>IF(ROUND('Командный Зачет'!#REF!-IF('Сводный протокол'!#REF!="м",BZ$2,IF('Сводный протокол'!#REF!="ж",BZ$1,0)),6)&gt;0,1,0)</f>
        <v>#REF!</v>
      </c>
      <c r="CA87" s="68" t="e">
        <f>IF(ROUND('Командный Зачет'!#REF!-IF('Сводный протокол'!#REF!="м",CA$2,IF('Сводный протокол'!#REF!="ж",CA$1,0)),6)&gt;0,1,0)</f>
        <v>#REF!</v>
      </c>
      <c r="CB87" s="68" t="e">
        <f>IF(ROUND('Командный Зачет'!#REF!-IF('Сводный протокол'!#REF!="м",CB$2,IF('Сводный протокол'!#REF!="ж",CB$1,0)),6)&gt;0,1,0)</f>
        <v>#REF!</v>
      </c>
      <c r="CC87" s="68" t="e">
        <f>IF(ROUND('Командный Зачет'!#REF!-IF('Сводный протокол'!#REF!="м",CC$2,IF('Сводный протокол'!#REF!="ж",CC$1,0)),6)&gt;0,1,0)</f>
        <v>#REF!</v>
      </c>
      <c r="CD87" s="68" t="e">
        <f>IF(ROUND('Командный Зачет'!#REF!-IF('Сводный протокол'!#REF!="м",CD$2,IF('Сводный протокол'!#REF!="ж",CD$1,0)),6)&gt;0,1,0)</f>
        <v>#REF!</v>
      </c>
      <c r="CE87" s="68" t="e">
        <f>IF(ROUND('Командный Зачет'!#REF!-IF('Сводный протокол'!#REF!="м",CE$2,IF('Сводный протокол'!#REF!="ж",CE$1,0)),6)&gt;0,1,0)</f>
        <v>#REF!</v>
      </c>
      <c r="CF87" s="68" t="e">
        <f>IF(ROUND('Командный Зачет'!#REF!-IF('Сводный протокол'!#REF!="м",CF$2,IF('Сводный протокол'!#REF!="ж",CF$1,0)),6)&gt;0,1,0)</f>
        <v>#REF!</v>
      </c>
      <c r="CG87" s="68" t="e">
        <f>IF(ROUND('Командный Зачет'!#REF!-IF('Сводный протокол'!#REF!="м",CG$2,IF('Сводный протокол'!#REF!="ж",CG$1,0)),6)&gt;0,1,0)</f>
        <v>#REF!</v>
      </c>
      <c r="CH87" s="68" t="e">
        <f>IF(ROUND('Командный Зачет'!#REF!-IF('Сводный протокол'!#REF!="м",CH$2,IF('Сводный протокол'!#REF!="ж",CH$1,0)),6)&gt;0,1,0)</f>
        <v>#REF!</v>
      </c>
      <c r="CI87" s="68" t="e">
        <f>IF(ROUND('Командный Зачет'!#REF!-IF('Сводный протокол'!#REF!="м",CI$2,IF('Сводный протокол'!#REF!="ж",CI$1,0)),6)&gt;0,1,0)</f>
        <v>#REF!</v>
      </c>
      <c r="CJ87" s="68" t="e">
        <f>IF(ROUND('Командный Зачет'!#REF!-IF('Сводный протокол'!#REF!="м",CJ$2,IF('Сводный протокол'!#REF!="ж",CJ$1,0)),6)&gt;0,1,0)</f>
        <v>#REF!</v>
      </c>
      <c r="CK87" s="68" t="e">
        <f>IF(ROUND('Командный Зачет'!#REF!-IF('Сводный протокол'!#REF!="м",CK$2,IF('Сводный протокол'!#REF!="ж",CK$1,0)),6)&gt;0,1,0)</f>
        <v>#REF!</v>
      </c>
      <c r="CL87" s="68" t="e">
        <f>IF(ROUND('Командный Зачет'!#REF!-IF('Сводный протокол'!#REF!="м",CL$2,IF('Сводный протокол'!#REF!="ж",CL$1,0)),6)&gt;0,1,0)</f>
        <v>#REF!</v>
      </c>
      <c r="CM87" s="68" t="e">
        <f>IF(ROUND('Командный Зачет'!#REF!-IF('Сводный протокол'!#REF!="м",CM$2,IF('Сводный протокол'!#REF!="ж",CM$1,0)),6)&gt;0,1,0)</f>
        <v>#REF!</v>
      </c>
      <c r="CN87" s="68" t="e">
        <f>IF(ROUND('Командный Зачет'!#REF!-IF('Сводный протокол'!#REF!="м",CN$2,IF('Сводный протокол'!#REF!="ж",CN$1,0)),6)&gt;0,1,0)</f>
        <v>#REF!</v>
      </c>
      <c r="CO87" s="68" t="e">
        <f>IF(ROUND('Командный Зачет'!#REF!-IF('Сводный протокол'!#REF!="м",CO$2,IF('Сводный протокол'!#REF!="ж",CO$1,0)),6)&gt;0,1,0)</f>
        <v>#REF!</v>
      </c>
      <c r="CP87" s="68" t="e">
        <f>IF(ROUND('Командный Зачет'!#REF!-IF('Сводный протокол'!#REF!="м",CP$2,IF('Сводный протокол'!#REF!="ж",CP$1,0)),6)&gt;0,1,0)</f>
        <v>#REF!</v>
      </c>
      <c r="CQ87" s="68" t="e">
        <f>IF(ROUND('Командный Зачет'!#REF!-IF('Сводный протокол'!#REF!="м",CQ$2,IF('Сводный протокол'!#REF!="ж",CQ$1,0)),6)&gt;0,1,0)</f>
        <v>#REF!</v>
      </c>
      <c r="CR87" s="68" t="e">
        <f>IF(ROUND('Командный Зачет'!#REF!-IF('Сводный протокол'!#REF!="м",CR$2,IF('Сводный протокол'!#REF!="ж",CR$1,0)),6)&gt;0,1,0)</f>
        <v>#REF!</v>
      </c>
      <c r="CS87" s="68" t="e">
        <f>IF(ROUND('Командный Зачет'!#REF!-IF('Сводный протокол'!#REF!="м",CS$2,IF('Сводный протокол'!#REF!="ж",CS$1,0)),6)&gt;0,1,0)</f>
        <v>#REF!</v>
      </c>
      <c r="CT87" s="68" t="e">
        <f>IF(ROUND('Командный Зачет'!#REF!-IF('Сводный протокол'!#REF!="м",CT$2,IF('Сводный протокол'!#REF!="ж",CT$1,0)),6)&gt;0,1,0)</f>
        <v>#REF!</v>
      </c>
      <c r="CU87" s="68" t="e">
        <f>IF(ROUND('Командный Зачет'!#REF!-IF('Сводный протокол'!#REF!="м",CU$2,IF('Сводный протокол'!#REF!="ж",CU$1,0)),6)&gt;0,1,0)</f>
        <v>#REF!</v>
      </c>
      <c r="CV87" s="68" t="e">
        <f>IF(ROUND('Командный Зачет'!#REF!-IF('Сводный протокол'!#REF!="м",CV$2,IF('Сводный протокол'!#REF!="ж",CV$1,0)),6)&gt;0,1,0)</f>
        <v>#REF!</v>
      </c>
      <c r="CW87" s="68" t="e">
        <f>IF(ROUND('Командный Зачет'!#REF!-IF('Сводный протокол'!#REF!="м",CW$2,IF('Сводный протокол'!#REF!="ж",CW$1,0)),6)&gt;0,1,0)</f>
        <v>#REF!</v>
      </c>
      <c r="CX87" s="67" t="e">
        <f t="shared" ca="1" si="2"/>
        <v>#REF!</v>
      </c>
    </row>
    <row r="88" spans="1:102" x14ac:dyDescent="0.2">
      <c r="A88" s="67" t="s">
        <v>153</v>
      </c>
      <c r="B88" s="68" t="e">
        <f>IF(ROUND('Командный Зачет'!#REF!-IF('Сводный протокол'!#REF!="м",B$2,IF('Сводный протокол'!#REF!="ж",B$1,0)),6)&gt;0,1,0)</f>
        <v>#REF!</v>
      </c>
      <c r="C88" s="68" t="e">
        <f>IF(ROUND('Командный Зачет'!#REF!-IF('Сводный протокол'!#REF!="м",C$2,IF('Сводный протокол'!#REF!="ж",C$1,0)),6)&gt;0,1,0)</f>
        <v>#REF!</v>
      </c>
      <c r="D88" s="68" t="e">
        <f>IF(ROUND('Командный Зачет'!#REF!-IF('Сводный протокол'!#REF!="м",D$2,IF('Сводный протокол'!#REF!="ж",D$1,0)),6)&gt;0,1,0)</f>
        <v>#REF!</v>
      </c>
      <c r="E88" s="68" t="e">
        <f>IF(ROUND('Командный Зачет'!#REF!-IF('Сводный протокол'!#REF!="м",E$2,IF('Сводный протокол'!#REF!="ж",E$1,0)),6)&gt;0,1,0)</f>
        <v>#REF!</v>
      </c>
      <c r="F88" s="68" t="e">
        <f>IF(ROUND('Командный Зачет'!#REF!-IF('Сводный протокол'!#REF!="м",F$2,IF('Сводный протокол'!#REF!="ж",F$1,0)),6)&gt;0,1,0)</f>
        <v>#REF!</v>
      </c>
      <c r="G88" s="68" t="e">
        <f>IF(ROUND('Командный Зачет'!#REF!-IF('Сводный протокол'!#REF!="м",G$2,IF('Сводный протокол'!#REF!="ж",G$1,0)),6)&gt;0,1,0)</f>
        <v>#REF!</v>
      </c>
      <c r="H88" s="68" t="e">
        <f>IF(ROUND('Командный Зачет'!#REF!-IF('Сводный протокол'!#REF!="м",H$2,IF('Сводный протокол'!#REF!="ж",H$1,0)),6)&gt;0,1,0)</f>
        <v>#REF!</v>
      </c>
      <c r="I88" s="68" t="e">
        <f>IF(ROUND('Командный Зачет'!#REF!-IF('Сводный протокол'!#REF!="м",I$2,IF('Сводный протокол'!#REF!="ж",I$1,0)),6)&gt;0,1,0)</f>
        <v>#REF!</v>
      </c>
      <c r="J88" s="68" t="e">
        <f>IF(ROUND('Командный Зачет'!#REF!-IF('Сводный протокол'!#REF!="м",J$2,IF('Сводный протокол'!#REF!="ж",J$1,0)),6)&gt;0,1,0)</f>
        <v>#REF!</v>
      </c>
      <c r="K88" s="68" t="e">
        <f>IF(ROUND('Командный Зачет'!#REF!-IF('Сводный протокол'!#REF!="м",K$2,IF('Сводный протокол'!#REF!="ж",K$1,0)),6)&gt;0,1,0)</f>
        <v>#REF!</v>
      </c>
      <c r="L88" s="68" t="e">
        <f>IF(ROUND('Командный Зачет'!#REF!-IF('Сводный протокол'!#REF!="м",L$2,IF('Сводный протокол'!#REF!="ж",L$1,0)),6)&gt;0,1,0)</f>
        <v>#REF!</v>
      </c>
      <c r="M88" s="68" t="e">
        <f>IF(ROUND('Командный Зачет'!#REF!-IF('Сводный протокол'!#REF!="м",M$2,IF('Сводный протокол'!#REF!="ж",M$1,0)),6)&gt;0,1,0)</f>
        <v>#REF!</v>
      </c>
      <c r="N88" s="68" t="e">
        <f>IF(ROUND('Командный Зачет'!#REF!-IF('Сводный протокол'!#REF!="м",N$2,IF('Сводный протокол'!#REF!="ж",N$1,0)),6)&gt;0,1,0)</f>
        <v>#REF!</v>
      </c>
      <c r="O88" s="68" t="e">
        <f>IF(ROUND('Командный Зачет'!#REF!-IF('Сводный протокол'!#REF!="м",O$2,IF('Сводный протокол'!#REF!="ж",O$1,0)),6)&gt;0,1,0)</f>
        <v>#REF!</v>
      </c>
      <c r="P88" s="68" t="e">
        <f>IF(ROUND('Командный Зачет'!#REF!-IF('Сводный протокол'!#REF!="м",P$2,IF('Сводный протокол'!#REF!="ж",P$1,0)),6)&gt;0,1,0)</f>
        <v>#REF!</v>
      </c>
      <c r="Q88" s="68" t="e">
        <f>IF(ROUND('Командный Зачет'!#REF!-IF('Сводный протокол'!#REF!="м",Q$2,IF('Сводный протокол'!#REF!="ж",Q$1,0)),6)&gt;0,1,0)</f>
        <v>#REF!</v>
      </c>
      <c r="R88" s="68" t="e">
        <f>IF(ROUND('Командный Зачет'!#REF!-IF('Сводный протокол'!#REF!="м",R$2,IF('Сводный протокол'!#REF!="ж",R$1,0)),6)&gt;0,1,0)</f>
        <v>#REF!</v>
      </c>
      <c r="S88" s="68" t="e">
        <f>IF(ROUND('Командный Зачет'!#REF!-IF('Сводный протокол'!#REF!="м",S$2,IF('Сводный протокол'!#REF!="ж",S$1,0)),6)&gt;0,1,0)</f>
        <v>#REF!</v>
      </c>
      <c r="T88" s="68" t="e">
        <f>IF(ROUND('Командный Зачет'!#REF!-IF('Сводный протокол'!#REF!="м",T$2,IF('Сводный протокол'!#REF!="ж",T$1,0)),6)&gt;0,1,0)</f>
        <v>#REF!</v>
      </c>
      <c r="U88" s="68" t="e">
        <f>IF(ROUND('Командный Зачет'!#REF!-IF('Сводный протокол'!#REF!="м",U$2,IF('Сводный протокол'!#REF!="ж",U$1,0)),6)&gt;0,1,0)</f>
        <v>#REF!</v>
      </c>
      <c r="V88" s="68" t="e">
        <f>IF(ROUND('Командный Зачет'!#REF!-IF('Сводный протокол'!#REF!="м",V$2,IF('Сводный протокол'!#REF!="ж",V$1,0)),6)&gt;0,1,0)</f>
        <v>#REF!</v>
      </c>
      <c r="W88" s="68" t="e">
        <f>IF(ROUND('Командный Зачет'!#REF!-IF('Сводный протокол'!#REF!="м",W$2,IF('Сводный протокол'!#REF!="ж",W$1,0)),6)&gt;0,1,0)</f>
        <v>#REF!</v>
      </c>
      <c r="X88" s="68" t="e">
        <f>IF(ROUND('Командный Зачет'!#REF!-IF('Сводный протокол'!#REF!="м",X$2,IF('Сводный протокол'!#REF!="ж",X$1,0)),6)&gt;0,1,0)</f>
        <v>#REF!</v>
      </c>
      <c r="Y88" s="68" t="e">
        <f>IF(ROUND('Командный Зачет'!#REF!-IF('Сводный протокол'!#REF!="м",Y$2,IF('Сводный протокол'!#REF!="ж",Y$1,0)),6)&gt;0,1,0)</f>
        <v>#REF!</v>
      </c>
      <c r="Z88" s="68" t="e">
        <f>IF(ROUND('Командный Зачет'!#REF!-IF('Сводный протокол'!#REF!="м",Z$2,IF('Сводный протокол'!#REF!="ж",Z$1,0)),6)&gt;0,1,0)</f>
        <v>#REF!</v>
      </c>
      <c r="AA88" s="68" t="e">
        <f>IF(ROUND('Командный Зачет'!#REF!-IF('Сводный протокол'!#REF!="м",AA$2,IF('Сводный протокол'!#REF!="ж",AA$1,0)),6)&gt;0,1,0)</f>
        <v>#REF!</v>
      </c>
      <c r="AB88" s="68" t="e">
        <f>IF(ROUND('Командный Зачет'!#REF!-IF('Сводный протокол'!#REF!="м",AB$2,IF('Сводный протокол'!#REF!="ж",AB$1,0)),6)&gt;0,1,0)</f>
        <v>#REF!</v>
      </c>
      <c r="AC88" s="68" t="e">
        <f>IF(ROUND('Командный Зачет'!#REF!-IF('Сводный протокол'!#REF!="м",AC$2,IF('Сводный протокол'!#REF!="ж",AC$1,0)),6)&gt;0,1,0)</f>
        <v>#REF!</v>
      </c>
      <c r="AD88" s="68" t="e">
        <f>IF(ROUND('Командный Зачет'!#REF!-IF('Сводный протокол'!#REF!="м",AD$2,IF('Сводный протокол'!#REF!="ж",AD$1,0)),6)&gt;0,1,0)</f>
        <v>#REF!</v>
      </c>
      <c r="AE88" s="68" t="e">
        <f>IF(ROUND('Командный Зачет'!#REF!-IF('Сводный протокол'!#REF!="м",AE$2,IF('Сводный протокол'!#REF!="ж",AE$1,0)),6)&gt;0,1,0)</f>
        <v>#REF!</v>
      </c>
      <c r="AF88" s="68" t="e">
        <f>IF(ROUND('Командный Зачет'!#REF!-IF('Сводный протокол'!#REF!="м",AF$2,IF('Сводный протокол'!#REF!="ж",AF$1,0)),6)&gt;0,1,0)</f>
        <v>#REF!</v>
      </c>
      <c r="AG88" s="68" t="e">
        <f>IF(ROUND('Командный Зачет'!#REF!-IF('Сводный протокол'!#REF!="м",AG$2,IF('Сводный протокол'!#REF!="ж",AG$1,0)),6)&gt;0,1,0)</f>
        <v>#REF!</v>
      </c>
      <c r="AH88" s="68" t="e">
        <f>IF(ROUND('Командный Зачет'!#REF!-IF('Сводный протокол'!#REF!="м",AH$2,IF('Сводный протокол'!#REF!="ж",AH$1,0)),6)&gt;0,1,0)</f>
        <v>#REF!</v>
      </c>
      <c r="AI88" s="68" t="e">
        <f>IF(ROUND('Командный Зачет'!#REF!-IF('Сводный протокол'!#REF!="м",AI$2,IF('Сводный протокол'!#REF!="ж",AI$1,0)),6)&gt;0,1,0)</f>
        <v>#REF!</v>
      </c>
      <c r="AJ88" s="68" t="e">
        <f>IF(ROUND('Командный Зачет'!#REF!-IF('Сводный протокол'!#REF!="м",AJ$2,IF('Сводный протокол'!#REF!="ж",AJ$1,0)),6)&gt;0,1,0)</f>
        <v>#REF!</v>
      </c>
      <c r="AK88" s="68" t="e">
        <f>IF(ROUND('Командный Зачет'!#REF!-IF('Сводный протокол'!#REF!="м",AK$2,IF('Сводный протокол'!#REF!="ж",AK$1,0)),6)&gt;0,1,0)</f>
        <v>#REF!</v>
      </c>
      <c r="AL88" s="68" t="e">
        <f>IF(ROUND('Командный Зачет'!#REF!-IF('Сводный протокол'!#REF!="м",AL$2,IF('Сводный протокол'!#REF!="ж",AL$1,0)),6)&gt;0,1,0)</f>
        <v>#REF!</v>
      </c>
      <c r="AM88" s="68" t="e">
        <f>IF(ROUND('Командный Зачет'!#REF!-IF('Сводный протокол'!#REF!="м",AM$2,IF('Сводный протокол'!#REF!="ж",AM$1,0)),6)&gt;0,1,0)</f>
        <v>#REF!</v>
      </c>
      <c r="AN88" s="68" t="e">
        <f>IF(ROUND('Командный Зачет'!#REF!-IF('Сводный протокол'!#REF!="м",AN$2,IF('Сводный протокол'!#REF!="ж",AN$1,0)),6)&gt;0,1,0)</f>
        <v>#REF!</v>
      </c>
      <c r="AO88" s="68" t="e">
        <f>IF(ROUND('Командный Зачет'!#REF!-IF('Сводный протокол'!#REF!="м",AO$2,IF('Сводный протокол'!#REF!="ж",AO$1,0)),6)&gt;0,1,0)</f>
        <v>#REF!</v>
      </c>
      <c r="AP88" s="68" t="e">
        <f>IF(ROUND('Командный Зачет'!#REF!-IF('Сводный протокол'!#REF!="м",AP$2,IF('Сводный протокол'!#REF!="ж",AP$1,0)),6)&gt;0,1,0)</f>
        <v>#REF!</v>
      </c>
      <c r="AQ88" s="68" t="e">
        <f>IF(ROUND('Командный Зачет'!#REF!-IF('Сводный протокол'!#REF!="м",AQ$2,IF('Сводный протокол'!#REF!="ж",AQ$1,0)),6)&gt;0,1,0)</f>
        <v>#REF!</v>
      </c>
      <c r="AR88" s="68" t="e">
        <f>IF(ROUND('Командный Зачет'!#REF!-IF('Сводный протокол'!#REF!="м",AR$2,IF('Сводный протокол'!#REF!="ж",AR$1,0)),6)&gt;0,1,0)</f>
        <v>#REF!</v>
      </c>
      <c r="AS88" s="68" t="e">
        <f>IF(ROUND('Командный Зачет'!#REF!-IF('Сводный протокол'!#REF!="м",AS$2,IF('Сводный протокол'!#REF!="ж",AS$1,0)),6)&gt;0,1,0)</f>
        <v>#REF!</v>
      </c>
      <c r="AT88" s="68" t="e">
        <f>IF(ROUND('Командный Зачет'!#REF!-IF('Сводный протокол'!#REF!="м",AT$2,IF('Сводный протокол'!#REF!="ж",AT$1,0)),6)&gt;0,1,0)</f>
        <v>#REF!</v>
      </c>
      <c r="AU88" s="68" t="e">
        <f>IF(ROUND('Командный Зачет'!#REF!-IF('Сводный протокол'!#REF!="м",AU$2,IF('Сводный протокол'!#REF!="ж",AU$1,0)),6)&gt;0,1,0)</f>
        <v>#REF!</v>
      </c>
      <c r="AV88" s="68" t="e">
        <f>IF(ROUND('Командный Зачет'!#REF!-IF('Сводный протокол'!#REF!="м",AV$2,IF('Сводный протокол'!#REF!="ж",AV$1,0)),6)&gt;0,1,0)</f>
        <v>#REF!</v>
      </c>
      <c r="AW88" s="68" t="e">
        <f>IF(ROUND('Командный Зачет'!#REF!-IF('Сводный протокол'!#REF!="м",AW$2,IF('Сводный протокол'!#REF!="ж",AW$1,0)),6)&gt;0,1,0)</f>
        <v>#REF!</v>
      </c>
      <c r="AX88" s="68" t="e">
        <f>IF(ROUND('Командный Зачет'!#REF!-IF('Сводный протокол'!#REF!="м",AX$2,IF('Сводный протокол'!#REF!="ж",AX$1,0)),6)&gt;0,1,0)</f>
        <v>#REF!</v>
      </c>
      <c r="AY88" s="68" t="e">
        <f>IF(ROUND('Командный Зачет'!#REF!-IF('Сводный протокол'!#REF!="м",AY$2,IF('Сводный протокол'!#REF!="ж",AY$1,0)),6)&gt;0,1,0)</f>
        <v>#REF!</v>
      </c>
      <c r="AZ88" s="68" t="e">
        <f>IF(ROUND('Командный Зачет'!#REF!-IF('Сводный протокол'!#REF!="м",AZ$2,IF('Сводный протокол'!#REF!="ж",AZ$1,0)),6)&gt;0,1,0)</f>
        <v>#REF!</v>
      </c>
      <c r="BA88" s="68" t="e">
        <f>IF(ROUND('Командный Зачет'!#REF!-IF('Сводный протокол'!#REF!="м",BA$2,IF('Сводный протокол'!#REF!="ж",BA$1,0)),6)&gt;0,1,0)</f>
        <v>#REF!</v>
      </c>
      <c r="BB88" s="68" t="e">
        <f>IF(ROUND('Командный Зачет'!#REF!-IF('Сводный протокол'!#REF!="м",BB$2,IF('Сводный протокол'!#REF!="ж",BB$1,0)),6)&gt;0,1,0)</f>
        <v>#REF!</v>
      </c>
      <c r="BC88" s="68" t="e">
        <f>IF(ROUND('Командный Зачет'!#REF!-IF('Сводный протокол'!#REF!="м",BC$2,IF('Сводный протокол'!#REF!="ж",BC$1,0)),6)&gt;0,1,0)</f>
        <v>#REF!</v>
      </c>
      <c r="BD88" s="68" t="e">
        <f>IF(ROUND('Командный Зачет'!#REF!-IF('Сводный протокол'!#REF!="м",BD$2,IF('Сводный протокол'!#REF!="ж",BD$1,0)),6)&gt;0,1,0)</f>
        <v>#REF!</v>
      </c>
      <c r="BE88" s="68" t="e">
        <f>IF(ROUND('Командный Зачет'!#REF!-IF('Сводный протокол'!#REF!="м",BE$2,IF('Сводный протокол'!#REF!="ж",BE$1,0)),6)&gt;0,1,0)</f>
        <v>#REF!</v>
      </c>
      <c r="BF88" s="68" t="e">
        <f>IF(ROUND('Командный Зачет'!#REF!-IF('Сводный протокол'!#REF!="м",BF$2,IF('Сводный протокол'!#REF!="ж",BF$1,0)),6)&gt;0,1,0)</f>
        <v>#REF!</v>
      </c>
      <c r="BG88" s="68" t="e">
        <f>IF(ROUND('Командный Зачет'!#REF!-IF('Сводный протокол'!#REF!="м",BG$2,IF('Сводный протокол'!#REF!="ж",BG$1,0)),6)&gt;0,1,0)</f>
        <v>#REF!</v>
      </c>
      <c r="BH88" s="68" t="e">
        <f>IF(ROUND('Командный Зачет'!#REF!-IF('Сводный протокол'!#REF!="м",BH$2,IF('Сводный протокол'!#REF!="ж",BH$1,0)),6)&gt;0,1,0)</f>
        <v>#REF!</v>
      </c>
      <c r="BI88" s="68" t="e">
        <f>IF(ROUND('Командный Зачет'!#REF!-IF('Сводный протокол'!#REF!="м",BI$2,IF('Сводный протокол'!#REF!="ж",BI$1,0)),6)&gt;0,1,0)</f>
        <v>#REF!</v>
      </c>
      <c r="BJ88" s="68" t="e">
        <f>IF(ROUND('Командный Зачет'!#REF!-IF('Сводный протокол'!#REF!="м",BJ$2,IF('Сводный протокол'!#REF!="ж",BJ$1,0)),6)&gt;0,1,0)</f>
        <v>#REF!</v>
      </c>
      <c r="BK88" s="68" t="e">
        <f>IF(ROUND('Командный Зачет'!#REF!-IF('Сводный протокол'!#REF!="м",BK$2,IF('Сводный протокол'!#REF!="ж",BK$1,0)),6)&gt;0,1,0)</f>
        <v>#REF!</v>
      </c>
      <c r="BL88" s="68" t="e">
        <f>IF(ROUND('Командный Зачет'!#REF!-IF('Сводный протокол'!#REF!="м",BL$2,IF('Сводный протокол'!#REF!="ж",BL$1,0)),6)&gt;0,1,0)</f>
        <v>#REF!</v>
      </c>
      <c r="BM88" s="68" t="e">
        <f>IF(ROUND('Командный Зачет'!#REF!-IF('Сводный протокол'!#REF!="м",BM$2,IF('Сводный протокол'!#REF!="ж",BM$1,0)),6)&gt;0,1,0)</f>
        <v>#REF!</v>
      </c>
      <c r="BN88" s="68" t="e">
        <f>IF(ROUND('Командный Зачет'!#REF!-IF('Сводный протокол'!#REF!="м",BN$2,IF('Сводный протокол'!#REF!="ж",BN$1,0)),6)&gt;0,1,0)</f>
        <v>#REF!</v>
      </c>
      <c r="BO88" s="68" t="e">
        <f>IF(ROUND('Командный Зачет'!#REF!-IF('Сводный протокол'!#REF!="м",BO$2,IF('Сводный протокол'!#REF!="ж",BO$1,0)),6)&gt;0,1,0)</f>
        <v>#REF!</v>
      </c>
      <c r="BP88" s="68" t="e">
        <f>IF(ROUND('Командный Зачет'!#REF!-IF('Сводный протокол'!#REF!="м",BP$2,IF('Сводный протокол'!#REF!="ж",BP$1,0)),6)&gt;0,1,0)</f>
        <v>#REF!</v>
      </c>
      <c r="BQ88" s="68" t="e">
        <f>IF(ROUND('Командный Зачет'!#REF!-IF('Сводный протокол'!#REF!="м",BQ$2,IF('Сводный протокол'!#REF!="ж",BQ$1,0)),6)&gt;0,1,0)</f>
        <v>#REF!</v>
      </c>
      <c r="BR88" s="68" t="e">
        <f>IF(ROUND('Командный Зачет'!#REF!-IF('Сводный протокол'!#REF!="м",BR$2,IF('Сводный протокол'!#REF!="ж",BR$1,0)),6)&gt;0,1,0)</f>
        <v>#REF!</v>
      </c>
      <c r="BS88" s="68" t="e">
        <f>IF(ROUND('Командный Зачет'!#REF!-IF('Сводный протокол'!#REF!="м",BS$2,IF('Сводный протокол'!#REF!="ж",BS$1,0)),6)&gt;0,1,0)</f>
        <v>#REF!</v>
      </c>
      <c r="BT88" s="68" t="e">
        <f>IF(ROUND('Командный Зачет'!#REF!-IF('Сводный протокол'!#REF!="м",BT$2,IF('Сводный протокол'!#REF!="ж",BT$1,0)),6)&gt;0,1,0)</f>
        <v>#REF!</v>
      </c>
      <c r="BU88" s="68" t="e">
        <f>IF(ROUND('Командный Зачет'!#REF!-IF('Сводный протокол'!#REF!="м",BU$2,IF('Сводный протокол'!#REF!="ж",BU$1,0)),6)&gt;0,1,0)</f>
        <v>#REF!</v>
      </c>
      <c r="BV88" s="68" t="e">
        <f>IF(ROUND('Командный Зачет'!#REF!-IF('Сводный протокол'!#REF!="м",BV$2,IF('Сводный протокол'!#REF!="ж",BV$1,0)),6)&gt;0,1,0)</f>
        <v>#REF!</v>
      </c>
      <c r="BW88" s="68" t="e">
        <f>IF(ROUND('Командный Зачет'!#REF!-IF('Сводный протокол'!#REF!="м",BW$2,IF('Сводный протокол'!#REF!="ж",BW$1,0)),6)&gt;0,1,0)</f>
        <v>#REF!</v>
      </c>
      <c r="BX88" s="68" t="e">
        <f>IF(ROUND('Командный Зачет'!#REF!-IF('Сводный протокол'!#REF!="м",BX$2,IF('Сводный протокол'!#REF!="ж",BX$1,0)),6)&gt;0,1,0)</f>
        <v>#REF!</v>
      </c>
      <c r="BY88" s="68" t="e">
        <f>IF(ROUND('Командный Зачет'!#REF!-IF('Сводный протокол'!#REF!="м",BY$2,IF('Сводный протокол'!#REF!="ж",BY$1,0)),6)&gt;0,1,0)</f>
        <v>#REF!</v>
      </c>
      <c r="BZ88" s="68" t="e">
        <f>IF(ROUND('Командный Зачет'!#REF!-IF('Сводный протокол'!#REF!="м",BZ$2,IF('Сводный протокол'!#REF!="ж",BZ$1,0)),6)&gt;0,1,0)</f>
        <v>#REF!</v>
      </c>
      <c r="CA88" s="68" t="e">
        <f>IF(ROUND('Командный Зачет'!#REF!-IF('Сводный протокол'!#REF!="м",CA$2,IF('Сводный протокол'!#REF!="ж",CA$1,0)),6)&gt;0,1,0)</f>
        <v>#REF!</v>
      </c>
      <c r="CB88" s="68" t="e">
        <f>IF(ROUND('Командный Зачет'!#REF!-IF('Сводный протокол'!#REF!="м",CB$2,IF('Сводный протокол'!#REF!="ж",CB$1,0)),6)&gt;0,1,0)</f>
        <v>#REF!</v>
      </c>
      <c r="CC88" s="68" t="e">
        <f>IF(ROUND('Командный Зачет'!#REF!-IF('Сводный протокол'!#REF!="м",CC$2,IF('Сводный протокол'!#REF!="ж",CC$1,0)),6)&gt;0,1,0)</f>
        <v>#REF!</v>
      </c>
      <c r="CD88" s="68" t="e">
        <f>IF(ROUND('Командный Зачет'!#REF!-IF('Сводный протокол'!#REF!="м",CD$2,IF('Сводный протокол'!#REF!="ж",CD$1,0)),6)&gt;0,1,0)</f>
        <v>#REF!</v>
      </c>
      <c r="CE88" s="68" t="e">
        <f>IF(ROUND('Командный Зачет'!#REF!-IF('Сводный протокол'!#REF!="м",CE$2,IF('Сводный протокол'!#REF!="ж",CE$1,0)),6)&gt;0,1,0)</f>
        <v>#REF!</v>
      </c>
      <c r="CF88" s="68" t="e">
        <f>IF(ROUND('Командный Зачет'!#REF!-IF('Сводный протокол'!#REF!="м",CF$2,IF('Сводный протокол'!#REF!="ж",CF$1,0)),6)&gt;0,1,0)</f>
        <v>#REF!</v>
      </c>
      <c r="CG88" s="68" t="e">
        <f>IF(ROUND('Командный Зачет'!#REF!-IF('Сводный протокол'!#REF!="м",CG$2,IF('Сводный протокол'!#REF!="ж",CG$1,0)),6)&gt;0,1,0)</f>
        <v>#REF!</v>
      </c>
      <c r="CH88" s="68" t="e">
        <f>IF(ROUND('Командный Зачет'!#REF!-IF('Сводный протокол'!#REF!="м",CH$2,IF('Сводный протокол'!#REF!="ж",CH$1,0)),6)&gt;0,1,0)</f>
        <v>#REF!</v>
      </c>
      <c r="CI88" s="68" t="e">
        <f>IF(ROUND('Командный Зачет'!#REF!-IF('Сводный протокол'!#REF!="м",CI$2,IF('Сводный протокол'!#REF!="ж",CI$1,0)),6)&gt;0,1,0)</f>
        <v>#REF!</v>
      </c>
      <c r="CJ88" s="68" t="e">
        <f>IF(ROUND('Командный Зачет'!#REF!-IF('Сводный протокол'!#REF!="м",CJ$2,IF('Сводный протокол'!#REF!="ж",CJ$1,0)),6)&gt;0,1,0)</f>
        <v>#REF!</v>
      </c>
      <c r="CK88" s="68" t="e">
        <f>IF(ROUND('Командный Зачет'!#REF!-IF('Сводный протокол'!#REF!="м",CK$2,IF('Сводный протокол'!#REF!="ж",CK$1,0)),6)&gt;0,1,0)</f>
        <v>#REF!</v>
      </c>
      <c r="CL88" s="68" t="e">
        <f>IF(ROUND('Командный Зачет'!#REF!-IF('Сводный протокол'!#REF!="м",CL$2,IF('Сводный протокол'!#REF!="ж",CL$1,0)),6)&gt;0,1,0)</f>
        <v>#REF!</v>
      </c>
      <c r="CM88" s="68" t="e">
        <f>IF(ROUND('Командный Зачет'!#REF!-IF('Сводный протокол'!#REF!="м",CM$2,IF('Сводный протокол'!#REF!="ж",CM$1,0)),6)&gt;0,1,0)</f>
        <v>#REF!</v>
      </c>
      <c r="CN88" s="68" t="e">
        <f>IF(ROUND('Командный Зачет'!#REF!-IF('Сводный протокол'!#REF!="м",CN$2,IF('Сводный протокол'!#REF!="ж",CN$1,0)),6)&gt;0,1,0)</f>
        <v>#REF!</v>
      </c>
      <c r="CO88" s="68" t="e">
        <f>IF(ROUND('Командный Зачет'!#REF!-IF('Сводный протокол'!#REF!="м",CO$2,IF('Сводный протокол'!#REF!="ж",CO$1,0)),6)&gt;0,1,0)</f>
        <v>#REF!</v>
      </c>
      <c r="CP88" s="68" t="e">
        <f>IF(ROUND('Командный Зачет'!#REF!-IF('Сводный протокол'!#REF!="м",CP$2,IF('Сводный протокол'!#REF!="ж",CP$1,0)),6)&gt;0,1,0)</f>
        <v>#REF!</v>
      </c>
      <c r="CQ88" s="68" t="e">
        <f>IF(ROUND('Командный Зачет'!#REF!-IF('Сводный протокол'!#REF!="м",CQ$2,IF('Сводный протокол'!#REF!="ж",CQ$1,0)),6)&gt;0,1,0)</f>
        <v>#REF!</v>
      </c>
      <c r="CR88" s="68" t="e">
        <f>IF(ROUND('Командный Зачет'!#REF!-IF('Сводный протокол'!#REF!="м",CR$2,IF('Сводный протокол'!#REF!="ж",CR$1,0)),6)&gt;0,1,0)</f>
        <v>#REF!</v>
      </c>
      <c r="CS88" s="68" t="e">
        <f>IF(ROUND('Командный Зачет'!#REF!-IF('Сводный протокол'!#REF!="м",CS$2,IF('Сводный протокол'!#REF!="ж",CS$1,0)),6)&gt;0,1,0)</f>
        <v>#REF!</v>
      </c>
      <c r="CT88" s="68" t="e">
        <f>IF(ROUND('Командный Зачет'!#REF!-IF('Сводный протокол'!#REF!="м",CT$2,IF('Сводный протокол'!#REF!="ж",CT$1,0)),6)&gt;0,1,0)</f>
        <v>#REF!</v>
      </c>
      <c r="CU88" s="68" t="e">
        <f>IF(ROUND('Командный Зачет'!#REF!-IF('Сводный протокол'!#REF!="м",CU$2,IF('Сводный протокол'!#REF!="ж",CU$1,0)),6)&gt;0,1,0)</f>
        <v>#REF!</v>
      </c>
      <c r="CV88" s="68" t="e">
        <f>IF(ROUND('Командный Зачет'!#REF!-IF('Сводный протокол'!#REF!="м",CV$2,IF('Сводный протокол'!#REF!="ж",CV$1,0)),6)&gt;0,1,0)</f>
        <v>#REF!</v>
      </c>
      <c r="CW88" s="68" t="e">
        <f>IF(ROUND('Командный Зачет'!#REF!-IF('Сводный протокол'!#REF!="м",CW$2,IF('Сводный протокол'!#REF!="ж",CW$1,0)),6)&gt;0,1,0)</f>
        <v>#REF!</v>
      </c>
      <c r="CX88" s="67" t="e">
        <f t="shared" ca="1" si="2"/>
        <v>#REF!</v>
      </c>
    </row>
    <row r="89" spans="1:102" x14ac:dyDescent="0.2">
      <c r="A89" s="67" t="s">
        <v>154</v>
      </c>
      <c r="B89" s="68" t="e">
        <f>IF(ROUND('Командный Зачет'!#REF!-IF('Сводный протокол'!#REF!="м",B$2,IF('Сводный протокол'!#REF!="ж",B$1,0)),6)&gt;0,1,0)</f>
        <v>#REF!</v>
      </c>
      <c r="C89" s="68" t="e">
        <f>IF(ROUND('Командный Зачет'!#REF!-IF('Сводный протокол'!#REF!="м",C$2,IF('Сводный протокол'!#REF!="ж",C$1,0)),6)&gt;0,1,0)</f>
        <v>#REF!</v>
      </c>
      <c r="D89" s="68" t="e">
        <f>IF(ROUND('Командный Зачет'!#REF!-IF('Сводный протокол'!#REF!="м",D$2,IF('Сводный протокол'!#REF!="ж",D$1,0)),6)&gt;0,1,0)</f>
        <v>#REF!</v>
      </c>
      <c r="E89" s="68" t="e">
        <f>IF(ROUND('Командный Зачет'!#REF!-IF('Сводный протокол'!#REF!="м",E$2,IF('Сводный протокол'!#REF!="ж",E$1,0)),6)&gt;0,1,0)</f>
        <v>#REF!</v>
      </c>
      <c r="F89" s="68" t="e">
        <f>IF(ROUND('Командный Зачет'!#REF!-IF('Сводный протокол'!#REF!="м",F$2,IF('Сводный протокол'!#REF!="ж",F$1,0)),6)&gt;0,1,0)</f>
        <v>#REF!</v>
      </c>
      <c r="G89" s="68" t="e">
        <f>IF(ROUND('Командный Зачет'!#REF!-IF('Сводный протокол'!#REF!="м",G$2,IF('Сводный протокол'!#REF!="ж",G$1,0)),6)&gt;0,1,0)</f>
        <v>#REF!</v>
      </c>
      <c r="H89" s="68" t="e">
        <f>IF(ROUND('Командный Зачет'!#REF!-IF('Сводный протокол'!#REF!="м",H$2,IF('Сводный протокол'!#REF!="ж",H$1,0)),6)&gt;0,1,0)</f>
        <v>#REF!</v>
      </c>
      <c r="I89" s="68" t="e">
        <f>IF(ROUND('Командный Зачет'!#REF!-IF('Сводный протокол'!#REF!="м",I$2,IF('Сводный протокол'!#REF!="ж",I$1,0)),6)&gt;0,1,0)</f>
        <v>#REF!</v>
      </c>
      <c r="J89" s="68" t="e">
        <f>IF(ROUND('Командный Зачет'!#REF!-IF('Сводный протокол'!#REF!="м",J$2,IF('Сводный протокол'!#REF!="ж",J$1,0)),6)&gt;0,1,0)</f>
        <v>#REF!</v>
      </c>
      <c r="K89" s="68" t="e">
        <f>IF(ROUND('Командный Зачет'!#REF!-IF('Сводный протокол'!#REF!="м",K$2,IF('Сводный протокол'!#REF!="ж",K$1,0)),6)&gt;0,1,0)</f>
        <v>#REF!</v>
      </c>
      <c r="L89" s="68" t="e">
        <f>IF(ROUND('Командный Зачет'!#REF!-IF('Сводный протокол'!#REF!="м",L$2,IF('Сводный протокол'!#REF!="ж",L$1,0)),6)&gt;0,1,0)</f>
        <v>#REF!</v>
      </c>
      <c r="M89" s="68" t="e">
        <f>IF(ROUND('Командный Зачет'!#REF!-IF('Сводный протокол'!#REF!="м",M$2,IF('Сводный протокол'!#REF!="ж",M$1,0)),6)&gt;0,1,0)</f>
        <v>#REF!</v>
      </c>
      <c r="N89" s="68" t="e">
        <f>IF(ROUND('Командный Зачет'!#REF!-IF('Сводный протокол'!#REF!="м",N$2,IF('Сводный протокол'!#REF!="ж",N$1,0)),6)&gt;0,1,0)</f>
        <v>#REF!</v>
      </c>
      <c r="O89" s="68" t="e">
        <f>IF(ROUND('Командный Зачет'!#REF!-IF('Сводный протокол'!#REF!="м",O$2,IF('Сводный протокол'!#REF!="ж",O$1,0)),6)&gt;0,1,0)</f>
        <v>#REF!</v>
      </c>
      <c r="P89" s="68" t="e">
        <f>IF(ROUND('Командный Зачет'!#REF!-IF('Сводный протокол'!#REF!="м",P$2,IF('Сводный протокол'!#REF!="ж",P$1,0)),6)&gt;0,1,0)</f>
        <v>#REF!</v>
      </c>
      <c r="Q89" s="68" t="e">
        <f>IF(ROUND('Командный Зачет'!#REF!-IF('Сводный протокол'!#REF!="м",Q$2,IF('Сводный протокол'!#REF!="ж",Q$1,0)),6)&gt;0,1,0)</f>
        <v>#REF!</v>
      </c>
      <c r="R89" s="68" t="e">
        <f>IF(ROUND('Командный Зачет'!#REF!-IF('Сводный протокол'!#REF!="м",R$2,IF('Сводный протокол'!#REF!="ж",R$1,0)),6)&gt;0,1,0)</f>
        <v>#REF!</v>
      </c>
      <c r="S89" s="68" t="e">
        <f>IF(ROUND('Командный Зачет'!#REF!-IF('Сводный протокол'!#REF!="м",S$2,IF('Сводный протокол'!#REF!="ж",S$1,0)),6)&gt;0,1,0)</f>
        <v>#REF!</v>
      </c>
      <c r="T89" s="68" t="e">
        <f>IF(ROUND('Командный Зачет'!#REF!-IF('Сводный протокол'!#REF!="м",T$2,IF('Сводный протокол'!#REF!="ж",T$1,0)),6)&gt;0,1,0)</f>
        <v>#REF!</v>
      </c>
      <c r="U89" s="68" t="e">
        <f>IF(ROUND('Командный Зачет'!#REF!-IF('Сводный протокол'!#REF!="м",U$2,IF('Сводный протокол'!#REF!="ж",U$1,0)),6)&gt;0,1,0)</f>
        <v>#REF!</v>
      </c>
      <c r="V89" s="68" t="e">
        <f>IF(ROUND('Командный Зачет'!#REF!-IF('Сводный протокол'!#REF!="м",V$2,IF('Сводный протокол'!#REF!="ж",V$1,0)),6)&gt;0,1,0)</f>
        <v>#REF!</v>
      </c>
      <c r="W89" s="68" t="e">
        <f>IF(ROUND('Командный Зачет'!#REF!-IF('Сводный протокол'!#REF!="м",W$2,IF('Сводный протокол'!#REF!="ж",W$1,0)),6)&gt;0,1,0)</f>
        <v>#REF!</v>
      </c>
      <c r="X89" s="68" t="e">
        <f>IF(ROUND('Командный Зачет'!#REF!-IF('Сводный протокол'!#REF!="м",X$2,IF('Сводный протокол'!#REF!="ж",X$1,0)),6)&gt;0,1,0)</f>
        <v>#REF!</v>
      </c>
      <c r="Y89" s="68" t="e">
        <f>IF(ROUND('Командный Зачет'!#REF!-IF('Сводный протокол'!#REF!="м",Y$2,IF('Сводный протокол'!#REF!="ж",Y$1,0)),6)&gt;0,1,0)</f>
        <v>#REF!</v>
      </c>
      <c r="Z89" s="68" t="e">
        <f>IF(ROUND('Командный Зачет'!#REF!-IF('Сводный протокол'!#REF!="м",Z$2,IF('Сводный протокол'!#REF!="ж",Z$1,0)),6)&gt;0,1,0)</f>
        <v>#REF!</v>
      </c>
      <c r="AA89" s="68" t="e">
        <f>IF(ROUND('Командный Зачет'!#REF!-IF('Сводный протокол'!#REF!="м",AA$2,IF('Сводный протокол'!#REF!="ж",AA$1,0)),6)&gt;0,1,0)</f>
        <v>#REF!</v>
      </c>
      <c r="AB89" s="68" t="e">
        <f>IF(ROUND('Командный Зачет'!#REF!-IF('Сводный протокол'!#REF!="м",AB$2,IF('Сводный протокол'!#REF!="ж",AB$1,0)),6)&gt;0,1,0)</f>
        <v>#REF!</v>
      </c>
      <c r="AC89" s="68" t="e">
        <f>IF(ROUND('Командный Зачет'!#REF!-IF('Сводный протокол'!#REF!="м",AC$2,IF('Сводный протокол'!#REF!="ж",AC$1,0)),6)&gt;0,1,0)</f>
        <v>#REF!</v>
      </c>
      <c r="AD89" s="68" t="e">
        <f>IF(ROUND('Командный Зачет'!#REF!-IF('Сводный протокол'!#REF!="м",AD$2,IF('Сводный протокол'!#REF!="ж",AD$1,0)),6)&gt;0,1,0)</f>
        <v>#REF!</v>
      </c>
      <c r="AE89" s="68" t="e">
        <f>IF(ROUND('Командный Зачет'!#REF!-IF('Сводный протокол'!#REF!="м",AE$2,IF('Сводный протокол'!#REF!="ж",AE$1,0)),6)&gt;0,1,0)</f>
        <v>#REF!</v>
      </c>
      <c r="AF89" s="68" t="e">
        <f>IF(ROUND('Командный Зачет'!#REF!-IF('Сводный протокол'!#REF!="м",AF$2,IF('Сводный протокол'!#REF!="ж",AF$1,0)),6)&gt;0,1,0)</f>
        <v>#REF!</v>
      </c>
      <c r="AG89" s="68" t="e">
        <f>IF(ROUND('Командный Зачет'!#REF!-IF('Сводный протокол'!#REF!="м",AG$2,IF('Сводный протокол'!#REF!="ж",AG$1,0)),6)&gt;0,1,0)</f>
        <v>#REF!</v>
      </c>
      <c r="AH89" s="68" t="e">
        <f>IF(ROUND('Командный Зачет'!#REF!-IF('Сводный протокол'!#REF!="м",AH$2,IF('Сводный протокол'!#REF!="ж",AH$1,0)),6)&gt;0,1,0)</f>
        <v>#REF!</v>
      </c>
      <c r="AI89" s="68" t="e">
        <f>IF(ROUND('Командный Зачет'!#REF!-IF('Сводный протокол'!#REF!="м",AI$2,IF('Сводный протокол'!#REF!="ж",AI$1,0)),6)&gt;0,1,0)</f>
        <v>#REF!</v>
      </c>
      <c r="AJ89" s="68" t="e">
        <f>IF(ROUND('Командный Зачет'!#REF!-IF('Сводный протокол'!#REF!="м",AJ$2,IF('Сводный протокол'!#REF!="ж",AJ$1,0)),6)&gt;0,1,0)</f>
        <v>#REF!</v>
      </c>
      <c r="AK89" s="68" t="e">
        <f>IF(ROUND('Командный Зачет'!#REF!-IF('Сводный протокол'!#REF!="м",AK$2,IF('Сводный протокол'!#REF!="ж",AK$1,0)),6)&gt;0,1,0)</f>
        <v>#REF!</v>
      </c>
      <c r="AL89" s="68" t="e">
        <f>IF(ROUND('Командный Зачет'!#REF!-IF('Сводный протокол'!#REF!="м",AL$2,IF('Сводный протокол'!#REF!="ж",AL$1,0)),6)&gt;0,1,0)</f>
        <v>#REF!</v>
      </c>
      <c r="AM89" s="68" t="e">
        <f>IF(ROUND('Командный Зачет'!#REF!-IF('Сводный протокол'!#REF!="м",AM$2,IF('Сводный протокол'!#REF!="ж",AM$1,0)),6)&gt;0,1,0)</f>
        <v>#REF!</v>
      </c>
      <c r="AN89" s="68" t="e">
        <f>IF(ROUND('Командный Зачет'!#REF!-IF('Сводный протокол'!#REF!="м",AN$2,IF('Сводный протокол'!#REF!="ж",AN$1,0)),6)&gt;0,1,0)</f>
        <v>#REF!</v>
      </c>
      <c r="AO89" s="68" t="e">
        <f>IF(ROUND('Командный Зачет'!#REF!-IF('Сводный протокол'!#REF!="м",AO$2,IF('Сводный протокол'!#REF!="ж",AO$1,0)),6)&gt;0,1,0)</f>
        <v>#REF!</v>
      </c>
      <c r="AP89" s="68" t="e">
        <f>IF(ROUND('Командный Зачет'!#REF!-IF('Сводный протокол'!#REF!="м",AP$2,IF('Сводный протокол'!#REF!="ж",AP$1,0)),6)&gt;0,1,0)</f>
        <v>#REF!</v>
      </c>
      <c r="AQ89" s="68" t="e">
        <f>IF(ROUND('Командный Зачет'!#REF!-IF('Сводный протокол'!#REF!="м",AQ$2,IF('Сводный протокол'!#REF!="ж",AQ$1,0)),6)&gt;0,1,0)</f>
        <v>#REF!</v>
      </c>
      <c r="AR89" s="68" t="e">
        <f>IF(ROUND('Командный Зачет'!#REF!-IF('Сводный протокол'!#REF!="м",AR$2,IF('Сводный протокол'!#REF!="ж",AR$1,0)),6)&gt;0,1,0)</f>
        <v>#REF!</v>
      </c>
      <c r="AS89" s="68" t="e">
        <f>IF(ROUND('Командный Зачет'!#REF!-IF('Сводный протокол'!#REF!="м",AS$2,IF('Сводный протокол'!#REF!="ж",AS$1,0)),6)&gt;0,1,0)</f>
        <v>#REF!</v>
      </c>
      <c r="AT89" s="68" t="e">
        <f>IF(ROUND('Командный Зачет'!#REF!-IF('Сводный протокол'!#REF!="м",AT$2,IF('Сводный протокол'!#REF!="ж",AT$1,0)),6)&gt;0,1,0)</f>
        <v>#REF!</v>
      </c>
      <c r="AU89" s="68" t="e">
        <f>IF(ROUND('Командный Зачет'!#REF!-IF('Сводный протокол'!#REF!="м",AU$2,IF('Сводный протокол'!#REF!="ж",AU$1,0)),6)&gt;0,1,0)</f>
        <v>#REF!</v>
      </c>
      <c r="AV89" s="68" t="e">
        <f>IF(ROUND('Командный Зачет'!#REF!-IF('Сводный протокол'!#REF!="м",AV$2,IF('Сводный протокол'!#REF!="ж",AV$1,0)),6)&gt;0,1,0)</f>
        <v>#REF!</v>
      </c>
      <c r="AW89" s="68" t="e">
        <f>IF(ROUND('Командный Зачет'!#REF!-IF('Сводный протокол'!#REF!="м",AW$2,IF('Сводный протокол'!#REF!="ж",AW$1,0)),6)&gt;0,1,0)</f>
        <v>#REF!</v>
      </c>
      <c r="AX89" s="68" t="e">
        <f>IF(ROUND('Командный Зачет'!#REF!-IF('Сводный протокол'!#REF!="м",AX$2,IF('Сводный протокол'!#REF!="ж",AX$1,0)),6)&gt;0,1,0)</f>
        <v>#REF!</v>
      </c>
      <c r="AY89" s="68" t="e">
        <f>IF(ROUND('Командный Зачет'!#REF!-IF('Сводный протокол'!#REF!="м",AY$2,IF('Сводный протокол'!#REF!="ж",AY$1,0)),6)&gt;0,1,0)</f>
        <v>#REF!</v>
      </c>
      <c r="AZ89" s="68" t="e">
        <f>IF(ROUND('Командный Зачет'!#REF!-IF('Сводный протокол'!#REF!="м",AZ$2,IF('Сводный протокол'!#REF!="ж",AZ$1,0)),6)&gt;0,1,0)</f>
        <v>#REF!</v>
      </c>
      <c r="BA89" s="68" t="e">
        <f>IF(ROUND('Командный Зачет'!#REF!-IF('Сводный протокол'!#REF!="м",BA$2,IF('Сводный протокол'!#REF!="ж",BA$1,0)),6)&gt;0,1,0)</f>
        <v>#REF!</v>
      </c>
      <c r="BB89" s="68" t="e">
        <f>IF(ROUND('Командный Зачет'!#REF!-IF('Сводный протокол'!#REF!="м",BB$2,IF('Сводный протокол'!#REF!="ж",BB$1,0)),6)&gt;0,1,0)</f>
        <v>#REF!</v>
      </c>
      <c r="BC89" s="68" t="e">
        <f>IF(ROUND('Командный Зачет'!#REF!-IF('Сводный протокол'!#REF!="м",BC$2,IF('Сводный протокол'!#REF!="ж",BC$1,0)),6)&gt;0,1,0)</f>
        <v>#REF!</v>
      </c>
      <c r="BD89" s="68" t="e">
        <f>IF(ROUND('Командный Зачет'!#REF!-IF('Сводный протокол'!#REF!="м",BD$2,IF('Сводный протокол'!#REF!="ж",BD$1,0)),6)&gt;0,1,0)</f>
        <v>#REF!</v>
      </c>
      <c r="BE89" s="68" t="e">
        <f>IF(ROUND('Командный Зачет'!#REF!-IF('Сводный протокол'!#REF!="м",BE$2,IF('Сводный протокол'!#REF!="ж",BE$1,0)),6)&gt;0,1,0)</f>
        <v>#REF!</v>
      </c>
      <c r="BF89" s="68" t="e">
        <f>IF(ROUND('Командный Зачет'!#REF!-IF('Сводный протокол'!#REF!="м",BF$2,IF('Сводный протокол'!#REF!="ж",BF$1,0)),6)&gt;0,1,0)</f>
        <v>#REF!</v>
      </c>
      <c r="BG89" s="68" t="e">
        <f>IF(ROUND('Командный Зачет'!#REF!-IF('Сводный протокол'!#REF!="м",BG$2,IF('Сводный протокол'!#REF!="ж",BG$1,0)),6)&gt;0,1,0)</f>
        <v>#REF!</v>
      </c>
      <c r="BH89" s="68" t="e">
        <f>IF(ROUND('Командный Зачет'!#REF!-IF('Сводный протокол'!#REF!="м",BH$2,IF('Сводный протокол'!#REF!="ж",BH$1,0)),6)&gt;0,1,0)</f>
        <v>#REF!</v>
      </c>
      <c r="BI89" s="68" t="e">
        <f>IF(ROUND('Командный Зачет'!#REF!-IF('Сводный протокол'!#REF!="м",BI$2,IF('Сводный протокол'!#REF!="ж",BI$1,0)),6)&gt;0,1,0)</f>
        <v>#REF!</v>
      </c>
      <c r="BJ89" s="68" t="e">
        <f>IF(ROUND('Командный Зачет'!#REF!-IF('Сводный протокол'!#REF!="м",BJ$2,IF('Сводный протокол'!#REF!="ж",BJ$1,0)),6)&gt;0,1,0)</f>
        <v>#REF!</v>
      </c>
      <c r="BK89" s="68" t="e">
        <f>IF(ROUND('Командный Зачет'!#REF!-IF('Сводный протокол'!#REF!="м",BK$2,IF('Сводный протокол'!#REF!="ж",BK$1,0)),6)&gt;0,1,0)</f>
        <v>#REF!</v>
      </c>
      <c r="BL89" s="68" t="e">
        <f>IF(ROUND('Командный Зачет'!#REF!-IF('Сводный протокол'!#REF!="м",BL$2,IF('Сводный протокол'!#REF!="ж",BL$1,0)),6)&gt;0,1,0)</f>
        <v>#REF!</v>
      </c>
      <c r="BM89" s="68" t="e">
        <f>IF(ROUND('Командный Зачет'!#REF!-IF('Сводный протокол'!#REF!="м",BM$2,IF('Сводный протокол'!#REF!="ж",BM$1,0)),6)&gt;0,1,0)</f>
        <v>#REF!</v>
      </c>
      <c r="BN89" s="68" t="e">
        <f>IF(ROUND('Командный Зачет'!#REF!-IF('Сводный протокол'!#REF!="м",BN$2,IF('Сводный протокол'!#REF!="ж",BN$1,0)),6)&gt;0,1,0)</f>
        <v>#REF!</v>
      </c>
      <c r="BO89" s="68" t="e">
        <f>IF(ROUND('Командный Зачет'!#REF!-IF('Сводный протокол'!#REF!="м",BO$2,IF('Сводный протокол'!#REF!="ж",BO$1,0)),6)&gt;0,1,0)</f>
        <v>#REF!</v>
      </c>
      <c r="BP89" s="68" t="e">
        <f>IF(ROUND('Командный Зачет'!#REF!-IF('Сводный протокол'!#REF!="м",BP$2,IF('Сводный протокол'!#REF!="ж",BP$1,0)),6)&gt;0,1,0)</f>
        <v>#REF!</v>
      </c>
      <c r="BQ89" s="68" t="e">
        <f>IF(ROUND('Командный Зачет'!#REF!-IF('Сводный протокол'!#REF!="м",BQ$2,IF('Сводный протокол'!#REF!="ж",BQ$1,0)),6)&gt;0,1,0)</f>
        <v>#REF!</v>
      </c>
      <c r="BR89" s="68" t="e">
        <f>IF(ROUND('Командный Зачет'!#REF!-IF('Сводный протокол'!#REF!="м",BR$2,IF('Сводный протокол'!#REF!="ж",BR$1,0)),6)&gt;0,1,0)</f>
        <v>#REF!</v>
      </c>
      <c r="BS89" s="68" t="e">
        <f>IF(ROUND('Командный Зачет'!#REF!-IF('Сводный протокол'!#REF!="м",BS$2,IF('Сводный протокол'!#REF!="ж",BS$1,0)),6)&gt;0,1,0)</f>
        <v>#REF!</v>
      </c>
      <c r="BT89" s="68" t="e">
        <f>IF(ROUND('Командный Зачет'!#REF!-IF('Сводный протокол'!#REF!="м",BT$2,IF('Сводный протокол'!#REF!="ж",BT$1,0)),6)&gt;0,1,0)</f>
        <v>#REF!</v>
      </c>
      <c r="BU89" s="68" t="e">
        <f>IF(ROUND('Командный Зачет'!#REF!-IF('Сводный протокол'!#REF!="м",BU$2,IF('Сводный протокол'!#REF!="ж",BU$1,0)),6)&gt;0,1,0)</f>
        <v>#REF!</v>
      </c>
      <c r="BV89" s="68" t="e">
        <f>IF(ROUND('Командный Зачет'!#REF!-IF('Сводный протокол'!#REF!="м",BV$2,IF('Сводный протокол'!#REF!="ж",BV$1,0)),6)&gt;0,1,0)</f>
        <v>#REF!</v>
      </c>
      <c r="BW89" s="68" t="e">
        <f>IF(ROUND('Командный Зачет'!#REF!-IF('Сводный протокол'!#REF!="м",BW$2,IF('Сводный протокол'!#REF!="ж",BW$1,0)),6)&gt;0,1,0)</f>
        <v>#REF!</v>
      </c>
      <c r="BX89" s="68" t="e">
        <f>IF(ROUND('Командный Зачет'!#REF!-IF('Сводный протокол'!#REF!="м",BX$2,IF('Сводный протокол'!#REF!="ж",BX$1,0)),6)&gt;0,1,0)</f>
        <v>#REF!</v>
      </c>
      <c r="BY89" s="68" t="e">
        <f>IF(ROUND('Командный Зачет'!#REF!-IF('Сводный протокол'!#REF!="м",BY$2,IF('Сводный протокол'!#REF!="ж",BY$1,0)),6)&gt;0,1,0)</f>
        <v>#REF!</v>
      </c>
      <c r="BZ89" s="68" t="e">
        <f>IF(ROUND('Командный Зачет'!#REF!-IF('Сводный протокол'!#REF!="м",BZ$2,IF('Сводный протокол'!#REF!="ж",BZ$1,0)),6)&gt;0,1,0)</f>
        <v>#REF!</v>
      </c>
      <c r="CA89" s="68" t="e">
        <f>IF(ROUND('Командный Зачет'!#REF!-IF('Сводный протокол'!#REF!="м",CA$2,IF('Сводный протокол'!#REF!="ж",CA$1,0)),6)&gt;0,1,0)</f>
        <v>#REF!</v>
      </c>
      <c r="CB89" s="68" t="e">
        <f>IF(ROUND('Командный Зачет'!#REF!-IF('Сводный протокол'!#REF!="м",CB$2,IF('Сводный протокол'!#REF!="ж",CB$1,0)),6)&gt;0,1,0)</f>
        <v>#REF!</v>
      </c>
      <c r="CC89" s="68" t="e">
        <f>IF(ROUND('Командный Зачет'!#REF!-IF('Сводный протокол'!#REF!="м",CC$2,IF('Сводный протокол'!#REF!="ж",CC$1,0)),6)&gt;0,1,0)</f>
        <v>#REF!</v>
      </c>
      <c r="CD89" s="68" t="e">
        <f>IF(ROUND('Командный Зачет'!#REF!-IF('Сводный протокол'!#REF!="м",CD$2,IF('Сводный протокол'!#REF!="ж",CD$1,0)),6)&gt;0,1,0)</f>
        <v>#REF!</v>
      </c>
      <c r="CE89" s="68" t="e">
        <f>IF(ROUND('Командный Зачет'!#REF!-IF('Сводный протокол'!#REF!="м",CE$2,IF('Сводный протокол'!#REF!="ж",CE$1,0)),6)&gt;0,1,0)</f>
        <v>#REF!</v>
      </c>
      <c r="CF89" s="68" t="e">
        <f>IF(ROUND('Командный Зачет'!#REF!-IF('Сводный протокол'!#REF!="м",CF$2,IF('Сводный протокол'!#REF!="ж",CF$1,0)),6)&gt;0,1,0)</f>
        <v>#REF!</v>
      </c>
      <c r="CG89" s="68" t="e">
        <f>IF(ROUND('Командный Зачет'!#REF!-IF('Сводный протокол'!#REF!="м",CG$2,IF('Сводный протокол'!#REF!="ж",CG$1,0)),6)&gt;0,1,0)</f>
        <v>#REF!</v>
      </c>
      <c r="CH89" s="68" t="e">
        <f>IF(ROUND('Командный Зачет'!#REF!-IF('Сводный протокол'!#REF!="м",CH$2,IF('Сводный протокол'!#REF!="ж",CH$1,0)),6)&gt;0,1,0)</f>
        <v>#REF!</v>
      </c>
      <c r="CI89" s="68" t="e">
        <f>IF(ROUND('Командный Зачет'!#REF!-IF('Сводный протокол'!#REF!="м",CI$2,IF('Сводный протокол'!#REF!="ж",CI$1,0)),6)&gt;0,1,0)</f>
        <v>#REF!</v>
      </c>
      <c r="CJ89" s="68" t="e">
        <f>IF(ROUND('Командный Зачет'!#REF!-IF('Сводный протокол'!#REF!="м",CJ$2,IF('Сводный протокол'!#REF!="ж",CJ$1,0)),6)&gt;0,1,0)</f>
        <v>#REF!</v>
      </c>
      <c r="CK89" s="68" t="e">
        <f>IF(ROUND('Командный Зачет'!#REF!-IF('Сводный протокол'!#REF!="м",CK$2,IF('Сводный протокол'!#REF!="ж",CK$1,0)),6)&gt;0,1,0)</f>
        <v>#REF!</v>
      </c>
      <c r="CL89" s="68" t="e">
        <f>IF(ROUND('Командный Зачет'!#REF!-IF('Сводный протокол'!#REF!="м",CL$2,IF('Сводный протокол'!#REF!="ж",CL$1,0)),6)&gt;0,1,0)</f>
        <v>#REF!</v>
      </c>
      <c r="CM89" s="68" t="e">
        <f>IF(ROUND('Командный Зачет'!#REF!-IF('Сводный протокол'!#REF!="м",CM$2,IF('Сводный протокол'!#REF!="ж",CM$1,0)),6)&gt;0,1,0)</f>
        <v>#REF!</v>
      </c>
      <c r="CN89" s="68" t="e">
        <f>IF(ROUND('Командный Зачет'!#REF!-IF('Сводный протокол'!#REF!="м",CN$2,IF('Сводный протокол'!#REF!="ж",CN$1,0)),6)&gt;0,1,0)</f>
        <v>#REF!</v>
      </c>
      <c r="CO89" s="68" t="e">
        <f>IF(ROUND('Командный Зачет'!#REF!-IF('Сводный протокол'!#REF!="м",CO$2,IF('Сводный протокол'!#REF!="ж",CO$1,0)),6)&gt;0,1,0)</f>
        <v>#REF!</v>
      </c>
      <c r="CP89" s="68" t="e">
        <f>IF(ROUND('Командный Зачет'!#REF!-IF('Сводный протокол'!#REF!="м",CP$2,IF('Сводный протокол'!#REF!="ж",CP$1,0)),6)&gt;0,1,0)</f>
        <v>#REF!</v>
      </c>
      <c r="CQ89" s="68" t="e">
        <f>IF(ROUND('Командный Зачет'!#REF!-IF('Сводный протокол'!#REF!="м",CQ$2,IF('Сводный протокол'!#REF!="ж",CQ$1,0)),6)&gt;0,1,0)</f>
        <v>#REF!</v>
      </c>
      <c r="CR89" s="68" t="e">
        <f>IF(ROUND('Командный Зачет'!#REF!-IF('Сводный протокол'!#REF!="м",CR$2,IF('Сводный протокол'!#REF!="ж",CR$1,0)),6)&gt;0,1,0)</f>
        <v>#REF!</v>
      </c>
      <c r="CS89" s="68" t="e">
        <f>IF(ROUND('Командный Зачет'!#REF!-IF('Сводный протокол'!#REF!="м",CS$2,IF('Сводный протокол'!#REF!="ж",CS$1,0)),6)&gt;0,1,0)</f>
        <v>#REF!</v>
      </c>
      <c r="CT89" s="68" t="e">
        <f>IF(ROUND('Командный Зачет'!#REF!-IF('Сводный протокол'!#REF!="м",CT$2,IF('Сводный протокол'!#REF!="ж",CT$1,0)),6)&gt;0,1,0)</f>
        <v>#REF!</v>
      </c>
      <c r="CU89" s="68" t="e">
        <f>IF(ROUND('Командный Зачет'!#REF!-IF('Сводный протокол'!#REF!="м",CU$2,IF('Сводный протокол'!#REF!="ж",CU$1,0)),6)&gt;0,1,0)</f>
        <v>#REF!</v>
      </c>
      <c r="CV89" s="68" t="e">
        <f>IF(ROUND('Командный Зачет'!#REF!-IF('Сводный протокол'!#REF!="м",CV$2,IF('Сводный протокол'!#REF!="ж",CV$1,0)),6)&gt;0,1,0)</f>
        <v>#REF!</v>
      </c>
      <c r="CW89" s="68" t="e">
        <f>IF(ROUND('Командный Зачет'!#REF!-IF('Сводный протокол'!#REF!="м",CW$2,IF('Сводный протокол'!#REF!="ж",CW$1,0)),6)&gt;0,1,0)</f>
        <v>#REF!</v>
      </c>
      <c r="CX89" s="67" t="e">
        <f t="shared" ca="1" si="2"/>
        <v>#REF!</v>
      </c>
    </row>
    <row r="90" spans="1:102" x14ac:dyDescent="0.2">
      <c r="A90" s="67" t="s">
        <v>155</v>
      </c>
      <c r="B90" s="68" t="e">
        <f>IF(ROUND('Командный Зачет'!#REF!-IF('Сводный протокол'!#REF!="м",B$2,IF('Сводный протокол'!#REF!="ж",B$1,0)),6)&gt;0,1,0)</f>
        <v>#REF!</v>
      </c>
      <c r="C90" s="68" t="e">
        <f>IF(ROUND('Командный Зачет'!#REF!-IF('Сводный протокол'!#REF!="м",C$2,IF('Сводный протокол'!#REF!="ж",C$1,0)),6)&gt;0,1,0)</f>
        <v>#REF!</v>
      </c>
      <c r="D90" s="68" t="e">
        <f>IF(ROUND('Командный Зачет'!#REF!-IF('Сводный протокол'!#REF!="м",D$2,IF('Сводный протокол'!#REF!="ж",D$1,0)),6)&gt;0,1,0)</f>
        <v>#REF!</v>
      </c>
      <c r="E90" s="68" t="e">
        <f>IF(ROUND('Командный Зачет'!#REF!-IF('Сводный протокол'!#REF!="м",E$2,IF('Сводный протокол'!#REF!="ж",E$1,0)),6)&gt;0,1,0)</f>
        <v>#REF!</v>
      </c>
      <c r="F90" s="68" t="e">
        <f>IF(ROUND('Командный Зачет'!#REF!-IF('Сводный протокол'!#REF!="м",F$2,IF('Сводный протокол'!#REF!="ж",F$1,0)),6)&gt;0,1,0)</f>
        <v>#REF!</v>
      </c>
      <c r="G90" s="68" t="e">
        <f>IF(ROUND('Командный Зачет'!#REF!-IF('Сводный протокол'!#REF!="м",G$2,IF('Сводный протокол'!#REF!="ж",G$1,0)),6)&gt;0,1,0)</f>
        <v>#REF!</v>
      </c>
      <c r="H90" s="68" t="e">
        <f>IF(ROUND('Командный Зачет'!#REF!-IF('Сводный протокол'!#REF!="м",H$2,IF('Сводный протокол'!#REF!="ж",H$1,0)),6)&gt;0,1,0)</f>
        <v>#REF!</v>
      </c>
      <c r="I90" s="68" t="e">
        <f>IF(ROUND('Командный Зачет'!#REF!-IF('Сводный протокол'!#REF!="м",I$2,IF('Сводный протокол'!#REF!="ж",I$1,0)),6)&gt;0,1,0)</f>
        <v>#REF!</v>
      </c>
      <c r="J90" s="68" t="e">
        <f>IF(ROUND('Командный Зачет'!#REF!-IF('Сводный протокол'!#REF!="м",J$2,IF('Сводный протокол'!#REF!="ж",J$1,0)),6)&gt;0,1,0)</f>
        <v>#REF!</v>
      </c>
      <c r="K90" s="68" t="e">
        <f>IF(ROUND('Командный Зачет'!#REF!-IF('Сводный протокол'!#REF!="м",K$2,IF('Сводный протокол'!#REF!="ж",K$1,0)),6)&gt;0,1,0)</f>
        <v>#REF!</v>
      </c>
      <c r="L90" s="68" t="e">
        <f>IF(ROUND('Командный Зачет'!#REF!-IF('Сводный протокол'!#REF!="м",L$2,IF('Сводный протокол'!#REF!="ж",L$1,0)),6)&gt;0,1,0)</f>
        <v>#REF!</v>
      </c>
      <c r="M90" s="68" t="e">
        <f>IF(ROUND('Командный Зачет'!#REF!-IF('Сводный протокол'!#REF!="м",M$2,IF('Сводный протокол'!#REF!="ж",M$1,0)),6)&gt;0,1,0)</f>
        <v>#REF!</v>
      </c>
      <c r="N90" s="68" t="e">
        <f>IF(ROUND('Командный Зачет'!#REF!-IF('Сводный протокол'!#REF!="м",N$2,IF('Сводный протокол'!#REF!="ж",N$1,0)),6)&gt;0,1,0)</f>
        <v>#REF!</v>
      </c>
      <c r="O90" s="68" t="e">
        <f>IF(ROUND('Командный Зачет'!#REF!-IF('Сводный протокол'!#REF!="м",O$2,IF('Сводный протокол'!#REF!="ж",O$1,0)),6)&gt;0,1,0)</f>
        <v>#REF!</v>
      </c>
      <c r="P90" s="68" t="e">
        <f>IF(ROUND('Командный Зачет'!#REF!-IF('Сводный протокол'!#REF!="м",P$2,IF('Сводный протокол'!#REF!="ж",P$1,0)),6)&gt;0,1,0)</f>
        <v>#REF!</v>
      </c>
      <c r="Q90" s="68" t="e">
        <f>IF(ROUND('Командный Зачет'!#REF!-IF('Сводный протокол'!#REF!="м",Q$2,IF('Сводный протокол'!#REF!="ж",Q$1,0)),6)&gt;0,1,0)</f>
        <v>#REF!</v>
      </c>
      <c r="R90" s="68" t="e">
        <f>IF(ROUND('Командный Зачет'!#REF!-IF('Сводный протокол'!#REF!="м",R$2,IF('Сводный протокол'!#REF!="ж",R$1,0)),6)&gt;0,1,0)</f>
        <v>#REF!</v>
      </c>
      <c r="S90" s="68" t="e">
        <f>IF(ROUND('Командный Зачет'!#REF!-IF('Сводный протокол'!#REF!="м",S$2,IF('Сводный протокол'!#REF!="ж",S$1,0)),6)&gt;0,1,0)</f>
        <v>#REF!</v>
      </c>
      <c r="T90" s="68" t="e">
        <f>IF(ROUND('Командный Зачет'!#REF!-IF('Сводный протокол'!#REF!="м",T$2,IF('Сводный протокол'!#REF!="ж",T$1,0)),6)&gt;0,1,0)</f>
        <v>#REF!</v>
      </c>
      <c r="U90" s="68" t="e">
        <f>IF(ROUND('Командный Зачет'!#REF!-IF('Сводный протокол'!#REF!="м",U$2,IF('Сводный протокол'!#REF!="ж",U$1,0)),6)&gt;0,1,0)</f>
        <v>#REF!</v>
      </c>
      <c r="V90" s="68" t="e">
        <f>IF(ROUND('Командный Зачет'!#REF!-IF('Сводный протокол'!#REF!="м",V$2,IF('Сводный протокол'!#REF!="ж",V$1,0)),6)&gt;0,1,0)</f>
        <v>#REF!</v>
      </c>
      <c r="W90" s="68" t="e">
        <f>IF(ROUND('Командный Зачет'!#REF!-IF('Сводный протокол'!#REF!="м",W$2,IF('Сводный протокол'!#REF!="ж",W$1,0)),6)&gt;0,1,0)</f>
        <v>#REF!</v>
      </c>
      <c r="X90" s="68" t="e">
        <f>IF(ROUND('Командный Зачет'!#REF!-IF('Сводный протокол'!#REF!="м",X$2,IF('Сводный протокол'!#REF!="ж",X$1,0)),6)&gt;0,1,0)</f>
        <v>#REF!</v>
      </c>
      <c r="Y90" s="68" t="e">
        <f>IF(ROUND('Командный Зачет'!#REF!-IF('Сводный протокол'!#REF!="м",Y$2,IF('Сводный протокол'!#REF!="ж",Y$1,0)),6)&gt;0,1,0)</f>
        <v>#REF!</v>
      </c>
      <c r="Z90" s="68" t="e">
        <f>IF(ROUND('Командный Зачет'!#REF!-IF('Сводный протокол'!#REF!="м",Z$2,IF('Сводный протокол'!#REF!="ж",Z$1,0)),6)&gt;0,1,0)</f>
        <v>#REF!</v>
      </c>
      <c r="AA90" s="68" t="e">
        <f>IF(ROUND('Командный Зачет'!#REF!-IF('Сводный протокол'!#REF!="м",AA$2,IF('Сводный протокол'!#REF!="ж",AA$1,0)),6)&gt;0,1,0)</f>
        <v>#REF!</v>
      </c>
      <c r="AB90" s="68" t="e">
        <f>IF(ROUND('Командный Зачет'!#REF!-IF('Сводный протокол'!#REF!="м",AB$2,IF('Сводный протокол'!#REF!="ж",AB$1,0)),6)&gt;0,1,0)</f>
        <v>#REF!</v>
      </c>
      <c r="AC90" s="68" t="e">
        <f>IF(ROUND('Командный Зачет'!#REF!-IF('Сводный протокол'!#REF!="м",AC$2,IF('Сводный протокол'!#REF!="ж",AC$1,0)),6)&gt;0,1,0)</f>
        <v>#REF!</v>
      </c>
      <c r="AD90" s="68" t="e">
        <f>IF(ROUND('Командный Зачет'!#REF!-IF('Сводный протокол'!#REF!="м",AD$2,IF('Сводный протокол'!#REF!="ж",AD$1,0)),6)&gt;0,1,0)</f>
        <v>#REF!</v>
      </c>
      <c r="AE90" s="68" t="e">
        <f>IF(ROUND('Командный Зачет'!#REF!-IF('Сводный протокол'!#REF!="м",AE$2,IF('Сводный протокол'!#REF!="ж",AE$1,0)),6)&gt;0,1,0)</f>
        <v>#REF!</v>
      </c>
      <c r="AF90" s="68" t="e">
        <f>IF(ROUND('Командный Зачет'!#REF!-IF('Сводный протокол'!#REF!="м",AF$2,IF('Сводный протокол'!#REF!="ж",AF$1,0)),6)&gt;0,1,0)</f>
        <v>#REF!</v>
      </c>
      <c r="AG90" s="68" t="e">
        <f>IF(ROUND('Командный Зачет'!#REF!-IF('Сводный протокол'!#REF!="м",AG$2,IF('Сводный протокол'!#REF!="ж",AG$1,0)),6)&gt;0,1,0)</f>
        <v>#REF!</v>
      </c>
      <c r="AH90" s="68" t="e">
        <f>IF(ROUND('Командный Зачет'!#REF!-IF('Сводный протокол'!#REF!="м",AH$2,IF('Сводный протокол'!#REF!="ж",AH$1,0)),6)&gt;0,1,0)</f>
        <v>#REF!</v>
      </c>
      <c r="AI90" s="68" t="e">
        <f>IF(ROUND('Командный Зачет'!#REF!-IF('Сводный протокол'!#REF!="м",AI$2,IF('Сводный протокол'!#REF!="ж",AI$1,0)),6)&gt;0,1,0)</f>
        <v>#REF!</v>
      </c>
      <c r="AJ90" s="68" t="e">
        <f>IF(ROUND('Командный Зачет'!#REF!-IF('Сводный протокол'!#REF!="м",AJ$2,IF('Сводный протокол'!#REF!="ж",AJ$1,0)),6)&gt;0,1,0)</f>
        <v>#REF!</v>
      </c>
      <c r="AK90" s="68" t="e">
        <f>IF(ROUND('Командный Зачет'!#REF!-IF('Сводный протокол'!#REF!="м",AK$2,IF('Сводный протокол'!#REF!="ж",AK$1,0)),6)&gt;0,1,0)</f>
        <v>#REF!</v>
      </c>
      <c r="AL90" s="68" t="e">
        <f>IF(ROUND('Командный Зачет'!#REF!-IF('Сводный протокол'!#REF!="м",AL$2,IF('Сводный протокол'!#REF!="ж",AL$1,0)),6)&gt;0,1,0)</f>
        <v>#REF!</v>
      </c>
      <c r="AM90" s="68" t="e">
        <f>IF(ROUND('Командный Зачет'!#REF!-IF('Сводный протокол'!#REF!="м",AM$2,IF('Сводный протокол'!#REF!="ж",AM$1,0)),6)&gt;0,1,0)</f>
        <v>#REF!</v>
      </c>
      <c r="AN90" s="68" t="e">
        <f>IF(ROUND('Командный Зачет'!#REF!-IF('Сводный протокол'!#REF!="м",AN$2,IF('Сводный протокол'!#REF!="ж",AN$1,0)),6)&gt;0,1,0)</f>
        <v>#REF!</v>
      </c>
      <c r="AO90" s="68" t="e">
        <f>IF(ROUND('Командный Зачет'!#REF!-IF('Сводный протокол'!#REF!="м",AO$2,IF('Сводный протокол'!#REF!="ж",AO$1,0)),6)&gt;0,1,0)</f>
        <v>#REF!</v>
      </c>
      <c r="AP90" s="68" t="e">
        <f>IF(ROUND('Командный Зачет'!#REF!-IF('Сводный протокол'!#REF!="м",AP$2,IF('Сводный протокол'!#REF!="ж",AP$1,0)),6)&gt;0,1,0)</f>
        <v>#REF!</v>
      </c>
      <c r="AQ90" s="68" t="e">
        <f>IF(ROUND('Командный Зачет'!#REF!-IF('Сводный протокол'!#REF!="м",AQ$2,IF('Сводный протокол'!#REF!="ж",AQ$1,0)),6)&gt;0,1,0)</f>
        <v>#REF!</v>
      </c>
      <c r="AR90" s="68" t="e">
        <f>IF(ROUND('Командный Зачет'!#REF!-IF('Сводный протокол'!#REF!="м",AR$2,IF('Сводный протокол'!#REF!="ж",AR$1,0)),6)&gt;0,1,0)</f>
        <v>#REF!</v>
      </c>
      <c r="AS90" s="68" t="e">
        <f>IF(ROUND('Командный Зачет'!#REF!-IF('Сводный протокол'!#REF!="м",AS$2,IF('Сводный протокол'!#REF!="ж",AS$1,0)),6)&gt;0,1,0)</f>
        <v>#REF!</v>
      </c>
      <c r="AT90" s="68" t="e">
        <f>IF(ROUND('Командный Зачет'!#REF!-IF('Сводный протокол'!#REF!="м",AT$2,IF('Сводный протокол'!#REF!="ж",AT$1,0)),6)&gt;0,1,0)</f>
        <v>#REF!</v>
      </c>
      <c r="AU90" s="68" t="e">
        <f>IF(ROUND('Командный Зачет'!#REF!-IF('Сводный протокол'!#REF!="м",AU$2,IF('Сводный протокол'!#REF!="ж",AU$1,0)),6)&gt;0,1,0)</f>
        <v>#REF!</v>
      </c>
      <c r="AV90" s="68" t="e">
        <f>IF(ROUND('Командный Зачет'!#REF!-IF('Сводный протокол'!#REF!="м",AV$2,IF('Сводный протокол'!#REF!="ж",AV$1,0)),6)&gt;0,1,0)</f>
        <v>#REF!</v>
      </c>
      <c r="AW90" s="68" t="e">
        <f>IF(ROUND('Командный Зачет'!#REF!-IF('Сводный протокол'!#REF!="м",AW$2,IF('Сводный протокол'!#REF!="ж",AW$1,0)),6)&gt;0,1,0)</f>
        <v>#REF!</v>
      </c>
      <c r="AX90" s="68" t="e">
        <f>IF(ROUND('Командный Зачет'!#REF!-IF('Сводный протокол'!#REF!="м",AX$2,IF('Сводный протокол'!#REF!="ж",AX$1,0)),6)&gt;0,1,0)</f>
        <v>#REF!</v>
      </c>
      <c r="AY90" s="68" t="e">
        <f>IF(ROUND('Командный Зачет'!#REF!-IF('Сводный протокол'!#REF!="м",AY$2,IF('Сводный протокол'!#REF!="ж",AY$1,0)),6)&gt;0,1,0)</f>
        <v>#REF!</v>
      </c>
      <c r="AZ90" s="68" t="e">
        <f>IF(ROUND('Командный Зачет'!#REF!-IF('Сводный протокол'!#REF!="м",AZ$2,IF('Сводный протокол'!#REF!="ж",AZ$1,0)),6)&gt;0,1,0)</f>
        <v>#REF!</v>
      </c>
      <c r="BA90" s="68" t="e">
        <f>IF(ROUND('Командный Зачет'!#REF!-IF('Сводный протокол'!#REF!="м",BA$2,IF('Сводный протокол'!#REF!="ж",BA$1,0)),6)&gt;0,1,0)</f>
        <v>#REF!</v>
      </c>
      <c r="BB90" s="68" t="e">
        <f>IF(ROUND('Командный Зачет'!#REF!-IF('Сводный протокол'!#REF!="м",BB$2,IF('Сводный протокол'!#REF!="ж",BB$1,0)),6)&gt;0,1,0)</f>
        <v>#REF!</v>
      </c>
      <c r="BC90" s="68" t="e">
        <f>IF(ROUND('Командный Зачет'!#REF!-IF('Сводный протокол'!#REF!="м",BC$2,IF('Сводный протокол'!#REF!="ж",BC$1,0)),6)&gt;0,1,0)</f>
        <v>#REF!</v>
      </c>
      <c r="BD90" s="68" t="e">
        <f>IF(ROUND('Командный Зачет'!#REF!-IF('Сводный протокол'!#REF!="м",BD$2,IF('Сводный протокол'!#REF!="ж",BD$1,0)),6)&gt;0,1,0)</f>
        <v>#REF!</v>
      </c>
      <c r="BE90" s="68" t="e">
        <f>IF(ROUND('Командный Зачет'!#REF!-IF('Сводный протокол'!#REF!="м",BE$2,IF('Сводный протокол'!#REF!="ж",BE$1,0)),6)&gt;0,1,0)</f>
        <v>#REF!</v>
      </c>
      <c r="BF90" s="68" t="e">
        <f>IF(ROUND('Командный Зачет'!#REF!-IF('Сводный протокол'!#REF!="м",BF$2,IF('Сводный протокол'!#REF!="ж",BF$1,0)),6)&gt;0,1,0)</f>
        <v>#REF!</v>
      </c>
      <c r="BG90" s="68" t="e">
        <f>IF(ROUND('Командный Зачет'!#REF!-IF('Сводный протокол'!#REF!="м",BG$2,IF('Сводный протокол'!#REF!="ж",BG$1,0)),6)&gt;0,1,0)</f>
        <v>#REF!</v>
      </c>
      <c r="BH90" s="68" t="e">
        <f>IF(ROUND('Командный Зачет'!#REF!-IF('Сводный протокол'!#REF!="м",BH$2,IF('Сводный протокол'!#REF!="ж",BH$1,0)),6)&gt;0,1,0)</f>
        <v>#REF!</v>
      </c>
      <c r="BI90" s="68" t="e">
        <f>IF(ROUND('Командный Зачет'!#REF!-IF('Сводный протокол'!#REF!="м",BI$2,IF('Сводный протокол'!#REF!="ж",BI$1,0)),6)&gt;0,1,0)</f>
        <v>#REF!</v>
      </c>
      <c r="BJ90" s="68" t="e">
        <f>IF(ROUND('Командный Зачет'!#REF!-IF('Сводный протокол'!#REF!="м",BJ$2,IF('Сводный протокол'!#REF!="ж",BJ$1,0)),6)&gt;0,1,0)</f>
        <v>#REF!</v>
      </c>
      <c r="BK90" s="68" t="e">
        <f>IF(ROUND('Командный Зачет'!#REF!-IF('Сводный протокол'!#REF!="м",BK$2,IF('Сводный протокол'!#REF!="ж",BK$1,0)),6)&gt;0,1,0)</f>
        <v>#REF!</v>
      </c>
      <c r="BL90" s="68" t="e">
        <f>IF(ROUND('Командный Зачет'!#REF!-IF('Сводный протокол'!#REF!="м",BL$2,IF('Сводный протокол'!#REF!="ж",BL$1,0)),6)&gt;0,1,0)</f>
        <v>#REF!</v>
      </c>
      <c r="BM90" s="68" t="e">
        <f>IF(ROUND('Командный Зачет'!#REF!-IF('Сводный протокол'!#REF!="м",BM$2,IF('Сводный протокол'!#REF!="ж",BM$1,0)),6)&gt;0,1,0)</f>
        <v>#REF!</v>
      </c>
      <c r="BN90" s="68" t="e">
        <f>IF(ROUND('Командный Зачет'!#REF!-IF('Сводный протокол'!#REF!="м",BN$2,IF('Сводный протокол'!#REF!="ж",BN$1,0)),6)&gt;0,1,0)</f>
        <v>#REF!</v>
      </c>
      <c r="BO90" s="68" t="e">
        <f>IF(ROUND('Командный Зачет'!#REF!-IF('Сводный протокол'!#REF!="м",BO$2,IF('Сводный протокол'!#REF!="ж",BO$1,0)),6)&gt;0,1,0)</f>
        <v>#REF!</v>
      </c>
      <c r="BP90" s="68" t="e">
        <f>IF(ROUND('Командный Зачет'!#REF!-IF('Сводный протокол'!#REF!="м",BP$2,IF('Сводный протокол'!#REF!="ж",BP$1,0)),6)&gt;0,1,0)</f>
        <v>#REF!</v>
      </c>
      <c r="BQ90" s="68" t="e">
        <f>IF(ROUND('Командный Зачет'!#REF!-IF('Сводный протокол'!#REF!="м",BQ$2,IF('Сводный протокол'!#REF!="ж",BQ$1,0)),6)&gt;0,1,0)</f>
        <v>#REF!</v>
      </c>
      <c r="BR90" s="68" t="e">
        <f>IF(ROUND('Командный Зачет'!#REF!-IF('Сводный протокол'!#REF!="м",BR$2,IF('Сводный протокол'!#REF!="ж",BR$1,0)),6)&gt;0,1,0)</f>
        <v>#REF!</v>
      </c>
      <c r="BS90" s="68" t="e">
        <f>IF(ROUND('Командный Зачет'!#REF!-IF('Сводный протокол'!#REF!="м",BS$2,IF('Сводный протокол'!#REF!="ж",BS$1,0)),6)&gt;0,1,0)</f>
        <v>#REF!</v>
      </c>
      <c r="BT90" s="68" t="e">
        <f>IF(ROUND('Командный Зачет'!#REF!-IF('Сводный протокол'!#REF!="м",BT$2,IF('Сводный протокол'!#REF!="ж",BT$1,0)),6)&gt;0,1,0)</f>
        <v>#REF!</v>
      </c>
      <c r="BU90" s="68" t="e">
        <f>IF(ROUND('Командный Зачет'!#REF!-IF('Сводный протокол'!#REF!="м",BU$2,IF('Сводный протокол'!#REF!="ж",BU$1,0)),6)&gt;0,1,0)</f>
        <v>#REF!</v>
      </c>
      <c r="BV90" s="68" t="e">
        <f>IF(ROUND('Командный Зачет'!#REF!-IF('Сводный протокол'!#REF!="м",BV$2,IF('Сводный протокол'!#REF!="ж",BV$1,0)),6)&gt;0,1,0)</f>
        <v>#REF!</v>
      </c>
      <c r="BW90" s="68" t="e">
        <f>IF(ROUND('Командный Зачет'!#REF!-IF('Сводный протокол'!#REF!="м",BW$2,IF('Сводный протокол'!#REF!="ж",BW$1,0)),6)&gt;0,1,0)</f>
        <v>#REF!</v>
      </c>
      <c r="BX90" s="68" t="e">
        <f>IF(ROUND('Командный Зачет'!#REF!-IF('Сводный протокол'!#REF!="м",BX$2,IF('Сводный протокол'!#REF!="ж",BX$1,0)),6)&gt;0,1,0)</f>
        <v>#REF!</v>
      </c>
      <c r="BY90" s="68" t="e">
        <f>IF(ROUND('Командный Зачет'!#REF!-IF('Сводный протокол'!#REF!="м",BY$2,IF('Сводный протокол'!#REF!="ж",BY$1,0)),6)&gt;0,1,0)</f>
        <v>#REF!</v>
      </c>
      <c r="BZ90" s="68" t="e">
        <f>IF(ROUND('Командный Зачет'!#REF!-IF('Сводный протокол'!#REF!="м",BZ$2,IF('Сводный протокол'!#REF!="ж",BZ$1,0)),6)&gt;0,1,0)</f>
        <v>#REF!</v>
      </c>
      <c r="CA90" s="68" t="e">
        <f>IF(ROUND('Командный Зачет'!#REF!-IF('Сводный протокол'!#REF!="м",CA$2,IF('Сводный протокол'!#REF!="ж",CA$1,0)),6)&gt;0,1,0)</f>
        <v>#REF!</v>
      </c>
      <c r="CB90" s="68" t="e">
        <f>IF(ROUND('Командный Зачет'!#REF!-IF('Сводный протокол'!#REF!="м",CB$2,IF('Сводный протокол'!#REF!="ж",CB$1,0)),6)&gt;0,1,0)</f>
        <v>#REF!</v>
      </c>
      <c r="CC90" s="68" t="e">
        <f>IF(ROUND('Командный Зачет'!#REF!-IF('Сводный протокол'!#REF!="м",CC$2,IF('Сводный протокол'!#REF!="ж",CC$1,0)),6)&gt;0,1,0)</f>
        <v>#REF!</v>
      </c>
      <c r="CD90" s="68" t="e">
        <f>IF(ROUND('Командный Зачет'!#REF!-IF('Сводный протокол'!#REF!="м",CD$2,IF('Сводный протокол'!#REF!="ж",CD$1,0)),6)&gt;0,1,0)</f>
        <v>#REF!</v>
      </c>
      <c r="CE90" s="68" t="e">
        <f>IF(ROUND('Командный Зачет'!#REF!-IF('Сводный протокол'!#REF!="м",CE$2,IF('Сводный протокол'!#REF!="ж",CE$1,0)),6)&gt;0,1,0)</f>
        <v>#REF!</v>
      </c>
      <c r="CF90" s="68" t="e">
        <f>IF(ROUND('Командный Зачет'!#REF!-IF('Сводный протокол'!#REF!="м",CF$2,IF('Сводный протокол'!#REF!="ж",CF$1,0)),6)&gt;0,1,0)</f>
        <v>#REF!</v>
      </c>
      <c r="CG90" s="68" t="e">
        <f>IF(ROUND('Командный Зачет'!#REF!-IF('Сводный протокол'!#REF!="м",CG$2,IF('Сводный протокол'!#REF!="ж",CG$1,0)),6)&gt;0,1,0)</f>
        <v>#REF!</v>
      </c>
      <c r="CH90" s="68" t="e">
        <f>IF(ROUND('Командный Зачет'!#REF!-IF('Сводный протокол'!#REF!="м",CH$2,IF('Сводный протокол'!#REF!="ж",CH$1,0)),6)&gt;0,1,0)</f>
        <v>#REF!</v>
      </c>
      <c r="CI90" s="68" t="e">
        <f>IF(ROUND('Командный Зачет'!#REF!-IF('Сводный протокол'!#REF!="м",CI$2,IF('Сводный протокол'!#REF!="ж",CI$1,0)),6)&gt;0,1,0)</f>
        <v>#REF!</v>
      </c>
      <c r="CJ90" s="68" t="e">
        <f>IF(ROUND('Командный Зачет'!#REF!-IF('Сводный протокол'!#REF!="м",CJ$2,IF('Сводный протокол'!#REF!="ж",CJ$1,0)),6)&gt;0,1,0)</f>
        <v>#REF!</v>
      </c>
      <c r="CK90" s="68" t="e">
        <f>IF(ROUND('Командный Зачет'!#REF!-IF('Сводный протокол'!#REF!="м",CK$2,IF('Сводный протокол'!#REF!="ж",CK$1,0)),6)&gt;0,1,0)</f>
        <v>#REF!</v>
      </c>
      <c r="CL90" s="68" t="e">
        <f>IF(ROUND('Командный Зачет'!#REF!-IF('Сводный протокол'!#REF!="м",CL$2,IF('Сводный протокол'!#REF!="ж",CL$1,0)),6)&gt;0,1,0)</f>
        <v>#REF!</v>
      </c>
      <c r="CM90" s="68" t="e">
        <f>IF(ROUND('Командный Зачет'!#REF!-IF('Сводный протокол'!#REF!="м",CM$2,IF('Сводный протокол'!#REF!="ж",CM$1,0)),6)&gt;0,1,0)</f>
        <v>#REF!</v>
      </c>
      <c r="CN90" s="68" t="e">
        <f>IF(ROUND('Командный Зачет'!#REF!-IF('Сводный протокол'!#REF!="м",CN$2,IF('Сводный протокол'!#REF!="ж",CN$1,0)),6)&gt;0,1,0)</f>
        <v>#REF!</v>
      </c>
      <c r="CO90" s="68" t="e">
        <f>IF(ROUND('Командный Зачет'!#REF!-IF('Сводный протокол'!#REF!="м",CO$2,IF('Сводный протокол'!#REF!="ж",CO$1,0)),6)&gt;0,1,0)</f>
        <v>#REF!</v>
      </c>
      <c r="CP90" s="68" t="e">
        <f>IF(ROUND('Командный Зачет'!#REF!-IF('Сводный протокол'!#REF!="м",CP$2,IF('Сводный протокол'!#REF!="ж",CP$1,0)),6)&gt;0,1,0)</f>
        <v>#REF!</v>
      </c>
      <c r="CQ90" s="68" t="e">
        <f>IF(ROUND('Командный Зачет'!#REF!-IF('Сводный протокол'!#REF!="м",CQ$2,IF('Сводный протокол'!#REF!="ж",CQ$1,0)),6)&gt;0,1,0)</f>
        <v>#REF!</v>
      </c>
      <c r="CR90" s="68" t="e">
        <f>IF(ROUND('Командный Зачет'!#REF!-IF('Сводный протокол'!#REF!="м",CR$2,IF('Сводный протокол'!#REF!="ж",CR$1,0)),6)&gt;0,1,0)</f>
        <v>#REF!</v>
      </c>
      <c r="CS90" s="68" t="e">
        <f>IF(ROUND('Командный Зачет'!#REF!-IF('Сводный протокол'!#REF!="м",CS$2,IF('Сводный протокол'!#REF!="ж",CS$1,0)),6)&gt;0,1,0)</f>
        <v>#REF!</v>
      </c>
      <c r="CT90" s="68" t="e">
        <f>IF(ROUND('Командный Зачет'!#REF!-IF('Сводный протокол'!#REF!="м",CT$2,IF('Сводный протокол'!#REF!="ж",CT$1,0)),6)&gt;0,1,0)</f>
        <v>#REF!</v>
      </c>
      <c r="CU90" s="68" t="e">
        <f>IF(ROUND('Командный Зачет'!#REF!-IF('Сводный протокол'!#REF!="м",CU$2,IF('Сводный протокол'!#REF!="ж",CU$1,0)),6)&gt;0,1,0)</f>
        <v>#REF!</v>
      </c>
      <c r="CV90" s="68" t="e">
        <f>IF(ROUND('Командный Зачет'!#REF!-IF('Сводный протокол'!#REF!="м",CV$2,IF('Сводный протокол'!#REF!="ж",CV$1,0)),6)&gt;0,1,0)</f>
        <v>#REF!</v>
      </c>
      <c r="CW90" s="68" t="e">
        <f>IF(ROUND('Командный Зачет'!#REF!-IF('Сводный протокол'!#REF!="м",CW$2,IF('Сводный протокол'!#REF!="ж",CW$1,0)),6)&gt;0,1,0)</f>
        <v>#REF!</v>
      </c>
      <c r="CX90" s="67" t="e">
        <f t="shared" ca="1" si="2"/>
        <v>#REF!</v>
      </c>
    </row>
    <row r="91" spans="1:102" x14ac:dyDescent="0.2">
      <c r="A91" s="67" t="s">
        <v>156</v>
      </c>
      <c r="B91" s="68" t="e">
        <f>IF(ROUND('Командный Зачет'!#REF!-IF('Сводный протокол'!#REF!="м",B$2,IF('Сводный протокол'!#REF!="ж",B$1,0)),6)&gt;0,1,0)</f>
        <v>#REF!</v>
      </c>
      <c r="C91" s="68" t="e">
        <f>IF(ROUND('Командный Зачет'!#REF!-IF('Сводный протокол'!#REF!="м",C$2,IF('Сводный протокол'!#REF!="ж",C$1,0)),6)&gt;0,1,0)</f>
        <v>#REF!</v>
      </c>
      <c r="D91" s="68" t="e">
        <f>IF(ROUND('Командный Зачет'!#REF!-IF('Сводный протокол'!#REF!="м",D$2,IF('Сводный протокол'!#REF!="ж",D$1,0)),6)&gt;0,1,0)</f>
        <v>#REF!</v>
      </c>
      <c r="E91" s="68" t="e">
        <f>IF(ROUND('Командный Зачет'!#REF!-IF('Сводный протокол'!#REF!="м",E$2,IF('Сводный протокол'!#REF!="ж",E$1,0)),6)&gt;0,1,0)</f>
        <v>#REF!</v>
      </c>
      <c r="F91" s="68" t="e">
        <f>IF(ROUND('Командный Зачет'!#REF!-IF('Сводный протокол'!#REF!="м",F$2,IF('Сводный протокол'!#REF!="ж",F$1,0)),6)&gt;0,1,0)</f>
        <v>#REF!</v>
      </c>
      <c r="G91" s="68" t="e">
        <f>IF(ROUND('Командный Зачет'!#REF!-IF('Сводный протокол'!#REF!="м",G$2,IF('Сводный протокол'!#REF!="ж",G$1,0)),6)&gt;0,1,0)</f>
        <v>#REF!</v>
      </c>
      <c r="H91" s="68" t="e">
        <f>IF(ROUND('Командный Зачет'!#REF!-IF('Сводный протокол'!#REF!="м",H$2,IF('Сводный протокол'!#REF!="ж",H$1,0)),6)&gt;0,1,0)</f>
        <v>#REF!</v>
      </c>
      <c r="I91" s="68" t="e">
        <f>IF(ROUND('Командный Зачет'!#REF!-IF('Сводный протокол'!#REF!="м",I$2,IF('Сводный протокол'!#REF!="ж",I$1,0)),6)&gt;0,1,0)</f>
        <v>#REF!</v>
      </c>
      <c r="J91" s="68" t="e">
        <f>IF(ROUND('Командный Зачет'!#REF!-IF('Сводный протокол'!#REF!="м",J$2,IF('Сводный протокол'!#REF!="ж",J$1,0)),6)&gt;0,1,0)</f>
        <v>#REF!</v>
      </c>
      <c r="K91" s="68" t="e">
        <f>IF(ROUND('Командный Зачет'!#REF!-IF('Сводный протокол'!#REF!="м",K$2,IF('Сводный протокол'!#REF!="ж",K$1,0)),6)&gt;0,1,0)</f>
        <v>#REF!</v>
      </c>
      <c r="L91" s="68" t="e">
        <f>IF(ROUND('Командный Зачет'!#REF!-IF('Сводный протокол'!#REF!="м",L$2,IF('Сводный протокол'!#REF!="ж",L$1,0)),6)&gt;0,1,0)</f>
        <v>#REF!</v>
      </c>
      <c r="M91" s="68" t="e">
        <f>IF(ROUND('Командный Зачет'!#REF!-IF('Сводный протокол'!#REF!="м",M$2,IF('Сводный протокол'!#REF!="ж",M$1,0)),6)&gt;0,1,0)</f>
        <v>#REF!</v>
      </c>
      <c r="N91" s="68" t="e">
        <f>IF(ROUND('Командный Зачет'!#REF!-IF('Сводный протокол'!#REF!="м",N$2,IF('Сводный протокол'!#REF!="ж",N$1,0)),6)&gt;0,1,0)</f>
        <v>#REF!</v>
      </c>
      <c r="O91" s="68" t="e">
        <f>IF(ROUND('Командный Зачет'!#REF!-IF('Сводный протокол'!#REF!="м",O$2,IF('Сводный протокол'!#REF!="ж",O$1,0)),6)&gt;0,1,0)</f>
        <v>#REF!</v>
      </c>
      <c r="P91" s="68" t="e">
        <f>IF(ROUND('Командный Зачет'!#REF!-IF('Сводный протокол'!#REF!="м",P$2,IF('Сводный протокол'!#REF!="ж",P$1,0)),6)&gt;0,1,0)</f>
        <v>#REF!</v>
      </c>
      <c r="Q91" s="68" t="e">
        <f>IF(ROUND('Командный Зачет'!#REF!-IF('Сводный протокол'!#REF!="м",Q$2,IF('Сводный протокол'!#REF!="ж",Q$1,0)),6)&gt;0,1,0)</f>
        <v>#REF!</v>
      </c>
      <c r="R91" s="68" t="e">
        <f>IF(ROUND('Командный Зачет'!#REF!-IF('Сводный протокол'!#REF!="м",R$2,IF('Сводный протокол'!#REF!="ж",R$1,0)),6)&gt;0,1,0)</f>
        <v>#REF!</v>
      </c>
      <c r="S91" s="68" t="e">
        <f>IF(ROUND('Командный Зачет'!#REF!-IF('Сводный протокол'!#REF!="м",S$2,IF('Сводный протокол'!#REF!="ж",S$1,0)),6)&gt;0,1,0)</f>
        <v>#REF!</v>
      </c>
      <c r="T91" s="68" t="e">
        <f>IF(ROUND('Командный Зачет'!#REF!-IF('Сводный протокол'!#REF!="м",T$2,IF('Сводный протокол'!#REF!="ж",T$1,0)),6)&gt;0,1,0)</f>
        <v>#REF!</v>
      </c>
      <c r="U91" s="68" t="e">
        <f>IF(ROUND('Командный Зачет'!#REF!-IF('Сводный протокол'!#REF!="м",U$2,IF('Сводный протокол'!#REF!="ж",U$1,0)),6)&gt;0,1,0)</f>
        <v>#REF!</v>
      </c>
      <c r="V91" s="68" t="e">
        <f>IF(ROUND('Командный Зачет'!#REF!-IF('Сводный протокол'!#REF!="м",V$2,IF('Сводный протокол'!#REF!="ж",V$1,0)),6)&gt;0,1,0)</f>
        <v>#REF!</v>
      </c>
      <c r="W91" s="68" t="e">
        <f>IF(ROUND('Командный Зачет'!#REF!-IF('Сводный протокол'!#REF!="м",W$2,IF('Сводный протокол'!#REF!="ж",W$1,0)),6)&gt;0,1,0)</f>
        <v>#REF!</v>
      </c>
      <c r="X91" s="68" t="e">
        <f>IF(ROUND('Командный Зачет'!#REF!-IF('Сводный протокол'!#REF!="м",X$2,IF('Сводный протокол'!#REF!="ж",X$1,0)),6)&gt;0,1,0)</f>
        <v>#REF!</v>
      </c>
      <c r="Y91" s="68" t="e">
        <f>IF(ROUND('Командный Зачет'!#REF!-IF('Сводный протокол'!#REF!="м",Y$2,IF('Сводный протокол'!#REF!="ж",Y$1,0)),6)&gt;0,1,0)</f>
        <v>#REF!</v>
      </c>
      <c r="Z91" s="68" t="e">
        <f>IF(ROUND('Командный Зачет'!#REF!-IF('Сводный протокол'!#REF!="м",Z$2,IF('Сводный протокол'!#REF!="ж",Z$1,0)),6)&gt;0,1,0)</f>
        <v>#REF!</v>
      </c>
      <c r="AA91" s="68" t="e">
        <f>IF(ROUND('Командный Зачет'!#REF!-IF('Сводный протокол'!#REF!="м",AA$2,IF('Сводный протокол'!#REF!="ж",AA$1,0)),6)&gt;0,1,0)</f>
        <v>#REF!</v>
      </c>
      <c r="AB91" s="68" t="e">
        <f>IF(ROUND('Командный Зачет'!#REF!-IF('Сводный протокол'!#REF!="м",AB$2,IF('Сводный протокол'!#REF!="ж",AB$1,0)),6)&gt;0,1,0)</f>
        <v>#REF!</v>
      </c>
      <c r="AC91" s="68" t="e">
        <f>IF(ROUND('Командный Зачет'!#REF!-IF('Сводный протокол'!#REF!="м",AC$2,IF('Сводный протокол'!#REF!="ж",AC$1,0)),6)&gt;0,1,0)</f>
        <v>#REF!</v>
      </c>
      <c r="AD91" s="68" t="e">
        <f>IF(ROUND('Командный Зачет'!#REF!-IF('Сводный протокол'!#REF!="м",AD$2,IF('Сводный протокол'!#REF!="ж",AD$1,0)),6)&gt;0,1,0)</f>
        <v>#REF!</v>
      </c>
      <c r="AE91" s="68" t="e">
        <f>IF(ROUND('Командный Зачет'!#REF!-IF('Сводный протокол'!#REF!="м",AE$2,IF('Сводный протокол'!#REF!="ж",AE$1,0)),6)&gt;0,1,0)</f>
        <v>#REF!</v>
      </c>
      <c r="AF91" s="68" t="e">
        <f>IF(ROUND('Командный Зачет'!#REF!-IF('Сводный протокол'!#REF!="м",AF$2,IF('Сводный протокол'!#REF!="ж",AF$1,0)),6)&gt;0,1,0)</f>
        <v>#REF!</v>
      </c>
      <c r="AG91" s="68" t="e">
        <f>IF(ROUND('Командный Зачет'!#REF!-IF('Сводный протокол'!#REF!="м",AG$2,IF('Сводный протокол'!#REF!="ж",AG$1,0)),6)&gt;0,1,0)</f>
        <v>#REF!</v>
      </c>
      <c r="AH91" s="68" t="e">
        <f>IF(ROUND('Командный Зачет'!#REF!-IF('Сводный протокол'!#REF!="м",AH$2,IF('Сводный протокол'!#REF!="ж",AH$1,0)),6)&gt;0,1,0)</f>
        <v>#REF!</v>
      </c>
      <c r="AI91" s="68" t="e">
        <f>IF(ROUND('Командный Зачет'!#REF!-IF('Сводный протокол'!#REF!="м",AI$2,IF('Сводный протокол'!#REF!="ж",AI$1,0)),6)&gt;0,1,0)</f>
        <v>#REF!</v>
      </c>
      <c r="AJ91" s="68" t="e">
        <f>IF(ROUND('Командный Зачет'!#REF!-IF('Сводный протокол'!#REF!="м",AJ$2,IF('Сводный протокол'!#REF!="ж",AJ$1,0)),6)&gt;0,1,0)</f>
        <v>#REF!</v>
      </c>
      <c r="AK91" s="68" t="e">
        <f>IF(ROUND('Командный Зачет'!#REF!-IF('Сводный протокол'!#REF!="м",AK$2,IF('Сводный протокол'!#REF!="ж",AK$1,0)),6)&gt;0,1,0)</f>
        <v>#REF!</v>
      </c>
      <c r="AL91" s="68" t="e">
        <f>IF(ROUND('Командный Зачет'!#REF!-IF('Сводный протокол'!#REF!="м",AL$2,IF('Сводный протокол'!#REF!="ж",AL$1,0)),6)&gt;0,1,0)</f>
        <v>#REF!</v>
      </c>
      <c r="AM91" s="68" t="e">
        <f>IF(ROUND('Командный Зачет'!#REF!-IF('Сводный протокол'!#REF!="м",AM$2,IF('Сводный протокол'!#REF!="ж",AM$1,0)),6)&gt;0,1,0)</f>
        <v>#REF!</v>
      </c>
      <c r="AN91" s="68" t="e">
        <f>IF(ROUND('Командный Зачет'!#REF!-IF('Сводный протокол'!#REF!="м",AN$2,IF('Сводный протокол'!#REF!="ж",AN$1,0)),6)&gt;0,1,0)</f>
        <v>#REF!</v>
      </c>
      <c r="AO91" s="68" t="e">
        <f>IF(ROUND('Командный Зачет'!#REF!-IF('Сводный протокол'!#REF!="м",AO$2,IF('Сводный протокол'!#REF!="ж",AO$1,0)),6)&gt;0,1,0)</f>
        <v>#REF!</v>
      </c>
      <c r="AP91" s="68" t="e">
        <f>IF(ROUND('Командный Зачет'!#REF!-IF('Сводный протокол'!#REF!="м",AP$2,IF('Сводный протокол'!#REF!="ж",AP$1,0)),6)&gt;0,1,0)</f>
        <v>#REF!</v>
      </c>
      <c r="AQ91" s="68" t="e">
        <f>IF(ROUND('Командный Зачет'!#REF!-IF('Сводный протокол'!#REF!="м",AQ$2,IF('Сводный протокол'!#REF!="ж",AQ$1,0)),6)&gt;0,1,0)</f>
        <v>#REF!</v>
      </c>
      <c r="AR91" s="68" t="e">
        <f>IF(ROUND('Командный Зачет'!#REF!-IF('Сводный протокол'!#REF!="м",AR$2,IF('Сводный протокол'!#REF!="ж",AR$1,0)),6)&gt;0,1,0)</f>
        <v>#REF!</v>
      </c>
      <c r="AS91" s="68" t="e">
        <f>IF(ROUND('Командный Зачет'!#REF!-IF('Сводный протокол'!#REF!="м",AS$2,IF('Сводный протокол'!#REF!="ж",AS$1,0)),6)&gt;0,1,0)</f>
        <v>#REF!</v>
      </c>
      <c r="AT91" s="68" t="e">
        <f>IF(ROUND('Командный Зачет'!#REF!-IF('Сводный протокол'!#REF!="м",AT$2,IF('Сводный протокол'!#REF!="ж",AT$1,0)),6)&gt;0,1,0)</f>
        <v>#REF!</v>
      </c>
      <c r="AU91" s="68" t="e">
        <f>IF(ROUND('Командный Зачет'!#REF!-IF('Сводный протокол'!#REF!="м",AU$2,IF('Сводный протокол'!#REF!="ж",AU$1,0)),6)&gt;0,1,0)</f>
        <v>#REF!</v>
      </c>
      <c r="AV91" s="68" t="e">
        <f>IF(ROUND('Командный Зачет'!#REF!-IF('Сводный протокол'!#REF!="м",AV$2,IF('Сводный протокол'!#REF!="ж",AV$1,0)),6)&gt;0,1,0)</f>
        <v>#REF!</v>
      </c>
      <c r="AW91" s="68" t="e">
        <f>IF(ROUND('Командный Зачет'!#REF!-IF('Сводный протокол'!#REF!="м",AW$2,IF('Сводный протокол'!#REF!="ж",AW$1,0)),6)&gt;0,1,0)</f>
        <v>#REF!</v>
      </c>
      <c r="AX91" s="68" t="e">
        <f>IF(ROUND('Командный Зачет'!#REF!-IF('Сводный протокол'!#REF!="м",AX$2,IF('Сводный протокол'!#REF!="ж",AX$1,0)),6)&gt;0,1,0)</f>
        <v>#REF!</v>
      </c>
      <c r="AY91" s="68" t="e">
        <f>IF(ROUND('Командный Зачет'!#REF!-IF('Сводный протокол'!#REF!="м",AY$2,IF('Сводный протокол'!#REF!="ж",AY$1,0)),6)&gt;0,1,0)</f>
        <v>#REF!</v>
      </c>
      <c r="AZ91" s="68" t="e">
        <f>IF(ROUND('Командный Зачет'!#REF!-IF('Сводный протокол'!#REF!="м",AZ$2,IF('Сводный протокол'!#REF!="ж",AZ$1,0)),6)&gt;0,1,0)</f>
        <v>#REF!</v>
      </c>
      <c r="BA91" s="68" t="e">
        <f>IF(ROUND('Командный Зачет'!#REF!-IF('Сводный протокол'!#REF!="м",BA$2,IF('Сводный протокол'!#REF!="ж",BA$1,0)),6)&gt;0,1,0)</f>
        <v>#REF!</v>
      </c>
      <c r="BB91" s="68" t="e">
        <f>IF(ROUND('Командный Зачет'!#REF!-IF('Сводный протокол'!#REF!="м",BB$2,IF('Сводный протокол'!#REF!="ж",BB$1,0)),6)&gt;0,1,0)</f>
        <v>#REF!</v>
      </c>
      <c r="BC91" s="68" t="e">
        <f>IF(ROUND('Командный Зачет'!#REF!-IF('Сводный протокол'!#REF!="м",BC$2,IF('Сводный протокол'!#REF!="ж",BC$1,0)),6)&gt;0,1,0)</f>
        <v>#REF!</v>
      </c>
      <c r="BD91" s="68" t="e">
        <f>IF(ROUND('Командный Зачет'!#REF!-IF('Сводный протокол'!#REF!="м",BD$2,IF('Сводный протокол'!#REF!="ж",BD$1,0)),6)&gt;0,1,0)</f>
        <v>#REF!</v>
      </c>
      <c r="BE91" s="68" t="e">
        <f>IF(ROUND('Командный Зачет'!#REF!-IF('Сводный протокол'!#REF!="м",BE$2,IF('Сводный протокол'!#REF!="ж",BE$1,0)),6)&gt;0,1,0)</f>
        <v>#REF!</v>
      </c>
      <c r="BF91" s="68" t="e">
        <f>IF(ROUND('Командный Зачет'!#REF!-IF('Сводный протокол'!#REF!="м",BF$2,IF('Сводный протокол'!#REF!="ж",BF$1,0)),6)&gt;0,1,0)</f>
        <v>#REF!</v>
      </c>
      <c r="BG91" s="68" t="e">
        <f>IF(ROUND('Командный Зачет'!#REF!-IF('Сводный протокол'!#REF!="м",BG$2,IF('Сводный протокол'!#REF!="ж",BG$1,0)),6)&gt;0,1,0)</f>
        <v>#REF!</v>
      </c>
      <c r="BH91" s="68" t="e">
        <f>IF(ROUND('Командный Зачет'!#REF!-IF('Сводный протокол'!#REF!="м",BH$2,IF('Сводный протокол'!#REF!="ж",BH$1,0)),6)&gt;0,1,0)</f>
        <v>#REF!</v>
      </c>
      <c r="BI91" s="68" t="e">
        <f>IF(ROUND('Командный Зачет'!#REF!-IF('Сводный протокол'!#REF!="м",BI$2,IF('Сводный протокол'!#REF!="ж",BI$1,0)),6)&gt;0,1,0)</f>
        <v>#REF!</v>
      </c>
      <c r="BJ91" s="68" t="e">
        <f>IF(ROUND('Командный Зачет'!#REF!-IF('Сводный протокол'!#REF!="м",BJ$2,IF('Сводный протокол'!#REF!="ж",BJ$1,0)),6)&gt;0,1,0)</f>
        <v>#REF!</v>
      </c>
      <c r="BK91" s="68" t="e">
        <f>IF(ROUND('Командный Зачет'!#REF!-IF('Сводный протокол'!#REF!="м",BK$2,IF('Сводный протокол'!#REF!="ж",BK$1,0)),6)&gt;0,1,0)</f>
        <v>#REF!</v>
      </c>
      <c r="BL91" s="68" t="e">
        <f>IF(ROUND('Командный Зачет'!#REF!-IF('Сводный протокол'!#REF!="м",BL$2,IF('Сводный протокол'!#REF!="ж",BL$1,0)),6)&gt;0,1,0)</f>
        <v>#REF!</v>
      </c>
      <c r="BM91" s="68" t="e">
        <f>IF(ROUND('Командный Зачет'!#REF!-IF('Сводный протокол'!#REF!="м",BM$2,IF('Сводный протокол'!#REF!="ж",BM$1,0)),6)&gt;0,1,0)</f>
        <v>#REF!</v>
      </c>
      <c r="BN91" s="68" t="e">
        <f>IF(ROUND('Командный Зачет'!#REF!-IF('Сводный протокол'!#REF!="м",BN$2,IF('Сводный протокол'!#REF!="ж",BN$1,0)),6)&gt;0,1,0)</f>
        <v>#REF!</v>
      </c>
      <c r="BO91" s="68" t="e">
        <f>IF(ROUND('Командный Зачет'!#REF!-IF('Сводный протокол'!#REF!="м",BO$2,IF('Сводный протокол'!#REF!="ж",BO$1,0)),6)&gt;0,1,0)</f>
        <v>#REF!</v>
      </c>
      <c r="BP91" s="68" t="e">
        <f>IF(ROUND('Командный Зачет'!#REF!-IF('Сводный протокол'!#REF!="м",BP$2,IF('Сводный протокол'!#REF!="ж",BP$1,0)),6)&gt;0,1,0)</f>
        <v>#REF!</v>
      </c>
      <c r="BQ91" s="68" t="e">
        <f>IF(ROUND('Командный Зачет'!#REF!-IF('Сводный протокол'!#REF!="м",BQ$2,IF('Сводный протокол'!#REF!="ж",BQ$1,0)),6)&gt;0,1,0)</f>
        <v>#REF!</v>
      </c>
      <c r="BR91" s="68" t="e">
        <f>IF(ROUND('Командный Зачет'!#REF!-IF('Сводный протокол'!#REF!="м",BR$2,IF('Сводный протокол'!#REF!="ж",BR$1,0)),6)&gt;0,1,0)</f>
        <v>#REF!</v>
      </c>
      <c r="BS91" s="68" t="e">
        <f>IF(ROUND('Командный Зачет'!#REF!-IF('Сводный протокол'!#REF!="м",BS$2,IF('Сводный протокол'!#REF!="ж",BS$1,0)),6)&gt;0,1,0)</f>
        <v>#REF!</v>
      </c>
      <c r="BT91" s="68" t="e">
        <f>IF(ROUND('Командный Зачет'!#REF!-IF('Сводный протокол'!#REF!="м",BT$2,IF('Сводный протокол'!#REF!="ж",BT$1,0)),6)&gt;0,1,0)</f>
        <v>#REF!</v>
      </c>
      <c r="BU91" s="68" t="e">
        <f>IF(ROUND('Командный Зачет'!#REF!-IF('Сводный протокол'!#REF!="м",BU$2,IF('Сводный протокол'!#REF!="ж",BU$1,0)),6)&gt;0,1,0)</f>
        <v>#REF!</v>
      </c>
      <c r="BV91" s="68" t="e">
        <f>IF(ROUND('Командный Зачет'!#REF!-IF('Сводный протокол'!#REF!="м",BV$2,IF('Сводный протокол'!#REF!="ж",BV$1,0)),6)&gt;0,1,0)</f>
        <v>#REF!</v>
      </c>
      <c r="BW91" s="68" t="e">
        <f>IF(ROUND('Командный Зачет'!#REF!-IF('Сводный протокол'!#REF!="м",BW$2,IF('Сводный протокол'!#REF!="ж",BW$1,0)),6)&gt;0,1,0)</f>
        <v>#REF!</v>
      </c>
      <c r="BX91" s="68" t="e">
        <f>IF(ROUND('Командный Зачет'!#REF!-IF('Сводный протокол'!#REF!="м",BX$2,IF('Сводный протокол'!#REF!="ж",BX$1,0)),6)&gt;0,1,0)</f>
        <v>#REF!</v>
      </c>
      <c r="BY91" s="68" t="e">
        <f>IF(ROUND('Командный Зачет'!#REF!-IF('Сводный протокол'!#REF!="м",BY$2,IF('Сводный протокол'!#REF!="ж",BY$1,0)),6)&gt;0,1,0)</f>
        <v>#REF!</v>
      </c>
      <c r="BZ91" s="68" t="e">
        <f>IF(ROUND('Командный Зачет'!#REF!-IF('Сводный протокол'!#REF!="м",BZ$2,IF('Сводный протокол'!#REF!="ж",BZ$1,0)),6)&gt;0,1,0)</f>
        <v>#REF!</v>
      </c>
      <c r="CA91" s="68" t="e">
        <f>IF(ROUND('Командный Зачет'!#REF!-IF('Сводный протокол'!#REF!="м",CA$2,IF('Сводный протокол'!#REF!="ж",CA$1,0)),6)&gt;0,1,0)</f>
        <v>#REF!</v>
      </c>
      <c r="CB91" s="68" t="e">
        <f>IF(ROUND('Командный Зачет'!#REF!-IF('Сводный протокол'!#REF!="м",CB$2,IF('Сводный протокол'!#REF!="ж",CB$1,0)),6)&gt;0,1,0)</f>
        <v>#REF!</v>
      </c>
      <c r="CC91" s="68" t="e">
        <f>IF(ROUND('Командный Зачет'!#REF!-IF('Сводный протокол'!#REF!="м",CC$2,IF('Сводный протокол'!#REF!="ж",CC$1,0)),6)&gt;0,1,0)</f>
        <v>#REF!</v>
      </c>
      <c r="CD91" s="68" t="e">
        <f>IF(ROUND('Командный Зачет'!#REF!-IF('Сводный протокол'!#REF!="м",CD$2,IF('Сводный протокол'!#REF!="ж",CD$1,0)),6)&gt;0,1,0)</f>
        <v>#REF!</v>
      </c>
      <c r="CE91" s="68" t="e">
        <f>IF(ROUND('Командный Зачет'!#REF!-IF('Сводный протокол'!#REF!="м",CE$2,IF('Сводный протокол'!#REF!="ж",CE$1,0)),6)&gt;0,1,0)</f>
        <v>#REF!</v>
      </c>
      <c r="CF91" s="68" t="e">
        <f>IF(ROUND('Командный Зачет'!#REF!-IF('Сводный протокол'!#REF!="м",CF$2,IF('Сводный протокол'!#REF!="ж",CF$1,0)),6)&gt;0,1,0)</f>
        <v>#REF!</v>
      </c>
      <c r="CG91" s="68" t="e">
        <f>IF(ROUND('Командный Зачет'!#REF!-IF('Сводный протокол'!#REF!="м",CG$2,IF('Сводный протокол'!#REF!="ж",CG$1,0)),6)&gt;0,1,0)</f>
        <v>#REF!</v>
      </c>
      <c r="CH91" s="68" t="e">
        <f>IF(ROUND('Командный Зачет'!#REF!-IF('Сводный протокол'!#REF!="м",CH$2,IF('Сводный протокол'!#REF!="ж",CH$1,0)),6)&gt;0,1,0)</f>
        <v>#REF!</v>
      </c>
      <c r="CI91" s="68" t="e">
        <f>IF(ROUND('Командный Зачет'!#REF!-IF('Сводный протокол'!#REF!="м",CI$2,IF('Сводный протокол'!#REF!="ж",CI$1,0)),6)&gt;0,1,0)</f>
        <v>#REF!</v>
      </c>
      <c r="CJ91" s="68" t="e">
        <f>IF(ROUND('Командный Зачет'!#REF!-IF('Сводный протокол'!#REF!="м",CJ$2,IF('Сводный протокол'!#REF!="ж",CJ$1,0)),6)&gt;0,1,0)</f>
        <v>#REF!</v>
      </c>
      <c r="CK91" s="68" t="e">
        <f>IF(ROUND('Командный Зачет'!#REF!-IF('Сводный протокол'!#REF!="м",CK$2,IF('Сводный протокол'!#REF!="ж",CK$1,0)),6)&gt;0,1,0)</f>
        <v>#REF!</v>
      </c>
      <c r="CL91" s="68" t="e">
        <f>IF(ROUND('Командный Зачет'!#REF!-IF('Сводный протокол'!#REF!="м",CL$2,IF('Сводный протокол'!#REF!="ж",CL$1,0)),6)&gt;0,1,0)</f>
        <v>#REF!</v>
      </c>
      <c r="CM91" s="68" t="e">
        <f>IF(ROUND('Командный Зачет'!#REF!-IF('Сводный протокол'!#REF!="м",CM$2,IF('Сводный протокол'!#REF!="ж",CM$1,0)),6)&gt;0,1,0)</f>
        <v>#REF!</v>
      </c>
      <c r="CN91" s="68" t="e">
        <f>IF(ROUND('Командный Зачет'!#REF!-IF('Сводный протокол'!#REF!="м",CN$2,IF('Сводный протокол'!#REF!="ж",CN$1,0)),6)&gt;0,1,0)</f>
        <v>#REF!</v>
      </c>
      <c r="CO91" s="68" t="e">
        <f>IF(ROUND('Командный Зачет'!#REF!-IF('Сводный протокол'!#REF!="м",CO$2,IF('Сводный протокол'!#REF!="ж",CO$1,0)),6)&gt;0,1,0)</f>
        <v>#REF!</v>
      </c>
      <c r="CP91" s="68" t="e">
        <f>IF(ROUND('Командный Зачет'!#REF!-IF('Сводный протокол'!#REF!="м",CP$2,IF('Сводный протокол'!#REF!="ж",CP$1,0)),6)&gt;0,1,0)</f>
        <v>#REF!</v>
      </c>
      <c r="CQ91" s="68" t="e">
        <f>IF(ROUND('Командный Зачет'!#REF!-IF('Сводный протокол'!#REF!="м",CQ$2,IF('Сводный протокол'!#REF!="ж",CQ$1,0)),6)&gt;0,1,0)</f>
        <v>#REF!</v>
      </c>
      <c r="CR91" s="68" t="e">
        <f>IF(ROUND('Командный Зачет'!#REF!-IF('Сводный протокол'!#REF!="м",CR$2,IF('Сводный протокол'!#REF!="ж",CR$1,0)),6)&gt;0,1,0)</f>
        <v>#REF!</v>
      </c>
      <c r="CS91" s="68" t="e">
        <f>IF(ROUND('Командный Зачет'!#REF!-IF('Сводный протокол'!#REF!="м",CS$2,IF('Сводный протокол'!#REF!="ж",CS$1,0)),6)&gt;0,1,0)</f>
        <v>#REF!</v>
      </c>
      <c r="CT91" s="68" t="e">
        <f>IF(ROUND('Командный Зачет'!#REF!-IF('Сводный протокол'!#REF!="м",CT$2,IF('Сводный протокол'!#REF!="ж",CT$1,0)),6)&gt;0,1,0)</f>
        <v>#REF!</v>
      </c>
      <c r="CU91" s="68" t="e">
        <f>IF(ROUND('Командный Зачет'!#REF!-IF('Сводный протокол'!#REF!="м",CU$2,IF('Сводный протокол'!#REF!="ж",CU$1,0)),6)&gt;0,1,0)</f>
        <v>#REF!</v>
      </c>
      <c r="CV91" s="68" t="e">
        <f>IF(ROUND('Командный Зачет'!#REF!-IF('Сводный протокол'!#REF!="м",CV$2,IF('Сводный протокол'!#REF!="ж",CV$1,0)),6)&gt;0,1,0)</f>
        <v>#REF!</v>
      </c>
      <c r="CW91" s="68" t="e">
        <f>IF(ROUND('Командный Зачет'!#REF!-IF('Сводный протокол'!#REF!="м",CW$2,IF('Сводный протокол'!#REF!="ж",CW$1,0)),6)&gt;0,1,0)</f>
        <v>#REF!</v>
      </c>
      <c r="CX91" s="67" t="e">
        <f t="shared" ca="1" si="2"/>
        <v>#REF!</v>
      </c>
    </row>
    <row r="92" spans="1:102" x14ac:dyDescent="0.2">
      <c r="A92" s="67" t="s">
        <v>157</v>
      </c>
      <c r="B92" s="68" t="e">
        <f>IF(ROUND('Командный Зачет'!#REF!-IF('Сводный протокол'!#REF!="м",B$2,IF('Сводный протокол'!#REF!="ж",B$1,0)),6)&gt;0,1,0)</f>
        <v>#REF!</v>
      </c>
      <c r="C92" s="68" t="e">
        <f>IF(ROUND('Командный Зачет'!#REF!-IF('Сводный протокол'!#REF!="м",C$2,IF('Сводный протокол'!#REF!="ж",C$1,0)),6)&gt;0,1,0)</f>
        <v>#REF!</v>
      </c>
      <c r="D92" s="68" t="e">
        <f>IF(ROUND('Командный Зачет'!#REF!-IF('Сводный протокол'!#REF!="м",D$2,IF('Сводный протокол'!#REF!="ж",D$1,0)),6)&gt;0,1,0)</f>
        <v>#REF!</v>
      </c>
      <c r="E92" s="68" t="e">
        <f>IF(ROUND('Командный Зачет'!#REF!-IF('Сводный протокол'!#REF!="м",E$2,IF('Сводный протокол'!#REF!="ж",E$1,0)),6)&gt;0,1,0)</f>
        <v>#REF!</v>
      </c>
      <c r="F92" s="68" t="e">
        <f>IF(ROUND('Командный Зачет'!#REF!-IF('Сводный протокол'!#REF!="м",F$2,IF('Сводный протокол'!#REF!="ж",F$1,0)),6)&gt;0,1,0)</f>
        <v>#REF!</v>
      </c>
      <c r="G92" s="68" t="e">
        <f>IF(ROUND('Командный Зачет'!#REF!-IF('Сводный протокол'!#REF!="м",G$2,IF('Сводный протокол'!#REF!="ж",G$1,0)),6)&gt;0,1,0)</f>
        <v>#REF!</v>
      </c>
      <c r="H92" s="68" t="e">
        <f>IF(ROUND('Командный Зачет'!#REF!-IF('Сводный протокол'!#REF!="м",H$2,IF('Сводный протокол'!#REF!="ж",H$1,0)),6)&gt;0,1,0)</f>
        <v>#REF!</v>
      </c>
      <c r="I92" s="68" t="e">
        <f>IF(ROUND('Командный Зачет'!#REF!-IF('Сводный протокол'!#REF!="м",I$2,IF('Сводный протокол'!#REF!="ж",I$1,0)),6)&gt;0,1,0)</f>
        <v>#REF!</v>
      </c>
      <c r="J92" s="68" t="e">
        <f>IF(ROUND('Командный Зачет'!#REF!-IF('Сводный протокол'!#REF!="м",J$2,IF('Сводный протокол'!#REF!="ж",J$1,0)),6)&gt;0,1,0)</f>
        <v>#REF!</v>
      </c>
      <c r="K92" s="68" t="e">
        <f>IF(ROUND('Командный Зачет'!#REF!-IF('Сводный протокол'!#REF!="м",K$2,IF('Сводный протокол'!#REF!="ж",K$1,0)),6)&gt;0,1,0)</f>
        <v>#REF!</v>
      </c>
      <c r="L92" s="68" t="e">
        <f>IF(ROUND('Командный Зачет'!#REF!-IF('Сводный протокол'!#REF!="м",L$2,IF('Сводный протокол'!#REF!="ж",L$1,0)),6)&gt;0,1,0)</f>
        <v>#REF!</v>
      </c>
      <c r="M92" s="68" t="e">
        <f>IF(ROUND('Командный Зачет'!#REF!-IF('Сводный протокол'!#REF!="м",M$2,IF('Сводный протокол'!#REF!="ж",M$1,0)),6)&gt;0,1,0)</f>
        <v>#REF!</v>
      </c>
      <c r="N92" s="68" t="e">
        <f>IF(ROUND('Командный Зачет'!#REF!-IF('Сводный протокол'!#REF!="м",N$2,IF('Сводный протокол'!#REF!="ж",N$1,0)),6)&gt;0,1,0)</f>
        <v>#REF!</v>
      </c>
      <c r="O92" s="68" t="e">
        <f>IF(ROUND('Командный Зачет'!#REF!-IF('Сводный протокол'!#REF!="м",O$2,IF('Сводный протокол'!#REF!="ж",O$1,0)),6)&gt;0,1,0)</f>
        <v>#REF!</v>
      </c>
      <c r="P92" s="68" t="e">
        <f>IF(ROUND('Командный Зачет'!#REF!-IF('Сводный протокол'!#REF!="м",P$2,IF('Сводный протокол'!#REF!="ж",P$1,0)),6)&gt;0,1,0)</f>
        <v>#REF!</v>
      </c>
      <c r="Q92" s="68" t="e">
        <f>IF(ROUND('Командный Зачет'!#REF!-IF('Сводный протокол'!#REF!="м",Q$2,IF('Сводный протокол'!#REF!="ж",Q$1,0)),6)&gt;0,1,0)</f>
        <v>#REF!</v>
      </c>
      <c r="R92" s="68" t="e">
        <f>IF(ROUND('Командный Зачет'!#REF!-IF('Сводный протокол'!#REF!="м",R$2,IF('Сводный протокол'!#REF!="ж",R$1,0)),6)&gt;0,1,0)</f>
        <v>#REF!</v>
      </c>
      <c r="S92" s="68" t="e">
        <f>IF(ROUND('Командный Зачет'!#REF!-IF('Сводный протокол'!#REF!="м",S$2,IF('Сводный протокол'!#REF!="ж",S$1,0)),6)&gt;0,1,0)</f>
        <v>#REF!</v>
      </c>
      <c r="T92" s="68" t="e">
        <f>IF(ROUND('Командный Зачет'!#REF!-IF('Сводный протокол'!#REF!="м",T$2,IF('Сводный протокол'!#REF!="ж",T$1,0)),6)&gt;0,1,0)</f>
        <v>#REF!</v>
      </c>
      <c r="U92" s="68" t="e">
        <f>IF(ROUND('Командный Зачет'!#REF!-IF('Сводный протокол'!#REF!="м",U$2,IF('Сводный протокол'!#REF!="ж",U$1,0)),6)&gt;0,1,0)</f>
        <v>#REF!</v>
      </c>
      <c r="V92" s="68" t="e">
        <f>IF(ROUND('Командный Зачет'!#REF!-IF('Сводный протокол'!#REF!="м",V$2,IF('Сводный протокол'!#REF!="ж",V$1,0)),6)&gt;0,1,0)</f>
        <v>#REF!</v>
      </c>
      <c r="W92" s="68" t="e">
        <f>IF(ROUND('Командный Зачет'!#REF!-IF('Сводный протокол'!#REF!="м",W$2,IF('Сводный протокол'!#REF!="ж",W$1,0)),6)&gt;0,1,0)</f>
        <v>#REF!</v>
      </c>
      <c r="X92" s="68" t="e">
        <f>IF(ROUND('Командный Зачет'!#REF!-IF('Сводный протокол'!#REF!="м",X$2,IF('Сводный протокол'!#REF!="ж",X$1,0)),6)&gt;0,1,0)</f>
        <v>#REF!</v>
      </c>
      <c r="Y92" s="68" t="e">
        <f>IF(ROUND('Командный Зачет'!#REF!-IF('Сводный протокол'!#REF!="м",Y$2,IF('Сводный протокол'!#REF!="ж",Y$1,0)),6)&gt;0,1,0)</f>
        <v>#REF!</v>
      </c>
      <c r="Z92" s="68" t="e">
        <f>IF(ROUND('Командный Зачет'!#REF!-IF('Сводный протокол'!#REF!="м",Z$2,IF('Сводный протокол'!#REF!="ж",Z$1,0)),6)&gt;0,1,0)</f>
        <v>#REF!</v>
      </c>
      <c r="AA92" s="68" t="e">
        <f>IF(ROUND('Командный Зачет'!#REF!-IF('Сводный протокол'!#REF!="м",AA$2,IF('Сводный протокол'!#REF!="ж",AA$1,0)),6)&gt;0,1,0)</f>
        <v>#REF!</v>
      </c>
      <c r="AB92" s="68" t="e">
        <f>IF(ROUND('Командный Зачет'!#REF!-IF('Сводный протокол'!#REF!="м",AB$2,IF('Сводный протокол'!#REF!="ж",AB$1,0)),6)&gt;0,1,0)</f>
        <v>#REF!</v>
      </c>
      <c r="AC92" s="68" t="e">
        <f>IF(ROUND('Командный Зачет'!#REF!-IF('Сводный протокол'!#REF!="м",AC$2,IF('Сводный протокол'!#REF!="ж",AC$1,0)),6)&gt;0,1,0)</f>
        <v>#REF!</v>
      </c>
      <c r="AD92" s="68" t="e">
        <f>IF(ROUND('Командный Зачет'!#REF!-IF('Сводный протокол'!#REF!="м",AD$2,IF('Сводный протокол'!#REF!="ж",AD$1,0)),6)&gt;0,1,0)</f>
        <v>#REF!</v>
      </c>
      <c r="AE92" s="68" t="e">
        <f>IF(ROUND('Командный Зачет'!#REF!-IF('Сводный протокол'!#REF!="м",AE$2,IF('Сводный протокол'!#REF!="ж",AE$1,0)),6)&gt;0,1,0)</f>
        <v>#REF!</v>
      </c>
      <c r="AF92" s="68" t="e">
        <f>IF(ROUND('Командный Зачет'!#REF!-IF('Сводный протокол'!#REF!="м",AF$2,IF('Сводный протокол'!#REF!="ж",AF$1,0)),6)&gt;0,1,0)</f>
        <v>#REF!</v>
      </c>
      <c r="AG92" s="68" t="e">
        <f>IF(ROUND('Командный Зачет'!#REF!-IF('Сводный протокол'!#REF!="м",AG$2,IF('Сводный протокол'!#REF!="ж",AG$1,0)),6)&gt;0,1,0)</f>
        <v>#REF!</v>
      </c>
      <c r="AH92" s="68" t="e">
        <f>IF(ROUND('Командный Зачет'!#REF!-IF('Сводный протокол'!#REF!="м",AH$2,IF('Сводный протокол'!#REF!="ж",AH$1,0)),6)&gt;0,1,0)</f>
        <v>#REF!</v>
      </c>
      <c r="AI92" s="68" t="e">
        <f>IF(ROUND('Командный Зачет'!#REF!-IF('Сводный протокол'!#REF!="м",AI$2,IF('Сводный протокол'!#REF!="ж",AI$1,0)),6)&gt;0,1,0)</f>
        <v>#REF!</v>
      </c>
      <c r="AJ92" s="68" t="e">
        <f>IF(ROUND('Командный Зачет'!#REF!-IF('Сводный протокол'!#REF!="м",AJ$2,IF('Сводный протокол'!#REF!="ж",AJ$1,0)),6)&gt;0,1,0)</f>
        <v>#REF!</v>
      </c>
      <c r="AK92" s="68" t="e">
        <f>IF(ROUND('Командный Зачет'!#REF!-IF('Сводный протокол'!#REF!="м",AK$2,IF('Сводный протокол'!#REF!="ж",AK$1,0)),6)&gt;0,1,0)</f>
        <v>#REF!</v>
      </c>
      <c r="AL92" s="68" t="e">
        <f>IF(ROUND('Командный Зачет'!#REF!-IF('Сводный протокол'!#REF!="м",AL$2,IF('Сводный протокол'!#REF!="ж",AL$1,0)),6)&gt;0,1,0)</f>
        <v>#REF!</v>
      </c>
      <c r="AM92" s="68" t="e">
        <f>IF(ROUND('Командный Зачет'!#REF!-IF('Сводный протокол'!#REF!="м",AM$2,IF('Сводный протокол'!#REF!="ж",AM$1,0)),6)&gt;0,1,0)</f>
        <v>#REF!</v>
      </c>
      <c r="AN92" s="68" t="e">
        <f>IF(ROUND('Командный Зачет'!#REF!-IF('Сводный протокол'!#REF!="м",AN$2,IF('Сводный протокол'!#REF!="ж",AN$1,0)),6)&gt;0,1,0)</f>
        <v>#REF!</v>
      </c>
      <c r="AO92" s="68" t="e">
        <f>IF(ROUND('Командный Зачет'!#REF!-IF('Сводный протокол'!#REF!="м",AO$2,IF('Сводный протокол'!#REF!="ж",AO$1,0)),6)&gt;0,1,0)</f>
        <v>#REF!</v>
      </c>
      <c r="AP92" s="68" t="e">
        <f>IF(ROUND('Командный Зачет'!#REF!-IF('Сводный протокол'!#REF!="м",AP$2,IF('Сводный протокол'!#REF!="ж",AP$1,0)),6)&gt;0,1,0)</f>
        <v>#REF!</v>
      </c>
      <c r="AQ92" s="68" t="e">
        <f>IF(ROUND('Командный Зачет'!#REF!-IF('Сводный протокол'!#REF!="м",AQ$2,IF('Сводный протокол'!#REF!="ж",AQ$1,0)),6)&gt;0,1,0)</f>
        <v>#REF!</v>
      </c>
      <c r="AR92" s="68" t="e">
        <f>IF(ROUND('Командный Зачет'!#REF!-IF('Сводный протокол'!#REF!="м",AR$2,IF('Сводный протокол'!#REF!="ж",AR$1,0)),6)&gt;0,1,0)</f>
        <v>#REF!</v>
      </c>
      <c r="AS92" s="68" t="e">
        <f>IF(ROUND('Командный Зачет'!#REF!-IF('Сводный протокол'!#REF!="м",AS$2,IF('Сводный протокол'!#REF!="ж",AS$1,0)),6)&gt;0,1,0)</f>
        <v>#REF!</v>
      </c>
      <c r="AT92" s="68" t="e">
        <f>IF(ROUND('Командный Зачет'!#REF!-IF('Сводный протокол'!#REF!="м",AT$2,IF('Сводный протокол'!#REF!="ж",AT$1,0)),6)&gt;0,1,0)</f>
        <v>#REF!</v>
      </c>
      <c r="AU92" s="68" t="e">
        <f>IF(ROUND('Командный Зачет'!#REF!-IF('Сводный протокол'!#REF!="м",AU$2,IF('Сводный протокол'!#REF!="ж",AU$1,0)),6)&gt;0,1,0)</f>
        <v>#REF!</v>
      </c>
      <c r="AV92" s="68" t="e">
        <f>IF(ROUND('Командный Зачет'!#REF!-IF('Сводный протокол'!#REF!="м",AV$2,IF('Сводный протокол'!#REF!="ж",AV$1,0)),6)&gt;0,1,0)</f>
        <v>#REF!</v>
      </c>
      <c r="AW92" s="68" t="e">
        <f>IF(ROUND('Командный Зачет'!#REF!-IF('Сводный протокол'!#REF!="м",AW$2,IF('Сводный протокол'!#REF!="ж",AW$1,0)),6)&gt;0,1,0)</f>
        <v>#REF!</v>
      </c>
      <c r="AX92" s="68" t="e">
        <f>IF(ROUND('Командный Зачет'!#REF!-IF('Сводный протокол'!#REF!="м",AX$2,IF('Сводный протокол'!#REF!="ж",AX$1,0)),6)&gt;0,1,0)</f>
        <v>#REF!</v>
      </c>
      <c r="AY92" s="68" t="e">
        <f>IF(ROUND('Командный Зачет'!#REF!-IF('Сводный протокол'!#REF!="м",AY$2,IF('Сводный протокол'!#REF!="ж",AY$1,0)),6)&gt;0,1,0)</f>
        <v>#REF!</v>
      </c>
      <c r="AZ92" s="68" t="e">
        <f>IF(ROUND('Командный Зачет'!#REF!-IF('Сводный протокол'!#REF!="м",AZ$2,IF('Сводный протокол'!#REF!="ж",AZ$1,0)),6)&gt;0,1,0)</f>
        <v>#REF!</v>
      </c>
      <c r="BA92" s="68" t="e">
        <f>IF(ROUND('Командный Зачет'!#REF!-IF('Сводный протокол'!#REF!="м",BA$2,IF('Сводный протокол'!#REF!="ж",BA$1,0)),6)&gt;0,1,0)</f>
        <v>#REF!</v>
      </c>
      <c r="BB92" s="68" t="e">
        <f>IF(ROUND('Командный Зачет'!#REF!-IF('Сводный протокол'!#REF!="м",BB$2,IF('Сводный протокол'!#REF!="ж",BB$1,0)),6)&gt;0,1,0)</f>
        <v>#REF!</v>
      </c>
      <c r="BC92" s="68" t="e">
        <f>IF(ROUND('Командный Зачет'!#REF!-IF('Сводный протокол'!#REF!="м",BC$2,IF('Сводный протокол'!#REF!="ж",BC$1,0)),6)&gt;0,1,0)</f>
        <v>#REF!</v>
      </c>
      <c r="BD92" s="68" t="e">
        <f>IF(ROUND('Командный Зачет'!#REF!-IF('Сводный протокол'!#REF!="м",BD$2,IF('Сводный протокол'!#REF!="ж",BD$1,0)),6)&gt;0,1,0)</f>
        <v>#REF!</v>
      </c>
      <c r="BE92" s="68" t="e">
        <f>IF(ROUND('Командный Зачет'!#REF!-IF('Сводный протокол'!#REF!="м",BE$2,IF('Сводный протокол'!#REF!="ж",BE$1,0)),6)&gt;0,1,0)</f>
        <v>#REF!</v>
      </c>
      <c r="BF92" s="68" t="e">
        <f>IF(ROUND('Командный Зачет'!#REF!-IF('Сводный протокол'!#REF!="м",BF$2,IF('Сводный протокол'!#REF!="ж",BF$1,0)),6)&gt;0,1,0)</f>
        <v>#REF!</v>
      </c>
      <c r="BG92" s="68" t="e">
        <f>IF(ROUND('Командный Зачет'!#REF!-IF('Сводный протокол'!#REF!="м",BG$2,IF('Сводный протокол'!#REF!="ж",BG$1,0)),6)&gt;0,1,0)</f>
        <v>#REF!</v>
      </c>
      <c r="BH92" s="68" t="e">
        <f>IF(ROUND('Командный Зачет'!#REF!-IF('Сводный протокол'!#REF!="м",BH$2,IF('Сводный протокол'!#REF!="ж",BH$1,0)),6)&gt;0,1,0)</f>
        <v>#REF!</v>
      </c>
      <c r="BI92" s="68" t="e">
        <f>IF(ROUND('Командный Зачет'!#REF!-IF('Сводный протокол'!#REF!="м",BI$2,IF('Сводный протокол'!#REF!="ж",BI$1,0)),6)&gt;0,1,0)</f>
        <v>#REF!</v>
      </c>
      <c r="BJ92" s="68" t="e">
        <f>IF(ROUND('Командный Зачет'!#REF!-IF('Сводный протокол'!#REF!="м",BJ$2,IF('Сводный протокол'!#REF!="ж",BJ$1,0)),6)&gt;0,1,0)</f>
        <v>#REF!</v>
      </c>
      <c r="BK92" s="68" t="e">
        <f>IF(ROUND('Командный Зачет'!#REF!-IF('Сводный протокол'!#REF!="м",BK$2,IF('Сводный протокол'!#REF!="ж",BK$1,0)),6)&gt;0,1,0)</f>
        <v>#REF!</v>
      </c>
      <c r="BL92" s="68" t="e">
        <f>IF(ROUND('Командный Зачет'!#REF!-IF('Сводный протокол'!#REF!="м",BL$2,IF('Сводный протокол'!#REF!="ж",BL$1,0)),6)&gt;0,1,0)</f>
        <v>#REF!</v>
      </c>
      <c r="BM92" s="68" t="e">
        <f>IF(ROUND('Командный Зачет'!#REF!-IF('Сводный протокол'!#REF!="м",BM$2,IF('Сводный протокол'!#REF!="ж",BM$1,0)),6)&gt;0,1,0)</f>
        <v>#REF!</v>
      </c>
      <c r="BN92" s="68" t="e">
        <f>IF(ROUND('Командный Зачет'!#REF!-IF('Сводный протокол'!#REF!="м",BN$2,IF('Сводный протокол'!#REF!="ж",BN$1,0)),6)&gt;0,1,0)</f>
        <v>#REF!</v>
      </c>
      <c r="BO92" s="68" t="e">
        <f>IF(ROUND('Командный Зачет'!#REF!-IF('Сводный протокол'!#REF!="м",BO$2,IF('Сводный протокол'!#REF!="ж",BO$1,0)),6)&gt;0,1,0)</f>
        <v>#REF!</v>
      </c>
      <c r="BP92" s="68" t="e">
        <f>IF(ROUND('Командный Зачет'!#REF!-IF('Сводный протокол'!#REF!="м",BP$2,IF('Сводный протокол'!#REF!="ж",BP$1,0)),6)&gt;0,1,0)</f>
        <v>#REF!</v>
      </c>
      <c r="BQ92" s="68" t="e">
        <f>IF(ROUND('Командный Зачет'!#REF!-IF('Сводный протокол'!#REF!="м",BQ$2,IF('Сводный протокол'!#REF!="ж",BQ$1,0)),6)&gt;0,1,0)</f>
        <v>#REF!</v>
      </c>
      <c r="BR92" s="68" t="e">
        <f>IF(ROUND('Командный Зачет'!#REF!-IF('Сводный протокол'!#REF!="м",BR$2,IF('Сводный протокол'!#REF!="ж",BR$1,0)),6)&gt;0,1,0)</f>
        <v>#REF!</v>
      </c>
      <c r="BS92" s="68" t="e">
        <f>IF(ROUND('Командный Зачет'!#REF!-IF('Сводный протокол'!#REF!="м",BS$2,IF('Сводный протокол'!#REF!="ж",BS$1,0)),6)&gt;0,1,0)</f>
        <v>#REF!</v>
      </c>
      <c r="BT92" s="68" t="e">
        <f>IF(ROUND('Командный Зачет'!#REF!-IF('Сводный протокол'!#REF!="м",BT$2,IF('Сводный протокол'!#REF!="ж",BT$1,0)),6)&gt;0,1,0)</f>
        <v>#REF!</v>
      </c>
      <c r="BU92" s="68" t="e">
        <f>IF(ROUND('Командный Зачет'!#REF!-IF('Сводный протокол'!#REF!="м",BU$2,IF('Сводный протокол'!#REF!="ж",BU$1,0)),6)&gt;0,1,0)</f>
        <v>#REF!</v>
      </c>
      <c r="BV92" s="68" t="e">
        <f>IF(ROUND('Командный Зачет'!#REF!-IF('Сводный протокол'!#REF!="м",BV$2,IF('Сводный протокол'!#REF!="ж",BV$1,0)),6)&gt;0,1,0)</f>
        <v>#REF!</v>
      </c>
      <c r="BW92" s="68" t="e">
        <f>IF(ROUND('Командный Зачет'!#REF!-IF('Сводный протокол'!#REF!="м",BW$2,IF('Сводный протокол'!#REF!="ж",BW$1,0)),6)&gt;0,1,0)</f>
        <v>#REF!</v>
      </c>
      <c r="BX92" s="68" t="e">
        <f>IF(ROUND('Командный Зачет'!#REF!-IF('Сводный протокол'!#REF!="м",BX$2,IF('Сводный протокол'!#REF!="ж",BX$1,0)),6)&gt;0,1,0)</f>
        <v>#REF!</v>
      </c>
      <c r="BY92" s="68" t="e">
        <f>IF(ROUND('Командный Зачет'!#REF!-IF('Сводный протокол'!#REF!="м",BY$2,IF('Сводный протокол'!#REF!="ж",BY$1,0)),6)&gt;0,1,0)</f>
        <v>#REF!</v>
      </c>
      <c r="BZ92" s="68" t="e">
        <f>IF(ROUND('Командный Зачет'!#REF!-IF('Сводный протокол'!#REF!="м",BZ$2,IF('Сводный протокол'!#REF!="ж",BZ$1,0)),6)&gt;0,1,0)</f>
        <v>#REF!</v>
      </c>
      <c r="CA92" s="68" t="e">
        <f>IF(ROUND('Командный Зачет'!#REF!-IF('Сводный протокол'!#REF!="м",CA$2,IF('Сводный протокол'!#REF!="ж",CA$1,0)),6)&gt;0,1,0)</f>
        <v>#REF!</v>
      </c>
      <c r="CB92" s="68" t="e">
        <f>IF(ROUND('Командный Зачет'!#REF!-IF('Сводный протокол'!#REF!="м",CB$2,IF('Сводный протокол'!#REF!="ж",CB$1,0)),6)&gt;0,1,0)</f>
        <v>#REF!</v>
      </c>
      <c r="CC92" s="68" t="e">
        <f>IF(ROUND('Командный Зачет'!#REF!-IF('Сводный протокол'!#REF!="м",CC$2,IF('Сводный протокол'!#REF!="ж",CC$1,0)),6)&gt;0,1,0)</f>
        <v>#REF!</v>
      </c>
      <c r="CD92" s="68" t="e">
        <f>IF(ROUND('Командный Зачет'!#REF!-IF('Сводный протокол'!#REF!="м",CD$2,IF('Сводный протокол'!#REF!="ж",CD$1,0)),6)&gt;0,1,0)</f>
        <v>#REF!</v>
      </c>
      <c r="CE92" s="68" t="e">
        <f>IF(ROUND('Командный Зачет'!#REF!-IF('Сводный протокол'!#REF!="м",CE$2,IF('Сводный протокол'!#REF!="ж",CE$1,0)),6)&gt;0,1,0)</f>
        <v>#REF!</v>
      </c>
      <c r="CF92" s="68" t="e">
        <f>IF(ROUND('Командный Зачет'!#REF!-IF('Сводный протокол'!#REF!="м",CF$2,IF('Сводный протокол'!#REF!="ж",CF$1,0)),6)&gt;0,1,0)</f>
        <v>#REF!</v>
      </c>
      <c r="CG92" s="68" t="e">
        <f>IF(ROUND('Командный Зачет'!#REF!-IF('Сводный протокол'!#REF!="м",CG$2,IF('Сводный протокол'!#REF!="ж",CG$1,0)),6)&gt;0,1,0)</f>
        <v>#REF!</v>
      </c>
      <c r="CH92" s="68" t="e">
        <f>IF(ROUND('Командный Зачет'!#REF!-IF('Сводный протокол'!#REF!="м",CH$2,IF('Сводный протокол'!#REF!="ж",CH$1,0)),6)&gt;0,1,0)</f>
        <v>#REF!</v>
      </c>
      <c r="CI92" s="68" t="e">
        <f>IF(ROUND('Командный Зачет'!#REF!-IF('Сводный протокол'!#REF!="м",CI$2,IF('Сводный протокол'!#REF!="ж",CI$1,0)),6)&gt;0,1,0)</f>
        <v>#REF!</v>
      </c>
      <c r="CJ92" s="68" t="e">
        <f>IF(ROUND('Командный Зачет'!#REF!-IF('Сводный протокол'!#REF!="м",CJ$2,IF('Сводный протокол'!#REF!="ж",CJ$1,0)),6)&gt;0,1,0)</f>
        <v>#REF!</v>
      </c>
      <c r="CK92" s="68" t="e">
        <f>IF(ROUND('Командный Зачет'!#REF!-IF('Сводный протокол'!#REF!="м",CK$2,IF('Сводный протокол'!#REF!="ж",CK$1,0)),6)&gt;0,1,0)</f>
        <v>#REF!</v>
      </c>
      <c r="CL92" s="68" t="e">
        <f>IF(ROUND('Командный Зачет'!#REF!-IF('Сводный протокол'!#REF!="м",CL$2,IF('Сводный протокол'!#REF!="ж",CL$1,0)),6)&gt;0,1,0)</f>
        <v>#REF!</v>
      </c>
      <c r="CM92" s="68" t="e">
        <f>IF(ROUND('Командный Зачет'!#REF!-IF('Сводный протокол'!#REF!="м",CM$2,IF('Сводный протокол'!#REF!="ж",CM$1,0)),6)&gt;0,1,0)</f>
        <v>#REF!</v>
      </c>
      <c r="CN92" s="68" t="e">
        <f>IF(ROUND('Командный Зачет'!#REF!-IF('Сводный протокол'!#REF!="м",CN$2,IF('Сводный протокол'!#REF!="ж",CN$1,0)),6)&gt;0,1,0)</f>
        <v>#REF!</v>
      </c>
      <c r="CO92" s="68" t="e">
        <f>IF(ROUND('Командный Зачет'!#REF!-IF('Сводный протокол'!#REF!="м",CO$2,IF('Сводный протокол'!#REF!="ж",CO$1,0)),6)&gt;0,1,0)</f>
        <v>#REF!</v>
      </c>
      <c r="CP92" s="68" t="e">
        <f>IF(ROUND('Командный Зачет'!#REF!-IF('Сводный протокол'!#REF!="м",CP$2,IF('Сводный протокол'!#REF!="ж",CP$1,0)),6)&gt;0,1,0)</f>
        <v>#REF!</v>
      </c>
      <c r="CQ92" s="68" t="e">
        <f>IF(ROUND('Командный Зачет'!#REF!-IF('Сводный протокол'!#REF!="м",CQ$2,IF('Сводный протокол'!#REF!="ж",CQ$1,0)),6)&gt;0,1,0)</f>
        <v>#REF!</v>
      </c>
      <c r="CR92" s="68" t="e">
        <f>IF(ROUND('Командный Зачет'!#REF!-IF('Сводный протокол'!#REF!="м",CR$2,IF('Сводный протокол'!#REF!="ж",CR$1,0)),6)&gt;0,1,0)</f>
        <v>#REF!</v>
      </c>
      <c r="CS92" s="68" t="e">
        <f>IF(ROUND('Командный Зачет'!#REF!-IF('Сводный протокол'!#REF!="м",CS$2,IF('Сводный протокол'!#REF!="ж",CS$1,0)),6)&gt;0,1,0)</f>
        <v>#REF!</v>
      </c>
      <c r="CT92" s="68" t="e">
        <f>IF(ROUND('Командный Зачет'!#REF!-IF('Сводный протокол'!#REF!="м",CT$2,IF('Сводный протокол'!#REF!="ж",CT$1,0)),6)&gt;0,1,0)</f>
        <v>#REF!</v>
      </c>
      <c r="CU92" s="68" t="e">
        <f>IF(ROUND('Командный Зачет'!#REF!-IF('Сводный протокол'!#REF!="м",CU$2,IF('Сводный протокол'!#REF!="ж",CU$1,0)),6)&gt;0,1,0)</f>
        <v>#REF!</v>
      </c>
      <c r="CV92" s="68" t="e">
        <f>IF(ROUND('Командный Зачет'!#REF!-IF('Сводный протокол'!#REF!="м",CV$2,IF('Сводный протокол'!#REF!="ж",CV$1,0)),6)&gt;0,1,0)</f>
        <v>#REF!</v>
      </c>
      <c r="CW92" s="68" t="e">
        <f>IF(ROUND('Командный Зачет'!#REF!-IF('Сводный протокол'!#REF!="м",CW$2,IF('Сводный протокол'!#REF!="ж",CW$1,0)),6)&gt;0,1,0)</f>
        <v>#REF!</v>
      </c>
      <c r="CX92" s="67" t="e">
        <f t="shared" ca="1" si="2"/>
        <v>#REF!</v>
      </c>
    </row>
    <row r="93" spans="1:102" x14ac:dyDescent="0.2">
      <c r="A93" s="67" t="s">
        <v>158</v>
      </c>
      <c r="B93" s="68" t="e">
        <f>IF(ROUND('Командный Зачет'!#REF!-IF('Сводный протокол'!#REF!="м",B$2,IF('Сводный протокол'!#REF!="ж",B$1,0)),6)&gt;0,1,0)</f>
        <v>#REF!</v>
      </c>
      <c r="C93" s="68" t="e">
        <f>IF(ROUND('Командный Зачет'!#REF!-IF('Сводный протокол'!#REF!="м",C$2,IF('Сводный протокол'!#REF!="ж",C$1,0)),6)&gt;0,1,0)</f>
        <v>#REF!</v>
      </c>
      <c r="D93" s="68" t="e">
        <f>IF(ROUND('Командный Зачет'!#REF!-IF('Сводный протокол'!#REF!="м",D$2,IF('Сводный протокол'!#REF!="ж",D$1,0)),6)&gt;0,1,0)</f>
        <v>#REF!</v>
      </c>
      <c r="E93" s="68" t="e">
        <f>IF(ROUND('Командный Зачет'!#REF!-IF('Сводный протокол'!#REF!="м",E$2,IF('Сводный протокол'!#REF!="ж",E$1,0)),6)&gt;0,1,0)</f>
        <v>#REF!</v>
      </c>
      <c r="F93" s="68" t="e">
        <f>IF(ROUND('Командный Зачет'!#REF!-IF('Сводный протокол'!#REF!="м",F$2,IF('Сводный протокол'!#REF!="ж",F$1,0)),6)&gt;0,1,0)</f>
        <v>#REF!</v>
      </c>
      <c r="G93" s="68" t="e">
        <f>IF(ROUND('Командный Зачет'!#REF!-IF('Сводный протокол'!#REF!="м",G$2,IF('Сводный протокол'!#REF!="ж",G$1,0)),6)&gt;0,1,0)</f>
        <v>#REF!</v>
      </c>
      <c r="H93" s="68" t="e">
        <f>IF(ROUND('Командный Зачет'!#REF!-IF('Сводный протокол'!#REF!="м",H$2,IF('Сводный протокол'!#REF!="ж",H$1,0)),6)&gt;0,1,0)</f>
        <v>#REF!</v>
      </c>
      <c r="I93" s="68" t="e">
        <f>IF(ROUND('Командный Зачет'!#REF!-IF('Сводный протокол'!#REF!="м",I$2,IF('Сводный протокол'!#REF!="ж",I$1,0)),6)&gt;0,1,0)</f>
        <v>#REF!</v>
      </c>
      <c r="J93" s="68" t="e">
        <f>IF(ROUND('Командный Зачет'!#REF!-IF('Сводный протокол'!#REF!="м",J$2,IF('Сводный протокол'!#REF!="ж",J$1,0)),6)&gt;0,1,0)</f>
        <v>#REF!</v>
      </c>
      <c r="K93" s="68" t="e">
        <f>IF(ROUND('Командный Зачет'!#REF!-IF('Сводный протокол'!#REF!="м",K$2,IF('Сводный протокол'!#REF!="ж",K$1,0)),6)&gt;0,1,0)</f>
        <v>#REF!</v>
      </c>
      <c r="L93" s="68" t="e">
        <f>IF(ROUND('Командный Зачет'!#REF!-IF('Сводный протокол'!#REF!="м",L$2,IF('Сводный протокол'!#REF!="ж",L$1,0)),6)&gt;0,1,0)</f>
        <v>#REF!</v>
      </c>
      <c r="M93" s="68" t="e">
        <f>IF(ROUND('Командный Зачет'!#REF!-IF('Сводный протокол'!#REF!="м",M$2,IF('Сводный протокол'!#REF!="ж",M$1,0)),6)&gt;0,1,0)</f>
        <v>#REF!</v>
      </c>
      <c r="N93" s="68" t="e">
        <f>IF(ROUND('Командный Зачет'!#REF!-IF('Сводный протокол'!#REF!="м",N$2,IF('Сводный протокол'!#REF!="ж",N$1,0)),6)&gt;0,1,0)</f>
        <v>#REF!</v>
      </c>
      <c r="O93" s="68" t="e">
        <f>IF(ROUND('Командный Зачет'!#REF!-IF('Сводный протокол'!#REF!="м",O$2,IF('Сводный протокол'!#REF!="ж",O$1,0)),6)&gt;0,1,0)</f>
        <v>#REF!</v>
      </c>
      <c r="P93" s="68" t="e">
        <f>IF(ROUND('Командный Зачет'!#REF!-IF('Сводный протокол'!#REF!="м",P$2,IF('Сводный протокол'!#REF!="ж",P$1,0)),6)&gt;0,1,0)</f>
        <v>#REF!</v>
      </c>
      <c r="Q93" s="68" t="e">
        <f>IF(ROUND('Командный Зачет'!#REF!-IF('Сводный протокол'!#REF!="м",Q$2,IF('Сводный протокол'!#REF!="ж",Q$1,0)),6)&gt;0,1,0)</f>
        <v>#REF!</v>
      </c>
      <c r="R93" s="68" t="e">
        <f>IF(ROUND('Командный Зачет'!#REF!-IF('Сводный протокол'!#REF!="м",R$2,IF('Сводный протокол'!#REF!="ж",R$1,0)),6)&gt;0,1,0)</f>
        <v>#REF!</v>
      </c>
      <c r="S93" s="68" t="e">
        <f>IF(ROUND('Командный Зачет'!#REF!-IF('Сводный протокол'!#REF!="м",S$2,IF('Сводный протокол'!#REF!="ж",S$1,0)),6)&gt;0,1,0)</f>
        <v>#REF!</v>
      </c>
      <c r="T93" s="68" t="e">
        <f>IF(ROUND('Командный Зачет'!#REF!-IF('Сводный протокол'!#REF!="м",T$2,IF('Сводный протокол'!#REF!="ж",T$1,0)),6)&gt;0,1,0)</f>
        <v>#REF!</v>
      </c>
      <c r="U93" s="68" t="e">
        <f>IF(ROUND('Командный Зачет'!#REF!-IF('Сводный протокол'!#REF!="м",U$2,IF('Сводный протокол'!#REF!="ж",U$1,0)),6)&gt;0,1,0)</f>
        <v>#REF!</v>
      </c>
      <c r="V93" s="68" t="e">
        <f>IF(ROUND('Командный Зачет'!#REF!-IF('Сводный протокол'!#REF!="м",V$2,IF('Сводный протокол'!#REF!="ж",V$1,0)),6)&gt;0,1,0)</f>
        <v>#REF!</v>
      </c>
      <c r="W93" s="68" t="e">
        <f>IF(ROUND('Командный Зачет'!#REF!-IF('Сводный протокол'!#REF!="м",W$2,IF('Сводный протокол'!#REF!="ж",W$1,0)),6)&gt;0,1,0)</f>
        <v>#REF!</v>
      </c>
      <c r="X93" s="68" t="e">
        <f>IF(ROUND('Командный Зачет'!#REF!-IF('Сводный протокол'!#REF!="м",X$2,IF('Сводный протокол'!#REF!="ж",X$1,0)),6)&gt;0,1,0)</f>
        <v>#REF!</v>
      </c>
      <c r="Y93" s="68" t="e">
        <f>IF(ROUND('Командный Зачет'!#REF!-IF('Сводный протокол'!#REF!="м",Y$2,IF('Сводный протокол'!#REF!="ж",Y$1,0)),6)&gt;0,1,0)</f>
        <v>#REF!</v>
      </c>
      <c r="Z93" s="68" t="e">
        <f>IF(ROUND('Командный Зачет'!#REF!-IF('Сводный протокол'!#REF!="м",Z$2,IF('Сводный протокол'!#REF!="ж",Z$1,0)),6)&gt;0,1,0)</f>
        <v>#REF!</v>
      </c>
      <c r="AA93" s="68" t="e">
        <f>IF(ROUND('Командный Зачет'!#REF!-IF('Сводный протокол'!#REF!="м",AA$2,IF('Сводный протокол'!#REF!="ж",AA$1,0)),6)&gt;0,1,0)</f>
        <v>#REF!</v>
      </c>
      <c r="AB93" s="68" t="e">
        <f>IF(ROUND('Командный Зачет'!#REF!-IF('Сводный протокол'!#REF!="м",AB$2,IF('Сводный протокол'!#REF!="ж",AB$1,0)),6)&gt;0,1,0)</f>
        <v>#REF!</v>
      </c>
      <c r="AC93" s="68" t="e">
        <f>IF(ROUND('Командный Зачет'!#REF!-IF('Сводный протокол'!#REF!="м",AC$2,IF('Сводный протокол'!#REF!="ж",AC$1,0)),6)&gt;0,1,0)</f>
        <v>#REF!</v>
      </c>
      <c r="AD93" s="68" t="e">
        <f>IF(ROUND('Командный Зачет'!#REF!-IF('Сводный протокол'!#REF!="м",AD$2,IF('Сводный протокол'!#REF!="ж",AD$1,0)),6)&gt;0,1,0)</f>
        <v>#REF!</v>
      </c>
      <c r="AE93" s="68" t="e">
        <f>IF(ROUND('Командный Зачет'!#REF!-IF('Сводный протокол'!#REF!="м",AE$2,IF('Сводный протокол'!#REF!="ж",AE$1,0)),6)&gt;0,1,0)</f>
        <v>#REF!</v>
      </c>
      <c r="AF93" s="68" t="e">
        <f>IF(ROUND('Командный Зачет'!#REF!-IF('Сводный протокол'!#REF!="м",AF$2,IF('Сводный протокол'!#REF!="ж",AF$1,0)),6)&gt;0,1,0)</f>
        <v>#REF!</v>
      </c>
      <c r="AG93" s="68" t="e">
        <f>IF(ROUND('Командный Зачет'!#REF!-IF('Сводный протокол'!#REF!="м",AG$2,IF('Сводный протокол'!#REF!="ж",AG$1,0)),6)&gt;0,1,0)</f>
        <v>#REF!</v>
      </c>
      <c r="AH93" s="68" t="e">
        <f>IF(ROUND('Командный Зачет'!#REF!-IF('Сводный протокол'!#REF!="м",AH$2,IF('Сводный протокол'!#REF!="ж",AH$1,0)),6)&gt;0,1,0)</f>
        <v>#REF!</v>
      </c>
      <c r="AI93" s="68" t="e">
        <f>IF(ROUND('Командный Зачет'!#REF!-IF('Сводный протокол'!#REF!="м",AI$2,IF('Сводный протокол'!#REF!="ж",AI$1,0)),6)&gt;0,1,0)</f>
        <v>#REF!</v>
      </c>
      <c r="AJ93" s="68" t="e">
        <f>IF(ROUND('Командный Зачет'!#REF!-IF('Сводный протокол'!#REF!="м",AJ$2,IF('Сводный протокол'!#REF!="ж",AJ$1,0)),6)&gt;0,1,0)</f>
        <v>#REF!</v>
      </c>
      <c r="AK93" s="68" t="e">
        <f>IF(ROUND('Командный Зачет'!#REF!-IF('Сводный протокол'!#REF!="м",AK$2,IF('Сводный протокол'!#REF!="ж",AK$1,0)),6)&gt;0,1,0)</f>
        <v>#REF!</v>
      </c>
      <c r="AL93" s="68" t="e">
        <f>IF(ROUND('Командный Зачет'!#REF!-IF('Сводный протокол'!#REF!="м",AL$2,IF('Сводный протокол'!#REF!="ж",AL$1,0)),6)&gt;0,1,0)</f>
        <v>#REF!</v>
      </c>
      <c r="AM93" s="68" t="e">
        <f>IF(ROUND('Командный Зачет'!#REF!-IF('Сводный протокол'!#REF!="м",AM$2,IF('Сводный протокол'!#REF!="ж",AM$1,0)),6)&gt;0,1,0)</f>
        <v>#REF!</v>
      </c>
      <c r="AN93" s="68" t="e">
        <f>IF(ROUND('Командный Зачет'!#REF!-IF('Сводный протокол'!#REF!="м",AN$2,IF('Сводный протокол'!#REF!="ж",AN$1,0)),6)&gt;0,1,0)</f>
        <v>#REF!</v>
      </c>
      <c r="AO93" s="68" t="e">
        <f>IF(ROUND('Командный Зачет'!#REF!-IF('Сводный протокол'!#REF!="м",AO$2,IF('Сводный протокол'!#REF!="ж",AO$1,0)),6)&gt;0,1,0)</f>
        <v>#REF!</v>
      </c>
      <c r="AP93" s="68" t="e">
        <f>IF(ROUND('Командный Зачет'!#REF!-IF('Сводный протокол'!#REF!="м",AP$2,IF('Сводный протокол'!#REF!="ж",AP$1,0)),6)&gt;0,1,0)</f>
        <v>#REF!</v>
      </c>
      <c r="AQ93" s="68" t="e">
        <f>IF(ROUND('Командный Зачет'!#REF!-IF('Сводный протокол'!#REF!="м",AQ$2,IF('Сводный протокол'!#REF!="ж",AQ$1,0)),6)&gt;0,1,0)</f>
        <v>#REF!</v>
      </c>
      <c r="AR93" s="68" t="e">
        <f>IF(ROUND('Командный Зачет'!#REF!-IF('Сводный протокол'!#REF!="м",AR$2,IF('Сводный протокол'!#REF!="ж",AR$1,0)),6)&gt;0,1,0)</f>
        <v>#REF!</v>
      </c>
      <c r="AS93" s="68" t="e">
        <f>IF(ROUND('Командный Зачет'!#REF!-IF('Сводный протокол'!#REF!="м",AS$2,IF('Сводный протокол'!#REF!="ж",AS$1,0)),6)&gt;0,1,0)</f>
        <v>#REF!</v>
      </c>
      <c r="AT93" s="68" t="e">
        <f>IF(ROUND('Командный Зачет'!#REF!-IF('Сводный протокол'!#REF!="м",AT$2,IF('Сводный протокол'!#REF!="ж",AT$1,0)),6)&gt;0,1,0)</f>
        <v>#REF!</v>
      </c>
      <c r="AU93" s="68" t="e">
        <f>IF(ROUND('Командный Зачет'!#REF!-IF('Сводный протокол'!#REF!="м",AU$2,IF('Сводный протокол'!#REF!="ж",AU$1,0)),6)&gt;0,1,0)</f>
        <v>#REF!</v>
      </c>
      <c r="AV93" s="68" t="e">
        <f>IF(ROUND('Командный Зачет'!#REF!-IF('Сводный протокол'!#REF!="м",AV$2,IF('Сводный протокол'!#REF!="ж",AV$1,0)),6)&gt;0,1,0)</f>
        <v>#REF!</v>
      </c>
      <c r="AW93" s="68" t="e">
        <f>IF(ROUND('Командный Зачет'!#REF!-IF('Сводный протокол'!#REF!="м",AW$2,IF('Сводный протокол'!#REF!="ж",AW$1,0)),6)&gt;0,1,0)</f>
        <v>#REF!</v>
      </c>
      <c r="AX93" s="68" t="e">
        <f>IF(ROUND('Командный Зачет'!#REF!-IF('Сводный протокол'!#REF!="м",AX$2,IF('Сводный протокол'!#REF!="ж",AX$1,0)),6)&gt;0,1,0)</f>
        <v>#REF!</v>
      </c>
      <c r="AY93" s="68" t="e">
        <f>IF(ROUND('Командный Зачет'!#REF!-IF('Сводный протокол'!#REF!="м",AY$2,IF('Сводный протокол'!#REF!="ж",AY$1,0)),6)&gt;0,1,0)</f>
        <v>#REF!</v>
      </c>
      <c r="AZ93" s="68" t="e">
        <f>IF(ROUND('Командный Зачет'!#REF!-IF('Сводный протокол'!#REF!="м",AZ$2,IF('Сводный протокол'!#REF!="ж",AZ$1,0)),6)&gt;0,1,0)</f>
        <v>#REF!</v>
      </c>
      <c r="BA93" s="68" t="e">
        <f>IF(ROUND('Командный Зачет'!#REF!-IF('Сводный протокол'!#REF!="м",BA$2,IF('Сводный протокол'!#REF!="ж",BA$1,0)),6)&gt;0,1,0)</f>
        <v>#REF!</v>
      </c>
      <c r="BB93" s="68" t="e">
        <f>IF(ROUND('Командный Зачет'!#REF!-IF('Сводный протокол'!#REF!="м",BB$2,IF('Сводный протокол'!#REF!="ж",BB$1,0)),6)&gt;0,1,0)</f>
        <v>#REF!</v>
      </c>
      <c r="BC93" s="68" t="e">
        <f>IF(ROUND('Командный Зачет'!#REF!-IF('Сводный протокол'!#REF!="м",BC$2,IF('Сводный протокол'!#REF!="ж",BC$1,0)),6)&gt;0,1,0)</f>
        <v>#REF!</v>
      </c>
      <c r="BD93" s="68" t="e">
        <f>IF(ROUND('Командный Зачет'!#REF!-IF('Сводный протокол'!#REF!="м",BD$2,IF('Сводный протокол'!#REF!="ж",BD$1,0)),6)&gt;0,1,0)</f>
        <v>#REF!</v>
      </c>
      <c r="BE93" s="68" t="e">
        <f>IF(ROUND('Командный Зачет'!#REF!-IF('Сводный протокол'!#REF!="м",BE$2,IF('Сводный протокол'!#REF!="ж",BE$1,0)),6)&gt;0,1,0)</f>
        <v>#REF!</v>
      </c>
      <c r="BF93" s="68" t="e">
        <f>IF(ROUND('Командный Зачет'!#REF!-IF('Сводный протокол'!#REF!="м",BF$2,IF('Сводный протокол'!#REF!="ж",BF$1,0)),6)&gt;0,1,0)</f>
        <v>#REF!</v>
      </c>
      <c r="BG93" s="68" t="e">
        <f>IF(ROUND('Командный Зачет'!#REF!-IF('Сводный протокол'!#REF!="м",BG$2,IF('Сводный протокол'!#REF!="ж",BG$1,0)),6)&gt;0,1,0)</f>
        <v>#REF!</v>
      </c>
      <c r="BH93" s="68" t="e">
        <f>IF(ROUND('Командный Зачет'!#REF!-IF('Сводный протокол'!#REF!="м",BH$2,IF('Сводный протокол'!#REF!="ж",BH$1,0)),6)&gt;0,1,0)</f>
        <v>#REF!</v>
      </c>
      <c r="BI93" s="68" t="e">
        <f>IF(ROUND('Командный Зачет'!#REF!-IF('Сводный протокол'!#REF!="м",BI$2,IF('Сводный протокол'!#REF!="ж",BI$1,0)),6)&gt;0,1,0)</f>
        <v>#REF!</v>
      </c>
      <c r="BJ93" s="68" t="e">
        <f>IF(ROUND('Командный Зачет'!#REF!-IF('Сводный протокол'!#REF!="м",BJ$2,IF('Сводный протокол'!#REF!="ж",BJ$1,0)),6)&gt;0,1,0)</f>
        <v>#REF!</v>
      </c>
      <c r="BK93" s="68" t="e">
        <f>IF(ROUND('Командный Зачет'!#REF!-IF('Сводный протокол'!#REF!="м",BK$2,IF('Сводный протокол'!#REF!="ж",BK$1,0)),6)&gt;0,1,0)</f>
        <v>#REF!</v>
      </c>
      <c r="BL93" s="68" t="e">
        <f>IF(ROUND('Командный Зачет'!#REF!-IF('Сводный протокол'!#REF!="м",BL$2,IF('Сводный протокол'!#REF!="ж",BL$1,0)),6)&gt;0,1,0)</f>
        <v>#REF!</v>
      </c>
      <c r="BM93" s="68" t="e">
        <f>IF(ROUND('Командный Зачет'!#REF!-IF('Сводный протокол'!#REF!="м",BM$2,IF('Сводный протокол'!#REF!="ж",BM$1,0)),6)&gt;0,1,0)</f>
        <v>#REF!</v>
      </c>
      <c r="BN93" s="68" t="e">
        <f>IF(ROUND('Командный Зачет'!#REF!-IF('Сводный протокол'!#REF!="м",BN$2,IF('Сводный протокол'!#REF!="ж",BN$1,0)),6)&gt;0,1,0)</f>
        <v>#REF!</v>
      </c>
      <c r="BO93" s="68" t="e">
        <f>IF(ROUND('Командный Зачет'!#REF!-IF('Сводный протокол'!#REF!="м",BO$2,IF('Сводный протокол'!#REF!="ж",BO$1,0)),6)&gt;0,1,0)</f>
        <v>#REF!</v>
      </c>
      <c r="BP93" s="68" t="e">
        <f>IF(ROUND('Командный Зачет'!#REF!-IF('Сводный протокол'!#REF!="м",BP$2,IF('Сводный протокол'!#REF!="ж",BP$1,0)),6)&gt;0,1,0)</f>
        <v>#REF!</v>
      </c>
      <c r="BQ93" s="68" t="e">
        <f>IF(ROUND('Командный Зачет'!#REF!-IF('Сводный протокол'!#REF!="м",BQ$2,IF('Сводный протокол'!#REF!="ж",BQ$1,0)),6)&gt;0,1,0)</f>
        <v>#REF!</v>
      </c>
      <c r="BR93" s="68" t="e">
        <f>IF(ROUND('Командный Зачет'!#REF!-IF('Сводный протокол'!#REF!="м",BR$2,IF('Сводный протокол'!#REF!="ж",BR$1,0)),6)&gt;0,1,0)</f>
        <v>#REF!</v>
      </c>
      <c r="BS93" s="68" t="e">
        <f>IF(ROUND('Командный Зачет'!#REF!-IF('Сводный протокол'!#REF!="м",BS$2,IF('Сводный протокол'!#REF!="ж",BS$1,0)),6)&gt;0,1,0)</f>
        <v>#REF!</v>
      </c>
      <c r="BT93" s="68" t="e">
        <f>IF(ROUND('Командный Зачет'!#REF!-IF('Сводный протокол'!#REF!="м",BT$2,IF('Сводный протокол'!#REF!="ж",BT$1,0)),6)&gt;0,1,0)</f>
        <v>#REF!</v>
      </c>
      <c r="BU93" s="68" t="e">
        <f>IF(ROUND('Командный Зачет'!#REF!-IF('Сводный протокол'!#REF!="м",BU$2,IF('Сводный протокол'!#REF!="ж",BU$1,0)),6)&gt;0,1,0)</f>
        <v>#REF!</v>
      </c>
      <c r="BV93" s="68" t="e">
        <f>IF(ROUND('Командный Зачет'!#REF!-IF('Сводный протокол'!#REF!="м",BV$2,IF('Сводный протокол'!#REF!="ж",BV$1,0)),6)&gt;0,1,0)</f>
        <v>#REF!</v>
      </c>
      <c r="BW93" s="68" t="e">
        <f>IF(ROUND('Командный Зачет'!#REF!-IF('Сводный протокол'!#REF!="м",BW$2,IF('Сводный протокол'!#REF!="ж",BW$1,0)),6)&gt;0,1,0)</f>
        <v>#REF!</v>
      </c>
      <c r="BX93" s="68" t="e">
        <f>IF(ROUND('Командный Зачет'!#REF!-IF('Сводный протокол'!#REF!="м",BX$2,IF('Сводный протокол'!#REF!="ж",BX$1,0)),6)&gt;0,1,0)</f>
        <v>#REF!</v>
      </c>
      <c r="BY93" s="68" t="e">
        <f>IF(ROUND('Командный Зачет'!#REF!-IF('Сводный протокол'!#REF!="м",BY$2,IF('Сводный протокол'!#REF!="ж",BY$1,0)),6)&gt;0,1,0)</f>
        <v>#REF!</v>
      </c>
      <c r="BZ93" s="68" t="e">
        <f>IF(ROUND('Командный Зачет'!#REF!-IF('Сводный протокол'!#REF!="м",BZ$2,IF('Сводный протокол'!#REF!="ж",BZ$1,0)),6)&gt;0,1,0)</f>
        <v>#REF!</v>
      </c>
      <c r="CA93" s="68" t="e">
        <f>IF(ROUND('Командный Зачет'!#REF!-IF('Сводный протокол'!#REF!="м",CA$2,IF('Сводный протокол'!#REF!="ж",CA$1,0)),6)&gt;0,1,0)</f>
        <v>#REF!</v>
      </c>
      <c r="CB93" s="68" t="e">
        <f>IF(ROUND('Командный Зачет'!#REF!-IF('Сводный протокол'!#REF!="м",CB$2,IF('Сводный протокол'!#REF!="ж",CB$1,0)),6)&gt;0,1,0)</f>
        <v>#REF!</v>
      </c>
      <c r="CC93" s="68" t="e">
        <f>IF(ROUND('Командный Зачет'!#REF!-IF('Сводный протокол'!#REF!="м",CC$2,IF('Сводный протокол'!#REF!="ж",CC$1,0)),6)&gt;0,1,0)</f>
        <v>#REF!</v>
      </c>
      <c r="CD93" s="68" t="e">
        <f>IF(ROUND('Командный Зачет'!#REF!-IF('Сводный протокол'!#REF!="м",CD$2,IF('Сводный протокол'!#REF!="ж",CD$1,0)),6)&gt;0,1,0)</f>
        <v>#REF!</v>
      </c>
      <c r="CE93" s="68" t="e">
        <f>IF(ROUND('Командный Зачет'!#REF!-IF('Сводный протокол'!#REF!="м",CE$2,IF('Сводный протокол'!#REF!="ж",CE$1,0)),6)&gt;0,1,0)</f>
        <v>#REF!</v>
      </c>
      <c r="CF93" s="68" t="e">
        <f>IF(ROUND('Командный Зачет'!#REF!-IF('Сводный протокол'!#REF!="м",CF$2,IF('Сводный протокол'!#REF!="ж",CF$1,0)),6)&gt;0,1,0)</f>
        <v>#REF!</v>
      </c>
      <c r="CG93" s="68" t="e">
        <f>IF(ROUND('Командный Зачет'!#REF!-IF('Сводный протокол'!#REF!="м",CG$2,IF('Сводный протокол'!#REF!="ж",CG$1,0)),6)&gt;0,1,0)</f>
        <v>#REF!</v>
      </c>
      <c r="CH93" s="68" t="e">
        <f>IF(ROUND('Командный Зачет'!#REF!-IF('Сводный протокол'!#REF!="м",CH$2,IF('Сводный протокол'!#REF!="ж",CH$1,0)),6)&gt;0,1,0)</f>
        <v>#REF!</v>
      </c>
      <c r="CI93" s="68" t="e">
        <f>IF(ROUND('Командный Зачет'!#REF!-IF('Сводный протокол'!#REF!="м",CI$2,IF('Сводный протокол'!#REF!="ж",CI$1,0)),6)&gt;0,1,0)</f>
        <v>#REF!</v>
      </c>
      <c r="CJ93" s="68" t="e">
        <f>IF(ROUND('Командный Зачет'!#REF!-IF('Сводный протокол'!#REF!="м",CJ$2,IF('Сводный протокол'!#REF!="ж",CJ$1,0)),6)&gt;0,1,0)</f>
        <v>#REF!</v>
      </c>
      <c r="CK93" s="68" t="e">
        <f>IF(ROUND('Командный Зачет'!#REF!-IF('Сводный протокол'!#REF!="м",CK$2,IF('Сводный протокол'!#REF!="ж",CK$1,0)),6)&gt;0,1,0)</f>
        <v>#REF!</v>
      </c>
      <c r="CL93" s="68" t="e">
        <f>IF(ROUND('Командный Зачет'!#REF!-IF('Сводный протокол'!#REF!="м",CL$2,IF('Сводный протокол'!#REF!="ж",CL$1,0)),6)&gt;0,1,0)</f>
        <v>#REF!</v>
      </c>
      <c r="CM93" s="68" t="e">
        <f>IF(ROUND('Командный Зачет'!#REF!-IF('Сводный протокол'!#REF!="м",CM$2,IF('Сводный протокол'!#REF!="ж",CM$1,0)),6)&gt;0,1,0)</f>
        <v>#REF!</v>
      </c>
      <c r="CN93" s="68" t="e">
        <f>IF(ROUND('Командный Зачет'!#REF!-IF('Сводный протокол'!#REF!="м",CN$2,IF('Сводный протокол'!#REF!="ж",CN$1,0)),6)&gt;0,1,0)</f>
        <v>#REF!</v>
      </c>
      <c r="CO93" s="68" t="e">
        <f>IF(ROUND('Командный Зачет'!#REF!-IF('Сводный протокол'!#REF!="м",CO$2,IF('Сводный протокол'!#REF!="ж",CO$1,0)),6)&gt;0,1,0)</f>
        <v>#REF!</v>
      </c>
      <c r="CP93" s="68" t="e">
        <f>IF(ROUND('Командный Зачет'!#REF!-IF('Сводный протокол'!#REF!="м",CP$2,IF('Сводный протокол'!#REF!="ж",CP$1,0)),6)&gt;0,1,0)</f>
        <v>#REF!</v>
      </c>
      <c r="CQ93" s="68" t="e">
        <f>IF(ROUND('Командный Зачет'!#REF!-IF('Сводный протокол'!#REF!="м",CQ$2,IF('Сводный протокол'!#REF!="ж",CQ$1,0)),6)&gt;0,1,0)</f>
        <v>#REF!</v>
      </c>
      <c r="CR93" s="68" t="e">
        <f>IF(ROUND('Командный Зачет'!#REF!-IF('Сводный протокол'!#REF!="м",CR$2,IF('Сводный протокол'!#REF!="ж",CR$1,0)),6)&gt;0,1,0)</f>
        <v>#REF!</v>
      </c>
      <c r="CS93" s="68" t="e">
        <f>IF(ROUND('Командный Зачет'!#REF!-IF('Сводный протокол'!#REF!="м",CS$2,IF('Сводный протокол'!#REF!="ж",CS$1,0)),6)&gt;0,1,0)</f>
        <v>#REF!</v>
      </c>
      <c r="CT93" s="68" t="e">
        <f>IF(ROUND('Командный Зачет'!#REF!-IF('Сводный протокол'!#REF!="м",CT$2,IF('Сводный протокол'!#REF!="ж",CT$1,0)),6)&gt;0,1,0)</f>
        <v>#REF!</v>
      </c>
      <c r="CU93" s="68" t="e">
        <f>IF(ROUND('Командный Зачет'!#REF!-IF('Сводный протокол'!#REF!="м",CU$2,IF('Сводный протокол'!#REF!="ж",CU$1,0)),6)&gt;0,1,0)</f>
        <v>#REF!</v>
      </c>
      <c r="CV93" s="68" t="e">
        <f>IF(ROUND('Командный Зачет'!#REF!-IF('Сводный протокол'!#REF!="м",CV$2,IF('Сводный протокол'!#REF!="ж",CV$1,0)),6)&gt;0,1,0)</f>
        <v>#REF!</v>
      </c>
      <c r="CW93" s="68" t="e">
        <f>IF(ROUND('Командный Зачет'!#REF!-IF('Сводный протокол'!#REF!="м",CW$2,IF('Сводный протокол'!#REF!="ж",CW$1,0)),6)&gt;0,1,0)</f>
        <v>#REF!</v>
      </c>
      <c r="CX93" s="67" t="e">
        <f t="shared" ca="1" si="2"/>
        <v>#REF!</v>
      </c>
    </row>
    <row r="94" spans="1:102" x14ac:dyDescent="0.2">
      <c r="A94" s="67" t="s">
        <v>159</v>
      </c>
      <c r="B94" s="68" t="e">
        <f>IF(ROUND('Командный Зачет'!#REF!-IF('Сводный протокол'!#REF!="м",B$2,IF('Сводный протокол'!#REF!="ж",B$1,0)),6)&gt;0,1,0)</f>
        <v>#REF!</v>
      </c>
      <c r="C94" s="68" t="e">
        <f>IF(ROUND('Командный Зачет'!#REF!-IF('Сводный протокол'!#REF!="м",C$2,IF('Сводный протокол'!#REF!="ж",C$1,0)),6)&gt;0,1,0)</f>
        <v>#REF!</v>
      </c>
      <c r="D94" s="68" t="e">
        <f>IF(ROUND('Командный Зачет'!#REF!-IF('Сводный протокол'!#REF!="м",D$2,IF('Сводный протокол'!#REF!="ж",D$1,0)),6)&gt;0,1,0)</f>
        <v>#REF!</v>
      </c>
      <c r="E94" s="68" t="e">
        <f>IF(ROUND('Командный Зачет'!#REF!-IF('Сводный протокол'!#REF!="м",E$2,IF('Сводный протокол'!#REF!="ж",E$1,0)),6)&gt;0,1,0)</f>
        <v>#REF!</v>
      </c>
      <c r="F94" s="68" t="e">
        <f>IF(ROUND('Командный Зачет'!#REF!-IF('Сводный протокол'!#REF!="м",F$2,IF('Сводный протокол'!#REF!="ж",F$1,0)),6)&gt;0,1,0)</f>
        <v>#REF!</v>
      </c>
      <c r="G94" s="68" t="e">
        <f>IF(ROUND('Командный Зачет'!#REF!-IF('Сводный протокол'!#REF!="м",G$2,IF('Сводный протокол'!#REF!="ж",G$1,0)),6)&gt;0,1,0)</f>
        <v>#REF!</v>
      </c>
      <c r="H94" s="68" t="e">
        <f>IF(ROUND('Командный Зачет'!#REF!-IF('Сводный протокол'!#REF!="м",H$2,IF('Сводный протокол'!#REF!="ж",H$1,0)),6)&gt;0,1,0)</f>
        <v>#REF!</v>
      </c>
      <c r="I94" s="68" t="e">
        <f>IF(ROUND('Командный Зачет'!#REF!-IF('Сводный протокол'!#REF!="м",I$2,IF('Сводный протокол'!#REF!="ж",I$1,0)),6)&gt;0,1,0)</f>
        <v>#REF!</v>
      </c>
      <c r="J94" s="68" t="e">
        <f>IF(ROUND('Командный Зачет'!#REF!-IF('Сводный протокол'!#REF!="м",J$2,IF('Сводный протокол'!#REF!="ж",J$1,0)),6)&gt;0,1,0)</f>
        <v>#REF!</v>
      </c>
      <c r="K94" s="68" t="e">
        <f>IF(ROUND('Командный Зачет'!#REF!-IF('Сводный протокол'!#REF!="м",K$2,IF('Сводный протокол'!#REF!="ж",K$1,0)),6)&gt;0,1,0)</f>
        <v>#REF!</v>
      </c>
      <c r="L94" s="68" t="e">
        <f>IF(ROUND('Командный Зачет'!#REF!-IF('Сводный протокол'!#REF!="м",L$2,IF('Сводный протокол'!#REF!="ж",L$1,0)),6)&gt;0,1,0)</f>
        <v>#REF!</v>
      </c>
      <c r="M94" s="68" t="e">
        <f>IF(ROUND('Командный Зачет'!#REF!-IF('Сводный протокол'!#REF!="м",M$2,IF('Сводный протокол'!#REF!="ж",M$1,0)),6)&gt;0,1,0)</f>
        <v>#REF!</v>
      </c>
      <c r="N94" s="68" t="e">
        <f>IF(ROUND('Командный Зачет'!#REF!-IF('Сводный протокол'!#REF!="м",N$2,IF('Сводный протокол'!#REF!="ж",N$1,0)),6)&gt;0,1,0)</f>
        <v>#REF!</v>
      </c>
      <c r="O94" s="68" t="e">
        <f>IF(ROUND('Командный Зачет'!#REF!-IF('Сводный протокол'!#REF!="м",O$2,IF('Сводный протокол'!#REF!="ж",O$1,0)),6)&gt;0,1,0)</f>
        <v>#REF!</v>
      </c>
      <c r="P94" s="68" t="e">
        <f>IF(ROUND('Командный Зачет'!#REF!-IF('Сводный протокол'!#REF!="м",P$2,IF('Сводный протокол'!#REF!="ж",P$1,0)),6)&gt;0,1,0)</f>
        <v>#REF!</v>
      </c>
      <c r="Q94" s="68" t="e">
        <f>IF(ROUND('Командный Зачет'!#REF!-IF('Сводный протокол'!#REF!="м",Q$2,IF('Сводный протокол'!#REF!="ж",Q$1,0)),6)&gt;0,1,0)</f>
        <v>#REF!</v>
      </c>
      <c r="R94" s="68" t="e">
        <f>IF(ROUND('Командный Зачет'!#REF!-IF('Сводный протокол'!#REF!="м",R$2,IF('Сводный протокол'!#REF!="ж",R$1,0)),6)&gt;0,1,0)</f>
        <v>#REF!</v>
      </c>
      <c r="S94" s="68" t="e">
        <f>IF(ROUND('Командный Зачет'!#REF!-IF('Сводный протокол'!#REF!="м",S$2,IF('Сводный протокол'!#REF!="ж",S$1,0)),6)&gt;0,1,0)</f>
        <v>#REF!</v>
      </c>
      <c r="T94" s="68" t="e">
        <f>IF(ROUND('Командный Зачет'!#REF!-IF('Сводный протокол'!#REF!="м",T$2,IF('Сводный протокол'!#REF!="ж",T$1,0)),6)&gt;0,1,0)</f>
        <v>#REF!</v>
      </c>
      <c r="U94" s="68" t="e">
        <f>IF(ROUND('Командный Зачет'!#REF!-IF('Сводный протокол'!#REF!="м",U$2,IF('Сводный протокол'!#REF!="ж",U$1,0)),6)&gt;0,1,0)</f>
        <v>#REF!</v>
      </c>
      <c r="V94" s="68" t="e">
        <f>IF(ROUND('Командный Зачет'!#REF!-IF('Сводный протокол'!#REF!="м",V$2,IF('Сводный протокол'!#REF!="ж",V$1,0)),6)&gt;0,1,0)</f>
        <v>#REF!</v>
      </c>
      <c r="W94" s="68" t="e">
        <f>IF(ROUND('Командный Зачет'!#REF!-IF('Сводный протокол'!#REF!="м",W$2,IF('Сводный протокол'!#REF!="ж",W$1,0)),6)&gt;0,1,0)</f>
        <v>#REF!</v>
      </c>
      <c r="X94" s="68" t="e">
        <f>IF(ROUND('Командный Зачет'!#REF!-IF('Сводный протокол'!#REF!="м",X$2,IF('Сводный протокол'!#REF!="ж",X$1,0)),6)&gt;0,1,0)</f>
        <v>#REF!</v>
      </c>
      <c r="Y94" s="68" t="e">
        <f>IF(ROUND('Командный Зачет'!#REF!-IF('Сводный протокол'!#REF!="м",Y$2,IF('Сводный протокол'!#REF!="ж",Y$1,0)),6)&gt;0,1,0)</f>
        <v>#REF!</v>
      </c>
      <c r="Z94" s="68" t="e">
        <f>IF(ROUND('Командный Зачет'!#REF!-IF('Сводный протокол'!#REF!="м",Z$2,IF('Сводный протокол'!#REF!="ж",Z$1,0)),6)&gt;0,1,0)</f>
        <v>#REF!</v>
      </c>
      <c r="AA94" s="68" t="e">
        <f>IF(ROUND('Командный Зачет'!#REF!-IF('Сводный протокол'!#REF!="м",AA$2,IF('Сводный протокол'!#REF!="ж",AA$1,0)),6)&gt;0,1,0)</f>
        <v>#REF!</v>
      </c>
      <c r="AB94" s="68" t="e">
        <f>IF(ROUND('Командный Зачет'!#REF!-IF('Сводный протокол'!#REF!="м",AB$2,IF('Сводный протокол'!#REF!="ж",AB$1,0)),6)&gt;0,1,0)</f>
        <v>#REF!</v>
      </c>
      <c r="AC94" s="68" t="e">
        <f>IF(ROUND('Командный Зачет'!#REF!-IF('Сводный протокол'!#REF!="м",AC$2,IF('Сводный протокол'!#REF!="ж",AC$1,0)),6)&gt;0,1,0)</f>
        <v>#REF!</v>
      </c>
      <c r="AD94" s="68" t="e">
        <f>IF(ROUND('Командный Зачет'!#REF!-IF('Сводный протокол'!#REF!="м",AD$2,IF('Сводный протокол'!#REF!="ж",AD$1,0)),6)&gt;0,1,0)</f>
        <v>#REF!</v>
      </c>
      <c r="AE94" s="68" t="e">
        <f>IF(ROUND('Командный Зачет'!#REF!-IF('Сводный протокол'!#REF!="м",AE$2,IF('Сводный протокол'!#REF!="ж",AE$1,0)),6)&gt;0,1,0)</f>
        <v>#REF!</v>
      </c>
      <c r="AF94" s="68" t="e">
        <f>IF(ROUND('Командный Зачет'!#REF!-IF('Сводный протокол'!#REF!="м",AF$2,IF('Сводный протокол'!#REF!="ж",AF$1,0)),6)&gt;0,1,0)</f>
        <v>#REF!</v>
      </c>
      <c r="AG94" s="68" t="e">
        <f>IF(ROUND('Командный Зачет'!#REF!-IF('Сводный протокол'!#REF!="м",AG$2,IF('Сводный протокол'!#REF!="ж",AG$1,0)),6)&gt;0,1,0)</f>
        <v>#REF!</v>
      </c>
      <c r="AH94" s="68" t="e">
        <f>IF(ROUND('Командный Зачет'!#REF!-IF('Сводный протокол'!#REF!="м",AH$2,IF('Сводный протокол'!#REF!="ж",AH$1,0)),6)&gt;0,1,0)</f>
        <v>#REF!</v>
      </c>
      <c r="AI94" s="68" t="e">
        <f>IF(ROUND('Командный Зачет'!#REF!-IF('Сводный протокол'!#REF!="м",AI$2,IF('Сводный протокол'!#REF!="ж",AI$1,0)),6)&gt;0,1,0)</f>
        <v>#REF!</v>
      </c>
      <c r="AJ94" s="68" t="e">
        <f>IF(ROUND('Командный Зачет'!#REF!-IF('Сводный протокол'!#REF!="м",AJ$2,IF('Сводный протокол'!#REF!="ж",AJ$1,0)),6)&gt;0,1,0)</f>
        <v>#REF!</v>
      </c>
      <c r="AK94" s="68" t="e">
        <f>IF(ROUND('Командный Зачет'!#REF!-IF('Сводный протокол'!#REF!="м",AK$2,IF('Сводный протокол'!#REF!="ж",AK$1,0)),6)&gt;0,1,0)</f>
        <v>#REF!</v>
      </c>
      <c r="AL94" s="68" t="e">
        <f>IF(ROUND('Командный Зачет'!#REF!-IF('Сводный протокол'!#REF!="м",AL$2,IF('Сводный протокол'!#REF!="ж",AL$1,0)),6)&gt;0,1,0)</f>
        <v>#REF!</v>
      </c>
      <c r="AM94" s="68" t="e">
        <f>IF(ROUND('Командный Зачет'!#REF!-IF('Сводный протокол'!#REF!="м",AM$2,IF('Сводный протокол'!#REF!="ж",AM$1,0)),6)&gt;0,1,0)</f>
        <v>#REF!</v>
      </c>
      <c r="AN94" s="68" t="e">
        <f>IF(ROUND('Командный Зачет'!#REF!-IF('Сводный протокол'!#REF!="м",AN$2,IF('Сводный протокол'!#REF!="ж",AN$1,0)),6)&gt;0,1,0)</f>
        <v>#REF!</v>
      </c>
      <c r="AO94" s="68" t="e">
        <f>IF(ROUND('Командный Зачет'!#REF!-IF('Сводный протокол'!#REF!="м",AO$2,IF('Сводный протокол'!#REF!="ж",AO$1,0)),6)&gt;0,1,0)</f>
        <v>#REF!</v>
      </c>
      <c r="AP94" s="68" t="e">
        <f>IF(ROUND('Командный Зачет'!#REF!-IF('Сводный протокол'!#REF!="м",AP$2,IF('Сводный протокол'!#REF!="ж",AP$1,0)),6)&gt;0,1,0)</f>
        <v>#REF!</v>
      </c>
      <c r="AQ94" s="68" t="e">
        <f>IF(ROUND('Командный Зачет'!#REF!-IF('Сводный протокол'!#REF!="м",AQ$2,IF('Сводный протокол'!#REF!="ж",AQ$1,0)),6)&gt;0,1,0)</f>
        <v>#REF!</v>
      </c>
      <c r="AR94" s="68" t="e">
        <f>IF(ROUND('Командный Зачет'!#REF!-IF('Сводный протокол'!#REF!="м",AR$2,IF('Сводный протокол'!#REF!="ж",AR$1,0)),6)&gt;0,1,0)</f>
        <v>#REF!</v>
      </c>
      <c r="AS94" s="68" t="e">
        <f>IF(ROUND('Командный Зачет'!#REF!-IF('Сводный протокол'!#REF!="м",AS$2,IF('Сводный протокол'!#REF!="ж",AS$1,0)),6)&gt;0,1,0)</f>
        <v>#REF!</v>
      </c>
      <c r="AT94" s="68" t="e">
        <f>IF(ROUND('Командный Зачет'!#REF!-IF('Сводный протокол'!#REF!="м",AT$2,IF('Сводный протокол'!#REF!="ж",AT$1,0)),6)&gt;0,1,0)</f>
        <v>#REF!</v>
      </c>
      <c r="AU94" s="68" t="e">
        <f>IF(ROUND('Командный Зачет'!#REF!-IF('Сводный протокол'!#REF!="м",AU$2,IF('Сводный протокол'!#REF!="ж",AU$1,0)),6)&gt;0,1,0)</f>
        <v>#REF!</v>
      </c>
      <c r="AV94" s="68" t="e">
        <f>IF(ROUND('Командный Зачет'!#REF!-IF('Сводный протокол'!#REF!="м",AV$2,IF('Сводный протокол'!#REF!="ж",AV$1,0)),6)&gt;0,1,0)</f>
        <v>#REF!</v>
      </c>
      <c r="AW94" s="68" t="e">
        <f>IF(ROUND('Командный Зачет'!#REF!-IF('Сводный протокол'!#REF!="м",AW$2,IF('Сводный протокол'!#REF!="ж",AW$1,0)),6)&gt;0,1,0)</f>
        <v>#REF!</v>
      </c>
      <c r="AX94" s="68" t="e">
        <f>IF(ROUND('Командный Зачет'!#REF!-IF('Сводный протокол'!#REF!="м",AX$2,IF('Сводный протокол'!#REF!="ж",AX$1,0)),6)&gt;0,1,0)</f>
        <v>#REF!</v>
      </c>
      <c r="AY94" s="68" t="e">
        <f>IF(ROUND('Командный Зачет'!#REF!-IF('Сводный протокол'!#REF!="м",AY$2,IF('Сводный протокол'!#REF!="ж",AY$1,0)),6)&gt;0,1,0)</f>
        <v>#REF!</v>
      </c>
      <c r="AZ94" s="68" t="e">
        <f>IF(ROUND('Командный Зачет'!#REF!-IF('Сводный протокол'!#REF!="м",AZ$2,IF('Сводный протокол'!#REF!="ж",AZ$1,0)),6)&gt;0,1,0)</f>
        <v>#REF!</v>
      </c>
      <c r="BA94" s="68" t="e">
        <f>IF(ROUND('Командный Зачет'!#REF!-IF('Сводный протокол'!#REF!="м",BA$2,IF('Сводный протокол'!#REF!="ж",BA$1,0)),6)&gt;0,1,0)</f>
        <v>#REF!</v>
      </c>
      <c r="BB94" s="68" t="e">
        <f>IF(ROUND('Командный Зачет'!#REF!-IF('Сводный протокол'!#REF!="м",BB$2,IF('Сводный протокол'!#REF!="ж",BB$1,0)),6)&gt;0,1,0)</f>
        <v>#REF!</v>
      </c>
      <c r="BC94" s="68" t="e">
        <f>IF(ROUND('Командный Зачет'!#REF!-IF('Сводный протокол'!#REF!="м",BC$2,IF('Сводный протокол'!#REF!="ж",BC$1,0)),6)&gt;0,1,0)</f>
        <v>#REF!</v>
      </c>
      <c r="BD94" s="68" t="e">
        <f>IF(ROUND('Командный Зачет'!#REF!-IF('Сводный протокол'!#REF!="м",BD$2,IF('Сводный протокол'!#REF!="ж",BD$1,0)),6)&gt;0,1,0)</f>
        <v>#REF!</v>
      </c>
      <c r="BE94" s="68" t="e">
        <f>IF(ROUND('Командный Зачет'!#REF!-IF('Сводный протокол'!#REF!="м",BE$2,IF('Сводный протокол'!#REF!="ж",BE$1,0)),6)&gt;0,1,0)</f>
        <v>#REF!</v>
      </c>
      <c r="BF94" s="68" t="e">
        <f>IF(ROUND('Командный Зачет'!#REF!-IF('Сводный протокол'!#REF!="м",BF$2,IF('Сводный протокол'!#REF!="ж",BF$1,0)),6)&gt;0,1,0)</f>
        <v>#REF!</v>
      </c>
      <c r="BG94" s="68" t="e">
        <f>IF(ROUND('Командный Зачет'!#REF!-IF('Сводный протокол'!#REF!="м",BG$2,IF('Сводный протокол'!#REF!="ж",BG$1,0)),6)&gt;0,1,0)</f>
        <v>#REF!</v>
      </c>
      <c r="BH94" s="68" t="e">
        <f>IF(ROUND('Командный Зачет'!#REF!-IF('Сводный протокол'!#REF!="м",BH$2,IF('Сводный протокол'!#REF!="ж",BH$1,0)),6)&gt;0,1,0)</f>
        <v>#REF!</v>
      </c>
      <c r="BI94" s="68" t="e">
        <f>IF(ROUND('Командный Зачет'!#REF!-IF('Сводный протокол'!#REF!="м",BI$2,IF('Сводный протокол'!#REF!="ж",BI$1,0)),6)&gt;0,1,0)</f>
        <v>#REF!</v>
      </c>
      <c r="BJ94" s="68" t="e">
        <f>IF(ROUND('Командный Зачет'!#REF!-IF('Сводный протокол'!#REF!="м",BJ$2,IF('Сводный протокол'!#REF!="ж",BJ$1,0)),6)&gt;0,1,0)</f>
        <v>#REF!</v>
      </c>
      <c r="BK94" s="68" t="e">
        <f>IF(ROUND('Командный Зачет'!#REF!-IF('Сводный протокол'!#REF!="м",BK$2,IF('Сводный протокол'!#REF!="ж",BK$1,0)),6)&gt;0,1,0)</f>
        <v>#REF!</v>
      </c>
      <c r="BL94" s="68" t="e">
        <f>IF(ROUND('Командный Зачет'!#REF!-IF('Сводный протокол'!#REF!="м",BL$2,IF('Сводный протокол'!#REF!="ж",BL$1,0)),6)&gt;0,1,0)</f>
        <v>#REF!</v>
      </c>
      <c r="BM94" s="68" t="e">
        <f>IF(ROUND('Командный Зачет'!#REF!-IF('Сводный протокол'!#REF!="м",BM$2,IF('Сводный протокол'!#REF!="ж",BM$1,0)),6)&gt;0,1,0)</f>
        <v>#REF!</v>
      </c>
      <c r="BN94" s="68" t="e">
        <f>IF(ROUND('Командный Зачет'!#REF!-IF('Сводный протокол'!#REF!="м",BN$2,IF('Сводный протокол'!#REF!="ж",BN$1,0)),6)&gt;0,1,0)</f>
        <v>#REF!</v>
      </c>
      <c r="BO94" s="68" t="e">
        <f>IF(ROUND('Командный Зачет'!#REF!-IF('Сводный протокол'!#REF!="м",BO$2,IF('Сводный протокол'!#REF!="ж",BO$1,0)),6)&gt;0,1,0)</f>
        <v>#REF!</v>
      </c>
      <c r="BP94" s="68" t="e">
        <f>IF(ROUND('Командный Зачет'!#REF!-IF('Сводный протокол'!#REF!="м",BP$2,IF('Сводный протокол'!#REF!="ж",BP$1,0)),6)&gt;0,1,0)</f>
        <v>#REF!</v>
      </c>
      <c r="BQ94" s="68" t="e">
        <f>IF(ROUND('Командный Зачет'!#REF!-IF('Сводный протокол'!#REF!="м",BQ$2,IF('Сводный протокол'!#REF!="ж",BQ$1,0)),6)&gt;0,1,0)</f>
        <v>#REF!</v>
      </c>
      <c r="BR94" s="68" t="e">
        <f>IF(ROUND('Командный Зачет'!#REF!-IF('Сводный протокол'!#REF!="м",BR$2,IF('Сводный протокол'!#REF!="ж",BR$1,0)),6)&gt;0,1,0)</f>
        <v>#REF!</v>
      </c>
      <c r="BS94" s="68" t="e">
        <f>IF(ROUND('Командный Зачет'!#REF!-IF('Сводный протокол'!#REF!="м",BS$2,IF('Сводный протокол'!#REF!="ж",BS$1,0)),6)&gt;0,1,0)</f>
        <v>#REF!</v>
      </c>
      <c r="BT94" s="68" t="e">
        <f>IF(ROUND('Командный Зачет'!#REF!-IF('Сводный протокол'!#REF!="м",BT$2,IF('Сводный протокол'!#REF!="ж",BT$1,0)),6)&gt;0,1,0)</f>
        <v>#REF!</v>
      </c>
      <c r="BU94" s="68" t="e">
        <f>IF(ROUND('Командный Зачет'!#REF!-IF('Сводный протокол'!#REF!="м",BU$2,IF('Сводный протокол'!#REF!="ж",BU$1,0)),6)&gt;0,1,0)</f>
        <v>#REF!</v>
      </c>
      <c r="BV94" s="68" t="e">
        <f>IF(ROUND('Командный Зачет'!#REF!-IF('Сводный протокол'!#REF!="м",BV$2,IF('Сводный протокол'!#REF!="ж",BV$1,0)),6)&gt;0,1,0)</f>
        <v>#REF!</v>
      </c>
      <c r="BW94" s="68" t="e">
        <f>IF(ROUND('Командный Зачет'!#REF!-IF('Сводный протокол'!#REF!="м",BW$2,IF('Сводный протокол'!#REF!="ж",BW$1,0)),6)&gt;0,1,0)</f>
        <v>#REF!</v>
      </c>
      <c r="BX94" s="68" t="e">
        <f>IF(ROUND('Командный Зачет'!#REF!-IF('Сводный протокол'!#REF!="м",BX$2,IF('Сводный протокол'!#REF!="ж",BX$1,0)),6)&gt;0,1,0)</f>
        <v>#REF!</v>
      </c>
      <c r="BY94" s="68" t="e">
        <f>IF(ROUND('Командный Зачет'!#REF!-IF('Сводный протокол'!#REF!="м",BY$2,IF('Сводный протокол'!#REF!="ж",BY$1,0)),6)&gt;0,1,0)</f>
        <v>#REF!</v>
      </c>
      <c r="BZ94" s="68" t="e">
        <f>IF(ROUND('Командный Зачет'!#REF!-IF('Сводный протокол'!#REF!="м",BZ$2,IF('Сводный протокол'!#REF!="ж",BZ$1,0)),6)&gt;0,1,0)</f>
        <v>#REF!</v>
      </c>
      <c r="CA94" s="68" t="e">
        <f>IF(ROUND('Командный Зачет'!#REF!-IF('Сводный протокол'!#REF!="м",CA$2,IF('Сводный протокол'!#REF!="ж",CA$1,0)),6)&gt;0,1,0)</f>
        <v>#REF!</v>
      </c>
      <c r="CB94" s="68" t="e">
        <f>IF(ROUND('Командный Зачет'!#REF!-IF('Сводный протокол'!#REF!="м",CB$2,IF('Сводный протокол'!#REF!="ж",CB$1,0)),6)&gt;0,1,0)</f>
        <v>#REF!</v>
      </c>
      <c r="CC94" s="68" t="e">
        <f>IF(ROUND('Командный Зачет'!#REF!-IF('Сводный протокол'!#REF!="м",CC$2,IF('Сводный протокол'!#REF!="ж",CC$1,0)),6)&gt;0,1,0)</f>
        <v>#REF!</v>
      </c>
      <c r="CD94" s="68" t="e">
        <f>IF(ROUND('Командный Зачет'!#REF!-IF('Сводный протокол'!#REF!="м",CD$2,IF('Сводный протокол'!#REF!="ж",CD$1,0)),6)&gt;0,1,0)</f>
        <v>#REF!</v>
      </c>
      <c r="CE94" s="68" t="e">
        <f>IF(ROUND('Командный Зачет'!#REF!-IF('Сводный протокол'!#REF!="м",CE$2,IF('Сводный протокол'!#REF!="ж",CE$1,0)),6)&gt;0,1,0)</f>
        <v>#REF!</v>
      </c>
      <c r="CF94" s="68" t="e">
        <f>IF(ROUND('Командный Зачет'!#REF!-IF('Сводный протокол'!#REF!="м",CF$2,IF('Сводный протокол'!#REF!="ж",CF$1,0)),6)&gt;0,1,0)</f>
        <v>#REF!</v>
      </c>
      <c r="CG94" s="68" t="e">
        <f>IF(ROUND('Командный Зачет'!#REF!-IF('Сводный протокол'!#REF!="м",CG$2,IF('Сводный протокол'!#REF!="ж",CG$1,0)),6)&gt;0,1,0)</f>
        <v>#REF!</v>
      </c>
      <c r="CH94" s="68" t="e">
        <f>IF(ROUND('Командный Зачет'!#REF!-IF('Сводный протокол'!#REF!="м",CH$2,IF('Сводный протокол'!#REF!="ж",CH$1,0)),6)&gt;0,1,0)</f>
        <v>#REF!</v>
      </c>
      <c r="CI94" s="68" t="e">
        <f>IF(ROUND('Командный Зачет'!#REF!-IF('Сводный протокол'!#REF!="м",CI$2,IF('Сводный протокол'!#REF!="ж",CI$1,0)),6)&gt;0,1,0)</f>
        <v>#REF!</v>
      </c>
      <c r="CJ94" s="68" t="e">
        <f>IF(ROUND('Командный Зачет'!#REF!-IF('Сводный протокол'!#REF!="м",CJ$2,IF('Сводный протокол'!#REF!="ж",CJ$1,0)),6)&gt;0,1,0)</f>
        <v>#REF!</v>
      </c>
      <c r="CK94" s="68" t="e">
        <f>IF(ROUND('Командный Зачет'!#REF!-IF('Сводный протокол'!#REF!="м",CK$2,IF('Сводный протокол'!#REF!="ж",CK$1,0)),6)&gt;0,1,0)</f>
        <v>#REF!</v>
      </c>
      <c r="CL94" s="68" t="e">
        <f>IF(ROUND('Командный Зачет'!#REF!-IF('Сводный протокол'!#REF!="м",CL$2,IF('Сводный протокол'!#REF!="ж",CL$1,0)),6)&gt;0,1,0)</f>
        <v>#REF!</v>
      </c>
      <c r="CM94" s="68" t="e">
        <f>IF(ROUND('Командный Зачет'!#REF!-IF('Сводный протокол'!#REF!="м",CM$2,IF('Сводный протокол'!#REF!="ж",CM$1,0)),6)&gt;0,1,0)</f>
        <v>#REF!</v>
      </c>
      <c r="CN94" s="68" t="e">
        <f>IF(ROUND('Командный Зачет'!#REF!-IF('Сводный протокол'!#REF!="м",CN$2,IF('Сводный протокол'!#REF!="ж",CN$1,0)),6)&gt;0,1,0)</f>
        <v>#REF!</v>
      </c>
      <c r="CO94" s="68" t="e">
        <f>IF(ROUND('Командный Зачет'!#REF!-IF('Сводный протокол'!#REF!="м",CO$2,IF('Сводный протокол'!#REF!="ж",CO$1,0)),6)&gt;0,1,0)</f>
        <v>#REF!</v>
      </c>
      <c r="CP94" s="68" t="e">
        <f>IF(ROUND('Командный Зачет'!#REF!-IF('Сводный протокол'!#REF!="м",CP$2,IF('Сводный протокол'!#REF!="ж",CP$1,0)),6)&gt;0,1,0)</f>
        <v>#REF!</v>
      </c>
      <c r="CQ94" s="68" t="e">
        <f>IF(ROUND('Командный Зачет'!#REF!-IF('Сводный протокол'!#REF!="м",CQ$2,IF('Сводный протокол'!#REF!="ж",CQ$1,0)),6)&gt;0,1,0)</f>
        <v>#REF!</v>
      </c>
      <c r="CR94" s="68" t="e">
        <f>IF(ROUND('Командный Зачет'!#REF!-IF('Сводный протокол'!#REF!="м",CR$2,IF('Сводный протокол'!#REF!="ж",CR$1,0)),6)&gt;0,1,0)</f>
        <v>#REF!</v>
      </c>
      <c r="CS94" s="68" t="e">
        <f>IF(ROUND('Командный Зачет'!#REF!-IF('Сводный протокол'!#REF!="м",CS$2,IF('Сводный протокол'!#REF!="ж",CS$1,0)),6)&gt;0,1,0)</f>
        <v>#REF!</v>
      </c>
      <c r="CT94" s="68" t="e">
        <f>IF(ROUND('Командный Зачет'!#REF!-IF('Сводный протокол'!#REF!="м",CT$2,IF('Сводный протокол'!#REF!="ж",CT$1,0)),6)&gt;0,1,0)</f>
        <v>#REF!</v>
      </c>
      <c r="CU94" s="68" t="e">
        <f>IF(ROUND('Командный Зачет'!#REF!-IF('Сводный протокол'!#REF!="м",CU$2,IF('Сводный протокол'!#REF!="ж",CU$1,0)),6)&gt;0,1,0)</f>
        <v>#REF!</v>
      </c>
      <c r="CV94" s="68" t="e">
        <f>IF(ROUND('Командный Зачет'!#REF!-IF('Сводный протокол'!#REF!="м",CV$2,IF('Сводный протокол'!#REF!="ж",CV$1,0)),6)&gt;0,1,0)</f>
        <v>#REF!</v>
      </c>
      <c r="CW94" s="68" t="e">
        <f>IF(ROUND('Командный Зачет'!#REF!-IF('Сводный протокол'!#REF!="м",CW$2,IF('Сводный протокол'!#REF!="ж",CW$1,0)),6)&gt;0,1,0)</f>
        <v>#REF!</v>
      </c>
      <c r="CX94" s="67" t="e">
        <f t="shared" ca="1" si="2"/>
        <v>#REF!</v>
      </c>
    </row>
    <row r="95" spans="1:102" x14ac:dyDescent="0.2">
      <c r="A95" s="67" t="s">
        <v>160</v>
      </c>
      <c r="B95" s="68" t="e">
        <f>IF(ROUND('Командный Зачет'!#REF!-IF('Сводный протокол'!#REF!="м",B$2,IF('Сводный протокол'!#REF!="ж",B$1,0)),6)&gt;0,1,0)</f>
        <v>#REF!</v>
      </c>
      <c r="C95" s="68" t="e">
        <f>IF(ROUND('Командный Зачет'!#REF!-IF('Сводный протокол'!#REF!="м",C$2,IF('Сводный протокол'!#REF!="ж",C$1,0)),6)&gt;0,1,0)</f>
        <v>#REF!</v>
      </c>
      <c r="D95" s="68" t="e">
        <f>IF(ROUND('Командный Зачет'!#REF!-IF('Сводный протокол'!#REF!="м",D$2,IF('Сводный протокол'!#REF!="ж",D$1,0)),6)&gt;0,1,0)</f>
        <v>#REF!</v>
      </c>
      <c r="E95" s="68" t="e">
        <f>IF(ROUND('Командный Зачет'!#REF!-IF('Сводный протокол'!#REF!="м",E$2,IF('Сводный протокол'!#REF!="ж",E$1,0)),6)&gt;0,1,0)</f>
        <v>#REF!</v>
      </c>
      <c r="F95" s="68" t="e">
        <f>IF(ROUND('Командный Зачет'!#REF!-IF('Сводный протокол'!#REF!="м",F$2,IF('Сводный протокол'!#REF!="ж",F$1,0)),6)&gt;0,1,0)</f>
        <v>#REF!</v>
      </c>
      <c r="G95" s="68" t="e">
        <f>IF(ROUND('Командный Зачет'!#REF!-IF('Сводный протокол'!#REF!="м",G$2,IF('Сводный протокол'!#REF!="ж",G$1,0)),6)&gt;0,1,0)</f>
        <v>#REF!</v>
      </c>
      <c r="H95" s="68" t="e">
        <f>IF(ROUND('Командный Зачет'!#REF!-IF('Сводный протокол'!#REF!="м",H$2,IF('Сводный протокол'!#REF!="ж",H$1,0)),6)&gt;0,1,0)</f>
        <v>#REF!</v>
      </c>
      <c r="I95" s="68" t="e">
        <f>IF(ROUND('Командный Зачет'!#REF!-IF('Сводный протокол'!#REF!="м",I$2,IF('Сводный протокол'!#REF!="ж",I$1,0)),6)&gt;0,1,0)</f>
        <v>#REF!</v>
      </c>
      <c r="J95" s="68" t="e">
        <f>IF(ROUND('Командный Зачет'!#REF!-IF('Сводный протокол'!#REF!="м",J$2,IF('Сводный протокол'!#REF!="ж",J$1,0)),6)&gt;0,1,0)</f>
        <v>#REF!</v>
      </c>
      <c r="K95" s="68" t="e">
        <f>IF(ROUND('Командный Зачет'!#REF!-IF('Сводный протокол'!#REF!="м",K$2,IF('Сводный протокол'!#REF!="ж",K$1,0)),6)&gt;0,1,0)</f>
        <v>#REF!</v>
      </c>
      <c r="L95" s="68" t="e">
        <f>IF(ROUND('Командный Зачет'!#REF!-IF('Сводный протокол'!#REF!="м",L$2,IF('Сводный протокол'!#REF!="ж",L$1,0)),6)&gt;0,1,0)</f>
        <v>#REF!</v>
      </c>
      <c r="M95" s="68" t="e">
        <f>IF(ROUND('Командный Зачет'!#REF!-IF('Сводный протокол'!#REF!="м",M$2,IF('Сводный протокол'!#REF!="ж",M$1,0)),6)&gt;0,1,0)</f>
        <v>#REF!</v>
      </c>
      <c r="N95" s="68" t="e">
        <f>IF(ROUND('Командный Зачет'!#REF!-IF('Сводный протокол'!#REF!="м",N$2,IF('Сводный протокол'!#REF!="ж",N$1,0)),6)&gt;0,1,0)</f>
        <v>#REF!</v>
      </c>
      <c r="O95" s="68" t="e">
        <f>IF(ROUND('Командный Зачет'!#REF!-IF('Сводный протокол'!#REF!="м",O$2,IF('Сводный протокол'!#REF!="ж",O$1,0)),6)&gt;0,1,0)</f>
        <v>#REF!</v>
      </c>
      <c r="P95" s="68" t="e">
        <f>IF(ROUND('Командный Зачет'!#REF!-IF('Сводный протокол'!#REF!="м",P$2,IF('Сводный протокол'!#REF!="ж",P$1,0)),6)&gt;0,1,0)</f>
        <v>#REF!</v>
      </c>
      <c r="Q95" s="68" t="e">
        <f>IF(ROUND('Командный Зачет'!#REF!-IF('Сводный протокол'!#REF!="м",Q$2,IF('Сводный протокол'!#REF!="ж",Q$1,0)),6)&gt;0,1,0)</f>
        <v>#REF!</v>
      </c>
      <c r="R95" s="68" t="e">
        <f>IF(ROUND('Командный Зачет'!#REF!-IF('Сводный протокол'!#REF!="м",R$2,IF('Сводный протокол'!#REF!="ж",R$1,0)),6)&gt;0,1,0)</f>
        <v>#REF!</v>
      </c>
      <c r="S95" s="68" t="e">
        <f>IF(ROUND('Командный Зачет'!#REF!-IF('Сводный протокол'!#REF!="м",S$2,IF('Сводный протокол'!#REF!="ж",S$1,0)),6)&gt;0,1,0)</f>
        <v>#REF!</v>
      </c>
      <c r="T95" s="68" t="e">
        <f>IF(ROUND('Командный Зачет'!#REF!-IF('Сводный протокол'!#REF!="м",T$2,IF('Сводный протокол'!#REF!="ж",T$1,0)),6)&gt;0,1,0)</f>
        <v>#REF!</v>
      </c>
      <c r="U95" s="68" t="e">
        <f>IF(ROUND('Командный Зачет'!#REF!-IF('Сводный протокол'!#REF!="м",U$2,IF('Сводный протокол'!#REF!="ж",U$1,0)),6)&gt;0,1,0)</f>
        <v>#REF!</v>
      </c>
      <c r="V95" s="68" t="e">
        <f>IF(ROUND('Командный Зачет'!#REF!-IF('Сводный протокол'!#REF!="м",V$2,IF('Сводный протокол'!#REF!="ж",V$1,0)),6)&gt;0,1,0)</f>
        <v>#REF!</v>
      </c>
      <c r="W95" s="68" t="e">
        <f>IF(ROUND('Командный Зачет'!#REF!-IF('Сводный протокол'!#REF!="м",W$2,IF('Сводный протокол'!#REF!="ж",W$1,0)),6)&gt;0,1,0)</f>
        <v>#REF!</v>
      </c>
      <c r="X95" s="68" t="e">
        <f>IF(ROUND('Командный Зачет'!#REF!-IF('Сводный протокол'!#REF!="м",X$2,IF('Сводный протокол'!#REF!="ж",X$1,0)),6)&gt;0,1,0)</f>
        <v>#REF!</v>
      </c>
      <c r="Y95" s="68" t="e">
        <f>IF(ROUND('Командный Зачет'!#REF!-IF('Сводный протокол'!#REF!="м",Y$2,IF('Сводный протокол'!#REF!="ж",Y$1,0)),6)&gt;0,1,0)</f>
        <v>#REF!</v>
      </c>
      <c r="Z95" s="68" t="e">
        <f>IF(ROUND('Командный Зачет'!#REF!-IF('Сводный протокол'!#REF!="м",Z$2,IF('Сводный протокол'!#REF!="ж",Z$1,0)),6)&gt;0,1,0)</f>
        <v>#REF!</v>
      </c>
      <c r="AA95" s="68" t="e">
        <f>IF(ROUND('Командный Зачет'!#REF!-IF('Сводный протокол'!#REF!="м",AA$2,IF('Сводный протокол'!#REF!="ж",AA$1,0)),6)&gt;0,1,0)</f>
        <v>#REF!</v>
      </c>
      <c r="AB95" s="68" t="e">
        <f>IF(ROUND('Командный Зачет'!#REF!-IF('Сводный протокол'!#REF!="м",AB$2,IF('Сводный протокол'!#REF!="ж",AB$1,0)),6)&gt;0,1,0)</f>
        <v>#REF!</v>
      </c>
      <c r="AC95" s="68" t="e">
        <f>IF(ROUND('Командный Зачет'!#REF!-IF('Сводный протокол'!#REF!="м",AC$2,IF('Сводный протокол'!#REF!="ж",AC$1,0)),6)&gt;0,1,0)</f>
        <v>#REF!</v>
      </c>
      <c r="AD95" s="68" t="e">
        <f>IF(ROUND('Командный Зачет'!#REF!-IF('Сводный протокол'!#REF!="м",AD$2,IF('Сводный протокол'!#REF!="ж",AD$1,0)),6)&gt;0,1,0)</f>
        <v>#REF!</v>
      </c>
      <c r="AE95" s="68" t="e">
        <f>IF(ROUND('Командный Зачет'!#REF!-IF('Сводный протокол'!#REF!="м",AE$2,IF('Сводный протокол'!#REF!="ж",AE$1,0)),6)&gt;0,1,0)</f>
        <v>#REF!</v>
      </c>
      <c r="AF95" s="68" t="e">
        <f>IF(ROUND('Командный Зачет'!#REF!-IF('Сводный протокол'!#REF!="м",AF$2,IF('Сводный протокол'!#REF!="ж",AF$1,0)),6)&gt;0,1,0)</f>
        <v>#REF!</v>
      </c>
      <c r="AG95" s="68" t="e">
        <f>IF(ROUND('Командный Зачет'!#REF!-IF('Сводный протокол'!#REF!="м",AG$2,IF('Сводный протокол'!#REF!="ж",AG$1,0)),6)&gt;0,1,0)</f>
        <v>#REF!</v>
      </c>
      <c r="AH95" s="68" t="e">
        <f>IF(ROUND('Командный Зачет'!#REF!-IF('Сводный протокол'!#REF!="м",AH$2,IF('Сводный протокол'!#REF!="ж",AH$1,0)),6)&gt;0,1,0)</f>
        <v>#REF!</v>
      </c>
      <c r="AI95" s="68" t="e">
        <f>IF(ROUND('Командный Зачет'!#REF!-IF('Сводный протокол'!#REF!="м",AI$2,IF('Сводный протокол'!#REF!="ж",AI$1,0)),6)&gt;0,1,0)</f>
        <v>#REF!</v>
      </c>
      <c r="AJ95" s="68" t="e">
        <f>IF(ROUND('Командный Зачет'!#REF!-IF('Сводный протокол'!#REF!="м",AJ$2,IF('Сводный протокол'!#REF!="ж",AJ$1,0)),6)&gt;0,1,0)</f>
        <v>#REF!</v>
      </c>
      <c r="AK95" s="68" t="e">
        <f>IF(ROUND('Командный Зачет'!#REF!-IF('Сводный протокол'!#REF!="м",AK$2,IF('Сводный протокол'!#REF!="ж",AK$1,0)),6)&gt;0,1,0)</f>
        <v>#REF!</v>
      </c>
      <c r="AL95" s="68" t="e">
        <f>IF(ROUND('Командный Зачет'!#REF!-IF('Сводный протокол'!#REF!="м",AL$2,IF('Сводный протокол'!#REF!="ж",AL$1,0)),6)&gt;0,1,0)</f>
        <v>#REF!</v>
      </c>
      <c r="AM95" s="68" t="e">
        <f>IF(ROUND('Командный Зачет'!#REF!-IF('Сводный протокол'!#REF!="м",AM$2,IF('Сводный протокол'!#REF!="ж",AM$1,0)),6)&gt;0,1,0)</f>
        <v>#REF!</v>
      </c>
      <c r="AN95" s="68" t="e">
        <f>IF(ROUND('Командный Зачет'!#REF!-IF('Сводный протокол'!#REF!="м",AN$2,IF('Сводный протокол'!#REF!="ж",AN$1,0)),6)&gt;0,1,0)</f>
        <v>#REF!</v>
      </c>
      <c r="AO95" s="68" t="e">
        <f>IF(ROUND('Командный Зачет'!#REF!-IF('Сводный протокол'!#REF!="м",AO$2,IF('Сводный протокол'!#REF!="ж",AO$1,0)),6)&gt;0,1,0)</f>
        <v>#REF!</v>
      </c>
      <c r="AP95" s="68" t="e">
        <f>IF(ROUND('Командный Зачет'!#REF!-IF('Сводный протокол'!#REF!="м",AP$2,IF('Сводный протокол'!#REF!="ж",AP$1,0)),6)&gt;0,1,0)</f>
        <v>#REF!</v>
      </c>
      <c r="AQ95" s="68" t="e">
        <f>IF(ROUND('Командный Зачет'!#REF!-IF('Сводный протокол'!#REF!="м",AQ$2,IF('Сводный протокол'!#REF!="ж",AQ$1,0)),6)&gt;0,1,0)</f>
        <v>#REF!</v>
      </c>
      <c r="AR95" s="68" t="e">
        <f>IF(ROUND('Командный Зачет'!#REF!-IF('Сводный протокол'!#REF!="м",AR$2,IF('Сводный протокол'!#REF!="ж",AR$1,0)),6)&gt;0,1,0)</f>
        <v>#REF!</v>
      </c>
      <c r="AS95" s="68" t="e">
        <f>IF(ROUND('Командный Зачет'!#REF!-IF('Сводный протокол'!#REF!="м",AS$2,IF('Сводный протокол'!#REF!="ж",AS$1,0)),6)&gt;0,1,0)</f>
        <v>#REF!</v>
      </c>
      <c r="AT95" s="68" t="e">
        <f>IF(ROUND('Командный Зачет'!#REF!-IF('Сводный протокол'!#REF!="м",AT$2,IF('Сводный протокол'!#REF!="ж",AT$1,0)),6)&gt;0,1,0)</f>
        <v>#REF!</v>
      </c>
      <c r="AU95" s="68" t="e">
        <f>IF(ROUND('Командный Зачет'!#REF!-IF('Сводный протокол'!#REF!="м",AU$2,IF('Сводный протокол'!#REF!="ж",AU$1,0)),6)&gt;0,1,0)</f>
        <v>#REF!</v>
      </c>
      <c r="AV95" s="68" t="e">
        <f>IF(ROUND('Командный Зачет'!#REF!-IF('Сводный протокол'!#REF!="м",AV$2,IF('Сводный протокол'!#REF!="ж",AV$1,0)),6)&gt;0,1,0)</f>
        <v>#REF!</v>
      </c>
      <c r="AW95" s="68" t="e">
        <f>IF(ROUND('Командный Зачет'!#REF!-IF('Сводный протокол'!#REF!="м",AW$2,IF('Сводный протокол'!#REF!="ж",AW$1,0)),6)&gt;0,1,0)</f>
        <v>#REF!</v>
      </c>
      <c r="AX95" s="68" t="e">
        <f>IF(ROUND('Командный Зачет'!#REF!-IF('Сводный протокол'!#REF!="м",AX$2,IF('Сводный протокол'!#REF!="ж",AX$1,0)),6)&gt;0,1,0)</f>
        <v>#REF!</v>
      </c>
      <c r="AY95" s="68" t="e">
        <f>IF(ROUND('Командный Зачет'!#REF!-IF('Сводный протокол'!#REF!="м",AY$2,IF('Сводный протокол'!#REF!="ж",AY$1,0)),6)&gt;0,1,0)</f>
        <v>#REF!</v>
      </c>
      <c r="AZ95" s="68" t="e">
        <f>IF(ROUND('Командный Зачет'!#REF!-IF('Сводный протокол'!#REF!="м",AZ$2,IF('Сводный протокол'!#REF!="ж",AZ$1,0)),6)&gt;0,1,0)</f>
        <v>#REF!</v>
      </c>
      <c r="BA95" s="68" t="e">
        <f>IF(ROUND('Командный Зачет'!#REF!-IF('Сводный протокол'!#REF!="м",BA$2,IF('Сводный протокол'!#REF!="ж",BA$1,0)),6)&gt;0,1,0)</f>
        <v>#REF!</v>
      </c>
      <c r="BB95" s="68" t="e">
        <f>IF(ROUND('Командный Зачет'!#REF!-IF('Сводный протокол'!#REF!="м",BB$2,IF('Сводный протокол'!#REF!="ж",BB$1,0)),6)&gt;0,1,0)</f>
        <v>#REF!</v>
      </c>
      <c r="BC95" s="68" t="e">
        <f>IF(ROUND('Командный Зачет'!#REF!-IF('Сводный протокол'!#REF!="м",BC$2,IF('Сводный протокол'!#REF!="ж",BC$1,0)),6)&gt;0,1,0)</f>
        <v>#REF!</v>
      </c>
      <c r="BD95" s="68" t="e">
        <f>IF(ROUND('Командный Зачет'!#REF!-IF('Сводный протокол'!#REF!="м",BD$2,IF('Сводный протокол'!#REF!="ж",BD$1,0)),6)&gt;0,1,0)</f>
        <v>#REF!</v>
      </c>
      <c r="BE95" s="68" t="e">
        <f>IF(ROUND('Командный Зачет'!#REF!-IF('Сводный протокол'!#REF!="м",BE$2,IF('Сводный протокол'!#REF!="ж",BE$1,0)),6)&gt;0,1,0)</f>
        <v>#REF!</v>
      </c>
      <c r="BF95" s="68" t="e">
        <f>IF(ROUND('Командный Зачет'!#REF!-IF('Сводный протокол'!#REF!="м",BF$2,IF('Сводный протокол'!#REF!="ж",BF$1,0)),6)&gt;0,1,0)</f>
        <v>#REF!</v>
      </c>
      <c r="BG95" s="68" t="e">
        <f>IF(ROUND('Командный Зачет'!#REF!-IF('Сводный протокол'!#REF!="м",BG$2,IF('Сводный протокол'!#REF!="ж",BG$1,0)),6)&gt;0,1,0)</f>
        <v>#REF!</v>
      </c>
      <c r="BH95" s="68" t="e">
        <f>IF(ROUND('Командный Зачет'!#REF!-IF('Сводный протокол'!#REF!="м",BH$2,IF('Сводный протокол'!#REF!="ж",BH$1,0)),6)&gt;0,1,0)</f>
        <v>#REF!</v>
      </c>
      <c r="BI95" s="68" t="e">
        <f>IF(ROUND('Командный Зачет'!#REF!-IF('Сводный протокол'!#REF!="м",BI$2,IF('Сводный протокол'!#REF!="ж",BI$1,0)),6)&gt;0,1,0)</f>
        <v>#REF!</v>
      </c>
      <c r="BJ95" s="68" t="e">
        <f>IF(ROUND('Командный Зачет'!#REF!-IF('Сводный протокол'!#REF!="м",BJ$2,IF('Сводный протокол'!#REF!="ж",BJ$1,0)),6)&gt;0,1,0)</f>
        <v>#REF!</v>
      </c>
      <c r="BK95" s="68" t="e">
        <f>IF(ROUND('Командный Зачет'!#REF!-IF('Сводный протокол'!#REF!="м",BK$2,IF('Сводный протокол'!#REF!="ж",BK$1,0)),6)&gt;0,1,0)</f>
        <v>#REF!</v>
      </c>
      <c r="BL95" s="68" t="e">
        <f>IF(ROUND('Командный Зачет'!#REF!-IF('Сводный протокол'!#REF!="м",BL$2,IF('Сводный протокол'!#REF!="ж",BL$1,0)),6)&gt;0,1,0)</f>
        <v>#REF!</v>
      </c>
      <c r="BM95" s="68" t="e">
        <f>IF(ROUND('Командный Зачет'!#REF!-IF('Сводный протокол'!#REF!="м",BM$2,IF('Сводный протокол'!#REF!="ж",BM$1,0)),6)&gt;0,1,0)</f>
        <v>#REF!</v>
      </c>
      <c r="BN95" s="68" t="e">
        <f>IF(ROUND('Командный Зачет'!#REF!-IF('Сводный протокол'!#REF!="м",BN$2,IF('Сводный протокол'!#REF!="ж",BN$1,0)),6)&gt;0,1,0)</f>
        <v>#REF!</v>
      </c>
      <c r="BO95" s="68" t="e">
        <f>IF(ROUND('Командный Зачет'!#REF!-IF('Сводный протокол'!#REF!="м",BO$2,IF('Сводный протокол'!#REF!="ж",BO$1,0)),6)&gt;0,1,0)</f>
        <v>#REF!</v>
      </c>
      <c r="BP95" s="68" t="e">
        <f>IF(ROUND('Командный Зачет'!#REF!-IF('Сводный протокол'!#REF!="м",BP$2,IF('Сводный протокол'!#REF!="ж",BP$1,0)),6)&gt;0,1,0)</f>
        <v>#REF!</v>
      </c>
      <c r="BQ95" s="68" t="e">
        <f>IF(ROUND('Командный Зачет'!#REF!-IF('Сводный протокол'!#REF!="м",BQ$2,IF('Сводный протокол'!#REF!="ж",BQ$1,0)),6)&gt;0,1,0)</f>
        <v>#REF!</v>
      </c>
      <c r="BR95" s="68" t="e">
        <f>IF(ROUND('Командный Зачет'!#REF!-IF('Сводный протокол'!#REF!="м",BR$2,IF('Сводный протокол'!#REF!="ж",BR$1,0)),6)&gt;0,1,0)</f>
        <v>#REF!</v>
      </c>
      <c r="BS95" s="68" t="e">
        <f>IF(ROUND('Командный Зачет'!#REF!-IF('Сводный протокол'!#REF!="м",BS$2,IF('Сводный протокол'!#REF!="ж",BS$1,0)),6)&gt;0,1,0)</f>
        <v>#REF!</v>
      </c>
      <c r="BT95" s="68" t="e">
        <f>IF(ROUND('Командный Зачет'!#REF!-IF('Сводный протокол'!#REF!="м",BT$2,IF('Сводный протокол'!#REF!="ж",BT$1,0)),6)&gt;0,1,0)</f>
        <v>#REF!</v>
      </c>
      <c r="BU95" s="68" t="e">
        <f>IF(ROUND('Командный Зачет'!#REF!-IF('Сводный протокол'!#REF!="м",BU$2,IF('Сводный протокол'!#REF!="ж",BU$1,0)),6)&gt;0,1,0)</f>
        <v>#REF!</v>
      </c>
      <c r="BV95" s="68" t="e">
        <f>IF(ROUND('Командный Зачет'!#REF!-IF('Сводный протокол'!#REF!="м",BV$2,IF('Сводный протокол'!#REF!="ж",BV$1,0)),6)&gt;0,1,0)</f>
        <v>#REF!</v>
      </c>
      <c r="BW95" s="68" t="e">
        <f>IF(ROUND('Командный Зачет'!#REF!-IF('Сводный протокол'!#REF!="м",BW$2,IF('Сводный протокол'!#REF!="ж",BW$1,0)),6)&gt;0,1,0)</f>
        <v>#REF!</v>
      </c>
      <c r="BX95" s="68" t="e">
        <f>IF(ROUND('Командный Зачет'!#REF!-IF('Сводный протокол'!#REF!="м",BX$2,IF('Сводный протокол'!#REF!="ж",BX$1,0)),6)&gt;0,1,0)</f>
        <v>#REF!</v>
      </c>
      <c r="BY95" s="68" t="e">
        <f>IF(ROUND('Командный Зачет'!#REF!-IF('Сводный протокол'!#REF!="м",BY$2,IF('Сводный протокол'!#REF!="ж",BY$1,0)),6)&gt;0,1,0)</f>
        <v>#REF!</v>
      </c>
      <c r="BZ95" s="68" t="e">
        <f>IF(ROUND('Командный Зачет'!#REF!-IF('Сводный протокол'!#REF!="м",BZ$2,IF('Сводный протокол'!#REF!="ж",BZ$1,0)),6)&gt;0,1,0)</f>
        <v>#REF!</v>
      </c>
      <c r="CA95" s="68" t="e">
        <f>IF(ROUND('Командный Зачет'!#REF!-IF('Сводный протокол'!#REF!="м",CA$2,IF('Сводный протокол'!#REF!="ж",CA$1,0)),6)&gt;0,1,0)</f>
        <v>#REF!</v>
      </c>
      <c r="CB95" s="68" t="e">
        <f>IF(ROUND('Командный Зачет'!#REF!-IF('Сводный протокол'!#REF!="м",CB$2,IF('Сводный протокол'!#REF!="ж",CB$1,0)),6)&gt;0,1,0)</f>
        <v>#REF!</v>
      </c>
      <c r="CC95" s="68" t="e">
        <f>IF(ROUND('Командный Зачет'!#REF!-IF('Сводный протокол'!#REF!="м",CC$2,IF('Сводный протокол'!#REF!="ж",CC$1,0)),6)&gt;0,1,0)</f>
        <v>#REF!</v>
      </c>
      <c r="CD95" s="68" t="e">
        <f>IF(ROUND('Командный Зачет'!#REF!-IF('Сводный протокол'!#REF!="м",CD$2,IF('Сводный протокол'!#REF!="ж",CD$1,0)),6)&gt;0,1,0)</f>
        <v>#REF!</v>
      </c>
      <c r="CE95" s="68" t="e">
        <f>IF(ROUND('Командный Зачет'!#REF!-IF('Сводный протокол'!#REF!="м",CE$2,IF('Сводный протокол'!#REF!="ж",CE$1,0)),6)&gt;0,1,0)</f>
        <v>#REF!</v>
      </c>
      <c r="CF95" s="68" t="e">
        <f>IF(ROUND('Командный Зачет'!#REF!-IF('Сводный протокол'!#REF!="м",CF$2,IF('Сводный протокол'!#REF!="ж",CF$1,0)),6)&gt;0,1,0)</f>
        <v>#REF!</v>
      </c>
      <c r="CG95" s="68" t="e">
        <f>IF(ROUND('Командный Зачет'!#REF!-IF('Сводный протокол'!#REF!="м",CG$2,IF('Сводный протокол'!#REF!="ж",CG$1,0)),6)&gt;0,1,0)</f>
        <v>#REF!</v>
      </c>
      <c r="CH95" s="68" t="e">
        <f>IF(ROUND('Командный Зачет'!#REF!-IF('Сводный протокол'!#REF!="м",CH$2,IF('Сводный протокол'!#REF!="ж",CH$1,0)),6)&gt;0,1,0)</f>
        <v>#REF!</v>
      </c>
      <c r="CI95" s="68" t="e">
        <f>IF(ROUND('Командный Зачет'!#REF!-IF('Сводный протокол'!#REF!="м",CI$2,IF('Сводный протокол'!#REF!="ж",CI$1,0)),6)&gt;0,1,0)</f>
        <v>#REF!</v>
      </c>
      <c r="CJ95" s="68" t="e">
        <f>IF(ROUND('Командный Зачет'!#REF!-IF('Сводный протокол'!#REF!="м",CJ$2,IF('Сводный протокол'!#REF!="ж",CJ$1,0)),6)&gt;0,1,0)</f>
        <v>#REF!</v>
      </c>
      <c r="CK95" s="68" t="e">
        <f>IF(ROUND('Командный Зачет'!#REF!-IF('Сводный протокол'!#REF!="м",CK$2,IF('Сводный протокол'!#REF!="ж",CK$1,0)),6)&gt;0,1,0)</f>
        <v>#REF!</v>
      </c>
      <c r="CL95" s="68" t="e">
        <f>IF(ROUND('Командный Зачет'!#REF!-IF('Сводный протокол'!#REF!="м",CL$2,IF('Сводный протокол'!#REF!="ж",CL$1,0)),6)&gt;0,1,0)</f>
        <v>#REF!</v>
      </c>
      <c r="CM95" s="68" t="e">
        <f>IF(ROUND('Командный Зачет'!#REF!-IF('Сводный протокол'!#REF!="м",CM$2,IF('Сводный протокол'!#REF!="ж",CM$1,0)),6)&gt;0,1,0)</f>
        <v>#REF!</v>
      </c>
      <c r="CN95" s="68" t="e">
        <f>IF(ROUND('Командный Зачет'!#REF!-IF('Сводный протокол'!#REF!="м",CN$2,IF('Сводный протокол'!#REF!="ж",CN$1,0)),6)&gt;0,1,0)</f>
        <v>#REF!</v>
      </c>
      <c r="CO95" s="68" t="e">
        <f>IF(ROUND('Командный Зачет'!#REF!-IF('Сводный протокол'!#REF!="м",CO$2,IF('Сводный протокол'!#REF!="ж",CO$1,0)),6)&gt;0,1,0)</f>
        <v>#REF!</v>
      </c>
      <c r="CP95" s="68" t="e">
        <f>IF(ROUND('Командный Зачет'!#REF!-IF('Сводный протокол'!#REF!="м",CP$2,IF('Сводный протокол'!#REF!="ж",CP$1,0)),6)&gt;0,1,0)</f>
        <v>#REF!</v>
      </c>
      <c r="CQ95" s="68" t="e">
        <f>IF(ROUND('Командный Зачет'!#REF!-IF('Сводный протокол'!#REF!="м",CQ$2,IF('Сводный протокол'!#REF!="ж",CQ$1,0)),6)&gt;0,1,0)</f>
        <v>#REF!</v>
      </c>
      <c r="CR95" s="68" t="e">
        <f>IF(ROUND('Командный Зачет'!#REF!-IF('Сводный протокол'!#REF!="м",CR$2,IF('Сводный протокол'!#REF!="ж",CR$1,0)),6)&gt;0,1,0)</f>
        <v>#REF!</v>
      </c>
      <c r="CS95" s="68" t="e">
        <f>IF(ROUND('Командный Зачет'!#REF!-IF('Сводный протокол'!#REF!="м",CS$2,IF('Сводный протокол'!#REF!="ж",CS$1,0)),6)&gt;0,1,0)</f>
        <v>#REF!</v>
      </c>
      <c r="CT95" s="68" t="e">
        <f>IF(ROUND('Командный Зачет'!#REF!-IF('Сводный протокол'!#REF!="м",CT$2,IF('Сводный протокол'!#REF!="ж",CT$1,0)),6)&gt;0,1,0)</f>
        <v>#REF!</v>
      </c>
      <c r="CU95" s="68" t="e">
        <f>IF(ROUND('Командный Зачет'!#REF!-IF('Сводный протокол'!#REF!="м",CU$2,IF('Сводный протокол'!#REF!="ж",CU$1,0)),6)&gt;0,1,0)</f>
        <v>#REF!</v>
      </c>
      <c r="CV95" s="68" t="e">
        <f>IF(ROUND('Командный Зачет'!#REF!-IF('Сводный протокол'!#REF!="м",CV$2,IF('Сводный протокол'!#REF!="ж",CV$1,0)),6)&gt;0,1,0)</f>
        <v>#REF!</v>
      </c>
      <c r="CW95" s="68" t="e">
        <f>IF(ROUND('Командный Зачет'!#REF!-IF('Сводный протокол'!#REF!="м",CW$2,IF('Сводный протокол'!#REF!="ж",CW$1,0)),6)&gt;0,1,0)</f>
        <v>#REF!</v>
      </c>
      <c r="CX95" s="67" t="e">
        <f t="shared" ca="1" si="2"/>
        <v>#REF!</v>
      </c>
    </row>
    <row r="96" spans="1:102" x14ac:dyDescent="0.2">
      <c r="A96" s="67" t="s">
        <v>161</v>
      </c>
      <c r="B96" s="68" t="e">
        <f>IF(ROUND('Командный Зачет'!#REF!-IF('Сводный протокол'!#REF!="м",B$2,IF('Сводный протокол'!#REF!="ж",B$1,0)),6)&gt;0,1,0)</f>
        <v>#REF!</v>
      </c>
      <c r="C96" s="68" t="e">
        <f>IF(ROUND('Командный Зачет'!#REF!-IF('Сводный протокол'!#REF!="м",C$2,IF('Сводный протокол'!#REF!="ж",C$1,0)),6)&gt;0,1,0)</f>
        <v>#REF!</v>
      </c>
      <c r="D96" s="68" t="e">
        <f>IF(ROUND('Командный Зачет'!#REF!-IF('Сводный протокол'!#REF!="м",D$2,IF('Сводный протокол'!#REF!="ж",D$1,0)),6)&gt;0,1,0)</f>
        <v>#REF!</v>
      </c>
      <c r="E96" s="68" t="e">
        <f>IF(ROUND('Командный Зачет'!#REF!-IF('Сводный протокол'!#REF!="м",E$2,IF('Сводный протокол'!#REF!="ж",E$1,0)),6)&gt;0,1,0)</f>
        <v>#REF!</v>
      </c>
      <c r="F96" s="68" t="e">
        <f>IF(ROUND('Командный Зачет'!#REF!-IF('Сводный протокол'!#REF!="м",F$2,IF('Сводный протокол'!#REF!="ж",F$1,0)),6)&gt;0,1,0)</f>
        <v>#REF!</v>
      </c>
      <c r="G96" s="68" t="e">
        <f>IF(ROUND('Командный Зачет'!#REF!-IF('Сводный протокол'!#REF!="м",G$2,IF('Сводный протокол'!#REF!="ж",G$1,0)),6)&gt;0,1,0)</f>
        <v>#REF!</v>
      </c>
      <c r="H96" s="68" t="e">
        <f>IF(ROUND('Командный Зачет'!#REF!-IF('Сводный протокол'!#REF!="м",H$2,IF('Сводный протокол'!#REF!="ж",H$1,0)),6)&gt;0,1,0)</f>
        <v>#REF!</v>
      </c>
      <c r="I96" s="68" t="e">
        <f>IF(ROUND('Командный Зачет'!#REF!-IF('Сводный протокол'!#REF!="м",I$2,IF('Сводный протокол'!#REF!="ж",I$1,0)),6)&gt;0,1,0)</f>
        <v>#REF!</v>
      </c>
      <c r="J96" s="68" t="e">
        <f>IF(ROUND('Командный Зачет'!#REF!-IF('Сводный протокол'!#REF!="м",J$2,IF('Сводный протокол'!#REF!="ж",J$1,0)),6)&gt;0,1,0)</f>
        <v>#REF!</v>
      </c>
      <c r="K96" s="68" t="e">
        <f>IF(ROUND('Командный Зачет'!#REF!-IF('Сводный протокол'!#REF!="м",K$2,IF('Сводный протокол'!#REF!="ж",K$1,0)),6)&gt;0,1,0)</f>
        <v>#REF!</v>
      </c>
      <c r="L96" s="68" t="e">
        <f>IF(ROUND('Командный Зачет'!#REF!-IF('Сводный протокол'!#REF!="м",L$2,IF('Сводный протокол'!#REF!="ж",L$1,0)),6)&gt;0,1,0)</f>
        <v>#REF!</v>
      </c>
      <c r="M96" s="68" t="e">
        <f>IF(ROUND('Командный Зачет'!#REF!-IF('Сводный протокол'!#REF!="м",M$2,IF('Сводный протокол'!#REF!="ж",M$1,0)),6)&gt;0,1,0)</f>
        <v>#REF!</v>
      </c>
      <c r="N96" s="68" t="e">
        <f>IF(ROUND('Командный Зачет'!#REF!-IF('Сводный протокол'!#REF!="м",N$2,IF('Сводный протокол'!#REF!="ж",N$1,0)),6)&gt;0,1,0)</f>
        <v>#REF!</v>
      </c>
      <c r="O96" s="68" t="e">
        <f>IF(ROUND('Командный Зачет'!#REF!-IF('Сводный протокол'!#REF!="м",O$2,IF('Сводный протокол'!#REF!="ж",O$1,0)),6)&gt;0,1,0)</f>
        <v>#REF!</v>
      </c>
      <c r="P96" s="68" t="e">
        <f>IF(ROUND('Командный Зачет'!#REF!-IF('Сводный протокол'!#REF!="м",P$2,IF('Сводный протокол'!#REF!="ж",P$1,0)),6)&gt;0,1,0)</f>
        <v>#REF!</v>
      </c>
      <c r="Q96" s="68" t="e">
        <f>IF(ROUND('Командный Зачет'!#REF!-IF('Сводный протокол'!#REF!="м",Q$2,IF('Сводный протокол'!#REF!="ж",Q$1,0)),6)&gt;0,1,0)</f>
        <v>#REF!</v>
      </c>
      <c r="R96" s="68" t="e">
        <f>IF(ROUND('Командный Зачет'!#REF!-IF('Сводный протокол'!#REF!="м",R$2,IF('Сводный протокол'!#REF!="ж",R$1,0)),6)&gt;0,1,0)</f>
        <v>#REF!</v>
      </c>
      <c r="S96" s="68" t="e">
        <f>IF(ROUND('Командный Зачет'!#REF!-IF('Сводный протокол'!#REF!="м",S$2,IF('Сводный протокол'!#REF!="ж",S$1,0)),6)&gt;0,1,0)</f>
        <v>#REF!</v>
      </c>
      <c r="T96" s="68" t="e">
        <f>IF(ROUND('Командный Зачет'!#REF!-IF('Сводный протокол'!#REF!="м",T$2,IF('Сводный протокол'!#REF!="ж",T$1,0)),6)&gt;0,1,0)</f>
        <v>#REF!</v>
      </c>
      <c r="U96" s="68" t="e">
        <f>IF(ROUND('Командный Зачет'!#REF!-IF('Сводный протокол'!#REF!="м",U$2,IF('Сводный протокол'!#REF!="ж",U$1,0)),6)&gt;0,1,0)</f>
        <v>#REF!</v>
      </c>
      <c r="V96" s="68" t="e">
        <f>IF(ROUND('Командный Зачет'!#REF!-IF('Сводный протокол'!#REF!="м",V$2,IF('Сводный протокол'!#REF!="ж",V$1,0)),6)&gt;0,1,0)</f>
        <v>#REF!</v>
      </c>
      <c r="W96" s="68" t="e">
        <f>IF(ROUND('Командный Зачет'!#REF!-IF('Сводный протокол'!#REF!="м",W$2,IF('Сводный протокол'!#REF!="ж",W$1,0)),6)&gt;0,1,0)</f>
        <v>#REF!</v>
      </c>
      <c r="X96" s="68" t="e">
        <f>IF(ROUND('Командный Зачет'!#REF!-IF('Сводный протокол'!#REF!="м",X$2,IF('Сводный протокол'!#REF!="ж",X$1,0)),6)&gt;0,1,0)</f>
        <v>#REF!</v>
      </c>
      <c r="Y96" s="68" t="e">
        <f>IF(ROUND('Командный Зачет'!#REF!-IF('Сводный протокол'!#REF!="м",Y$2,IF('Сводный протокол'!#REF!="ж",Y$1,0)),6)&gt;0,1,0)</f>
        <v>#REF!</v>
      </c>
      <c r="Z96" s="68" t="e">
        <f>IF(ROUND('Командный Зачет'!#REF!-IF('Сводный протокол'!#REF!="м",Z$2,IF('Сводный протокол'!#REF!="ж",Z$1,0)),6)&gt;0,1,0)</f>
        <v>#REF!</v>
      </c>
      <c r="AA96" s="68" t="e">
        <f>IF(ROUND('Командный Зачет'!#REF!-IF('Сводный протокол'!#REF!="м",AA$2,IF('Сводный протокол'!#REF!="ж",AA$1,0)),6)&gt;0,1,0)</f>
        <v>#REF!</v>
      </c>
      <c r="AB96" s="68" t="e">
        <f>IF(ROUND('Командный Зачет'!#REF!-IF('Сводный протокол'!#REF!="м",AB$2,IF('Сводный протокол'!#REF!="ж",AB$1,0)),6)&gt;0,1,0)</f>
        <v>#REF!</v>
      </c>
      <c r="AC96" s="68" t="e">
        <f>IF(ROUND('Командный Зачет'!#REF!-IF('Сводный протокол'!#REF!="м",AC$2,IF('Сводный протокол'!#REF!="ж",AC$1,0)),6)&gt;0,1,0)</f>
        <v>#REF!</v>
      </c>
      <c r="AD96" s="68" t="e">
        <f>IF(ROUND('Командный Зачет'!#REF!-IF('Сводный протокол'!#REF!="м",AD$2,IF('Сводный протокол'!#REF!="ж",AD$1,0)),6)&gt;0,1,0)</f>
        <v>#REF!</v>
      </c>
      <c r="AE96" s="68" t="e">
        <f>IF(ROUND('Командный Зачет'!#REF!-IF('Сводный протокол'!#REF!="м",AE$2,IF('Сводный протокол'!#REF!="ж",AE$1,0)),6)&gt;0,1,0)</f>
        <v>#REF!</v>
      </c>
      <c r="AF96" s="68" t="e">
        <f>IF(ROUND('Командный Зачет'!#REF!-IF('Сводный протокол'!#REF!="м",AF$2,IF('Сводный протокол'!#REF!="ж",AF$1,0)),6)&gt;0,1,0)</f>
        <v>#REF!</v>
      </c>
      <c r="AG96" s="68" t="e">
        <f>IF(ROUND('Командный Зачет'!#REF!-IF('Сводный протокол'!#REF!="м",AG$2,IF('Сводный протокол'!#REF!="ж",AG$1,0)),6)&gt;0,1,0)</f>
        <v>#REF!</v>
      </c>
      <c r="AH96" s="68" t="e">
        <f>IF(ROUND('Командный Зачет'!#REF!-IF('Сводный протокол'!#REF!="м",AH$2,IF('Сводный протокол'!#REF!="ж",AH$1,0)),6)&gt;0,1,0)</f>
        <v>#REF!</v>
      </c>
      <c r="AI96" s="68" t="e">
        <f>IF(ROUND('Командный Зачет'!#REF!-IF('Сводный протокол'!#REF!="м",AI$2,IF('Сводный протокол'!#REF!="ж",AI$1,0)),6)&gt;0,1,0)</f>
        <v>#REF!</v>
      </c>
      <c r="AJ96" s="68" t="e">
        <f>IF(ROUND('Командный Зачет'!#REF!-IF('Сводный протокол'!#REF!="м",AJ$2,IF('Сводный протокол'!#REF!="ж",AJ$1,0)),6)&gt;0,1,0)</f>
        <v>#REF!</v>
      </c>
      <c r="AK96" s="68" t="e">
        <f>IF(ROUND('Командный Зачет'!#REF!-IF('Сводный протокол'!#REF!="м",AK$2,IF('Сводный протокол'!#REF!="ж",AK$1,0)),6)&gt;0,1,0)</f>
        <v>#REF!</v>
      </c>
      <c r="AL96" s="68" t="e">
        <f>IF(ROUND('Командный Зачет'!#REF!-IF('Сводный протокол'!#REF!="м",AL$2,IF('Сводный протокол'!#REF!="ж",AL$1,0)),6)&gt;0,1,0)</f>
        <v>#REF!</v>
      </c>
      <c r="AM96" s="68" t="e">
        <f>IF(ROUND('Командный Зачет'!#REF!-IF('Сводный протокол'!#REF!="м",AM$2,IF('Сводный протокол'!#REF!="ж",AM$1,0)),6)&gt;0,1,0)</f>
        <v>#REF!</v>
      </c>
      <c r="AN96" s="68" t="e">
        <f>IF(ROUND('Командный Зачет'!#REF!-IF('Сводный протокол'!#REF!="м",AN$2,IF('Сводный протокол'!#REF!="ж",AN$1,0)),6)&gt;0,1,0)</f>
        <v>#REF!</v>
      </c>
      <c r="AO96" s="68" t="e">
        <f>IF(ROUND('Командный Зачет'!#REF!-IF('Сводный протокол'!#REF!="м",AO$2,IF('Сводный протокол'!#REF!="ж",AO$1,0)),6)&gt;0,1,0)</f>
        <v>#REF!</v>
      </c>
      <c r="AP96" s="68" t="e">
        <f>IF(ROUND('Командный Зачет'!#REF!-IF('Сводный протокол'!#REF!="м",AP$2,IF('Сводный протокол'!#REF!="ж",AP$1,0)),6)&gt;0,1,0)</f>
        <v>#REF!</v>
      </c>
      <c r="AQ96" s="68" t="e">
        <f>IF(ROUND('Командный Зачет'!#REF!-IF('Сводный протокол'!#REF!="м",AQ$2,IF('Сводный протокол'!#REF!="ж",AQ$1,0)),6)&gt;0,1,0)</f>
        <v>#REF!</v>
      </c>
      <c r="AR96" s="68" t="e">
        <f>IF(ROUND('Командный Зачет'!#REF!-IF('Сводный протокол'!#REF!="м",AR$2,IF('Сводный протокол'!#REF!="ж",AR$1,0)),6)&gt;0,1,0)</f>
        <v>#REF!</v>
      </c>
      <c r="AS96" s="68" t="e">
        <f>IF(ROUND('Командный Зачет'!#REF!-IF('Сводный протокол'!#REF!="м",AS$2,IF('Сводный протокол'!#REF!="ж",AS$1,0)),6)&gt;0,1,0)</f>
        <v>#REF!</v>
      </c>
      <c r="AT96" s="68" t="e">
        <f>IF(ROUND('Командный Зачет'!#REF!-IF('Сводный протокол'!#REF!="м",AT$2,IF('Сводный протокол'!#REF!="ж",AT$1,0)),6)&gt;0,1,0)</f>
        <v>#REF!</v>
      </c>
      <c r="AU96" s="68" t="e">
        <f>IF(ROUND('Командный Зачет'!#REF!-IF('Сводный протокол'!#REF!="м",AU$2,IF('Сводный протокол'!#REF!="ж",AU$1,0)),6)&gt;0,1,0)</f>
        <v>#REF!</v>
      </c>
      <c r="AV96" s="68" t="e">
        <f>IF(ROUND('Командный Зачет'!#REF!-IF('Сводный протокол'!#REF!="м",AV$2,IF('Сводный протокол'!#REF!="ж",AV$1,0)),6)&gt;0,1,0)</f>
        <v>#REF!</v>
      </c>
      <c r="AW96" s="68" t="e">
        <f>IF(ROUND('Командный Зачет'!#REF!-IF('Сводный протокол'!#REF!="м",AW$2,IF('Сводный протокол'!#REF!="ж",AW$1,0)),6)&gt;0,1,0)</f>
        <v>#REF!</v>
      </c>
      <c r="AX96" s="68" t="e">
        <f>IF(ROUND('Командный Зачет'!#REF!-IF('Сводный протокол'!#REF!="м",AX$2,IF('Сводный протокол'!#REF!="ж",AX$1,0)),6)&gt;0,1,0)</f>
        <v>#REF!</v>
      </c>
      <c r="AY96" s="68" t="e">
        <f>IF(ROUND('Командный Зачет'!#REF!-IF('Сводный протокол'!#REF!="м",AY$2,IF('Сводный протокол'!#REF!="ж",AY$1,0)),6)&gt;0,1,0)</f>
        <v>#REF!</v>
      </c>
      <c r="AZ96" s="68" t="e">
        <f>IF(ROUND('Командный Зачет'!#REF!-IF('Сводный протокол'!#REF!="м",AZ$2,IF('Сводный протокол'!#REF!="ж",AZ$1,0)),6)&gt;0,1,0)</f>
        <v>#REF!</v>
      </c>
      <c r="BA96" s="68" t="e">
        <f>IF(ROUND('Командный Зачет'!#REF!-IF('Сводный протокол'!#REF!="м",BA$2,IF('Сводный протокол'!#REF!="ж",BA$1,0)),6)&gt;0,1,0)</f>
        <v>#REF!</v>
      </c>
      <c r="BB96" s="68" t="e">
        <f>IF(ROUND('Командный Зачет'!#REF!-IF('Сводный протокол'!#REF!="м",BB$2,IF('Сводный протокол'!#REF!="ж",BB$1,0)),6)&gt;0,1,0)</f>
        <v>#REF!</v>
      </c>
      <c r="BC96" s="68" t="e">
        <f>IF(ROUND('Командный Зачет'!#REF!-IF('Сводный протокол'!#REF!="м",BC$2,IF('Сводный протокол'!#REF!="ж",BC$1,0)),6)&gt;0,1,0)</f>
        <v>#REF!</v>
      </c>
      <c r="BD96" s="68" t="e">
        <f>IF(ROUND('Командный Зачет'!#REF!-IF('Сводный протокол'!#REF!="м",BD$2,IF('Сводный протокол'!#REF!="ж",BD$1,0)),6)&gt;0,1,0)</f>
        <v>#REF!</v>
      </c>
      <c r="BE96" s="68" t="e">
        <f>IF(ROUND('Командный Зачет'!#REF!-IF('Сводный протокол'!#REF!="м",BE$2,IF('Сводный протокол'!#REF!="ж",BE$1,0)),6)&gt;0,1,0)</f>
        <v>#REF!</v>
      </c>
      <c r="BF96" s="68" t="e">
        <f>IF(ROUND('Командный Зачет'!#REF!-IF('Сводный протокол'!#REF!="м",BF$2,IF('Сводный протокол'!#REF!="ж",BF$1,0)),6)&gt;0,1,0)</f>
        <v>#REF!</v>
      </c>
      <c r="BG96" s="68" t="e">
        <f>IF(ROUND('Командный Зачет'!#REF!-IF('Сводный протокол'!#REF!="м",BG$2,IF('Сводный протокол'!#REF!="ж",BG$1,0)),6)&gt;0,1,0)</f>
        <v>#REF!</v>
      </c>
      <c r="BH96" s="68" t="e">
        <f>IF(ROUND('Командный Зачет'!#REF!-IF('Сводный протокол'!#REF!="м",BH$2,IF('Сводный протокол'!#REF!="ж",BH$1,0)),6)&gt;0,1,0)</f>
        <v>#REF!</v>
      </c>
      <c r="BI96" s="68" t="e">
        <f>IF(ROUND('Командный Зачет'!#REF!-IF('Сводный протокол'!#REF!="м",BI$2,IF('Сводный протокол'!#REF!="ж",BI$1,0)),6)&gt;0,1,0)</f>
        <v>#REF!</v>
      </c>
      <c r="BJ96" s="68" t="e">
        <f>IF(ROUND('Командный Зачет'!#REF!-IF('Сводный протокол'!#REF!="м",BJ$2,IF('Сводный протокол'!#REF!="ж",BJ$1,0)),6)&gt;0,1,0)</f>
        <v>#REF!</v>
      </c>
      <c r="BK96" s="68" t="e">
        <f>IF(ROUND('Командный Зачет'!#REF!-IF('Сводный протокол'!#REF!="м",BK$2,IF('Сводный протокол'!#REF!="ж",BK$1,0)),6)&gt;0,1,0)</f>
        <v>#REF!</v>
      </c>
      <c r="BL96" s="68" t="e">
        <f>IF(ROUND('Командный Зачет'!#REF!-IF('Сводный протокол'!#REF!="м",BL$2,IF('Сводный протокол'!#REF!="ж",BL$1,0)),6)&gt;0,1,0)</f>
        <v>#REF!</v>
      </c>
      <c r="BM96" s="68" t="e">
        <f>IF(ROUND('Командный Зачет'!#REF!-IF('Сводный протокол'!#REF!="м",BM$2,IF('Сводный протокол'!#REF!="ж",BM$1,0)),6)&gt;0,1,0)</f>
        <v>#REF!</v>
      </c>
      <c r="BN96" s="68" t="e">
        <f>IF(ROUND('Командный Зачет'!#REF!-IF('Сводный протокол'!#REF!="м",BN$2,IF('Сводный протокол'!#REF!="ж",BN$1,0)),6)&gt;0,1,0)</f>
        <v>#REF!</v>
      </c>
      <c r="BO96" s="68" t="e">
        <f>IF(ROUND('Командный Зачет'!#REF!-IF('Сводный протокол'!#REF!="м",BO$2,IF('Сводный протокол'!#REF!="ж",BO$1,0)),6)&gt;0,1,0)</f>
        <v>#REF!</v>
      </c>
      <c r="BP96" s="68" t="e">
        <f>IF(ROUND('Командный Зачет'!#REF!-IF('Сводный протокол'!#REF!="м",BP$2,IF('Сводный протокол'!#REF!="ж",BP$1,0)),6)&gt;0,1,0)</f>
        <v>#REF!</v>
      </c>
      <c r="BQ96" s="68" t="e">
        <f>IF(ROUND('Командный Зачет'!#REF!-IF('Сводный протокол'!#REF!="м",BQ$2,IF('Сводный протокол'!#REF!="ж",BQ$1,0)),6)&gt;0,1,0)</f>
        <v>#REF!</v>
      </c>
      <c r="BR96" s="68" t="e">
        <f>IF(ROUND('Командный Зачет'!#REF!-IF('Сводный протокол'!#REF!="м",BR$2,IF('Сводный протокол'!#REF!="ж",BR$1,0)),6)&gt;0,1,0)</f>
        <v>#REF!</v>
      </c>
      <c r="BS96" s="68" t="e">
        <f>IF(ROUND('Командный Зачет'!#REF!-IF('Сводный протокол'!#REF!="м",BS$2,IF('Сводный протокол'!#REF!="ж",BS$1,0)),6)&gt;0,1,0)</f>
        <v>#REF!</v>
      </c>
      <c r="BT96" s="68" t="e">
        <f>IF(ROUND('Командный Зачет'!#REF!-IF('Сводный протокол'!#REF!="м",BT$2,IF('Сводный протокол'!#REF!="ж",BT$1,0)),6)&gt;0,1,0)</f>
        <v>#REF!</v>
      </c>
      <c r="BU96" s="68" t="e">
        <f>IF(ROUND('Командный Зачет'!#REF!-IF('Сводный протокол'!#REF!="м",BU$2,IF('Сводный протокол'!#REF!="ж",BU$1,0)),6)&gt;0,1,0)</f>
        <v>#REF!</v>
      </c>
      <c r="BV96" s="68" t="e">
        <f>IF(ROUND('Командный Зачет'!#REF!-IF('Сводный протокол'!#REF!="м",BV$2,IF('Сводный протокол'!#REF!="ж",BV$1,0)),6)&gt;0,1,0)</f>
        <v>#REF!</v>
      </c>
      <c r="BW96" s="68" t="e">
        <f>IF(ROUND('Командный Зачет'!#REF!-IF('Сводный протокол'!#REF!="м",BW$2,IF('Сводный протокол'!#REF!="ж",BW$1,0)),6)&gt;0,1,0)</f>
        <v>#REF!</v>
      </c>
      <c r="BX96" s="68" t="e">
        <f>IF(ROUND('Командный Зачет'!#REF!-IF('Сводный протокол'!#REF!="м",BX$2,IF('Сводный протокол'!#REF!="ж",BX$1,0)),6)&gt;0,1,0)</f>
        <v>#REF!</v>
      </c>
      <c r="BY96" s="68" t="e">
        <f>IF(ROUND('Командный Зачет'!#REF!-IF('Сводный протокол'!#REF!="м",BY$2,IF('Сводный протокол'!#REF!="ж",BY$1,0)),6)&gt;0,1,0)</f>
        <v>#REF!</v>
      </c>
      <c r="BZ96" s="68" t="e">
        <f>IF(ROUND('Командный Зачет'!#REF!-IF('Сводный протокол'!#REF!="м",BZ$2,IF('Сводный протокол'!#REF!="ж",BZ$1,0)),6)&gt;0,1,0)</f>
        <v>#REF!</v>
      </c>
      <c r="CA96" s="68" t="e">
        <f>IF(ROUND('Командный Зачет'!#REF!-IF('Сводный протокол'!#REF!="м",CA$2,IF('Сводный протокол'!#REF!="ж",CA$1,0)),6)&gt;0,1,0)</f>
        <v>#REF!</v>
      </c>
      <c r="CB96" s="68" t="e">
        <f>IF(ROUND('Командный Зачет'!#REF!-IF('Сводный протокол'!#REF!="м",CB$2,IF('Сводный протокол'!#REF!="ж",CB$1,0)),6)&gt;0,1,0)</f>
        <v>#REF!</v>
      </c>
      <c r="CC96" s="68" t="e">
        <f>IF(ROUND('Командный Зачет'!#REF!-IF('Сводный протокол'!#REF!="м",CC$2,IF('Сводный протокол'!#REF!="ж",CC$1,0)),6)&gt;0,1,0)</f>
        <v>#REF!</v>
      </c>
      <c r="CD96" s="68" t="e">
        <f>IF(ROUND('Командный Зачет'!#REF!-IF('Сводный протокол'!#REF!="м",CD$2,IF('Сводный протокол'!#REF!="ж",CD$1,0)),6)&gt;0,1,0)</f>
        <v>#REF!</v>
      </c>
      <c r="CE96" s="68" t="e">
        <f>IF(ROUND('Командный Зачет'!#REF!-IF('Сводный протокол'!#REF!="м",CE$2,IF('Сводный протокол'!#REF!="ж",CE$1,0)),6)&gt;0,1,0)</f>
        <v>#REF!</v>
      </c>
      <c r="CF96" s="68" t="e">
        <f>IF(ROUND('Командный Зачет'!#REF!-IF('Сводный протокол'!#REF!="м",CF$2,IF('Сводный протокол'!#REF!="ж",CF$1,0)),6)&gt;0,1,0)</f>
        <v>#REF!</v>
      </c>
      <c r="CG96" s="68" t="e">
        <f>IF(ROUND('Командный Зачет'!#REF!-IF('Сводный протокол'!#REF!="м",CG$2,IF('Сводный протокол'!#REF!="ж",CG$1,0)),6)&gt;0,1,0)</f>
        <v>#REF!</v>
      </c>
      <c r="CH96" s="68" t="e">
        <f>IF(ROUND('Командный Зачет'!#REF!-IF('Сводный протокол'!#REF!="м",CH$2,IF('Сводный протокол'!#REF!="ж",CH$1,0)),6)&gt;0,1,0)</f>
        <v>#REF!</v>
      </c>
      <c r="CI96" s="68" t="e">
        <f>IF(ROUND('Командный Зачет'!#REF!-IF('Сводный протокол'!#REF!="м",CI$2,IF('Сводный протокол'!#REF!="ж",CI$1,0)),6)&gt;0,1,0)</f>
        <v>#REF!</v>
      </c>
      <c r="CJ96" s="68" t="e">
        <f>IF(ROUND('Командный Зачет'!#REF!-IF('Сводный протокол'!#REF!="м",CJ$2,IF('Сводный протокол'!#REF!="ж",CJ$1,0)),6)&gt;0,1,0)</f>
        <v>#REF!</v>
      </c>
      <c r="CK96" s="68" t="e">
        <f>IF(ROUND('Командный Зачет'!#REF!-IF('Сводный протокол'!#REF!="м",CK$2,IF('Сводный протокол'!#REF!="ж",CK$1,0)),6)&gt;0,1,0)</f>
        <v>#REF!</v>
      </c>
      <c r="CL96" s="68" t="e">
        <f>IF(ROUND('Командный Зачет'!#REF!-IF('Сводный протокол'!#REF!="м",CL$2,IF('Сводный протокол'!#REF!="ж",CL$1,0)),6)&gt;0,1,0)</f>
        <v>#REF!</v>
      </c>
      <c r="CM96" s="68" t="e">
        <f>IF(ROUND('Командный Зачет'!#REF!-IF('Сводный протокол'!#REF!="м",CM$2,IF('Сводный протокол'!#REF!="ж",CM$1,0)),6)&gt;0,1,0)</f>
        <v>#REF!</v>
      </c>
      <c r="CN96" s="68" t="e">
        <f>IF(ROUND('Командный Зачет'!#REF!-IF('Сводный протокол'!#REF!="м",CN$2,IF('Сводный протокол'!#REF!="ж",CN$1,0)),6)&gt;0,1,0)</f>
        <v>#REF!</v>
      </c>
      <c r="CO96" s="68" t="e">
        <f>IF(ROUND('Командный Зачет'!#REF!-IF('Сводный протокол'!#REF!="м",CO$2,IF('Сводный протокол'!#REF!="ж",CO$1,0)),6)&gt;0,1,0)</f>
        <v>#REF!</v>
      </c>
      <c r="CP96" s="68" t="e">
        <f>IF(ROUND('Командный Зачет'!#REF!-IF('Сводный протокол'!#REF!="м",CP$2,IF('Сводный протокол'!#REF!="ж",CP$1,0)),6)&gt;0,1,0)</f>
        <v>#REF!</v>
      </c>
      <c r="CQ96" s="68" t="e">
        <f>IF(ROUND('Командный Зачет'!#REF!-IF('Сводный протокол'!#REF!="м",CQ$2,IF('Сводный протокол'!#REF!="ж",CQ$1,0)),6)&gt;0,1,0)</f>
        <v>#REF!</v>
      </c>
      <c r="CR96" s="68" t="e">
        <f>IF(ROUND('Командный Зачет'!#REF!-IF('Сводный протокол'!#REF!="м",CR$2,IF('Сводный протокол'!#REF!="ж",CR$1,0)),6)&gt;0,1,0)</f>
        <v>#REF!</v>
      </c>
      <c r="CS96" s="68" t="e">
        <f>IF(ROUND('Командный Зачет'!#REF!-IF('Сводный протокол'!#REF!="м",CS$2,IF('Сводный протокол'!#REF!="ж",CS$1,0)),6)&gt;0,1,0)</f>
        <v>#REF!</v>
      </c>
      <c r="CT96" s="68" t="e">
        <f>IF(ROUND('Командный Зачет'!#REF!-IF('Сводный протокол'!#REF!="м",CT$2,IF('Сводный протокол'!#REF!="ж",CT$1,0)),6)&gt;0,1,0)</f>
        <v>#REF!</v>
      </c>
      <c r="CU96" s="68" t="e">
        <f>IF(ROUND('Командный Зачет'!#REF!-IF('Сводный протокол'!#REF!="м",CU$2,IF('Сводный протокол'!#REF!="ж",CU$1,0)),6)&gt;0,1,0)</f>
        <v>#REF!</v>
      </c>
      <c r="CV96" s="68" t="e">
        <f>IF(ROUND('Командный Зачет'!#REF!-IF('Сводный протокол'!#REF!="м",CV$2,IF('Сводный протокол'!#REF!="ж",CV$1,0)),6)&gt;0,1,0)</f>
        <v>#REF!</v>
      </c>
      <c r="CW96" s="68" t="e">
        <f>IF(ROUND('Командный Зачет'!#REF!-IF('Сводный протокол'!#REF!="м",CW$2,IF('Сводный протокол'!#REF!="ж",CW$1,0)),6)&gt;0,1,0)</f>
        <v>#REF!</v>
      </c>
      <c r="CX96" s="67" t="e">
        <f t="shared" ca="1" si="2"/>
        <v>#REF!</v>
      </c>
    </row>
    <row r="97" spans="1:102" x14ac:dyDescent="0.2">
      <c r="A97" s="67" t="s">
        <v>162</v>
      </c>
      <c r="B97" s="68" t="e">
        <f>IF(ROUND('Командный Зачет'!#REF!-IF('Сводный протокол'!#REF!="м",B$2,IF('Сводный протокол'!#REF!="ж",B$1,0)),6)&gt;0,1,0)</f>
        <v>#REF!</v>
      </c>
      <c r="C97" s="68" t="e">
        <f>IF(ROUND('Командный Зачет'!#REF!-IF('Сводный протокол'!#REF!="м",C$2,IF('Сводный протокол'!#REF!="ж",C$1,0)),6)&gt;0,1,0)</f>
        <v>#REF!</v>
      </c>
      <c r="D97" s="68" t="e">
        <f>IF(ROUND('Командный Зачет'!#REF!-IF('Сводный протокол'!#REF!="м",D$2,IF('Сводный протокол'!#REF!="ж",D$1,0)),6)&gt;0,1,0)</f>
        <v>#REF!</v>
      </c>
      <c r="E97" s="68" t="e">
        <f>IF(ROUND('Командный Зачет'!#REF!-IF('Сводный протокол'!#REF!="м",E$2,IF('Сводный протокол'!#REF!="ж",E$1,0)),6)&gt;0,1,0)</f>
        <v>#REF!</v>
      </c>
      <c r="F97" s="68" t="e">
        <f>IF(ROUND('Командный Зачет'!#REF!-IF('Сводный протокол'!#REF!="м",F$2,IF('Сводный протокол'!#REF!="ж",F$1,0)),6)&gt;0,1,0)</f>
        <v>#REF!</v>
      </c>
      <c r="G97" s="68" t="e">
        <f>IF(ROUND('Командный Зачет'!#REF!-IF('Сводный протокол'!#REF!="м",G$2,IF('Сводный протокол'!#REF!="ж",G$1,0)),6)&gt;0,1,0)</f>
        <v>#REF!</v>
      </c>
      <c r="H97" s="68" t="e">
        <f>IF(ROUND('Командный Зачет'!#REF!-IF('Сводный протокол'!#REF!="м",H$2,IF('Сводный протокол'!#REF!="ж",H$1,0)),6)&gt;0,1,0)</f>
        <v>#REF!</v>
      </c>
      <c r="I97" s="68" t="e">
        <f>IF(ROUND('Командный Зачет'!#REF!-IF('Сводный протокол'!#REF!="м",I$2,IF('Сводный протокол'!#REF!="ж",I$1,0)),6)&gt;0,1,0)</f>
        <v>#REF!</v>
      </c>
      <c r="J97" s="68" t="e">
        <f>IF(ROUND('Командный Зачет'!#REF!-IF('Сводный протокол'!#REF!="м",J$2,IF('Сводный протокол'!#REF!="ж",J$1,0)),6)&gt;0,1,0)</f>
        <v>#REF!</v>
      </c>
      <c r="K97" s="68" t="e">
        <f>IF(ROUND('Командный Зачет'!#REF!-IF('Сводный протокол'!#REF!="м",K$2,IF('Сводный протокол'!#REF!="ж",K$1,0)),6)&gt;0,1,0)</f>
        <v>#REF!</v>
      </c>
      <c r="L97" s="68" t="e">
        <f>IF(ROUND('Командный Зачет'!#REF!-IF('Сводный протокол'!#REF!="м",L$2,IF('Сводный протокол'!#REF!="ж",L$1,0)),6)&gt;0,1,0)</f>
        <v>#REF!</v>
      </c>
      <c r="M97" s="68" t="e">
        <f>IF(ROUND('Командный Зачет'!#REF!-IF('Сводный протокол'!#REF!="м",M$2,IF('Сводный протокол'!#REF!="ж",M$1,0)),6)&gt;0,1,0)</f>
        <v>#REF!</v>
      </c>
      <c r="N97" s="68" t="e">
        <f>IF(ROUND('Командный Зачет'!#REF!-IF('Сводный протокол'!#REF!="м",N$2,IF('Сводный протокол'!#REF!="ж",N$1,0)),6)&gt;0,1,0)</f>
        <v>#REF!</v>
      </c>
      <c r="O97" s="68" t="e">
        <f>IF(ROUND('Командный Зачет'!#REF!-IF('Сводный протокол'!#REF!="м",O$2,IF('Сводный протокол'!#REF!="ж",O$1,0)),6)&gt;0,1,0)</f>
        <v>#REF!</v>
      </c>
      <c r="P97" s="68" t="e">
        <f>IF(ROUND('Командный Зачет'!#REF!-IF('Сводный протокол'!#REF!="м",P$2,IF('Сводный протокол'!#REF!="ж",P$1,0)),6)&gt;0,1,0)</f>
        <v>#REF!</v>
      </c>
      <c r="Q97" s="68" t="e">
        <f>IF(ROUND('Командный Зачет'!#REF!-IF('Сводный протокол'!#REF!="м",Q$2,IF('Сводный протокол'!#REF!="ж",Q$1,0)),6)&gt;0,1,0)</f>
        <v>#REF!</v>
      </c>
      <c r="R97" s="68" t="e">
        <f>IF(ROUND('Командный Зачет'!#REF!-IF('Сводный протокол'!#REF!="м",R$2,IF('Сводный протокол'!#REF!="ж",R$1,0)),6)&gt;0,1,0)</f>
        <v>#REF!</v>
      </c>
      <c r="S97" s="68" t="e">
        <f>IF(ROUND('Командный Зачет'!#REF!-IF('Сводный протокол'!#REF!="м",S$2,IF('Сводный протокол'!#REF!="ж",S$1,0)),6)&gt;0,1,0)</f>
        <v>#REF!</v>
      </c>
      <c r="T97" s="68" t="e">
        <f>IF(ROUND('Командный Зачет'!#REF!-IF('Сводный протокол'!#REF!="м",T$2,IF('Сводный протокол'!#REF!="ж",T$1,0)),6)&gt;0,1,0)</f>
        <v>#REF!</v>
      </c>
      <c r="U97" s="68" t="e">
        <f>IF(ROUND('Командный Зачет'!#REF!-IF('Сводный протокол'!#REF!="м",U$2,IF('Сводный протокол'!#REF!="ж",U$1,0)),6)&gt;0,1,0)</f>
        <v>#REF!</v>
      </c>
      <c r="V97" s="68" t="e">
        <f>IF(ROUND('Командный Зачет'!#REF!-IF('Сводный протокол'!#REF!="м",V$2,IF('Сводный протокол'!#REF!="ж",V$1,0)),6)&gt;0,1,0)</f>
        <v>#REF!</v>
      </c>
      <c r="W97" s="68" t="e">
        <f>IF(ROUND('Командный Зачет'!#REF!-IF('Сводный протокол'!#REF!="м",W$2,IF('Сводный протокол'!#REF!="ж",W$1,0)),6)&gt;0,1,0)</f>
        <v>#REF!</v>
      </c>
      <c r="X97" s="68" t="e">
        <f>IF(ROUND('Командный Зачет'!#REF!-IF('Сводный протокол'!#REF!="м",X$2,IF('Сводный протокол'!#REF!="ж",X$1,0)),6)&gt;0,1,0)</f>
        <v>#REF!</v>
      </c>
      <c r="Y97" s="68" t="e">
        <f>IF(ROUND('Командный Зачет'!#REF!-IF('Сводный протокол'!#REF!="м",Y$2,IF('Сводный протокол'!#REF!="ж",Y$1,0)),6)&gt;0,1,0)</f>
        <v>#REF!</v>
      </c>
      <c r="Z97" s="68" t="e">
        <f>IF(ROUND('Командный Зачет'!#REF!-IF('Сводный протокол'!#REF!="м",Z$2,IF('Сводный протокол'!#REF!="ж",Z$1,0)),6)&gt;0,1,0)</f>
        <v>#REF!</v>
      </c>
      <c r="AA97" s="68" t="e">
        <f>IF(ROUND('Командный Зачет'!#REF!-IF('Сводный протокол'!#REF!="м",AA$2,IF('Сводный протокол'!#REF!="ж",AA$1,0)),6)&gt;0,1,0)</f>
        <v>#REF!</v>
      </c>
      <c r="AB97" s="68" t="e">
        <f>IF(ROUND('Командный Зачет'!#REF!-IF('Сводный протокол'!#REF!="м",AB$2,IF('Сводный протокол'!#REF!="ж",AB$1,0)),6)&gt;0,1,0)</f>
        <v>#REF!</v>
      </c>
      <c r="AC97" s="68" t="e">
        <f>IF(ROUND('Командный Зачет'!#REF!-IF('Сводный протокол'!#REF!="м",AC$2,IF('Сводный протокол'!#REF!="ж",AC$1,0)),6)&gt;0,1,0)</f>
        <v>#REF!</v>
      </c>
      <c r="AD97" s="68" t="e">
        <f>IF(ROUND('Командный Зачет'!#REF!-IF('Сводный протокол'!#REF!="м",AD$2,IF('Сводный протокол'!#REF!="ж",AD$1,0)),6)&gt;0,1,0)</f>
        <v>#REF!</v>
      </c>
      <c r="AE97" s="68" t="e">
        <f>IF(ROUND('Командный Зачет'!#REF!-IF('Сводный протокол'!#REF!="м",AE$2,IF('Сводный протокол'!#REF!="ж",AE$1,0)),6)&gt;0,1,0)</f>
        <v>#REF!</v>
      </c>
      <c r="AF97" s="68" t="e">
        <f>IF(ROUND('Командный Зачет'!#REF!-IF('Сводный протокол'!#REF!="м",AF$2,IF('Сводный протокол'!#REF!="ж",AF$1,0)),6)&gt;0,1,0)</f>
        <v>#REF!</v>
      </c>
      <c r="AG97" s="68" t="e">
        <f>IF(ROUND('Командный Зачет'!#REF!-IF('Сводный протокол'!#REF!="м",AG$2,IF('Сводный протокол'!#REF!="ж",AG$1,0)),6)&gt;0,1,0)</f>
        <v>#REF!</v>
      </c>
      <c r="AH97" s="68" t="e">
        <f>IF(ROUND('Командный Зачет'!#REF!-IF('Сводный протокол'!#REF!="м",AH$2,IF('Сводный протокол'!#REF!="ж",AH$1,0)),6)&gt;0,1,0)</f>
        <v>#REF!</v>
      </c>
      <c r="AI97" s="68" t="e">
        <f>IF(ROUND('Командный Зачет'!#REF!-IF('Сводный протокол'!#REF!="м",AI$2,IF('Сводный протокол'!#REF!="ж",AI$1,0)),6)&gt;0,1,0)</f>
        <v>#REF!</v>
      </c>
      <c r="AJ97" s="68" t="e">
        <f>IF(ROUND('Командный Зачет'!#REF!-IF('Сводный протокол'!#REF!="м",AJ$2,IF('Сводный протокол'!#REF!="ж",AJ$1,0)),6)&gt;0,1,0)</f>
        <v>#REF!</v>
      </c>
      <c r="AK97" s="68" t="e">
        <f>IF(ROUND('Командный Зачет'!#REF!-IF('Сводный протокол'!#REF!="м",AK$2,IF('Сводный протокол'!#REF!="ж",AK$1,0)),6)&gt;0,1,0)</f>
        <v>#REF!</v>
      </c>
      <c r="AL97" s="68" t="e">
        <f>IF(ROUND('Командный Зачет'!#REF!-IF('Сводный протокол'!#REF!="м",AL$2,IF('Сводный протокол'!#REF!="ж",AL$1,0)),6)&gt;0,1,0)</f>
        <v>#REF!</v>
      </c>
      <c r="AM97" s="68" t="e">
        <f>IF(ROUND('Командный Зачет'!#REF!-IF('Сводный протокол'!#REF!="м",AM$2,IF('Сводный протокол'!#REF!="ж",AM$1,0)),6)&gt;0,1,0)</f>
        <v>#REF!</v>
      </c>
      <c r="AN97" s="68" t="e">
        <f>IF(ROUND('Командный Зачет'!#REF!-IF('Сводный протокол'!#REF!="м",AN$2,IF('Сводный протокол'!#REF!="ж",AN$1,0)),6)&gt;0,1,0)</f>
        <v>#REF!</v>
      </c>
      <c r="AO97" s="68" t="e">
        <f>IF(ROUND('Командный Зачет'!#REF!-IF('Сводный протокол'!#REF!="м",AO$2,IF('Сводный протокол'!#REF!="ж",AO$1,0)),6)&gt;0,1,0)</f>
        <v>#REF!</v>
      </c>
      <c r="AP97" s="68" t="e">
        <f>IF(ROUND('Командный Зачет'!#REF!-IF('Сводный протокол'!#REF!="м",AP$2,IF('Сводный протокол'!#REF!="ж",AP$1,0)),6)&gt;0,1,0)</f>
        <v>#REF!</v>
      </c>
      <c r="AQ97" s="68" t="e">
        <f>IF(ROUND('Командный Зачет'!#REF!-IF('Сводный протокол'!#REF!="м",AQ$2,IF('Сводный протокол'!#REF!="ж",AQ$1,0)),6)&gt;0,1,0)</f>
        <v>#REF!</v>
      </c>
      <c r="AR97" s="68" t="e">
        <f>IF(ROUND('Командный Зачет'!#REF!-IF('Сводный протокол'!#REF!="м",AR$2,IF('Сводный протокол'!#REF!="ж",AR$1,0)),6)&gt;0,1,0)</f>
        <v>#REF!</v>
      </c>
      <c r="AS97" s="68" t="e">
        <f>IF(ROUND('Командный Зачет'!#REF!-IF('Сводный протокол'!#REF!="м",AS$2,IF('Сводный протокол'!#REF!="ж",AS$1,0)),6)&gt;0,1,0)</f>
        <v>#REF!</v>
      </c>
      <c r="AT97" s="68" t="e">
        <f>IF(ROUND('Командный Зачет'!#REF!-IF('Сводный протокол'!#REF!="м",AT$2,IF('Сводный протокол'!#REF!="ж",AT$1,0)),6)&gt;0,1,0)</f>
        <v>#REF!</v>
      </c>
      <c r="AU97" s="68" t="e">
        <f>IF(ROUND('Командный Зачет'!#REF!-IF('Сводный протокол'!#REF!="м",AU$2,IF('Сводный протокол'!#REF!="ж",AU$1,0)),6)&gt;0,1,0)</f>
        <v>#REF!</v>
      </c>
      <c r="AV97" s="68" t="e">
        <f>IF(ROUND('Командный Зачет'!#REF!-IF('Сводный протокол'!#REF!="м",AV$2,IF('Сводный протокол'!#REF!="ж",AV$1,0)),6)&gt;0,1,0)</f>
        <v>#REF!</v>
      </c>
      <c r="AW97" s="68" t="e">
        <f>IF(ROUND('Командный Зачет'!#REF!-IF('Сводный протокол'!#REF!="м",AW$2,IF('Сводный протокол'!#REF!="ж",AW$1,0)),6)&gt;0,1,0)</f>
        <v>#REF!</v>
      </c>
      <c r="AX97" s="68" t="e">
        <f>IF(ROUND('Командный Зачет'!#REF!-IF('Сводный протокол'!#REF!="м",AX$2,IF('Сводный протокол'!#REF!="ж",AX$1,0)),6)&gt;0,1,0)</f>
        <v>#REF!</v>
      </c>
      <c r="AY97" s="68" t="e">
        <f>IF(ROUND('Командный Зачет'!#REF!-IF('Сводный протокол'!#REF!="м",AY$2,IF('Сводный протокол'!#REF!="ж",AY$1,0)),6)&gt;0,1,0)</f>
        <v>#REF!</v>
      </c>
      <c r="AZ97" s="68" t="e">
        <f>IF(ROUND('Командный Зачет'!#REF!-IF('Сводный протокол'!#REF!="м",AZ$2,IF('Сводный протокол'!#REF!="ж",AZ$1,0)),6)&gt;0,1,0)</f>
        <v>#REF!</v>
      </c>
      <c r="BA97" s="68" t="e">
        <f>IF(ROUND('Командный Зачет'!#REF!-IF('Сводный протокол'!#REF!="м",BA$2,IF('Сводный протокол'!#REF!="ж",BA$1,0)),6)&gt;0,1,0)</f>
        <v>#REF!</v>
      </c>
      <c r="BB97" s="68" t="e">
        <f>IF(ROUND('Командный Зачет'!#REF!-IF('Сводный протокол'!#REF!="м",BB$2,IF('Сводный протокол'!#REF!="ж",BB$1,0)),6)&gt;0,1,0)</f>
        <v>#REF!</v>
      </c>
      <c r="BC97" s="68" t="e">
        <f>IF(ROUND('Командный Зачет'!#REF!-IF('Сводный протокол'!#REF!="м",BC$2,IF('Сводный протокол'!#REF!="ж",BC$1,0)),6)&gt;0,1,0)</f>
        <v>#REF!</v>
      </c>
      <c r="BD97" s="68" t="e">
        <f>IF(ROUND('Командный Зачет'!#REF!-IF('Сводный протокол'!#REF!="м",BD$2,IF('Сводный протокол'!#REF!="ж",BD$1,0)),6)&gt;0,1,0)</f>
        <v>#REF!</v>
      </c>
      <c r="BE97" s="68" t="e">
        <f>IF(ROUND('Командный Зачет'!#REF!-IF('Сводный протокол'!#REF!="м",BE$2,IF('Сводный протокол'!#REF!="ж",BE$1,0)),6)&gt;0,1,0)</f>
        <v>#REF!</v>
      </c>
      <c r="BF97" s="68" t="e">
        <f>IF(ROUND('Командный Зачет'!#REF!-IF('Сводный протокол'!#REF!="м",BF$2,IF('Сводный протокол'!#REF!="ж",BF$1,0)),6)&gt;0,1,0)</f>
        <v>#REF!</v>
      </c>
      <c r="BG97" s="68" t="e">
        <f>IF(ROUND('Командный Зачет'!#REF!-IF('Сводный протокол'!#REF!="м",BG$2,IF('Сводный протокол'!#REF!="ж",BG$1,0)),6)&gt;0,1,0)</f>
        <v>#REF!</v>
      </c>
      <c r="BH97" s="68" t="e">
        <f>IF(ROUND('Командный Зачет'!#REF!-IF('Сводный протокол'!#REF!="м",BH$2,IF('Сводный протокол'!#REF!="ж",BH$1,0)),6)&gt;0,1,0)</f>
        <v>#REF!</v>
      </c>
      <c r="BI97" s="68" t="e">
        <f>IF(ROUND('Командный Зачет'!#REF!-IF('Сводный протокол'!#REF!="м",BI$2,IF('Сводный протокол'!#REF!="ж",BI$1,0)),6)&gt;0,1,0)</f>
        <v>#REF!</v>
      </c>
      <c r="BJ97" s="68" t="e">
        <f>IF(ROUND('Командный Зачет'!#REF!-IF('Сводный протокол'!#REF!="м",BJ$2,IF('Сводный протокол'!#REF!="ж",BJ$1,0)),6)&gt;0,1,0)</f>
        <v>#REF!</v>
      </c>
      <c r="BK97" s="68" t="e">
        <f>IF(ROUND('Командный Зачет'!#REF!-IF('Сводный протокол'!#REF!="м",BK$2,IF('Сводный протокол'!#REF!="ж",BK$1,0)),6)&gt;0,1,0)</f>
        <v>#REF!</v>
      </c>
      <c r="BL97" s="68" t="e">
        <f>IF(ROUND('Командный Зачет'!#REF!-IF('Сводный протокол'!#REF!="м",BL$2,IF('Сводный протокол'!#REF!="ж",BL$1,0)),6)&gt;0,1,0)</f>
        <v>#REF!</v>
      </c>
      <c r="BM97" s="68" t="e">
        <f>IF(ROUND('Командный Зачет'!#REF!-IF('Сводный протокол'!#REF!="м",BM$2,IF('Сводный протокол'!#REF!="ж",BM$1,0)),6)&gt;0,1,0)</f>
        <v>#REF!</v>
      </c>
      <c r="BN97" s="68" t="e">
        <f>IF(ROUND('Командный Зачет'!#REF!-IF('Сводный протокол'!#REF!="м",BN$2,IF('Сводный протокол'!#REF!="ж",BN$1,0)),6)&gt;0,1,0)</f>
        <v>#REF!</v>
      </c>
      <c r="BO97" s="68" t="e">
        <f>IF(ROUND('Командный Зачет'!#REF!-IF('Сводный протокол'!#REF!="м",BO$2,IF('Сводный протокол'!#REF!="ж",BO$1,0)),6)&gt;0,1,0)</f>
        <v>#REF!</v>
      </c>
      <c r="BP97" s="68" t="e">
        <f>IF(ROUND('Командный Зачет'!#REF!-IF('Сводный протокол'!#REF!="м",BP$2,IF('Сводный протокол'!#REF!="ж",BP$1,0)),6)&gt;0,1,0)</f>
        <v>#REF!</v>
      </c>
      <c r="BQ97" s="68" t="e">
        <f>IF(ROUND('Командный Зачет'!#REF!-IF('Сводный протокол'!#REF!="м",BQ$2,IF('Сводный протокол'!#REF!="ж",BQ$1,0)),6)&gt;0,1,0)</f>
        <v>#REF!</v>
      </c>
      <c r="BR97" s="68" t="e">
        <f>IF(ROUND('Командный Зачет'!#REF!-IF('Сводный протокол'!#REF!="м",BR$2,IF('Сводный протокол'!#REF!="ж",BR$1,0)),6)&gt;0,1,0)</f>
        <v>#REF!</v>
      </c>
      <c r="BS97" s="68" t="e">
        <f>IF(ROUND('Командный Зачет'!#REF!-IF('Сводный протокол'!#REF!="м",BS$2,IF('Сводный протокол'!#REF!="ж",BS$1,0)),6)&gt;0,1,0)</f>
        <v>#REF!</v>
      </c>
      <c r="BT97" s="68" t="e">
        <f>IF(ROUND('Командный Зачет'!#REF!-IF('Сводный протокол'!#REF!="м",BT$2,IF('Сводный протокол'!#REF!="ж",BT$1,0)),6)&gt;0,1,0)</f>
        <v>#REF!</v>
      </c>
      <c r="BU97" s="68" t="e">
        <f>IF(ROUND('Командный Зачет'!#REF!-IF('Сводный протокол'!#REF!="м",BU$2,IF('Сводный протокол'!#REF!="ж",BU$1,0)),6)&gt;0,1,0)</f>
        <v>#REF!</v>
      </c>
      <c r="BV97" s="68" t="e">
        <f>IF(ROUND('Командный Зачет'!#REF!-IF('Сводный протокол'!#REF!="м",BV$2,IF('Сводный протокол'!#REF!="ж",BV$1,0)),6)&gt;0,1,0)</f>
        <v>#REF!</v>
      </c>
      <c r="BW97" s="68" t="e">
        <f>IF(ROUND('Командный Зачет'!#REF!-IF('Сводный протокол'!#REF!="м",BW$2,IF('Сводный протокол'!#REF!="ж",BW$1,0)),6)&gt;0,1,0)</f>
        <v>#REF!</v>
      </c>
      <c r="BX97" s="68" t="e">
        <f>IF(ROUND('Командный Зачет'!#REF!-IF('Сводный протокол'!#REF!="м",BX$2,IF('Сводный протокол'!#REF!="ж",BX$1,0)),6)&gt;0,1,0)</f>
        <v>#REF!</v>
      </c>
      <c r="BY97" s="68" t="e">
        <f>IF(ROUND('Командный Зачет'!#REF!-IF('Сводный протокол'!#REF!="м",BY$2,IF('Сводный протокол'!#REF!="ж",BY$1,0)),6)&gt;0,1,0)</f>
        <v>#REF!</v>
      </c>
      <c r="BZ97" s="68" t="e">
        <f>IF(ROUND('Командный Зачет'!#REF!-IF('Сводный протокол'!#REF!="м",BZ$2,IF('Сводный протокол'!#REF!="ж",BZ$1,0)),6)&gt;0,1,0)</f>
        <v>#REF!</v>
      </c>
      <c r="CA97" s="68" t="e">
        <f>IF(ROUND('Командный Зачет'!#REF!-IF('Сводный протокол'!#REF!="м",CA$2,IF('Сводный протокол'!#REF!="ж",CA$1,0)),6)&gt;0,1,0)</f>
        <v>#REF!</v>
      </c>
      <c r="CB97" s="68" t="e">
        <f>IF(ROUND('Командный Зачет'!#REF!-IF('Сводный протокол'!#REF!="м",CB$2,IF('Сводный протокол'!#REF!="ж",CB$1,0)),6)&gt;0,1,0)</f>
        <v>#REF!</v>
      </c>
      <c r="CC97" s="68" t="e">
        <f>IF(ROUND('Командный Зачет'!#REF!-IF('Сводный протокол'!#REF!="м",CC$2,IF('Сводный протокол'!#REF!="ж",CC$1,0)),6)&gt;0,1,0)</f>
        <v>#REF!</v>
      </c>
      <c r="CD97" s="68" t="e">
        <f>IF(ROUND('Командный Зачет'!#REF!-IF('Сводный протокол'!#REF!="м",CD$2,IF('Сводный протокол'!#REF!="ж",CD$1,0)),6)&gt;0,1,0)</f>
        <v>#REF!</v>
      </c>
      <c r="CE97" s="68" t="e">
        <f>IF(ROUND('Командный Зачет'!#REF!-IF('Сводный протокол'!#REF!="м",CE$2,IF('Сводный протокол'!#REF!="ж",CE$1,0)),6)&gt;0,1,0)</f>
        <v>#REF!</v>
      </c>
      <c r="CF97" s="68" t="e">
        <f>IF(ROUND('Командный Зачет'!#REF!-IF('Сводный протокол'!#REF!="м",CF$2,IF('Сводный протокол'!#REF!="ж",CF$1,0)),6)&gt;0,1,0)</f>
        <v>#REF!</v>
      </c>
      <c r="CG97" s="68" t="e">
        <f>IF(ROUND('Командный Зачет'!#REF!-IF('Сводный протокол'!#REF!="м",CG$2,IF('Сводный протокол'!#REF!="ж",CG$1,0)),6)&gt;0,1,0)</f>
        <v>#REF!</v>
      </c>
      <c r="CH97" s="68" t="e">
        <f>IF(ROUND('Командный Зачет'!#REF!-IF('Сводный протокол'!#REF!="м",CH$2,IF('Сводный протокол'!#REF!="ж",CH$1,0)),6)&gt;0,1,0)</f>
        <v>#REF!</v>
      </c>
      <c r="CI97" s="68" t="e">
        <f>IF(ROUND('Командный Зачет'!#REF!-IF('Сводный протокол'!#REF!="м",CI$2,IF('Сводный протокол'!#REF!="ж",CI$1,0)),6)&gt;0,1,0)</f>
        <v>#REF!</v>
      </c>
      <c r="CJ97" s="68" t="e">
        <f>IF(ROUND('Командный Зачет'!#REF!-IF('Сводный протокол'!#REF!="м",CJ$2,IF('Сводный протокол'!#REF!="ж",CJ$1,0)),6)&gt;0,1,0)</f>
        <v>#REF!</v>
      </c>
      <c r="CK97" s="68" t="e">
        <f>IF(ROUND('Командный Зачет'!#REF!-IF('Сводный протокол'!#REF!="м",CK$2,IF('Сводный протокол'!#REF!="ж",CK$1,0)),6)&gt;0,1,0)</f>
        <v>#REF!</v>
      </c>
      <c r="CL97" s="68" t="e">
        <f>IF(ROUND('Командный Зачет'!#REF!-IF('Сводный протокол'!#REF!="м",CL$2,IF('Сводный протокол'!#REF!="ж",CL$1,0)),6)&gt;0,1,0)</f>
        <v>#REF!</v>
      </c>
      <c r="CM97" s="68" t="e">
        <f>IF(ROUND('Командный Зачет'!#REF!-IF('Сводный протокол'!#REF!="м",CM$2,IF('Сводный протокол'!#REF!="ж",CM$1,0)),6)&gt;0,1,0)</f>
        <v>#REF!</v>
      </c>
      <c r="CN97" s="68" t="e">
        <f>IF(ROUND('Командный Зачет'!#REF!-IF('Сводный протокол'!#REF!="м",CN$2,IF('Сводный протокол'!#REF!="ж",CN$1,0)),6)&gt;0,1,0)</f>
        <v>#REF!</v>
      </c>
      <c r="CO97" s="68" t="e">
        <f>IF(ROUND('Командный Зачет'!#REF!-IF('Сводный протокол'!#REF!="м",CO$2,IF('Сводный протокол'!#REF!="ж",CO$1,0)),6)&gt;0,1,0)</f>
        <v>#REF!</v>
      </c>
      <c r="CP97" s="68" t="e">
        <f>IF(ROUND('Командный Зачет'!#REF!-IF('Сводный протокол'!#REF!="м",CP$2,IF('Сводный протокол'!#REF!="ж",CP$1,0)),6)&gt;0,1,0)</f>
        <v>#REF!</v>
      </c>
      <c r="CQ97" s="68" t="e">
        <f>IF(ROUND('Командный Зачет'!#REF!-IF('Сводный протокол'!#REF!="м",CQ$2,IF('Сводный протокол'!#REF!="ж",CQ$1,0)),6)&gt;0,1,0)</f>
        <v>#REF!</v>
      </c>
      <c r="CR97" s="68" t="e">
        <f>IF(ROUND('Командный Зачет'!#REF!-IF('Сводный протокол'!#REF!="м",CR$2,IF('Сводный протокол'!#REF!="ж",CR$1,0)),6)&gt;0,1,0)</f>
        <v>#REF!</v>
      </c>
      <c r="CS97" s="68" t="e">
        <f>IF(ROUND('Командный Зачет'!#REF!-IF('Сводный протокол'!#REF!="м",CS$2,IF('Сводный протокол'!#REF!="ж",CS$1,0)),6)&gt;0,1,0)</f>
        <v>#REF!</v>
      </c>
      <c r="CT97" s="68" t="e">
        <f>IF(ROUND('Командный Зачет'!#REF!-IF('Сводный протокол'!#REF!="м",CT$2,IF('Сводный протокол'!#REF!="ж",CT$1,0)),6)&gt;0,1,0)</f>
        <v>#REF!</v>
      </c>
      <c r="CU97" s="68" t="e">
        <f>IF(ROUND('Командный Зачет'!#REF!-IF('Сводный протокол'!#REF!="м",CU$2,IF('Сводный протокол'!#REF!="ж",CU$1,0)),6)&gt;0,1,0)</f>
        <v>#REF!</v>
      </c>
      <c r="CV97" s="68" t="e">
        <f>IF(ROUND('Командный Зачет'!#REF!-IF('Сводный протокол'!#REF!="м",CV$2,IF('Сводный протокол'!#REF!="ж",CV$1,0)),6)&gt;0,1,0)</f>
        <v>#REF!</v>
      </c>
      <c r="CW97" s="68" t="e">
        <f>IF(ROUND('Командный Зачет'!#REF!-IF('Сводный протокол'!#REF!="м",CW$2,IF('Сводный протокол'!#REF!="ж",CW$1,0)),6)&gt;0,1,0)</f>
        <v>#REF!</v>
      </c>
      <c r="CX97" s="67" t="e">
        <f t="shared" ca="1" si="2"/>
        <v>#REF!</v>
      </c>
    </row>
    <row r="98" spans="1:102" x14ac:dyDescent="0.2">
      <c r="A98" s="67" t="s">
        <v>163</v>
      </c>
      <c r="B98" s="68" t="e">
        <f>IF(ROUND('Командный Зачет'!#REF!-IF('Сводный протокол'!#REF!="м",B$2,IF('Сводный протокол'!#REF!="ж",B$1,0)),6)&gt;0,1,0)</f>
        <v>#REF!</v>
      </c>
      <c r="C98" s="68" t="e">
        <f>IF(ROUND('Командный Зачет'!#REF!-IF('Сводный протокол'!#REF!="м",C$2,IF('Сводный протокол'!#REF!="ж",C$1,0)),6)&gt;0,1,0)</f>
        <v>#REF!</v>
      </c>
      <c r="D98" s="68" t="e">
        <f>IF(ROUND('Командный Зачет'!#REF!-IF('Сводный протокол'!#REF!="м",D$2,IF('Сводный протокол'!#REF!="ж",D$1,0)),6)&gt;0,1,0)</f>
        <v>#REF!</v>
      </c>
      <c r="E98" s="68" t="e">
        <f>IF(ROUND('Командный Зачет'!#REF!-IF('Сводный протокол'!#REF!="м",E$2,IF('Сводный протокол'!#REF!="ж",E$1,0)),6)&gt;0,1,0)</f>
        <v>#REF!</v>
      </c>
      <c r="F98" s="68" t="e">
        <f>IF(ROUND('Командный Зачет'!#REF!-IF('Сводный протокол'!#REF!="м",F$2,IF('Сводный протокол'!#REF!="ж",F$1,0)),6)&gt;0,1,0)</f>
        <v>#REF!</v>
      </c>
      <c r="G98" s="68" t="e">
        <f>IF(ROUND('Командный Зачет'!#REF!-IF('Сводный протокол'!#REF!="м",G$2,IF('Сводный протокол'!#REF!="ж",G$1,0)),6)&gt;0,1,0)</f>
        <v>#REF!</v>
      </c>
      <c r="H98" s="68" t="e">
        <f>IF(ROUND('Командный Зачет'!#REF!-IF('Сводный протокол'!#REF!="м",H$2,IF('Сводный протокол'!#REF!="ж",H$1,0)),6)&gt;0,1,0)</f>
        <v>#REF!</v>
      </c>
      <c r="I98" s="68" t="e">
        <f>IF(ROUND('Командный Зачет'!#REF!-IF('Сводный протокол'!#REF!="м",I$2,IF('Сводный протокол'!#REF!="ж",I$1,0)),6)&gt;0,1,0)</f>
        <v>#REF!</v>
      </c>
      <c r="J98" s="68" t="e">
        <f>IF(ROUND('Командный Зачет'!#REF!-IF('Сводный протокол'!#REF!="м",J$2,IF('Сводный протокол'!#REF!="ж",J$1,0)),6)&gt;0,1,0)</f>
        <v>#REF!</v>
      </c>
      <c r="K98" s="68" t="e">
        <f>IF(ROUND('Командный Зачет'!#REF!-IF('Сводный протокол'!#REF!="м",K$2,IF('Сводный протокол'!#REF!="ж",K$1,0)),6)&gt;0,1,0)</f>
        <v>#REF!</v>
      </c>
      <c r="L98" s="68" t="e">
        <f>IF(ROUND('Командный Зачет'!#REF!-IF('Сводный протокол'!#REF!="м",L$2,IF('Сводный протокол'!#REF!="ж",L$1,0)),6)&gt;0,1,0)</f>
        <v>#REF!</v>
      </c>
      <c r="M98" s="68" t="e">
        <f>IF(ROUND('Командный Зачет'!#REF!-IF('Сводный протокол'!#REF!="м",M$2,IF('Сводный протокол'!#REF!="ж",M$1,0)),6)&gt;0,1,0)</f>
        <v>#REF!</v>
      </c>
      <c r="N98" s="68" t="e">
        <f>IF(ROUND('Командный Зачет'!#REF!-IF('Сводный протокол'!#REF!="м",N$2,IF('Сводный протокол'!#REF!="ж",N$1,0)),6)&gt;0,1,0)</f>
        <v>#REF!</v>
      </c>
      <c r="O98" s="68" t="e">
        <f>IF(ROUND('Командный Зачет'!#REF!-IF('Сводный протокол'!#REF!="м",O$2,IF('Сводный протокол'!#REF!="ж",O$1,0)),6)&gt;0,1,0)</f>
        <v>#REF!</v>
      </c>
      <c r="P98" s="68" t="e">
        <f>IF(ROUND('Командный Зачет'!#REF!-IF('Сводный протокол'!#REF!="м",P$2,IF('Сводный протокол'!#REF!="ж",P$1,0)),6)&gt;0,1,0)</f>
        <v>#REF!</v>
      </c>
      <c r="Q98" s="68" t="e">
        <f>IF(ROUND('Командный Зачет'!#REF!-IF('Сводный протокол'!#REF!="м",Q$2,IF('Сводный протокол'!#REF!="ж",Q$1,0)),6)&gt;0,1,0)</f>
        <v>#REF!</v>
      </c>
      <c r="R98" s="68" t="e">
        <f>IF(ROUND('Командный Зачет'!#REF!-IF('Сводный протокол'!#REF!="м",R$2,IF('Сводный протокол'!#REF!="ж",R$1,0)),6)&gt;0,1,0)</f>
        <v>#REF!</v>
      </c>
      <c r="S98" s="68" t="e">
        <f>IF(ROUND('Командный Зачет'!#REF!-IF('Сводный протокол'!#REF!="м",S$2,IF('Сводный протокол'!#REF!="ж",S$1,0)),6)&gt;0,1,0)</f>
        <v>#REF!</v>
      </c>
      <c r="T98" s="68" t="e">
        <f>IF(ROUND('Командный Зачет'!#REF!-IF('Сводный протокол'!#REF!="м",T$2,IF('Сводный протокол'!#REF!="ж",T$1,0)),6)&gt;0,1,0)</f>
        <v>#REF!</v>
      </c>
      <c r="U98" s="68" t="e">
        <f>IF(ROUND('Командный Зачет'!#REF!-IF('Сводный протокол'!#REF!="м",U$2,IF('Сводный протокол'!#REF!="ж",U$1,0)),6)&gt;0,1,0)</f>
        <v>#REF!</v>
      </c>
      <c r="V98" s="68" t="e">
        <f>IF(ROUND('Командный Зачет'!#REF!-IF('Сводный протокол'!#REF!="м",V$2,IF('Сводный протокол'!#REF!="ж",V$1,0)),6)&gt;0,1,0)</f>
        <v>#REF!</v>
      </c>
      <c r="W98" s="68" t="e">
        <f>IF(ROUND('Командный Зачет'!#REF!-IF('Сводный протокол'!#REF!="м",W$2,IF('Сводный протокол'!#REF!="ж",W$1,0)),6)&gt;0,1,0)</f>
        <v>#REF!</v>
      </c>
      <c r="X98" s="68" t="e">
        <f>IF(ROUND('Командный Зачет'!#REF!-IF('Сводный протокол'!#REF!="м",X$2,IF('Сводный протокол'!#REF!="ж",X$1,0)),6)&gt;0,1,0)</f>
        <v>#REF!</v>
      </c>
      <c r="Y98" s="68" t="e">
        <f>IF(ROUND('Командный Зачет'!#REF!-IF('Сводный протокол'!#REF!="м",Y$2,IF('Сводный протокол'!#REF!="ж",Y$1,0)),6)&gt;0,1,0)</f>
        <v>#REF!</v>
      </c>
      <c r="Z98" s="68" t="e">
        <f>IF(ROUND('Командный Зачет'!#REF!-IF('Сводный протокол'!#REF!="м",Z$2,IF('Сводный протокол'!#REF!="ж",Z$1,0)),6)&gt;0,1,0)</f>
        <v>#REF!</v>
      </c>
      <c r="AA98" s="68" t="e">
        <f>IF(ROUND('Командный Зачет'!#REF!-IF('Сводный протокол'!#REF!="м",AA$2,IF('Сводный протокол'!#REF!="ж",AA$1,0)),6)&gt;0,1,0)</f>
        <v>#REF!</v>
      </c>
      <c r="AB98" s="68" t="e">
        <f>IF(ROUND('Командный Зачет'!#REF!-IF('Сводный протокол'!#REF!="м",AB$2,IF('Сводный протокол'!#REF!="ж",AB$1,0)),6)&gt;0,1,0)</f>
        <v>#REF!</v>
      </c>
      <c r="AC98" s="68" t="e">
        <f>IF(ROUND('Командный Зачет'!#REF!-IF('Сводный протокол'!#REF!="м",AC$2,IF('Сводный протокол'!#REF!="ж",AC$1,0)),6)&gt;0,1,0)</f>
        <v>#REF!</v>
      </c>
      <c r="AD98" s="68" t="e">
        <f>IF(ROUND('Командный Зачет'!#REF!-IF('Сводный протокол'!#REF!="м",AD$2,IF('Сводный протокол'!#REF!="ж",AD$1,0)),6)&gt;0,1,0)</f>
        <v>#REF!</v>
      </c>
      <c r="AE98" s="68" t="e">
        <f>IF(ROUND('Командный Зачет'!#REF!-IF('Сводный протокол'!#REF!="м",AE$2,IF('Сводный протокол'!#REF!="ж",AE$1,0)),6)&gt;0,1,0)</f>
        <v>#REF!</v>
      </c>
      <c r="AF98" s="68" t="e">
        <f>IF(ROUND('Командный Зачет'!#REF!-IF('Сводный протокол'!#REF!="м",AF$2,IF('Сводный протокол'!#REF!="ж",AF$1,0)),6)&gt;0,1,0)</f>
        <v>#REF!</v>
      </c>
      <c r="AG98" s="68" t="e">
        <f>IF(ROUND('Командный Зачет'!#REF!-IF('Сводный протокол'!#REF!="м",AG$2,IF('Сводный протокол'!#REF!="ж",AG$1,0)),6)&gt;0,1,0)</f>
        <v>#REF!</v>
      </c>
      <c r="AH98" s="68" t="e">
        <f>IF(ROUND('Командный Зачет'!#REF!-IF('Сводный протокол'!#REF!="м",AH$2,IF('Сводный протокол'!#REF!="ж",AH$1,0)),6)&gt;0,1,0)</f>
        <v>#REF!</v>
      </c>
      <c r="AI98" s="68" t="e">
        <f>IF(ROUND('Командный Зачет'!#REF!-IF('Сводный протокол'!#REF!="м",AI$2,IF('Сводный протокол'!#REF!="ж",AI$1,0)),6)&gt;0,1,0)</f>
        <v>#REF!</v>
      </c>
      <c r="AJ98" s="68" t="e">
        <f>IF(ROUND('Командный Зачет'!#REF!-IF('Сводный протокол'!#REF!="м",AJ$2,IF('Сводный протокол'!#REF!="ж",AJ$1,0)),6)&gt;0,1,0)</f>
        <v>#REF!</v>
      </c>
      <c r="AK98" s="68" t="e">
        <f>IF(ROUND('Командный Зачет'!#REF!-IF('Сводный протокол'!#REF!="м",AK$2,IF('Сводный протокол'!#REF!="ж",AK$1,0)),6)&gt;0,1,0)</f>
        <v>#REF!</v>
      </c>
      <c r="AL98" s="68" t="e">
        <f>IF(ROUND('Командный Зачет'!#REF!-IF('Сводный протокол'!#REF!="м",AL$2,IF('Сводный протокол'!#REF!="ж",AL$1,0)),6)&gt;0,1,0)</f>
        <v>#REF!</v>
      </c>
      <c r="AM98" s="68" t="e">
        <f>IF(ROUND('Командный Зачет'!#REF!-IF('Сводный протокол'!#REF!="м",AM$2,IF('Сводный протокол'!#REF!="ж",AM$1,0)),6)&gt;0,1,0)</f>
        <v>#REF!</v>
      </c>
      <c r="AN98" s="68" t="e">
        <f>IF(ROUND('Командный Зачет'!#REF!-IF('Сводный протокол'!#REF!="м",AN$2,IF('Сводный протокол'!#REF!="ж",AN$1,0)),6)&gt;0,1,0)</f>
        <v>#REF!</v>
      </c>
      <c r="AO98" s="68" t="e">
        <f>IF(ROUND('Командный Зачет'!#REF!-IF('Сводный протокол'!#REF!="м",AO$2,IF('Сводный протокол'!#REF!="ж",AO$1,0)),6)&gt;0,1,0)</f>
        <v>#REF!</v>
      </c>
      <c r="AP98" s="68" t="e">
        <f>IF(ROUND('Командный Зачет'!#REF!-IF('Сводный протокол'!#REF!="м",AP$2,IF('Сводный протокол'!#REF!="ж",AP$1,0)),6)&gt;0,1,0)</f>
        <v>#REF!</v>
      </c>
      <c r="AQ98" s="68" t="e">
        <f>IF(ROUND('Командный Зачет'!#REF!-IF('Сводный протокол'!#REF!="м",AQ$2,IF('Сводный протокол'!#REF!="ж",AQ$1,0)),6)&gt;0,1,0)</f>
        <v>#REF!</v>
      </c>
      <c r="AR98" s="68" t="e">
        <f>IF(ROUND('Командный Зачет'!#REF!-IF('Сводный протокол'!#REF!="м",AR$2,IF('Сводный протокол'!#REF!="ж",AR$1,0)),6)&gt;0,1,0)</f>
        <v>#REF!</v>
      </c>
      <c r="AS98" s="68" t="e">
        <f>IF(ROUND('Командный Зачет'!#REF!-IF('Сводный протокол'!#REF!="м",AS$2,IF('Сводный протокол'!#REF!="ж",AS$1,0)),6)&gt;0,1,0)</f>
        <v>#REF!</v>
      </c>
      <c r="AT98" s="68" t="e">
        <f>IF(ROUND('Командный Зачет'!#REF!-IF('Сводный протокол'!#REF!="м",AT$2,IF('Сводный протокол'!#REF!="ж",AT$1,0)),6)&gt;0,1,0)</f>
        <v>#REF!</v>
      </c>
      <c r="AU98" s="68" t="e">
        <f>IF(ROUND('Командный Зачет'!#REF!-IF('Сводный протокол'!#REF!="м",AU$2,IF('Сводный протокол'!#REF!="ж",AU$1,0)),6)&gt;0,1,0)</f>
        <v>#REF!</v>
      </c>
      <c r="AV98" s="68" t="e">
        <f>IF(ROUND('Командный Зачет'!#REF!-IF('Сводный протокол'!#REF!="м",AV$2,IF('Сводный протокол'!#REF!="ж",AV$1,0)),6)&gt;0,1,0)</f>
        <v>#REF!</v>
      </c>
      <c r="AW98" s="68" t="e">
        <f>IF(ROUND('Командный Зачет'!#REF!-IF('Сводный протокол'!#REF!="м",AW$2,IF('Сводный протокол'!#REF!="ж",AW$1,0)),6)&gt;0,1,0)</f>
        <v>#REF!</v>
      </c>
      <c r="AX98" s="68" t="e">
        <f>IF(ROUND('Командный Зачет'!#REF!-IF('Сводный протокол'!#REF!="м",AX$2,IF('Сводный протокол'!#REF!="ж",AX$1,0)),6)&gt;0,1,0)</f>
        <v>#REF!</v>
      </c>
      <c r="AY98" s="68" t="e">
        <f>IF(ROUND('Командный Зачет'!#REF!-IF('Сводный протокол'!#REF!="м",AY$2,IF('Сводный протокол'!#REF!="ж",AY$1,0)),6)&gt;0,1,0)</f>
        <v>#REF!</v>
      </c>
      <c r="AZ98" s="68" t="e">
        <f>IF(ROUND('Командный Зачет'!#REF!-IF('Сводный протокол'!#REF!="м",AZ$2,IF('Сводный протокол'!#REF!="ж",AZ$1,0)),6)&gt;0,1,0)</f>
        <v>#REF!</v>
      </c>
      <c r="BA98" s="68" t="e">
        <f>IF(ROUND('Командный Зачет'!#REF!-IF('Сводный протокол'!#REF!="м",BA$2,IF('Сводный протокол'!#REF!="ж",BA$1,0)),6)&gt;0,1,0)</f>
        <v>#REF!</v>
      </c>
      <c r="BB98" s="68" t="e">
        <f>IF(ROUND('Командный Зачет'!#REF!-IF('Сводный протокол'!#REF!="м",BB$2,IF('Сводный протокол'!#REF!="ж",BB$1,0)),6)&gt;0,1,0)</f>
        <v>#REF!</v>
      </c>
      <c r="BC98" s="68" t="e">
        <f>IF(ROUND('Командный Зачет'!#REF!-IF('Сводный протокол'!#REF!="м",BC$2,IF('Сводный протокол'!#REF!="ж",BC$1,0)),6)&gt;0,1,0)</f>
        <v>#REF!</v>
      </c>
      <c r="BD98" s="68" t="e">
        <f>IF(ROUND('Командный Зачет'!#REF!-IF('Сводный протокол'!#REF!="м",BD$2,IF('Сводный протокол'!#REF!="ж",BD$1,0)),6)&gt;0,1,0)</f>
        <v>#REF!</v>
      </c>
      <c r="BE98" s="68" t="e">
        <f>IF(ROUND('Командный Зачет'!#REF!-IF('Сводный протокол'!#REF!="м",BE$2,IF('Сводный протокол'!#REF!="ж",BE$1,0)),6)&gt;0,1,0)</f>
        <v>#REF!</v>
      </c>
      <c r="BF98" s="68" t="e">
        <f>IF(ROUND('Командный Зачет'!#REF!-IF('Сводный протокол'!#REF!="м",BF$2,IF('Сводный протокол'!#REF!="ж",BF$1,0)),6)&gt;0,1,0)</f>
        <v>#REF!</v>
      </c>
      <c r="BG98" s="68" t="e">
        <f>IF(ROUND('Командный Зачет'!#REF!-IF('Сводный протокол'!#REF!="м",BG$2,IF('Сводный протокол'!#REF!="ж",BG$1,0)),6)&gt;0,1,0)</f>
        <v>#REF!</v>
      </c>
      <c r="BH98" s="68" t="e">
        <f>IF(ROUND('Командный Зачет'!#REF!-IF('Сводный протокол'!#REF!="м",BH$2,IF('Сводный протокол'!#REF!="ж",BH$1,0)),6)&gt;0,1,0)</f>
        <v>#REF!</v>
      </c>
      <c r="BI98" s="68" t="e">
        <f>IF(ROUND('Командный Зачет'!#REF!-IF('Сводный протокол'!#REF!="м",BI$2,IF('Сводный протокол'!#REF!="ж",BI$1,0)),6)&gt;0,1,0)</f>
        <v>#REF!</v>
      </c>
      <c r="BJ98" s="68" t="e">
        <f>IF(ROUND('Командный Зачет'!#REF!-IF('Сводный протокол'!#REF!="м",BJ$2,IF('Сводный протокол'!#REF!="ж",BJ$1,0)),6)&gt;0,1,0)</f>
        <v>#REF!</v>
      </c>
      <c r="BK98" s="68" t="e">
        <f>IF(ROUND('Командный Зачет'!#REF!-IF('Сводный протокол'!#REF!="м",BK$2,IF('Сводный протокол'!#REF!="ж",BK$1,0)),6)&gt;0,1,0)</f>
        <v>#REF!</v>
      </c>
      <c r="BL98" s="68" t="e">
        <f>IF(ROUND('Командный Зачет'!#REF!-IF('Сводный протокол'!#REF!="м",BL$2,IF('Сводный протокол'!#REF!="ж",BL$1,0)),6)&gt;0,1,0)</f>
        <v>#REF!</v>
      </c>
      <c r="BM98" s="68" t="e">
        <f>IF(ROUND('Командный Зачет'!#REF!-IF('Сводный протокол'!#REF!="м",BM$2,IF('Сводный протокол'!#REF!="ж",BM$1,0)),6)&gt;0,1,0)</f>
        <v>#REF!</v>
      </c>
      <c r="BN98" s="68" t="e">
        <f>IF(ROUND('Командный Зачет'!#REF!-IF('Сводный протокол'!#REF!="м",BN$2,IF('Сводный протокол'!#REF!="ж",BN$1,0)),6)&gt;0,1,0)</f>
        <v>#REF!</v>
      </c>
      <c r="BO98" s="68" t="e">
        <f>IF(ROUND('Командный Зачет'!#REF!-IF('Сводный протокол'!#REF!="м",BO$2,IF('Сводный протокол'!#REF!="ж",BO$1,0)),6)&gt;0,1,0)</f>
        <v>#REF!</v>
      </c>
      <c r="BP98" s="68" t="e">
        <f>IF(ROUND('Командный Зачет'!#REF!-IF('Сводный протокол'!#REF!="м",BP$2,IF('Сводный протокол'!#REF!="ж",BP$1,0)),6)&gt;0,1,0)</f>
        <v>#REF!</v>
      </c>
      <c r="BQ98" s="68" t="e">
        <f>IF(ROUND('Командный Зачет'!#REF!-IF('Сводный протокол'!#REF!="м",BQ$2,IF('Сводный протокол'!#REF!="ж",BQ$1,0)),6)&gt;0,1,0)</f>
        <v>#REF!</v>
      </c>
      <c r="BR98" s="68" t="e">
        <f>IF(ROUND('Командный Зачет'!#REF!-IF('Сводный протокол'!#REF!="м",BR$2,IF('Сводный протокол'!#REF!="ж",BR$1,0)),6)&gt;0,1,0)</f>
        <v>#REF!</v>
      </c>
      <c r="BS98" s="68" t="e">
        <f>IF(ROUND('Командный Зачет'!#REF!-IF('Сводный протокол'!#REF!="м",BS$2,IF('Сводный протокол'!#REF!="ж",BS$1,0)),6)&gt;0,1,0)</f>
        <v>#REF!</v>
      </c>
      <c r="BT98" s="68" t="e">
        <f>IF(ROUND('Командный Зачет'!#REF!-IF('Сводный протокол'!#REF!="м",BT$2,IF('Сводный протокол'!#REF!="ж",BT$1,0)),6)&gt;0,1,0)</f>
        <v>#REF!</v>
      </c>
      <c r="BU98" s="68" t="e">
        <f>IF(ROUND('Командный Зачет'!#REF!-IF('Сводный протокол'!#REF!="м",BU$2,IF('Сводный протокол'!#REF!="ж",BU$1,0)),6)&gt;0,1,0)</f>
        <v>#REF!</v>
      </c>
      <c r="BV98" s="68" t="e">
        <f>IF(ROUND('Командный Зачет'!#REF!-IF('Сводный протокол'!#REF!="м",BV$2,IF('Сводный протокол'!#REF!="ж",BV$1,0)),6)&gt;0,1,0)</f>
        <v>#REF!</v>
      </c>
      <c r="BW98" s="68" t="e">
        <f>IF(ROUND('Командный Зачет'!#REF!-IF('Сводный протокол'!#REF!="м",BW$2,IF('Сводный протокол'!#REF!="ж",BW$1,0)),6)&gt;0,1,0)</f>
        <v>#REF!</v>
      </c>
      <c r="BX98" s="68" t="e">
        <f>IF(ROUND('Командный Зачет'!#REF!-IF('Сводный протокол'!#REF!="м",BX$2,IF('Сводный протокол'!#REF!="ж",BX$1,0)),6)&gt;0,1,0)</f>
        <v>#REF!</v>
      </c>
      <c r="BY98" s="68" t="e">
        <f>IF(ROUND('Командный Зачет'!#REF!-IF('Сводный протокол'!#REF!="м",BY$2,IF('Сводный протокол'!#REF!="ж",BY$1,0)),6)&gt;0,1,0)</f>
        <v>#REF!</v>
      </c>
      <c r="BZ98" s="68" t="e">
        <f>IF(ROUND('Командный Зачет'!#REF!-IF('Сводный протокол'!#REF!="м",BZ$2,IF('Сводный протокол'!#REF!="ж",BZ$1,0)),6)&gt;0,1,0)</f>
        <v>#REF!</v>
      </c>
      <c r="CA98" s="68" t="e">
        <f>IF(ROUND('Командный Зачет'!#REF!-IF('Сводный протокол'!#REF!="м",CA$2,IF('Сводный протокол'!#REF!="ж",CA$1,0)),6)&gt;0,1,0)</f>
        <v>#REF!</v>
      </c>
      <c r="CB98" s="68" t="e">
        <f>IF(ROUND('Командный Зачет'!#REF!-IF('Сводный протокол'!#REF!="м",CB$2,IF('Сводный протокол'!#REF!="ж",CB$1,0)),6)&gt;0,1,0)</f>
        <v>#REF!</v>
      </c>
      <c r="CC98" s="68" t="e">
        <f>IF(ROUND('Командный Зачет'!#REF!-IF('Сводный протокол'!#REF!="м",CC$2,IF('Сводный протокол'!#REF!="ж",CC$1,0)),6)&gt;0,1,0)</f>
        <v>#REF!</v>
      </c>
      <c r="CD98" s="68" t="e">
        <f>IF(ROUND('Командный Зачет'!#REF!-IF('Сводный протокол'!#REF!="м",CD$2,IF('Сводный протокол'!#REF!="ж",CD$1,0)),6)&gt;0,1,0)</f>
        <v>#REF!</v>
      </c>
      <c r="CE98" s="68" t="e">
        <f>IF(ROUND('Командный Зачет'!#REF!-IF('Сводный протокол'!#REF!="м",CE$2,IF('Сводный протокол'!#REF!="ж",CE$1,0)),6)&gt;0,1,0)</f>
        <v>#REF!</v>
      </c>
      <c r="CF98" s="68" t="e">
        <f>IF(ROUND('Командный Зачет'!#REF!-IF('Сводный протокол'!#REF!="м",CF$2,IF('Сводный протокол'!#REF!="ж",CF$1,0)),6)&gt;0,1,0)</f>
        <v>#REF!</v>
      </c>
      <c r="CG98" s="68" t="e">
        <f>IF(ROUND('Командный Зачет'!#REF!-IF('Сводный протокол'!#REF!="м",CG$2,IF('Сводный протокол'!#REF!="ж",CG$1,0)),6)&gt;0,1,0)</f>
        <v>#REF!</v>
      </c>
      <c r="CH98" s="68" t="e">
        <f>IF(ROUND('Командный Зачет'!#REF!-IF('Сводный протокол'!#REF!="м",CH$2,IF('Сводный протокол'!#REF!="ж",CH$1,0)),6)&gt;0,1,0)</f>
        <v>#REF!</v>
      </c>
      <c r="CI98" s="68" t="e">
        <f>IF(ROUND('Командный Зачет'!#REF!-IF('Сводный протокол'!#REF!="м",CI$2,IF('Сводный протокол'!#REF!="ж",CI$1,0)),6)&gt;0,1,0)</f>
        <v>#REF!</v>
      </c>
      <c r="CJ98" s="68" t="e">
        <f>IF(ROUND('Командный Зачет'!#REF!-IF('Сводный протокол'!#REF!="м",CJ$2,IF('Сводный протокол'!#REF!="ж",CJ$1,0)),6)&gt;0,1,0)</f>
        <v>#REF!</v>
      </c>
      <c r="CK98" s="68" t="e">
        <f>IF(ROUND('Командный Зачет'!#REF!-IF('Сводный протокол'!#REF!="м",CK$2,IF('Сводный протокол'!#REF!="ж",CK$1,0)),6)&gt;0,1,0)</f>
        <v>#REF!</v>
      </c>
      <c r="CL98" s="68" t="e">
        <f>IF(ROUND('Командный Зачет'!#REF!-IF('Сводный протокол'!#REF!="м",CL$2,IF('Сводный протокол'!#REF!="ж",CL$1,0)),6)&gt;0,1,0)</f>
        <v>#REF!</v>
      </c>
      <c r="CM98" s="68" t="e">
        <f>IF(ROUND('Командный Зачет'!#REF!-IF('Сводный протокол'!#REF!="м",CM$2,IF('Сводный протокол'!#REF!="ж",CM$1,0)),6)&gt;0,1,0)</f>
        <v>#REF!</v>
      </c>
      <c r="CN98" s="68" t="e">
        <f>IF(ROUND('Командный Зачет'!#REF!-IF('Сводный протокол'!#REF!="м",CN$2,IF('Сводный протокол'!#REF!="ж",CN$1,0)),6)&gt;0,1,0)</f>
        <v>#REF!</v>
      </c>
      <c r="CO98" s="68" t="e">
        <f>IF(ROUND('Командный Зачет'!#REF!-IF('Сводный протокол'!#REF!="м",CO$2,IF('Сводный протокол'!#REF!="ж",CO$1,0)),6)&gt;0,1,0)</f>
        <v>#REF!</v>
      </c>
      <c r="CP98" s="68" t="e">
        <f>IF(ROUND('Командный Зачет'!#REF!-IF('Сводный протокол'!#REF!="м",CP$2,IF('Сводный протокол'!#REF!="ж",CP$1,0)),6)&gt;0,1,0)</f>
        <v>#REF!</v>
      </c>
      <c r="CQ98" s="68" t="e">
        <f>IF(ROUND('Командный Зачет'!#REF!-IF('Сводный протокол'!#REF!="м",CQ$2,IF('Сводный протокол'!#REF!="ж",CQ$1,0)),6)&gt;0,1,0)</f>
        <v>#REF!</v>
      </c>
      <c r="CR98" s="68" t="e">
        <f>IF(ROUND('Командный Зачет'!#REF!-IF('Сводный протокол'!#REF!="м",CR$2,IF('Сводный протокол'!#REF!="ж",CR$1,0)),6)&gt;0,1,0)</f>
        <v>#REF!</v>
      </c>
      <c r="CS98" s="68" t="e">
        <f>IF(ROUND('Командный Зачет'!#REF!-IF('Сводный протокол'!#REF!="м",CS$2,IF('Сводный протокол'!#REF!="ж",CS$1,0)),6)&gt;0,1,0)</f>
        <v>#REF!</v>
      </c>
      <c r="CT98" s="68" t="e">
        <f>IF(ROUND('Командный Зачет'!#REF!-IF('Сводный протокол'!#REF!="м",CT$2,IF('Сводный протокол'!#REF!="ж",CT$1,0)),6)&gt;0,1,0)</f>
        <v>#REF!</v>
      </c>
      <c r="CU98" s="68" t="e">
        <f>IF(ROUND('Командный Зачет'!#REF!-IF('Сводный протокол'!#REF!="м",CU$2,IF('Сводный протокол'!#REF!="ж",CU$1,0)),6)&gt;0,1,0)</f>
        <v>#REF!</v>
      </c>
      <c r="CV98" s="68" t="e">
        <f>IF(ROUND('Командный Зачет'!#REF!-IF('Сводный протокол'!#REF!="м",CV$2,IF('Сводный протокол'!#REF!="ж",CV$1,0)),6)&gt;0,1,0)</f>
        <v>#REF!</v>
      </c>
      <c r="CW98" s="68" t="e">
        <f>IF(ROUND('Командный Зачет'!#REF!-IF('Сводный протокол'!#REF!="м",CW$2,IF('Сводный протокол'!#REF!="ж",CW$1,0)),6)&gt;0,1,0)</f>
        <v>#REF!</v>
      </c>
      <c r="CX98" s="67" t="e">
        <f t="shared" ca="1" si="2"/>
        <v>#REF!</v>
      </c>
    </row>
    <row r="99" spans="1:102" x14ac:dyDescent="0.2">
      <c r="A99" s="67" t="s">
        <v>164</v>
      </c>
      <c r="B99" s="68" t="e">
        <f>IF(ROUND('Командный Зачет'!#REF!-IF('Сводный протокол'!#REF!="м",B$2,IF('Сводный протокол'!#REF!="ж",B$1,0)),6)&gt;0,1,0)</f>
        <v>#REF!</v>
      </c>
      <c r="C99" s="68" t="e">
        <f>IF(ROUND('Командный Зачет'!#REF!-IF('Сводный протокол'!#REF!="м",C$2,IF('Сводный протокол'!#REF!="ж",C$1,0)),6)&gt;0,1,0)</f>
        <v>#REF!</v>
      </c>
      <c r="D99" s="68" t="e">
        <f>IF(ROUND('Командный Зачет'!#REF!-IF('Сводный протокол'!#REF!="м",D$2,IF('Сводный протокол'!#REF!="ж",D$1,0)),6)&gt;0,1,0)</f>
        <v>#REF!</v>
      </c>
      <c r="E99" s="68" t="e">
        <f>IF(ROUND('Командный Зачет'!#REF!-IF('Сводный протокол'!#REF!="м",E$2,IF('Сводный протокол'!#REF!="ж",E$1,0)),6)&gt;0,1,0)</f>
        <v>#REF!</v>
      </c>
      <c r="F99" s="68" t="e">
        <f>IF(ROUND('Командный Зачет'!#REF!-IF('Сводный протокол'!#REF!="м",F$2,IF('Сводный протокол'!#REF!="ж",F$1,0)),6)&gt;0,1,0)</f>
        <v>#REF!</v>
      </c>
      <c r="G99" s="68" t="e">
        <f>IF(ROUND('Командный Зачет'!#REF!-IF('Сводный протокол'!#REF!="м",G$2,IF('Сводный протокол'!#REF!="ж",G$1,0)),6)&gt;0,1,0)</f>
        <v>#REF!</v>
      </c>
      <c r="H99" s="68" t="e">
        <f>IF(ROUND('Командный Зачет'!#REF!-IF('Сводный протокол'!#REF!="м",H$2,IF('Сводный протокол'!#REF!="ж",H$1,0)),6)&gt;0,1,0)</f>
        <v>#REF!</v>
      </c>
      <c r="I99" s="68" t="e">
        <f>IF(ROUND('Командный Зачет'!#REF!-IF('Сводный протокол'!#REF!="м",I$2,IF('Сводный протокол'!#REF!="ж",I$1,0)),6)&gt;0,1,0)</f>
        <v>#REF!</v>
      </c>
      <c r="J99" s="68" t="e">
        <f>IF(ROUND('Командный Зачет'!#REF!-IF('Сводный протокол'!#REF!="м",J$2,IF('Сводный протокол'!#REF!="ж",J$1,0)),6)&gt;0,1,0)</f>
        <v>#REF!</v>
      </c>
      <c r="K99" s="68" t="e">
        <f>IF(ROUND('Командный Зачет'!#REF!-IF('Сводный протокол'!#REF!="м",K$2,IF('Сводный протокол'!#REF!="ж",K$1,0)),6)&gt;0,1,0)</f>
        <v>#REF!</v>
      </c>
      <c r="L99" s="68" t="e">
        <f>IF(ROUND('Командный Зачет'!#REF!-IF('Сводный протокол'!#REF!="м",L$2,IF('Сводный протокол'!#REF!="ж",L$1,0)),6)&gt;0,1,0)</f>
        <v>#REF!</v>
      </c>
      <c r="M99" s="68" t="e">
        <f>IF(ROUND('Командный Зачет'!#REF!-IF('Сводный протокол'!#REF!="м",M$2,IF('Сводный протокол'!#REF!="ж",M$1,0)),6)&gt;0,1,0)</f>
        <v>#REF!</v>
      </c>
      <c r="N99" s="68" t="e">
        <f>IF(ROUND('Командный Зачет'!#REF!-IF('Сводный протокол'!#REF!="м",N$2,IF('Сводный протокол'!#REF!="ж",N$1,0)),6)&gt;0,1,0)</f>
        <v>#REF!</v>
      </c>
      <c r="O99" s="68" t="e">
        <f>IF(ROUND('Командный Зачет'!#REF!-IF('Сводный протокол'!#REF!="м",O$2,IF('Сводный протокол'!#REF!="ж",O$1,0)),6)&gt;0,1,0)</f>
        <v>#REF!</v>
      </c>
      <c r="P99" s="68" t="e">
        <f>IF(ROUND('Командный Зачет'!#REF!-IF('Сводный протокол'!#REF!="м",P$2,IF('Сводный протокол'!#REF!="ж",P$1,0)),6)&gt;0,1,0)</f>
        <v>#REF!</v>
      </c>
      <c r="Q99" s="68" t="e">
        <f>IF(ROUND('Командный Зачет'!#REF!-IF('Сводный протокол'!#REF!="м",Q$2,IF('Сводный протокол'!#REF!="ж",Q$1,0)),6)&gt;0,1,0)</f>
        <v>#REF!</v>
      </c>
      <c r="R99" s="68" t="e">
        <f>IF(ROUND('Командный Зачет'!#REF!-IF('Сводный протокол'!#REF!="м",R$2,IF('Сводный протокол'!#REF!="ж",R$1,0)),6)&gt;0,1,0)</f>
        <v>#REF!</v>
      </c>
      <c r="S99" s="68" t="e">
        <f>IF(ROUND('Командный Зачет'!#REF!-IF('Сводный протокол'!#REF!="м",S$2,IF('Сводный протокол'!#REF!="ж",S$1,0)),6)&gt;0,1,0)</f>
        <v>#REF!</v>
      </c>
      <c r="T99" s="68" t="e">
        <f>IF(ROUND('Командный Зачет'!#REF!-IF('Сводный протокол'!#REF!="м",T$2,IF('Сводный протокол'!#REF!="ж",T$1,0)),6)&gt;0,1,0)</f>
        <v>#REF!</v>
      </c>
      <c r="U99" s="68" t="e">
        <f>IF(ROUND('Командный Зачет'!#REF!-IF('Сводный протокол'!#REF!="м",U$2,IF('Сводный протокол'!#REF!="ж",U$1,0)),6)&gt;0,1,0)</f>
        <v>#REF!</v>
      </c>
      <c r="V99" s="68" t="e">
        <f>IF(ROUND('Командный Зачет'!#REF!-IF('Сводный протокол'!#REF!="м",V$2,IF('Сводный протокол'!#REF!="ж",V$1,0)),6)&gt;0,1,0)</f>
        <v>#REF!</v>
      </c>
      <c r="W99" s="68" t="e">
        <f>IF(ROUND('Командный Зачет'!#REF!-IF('Сводный протокол'!#REF!="м",W$2,IF('Сводный протокол'!#REF!="ж",W$1,0)),6)&gt;0,1,0)</f>
        <v>#REF!</v>
      </c>
      <c r="X99" s="68" t="e">
        <f>IF(ROUND('Командный Зачет'!#REF!-IF('Сводный протокол'!#REF!="м",X$2,IF('Сводный протокол'!#REF!="ж",X$1,0)),6)&gt;0,1,0)</f>
        <v>#REF!</v>
      </c>
      <c r="Y99" s="68" t="e">
        <f>IF(ROUND('Командный Зачет'!#REF!-IF('Сводный протокол'!#REF!="м",Y$2,IF('Сводный протокол'!#REF!="ж",Y$1,0)),6)&gt;0,1,0)</f>
        <v>#REF!</v>
      </c>
      <c r="Z99" s="68" t="e">
        <f>IF(ROUND('Командный Зачет'!#REF!-IF('Сводный протокол'!#REF!="м",Z$2,IF('Сводный протокол'!#REF!="ж",Z$1,0)),6)&gt;0,1,0)</f>
        <v>#REF!</v>
      </c>
      <c r="AA99" s="68" t="e">
        <f>IF(ROUND('Командный Зачет'!#REF!-IF('Сводный протокол'!#REF!="м",AA$2,IF('Сводный протокол'!#REF!="ж",AA$1,0)),6)&gt;0,1,0)</f>
        <v>#REF!</v>
      </c>
      <c r="AB99" s="68" t="e">
        <f>IF(ROUND('Командный Зачет'!#REF!-IF('Сводный протокол'!#REF!="м",AB$2,IF('Сводный протокол'!#REF!="ж",AB$1,0)),6)&gt;0,1,0)</f>
        <v>#REF!</v>
      </c>
      <c r="AC99" s="68" t="e">
        <f>IF(ROUND('Командный Зачет'!#REF!-IF('Сводный протокол'!#REF!="м",AC$2,IF('Сводный протокол'!#REF!="ж",AC$1,0)),6)&gt;0,1,0)</f>
        <v>#REF!</v>
      </c>
      <c r="AD99" s="68" t="e">
        <f>IF(ROUND('Командный Зачет'!#REF!-IF('Сводный протокол'!#REF!="м",AD$2,IF('Сводный протокол'!#REF!="ж",AD$1,0)),6)&gt;0,1,0)</f>
        <v>#REF!</v>
      </c>
      <c r="AE99" s="68" t="e">
        <f>IF(ROUND('Командный Зачет'!#REF!-IF('Сводный протокол'!#REF!="м",AE$2,IF('Сводный протокол'!#REF!="ж",AE$1,0)),6)&gt;0,1,0)</f>
        <v>#REF!</v>
      </c>
      <c r="AF99" s="68" t="e">
        <f>IF(ROUND('Командный Зачет'!#REF!-IF('Сводный протокол'!#REF!="м",AF$2,IF('Сводный протокол'!#REF!="ж",AF$1,0)),6)&gt;0,1,0)</f>
        <v>#REF!</v>
      </c>
      <c r="AG99" s="68" t="e">
        <f>IF(ROUND('Командный Зачет'!#REF!-IF('Сводный протокол'!#REF!="м",AG$2,IF('Сводный протокол'!#REF!="ж",AG$1,0)),6)&gt;0,1,0)</f>
        <v>#REF!</v>
      </c>
      <c r="AH99" s="68" t="e">
        <f>IF(ROUND('Командный Зачет'!#REF!-IF('Сводный протокол'!#REF!="м",AH$2,IF('Сводный протокол'!#REF!="ж",AH$1,0)),6)&gt;0,1,0)</f>
        <v>#REF!</v>
      </c>
      <c r="AI99" s="68" t="e">
        <f>IF(ROUND('Командный Зачет'!#REF!-IF('Сводный протокол'!#REF!="м",AI$2,IF('Сводный протокол'!#REF!="ж",AI$1,0)),6)&gt;0,1,0)</f>
        <v>#REF!</v>
      </c>
      <c r="AJ99" s="68" t="e">
        <f>IF(ROUND('Командный Зачет'!#REF!-IF('Сводный протокол'!#REF!="м",AJ$2,IF('Сводный протокол'!#REF!="ж",AJ$1,0)),6)&gt;0,1,0)</f>
        <v>#REF!</v>
      </c>
      <c r="AK99" s="68" t="e">
        <f>IF(ROUND('Командный Зачет'!#REF!-IF('Сводный протокол'!#REF!="м",AK$2,IF('Сводный протокол'!#REF!="ж",AK$1,0)),6)&gt;0,1,0)</f>
        <v>#REF!</v>
      </c>
      <c r="AL99" s="68" t="e">
        <f>IF(ROUND('Командный Зачет'!#REF!-IF('Сводный протокол'!#REF!="м",AL$2,IF('Сводный протокол'!#REF!="ж",AL$1,0)),6)&gt;0,1,0)</f>
        <v>#REF!</v>
      </c>
      <c r="AM99" s="68" t="e">
        <f>IF(ROUND('Командный Зачет'!#REF!-IF('Сводный протокол'!#REF!="м",AM$2,IF('Сводный протокол'!#REF!="ж",AM$1,0)),6)&gt;0,1,0)</f>
        <v>#REF!</v>
      </c>
      <c r="AN99" s="68" t="e">
        <f>IF(ROUND('Командный Зачет'!#REF!-IF('Сводный протокол'!#REF!="м",AN$2,IF('Сводный протокол'!#REF!="ж",AN$1,0)),6)&gt;0,1,0)</f>
        <v>#REF!</v>
      </c>
      <c r="AO99" s="68" t="e">
        <f>IF(ROUND('Командный Зачет'!#REF!-IF('Сводный протокол'!#REF!="м",AO$2,IF('Сводный протокол'!#REF!="ж",AO$1,0)),6)&gt;0,1,0)</f>
        <v>#REF!</v>
      </c>
      <c r="AP99" s="68" t="e">
        <f>IF(ROUND('Командный Зачет'!#REF!-IF('Сводный протокол'!#REF!="м",AP$2,IF('Сводный протокол'!#REF!="ж",AP$1,0)),6)&gt;0,1,0)</f>
        <v>#REF!</v>
      </c>
      <c r="AQ99" s="68" t="e">
        <f>IF(ROUND('Командный Зачет'!#REF!-IF('Сводный протокол'!#REF!="м",AQ$2,IF('Сводный протокол'!#REF!="ж",AQ$1,0)),6)&gt;0,1,0)</f>
        <v>#REF!</v>
      </c>
      <c r="AR99" s="68" t="e">
        <f>IF(ROUND('Командный Зачет'!#REF!-IF('Сводный протокол'!#REF!="м",AR$2,IF('Сводный протокол'!#REF!="ж",AR$1,0)),6)&gt;0,1,0)</f>
        <v>#REF!</v>
      </c>
      <c r="AS99" s="68" t="e">
        <f>IF(ROUND('Командный Зачет'!#REF!-IF('Сводный протокол'!#REF!="м",AS$2,IF('Сводный протокол'!#REF!="ж",AS$1,0)),6)&gt;0,1,0)</f>
        <v>#REF!</v>
      </c>
      <c r="AT99" s="68" t="e">
        <f>IF(ROUND('Командный Зачет'!#REF!-IF('Сводный протокол'!#REF!="м",AT$2,IF('Сводный протокол'!#REF!="ж",AT$1,0)),6)&gt;0,1,0)</f>
        <v>#REF!</v>
      </c>
      <c r="AU99" s="68" t="e">
        <f>IF(ROUND('Командный Зачет'!#REF!-IF('Сводный протокол'!#REF!="м",AU$2,IF('Сводный протокол'!#REF!="ж",AU$1,0)),6)&gt;0,1,0)</f>
        <v>#REF!</v>
      </c>
      <c r="AV99" s="68" t="e">
        <f>IF(ROUND('Командный Зачет'!#REF!-IF('Сводный протокол'!#REF!="м",AV$2,IF('Сводный протокол'!#REF!="ж",AV$1,0)),6)&gt;0,1,0)</f>
        <v>#REF!</v>
      </c>
      <c r="AW99" s="68" t="e">
        <f>IF(ROUND('Командный Зачет'!#REF!-IF('Сводный протокол'!#REF!="м",AW$2,IF('Сводный протокол'!#REF!="ж",AW$1,0)),6)&gt;0,1,0)</f>
        <v>#REF!</v>
      </c>
      <c r="AX99" s="68" t="e">
        <f>IF(ROUND('Командный Зачет'!#REF!-IF('Сводный протокол'!#REF!="м",AX$2,IF('Сводный протокол'!#REF!="ж",AX$1,0)),6)&gt;0,1,0)</f>
        <v>#REF!</v>
      </c>
      <c r="AY99" s="68" t="e">
        <f>IF(ROUND('Командный Зачет'!#REF!-IF('Сводный протокол'!#REF!="м",AY$2,IF('Сводный протокол'!#REF!="ж",AY$1,0)),6)&gt;0,1,0)</f>
        <v>#REF!</v>
      </c>
      <c r="AZ99" s="68" t="e">
        <f>IF(ROUND('Командный Зачет'!#REF!-IF('Сводный протокол'!#REF!="м",AZ$2,IF('Сводный протокол'!#REF!="ж",AZ$1,0)),6)&gt;0,1,0)</f>
        <v>#REF!</v>
      </c>
      <c r="BA99" s="68" t="e">
        <f>IF(ROUND('Командный Зачет'!#REF!-IF('Сводный протокол'!#REF!="м",BA$2,IF('Сводный протокол'!#REF!="ж",BA$1,0)),6)&gt;0,1,0)</f>
        <v>#REF!</v>
      </c>
      <c r="BB99" s="68" t="e">
        <f>IF(ROUND('Командный Зачет'!#REF!-IF('Сводный протокол'!#REF!="м",BB$2,IF('Сводный протокол'!#REF!="ж",BB$1,0)),6)&gt;0,1,0)</f>
        <v>#REF!</v>
      </c>
      <c r="BC99" s="68" t="e">
        <f>IF(ROUND('Командный Зачет'!#REF!-IF('Сводный протокол'!#REF!="м",BC$2,IF('Сводный протокол'!#REF!="ж",BC$1,0)),6)&gt;0,1,0)</f>
        <v>#REF!</v>
      </c>
      <c r="BD99" s="68" t="e">
        <f>IF(ROUND('Командный Зачет'!#REF!-IF('Сводный протокол'!#REF!="м",BD$2,IF('Сводный протокол'!#REF!="ж",BD$1,0)),6)&gt;0,1,0)</f>
        <v>#REF!</v>
      </c>
      <c r="BE99" s="68" t="e">
        <f>IF(ROUND('Командный Зачет'!#REF!-IF('Сводный протокол'!#REF!="м",BE$2,IF('Сводный протокол'!#REF!="ж",BE$1,0)),6)&gt;0,1,0)</f>
        <v>#REF!</v>
      </c>
      <c r="BF99" s="68" t="e">
        <f>IF(ROUND('Командный Зачет'!#REF!-IF('Сводный протокол'!#REF!="м",BF$2,IF('Сводный протокол'!#REF!="ж",BF$1,0)),6)&gt;0,1,0)</f>
        <v>#REF!</v>
      </c>
      <c r="BG99" s="68" t="e">
        <f>IF(ROUND('Командный Зачет'!#REF!-IF('Сводный протокол'!#REF!="м",BG$2,IF('Сводный протокол'!#REF!="ж",BG$1,0)),6)&gt;0,1,0)</f>
        <v>#REF!</v>
      </c>
      <c r="BH99" s="68" t="e">
        <f>IF(ROUND('Командный Зачет'!#REF!-IF('Сводный протокол'!#REF!="м",BH$2,IF('Сводный протокол'!#REF!="ж",BH$1,0)),6)&gt;0,1,0)</f>
        <v>#REF!</v>
      </c>
      <c r="BI99" s="68" t="e">
        <f>IF(ROUND('Командный Зачет'!#REF!-IF('Сводный протокол'!#REF!="м",BI$2,IF('Сводный протокол'!#REF!="ж",BI$1,0)),6)&gt;0,1,0)</f>
        <v>#REF!</v>
      </c>
      <c r="BJ99" s="68" t="e">
        <f>IF(ROUND('Командный Зачет'!#REF!-IF('Сводный протокол'!#REF!="м",BJ$2,IF('Сводный протокол'!#REF!="ж",BJ$1,0)),6)&gt;0,1,0)</f>
        <v>#REF!</v>
      </c>
      <c r="BK99" s="68" t="e">
        <f>IF(ROUND('Командный Зачет'!#REF!-IF('Сводный протокол'!#REF!="м",BK$2,IF('Сводный протокол'!#REF!="ж",BK$1,0)),6)&gt;0,1,0)</f>
        <v>#REF!</v>
      </c>
      <c r="BL99" s="68" t="e">
        <f>IF(ROUND('Командный Зачет'!#REF!-IF('Сводный протокол'!#REF!="м",BL$2,IF('Сводный протокол'!#REF!="ж",BL$1,0)),6)&gt;0,1,0)</f>
        <v>#REF!</v>
      </c>
      <c r="BM99" s="68" t="e">
        <f>IF(ROUND('Командный Зачет'!#REF!-IF('Сводный протокол'!#REF!="м",BM$2,IF('Сводный протокол'!#REF!="ж",BM$1,0)),6)&gt;0,1,0)</f>
        <v>#REF!</v>
      </c>
      <c r="BN99" s="68" t="e">
        <f>IF(ROUND('Командный Зачет'!#REF!-IF('Сводный протокол'!#REF!="м",BN$2,IF('Сводный протокол'!#REF!="ж",BN$1,0)),6)&gt;0,1,0)</f>
        <v>#REF!</v>
      </c>
      <c r="BO99" s="68" t="e">
        <f>IF(ROUND('Командный Зачет'!#REF!-IF('Сводный протокол'!#REF!="м",BO$2,IF('Сводный протокол'!#REF!="ж",BO$1,0)),6)&gt;0,1,0)</f>
        <v>#REF!</v>
      </c>
      <c r="BP99" s="68" t="e">
        <f>IF(ROUND('Командный Зачет'!#REF!-IF('Сводный протокол'!#REF!="м",BP$2,IF('Сводный протокол'!#REF!="ж",BP$1,0)),6)&gt;0,1,0)</f>
        <v>#REF!</v>
      </c>
      <c r="BQ99" s="68" t="e">
        <f>IF(ROUND('Командный Зачет'!#REF!-IF('Сводный протокол'!#REF!="м",BQ$2,IF('Сводный протокол'!#REF!="ж",BQ$1,0)),6)&gt;0,1,0)</f>
        <v>#REF!</v>
      </c>
      <c r="BR99" s="68" t="e">
        <f>IF(ROUND('Командный Зачет'!#REF!-IF('Сводный протокол'!#REF!="м",BR$2,IF('Сводный протокол'!#REF!="ж",BR$1,0)),6)&gt;0,1,0)</f>
        <v>#REF!</v>
      </c>
      <c r="BS99" s="68" t="e">
        <f>IF(ROUND('Командный Зачет'!#REF!-IF('Сводный протокол'!#REF!="м",BS$2,IF('Сводный протокол'!#REF!="ж",BS$1,0)),6)&gt;0,1,0)</f>
        <v>#REF!</v>
      </c>
      <c r="BT99" s="68" t="e">
        <f>IF(ROUND('Командный Зачет'!#REF!-IF('Сводный протокол'!#REF!="м",BT$2,IF('Сводный протокол'!#REF!="ж",BT$1,0)),6)&gt;0,1,0)</f>
        <v>#REF!</v>
      </c>
      <c r="BU99" s="68" t="e">
        <f>IF(ROUND('Командный Зачет'!#REF!-IF('Сводный протокол'!#REF!="м",BU$2,IF('Сводный протокол'!#REF!="ж",BU$1,0)),6)&gt;0,1,0)</f>
        <v>#REF!</v>
      </c>
      <c r="BV99" s="68" t="e">
        <f>IF(ROUND('Командный Зачет'!#REF!-IF('Сводный протокол'!#REF!="м",BV$2,IF('Сводный протокол'!#REF!="ж",BV$1,0)),6)&gt;0,1,0)</f>
        <v>#REF!</v>
      </c>
      <c r="BW99" s="68" t="e">
        <f>IF(ROUND('Командный Зачет'!#REF!-IF('Сводный протокол'!#REF!="м",BW$2,IF('Сводный протокол'!#REF!="ж",BW$1,0)),6)&gt;0,1,0)</f>
        <v>#REF!</v>
      </c>
      <c r="BX99" s="68" t="e">
        <f>IF(ROUND('Командный Зачет'!#REF!-IF('Сводный протокол'!#REF!="м",BX$2,IF('Сводный протокол'!#REF!="ж",BX$1,0)),6)&gt;0,1,0)</f>
        <v>#REF!</v>
      </c>
      <c r="BY99" s="68" t="e">
        <f>IF(ROUND('Командный Зачет'!#REF!-IF('Сводный протокол'!#REF!="м",BY$2,IF('Сводный протокол'!#REF!="ж",BY$1,0)),6)&gt;0,1,0)</f>
        <v>#REF!</v>
      </c>
      <c r="BZ99" s="68" t="e">
        <f>IF(ROUND('Командный Зачет'!#REF!-IF('Сводный протокол'!#REF!="м",BZ$2,IF('Сводный протокол'!#REF!="ж",BZ$1,0)),6)&gt;0,1,0)</f>
        <v>#REF!</v>
      </c>
      <c r="CA99" s="68" t="e">
        <f>IF(ROUND('Командный Зачет'!#REF!-IF('Сводный протокол'!#REF!="м",CA$2,IF('Сводный протокол'!#REF!="ж",CA$1,0)),6)&gt;0,1,0)</f>
        <v>#REF!</v>
      </c>
      <c r="CB99" s="68" t="e">
        <f>IF(ROUND('Командный Зачет'!#REF!-IF('Сводный протокол'!#REF!="м",CB$2,IF('Сводный протокол'!#REF!="ж",CB$1,0)),6)&gt;0,1,0)</f>
        <v>#REF!</v>
      </c>
      <c r="CC99" s="68" t="e">
        <f>IF(ROUND('Командный Зачет'!#REF!-IF('Сводный протокол'!#REF!="м",CC$2,IF('Сводный протокол'!#REF!="ж",CC$1,0)),6)&gt;0,1,0)</f>
        <v>#REF!</v>
      </c>
      <c r="CD99" s="68" t="e">
        <f>IF(ROUND('Командный Зачет'!#REF!-IF('Сводный протокол'!#REF!="м",CD$2,IF('Сводный протокол'!#REF!="ж",CD$1,0)),6)&gt;0,1,0)</f>
        <v>#REF!</v>
      </c>
      <c r="CE99" s="68" t="e">
        <f>IF(ROUND('Командный Зачет'!#REF!-IF('Сводный протокол'!#REF!="м",CE$2,IF('Сводный протокол'!#REF!="ж",CE$1,0)),6)&gt;0,1,0)</f>
        <v>#REF!</v>
      </c>
      <c r="CF99" s="68" t="e">
        <f>IF(ROUND('Командный Зачет'!#REF!-IF('Сводный протокол'!#REF!="м",CF$2,IF('Сводный протокол'!#REF!="ж",CF$1,0)),6)&gt;0,1,0)</f>
        <v>#REF!</v>
      </c>
      <c r="CG99" s="68" t="e">
        <f>IF(ROUND('Командный Зачет'!#REF!-IF('Сводный протокол'!#REF!="м",CG$2,IF('Сводный протокол'!#REF!="ж",CG$1,0)),6)&gt;0,1,0)</f>
        <v>#REF!</v>
      </c>
      <c r="CH99" s="68" t="e">
        <f>IF(ROUND('Командный Зачет'!#REF!-IF('Сводный протокол'!#REF!="м",CH$2,IF('Сводный протокол'!#REF!="ж",CH$1,0)),6)&gt;0,1,0)</f>
        <v>#REF!</v>
      </c>
      <c r="CI99" s="68" t="e">
        <f>IF(ROUND('Командный Зачет'!#REF!-IF('Сводный протокол'!#REF!="м",CI$2,IF('Сводный протокол'!#REF!="ж",CI$1,0)),6)&gt;0,1,0)</f>
        <v>#REF!</v>
      </c>
      <c r="CJ99" s="68" t="e">
        <f>IF(ROUND('Командный Зачет'!#REF!-IF('Сводный протокол'!#REF!="м",CJ$2,IF('Сводный протокол'!#REF!="ж",CJ$1,0)),6)&gt;0,1,0)</f>
        <v>#REF!</v>
      </c>
      <c r="CK99" s="68" t="e">
        <f>IF(ROUND('Командный Зачет'!#REF!-IF('Сводный протокол'!#REF!="м",CK$2,IF('Сводный протокол'!#REF!="ж",CK$1,0)),6)&gt;0,1,0)</f>
        <v>#REF!</v>
      </c>
      <c r="CL99" s="68" t="e">
        <f>IF(ROUND('Командный Зачет'!#REF!-IF('Сводный протокол'!#REF!="м",CL$2,IF('Сводный протокол'!#REF!="ж",CL$1,0)),6)&gt;0,1,0)</f>
        <v>#REF!</v>
      </c>
      <c r="CM99" s="68" t="e">
        <f>IF(ROUND('Командный Зачет'!#REF!-IF('Сводный протокол'!#REF!="м",CM$2,IF('Сводный протокол'!#REF!="ж",CM$1,0)),6)&gt;0,1,0)</f>
        <v>#REF!</v>
      </c>
      <c r="CN99" s="68" t="e">
        <f>IF(ROUND('Командный Зачет'!#REF!-IF('Сводный протокол'!#REF!="м",CN$2,IF('Сводный протокол'!#REF!="ж",CN$1,0)),6)&gt;0,1,0)</f>
        <v>#REF!</v>
      </c>
      <c r="CO99" s="68" t="e">
        <f>IF(ROUND('Командный Зачет'!#REF!-IF('Сводный протокол'!#REF!="м",CO$2,IF('Сводный протокол'!#REF!="ж",CO$1,0)),6)&gt;0,1,0)</f>
        <v>#REF!</v>
      </c>
      <c r="CP99" s="68" t="e">
        <f>IF(ROUND('Командный Зачет'!#REF!-IF('Сводный протокол'!#REF!="м",CP$2,IF('Сводный протокол'!#REF!="ж",CP$1,0)),6)&gt;0,1,0)</f>
        <v>#REF!</v>
      </c>
      <c r="CQ99" s="68" t="e">
        <f>IF(ROUND('Командный Зачет'!#REF!-IF('Сводный протокол'!#REF!="м",CQ$2,IF('Сводный протокол'!#REF!="ж",CQ$1,0)),6)&gt;0,1,0)</f>
        <v>#REF!</v>
      </c>
      <c r="CR99" s="68" t="e">
        <f>IF(ROUND('Командный Зачет'!#REF!-IF('Сводный протокол'!#REF!="м",CR$2,IF('Сводный протокол'!#REF!="ж",CR$1,0)),6)&gt;0,1,0)</f>
        <v>#REF!</v>
      </c>
      <c r="CS99" s="68" t="e">
        <f>IF(ROUND('Командный Зачет'!#REF!-IF('Сводный протокол'!#REF!="м",CS$2,IF('Сводный протокол'!#REF!="ж",CS$1,0)),6)&gt;0,1,0)</f>
        <v>#REF!</v>
      </c>
      <c r="CT99" s="68" t="e">
        <f>IF(ROUND('Командный Зачет'!#REF!-IF('Сводный протокол'!#REF!="м",CT$2,IF('Сводный протокол'!#REF!="ж",CT$1,0)),6)&gt;0,1,0)</f>
        <v>#REF!</v>
      </c>
      <c r="CU99" s="68" t="e">
        <f>IF(ROUND('Командный Зачет'!#REF!-IF('Сводный протокол'!#REF!="м",CU$2,IF('Сводный протокол'!#REF!="ж",CU$1,0)),6)&gt;0,1,0)</f>
        <v>#REF!</v>
      </c>
      <c r="CV99" s="68" t="e">
        <f>IF(ROUND('Командный Зачет'!#REF!-IF('Сводный протокол'!#REF!="м",CV$2,IF('Сводный протокол'!#REF!="ж",CV$1,0)),6)&gt;0,1,0)</f>
        <v>#REF!</v>
      </c>
      <c r="CW99" s="68" t="e">
        <f>IF(ROUND('Командный Зачет'!#REF!-IF('Сводный протокол'!#REF!="м",CW$2,IF('Сводный протокол'!#REF!="ж",CW$1,0)),6)&gt;0,1,0)</f>
        <v>#REF!</v>
      </c>
      <c r="CX99" s="67" t="e">
        <f t="shared" ca="1" si="2"/>
        <v>#REF!</v>
      </c>
    </row>
    <row r="100" spans="1:102" x14ac:dyDescent="0.2">
      <c r="A100" s="67" t="s">
        <v>165</v>
      </c>
      <c r="B100" s="68" t="e">
        <f>IF(ROUND('Командный Зачет'!#REF!-IF('Сводный протокол'!#REF!="м",B$2,IF('Сводный протокол'!#REF!="ж",B$1,0)),6)&gt;0,1,0)</f>
        <v>#REF!</v>
      </c>
      <c r="C100" s="68" t="e">
        <f>IF(ROUND('Командный Зачет'!#REF!-IF('Сводный протокол'!#REF!="м",C$2,IF('Сводный протокол'!#REF!="ж",C$1,0)),6)&gt;0,1,0)</f>
        <v>#REF!</v>
      </c>
      <c r="D100" s="68" t="e">
        <f>IF(ROUND('Командный Зачет'!#REF!-IF('Сводный протокол'!#REF!="м",D$2,IF('Сводный протокол'!#REF!="ж",D$1,0)),6)&gt;0,1,0)</f>
        <v>#REF!</v>
      </c>
      <c r="E100" s="68" t="e">
        <f>IF(ROUND('Командный Зачет'!#REF!-IF('Сводный протокол'!#REF!="м",E$2,IF('Сводный протокол'!#REF!="ж",E$1,0)),6)&gt;0,1,0)</f>
        <v>#REF!</v>
      </c>
      <c r="F100" s="68" t="e">
        <f>IF(ROUND('Командный Зачет'!#REF!-IF('Сводный протокол'!#REF!="м",F$2,IF('Сводный протокол'!#REF!="ж",F$1,0)),6)&gt;0,1,0)</f>
        <v>#REF!</v>
      </c>
      <c r="G100" s="68" t="e">
        <f>IF(ROUND('Командный Зачет'!#REF!-IF('Сводный протокол'!#REF!="м",G$2,IF('Сводный протокол'!#REF!="ж",G$1,0)),6)&gt;0,1,0)</f>
        <v>#REF!</v>
      </c>
      <c r="H100" s="68" t="e">
        <f>IF(ROUND('Командный Зачет'!#REF!-IF('Сводный протокол'!#REF!="м",H$2,IF('Сводный протокол'!#REF!="ж",H$1,0)),6)&gt;0,1,0)</f>
        <v>#REF!</v>
      </c>
      <c r="I100" s="68" t="e">
        <f>IF(ROUND('Командный Зачет'!#REF!-IF('Сводный протокол'!#REF!="м",I$2,IF('Сводный протокол'!#REF!="ж",I$1,0)),6)&gt;0,1,0)</f>
        <v>#REF!</v>
      </c>
      <c r="J100" s="68" t="e">
        <f>IF(ROUND('Командный Зачет'!#REF!-IF('Сводный протокол'!#REF!="м",J$2,IF('Сводный протокол'!#REF!="ж",J$1,0)),6)&gt;0,1,0)</f>
        <v>#REF!</v>
      </c>
      <c r="K100" s="68" t="e">
        <f>IF(ROUND('Командный Зачет'!#REF!-IF('Сводный протокол'!#REF!="м",K$2,IF('Сводный протокол'!#REF!="ж",K$1,0)),6)&gt;0,1,0)</f>
        <v>#REF!</v>
      </c>
      <c r="L100" s="68" t="e">
        <f>IF(ROUND('Командный Зачет'!#REF!-IF('Сводный протокол'!#REF!="м",L$2,IF('Сводный протокол'!#REF!="ж",L$1,0)),6)&gt;0,1,0)</f>
        <v>#REF!</v>
      </c>
      <c r="M100" s="68" t="e">
        <f>IF(ROUND('Командный Зачет'!#REF!-IF('Сводный протокол'!#REF!="м",M$2,IF('Сводный протокол'!#REF!="ж",M$1,0)),6)&gt;0,1,0)</f>
        <v>#REF!</v>
      </c>
      <c r="N100" s="68" t="e">
        <f>IF(ROUND('Командный Зачет'!#REF!-IF('Сводный протокол'!#REF!="м",N$2,IF('Сводный протокол'!#REF!="ж",N$1,0)),6)&gt;0,1,0)</f>
        <v>#REF!</v>
      </c>
      <c r="O100" s="68" t="e">
        <f>IF(ROUND('Командный Зачет'!#REF!-IF('Сводный протокол'!#REF!="м",O$2,IF('Сводный протокол'!#REF!="ж",O$1,0)),6)&gt;0,1,0)</f>
        <v>#REF!</v>
      </c>
      <c r="P100" s="68" t="e">
        <f>IF(ROUND('Командный Зачет'!#REF!-IF('Сводный протокол'!#REF!="м",P$2,IF('Сводный протокол'!#REF!="ж",P$1,0)),6)&gt;0,1,0)</f>
        <v>#REF!</v>
      </c>
      <c r="Q100" s="68" t="e">
        <f>IF(ROUND('Командный Зачет'!#REF!-IF('Сводный протокол'!#REF!="м",Q$2,IF('Сводный протокол'!#REF!="ж",Q$1,0)),6)&gt;0,1,0)</f>
        <v>#REF!</v>
      </c>
      <c r="R100" s="68" t="e">
        <f>IF(ROUND('Командный Зачет'!#REF!-IF('Сводный протокол'!#REF!="м",R$2,IF('Сводный протокол'!#REF!="ж",R$1,0)),6)&gt;0,1,0)</f>
        <v>#REF!</v>
      </c>
      <c r="S100" s="68" t="e">
        <f>IF(ROUND('Командный Зачет'!#REF!-IF('Сводный протокол'!#REF!="м",S$2,IF('Сводный протокол'!#REF!="ж",S$1,0)),6)&gt;0,1,0)</f>
        <v>#REF!</v>
      </c>
      <c r="T100" s="68" t="e">
        <f>IF(ROUND('Командный Зачет'!#REF!-IF('Сводный протокол'!#REF!="м",T$2,IF('Сводный протокол'!#REF!="ж",T$1,0)),6)&gt;0,1,0)</f>
        <v>#REF!</v>
      </c>
      <c r="U100" s="68" t="e">
        <f>IF(ROUND('Командный Зачет'!#REF!-IF('Сводный протокол'!#REF!="м",U$2,IF('Сводный протокол'!#REF!="ж",U$1,0)),6)&gt;0,1,0)</f>
        <v>#REF!</v>
      </c>
      <c r="V100" s="68" t="e">
        <f>IF(ROUND('Командный Зачет'!#REF!-IF('Сводный протокол'!#REF!="м",V$2,IF('Сводный протокол'!#REF!="ж",V$1,0)),6)&gt;0,1,0)</f>
        <v>#REF!</v>
      </c>
      <c r="W100" s="68" t="e">
        <f>IF(ROUND('Командный Зачет'!#REF!-IF('Сводный протокол'!#REF!="м",W$2,IF('Сводный протокол'!#REF!="ж",W$1,0)),6)&gt;0,1,0)</f>
        <v>#REF!</v>
      </c>
      <c r="X100" s="68" t="e">
        <f>IF(ROUND('Командный Зачет'!#REF!-IF('Сводный протокол'!#REF!="м",X$2,IF('Сводный протокол'!#REF!="ж",X$1,0)),6)&gt;0,1,0)</f>
        <v>#REF!</v>
      </c>
      <c r="Y100" s="68" t="e">
        <f>IF(ROUND('Командный Зачет'!#REF!-IF('Сводный протокол'!#REF!="м",Y$2,IF('Сводный протокол'!#REF!="ж",Y$1,0)),6)&gt;0,1,0)</f>
        <v>#REF!</v>
      </c>
      <c r="Z100" s="68" t="e">
        <f>IF(ROUND('Командный Зачет'!#REF!-IF('Сводный протокол'!#REF!="м",Z$2,IF('Сводный протокол'!#REF!="ж",Z$1,0)),6)&gt;0,1,0)</f>
        <v>#REF!</v>
      </c>
      <c r="AA100" s="68" t="e">
        <f>IF(ROUND('Командный Зачет'!#REF!-IF('Сводный протокол'!#REF!="м",AA$2,IF('Сводный протокол'!#REF!="ж",AA$1,0)),6)&gt;0,1,0)</f>
        <v>#REF!</v>
      </c>
      <c r="AB100" s="68" t="e">
        <f>IF(ROUND('Командный Зачет'!#REF!-IF('Сводный протокол'!#REF!="м",AB$2,IF('Сводный протокол'!#REF!="ж",AB$1,0)),6)&gt;0,1,0)</f>
        <v>#REF!</v>
      </c>
      <c r="AC100" s="68" t="e">
        <f>IF(ROUND('Командный Зачет'!#REF!-IF('Сводный протокол'!#REF!="м",AC$2,IF('Сводный протокол'!#REF!="ж",AC$1,0)),6)&gt;0,1,0)</f>
        <v>#REF!</v>
      </c>
      <c r="AD100" s="68" t="e">
        <f>IF(ROUND('Командный Зачет'!#REF!-IF('Сводный протокол'!#REF!="м",AD$2,IF('Сводный протокол'!#REF!="ж",AD$1,0)),6)&gt;0,1,0)</f>
        <v>#REF!</v>
      </c>
      <c r="AE100" s="68" t="e">
        <f>IF(ROUND('Командный Зачет'!#REF!-IF('Сводный протокол'!#REF!="м",AE$2,IF('Сводный протокол'!#REF!="ж",AE$1,0)),6)&gt;0,1,0)</f>
        <v>#REF!</v>
      </c>
      <c r="AF100" s="68" t="e">
        <f>IF(ROUND('Командный Зачет'!#REF!-IF('Сводный протокол'!#REF!="м",AF$2,IF('Сводный протокол'!#REF!="ж",AF$1,0)),6)&gt;0,1,0)</f>
        <v>#REF!</v>
      </c>
      <c r="AG100" s="68" t="e">
        <f>IF(ROUND('Командный Зачет'!#REF!-IF('Сводный протокол'!#REF!="м",AG$2,IF('Сводный протокол'!#REF!="ж",AG$1,0)),6)&gt;0,1,0)</f>
        <v>#REF!</v>
      </c>
      <c r="AH100" s="68" t="e">
        <f>IF(ROUND('Командный Зачет'!#REF!-IF('Сводный протокол'!#REF!="м",AH$2,IF('Сводный протокол'!#REF!="ж",AH$1,0)),6)&gt;0,1,0)</f>
        <v>#REF!</v>
      </c>
      <c r="AI100" s="68" t="e">
        <f>IF(ROUND('Командный Зачет'!#REF!-IF('Сводный протокол'!#REF!="м",AI$2,IF('Сводный протокол'!#REF!="ж",AI$1,0)),6)&gt;0,1,0)</f>
        <v>#REF!</v>
      </c>
      <c r="AJ100" s="68" t="e">
        <f>IF(ROUND('Командный Зачет'!#REF!-IF('Сводный протокол'!#REF!="м",AJ$2,IF('Сводный протокол'!#REF!="ж",AJ$1,0)),6)&gt;0,1,0)</f>
        <v>#REF!</v>
      </c>
      <c r="AK100" s="68" t="e">
        <f>IF(ROUND('Командный Зачет'!#REF!-IF('Сводный протокол'!#REF!="м",AK$2,IF('Сводный протокол'!#REF!="ж",AK$1,0)),6)&gt;0,1,0)</f>
        <v>#REF!</v>
      </c>
      <c r="AL100" s="68" t="e">
        <f>IF(ROUND('Командный Зачет'!#REF!-IF('Сводный протокол'!#REF!="м",AL$2,IF('Сводный протокол'!#REF!="ж",AL$1,0)),6)&gt;0,1,0)</f>
        <v>#REF!</v>
      </c>
      <c r="AM100" s="68" t="e">
        <f>IF(ROUND('Командный Зачет'!#REF!-IF('Сводный протокол'!#REF!="м",AM$2,IF('Сводный протокол'!#REF!="ж",AM$1,0)),6)&gt;0,1,0)</f>
        <v>#REF!</v>
      </c>
      <c r="AN100" s="68" t="e">
        <f>IF(ROUND('Командный Зачет'!#REF!-IF('Сводный протокол'!#REF!="м",AN$2,IF('Сводный протокол'!#REF!="ж",AN$1,0)),6)&gt;0,1,0)</f>
        <v>#REF!</v>
      </c>
      <c r="AO100" s="68" t="e">
        <f>IF(ROUND('Командный Зачет'!#REF!-IF('Сводный протокол'!#REF!="м",AO$2,IF('Сводный протокол'!#REF!="ж",AO$1,0)),6)&gt;0,1,0)</f>
        <v>#REF!</v>
      </c>
      <c r="AP100" s="68" t="e">
        <f>IF(ROUND('Командный Зачет'!#REF!-IF('Сводный протокол'!#REF!="м",AP$2,IF('Сводный протокол'!#REF!="ж",AP$1,0)),6)&gt;0,1,0)</f>
        <v>#REF!</v>
      </c>
      <c r="AQ100" s="68" t="e">
        <f>IF(ROUND('Командный Зачет'!#REF!-IF('Сводный протокол'!#REF!="м",AQ$2,IF('Сводный протокол'!#REF!="ж",AQ$1,0)),6)&gt;0,1,0)</f>
        <v>#REF!</v>
      </c>
      <c r="AR100" s="68" t="e">
        <f>IF(ROUND('Командный Зачет'!#REF!-IF('Сводный протокол'!#REF!="м",AR$2,IF('Сводный протокол'!#REF!="ж",AR$1,0)),6)&gt;0,1,0)</f>
        <v>#REF!</v>
      </c>
      <c r="AS100" s="68" t="e">
        <f>IF(ROUND('Командный Зачет'!#REF!-IF('Сводный протокол'!#REF!="м",AS$2,IF('Сводный протокол'!#REF!="ж",AS$1,0)),6)&gt;0,1,0)</f>
        <v>#REF!</v>
      </c>
      <c r="AT100" s="68" t="e">
        <f>IF(ROUND('Командный Зачет'!#REF!-IF('Сводный протокол'!#REF!="м",AT$2,IF('Сводный протокол'!#REF!="ж",AT$1,0)),6)&gt;0,1,0)</f>
        <v>#REF!</v>
      </c>
      <c r="AU100" s="68" t="e">
        <f>IF(ROUND('Командный Зачет'!#REF!-IF('Сводный протокол'!#REF!="м",AU$2,IF('Сводный протокол'!#REF!="ж",AU$1,0)),6)&gt;0,1,0)</f>
        <v>#REF!</v>
      </c>
      <c r="AV100" s="68" t="e">
        <f>IF(ROUND('Командный Зачет'!#REF!-IF('Сводный протокол'!#REF!="м",AV$2,IF('Сводный протокол'!#REF!="ж",AV$1,0)),6)&gt;0,1,0)</f>
        <v>#REF!</v>
      </c>
      <c r="AW100" s="68" t="e">
        <f>IF(ROUND('Командный Зачет'!#REF!-IF('Сводный протокол'!#REF!="м",AW$2,IF('Сводный протокол'!#REF!="ж",AW$1,0)),6)&gt;0,1,0)</f>
        <v>#REF!</v>
      </c>
      <c r="AX100" s="68" t="e">
        <f>IF(ROUND('Командный Зачет'!#REF!-IF('Сводный протокол'!#REF!="м",AX$2,IF('Сводный протокол'!#REF!="ж",AX$1,0)),6)&gt;0,1,0)</f>
        <v>#REF!</v>
      </c>
      <c r="AY100" s="68" t="e">
        <f>IF(ROUND('Командный Зачет'!#REF!-IF('Сводный протокол'!#REF!="м",AY$2,IF('Сводный протокол'!#REF!="ж",AY$1,0)),6)&gt;0,1,0)</f>
        <v>#REF!</v>
      </c>
      <c r="AZ100" s="68" t="e">
        <f>IF(ROUND('Командный Зачет'!#REF!-IF('Сводный протокол'!#REF!="м",AZ$2,IF('Сводный протокол'!#REF!="ж",AZ$1,0)),6)&gt;0,1,0)</f>
        <v>#REF!</v>
      </c>
      <c r="BA100" s="68" t="e">
        <f>IF(ROUND('Командный Зачет'!#REF!-IF('Сводный протокол'!#REF!="м",BA$2,IF('Сводный протокол'!#REF!="ж",BA$1,0)),6)&gt;0,1,0)</f>
        <v>#REF!</v>
      </c>
      <c r="BB100" s="68" t="e">
        <f>IF(ROUND('Командный Зачет'!#REF!-IF('Сводный протокол'!#REF!="м",BB$2,IF('Сводный протокол'!#REF!="ж",BB$1,0)),6)&gt;0,1,0)</f>
        <v>#REF!</v>
      </c>
      <c r="BC100" s="68" t="e">
        <f>IF(ROUND('Командный Зачет'!#REF!-IF('Сводный протокол'!#REF!="м",BC$2,IF('Сводный протокол'!#REF!="ж",BC$1,0)),6)&gt;0,1,0)</f>
        <v>#REF!</v>
      </c>
      <c r="BD100" s="68" t="e">
        <f>IF(ROUND('Командный Зачет'!#REF!-IF('Сводный протокол'!#REF!="м",BD$2,IF('Сводный протокол'!#REF!="ж",BD$1,0)),6)&gt;0,1,0)</f>
        <v>#REF!</v>
      </c>
      <c r="BE100" s="68" t="e">
        <f>IF(ROUND('Командный Зачет'!#REF!-IF('Сводный протокол'!#REF!="м",BE$2,IF('Сводный протокол'!#REF!="ж",BE$1,0)),6)&gt;0,1,0)</f>
        <v>#REF!</v>
      </c>
      <c r="BF100" s="68" t="e">
        <f>IF(ROUND('Командный Зачет'!#REF!-IF('Сводный протокол'!#REF!="м",BF$2,IF('Сводный протокол'!#REF!="ж",BF$1,0)),6)&gt;0,1,0)</f>
        <v>#REF!</v>
      </c>
      <c r="BG100" s="68" t="e">
        <f>IF(ROUND('Командный Зачет'!#REF!-IF('Сводный протокол'!#REF!="м",BG$2,IF('Сводный протокол'!#REF!="ж",BG$1,0)),6)&gt;0,1,0)</f>
        <v>#REF!</v>
      </c>
      <c r="BH100" s="68" t="e">
        <f>IF(ROUND('Командный Зачет'!#REF!-IF('Сводный протокол'!#REF!="м",BH$2,IF('Сводный протокол'!#REF!="ж",BH$1,0)),6)&gt;0,1,0)</f>
        <v>#REF!</v>
      </c>
      <c r="BI100" s="68" t="e">
        <f>IF(ROUND('Командный Зачет'!#REF!-IF('Сводный протокол'!#REF!="м",BI$2,IF('Сводный протокол'!#REF!="ж",BI$1,0)),6)&gt;0,1,0)</f>
        <v>#REF!</v>
      </c>
      <c r="BJ100" s="68" t="e">
        <f>IF(ROUND('Командный Зачет'!#REF!-IF('Сводный протокол'!#REF!="м",BJ$2,IF('Сводный протокол'!#REF!="ж",BJ$1,0)),6)&gt;0,1,0)</f>
        <v>#REF!</v>
      </c>
      <c r="BK100" s="68" t="e">
        <f>IF(ROUND('Командный Зачет'!#REF!-IF('Сводный протокол'!#REF!="м",BK$2,IF('Сводный протокол'!#REF!="ж",BK$1,0)),6)&gt;0,1,0)</f>
        <v>#REF!</v>
      </c>
      <c r="BL100" s="68" t="e">
        <f>IF(ROUND('Командный Зачет'!#REF!-IF('Сводный протокол'!#REF!="м",BL$2,IF('Сводный протокол'!#REF!="ж",BL$1,0)),6)&gt;0,1,0)</f>
        <v>#REF!</v>
      </c>
      <c r="BM100" s="68" t="e">
        <f>IF(ROUND('Командный Зачет'!#REF!-IF('Сводный протокол'!#REF!="м",BM$2,IF('Сводный протокол'!#REF!="ж",BM$1,0)),6)&gt;0,1,0)</f>
        <v>#REF!</v>
      </c>
      <c r="BN100" s="68" t="e">
        <f>IF(ROUND('Командный Зачет'!#REF!-IF('Сводный протокол'!#REF!="м",BN$2,IF('Сводный протокол'!#REF!="ж",BN$1,0)),6)&gt;0,1,0)</f>
        <v>#REF!</v>
      </c>
      <c r="BO100" s="68" t="e">
        <f>IF(ROUND('Командный Зачет'!#REF!-IF('Сводный протокол'!#REF!="м",BO$2,IF('Сводный протокол'!#REF!="ж",BO$1,0)),6)&gt;0,1,0)</f>
        <v>#REF!</v>
      </c>
      <c r="BP100" s="68" t="e">
        <f>IF(ROUND('Командный Зачет'!#REF!-IF('Сводный протокол'!#REF!="м",BP$2,IF('Сводный протокол'!#REF!="ж",BP$1,0)),6)&gt;0,1,0)</f>
        <v>#REF!</v>
      </c>
      <c r="BQ100" s="68" t="e">
        <f>IF(ROUND('Командный Зачет'!#REF!-IF('Сводный протокол'!#REF!="м",BQ$2,IF('Сводный протокол'!#REF!="ж",BQ$1,0)),6)&gt;0,1,0)</f>
        <v>#REF!</v>
      </c>
      <c r="BR100" s="68" t="e">
        <f>IF(ROUND('Командный Зачет'!#REF!-IF('Сводный протокол'!#REF!="м",BR$2,IF('Сводный протокол'!#REF!="ж",BR$1,0)),6)&gt;0,1,0)</f>
        <v>#REF!</v>
      </c>
      <c r="BS100" s="68" t="e">
        <f>IF(ROUND('Командный Зачет'!#REF!-IF('Сводный протокол'!#REF!="м",BS$2,IF('Сводный протокол'!#REF!="ж",BS$1,0)),6)&gt;0,1,0)</f>
        <v>#REF!</v>
      </c>
      <c r="BT100" s="68" t="e">
        <f>IF(ROUND('Командный Зачет'!#REF!-IF('Сводный протокол'!#REF!="м",BT$2,IF('Сводный протокол'!#REF!="ж",BT$1,0)),6)&gt;0,1,0)</f>
        <v>#REF!</v>
      </c>
      <c r="BU100" s="68" t="e">
        <f>IF(ROUND('Командный Зачет'!#REF!-IF('Сводный протокол'!#REF!="м",BU$2,IF('Сводный протокол'!#REF!="ж",BU$1,0)),6)&gt;0,1,0)</f>
        <v>#REF!</v>
      </c>
      <c r="BV100" s="68" t="e">
        <f>IF(ROUND('Командный Зачет'!#REF!-IF('Сводный протокол'!#REF!="м",BV$2,IF('Сводный протокол'!#REF!="ж",BV$1,0)),6)&gt;0,1,0)</f>
        <v>#REF!</v>
      </c>
      <c r="BW100" s="68" t="e">
        <f>IF(ROUND('Командный Зачет'!#REF!-IF('Сводный протокол'!#REF!="м",BW$2,IF('Сводный протокол'!#REF!="ж",BW$1,0)),6)&gt;0,1,0)</f>
        <v>#REF!</v>
      </c>
      <c r="BX100" s="68" t="e">
        <f>IF(ROUND('Командный Зачет'!#REF!-IF('Сводный протокол'!#REF!="м",BX$2,IF('Сводный протокол'!#REF!="ж",BX$1,0)),6)&gt;0,1,0)</f>
        <v>#REF!</v>
      </c>
      <c r="BY100" s="68" t="e">
        <f>IF(ROUND('Командный Зачет'!#REF!-IF('Сводный протокол'!#REF!="м",BY$2,IF('Сводный протокол'!#REF!="ж",BY$1,0)),6)&gt;0,1,0)</f>
        <v>#REF!</v>
      </c>
      <c r="BZ100" s="68" t="e">
        <f>IF(ROUND('Командный Зачет'!#REF!-IF('Сводный протокол'!#REF!="м",BZ$2,IF('Сводный протокол'!#REF!="ж",BZ$1,0)),6)&gt;0,1,0)</f>
        <v>#REF!</v>
      </c>
      <c r="CA100" s="68" t="e">
        <f>IF(ROUND('Командный Зачет'!#REF!-IF('Сводный протокол'!#REF!="м",CA$2,IF('Сводный протокол'!#REF!="ж",CA$1,0)),6)&gt;0,1,0)</f>
        <v>#REF!</v>
      </c>
      <c r="CB100" s="68" t="e">
        <f>IF(ROUND('Командный Зачет'!#REF!-IF('Сводный протокол'!#REF!="м",CB$2,IF('Сводный протокол'!#REF!="ж",CB$1,0)),6)&gt;0,1,0)</f>
        <v>#REF!</v>
      </c>
      <c r="CC100" s="68" t="e">
        <f>IF(ROUND('Командный Зачет'!#REF!-IF('Сводный протокол'!#REF!="м",CC$2,IF('Сводный протокол'!#REF!="ж",CC$1,0)),6)&gt;0,1,0)</f>
        <v>#REF!</v>
      </c>
      <c r="CD100" s="68" t="e">
        <f>IF(ROUND('Командный Зачет'!#REF!-IF('Сводный протокол'!#REF!="м",CD$2,IF('Сводный протокол'!#REF!="ж",CD$1,0)),6)&gt;0,1,0)</f>
        <v>#REF!</v>
      </c>
      <c r="CE100" s="68" t="e">
        <f>IF(ROUND('Командный Зачет'!#REF!-IF('Сводный протокол'!#REF!="м",CE$2,IF('Сводный протокол'!#REF!="ж",CE$1,0)),6)&gt;0,1,0)</f>
        <v>#REF!</v>
      </c>
      <c r="CF100" s="68" t="e">
        <f>IF(ROUND('Командный Зачет'!#REF!-IF('Сводный протокол'!#REF!="м",CF$2,IF('Сводный протокол'!#REF!="ж",CF$1,0)),6)&gt;0,1,0)</f>
        <v>#REF!</v>
      </c>
      <c r="CG100" s="68" t="e">
        <f>IF(ROUND('Командный Зачет'!#REF!-IF('Сводный протокол'!#REF!="м",CG$2,IF('Сводный протокол'!#REF!="ж",CG$1,0)),6)&gt;0,1,0)</f>
        <v>#REF!</v>
      </c>
      <c r="CH100" s="68" t="e">
        <f>IF(ROUND('Командный Зачет'!#REF!-IF('Сводный протокол'!#REF!="м",CH$2,IF('Сводный протокол'!#REF!="ж",CH$1,0)),6)&gt;0,1,0)</f>
        <v>#REF!</v>
      </c>
      <c r="CI100" s="68" t="e">
        <f>IF(ROUND('Командный Зачет'!#REF!-IF('Сводный протокол'!#REF!="м",CI$2,IF('Сводный протокол'!#REF!="ж",CI$1,0)),6)&gt;0,1,0)</f>
        <v>#REF!</v>
      </c>
      <c r="CJ100" s="68" t="e">
        <f>IF(ROUND('Командный Зачет'!#REF!-IF('Сводный протокол'!#REF!="м",CJ$2,IF('Сводный протокол'!#REF!="ж",CJ$1,0)),6)&gt;0,1,0)</f>
        <v>#REF!</v>
      </c>
      <c r="CK100" s="68" t="e">
        <f>IF(ROUND('Командный Зачет'!#REF!-IF('Сводный протокол'!#REF!="м",CK$2,IF('Сводный протокол'!#REF!="ж",CK$1,0)),6)&gt;0,1,0)</f>
        <v>#REF!</v>
      </c>
      <c r="CL100" s="68" t="e">
        <f>IF(ROUND('Командный Зачет'!#REF!-IF('Сводный протокол'!#REF!="м",CL$2,IF('Сводный протокол'!#REF!="ж",CL$1,0)),6)&gt;0,1,0)</f>
        <v>#REF!</v>
      </c>
      <c r="CM100" s="68" t="e">
        <f>IF(ROUND('Командный Зачет'!#REF!-IF('Сводный протокол'!#REF!="м",CM$2,IF('Сводный протокол'!#REF!="ж",CM$1,0)),6)&gt;0,1,0)</f>
        <v>#REF!</v>
      </c>
      <c r="CN100" s="68" t="e">
        <f>IF(ROUND('Командный Зачет'!#REF!-IF('Сводный протокол'!#REF!="м",CN$2,IF('Сводный протокол'!#REF!="ж",CN$1,0)),6)&gt;0,1,0)</f>
        <v>#REF!</v>
      </c>
      <c r="CO100" s="68" t="e">
        <f>IF(ROUND('Командный Зачет'!#REF!-IF('Сводный протокол'!#REF!="м",CO$2,IF('Сводный протокол'!#REF!="ж",CO$1,0)),6)&gt;0,1,0)</f>
        <v>#REF!</v>
      </c>
      <c r="CP100" s="68" t="e">
        <f>IF(ROUND('Командный Зачет'!#REF!-IF('Сводный протокол'!#REF!="м",CP$2,IF('Сводный протокол'!#REF!="ж",CP$1,0)),6)&gt;0,1,0)</f>
        <v>#REF!</v>
      </c>
      <c r="CQ100" s="68" t="e">
        <f>IF(ROUND('Командный Зачет'!#REF!-IF('Сводный протокол'!#REF!="м",CQ$2,IF('Сводный протокол'!#REF!="ж",CQ$1,0)),6)&gt;0,1,0)</f>
        <v>#REF!</v>
      </c>
      <c r="CR100" s="68" t="e">
        <f>IF(ROUND('Командный Зачет'!#REF!-IF('Сводный протокол'!#REF!="м",CR$2,IF('Сводный протокол'!#REF!="ж",CR$1,0)),6)&gt;0,1,0)</f>
        <v>#REF!</v>
      </c>
      <c r="CS100" s="68" t="e">
        <f>IF(ROUND('Командный Зачет'!#REF!-IF('Сводный протокол'!#REF!="м",CS$2,IF('Сводный протокол'!#REF!="ж",CS$1,0)),6)&gt;0,1,0)</f>
        <v>#REF!</v>
      </c>
      <c r="CT100" s="68" t="e">
        <f>IF(ROUND('Командный Зачет'!#REF!-IF('Сводный протокол'!#REF!="м",CT$2,IF('Сводный протокол'!#REF!="ж",CT$1,0)),6)&gt;0,1,0)</f>
        <v>#REF!</v>
      </c>
      <c r="CU100" s="68" t="e">
        <f>IF(ROUND('Командный Зачет'!#REF!-IF('Сводный протокол'!#REF!="м",CU$2,IF('Сводный протокол'!#REF!="ж",CU$1,0)),6)&gt;0,1,0)</f>
        <v>#REF!</v>
      </c>
      <c r="CV100" s="68" t="e">
        <f>IF(ROUND('Командный Зачет'!#REF!-IF('Сводный протокол'!#REF!="м",CV$2,IF('Сводный протокол'!#REF!="ж",CV$1,0)),6)&gt;0,1,0)</f>
        <v>#REF!</v>
      </c>
      <c r="CW100" s="68" t="e">
        <f>IF(ROUND('Командный Зачет'!#REF!-IF('Сводный протокол'!#REF!="м",CW$2,IF('Сводный протокол'!#REF!="ж",CW$1,0)),6)&gt;0,1,0)</f>
        <v>#REF!</v>
      </c>
      <c r="CX100" s="67" t="e">
        <f t="shared" ref="CX100:CX103" ca="1" si="3">OFFSET($A$3,0,SUM(B100:CW100)+1)</f>
        <v>#REF!</v>
      </c>
    </row>
    <row r="101" spans="1:102" x14ac:dyDescent="0.2">
      <c r="A101" s="67" t="s">
        <v>166</v>
      </c>
      <c r="B101" s="68" t="e">
        <f>IF(ROUND('Командный Зачет'!#REF!-IF('Сводный протокол'!#REF!="м",B$2,IF('Сводный протокол'!#REF!="ж",B$1,0)),6)&gt;0,1,0)</f>
        <v>#REF!</v>
      </c>
      <c r="C101" s="68" t="e">
        <f>IF(ROUND('Командный Зачет'!#REF!-IF('Сводный протокол'!#REF!="м",C$2,IF('Сводный протокол'!#REF!="ж",C$1,0)),6)&gt;0,1,0)</f>
        <v>#REF!</v>
      </c>
      <c r="D101" s="68" t="e">
        <f>IF(ROUND('Командный Зачет'!#REF!-IF('Сводный протокол'!#REF!="м",D$2,IF('Сводный протокол'!#REF!="ж",D$1,0)),6)&gt;0,1,0)</f>
        <v>#REF!</v>
      </c>
      <c r="E101" s="68" t="e">
        <f>IF(ROUND('Командный Зачет'!#REF!-IF('Сводный протокол'!#REF!="м",E$2,IF('Сводный протокол'!#REF!="ж",E$1,0)),6)&gt;0,1,0)</f>
        <v>#REF!</v>
      </c>
      <c r="F101" s="68" t="e">
        <f>IF(ROUND('Командный Зачет'!#REF!-IF('Сводный протокол'!#REF!="м",F$2,IF('Сводный протокол'!#REF!="ж",F$1,0)),6)&gt;0,1,0)</f>
        <v>#REF!</v>
      </c>
      <c r="G101" s="68" t="e">
        <f>IF(ROUND('Командный Зачет'!#REF!-IF('Сводный протокол'!#REF!="м",G$2,IF('Сводный протокол'!#REF!="ж",G$1,0)),6)&gt;0,1,0)</f>
        <v>#REF!</v>
      </c>
      <c r="H101" s="68" t="e">
        <f>IF(ROUND('Командный Зачет'!#REF!-IF('Сводный протокол'!#REF!="м",H$2,IF('Сводный протокол'!#REF!="ж",H$1,0)),6)&gt;0,1,0)</f>
        <v>#REF!</v>
      </c>
      <c r="I101" s="68" t="e">
        <f>IF(ROUND('Командный Зачет'!#REF!-IF('Сводный протокол'!#REF!="м",I$2,IF('Сводный протокол'!#REF!="ж",I$1,0)),6)&gt;0,1,0)</f>
        <v>#REF!</v>
      </c>
      <c r="J101" s="68" t="e">
        <f>IF(ROUND('Командный Зачет'!#REF!-IF('Сводный протокол'!#REF!="м",J$2,IF('Сводный протокол'!#REF!="ж",J$1,0)),6)&gt;0,1,0)</f>
        <v>#REF!</v>
      </c>
      <c r="K101" s="68" t="e">
        <f>IF(ROUND('Командный Зачет'!#REF!-IF('Сводный протокол'!#REF!="м",K$2,IF('Сводный протокол'!#REF!="ж",K$1,0)),6)&gt;0,1,0)</f>
        <v>#REF!</v>
      </c>
      <c r="L101" s="68" t="e">
        <f>IF(ROUND('Командный Зачет'!#REF!-IF('Сводный протокол'!#REF!="м",L$2,IF('Сводный протокол'!#REF!="ж",L$1,0)),6)&gt;0,1,0)</f>
        <v>#REF!</v>
      </c>
      <c r="M101" s="68" t="e">
        <f>IF(ROUND('Командный Зачет'!#REF!-IF('Сводный протокол'!#REF!="м",M$2,IF('Сводный протокол'!#REF!="ж",M$1,0)),6)&gt;0,1,0)</f>
        <v>#REF!</v>
      </c>
      <c r="N101" s="68" t="e">
        <f>IF(ROUND('Командный Зачет'!#REF!-IF('Сводный протокол'!#REF!="м",N$2,IF('Сводный протокол'!#REF!="ж",N$1,0)),6)&gt;0,1,0)</f>
        <v>#REF!</v>
      </c>
      <c r="O101" s="68" t="e">
        <f>IF(ROUND('Командный Зачет'!#REF!-IF('Сводный протокол'!#REF!="м",O$2,IF('Сводный протокол'!#REF!="ж",O$1,0)),6)&gt;0,1,0)</f>
        <v>#REF!</v>
      </c>
      <c r="P101" s="68" t="e">
        <f>IF(ROUND('Командный Зачет'!#REF!-IF('Сводный протокол'!#REF!="м",P$2,IF('Сводный протокол'!#REF!="ж",P$1,0)),6)&gt;0,1,0)</f>
        <v>#REF!</v>
      </c>
      <c r="Q101" s="68" t="e">
        <f>IF(ROUND('Командный Зачет'!#REF!-IF('Сводный протокол'!#REF!="м",Q$2,IF('Сводный протокол'!#REF!="ж",Q$1,0)),6)&gt;0,1,0)</f>
        <v>#REF!</v>
      </c>
      <c r="R101" s="68" t="e">
        <f>IF(ROUND('Командный Зачет'!#REF!-IF('Сводный протокол'!#REF!="м",R$2,IF('Сводный протокол'!#REF!="ж",R$1,0)),6)&gt;0,1,0)</f>
        <v>#REF!</v>
      </c>
      <c r="S101" s="68" t="e">
        <f>IF(ROUND('Командный Зачет'!#REF!-IF('Сводный протокол'!#REF!="м",S$2,IF('Сводный протокол'!#REF!="ж",S$1,0)),6)&gt;0,1,0)</f>
        <v>#REF!</v>
      </c>
      <c r="T101" s="68" t="e">
        <f>IF(ROUND('Командный Зачет'!#REF!-IF('Сводный протокол'!#REF!="м",T$2,IF('Сводный протокол'!#REF!="ж",T$1,0)),6)&gt;0,1,0)</f>
        <v>#REF!</v>
      </c>
      <c r="U101" s="68" t="e">
        <f>IF(ROUND('Командный Зачет'!#REF!-IF('Сводный протокол'!#REF!="м",U$2,IF('Сводный протокол'!#REF!="ж",U$1,0)),6)&gt;0,1,0)</f>
        <v>#REF!</v>
      </c>
      <c r="V101" s="68" t="e">
        <f>IF(ROUND('Командный Зачет'!#REF!-IF('Сводный протокол'!#REF!="м",V$2,IF('Сводный протокол'!#REF!="ж",V$1,0)),6)&gt;0,1,0)</f>
        <v>#REF!</v>
      </c>
      <c r="W101" s="68" t="e">
        <f>IF(ROUND('Командный Зачет'!#REF!-IF('Сводный протокол'!#REF!="м",W$2,IF('Сводный протокол'!#REF!="ж",W$1,0)),6)&gt;0,1,0)</f>
        <v>#REF!</v>
      </c>
      <c r="X101" s="68" t="e">
        <f>IF(ROUND('Командный Зачет'!#REF!-IF('Сводный протокол'!#REF!="м",X$2,IF('Сводный протокол'!#REF!="ж",X$1,0)),6)&gt;0,1,0)</f>
        <v>#REF!</v>
      </c>
      <c r="Y101" s="68" t="e">
        <f>IF(ROUND('Командный Зачет'!#REF!-IF('Сводный протокол'!#REF!="м",Y$2,IF('Сводный протокол'!#REF!="ж",Y$1,0)),6)&gt;0,1,0)</f>
        <v>#REF!</v>
      </c>
      <c r="Z101" s="68" t="e">
        <f>IF(ROUND('Командный Зачет'!#REF!-IF('Сводный протокол'!#REF!="м",Z$2,IF('Сводный протокол'!#REF!="ж",Z$1,0)),6)&gt;0,1,0)</f>
        <v>#REF!</v>
      </c>
      <c r="AA101" s="68" t="e">
        <f>IF(ROUND('Командный Зачет'!#REF!-IF('Сводный протокол'!#REF!="м",AA$2,IF('Сводный протокол'!#REF!="ж",AA$1,0)),6)&gt;0,1,0)</f>
        <v>#REF!</v>
      </c>
      <c r="AB101" s="68" t="e">
        <f>IF(ROUND('Командный Зачет'!#REF!-IF('Сводный протокол'!#REF!="м",AB$2,IF('Сводный протокол'!#REF!="ж",AB$1,0)),6)&gt;0,1,0)</f>
        <v>#REF!</v>
      </c>
      <c r="AC101" s="68" t="e">
        <f>IF(ROUND('Командный Зачет'!#REF!-IF('Сводный протокол'!#REF!="м",AC$2,IF('Сводный протокол'!#REF!="ж",AC$1,0)),6)&gt;0,1,0)</f>
        <v>#REF!</v>
      </c>
      <c r="AD101" s="68" t="e">
        <f>IF(ROUND('Командный Зачет'!#REF!-IF('Сводный протокол'!#REF!="м",AD$2,IF('Сводный протокол'!#REF!="ж",AD$1,0)),6)&gt;0,1,0)</f>
        <v>#REF!</v>
      </c>
      <c r="AE101" s="68" t="e">
        <f>IF(ROUND('Командный Зачет'!#REF!-IF('Сводный протокол'!#REF!="м",AE$2,IF('Сводный протокол'!#REF!="ж",AE$1,0)),6)&gt;0,1,0)</f>
        <v>#REF!</v>
      </c>
      <c r="AF101" s="68" t="e">
        <f>IF(ROUND('Командный Зачет'!#REF!-IF('Сводный протокол'!#REF!="м",AF$2,IF('Сводный протокол'!#REF!="ж",AF$1,0)),6)&gt;0,1,0)</f>
        <v>#REF!</v>
      </c>
      <c r="AG101" s="68" t="e">
        <f>IF(ROUND('Командный Зачет'!#REF!-IF('Сводный протокол'!#REF!="м",AG$2,IF('Сводный протокол'!#REF!="ж",AG$1,0)),6)&gt;0,1,0)</f>
        <v>#REF!</v>
      </c>
      <c r="AH101" s="68" t="e">
        <f>IF(ROUND('Командный Зачет'!#REF!-IF('Сводный протокол'!#REF!="м",AH$2,IF('Сводный протокол'!#REF!="ж",AH$1,0)),6)&gt;0,1,0)</f>
        <v>#REF!</v>
      </c>
      <c r="AI101" s="68" t="e">
        <f>IF(ROUND('Командный Зачет'!#REF!-IF('Сводный протокол'!#REF!="м",AI$2,IF('Сводный протокол'!#REF!="ж",AI$1,0)),6)&gt;0,1,0)</f>
        <v>#REF!</v>
      </c>
      <c r="AJ101" s="68" t="e">
        <f>IF(ROUND('Командный Зачет'!#REF!-IF('Сводный протокол'!#REF!="м",AJ$2,IF('Сводный протокол'!#REF!="ж",AJ$1,0)),6)&gt;0,1,0)</f>
        <v>#REF!</v>
      </c>
      <c r="AK101" s="68" t="e">
        <f>IF(ROUND('Командный Зачет'!#REF!-IF('Сводный протокол'!#REF!="м",AK$2,IF('Сводный протокол'!#REF!="ж",AK$1,0)),6)&gt;0,1,0)</f>
        <v>#REF!</v>
      </c>
      <c r="AL101" s="68" t="e">
        <f>IF(ROUND('Командный Зачет'!#REF!-IF('Сводный протокол'!#REF!="м",AL$2,IF('Сводный протокол'!#REF!="ж",AL$1,0)),6)&gt;0,1,0)</f>
        <v>#REF!</v>
      </c>
      <c r="AM101" s="68" t="e">
        <f>IF(ROUND('Командный Зачет'!#REF!-IF('Сводный протокол'!#REF!="м",AM$2,IF('Сводный протокол'!#REF!="ж",AM$1,0)),6)&gt;0,1,0)</f>
        <v>#REF!</v>
      </c>
      <c r="AN101" s="68" t="e">
        <f>IF(ROUND('Командный Зачет'!#REF!-IF('Сводный протокол'!#REF!="м",AN$2,IF('Сводный протокол'!#REF!="ж",AN$1,0)),6)&gt;0,1,0)</f>
        <v>#REF!</v>
      </c>
      <c r="AO101" s="68" t="e">
        <f>IF(ROUND('Командный Зачет'!#REF!-IF('Сводный протокол'!#REF!="м",AO$2,IF('Сводный протокол'!#REF!="ж",AO$1,0)),6)&gt;0,1,0)</f>
        <v>#REF!</v>
      </c>
      <c r="AP101" s="68" t="e">
        <f>IF(ROUND('Командный Зачет'!#REF!-IF('Сводный протокол'!#REF!="м",AP$2,IF('Сводный протокол'!#REF!="ж",AP$1,0)),6)&gt;0,1,0)</f>
        <v>#REF!</v>
      </c>
      <c r="AQ101" s="68" t="e">
        <f>IF(ROUND('Командный Зачет'!#REF!-IF('Сводный протокол'!#REF!="м",AQ$2,IF('Сводный протокол'!#REF!="ж",AQ$1,0)),6)&gt;0,1,0)</f>
        <v>#REF!</v>
      </c>
      <c r="AR101" s="68" t="e">
        <f>IF(ROUND('Командный Зачет'!#REF!-IF('Сводный протокол'!#REF!="м",AR$2,IF('Сводный протокол'!#REF!="ж",AR$1,0)),6)&gt;0,1,0)</f>
        <v>#REF!</v>
      </c>
      <c r="AS101" s="68" t="e">
        <f>IF(ROUND('Командный Зачет'!#REF!-IF('Сводный протокол'!#REF!="м",AS$2,IF('Сводный протокол'!#REF!="ж",AS$1,0)),6)&gt;0,1,0)</f>
        <v>#REF!</v>
      </c>
      <c r="AT101" s="68" t="e">
        <f>IF(ROUND('Командный Зачет'!#REF!-IF('Сводный протокол'!#REF!="м",AT$2,IF('Сводный протокол'!#REF!="ж",AT$1,0)),6)&gt;0,1,0)</f>
        <v>#REF!</v>
      </c>
      <c r="AU101" s="68" t="e">
        <f>IF(ROUND('Командный Зачет'!#REF!-IF('Сводный протокол'!#REF!="м",AU$2,IF('Сводный протокол'!#REF!="ж",AU$1,0)),6)&gt;0,1,0)</f>
        <v>#REF!</v>
      </c>
      <c r="AV101" s="68" t="e">
        <f>IF(ROUND('Командный Зачет'!#REF!-IF('Сводный протокол'!#REF!="м",AV$2,IF('Сводный протокол'!#REF!="ж",AV$1,0)),6)&gt;0,1,0)</f>
        <v>#REF!</v>
      </c>
      <c r="AW101" s="68" t="e">
        <f>IF(ROUND('Командный Зачет'!#REF!-IF('Сводный протокол'!#REF!="м",AW$2,IF('Сводный протокол'!#REF!="ж",AW$1,0)),6)&gt;0,1,0)</f>
        <v>#REF!</v>
      </c>
      <c r="AX101" s="68" t="e">
        <f>IF(ROUND('Командный Зачет'!#REF!-IF('Сводный протокол'!#REF!="м",AX$2,IF('Сводный протокол'!#REF!="ж",AX$1,0)),6)&gt;0,1,0)</f>
        <v>#REF!</v>
      </c>
      <c r="AY101" s="68" t="e">
        <f>IF(ROUND('Командный Зачет'!#REF!-IF('Сводный протокол'!#REF!="м",AY$2,IF('Сводный протокол'!#REF!="ж",AY$1,0)),6)&gt;0,1,0)</f>
        <v>#REF!</v>
      </c>
      <c r="AZ101" s="68" t="e">
        <f>IF(ROUND('Командный Зачет'!#REF!-IF('Сводный протокол'!#REF!="м",AZ$2,IF('Сводный протокол'!#REF!="ж",AZ$1,0)),6)&gt;0,1,0)</f>
        <v>#REF!</v>
      </c>
      <c r="BA101" s="68" t="e">
        <f>IF(ROUND('Командный Зачет'!#REF!-IF('Сводный протокол'!#REF!="м",BA$2,IF('Сводный протокол'!#REF!="ж",BA$1,0)),6)&gt;0,1,0)</f>
        <v>#REF!</v>
      </c>
      <c r="BB101" s="68" t="e">
        <f>IF(ROUND('Командный Зачет'!#REF!-IF('Сводный протокол'!#REF!="м",BB$2,IF('Сводный протокол'!#REF!="ж",BB$1,0)),6)&gt;0,1,0)</f>
        <v>#REF!</v>
      </c>
      <c r="BC101" s="68" t="e">
        <f>IF(ROUND('Командный Зачет'!#REF!-IF('Сводный протокол'!#REF!="м",BC$2,IF('Сводный протокол'!#REF!="ж",BC$1,0)),6)&gt;0,1,0)</f>
        <v>#REF!</v>
      </c>
      <c r="BD101" s="68" t="e">
        <f>IF(ROUND('Командный Зачет'!#REF!-IF('Сводный протокол'!#REF!="м",BD$2,IF('Сводный протокол'!#REF!="ж",BD$1,0)),6)&gt;0,1,0)</f>
        <v>#REF!</v>
      </c>
      <c r="BE101" s="68" t="e">
        <f>IF(ROUND('Командный Зачет'!#REF!-IF('Сводный протокол'!#REF!="м",BE$2,IF('Сводный протокол'!#REF!="ж",BE$1,0)),6)&gt;0,1,0)</f>
        <v>#REF!</v>
      </c>
      <c r="BF101" s="68" t="e">
        <f>IF(ROUND('Командный Зачет'!#REF!-IF('Сводный протокол'!#REF!="м",BF$2,IF('Сводный протокол'!#REF!="ж",BF$1,0)),6)&gt;0,1,0)</f>
        <v>#REF!</v>
      </c>
      <c r="BG101" s="68" t="e">
        <f>IF(ROUND('Командный Зачет'!#REF!-IF('Сводный протокол'!#REF!="м",BG$2,IF('Сводный протокол'!#REF!="ж",BG$1,0)),6)&gt;0,1,0)</f>
        <v>#REF!</v>
      </c>
      <c r="BH101" s="68" t="e">
        <f>IF(ROUND('Командный Зачет'!#REF!-IF('Сводный протокол'!#REF!="м",BH$2,IF('Сводный протокол'!#REF!="ж",BH$1,0)),6)&gt;0,1,0)</f>
        <v>#REF!</v>
      </c>
      <c r="BI101" s="68" t="e">
        <f>IF(ROUND('Командный Зачет'!#REF!-IF('Сводный протокол'!#REF!="м",BI$2,IF('Сводный протокол'!#REF!="ж",BI$1,0)),6)&gt;0,1,0)</f>
        <v>#REF!</v>
      </c>
      <c r="BJ101" s="68" t="e">
        <f>IF(ROUND('Командный Зачет'!#REF!-IF('Сводный протокол'!#REF!="м",BJ$2,IF('Сводный протокол'!#REF!="ж",BJ$1,0)),6)&gt;0,1,0)</f>
        <v>#REF!</v>
      </c>
      <c r="BK101" s="68" t="e">
        <f>IF(ROUND('Командный Зачет'!#REF!-IF('Сводный протокол'!#REF!="м",BK$2,IF('Сводный протокол'!#REF!="ж",BK$1,0)),6)&gt;0,1,0)</f>
        <v>#REF!</v>
      </c>
      <c r="BL101" s="68" t="e">
        <f>IF(ROUND('Командный Зачет'!#REF!-IF('Сводный протокол'!#REF!="м",BL$2,IF('Сводный протокол'!#REF!="ж",BL$1,0)),6)&gt;0,1,0)</f>
        <v>#REF!</v>
      </c>
      <c r="BM101" s="68" t="e">
        <f>IF(ROUND('Командный Зачет'!#REF!-IF('Сводный протокол'!#REF!="м",BM$2,IF('Сводный протокол'!#REF!="ж",BM$1,0)),6)&gt;0,1,0)</f>
        <v>#REF!</v>
      </c>
      <c r="BN101" s="68" t="e">
        <f>IF(ROUND('Командный Зачет'!#REF!-IF('Сводный протокол'!#REF!="м",BN$2,IF('Сводный протокол'!#REF!="ж",BN$1,0)),6)&gt;0,1,0)</f>
        <v>#REF!</v>
      </c>
      <c r="BO101" s="68" t="e">
        <f>IF(ROUND('Командный Зачет'!#REF!-IF('Сводный протокол'!#REF!="м",BO$2,IF('Сводный протокол'!#REF!="ж",BO$1,0)),6)&gt;0,1,0)</f>
        <v>#REF!</v>
      </c>
      <c r="BP101" s="68" t="e">
        <f>IF(ROUND('Командный Зачет'!#REF!-IF('Сводный протокол'!#REF!="м",BP$2,IF('Сводный протокол'!#REF!="ж",BP$1,0)),6)&gt;0,1,0)</f>
        <v>#REF!</v>
      </c>
      <c r="BQ101" s="68" t="e">
        <f>IF(ROUND('Командный Зачет'!#REF!-IF('Сводный протокол'!#REF!="м",BQ$2,IF('Сводный протокол'!#REF!="ж",BQ$1,0)),6)&gt;0,1,0)</f>
        <v>#REF!</v>
      </c>
      <c r="BR101" s="68" t="e">
        <f>IF(ROUND('Командный Зачет'!#REF!-IF('Сводный протокол'!#REF!="м",BR$2,IF('Сводный протокол'!#REF!="ж",BR$1,0)),6)&gt;0,1,0)</f>
        <v>#REF!</v>
      </c>
      <c r="BS101" s="68" t="e">
        <f>IF(ROUND('Командный Зачет'!#REF!-IF('Сводный протокол'!#REF!="м",BS$2,IF('Сводный протокол'!#REF!="ж",BS$1,0)),6)&gt;0,1,0)</f>
        <v>#REF!</v>
      </c>
      <c r="BT101" s="68" t="e">
        <f>IF(ROUND('Командный Зачет'!#REF!-IF('Сводный протокол'!#REF!="м",BT$2,IF('Сводный протокол'!#REF!="ж",BT$1,0)),6)&gt;0,1,0)</f>
        <v>#REF!</v>
      </c>
      <c r="BU101" s="68" t="e">
        <f>IF(ROUND('Командный Зачет'!#REF!-IF('Сводный протокол'!#REF!="м",BU$2,IF('Сводный протокол'!#REF!="ж",BU$1,0)),6)&gt;0,1,0)</f>
        <v>#REF!</v>
      </c>
      <c r="BV101" s="68" t="e">
        <f>IF(ROUND('Командный Зачет'!#REF!-IF('Сводный протокол'!#REF!="м",BV$2,IF('Сводный протокол'!#REF!="ж",BV$1,0)),6)&gt;0,1,0)</f>
        <v>#REF!</v>
      </c>
      <c r="BW101" s="68" t="e">
        <f>IF(ROUND('Командный Зачет'!#REF!-IF('Сводный протокол'!#REF!="м",BW$2,IF('Сводный протокол'!#REF!="ж",BW$1,0)),6)&gt;0,1,0)</f>
        <v>#REF!</v>
      </c>
      <c r="BX101" s="68" t="e">
        <f>IF(ROUND('Командный Зачет'!#REF!-IF('Сводный протокол'!#REF!="м",BX$2,IF('Сводный протокол'!#REF!="ж",BX$1,0)),6)&gt;0,1,0)</f>
        <v>#REF!</v>
      </c>
      <c r="BY101" s="68" t="e">
        <f>IF(ROUND('Командный Зачет'!#REF!-IF('Сводный протокол'!#REF!="м",BY$2,IF('Сводный протокол'!#REF!="ж",BY$1,0)),6)&gt;0,1,0)</f>
        <v>#REF!</v>
      </c>
      <c r="BZ101" s="68" t="e">
        <f>IF(ROUND('Командный Зачет'!#REF!-IF('Сводный протокол'!#REF!="м",BZ$2,IF('Сводный протокол'!#REF!="ж",BZ$1,0)),6)&gt;0,1,0)</f>
        <v>#REF!</v>
      </c>
      <c r="CA101" s="68" t="e">
        <f>IF(ROUND('Командный Зачет'!#REF!-IF('Сводный протокол'!#REF!="м",CA$2,IF('Сводный протокол'!#REF!="ж",CA$1,0)),6)&gt;0,1,0)</f>
        <v>#REF!</v>
      </c>
      <c r="CB101" s="68" t="e">
        <f>IF(ROUND('Командный Зачет'!#REF!-IF('Сводный протокол'!#REF!="м",CB$2,IF('Сводный протокол'!#REF!="ж",CB$1,0)),6)&gt;0,1,0)</f>
        <v>#REF!</v>
      </c>
      <c r="CC101" s="68" t="e">
        <f>IF(ROUND('Командный Зачет'!#REF!-IF('Сводный протокол'!#REF!="м",CC$2,IF('Сводный протокол'!#REF!="ж",CC$1,0)),6)&gt;0,1,0)</f>
        <v>#REF!</v>
      </c>
      <c r="CD101" s="68" t="e">
        <f>IF(ROUND('Командный Зачет'!#REF!-IF('Сводный протокол'!#REF!="м",CD$2,IF('Сводный протокол'!#REF!="ж",CD$1,0)),6)&gt;0,1,0)</f>
        <v>#REF!</v>
      </c>
      <c r="CE101" s="68" t="e">
        <f>IF(ROUND('Командный Зачет'!#REF!-IF('Сводный протокол'!#REF!="м",CE$2,IF('Сводный протокол'!#REF!="ж",CE$1,0)),6)&gt;0,1,0)</f>
        <v>#REF!</v>
      </c>
      <c r="CF101" s="68" t="e">
        <f>IF(ROUND('Командный Зачет'!#REF!-IF('Сводный протокол'!#REF!="м",CF$2,IF('Сводный протокол'!#REF!="ж",CF$1,0)),6)&gt;0,1,0)</f>
        <v>#REF!</v>
      </c>
      <c r="CG101" s="68" t="e">
        <f>IF(ROUND('Командный Зачет'!#REF!-IF('Сводный протокол'!#REF!="м",CG$2,IF('Сводный протокол'!#REF!="ж",CG$1,0)),6)&gt;0,1,0)</f>
        <v>#REF!</v>
      </c>
      <c r="CH101" s="68" t="e">
        <f>IF(ROUND('Командный Зачет'!#REF!-IF('Сводный протокол'!#REF!="м",CH$2,IF('Сводный протокол'!#REF!="ж",CH$1,0)),6)&gt;0,1,0)</f>
        <v>#REF!</v>
      </c>
      <c r="CI101" s="68" t="e">
        <f>IF(ROUND('Командный Зачет'!#REF!-IF('Сводный протокол'!#REF!="м",CI$2,IF('Сводный протокол'!#REF!="ж",CI$1,0)),6)&gt;0,1,0)</f>
        <v>#REF!</v>
      </c>
      <c r="CJ101" s="68" t="e">
        <f>IF(ROUND('Командный Зачет'!#REF!-IF('Сводный протокол'!#REF!="м",CJ$2,IF('Сводный протокол'!#REF!="ж",CJ$1,0)),6)&gt;0,1,0)</f>
        <v>#REF!</v>
      </c>
      <c r="CK101" s="68" t="e">
        <f>IF(ROUND('Командный Зачет'!#REF!-IF('Сводный протокол'!#REF!="м",CK$2,IF('Сводный протокол'!#REF!="ж",CK$1,0)),6)&gt;0,1,0)</f>
        <v>#REF!</v>
      </c>
      <c r="CL101" s="68" t="e">
        <f>IF(ROUND('Командный Зачет'!#REF!-IF('Сводный протокол'!#REF!="м",CL$2,IF('Сводный протокол'!#REF!="ж",CL$1,0)),6)&gt;0,1,0)</f>
        <v>#REF!</v>
      </c>
      <c r="CM101" s="68" t="e">
        <f>IF(ROUND('Командный Зачет'!#REF!-IF('Сводный протокол'!#REF!="м",CM$2,IF('Сводный протокол'!#REF!="ж",CM$1,0)),6)&gt;0,1,0)</f>
        <v>#REF!</v>
      </c>
      <c r="CN101" s="68" t="e">
        <f>IF(ROUND('Командный Зачет'!#REF!-IF('Сводный протокол'!#REF!="м",CN$2,IF('Сводный протокол'!#REF!="ж",CN$1,0)),6)&gt;0,1,0)</f>
        <v>#REF!</v>
      </c>
      <c r="CO101" s="68" t="e">
        <f>IF(ROUND('Командный Зачет'!#REF!-IF('Сводный протокол'!#REF!="м",CO$2,IF('Сводный протокол'!#REF!="ж",CO$1,0)),6)&gt;0,1,0)</f>
        <v>#REF!</v>
      </c>
      <c r="CP101" s="68" t="e">
        <f>IF(ROUND('Командный Зачет'!#REF!-IF('Сводный протокол'!#REF!="м",CP$2,IF('Сводный протокол'!#REF!="ж",CP$1,0)),6)&gt;0,1,0)</f>
        <v>#REF!</v>
      </c>
      <c r="CQ101" s="68" t="e">
        <f>IF(ROUND('Командный Зачет'!#REF!-IF('Сводный протокол'!#REF!="м",CQ$2,IF('Сводный протокол'!#REF!="ж",CQ$1,0)),6)&gt;0,1,0)</f>
        <v>#REF!</v>
      </c>
      <c r="CR101" s="68" t="e">
        <f>IF(ROUND('Командный Зачет'!#REF!-IF('Сводный протокол'!#REF!="м",CR$2,IF('Сводный протокол'!#REF!="ж",CR$1,0)),6)&gt;0,1,0)</f>
        <v>#REF!</v>
      </c>
      <c r="CS101" s="68" t="e">
        <f>IF(ROUND('Командный Зачет'!#REF!-IF('Сводный протокол'!#REF!="м",CS$2,IF('Сводный протокол'!#REF!="ж",CS$1,0)),6)&gt;0,1,0)</f>
        <v>#REF!</v>
      </c>
      <c r="CT101" s="68" t="e">
        <f>IF(ROUND('Командный Зачет'!#REF!-IF('Сводный протокол'!#REF!="м",CT$2,IF('Сводный протокол'!#REF!="ж",CT$1,0)),6)&gt;0,1,0)</f>
        <v>#REF!</v>
      </c>
      <c r="CU101" s="68" t="e">
        <f>IF(ROUND('Командный Зачет'!#REF!-IF('Сводный протокол'!#REF!="м",CU$2,IF('Сводный протокол'!#REF!="ж",CU$1,0)),6)&gt;0,1,0)</f>
        <v>#REF!</v>
      </c>
      <c r="CV101" s="68" t="e">
        <f>IF(ROUND('Командный Зачет'!#REF!-IF('Сводный протокол'!#REF!="м",CV$2,IF('Сводный протокол'!#REF!="ж",CV$1,0)),6)&gt;0,1,0)</f>
        <v>#REF!</v>
      </c>
      <c r="CW101" s="68" t="e">
        <f>IF(ROUND('Командный Зачет'!#REF!-IF('Сводный протокол'!#REF!="м",CW$2,IF('Сводный протокол'!#REF!="ж",CW$1,0)),6)&gt;0,1,0)</f>
        <v>#REF!</v>
      </c>
      <c r="CX101" s="67" t="e">
        <f t="shared" ca="1" si="3"/>
        <v>#REF!</v>
      </c>
    </row>
    <row r="102" spans="1:102" x14ac:dyDescent="0.2">
      <c r="A102" s="67" t="s">
        <v>167</v>
      </c>
      <c r="B102" s="68" t="e">
        <f>IF(ROUND('Командный Зачет'!#REF!-IF('Сводный протокол'!#REF!="м",B$2,IF('Сводный протокол'!#REF!="ж",B$1,0)),6)&gt;0,1,0)</f>
        <v>#REF!</v>
      </c>
      <c r="C102" s="68" t="e">
        <f>IF(ROUND('Командный Зачет'!#REF!-IF('Сводный протокол'!#REF!="м",C$2,IF('Сводный протокол'!#REF!="ж",C$1,0)),6)&gt;0,1,0)</f>
        <v>#REF!</v>
      </c>
      <c r="D102" s="68" t="e">
        <f>IF(ROUND('Командный Зачет'!#REF!-IF('Сводный протокол'!#REF!="м",D$2,IF('Сводный протокол'!#REF!="ж",D$1,0)),6)&gt;0,1,0)</f>
        <v>#REF!</v>
      </c>
      <c r="E102" s="68" t="e">
        <f>IF(ROUND('Командный Зачет'!#REF!-IF('Сводный протокол'!#REF!="м",E$2,IF('Сводный протокол'!#REF!="ж",E$1,0)),6)&gt;0,1,0)</f>
        <v>#REF!</v>
      </c>
      <c r="F102" s="68" t="e">
        <f>IF(ROUND('Командный Зачет'!#REF!-IF('Сводный протокол'!#REF!="м",F$2,IF('Сводный протокол'!#REF!="ж",F$1,0)),6)&gt;0,1,0)</f>
        <v>#REF!</v>
      </c>
      <c r="G102" s="68" t="e">
        <f>IF(ROUND('Командный Зачет'!#REF!-IF('Сводный протокол'!#REF!="м",G$2,IF('Сводный протокол'!#REF!="ж",G$1,0)),6)&gt;0,1,0)</f>
        <v>#REF!</v>
      </c>
      <c r="H102" s="68" t="e">
        <f>IF(ROUND('Командный Зачет'!#REF!-IF('Сводный протокол'!#REF!="м",H$2,IF('Сводный протокол'!#REF!="ж",H$1,0)),6)&gt;0,1,0)</f>
        <v>#REF!</v>
      </c>
      <c r="I102" s="68" t="e">
        <f>IF(ROUND('Командный Зачет'!#REF!-IF('Сводный протокол'!#REF!="м",I$2,IF('Сводный протокол'!#REF!="ж",I$1,0)),6)&gt;0,1,0)</f>
        <v>#REF!</v>
      </c>
      <c r="J102" s="68" t="e">
        <f>IF(ROUND('Командный Зачет'!#REF!-IF('Сводный протокол'!#REF!="м",J$2,IF('Сводный протокол'!#REF!="ж",J$1,0)),6)&gt;0,1,0)</f>
        <v>#REF!</v>
      </c>
      <c r="K102" s="68" t="e">
        <f>IF(ROUND('Командный Зачет'!#REF!-IF('Сводный протокол'!#REF!="м",K$2,IF('Сводный протокол'!#REF!="ж",K$1,0)),6)&gt;0,1,0)</f>
        <v>#REF!</v>
      </c>
      <c r="L102" s="68" t="e">
        <f>IF(ROUND('Командный Зачет'!#REF!-IF('Сводный протокол'!#REF!="м",L$2,IF('Сводный протокол'!#REF!="ж",L$1,0)),6)&gt;0,1,0)</f>
        <v>#REF!</v>
      </c>
      <c r="M102" s="68" t="e">
        <f>IF(ROUND('Командный Зачет'!#REF!-IF('Сводный протокол'!#REF!="м",M$2,IF('Сводный протокол'!#REF!="ж",M$1,0)),6)&gt;0,1,0)</f>
        <v>#REF!</v>
      </c>
      <c r="N102" s="68" t="e">
        <f>IF(ROUND('Командный Зачет'!#REF!-IF('Сводный протокол'!#REF!="м",N$2,IF('Сводный протокол'!#REF!="ж",N$1,0)),6)&gt;0,1,0)</f>
        <v>#REF!</v>
      </c>
      <c r="O102" s="68" t="e">
        <f>IF(ROUND('Командный Зачет'!#REF!-IF('Сводный протокол'!#REF!="м",O$2,IF('Сводный протокол'!#REF!="ж",O$1,0)),6)&gt;0,1,0)</f>
        <v>#REF!</v>
      </c>
      <c r="P102" s="68" t="e">
        <f>IF(ROUND('Командный Зачет'!#REF!-IF('Сводный протокол'!#REF!="м",P$2,IF('Сводный протокол'!#REF!="ж",P$1,0)),6)&gt;0,1,0)</f>
        <v>#REF!</v>
      </c>
      <c r="Q102" s="68" t="e">
        <f>IF(ROUND('Командный Зачет'!#REF!-IF('Сводный протокол'!#REF!="м",Q$2,IF('Сводный протокол'!#REF!="ж",Q$1,0)),6)&gt;0,1,0)</f>
        <v>#REF!</v>
      </c>
      <c r="R102" s="68" t="e">
        <f>IF(ROUND('Командный Зачет'!#REF!-IF('Сводный протокол'!#REF!="м",R$2,IF('Сводный протокол'!#REF!="ж",R$1,0)),6)&gt;0,1,0)</f>
        <v>#REF!</v>
      </c>
      <c r="S102" s="68" t="e">
        <f>IF(ROUND('Командный Зачет'!#REF!-IF('Сводный протокол'!#REF!="м",S$2,IF('Сводный протокол'!#REF!="ж",S$1,0)),6)&gt;0,1,0)</f>
        <v>#REF!</v>
      </c>
      <c r="T102" s="68" t="e">
        <f>IF(ROUND('Командный Зачет'!#REF!-IF('Сводный протокол'!#REF!="м",T$2,IF('Сводный протокол'!#REF!="ж",T$1,0)),6)&gt;0,1,0)</f>
        <v>#REF!</v>
      </c>
      <c r="U102" s="68" t="e">
        <f>IF(ROUND('Командный Зачет'!#REF!-IF('Сводный протокол'!#REF!="м",U$2,IF('Сводный протокол'!#REF!="ж",U$1,0)),6)&gt;0,1,0)</f>
        <v>#REF!</v>
      </c>
      <c r="V102" s="68" t="e">
        <f>IF(ROUND('Командный Зачет'!#REF!-IF('Сводный протокол'!#REF!="м",V$2,IF('Сводный протокол'!#REF!="ж",V$1,0)),6)&gt;0,1,0)</f>
        <v>#REF!</v>
      </c>
      <c r="W102" s="68" t="e">
        <f>IF(ROUND('Командный Зачет'!#REF!-IF('Сводный протокол'!#REF!="м",W$2,IF('Сводный протокол'!#REF!="ж",W$1,0)),6)&gt;0,1,0)</f>
        <v>#REF!</v>
      </c>
      <c r="X102" s="68" t="e">
        <f>IF(ROUND('Командный Зачет'!#REF!-IF('Сводный протокол'!#REF!="м",X$2,IF('Сводный протокол'!#REF!="ж",X$1,0)),6)&gt;0,1,0)</f>
        <v>#REF!</v>
      </c>
      <c r="Y102" s="68" t="e">
        <f>IF(ROUND('Командный Зачет'!#REF!-IF('Сводный протокол'!#REF!="м",Y$2,IF('Сводный протокол'!#REF!="ж",Y$1,0)),6)&gt;0,1,0)</f>
        <v>#REF!</v>
      </c>
      <c r="Z102" s="68" t="e">
        <f>IF(ROUND('Командный Зачет'!#REF!-IF('Сводный протокол'!#REF!="м",Z$2,IF('Сводный протокол'!#REF!="ж",Z$1,0)),6)&gt;0,1,0)</f>
        <v>#REF!</v>
      </c>
      <c r="AA102" s="68" t="e">
        <f>IF(ROUND('Командный Зачет'!#REF!-IF('Сводный протокол'!#REF!="м",AA$2,IF('Сводный протокол'!#REF!="ж",AA$1,0)),6)&gt;0,1,0)</f>
        <v>#REF!</v>
      </c>
      <c r="AB102" s="68" t="e">
        <f>IF(ROUND('Командный Зачет'!#REF!-IF('Сводный протокол'!#REF!="м",AB$2,IF('Сводный протокол'!#REF!="ж",AB$1,0)),6)&gt;0,1,0)</f>
        <v>#REF!</v>
      </c>
      <c r="AC102" s="68" t="e">
        <f>IF(ROUND('Командный Зачет'!#REF!-IF('Сводный протокол'!#REF!="м",AC$2,IF('Сводный протокол'!#REF!="ж",AC$1,0)),6)&gt;0,1,0)</f>
        <v>#REF!</v>
      </c>
      <c r="AD102" s="68" t="e">
        <f>IF(ROUND('Командный Зачет'!#REF!-IF('Сводный протокол'!#REF!="м",AD$2,IF('Сводный протокол'!#REF!="ж",AD$1,0)),6)&gt;0,1,0)</f>
        <v>#REF!</v>
      </c>
      <c r="AE102" s="68" t="e">
        <f>IF(ROUND('Командный Зачет'!#REF!-IF('Сводный протокол'!#REF!="м",AE$2,IF('Сводный протокол'!#REF!="ж",AE$1,0)),6)&gt;0,1,0)</f>
        <v>#REF!</v>
      </c>
      <c r="AF102" s="68" t="e">
        <f>IF(ROUND('Командный Зачет'!#REF!-IF('Сводный протокол'!#REF!="м",AF$2,IF('Сводный протокол'!#REF!="ж",AF$1,0)),6)&gt;0,1,0)</f>
        <v>#REF!</v>
      </c>
      <c r="AG102" s="68" t="e">
        <f>IF(ROUND('Командный Зачет'!#REF!-IF('Сводный протокол'!#REF!="м",AG$2,IF('Сводный протокол'!#REF!="ж",AG$1,0)),6)&gt;0,1,0)</f>
        <v>#REF!</v>
      </c>
      <c r="AH102" s="68" t="e">
        <f>IF(ROUND('Командный Зачет'!#REF!-IF('Сводный протокол'!#REF!="м",AH$2,IF('Сводный протокол'!#REF!="ж",AH$1,0)),6)&gt;0,1,0)</f>
        <v>#REF!</v>
      </c>
      <c r="AI102" s="68" t="e">
        <f>IF(ROUND('Командный Зачет'!#REF!-IF('Сводный протокол'!#REF!="м",AI$2,IF('Сводный протокол'!#REF!="ж",AI$1,0)),6)&gt;0,1,0)</f>
        <v>#REF!</v>
      </c>
      <c r="AJ102" s="68" t="e">
        <f>IF(ROUND('Командный Зачет'!#REF!-IF('Сводный протокол'!#REF!="м",AJ$2,IF('Сводный протокол'!#REF!="ж",AJ$1,0)),6)&gt;0,1,0)</f>
        <v>#REF!</v>
      </c>
      <c r="AK102" s="68" t="e">
        <f>IF(ROUND('Командный Зачет'!#REF!-IF('Сводный протокол'!#REF!="м",AK$2,IF('Сводный протокол'!#REF!="ж",AK$1,0)),6)&gt;0,1,0)</f>
        <v>#REF!</v>
      </c>
      <c r="AL102" s="68" t="e">
        <f>IF(ROUND('Командный Зачет'!#REF!-IF('Сводный протокол'!#REF!="м",AL$2,IF('Сводный протокол'!#REF!="ж",AL$1,0)),6)&gt;0,1,0)</f>
        <v>#REF!</v>
      </c>
      <c r="AM102" s="68" t="e">
        <f>IF(ROUND('Командный Зачет'!#REF!-IF('Сводный протокол'!#REF!="м",AM$2,IF('Сводный протокол'!#REF!="ж",AM$1,0)),6)&gt;0,1,0)</f>
        <v>#REF!</v>
      </c>
      <c r="AN102" s="68" t="e">
        <f>IF(ROUND('Командный Зачет'!#REF!-IF('Сводный протокол'!#REF!="м",AN$2,IF('Сводный протокол'!#REF!="ж",AN$1,0)),6)&gt;0,1,0)</f>
        <v>#REF!</v>
      </c>
      <c r="AO102" s="68" t="e">
        <f>IF(ROUND('Командный Зачет'!#REF!-IF('Сводный протокол'!#REF!="м",AO$2,IF('Сводный протокол'!#REF!="ж",AO$1,0)),6)&gt;0,1,0)</f>
        <v>#REF!</v>
      </c>
      <c r="AP102" s="68" t="e">
        <f>IF(ROUND('Командный Зачет'!#REF!-IF('Сводный протокол'!#REF!="м",AP$2,IF('Сводный протокол'!#REF!="ж",AP$1,0)),6)&gt;0,1,0)</f>
        <v>#REF!</v>
      </c>
      <c r="AQ102" s="68" t="e">
        <f>IF(ROUND('Командный Зачет'!#REF!-IF('Сводный протокол'!#REF!="м",AQ$2,IF('Сводный протокол'!#REF!="ж",AQ$1,0)),6)&gt;0,1,0)</f>
        <v>#REF!</v>
      </c>
      <c r="AR102" s="68" t="e">
        <f>IF(ROUND('Командный Зачет'!#REF!-IF('Сводный протокол'!#REF!="м",AR$2,IF('Сводный протокол'!#REF!="ж",AR$1,0)),6)&gt;0,1,0)</f>
        <v>#REF!</v>
      </c>
      <c r="AS102" s="68" t="e">
        <f>IF(ROUND('Командный Зачет'!#REF!-IF('Сводный протокол'!#REF!="м",AS$2,IF('Сводный протокол'!#REF!="ж",AS$1,0)),6)&gt;0,1,0)</f>
        <v>#REF!</v>
      </c>
      <c r="AT102" s="68" t="e">
        <f>IF(ROUND('Командный Зачет'!#REF!-IF('Сводный протокол'!#REF!="м",AT$2,IF('Сводный протокол'!#REF!="ж",AT$1,0)),6)&gt;0,1,0)</f>
        <v>#REF!</v>
      </c>
      <c r="AU102" s="68" t="e">
        <f>IF(ROUND('Командный Зачет'!#REF!-IF('Сводный протокол'!#REF!="м",AU$2,IF('Сводный протокол'!#REF!="ж",AU$1,0)),6)&gt;0,1,0)</f>
        <v>#REF!</v>
      </c>
      <c r="AV102" s="68" t="e">
        <f>IF(ROUND('Командный Зачет'!#REF!-IF('Сводный протокол'!#REF!="м",AV$2,IF('Сводный протокол'!#REF!="ж",AV$1,0)),6)&gt;0,1,0)</f>
        <v>#REF!</v>
      </c>
      <c r="AW102" s="68" t="e">
        <f>IF(ROUND('Командный Зачет'!#REF!-IF('Сводный протокол'!#REF!="м",AW$2,IF('Сводный протокол'!#REF!="ж",AW$1,0)),6)&gt;0,1,0)</f>
        <v>#REF!</v>
      </c>
      <c r="AX102" s="68" t="e">
        <f>IF(ROUND('Командный Зачет'!#REF!-IF('Сводный протокол'!#REF!="м",AX$2,IF('Сводный протокол'!#REF!="ж",AX$1,0)),6)&gt;0,1,0)</f>
        <v>#REF!</v>
      </c>
      <c r="AY102" s="68" t="e">
        <f>IF(ROUND('Командный Зачет'!#REF!-IF('Сводный протокол'!#REF!="м",AY$2,IF('Сводный протокол'!#REF!="ж",AY$1,0)),6)&gt;0,1,0)</f>
        <v>#REF!</v>
      </c>
      <c r="AZ102" s="68" t="e">
        <f>IF(ROUND('Командный Зачет'!#REF!-IF('Сводный протокол'!#REF!="м",AZ$2,IF('Сводный протокол'!#REF!="ж",AZ$1,0)),6)&gt;0,1,0)</f>
        <v>#REF!</v>
      </c>
      <c r="BA102" s="68" t="e">
        <f>IF(ROUND('Командный Зачет'!#REF!-IF('Сводный протокол'!#REF!="м",BA$2,IF('Сводный протокол'!#REF!="ж",BA$1,0)),6)&gt;0,1,0)</f>
        <v>#REF!</v>
      </c>
      <c r="BB102" s="68" t="e">
        <f>IF(ROUND('Командный Зачет'!#REF!-IF('Сводный протокол'!#REF!="м",BB$2,IF('Сводный протокол'!#REF!="ж",BB$1,0)),6)&gt;0,1,0)</f>
        <v>#REF!</v>
      </c>
      <c r="BC102" s="68" t="e">
        <f>IF(ROUND('Командный Зачет'!#REF!-IF('Сводный протокол'!#REF!="м",BC$2,IF('Сводный протокол'!#REF!="ж",BC$1,0)),6)&gt;0,1,0)</f>
        <v>#REF!</v>
      </c>
      <c r="BD102" s="68" t="e">
        <f>IF(ROUND('Командный Зачет'!#REF!-IF('Сводный протокол'!#REF!="м",BD$2,IF('Сводный протокол'!#REF!="ж",BD$1,0)),6)&gt;0,1,0)</f>
        <v>#REF!</v>
      </c>
      <c r="BE102" s="68" t="e">
        <f>IF(ROUND('Командный Зачет'!#REF!-IF('Сводный протокол'!#REF!="м",BE$2,IF('Сводный протокол'!#REF!="ж",BE$1,0)),6)&gt;0,1,0)</f>
        <v>#REF!</v>
      </c>
      <c r="BF102" s="68" t="e">
        <f>IF(ROUND('Командный Зачет'!#REF!-IF('Сводный протокол'!#REF!="м",BF$2,IF('Сводный протокол'!#REF!="ж",BF$1,0)),6)&gt;0,1,0)</f>
        <v>#REF!</v>
      </c>
      <c r="BG102" s="68" t="e">
        <f>IF(ROUND('Командный Зачет'!#REF!-IF('Сводный протокол'!#REF!="м",BG$2,IF('Сводный протокол'!#REF!="ж",BG$1,0)),6)&gt;0,1,0)</f>
        <v>#REF!</v>
      </c>
      <c r="BH102" s="68" t="e">
        <f>IF(ROUND('Командный Зачет'!#REF!-IF('Сводный протокол'!#REF!="м",BH$2,IF('Сводный протокол'!#REF!="ж",BH$1,0)),6)&gt;0,1,0)</f>
        <v>#REF!</v>
      </c>
      <c r="BI102" s="68" t="e">
        <f>IF(ROUND('Командный Зачет'!#REF!-IF('Сводный протокол'!#REF!="м",BI$2,IF('Сводный протокол'!#REF!="ж",BI$1,0)),6)&gt;0,1,0)</f>
        <v>#REF!</v>
      </c>
      <c r="BJ102" s="68" t="e">
        <f>IF(ROUND('Командный Зачет'!#REF!-IF('Сводный протокол'!#REF!="м",BJ$2,IF('Сводный протокол'!#REF!="ж",BJ$1,0)),6)&gt;0,1,0)</f>
        <v>#REF!</v>
      </c>
      <c r="BK102" s="68" t="e">
        <f>IF(ROUND('Командный Зачет'!#REF!-IF('Сводный протокол'!#REF!="м",BK$2,IF('Сводный протокол'!#REF!="ж",BK$1,0)),6)&gt;0,1,0)</f>
        <v>#REF!</v>
      </c>
      <c r="BL102" s="68" t="e">
        <f>IF(ROUND('Командный Зачет'!#REF!-IF('Сводный протокол'!#REF!="м",BL$2,IF('Сводный протокол'!#REF!="ж",BL$1,0)),6)&gt;0,1,0)</f>
        <v>#REF!</v>
      </c>
      <c r="BM102" s="68" t="e">
        <f>IF(ROUND('Командный Зачет'!#REF!-IF('Сводный протокол'!#REF!="м",BM$2,IF('Сводный протокол'!#REF!="ж",BM$1,0)),6)&gt;0,1,0)</f>
        <v>#REF!</v>
      </c>
      <c r="BN102" s="68" t="e">
        <f>IF(ROUND('Командный Зачет'!#REF!-IF('Сводный протокол'!#REF!="м",BN$2,IF('Сводный протокол'!#REF!="ж",BN$1,0)),6)&gt;0,1,0)</f>
        <v>#REF!</v>
      </c>
      <c r="BO102" s="68" t="e">
        <f>IF(ROUND('Командный Зачет'!#REF!-IF('Сводный протокол'!#REF!="м",BO$2,IF('Сводный протокол'!#REF!="ж",BO$1,0)),6)&gt;0,1,0)</f>
        <v>#REF!</v>
      </c>
      <c r="BP102" s="68" t="e">
        <f>IF(ROUND('Командный Зачет'!#REF!-IF('Сводный протокол'!#REF!="м",BP$2,IF('Сводный протокол'!#REF!="ж",BP$1,0)),6)&gt;0,1,0)</f>
        <v>#REF!</v>
      </c>
      <c r="BQ102" s="68" t="e">
        <f>IF(ROUND('Командный Зачет'!#REF!-IF('Сводный протокол'!#REF!="м",BQ$2,IF('Сводный протокол'!#REF!="ж",BQ$1,0)),6)&gt;0,1,0)</f>
        <v>#REF!</v>
      </c>
      <c r="BR102" s="68" t="e">
        <f>IF(ROUND('Командный Зачет'!#REF!-IF('Сводный протокол'!#REF!="м",BR$2,IF('Сводный протокол'!#REF!="ж",BR$1,0)),6)&gt;0,1,0)</f>
        <v>#REF!</v>
      </c>
      <c r="BS102" s="68" t="e">
        <f>IF(ROUND('Командный Зачет'!#REF!-IF('Сводный протокол'!#REF!="м",BS$2,IF('Сводный протокол'!#REF!="ж",BS$1,0)),6)&gt;0,1,0)</f>
        <v>#REF!</v>
      </c>
      <c r="BT102" s="68" t="e">
        <f>IF(ROUND('Командный Зачет'!#REF!-IF('Сводный протокол'!#REF!="м",BT$2,IF('Сводный протокол'!#REF!="ж",BT$1,0)),6)&gt;0,1,0)</f>
        <v>#REF!</v>
      </c>
      <c r="BU102" s="68" t="e">
        <f>IF(ROUND('Командный Зачет'!#REF!-IF('Сводный протокол'!#REF!="м",BU$2,IF('Сводный протокол'!#REF!="ж",BU$1,0)),6)&gt;0,1,0)</f>
        <v>#REF!</v>
      </c>
      <c r="BV102" s="68" t="e">
        <f>IF(ROUND('Командный Зачет'!#REF!-IF('Сводный протокол'!#REF!="м",BV$2,IF('Сводный протокол'!#REF!="ж",BV$1,0)),6)&gt;0,1,0)</f>
        <v>#REF!</v>
      </c>
      <c r="BW102" s="68" t="e">
        <f>IF(ROUND('Командный Зачет'!#REF!-IF('Сводный протокол'!#REF!="м",BW$2,IF('Сводный протокол'!#REF!="ж",BW$1,0)),6)&gt;0,1,0)</f>
        <v>#REF!</v>
      </c>
      <c r="BX102" s="68" t="e">
        <f>IF(ROUND('Командный Зачет'!#REF!-IF('Сводный протокол'!#REF!="м",BX$2,IF('Сводный протокол'!#REF!="ж",BX$1,0)),6)&gt;0,1,0)</f>
        <v>#REF!</v>
      </c>
      <c r="BY102" s="68" t="e">
        <f>IF(ROUND('Командный Зачет'!#REF!-IF('Сводный протокол'!#REF!="м",BY$2,IF('Сводный протокол'!#REF!="ж",BY$1,0)),6)&gt;0,1,0)</f>
        <v>#REF!</v>
      </c>
      <c r="BZ102" s="68" t="e">
        <f>IF(ROUND('Командный Зачет'!#REF!-IF('Сводный протокол'!#REF!="м",BZ$2,IF('Сводный протокол'!#REF!="ж",BZ$1,0)),6)&gt;0,1,0)</f>
        <v>#REF!</v>
      </c>
      <c r="CA102" s="68" t="e">
        <f>IF(ROUND('Командный Зачет'!#REF!-IF('Сводный протокол'!#REF!="м",CA$2,IF('Сводный протокол'!#REF!="ж",CA$1,0)),6)&gt;0,1,0)</f>
        <v>#REF!</v>
      </c>
      <c r="CB102" s="68" t="e">
        <f>IF(ROUND('Командный Зачет'!#REF!-IF('Сводный протокол'!#REF!="м",CB$2,IF('Сводный протокол'!#REF!="ж",CB$1,0)),6)&gt;0,1,0)</f>
        <v>#REF!</v>
      </c>
      <c r="CC102" s="68" t="e">
        <f>IF(ROUND('Командный Зачет'!#REF!-IF('Сводный протокол'!#REF!="м",CC$2,IF('Сводный протокол'!#REF!="ж",CC$1,0)),6)&gt;0,1,0)</f>
        <v>#REF!</v>
      </c>
      <c r="CD102" s="68" t="e">
        <f>IF(ROUND('Командный Зачет'!#REF!-IF('Сводный протокол'!#REF!="м",CD$2,IF('Сводный протокол'!#REF!="ж",CD$1,0)),6)&gt;0,1,0)</f>
        <v>#REF!</v>
      </c>
      <c r="CE102" s="68" t="e">
        <f>IF(ROUND('Командный Зачет'!#REF!-IF('Сводный протокол'!#REF!="м",CE$2,IF('Сводный протокол'!#REF!="ж",CE$1,0)),6)&gt;0,1,0)</f>
        <v>#REF!</v>
      </c>
      <c r="CF102" s="68" t="e">
        <f>IF(ROUND('Командный Зачет'!#REF!-IF('Сводный протокол'!#REF!="м",CF$2,IF('Сводный протокол'!#REF!="ж",CF$1,0)),6)&gt;0,1,0)</f>
        <v>#REF!</v>
      </c>
      <c r="CG102" s="68" t="e">
        <f>IF(ROUND('Командный Зачет'!#REF!-IF('Сводный протокол'!#REF!="м",CG$2,IF('Сводный протокол'!#REF!="ж",CG$1,0)),6)&gt;0,1,0)</f>
        <v>#REF!</v>
      </c>
      <c r="CH102" s="68" t="e">
        <f>IF(ROUND('Командный Зачет'!#REF!-IF('Сводный протокол'!#REF!="м",CH$2,IF('Сводный протокол'!#REF!="ж",CH$1,0)),6)&gt;0,1,0)</f>
        <v>#REF!</v>
      </c>
      <c r="CI102" s="68" t="e">
        <f>IF(ROUND('Командный Зачет'!#REF!-IF('Сводный протокол'!#REF!="м",CI$2,IF('Сводный протокол'!#REF!="ж",CI$1,0)),6)&gt;0,1,0)</f>
        <v>#REF!</v>
      </c>
      <c r="CJ102" s="68" t="e">
        <f>IF(ROUND('Командный Зачет'!#REF!-IF('Сводный протокол'!#REF!="м",CJ$2,IF('Сводный протокол'!#REF!="ж",CJ$1,0)),6)&gt;0,1,0)</f>
        <v>#REF!</v>
      </c>
      <c r="CK102" s="68" t="e">
        <f>IF(ROUND('Командный Зачет'!#REF!-IF('Сводный протокол'!#REF!="м",CK$2,IF('Сводный протокол'!#REF!="ж",CK$1,0)),6)&gt;0,1,0)</f>
        <v>#REF!</v>
      </c>
      <c r="CL102" s="68" t="e">
        <f>IF(ROUND('Командный Зачет'!#REF!-IF('Сводный протокол'!#REF!="м",CL$2,IF('Сводный протокол'!#REF!="ж",CL$1,0)),6)&gt;0,1,0)</f>
        <v>#REF!</v>
      </c>
      <c r="CM102" s="68" t="e">
        <f>IF(ROUND('Командный Зачет'!#REF!-IF('Сводный протокол'!#REF!="м",CM$2,IF('Сводный протокол'!#REF!="ж",CM$1,0)),6)&gt;0,1,0)</f>
        <v>#REF!</v>
      </c>
      <c r="CN102" s="68" t="e">
        <f>IF(ROUND('Командный Зачет'!#REF!-IF('Сводный протокол'!#REF!="м",CN$2,IF('Сводный протокол'!#REF!="ж",CN$1,0)),6)&gt;0,1,0)</f>
        <v>#REF!</v>
      </c>
      <c r="CO102" s="68" t="e">
        <f>IF(ROUND('Командный Зачет'!#REF!-IF('Сводный протокол'!#REF!="м",CO$2,IF('Сводный протокол'!#REF!="ж",CO$1,0)),6)&gt;0,1,0)</f>
        <v>#REF!</v>
      </c>
      <c r="CP102" s="68" t="e">
        <f>IF(ROUND('Командный Зачет'!#REF!-IF('Сводный протокол'!#REF!="м",CP$2,IF('Сводный протокол'!#REF!="ж",CP$1,0)),6)&gt;0,1,0)</f>
        <v>#REF!</v>
      </c>
      <c r="CQ102" s="68" t="e">
        <f>IF(ROUND('Командный Зачет'!#REF!-IF('Сводный протокол'!#REF!="м",CQ$2,IF('Сводный протокол'!#REF!="ж",CQ$1,0)),6)&gt;0,1,0)</f>
        <v>#REF!</v>
      </c>
      <c r="CR102" s="68" t="e">
        <f>IF(ROUND('Командный Зачет'!#REF!-IF('Сводный протокол'!#REF!="м",CR$2,IF('Сводный протокол'!#REF!="ж",CR$1,0)),6)&gt;0,1,0)</f>
        <v>#REF!</v>
      </c>
      <c r="CS102" s="68" t="e">
        <f>IF(ROUND('Командный Зачет'!#REF!-IF('Сводный протокол'!#REF!="м",CS$2,IF('Сводный протокол'!#REF!="ж",CS$1,0)),6)&gt;0,1,0)</f>
        <v>#REF!</v>
      </c>
      <c r="CT102" s="68" t="e">
        <f>IF(ROUND('Командный Зачет'!#REF!-IF('Сводный протокол'!#REF!="м",CT$2,IF('Сводный протокол'!#REF!="ж",CT$1,0)),6)&gt;0,1,0)</f>
        <v>#REF!</v>
      </c>
      <c r="CU102" s="68" t="e">
        <f>IF(ROUND('Командный Зачет'!#REF!-IF('Сводный протокол'!#REF!="м",CU$2,IF('Сводный протокол'!#REF!="ж",CU$1,0)),6)&gt;0,1,0)</f>
        <v>#REF!</v>
      </c>
      <c r="CV102" s="68" t="e">
        <f>IF(ROUND('Командный Зачет'!#REF!-IF('Сводный протокол'!#REF!="м",CV$2,IF('Сводный протокол'!#REF!="ж",CV$1,0)),6)&gt;0,1,0)</f>
        <v>#REF!</v>
      </c>
      <c r="CW102" s="68" t="e">
        <f>IF(ROUND('Командный Зачет'!#REF!-IF('Сводный протокол'!#REF!="м",CW$2,IF('Сводный протокол'!#REF!="ж",CW$1,0)),6)&gt;0,1,0)</f>
        <v>#REF!</v>
      </c>
      <c r="CX102" s="67" t="e">
        <f t="shared" ca="1" si="3"/>
        <v>#REF!</v>
      </c>
    </row>
    <row r="103" spans="1:102" x14ac:dyDescent="0.2">
      <c r="A103" s="67" t="s">
        <v>168</v>
      </c>
      <c r="B103" s="68" t="e">
        <f>IF(ROUND('Командный Зачет'!#REF!-IF('Сводный протокол'!#REF!="м",B$2,IF('Сводный протокол'!#REF!="ж",B$1,0)),6)&gt;0,1,0)</f>
        <v>#REF!</v>
      </c>
      <c r="C103" s="68" t="e">
        <f>IF(ROUND('Командный Зачет'!#REF!-IF('Сводный протокол'!#REF!="м",C$2,IF('Сводный протокол'!#REF!="ж",C$1,0)),6)&gt;0,1,0)</f>
        <v>#REF!</v>
      </c>
      <c r="D103" s="68" t="e">
        <f>IF(ROUND('Командный Зачет'!#REF!-IF('Сводный протокол'!#REF!="м",D$2,IF('Сводный протокол'!#REF!="ж",D$1,0)),6)&gt;0,1,0)</f>
        <v>#REF!</v>
      </c>
      <c r="E103" s="68" t="e">
        <f>IF(ROUND('Командный Зачет'!#REF!-IF('Сводный протокол'!#REF!="м",E$2,IF('Сводный протокол'!#REF!="ж",E$1,0)),6)&gt;0,1,0)</f>
        <v>#REF!</v>
      </c>
      <c r="F103" s="68" t="e">
        <f>IF(ROUND('Командный Зачет'!#REF!-IF('Сводный протокол'!#REF!="м",F$2,IF('Сводный протокол'!#REF!="ж",F$1,0)),6)&gt;0,1,0)</f>
        <v>#REF!</v>
      </c>
      <c r="G103" s="68" t="e">
        <f>IF(ROUND('Командный Зачет'!#REF!-IF('Сводный протокол'!#REF!="м",G$2,IF('Сводный протокол'!#REF!="ж",G$1,0)),6)&gt;0,1,0)</f>
        <v>#REF!</v>
      </c>
      <c r="H103" s="68" t="e">
        <f>IF(ROUND('Командный Зачет'!#REF!-IF('Сводный протокол'!#REF!="м",H$2,IF('Сводный протокол'!#REF!="ж",H$1,0)),6)&gt;0,1,0)</f>
        <v>#REF!</v>
      </c>
      <c r="I103" s="68" t="e">
        <f>IF(ROUND('Командный Зачет'!#REF!-IF('Сводный протокол'!#REF!="м",I$2,IF('Сводный протокол'!#REF!="ж",I$1,0)),6)&gt;0,1,0)</f>
        <v>#REF!</v>
      </c>
      <c r="J103" s="68" t="e">
        <f>IF(ROUND('Командный Зачет'!#REF!-IF('Сводный протокол'!#REF!="м",J$2,IF('Сводный протокол'!#REF!="ж",J$1,0)),6)&gt;0,1,0)</f>
        <v>#REF!</v>
      </c>
      <c r="K103" s="68" t="e">
        <f>IF(ROUND('Командный Зачет'!#REF!-IF('Сводный протокол'!#REF!="м",K$2,IF('Сводный протокол'!#REF!="ж",K$1,0)),6)&gt;0,1,0)</f>
        <v>#REF!</v>
      </c>
      <c r="L103" s="68" t="e">
        <f>IF(ROUND('Командный Зачет'!#REF!-IF('Сводный протокол'!#REF!="м",L$2,IF('Сводный протокол'!#REF!="ж",L$1,0)),6)&gt;0,1,0)</f>
        <v>#REF!</v>
      </c>
      <c r="M103" s="68" t="e">
        <f>IF(ROUND('Командный Зачет'!#REF!-IF('Сводный протокол'!#REF!="м",M$2,IF('Сводный протокол'!#REF!="ж",M$1,0)),6)&gt;0,1,0)</f>
        <v>#REF!</v>
      </c>
      <c r="N103" s="68" t="e">
        <f>IF(ROUND('Командный Зачет'!#REF!-IF('Сводный протокол'!#REF!="м",N$2,IF('Сводный протокол'!#REF!="ж",N$1,0)),6)&gt;0,1,0)</f>
        <v>#REF!</v>
      </c>
      <c r="O103" s="68" t="e">
        <f>IF(ROUND('Командный Зачет'!#REF!-IF('Сводный протокол'!#REF!="м",O$2,IF('Сводный протокол'!#REF!="ж",O$1,0)),6)&gt;0,1,0)</f>
        <v>#REF!</v>
      </c>
      <c r="P103" s="68" t="e">
        <f>IF(ROUND('Командный Зачет'!#REF!-IF('Сводный протокол'!#REF!="м",P$2,IF('Сводный протокол'!#REF!="ж",P$1,0)),6)&gt;0,1,0)</f>
        <v>#REF!</v>
      </c>
      <c r="Q103" s="68" t="e">
        <f>IF(ROUND('Командный Зачет'!#REF!-IF('Сводный протокол'!#REF!="м",Q$2,IF('Сводный протокол'!#REF!="ж",Q$1,0)),6)&gt;0,1,0)</f>
        <v>#REF!</v>
      </c>
      <c r="R103" s="68" t="e">
        <f>IF(ROUND('Командный Зачет'!#REF!-IF('Сводный протокол'!#REF!="м",R$2,IF('Сводный протокол'!#REF!="ж",R$1,0)),6)&gt;0,1,0)</f>
        <v>#REF!</v>
      </c>
      <c r="S103" s="68" t="e">
        <f>IF(ROUND('Командный Зачет'!#REF!-IF('Сводный протокол'!#REF!="м",S$2,IF('Сводный протокол'!#REF!="ж",S$1,0)),6)&gt;0,1,0)</f>
        <v>#REF!</v>
      </c>
      <c r="T103" s="68" t="e">
        <f>IF(ROUND('Командный Зачет'!#REF!-IF('Сводный протокол'!#REF!="м",T$2,IF('Сводный протокол'!#REF!="ж",T$1,0)),6)&gt;0,1,0)</f>
        <v>#REF!</v>
      </c>
      <c r="U103" s="68" t="e">
        <f>IF(ROUND('Командный Зачет'!#REF!-IF('Сводный протокол'!#REF!="м",U$2,IF('Сводный протокол'!#REF!="ж",U$1,0)),6)&gt;0,1,0)</f>
        <v>#REF!</v>
      </c>
      <c r="V103" s="68" t="e">
        <f>IF(ROUND('Командный Зачет'!#REF!-IF('Сводный протокол'!#REF!="м",V$2,IF('Сводный протокол'!#REF!="ж",V$1,0)),6)&gt;0,1,0)</f>
        <v>#REF!</v>
      </c>
      <c r="W103" s="68" t="e">
        <f>IF(ROUND('Командный Зачет'!#REF!-IF('Сводный протокол'!#REF!="м",W$2,IF('Сводный протокол'!#REF!="ж",W$1,0)),6)&gt;0,1,0)</f>
        <v>#REF!</v>
      </c>
      <c r="X103" s="68" t="e">
        <f>IF(ROUND('Командный Зачет'!#REF!-IF('Сводный протокол'!#REF!="м",X$2,IF('Сводный протокол'!#REF!="ж",X$1,0)),6)&gt;0,1,0)</f>
        <v>#REF!</v>
      </c>
      <c r="Y103" s="68" t="e">
        <f>IF(ROUND('Командный Зачет'!#REF!-IF('Сводный протокол'!#REF!="м",Y$2,IF('Сводный протокол'!#REF!="ж",Y$1,0)),6)&gt;0,1,0)</f>
        <v>#REF!</v>
      </c>
      <c r="Z103" s="68" t="e">
        <f>IF(ROUND('Командный Зачет'!#REF!-IF('Сводный протокол'!#REF!="м",Z$2,IF('Сводный протокол'!#REF!="ж",Z$1,0)),6)&gt;0,1,0)</f>
        <v>#REF!</v>
      </c>
      <c r="AA103" s="68" t="e">
        <f>IF(ROUND('Командный Зачет'!#REF!-IF('Сводный протокол'!#REF!="м",AA$2,IF('Сводный протокол'!#REF!="ж",AA$1,0)),6)&gt;0,1,0)</f>
        <v>#REF!</v>
      </c>
      <c r="AB103" s="68" t="e">
        <f>IF(ROUND('Командный Зачет'!#REF!-IF('Сводный протокол'!#REF!="м",AB$2,IF('Сводный протокол'!#REF!="ж",AB$1,0)),6)&gt;0,1,0)</f>
        <v>#REF!</v>
      </c>
      <c r="AC103" s="68" t="e">
        <f>IF(ROUND('Командный Зачет'!#REF!-IF('Сводный протокол'!#REF!="м",AC$2,IF('Сводный протокол'!#REF!="ж",AC$1,0)),6)&gt;0,1,0)</f>
        <v>#REF!</v>
      </c>
      <c r="AD103" s="68" t="e">
        <f>IF(ROUND('Командный Зачет'!#REF!-IF('Сводный протокол'!#REF!="м",AD$2,IF('Сводный протокол'!#REF!="ж",AD$1,0)),6)&gt;0,1,0)</f>
        <v>#REF!</v>
      </c>
      <c r="AE103" s="68" t="e">
        <f>IF(ROUND('Командный Зачет'!#REF!-IF('Сводный протокол'!#REF!="м",AE$2,IF('Сводный протокол'!#REF!="ж",AE$1,0)),6)&gt;0,1,0)</f>
        <v>#REF!</v>
      </c>
      <c r="AF103" s="68" t="e">
        <f>IF(ROUND('Командный Зачет'!#REF!-IF('Сводный протокол'!#REF!="м",AF$2,IF('Сводный протокол'!#REF!="ж",AF$1,0)),6)&gt;0,1,0)</f>
        <v>#REF!</v>
      </c>
      <c r="AG103" s="68" t="e">
        <f>IF(ROUND('Командный Зачет'!#REF!-IF('Сводный протокол'!#REF!="м",AG$2,IF('Сводный протокол'!#REF!="ж",AG$1,0)),6)&gt;0,1,0)</f>
        <v>#REF!</v>
      </c>
      <c r="AH103" s="68" t="e">
        <f>IF(ROUND('Командный Зачет'!#REF!-IF('Сводный протокол'!#REF!="м",AH$2,IF('Сводный протокол'!#REF!="ж",AH$1,0)),6)&gt;0,1,0)</f>
        <v>#REF!</v>
      </c>
      <c r="AI103" s="68" t="e">
        <f>IF(ROUND('Командный Зачет'!#REF!-IF('Сводный протокол'!#REF!="м",AI$2,IF('Сводный протокол'!#REF!="ж",AI$1,0)),6)&gt;0,1,0)</f>
        <v>#REF!</v>
      </c>
      <c r="AJ103" s="68" t="e">
        <f>IF(ROUND('Командный Зачет'!#REF!-IF('Сводный протокол'!#REF!="м",AJ$2,IF('Сводный протокол'!#REF!="ж",AJ$1,0)),6)&gt;0,1,0)</f>
        <v>#REF!</v>
      </c>
      <c r="AK103" s="68" t="e">
        <f>IF(ROUND('Командный Зачет'!#REF!-IF('Сводный протокол'!#REF!="м",AK$2,IF('Сводный протокол'!#REF!="ж",AK$1,0)),6)&gt;0,1,0)</f>
        <v>#REF!</v>
      </c>
      <c r="AL103" s="68" t="e">
        <f>IF(ROUND('Командный Зачет'!#REF!-IF('Сводный протокол'!#REF!="м",AL$2,IF('Сводный протокол'!#REF!="ж",AL$1,0)),6)&gt;0,1,0)</f>
        <v>#REF!</v>
      </c>
      <c r="AM103" s="68" t="e">
        <f>IF(ROUND('Командный Зачет'!#REF!-IF('Сводный протокол'!#REF!="м",AM$2,IF('Сводный протокол'!#REF!="ж",AM$1,0)),6)&gt;0,1,0)</f>
        <v>#REF!</v>
      </c>
      <c r="AN103" s="68" t="e">
        <f>IF(ROUND('Командный Зачет'!#REF!-IF('Сводный протокол'!#REF!="м",AN$2,IF('Сводный протокол'!#REF!="ж",AN$1,0)),6)&gt;0,1,0)</f>
        <v>#REF!</v>
      </c>
      <c r="AO103" s="68" t="e">
        <f>IF(ROUND('Командный Зачет'!#REF!-IF('Сводный протокол'!#REF!="м",AO$2,IF('Сводный протокол'!#REF!="ж",AO$1,0)),6)&gt;0,1,0)</f>
        <v>#REF!</v>
      </c>
      <c r="AP103" s="68" t="e">
        <f>IF(ROUND('Командный Зачет'!#REF!-IF('Сводный протокол'!#REF!="м",AP$2,IF('Сводный протокол'!#REF!="ж",AP$1,0)),6)&gt;0,1,0)</f>
        <v>#REF!</v>
      </c>
      <c r="AQ103" s="68" t="e">
        <f>IF(ROUND('Командный Зачет'!#REF!-IF('Сводный протокол'!#REF!="м",AQ$2,IF('Сводный протокол'!#REF!="ж",AQ$1,0)),6)&gt;0,1,0)</f>
        <v>#REF!</v>
      </c>
      <c r="AR103" s="68" t="e">
        <f>IF(ROUND('Командный Зачет'!#REF!-IF('Сводный протокол'!#REF!="м",AR$2,IF('Сводный протокол'!#REF!="ж",AR$1,0)),6)&gt;0,1,0)</f>
        <v>#REF!</v>
      </c>
      <c r="AS103" s="68" t="e">
        <f>IF(ROUND('Командный Зачет'!#REF!-IF('Сводный протокол'!#REF!="м",AS$2,IF('Сводный протокол'!#REF!="ж",AS$1,0)),6)&gt;0,1,0)</f>
        <v>#REF!</v>
      </c>
      <c r="AT103" s="68" t="e">
        <f>IF(ROUND('Командный Зачет'!#REF!-IF('Сводный протокол'!#REF!="м",AT$2,IF('Сводный протокол'!#REF!="ж",AT$1,0)),6)&gt;0,1,0)</f>
        <v>#REF!</v>
      </c>
      <c r="AU103" s="68" t="e">
        <f>IF(ROUND('Командный Зачет'!#REF!-IF('Сводный протокол'!#REF!="м",AU$2,IF('Сводный протокол'!#REF!="ж",AU$1,0)),6)&gt;0,1,0)</f>
        <v>#REF!</v>
      </c>
      <c r="AV103" s="68" t="e">
        <f>IF(ROUND('Командный Зачет'!#REF!-IF('Сводный протокол'!#REF!="м",AV$2,IF('Сводный протокол'!#REF!="ж",AV$1,0)),6)&gt;0,1,0)</f>
        <v>#REF!</v>
      </c>
      <c r="AW103" s="68" t="e">
        <f>IF(ROUND('Командный Зачет'!#REF!-IF('Сводный протокол'!#REF!="м",AW$2,IF('Сводный протокол'!#REF!="ж",AW$1,0)),6)&gt;0,1,0)</f>
        <v>#REF!</v>
      </c>
      <c r="AX103" s="68" t="e">
        <f>IF(ROUND('Командный Зачет'!#REF!-IF('Сводный протокол'!#REF!="м",AX$2,IF('Сводный протокол'!#REF!="ж",AX$1,0)),6)&gt;0,1,0)</f>
        <v>#REF!</v>
      </c>
      <c r="AY103" s="68" t="e">
        <f>IF(ROUND('Командный Зачет'!#REF!-IF('Сводный протокол'!#REF!="м",AY$2,IF('Сводный протокол'!#REF!="ж",AY$1,0)),6)&gt;0,1,0)</f>
        <v>#REF!</v>
      </c>
      <c r="AZ103" s="68" t="e">
        <f>IF(ROUND('Командный Зачет'!#REF!-IF('Сводный протокол'!#REF!="м",AZ$2,IF('Сводный протокол'!#REF!="ж",AZ$1,0)),6)&gt;0,1,0)</f>
        <v>#REF!</v>
      </c>
      <c r="BA103" s="68" t="e">
        <f>IF(ROUND('Командный Зачет'!#REF!-IF('Сводный протокол'!#REF!="м",BA$2,IF('Сводный протокол'!#REF!="ж",BA$1,0)),6)&gt;0,1,0)</f>
        <v>#REF!</v>
      </c>
      <c r="BB103" s="68" t="e">
        <f>IF(ROUND('Командный Зачет'!#REF!-IF('Сводный протокол'!#REF!="м",BB$2,IF('Сводный протокол'!#REF!="ж",BB$1,0)),6)&gt;0,1,0)</f>
        <v>#REF!</v>
      </c>
      <c r="BC103" s="68" t="e">
        <f>IF(ROUND('Командный Зачет'!#REF!-IF('Сводный протокол'!#REF!="м",BC$2,IF('Сводный протокол'!#REF!="ж",BC$1,0)),6)&gt;0,1,0)</f>
        <v>#REF!</v>
      </c>
      <c r="BD103" s="68" t="e">
        <f>IF(ROUND('Командный Зачет'!#REF!-IF('Сводный протокол'!#REF!="м",BD$2,IF('Сводный протокол'!#REF!="ж",BD$1,0)),6)&gt;0,1,0)</f>
        <v>#REF!</v>
      </c>
      <c r="BE103" s="68" t="e">
        <f>IF(ROUND('Командный Зачет'!#REF!-IF('Сводный протокол'!#REF!="м",BE$2,IF('Сводный протокол'!#REF!="ж",BE$1,0)),6)&gt;0,1,0)</f>
        <v>#REF!</v>
      </c>
      <c r="BF103" s="68" t="e">
        <f>IF(ROUND('Командный Зачет'!#REF!-IF('Сводный протокол'!#REF!="м",BF$2,IF('Сводный протокол'!#REF!="ж",BF$1,0)),6)&gt;0,1,0)</f>
        <v>#REF!</v>
      </c>
      <c r="BG103" s="68" t="e">
        <f>IF(ROUND('Командный Зачет'!#REF!-IF('Сводный протокол'!#REF!="м",BG$2,IF('Сводный протокол'!#REF!="ж",BG$1,0)),6)&gt;0,1,0)</f>
        <v>#REF!</v>
      </c>
      <c r="BH103" s="68" t="e">
        <f>IF(ROUND('Командный Зачет'!#REF!-IF('Сводный протокол'!#REF!="м",BH$2,IF('Сводный протокол'!#REF!="ж",BH$1,0)),6)&gt;0,1,0)</f>
        <v>#REF!</v>
      </c>
      <c r="BI103" s="68" t="e">
        <f>IF(ROUND('Командный Зачет'!#REF!-IF('Сводный протокол'!#REF!="м",BI$2,IF('Сводный протокол'!#REF!="ж",BI$1,0)),6)&gt;0,1,0)</f>
        <v>#REF!</v>
      </c>
      <c r="BJ103" s="68" t="e">
        <f>IF(ROUND('Командный Зачет'!#REF!-IF('Сводный протокол'!#REF!="м",BJ$2,IF('Сводный протокол'!#REF!="ж",BJ$1,0)),6)&gt;0,1,0)</f>
        <v>#REF!</v>
      </c>
      <c r="BK103" s="68" t="e">
        <f>IF(ROUND('Командный Зачет'!#REF!-IF('Сводный протокол'!#REF!="м",BK$2,IF('Сводный протокол'!#REF!="ж",BK$1,0)),6)&gt;0,1,0)</f>
        <v>#REF!</v>
      </c>
      <c r="BL103" s="68" t="e">
        <f>IF(ROUND('Командный Зачет'!#REF!-IF('Сводный протокол'!#REF!="м",BL$2,IF('Сводный протокол'!#REF!="ж",BL$1,0)),6)&gt;0,1,0)</f>
        <v>#REF!</v>
      </c>
      <c r="BM103" s="68" t="e">
        <f>IF(ROUND('Командный Зачет'!#REF!-IF('Сводный протокол'!#REF!="м",BM$2,IF('Сводный протокол'!#REF!="ж",BM$1,0)),6)&gt;0,1,0)</f>
        <v>#REF!</v>
      </c>
      <c r="BN103" s="68" t="e">
        <f>IF(ROUND('Командный Зачет'!#REF!-IF('Сводный протокол'!#REF!="м",BN$2,IF('Сводный протокол'!#REF!="ж",BN$1,0)),6)&gt;0,1,0)</f>
        <v>#REF!</v>
      </c>
      <c r="BO103" s="68" t="e">
        <f>IF(ROUND('Командный Зачет'!#REF!-IF('Сводный протокол'!#REF!="м",BO$2,IF('Сводный протокол'!#REF!="ж",BO$1,0)),6)&gt;0,1,0)</f>
        <v>#REF!</v>
      </c>
      <c r="BP103" s="68" t="e">
        <f>IF(ROUND('Командный Зачет'!#REF!-IF('Сводный протокол'!#REF!="м",BP$2,IF('Сводный протокол'!#REF!="ж",BP$1,0)),6)&gt;0,1,0)</f>
        <v>#REF!</v>
      </c>
      <c r="BQ103" s="68" t="e">
        <f>IF(ROUND('Командный Зачет'!#REF!-IF('Сводный протокол'!#REF!="м",BQ$2,IF('Сводный протокол'!#REF!="ж",BQ$1,0)),6)&gt;0,1,0)</f>
        <v>#REF!</v>
      </c>
      <c r="BR103" s="68" t="e">
        <f>IF(ROUND('Командный Зачет'!#REF!-IF('Сводный протокол'!#REF!="м",BR$2,IF('Сводный протокол'!#REF!="ж",BR$1,0)),6)&gt;0,1,0)</f>
        <v>#REF!</v>
      </c>
      <c r="BS103" s="68" t="e">
        <f>IF(ROUND('Командный Зачет'!#REF!-IF('Сводный протокол'!#REF!="м",BS$2,IF('Сводный протокол'!#REF!="ж",BS$1,0)),6)&gt;0,1,0)</f>
        <v>#REF!</v>
      </c>
      <c r="BT103" s="68" t="e">
        <f>IF(ROUND('Командный Зачет'!#REF!-IF('Сводный протокол'!#REF!="м",BT$2,IF('Сводный протокол'!#REF!="ж",BT$1,0)),6)&gt;0,1,0)</f>
        <v>#REF!</v>
      </c>
      <c r="BU103" s="68" t="e">
        <f>IF(ROUND('Командный Зачет'!#REF!-IF('Сводный протокол'!#REF!="м",BU$2,IF('Сводный протокол'!#REF!="ж",BU$1,0)),6)&gt;0,1,0)</f>
        <v>#REF!</v>
      </c>
      <c r="BV103" s="68" t="e">
        <f>IF(ROUND('Командный Зачет'!#REF!-IF('Сводный протокол'!#REF!="м",BV$2,IF('Сводный протокол'!#REF!="ж",BV$1,0)),6)&gt;0,1,0)</f>
        <v>#REF!</v>
      </c>
      <c r="BW103" s="68" t="e">
        <f>IF(ROUND('Командный Зачет'!#REF!-IF('Сводный протокол'!#REF!="м",BW$2,IF('Сводный протокол'!#REF!="ж",BW$1,0)),6)&gt;0,1,0)</f>
        <v>#REF!</v>
      </c>
      <c r="BX103" s="68" t="e">
        <f>IF(ROUND('Командный Зачет'!#REF!-IF('Сводный протокол'!#REF!="м",BX$2,IF('Сводный протокол'!#REF!="ж",BX$1,0)),6)&gt;0,1,0)</f>
        <v>#REF!</v>
      </c>
      <c r="BY103" s="68" t="e">
        <f>IF(ROUND('Командный Зачет'!#REF!-IF('Сводный протокол'!#REF!="м",BY$2,IF('Сводный протокол'!#REF!="ж",BY$1,0)),6)&gt;0,1,0)</f>
        <v>#REF!</v>
      </c>
      <c r="BZ103" s="68" t="e">
        <f>IF(ROUND('Командный Зачет'!#REF!-IF('Сводный протокол'!#REF!="м",BZ$2,IF('Сводный протокол'!#REF!="ж",BZ$1,0)),6)&gt;0,1,0)</f>
        <v>#REF!</v>
      </c>
      <c r="CA103" s="68" t="e">
        <f>IF(ROUND('Командный Зачет'!#REF!-IF('Сводный протокол'!#REF!="м",CA$2,IF('Сводный протокол'!#REF!="ж",CA$1,0)),6)&gt;0,1,0)</f>
        <v>#REF!</v>
      </c>
      <c r="CB103" s="68" t="e">
        <f>IF(ROUND('Командный Зачет'!#REF!-IF('Сводный протокол'!#REF!="м",CB$2,IF('Сводный протокол'!#REF!="ж",CB$1,0)),6)&gt;0,1,0)</f>
        <v>#REF!</v>
      </c>
      <c r="CC103" s="68" t="e">
        <f>IF(ROUND('Командный Зачет'!#REF!-IF('Сводный протокол'!#REF!="м",CC$2,IF('Сводный протокол'!#REF!="ж",CC$1,0)),6)&gt;0,1,0)</f>
        <v>#REF!</v>
      </c>
      <c r="CD103" s="68" t="e">
        <f>IF(ROUND('Командный Зачет'!#REF!-IF('Сводный протокол'!#REF!="м",CD$2,IF('Сводный протокол'!#REF!="ж",CD$1,0)),6)&gt;0,1,0)</f>
        <v>#REF!</v>
      </c>
      <c r="CE103" s="68" t="e">
        <f>IF(ROUND('Командный Зачет'!#REF!-IF('Сводный протокол'!#REF!="м",CE$2,IF('Сводный протокол'!#REF!="ж",CE$1,0)),6)&gt;0,1,0)</f>
        <v>#REF!</v>
      </c>
      <c r="CF103" s="68" t="e">
        <f>IF(ROUND('Командный Зачет'!#REF!-IF('Сводный протокол'!#REF!="м",CF$2,IF('Сводный протокол'!#REF!="ж",CF$1,0)),6)&gt;0,1,0)</f>
        <v>#REF!</v>
      </c>
      <c r="CG103" s="68" t="e">
        <f>IF(ROUND('Командный Зачет'!#REF!-IF('Сводный протокол'!#REF!="м",CG$2,IF('Сводный протокол'!#REF!="ж",CG$1,0)),6)&gt;0,1,0)</f>
        <v>#REF!</v>
      </c>
      <c r="CH103" s="68" t="e">
        <f>IF(ROUND('Командный Зачет'!#REF!-IF('Сводный протокол'!#REF!="м",CH$2,IF('Сводный протокол'!#REF!="ж",CH$1,0)),6)&gt;0,1,0)</f>
        <v>#REF!</v>
      </c>
      <c r="CI103" s="68" t="e">
        <f>IF(ROUND('Командный Зачет'!#REF!-IF('Сводный протокол'!#REF!="м",CI$2,IF('Сводный протокол'!#REF!="ж",CI$1,0)),6)&gt;0,1,0)</f>
        <v>#REF!</v>
      </c>
      <c r="CJ103" s="68" t="e">
        <f>IF(ROUND('Командный Зачет'!#REF!-IF('Сводный протокол'!#REF!="м",CJ$2,IF('Сводный протокол'!#REF!="ж",CJ$1,0)),6)&gt;0,1,0)</f>
        <v>#REF!</v>
      </c>
      <c r="CK103" s="68" t="e">
        <f>IF(ROUND('Командный Зачет'!#REF!-IF('Сводный протокол'!#REF!="м",CK$2,IF('Сводный протокол'!#REF!="ж",CK$1,0)),6)&gt;0,1,0)</f>
        <v>#REF!</v>
      </c>
      <c r="CL103" s="68" t="e">
        <f>IF(ROUND('Командный Зачет'!#REF!-IF('Сводный протокол'!#REF!="м",CL$2,IF('Сводный протокол'!#REF!="ж",CL$1,0)),6)&gt;0,1,0)</f>
        <v>#REF!</v>
      </c>
      <c r="CM103" s="68" t="e">
        <f>IF(ROUND('Командный Зачет'!#REF!-IF('Сводный протокол'!#REF!="м",CM$2,IF('Сводный протокол'!#REF!="ж",CM$1,0)),6)&gt;0,1,0)</f>
        <v>#REF!</v>
      </c>
      <c r="CN103" s="68" t="e">
        <f>IF(ROUND('Командный Зачет'!#REF!-IF('Сводный протокол'!#REF!="м",CN$2,IF('Сводный протокол'!#REF!="ж",CN$1,0)),6)&gt;0,1,0)</f>
        <v>#REF!</v>
      </c>
      <c r="CO103" s="68" t="e">
        <f>IF(ROUND('Командный Зачет'!#REF!-IF('Сводный протокол'!#REF!="м",CO$2,IF('Сводный протокол'!#REF!="ж",CO$1,0)),6)&gt;0,1,0)</f>
        <v>#REF!</v>
      </c>
      <c r="CP103" s="68" t="e">
        <f>IF(ROUND('Командный Зачет'!#REF!-IF('Сводный протокол'!#REF!="м",CP$2,IF('Сводный протокол'!#REF!="ж",CP$1,0)),6)&gt;0,1,0)</f>
        <v>#REF!</v>
      </c>
      <c r="CQ103" s="68" t="e">
        <f>IF(ROUND('Командный Зачет'!#REF!-IF('Сводный протокол'!#REF!="м",CQ$2,IF('Сводный протокол'!#REF!="ж",CQ$1,0)),6)&gt;0,1,0)</f>
        <v>#REF!</v>
      </c>
      <c r="CR103" s="68" t="e">
        <f>IF(ROUND('Командный Зачет'!#REF!-IF('Сводный протокол'!#REF!="м",CR$2,IF('Сводный протокол'!#REF!="ж",CR$1,0)),6)&gt;0,1,0)</f>
        <v>#REF!</v>
      </c>
      <c r="CS103" s="68" t="e">
        <f>IF(ROUND('Командный Зачет'!#REF!-IF('Сводный протокол'!#REF!="м",CS$2,IF('Сводный протокол'!#REF!="ж",CS$1,0)),6)&gt;0,1,0)</f>
        <v>#REF!</v>
      </c>
      <c r="CT103" s="68" t="e">
        <f>IF(ROUND('Командный Зачет'!#REF!-IF('Сводный протокол'!#REF!="м",CT$2,IF('Сводный протокол'!#REF!="ж",CT$1,0)),6)&gt;0,1,0)</f>
        <v>#REF!</v>
      </c>
      <c r="CU103" s="68" t="e">
        <f>IF(ROUND('Командный Зачет'!#REF!-IF('Сводный протокол'!#REF!="м",CU$2,IF('Сводный протокол'!#REF!="ж",CU$1,0)),6)&gt;0,1,0)</f>
        <v>#REF!</v>
      </c>
      <c r="CV103" s="68" t="e">
        <f>IF(ROUND('Командный Зачет'!#REF!-IF('Сводный протокол'!#REF!="м",CV$2,IF('Сводный протокол'!#REF!="ж",CV$1,0)),6)&gt;0,1,0)</f>
        <v>#REF!</v>
      </c>
      <c r="CW103" s="68" t="e">
        <f>IF(ROUND('Командный Зачет'!#REF!-IF('Сводный протокол'!#REF!="м",CW$2,IF('Сводный протокол'!#REF!="ж",CW$1,0)),6)&gt;0,1,0)</f>
        <v>#REF!</v>
      </c>
      <c r="CX103" s="67" t="e">
        <f t="shared" ca="1" si="3"/>
        <v>#REF!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Сводный протокол</vt:lpstr>
      <vt:lpstr>женщины100м</vt:lpstr>
      <vt:lpstr>мужчины100м</vt:lpstr>
      <vt:lpstr>женщины500м</vt:lpstr>
      <vt:lpstr>мужчины1000м</vt:lpstr>
      <vt:lpstr>Командный Зачет</vt:lpstr>
      <vt:lpstr>Табл</vt:lpstr>
      <vt:lpstr>'Командный Зачет'!Заголовки_для_печати</vt:lpstr>
    </vt:vector>
  </TitlesOfParts>
  <Company>KNIKO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obnovlensky.sv</dc:creator>
  <dc:description/>
  <cp:lastModifiedBy>Слава Журавлев</cp:lastModifiedBy>
  <cp:revision>1</cp:revision>
  <cp:lastPrinted>2022-05-27T13:07:23Z</cp:lastPrinted>
  <dcterms:created xsi:type="dcterms:W3CDTF">2017-01-26T13:23:42Z</dcterms:created>
  <dcterms:modified xsi:type="dcterms:W3CDTF">2022-05-30T10:57:56Z</dcterms:modified>
  <dc:language>ru-RU</dc:language>
</cp:coreProperties>
</file>