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91" activeTab="1"/>
  </bookViews>
  <sheets>
    <sheet name="М-Ж до 18 лет" sheetId="1" r:id="rId1"/>
    <sheet name="Мужчины " sheetId="2" r:id="rId2"/>
    <sheet name="Женщины" sheetId="3" r:id="rId3"/>
  </sheets>
  <calcPr calcId="114210"/>
</workbook>
</file>

<file path=xl/calcChain.xml><?xml version="1.0" encoding="utf-8"?>
<calcChain xmlns="http://schemas.openxmlformats.org/spreadsheetml/2006/main">
  <c r="G13" i="3"/>
  <c r="G11"/>
  <c r="G12"/>
  <c r="H13"/>
  <c r="A12"/>
  <c r="A13"/>
  <c r="H12"/>
  <c r="H11"/>
  <c r="G6"/>
  <c r="G4"/>
  <c r="G5"/>
  <c r="H6"/>
  <c r="A5"/>
  <c r="A6"/>
  <c r="H5"/>
  <c r="H4"/>
  <c r="G25" i="2"/>
  <c r="G20"/>
  <c r="G21"/>
  <c r="G22"/>
  <c r="G23"/>
  <c r="G24"/>
  <c r="H25"/>
  <c r="A21"/>
  <c r="A22"/>
  <c r="A23"/>
  <c r="A24"/>
  <c r="A25"/>
  <c r="H24"/>
  <c r="H23"/>
  <c r="H22"/>
  <c r="H21"/>
  <c r="H20"/>
  <c r="P15"/>
  <c r="P12"/>
  <c r="P13"/>
  <c r="P14"/>
  <c r="Q15"/>
  <c r="J13"/>
  <c r="J14"/>
  <c r="J15"/>
  <c r="G15"/>
  <c r="G12"/>
  <c r="G13"/>
  <c r="G14"/>
  <c r="H15"/>
  <c r="A13"/>
  <c r="A14"/>
  <c r="A15"/>
  <c r="Q14"/>
  <c r="H14"/>
  <c r="Q13"/>
  <c r="H13"/>
  <c r="Q12"/>
  <c r="H12"/>
  <c r="P7"/>
  <c r="P4"/>
  <c r="P5"/>
  <c r="P6"/>
  <c r="Q7"/>
  <c r="J5"/>
  <c r="J6"/>
  <c r="J7"/>
  <c r="G7"/>
  <c r="G4"/>
  <c r="G5"/>
  <c r="G6"/>
  <c r="H7"/>
  <c r="A5"/>
  <c r="A6"/>
  <c r="A7"/>
  <c r="Q6"/>
  <c r="H6"/>
  <c r="Q5"/>
  <c r="H5"/>
  <c r="Q4"/>
  <c r="H4"/>
  <c r="G37" i="1"/>
  <c r="G26"/>
  <c r="G27"/>
  <c r="G28"/>
  <c r="G29"/>
  <c r="G30"/>
  <c r="G31"/>
  <c r="G32"/>
  <c r="G33"/>
  <c r="G34"/>
  <c r="G35"/>
  <c r="G36"/>
  <c r="H37"/>
  <c r="A27"/>
  <c r="A28"/>
  <c r="A29"/>
  <c r="A30"/>
  <c r="A31"/>
  <c r="A32"/>
  <c r="A33"/>
  <c r="A34"/>
  <c r="A35"/>
  <c r="A36"/>
  <c r="A37"/>
  <c r="H36"/>
  <c r="H35"/>
  <c r="H34"/>
  <c r="H33"/>
  <c r="H32"/>
  <c r="P31"/>
  <c r="P27"/>
  <c r="P28"/>
  <c r="P30"/>
  <c r="Q31"/>
  <c r="J31"/>
  <c r="H31"/>
  <c r="Q30"/>
  <c r="H30"/>
  <c r="H29"/>
  <c r="Q28"/>
  <c r="J28"/>
  <c r="H28"/>
  <c r="Q27"/>
  <c r="H27"/>
  <c r="H26"/>
  <c r="G21"/>
  <c r="G15"/>
  <c r="G16"/>
  <c r="G17"/>
  <c r="G18"/>
  <c r="G19"/>
  <c r="G20"/>
  <c r="H21"/>
  <c r="A16"/>
  <c r="A17"/>
  <c r="A18"/>
  <c r="A19"/>
  <c r="A20"/>
  <c r="A21"/>
  <c r="H20"/>
  <c r="P19"/>
  <c r="P15"/>
  <c r="P16"/>
  <c r="P17"/>
  <c r="P18"/>
  <c r="Q19"/>
  <c r="J16"/>
  <c r="J17"/>
  <c r="J18"/>
  <c r="J19"/>
  <c r="H19"/>
  <c r="Q18"/>
  <c r="H18"/>
  <c r="H17"/>
  <c r="Q16"/>
  <c r="H16"/>
  <c r="Q15"/>
  <c r="H15"/>
  <c r="P10"/>
  <c r="P4"/>
  <c r="P5"/>
  <c r="P6"/>
  <c r="P7"/>
  <c r="P8"/>
  <c r="P9"/>
  <c r="Q10"/>
  <c r="J5"/>
  <c r="J6"/>
  <c r="J7"/>
  <c r="J8"/>
  <c r="J9"/>
  <c r="J10"/>
  <c r="G10"/>
  <c r="G4"/>
  <c r="G5"/>
  <c r="G6"/>
  <c r="G7"/>
  <c r="G8"/>
  <c r="G9"/>
  <c r="H10"/>
  <c r="A5"/>
  <c r="A6"/>
  <c r="A7"/>
  <c r="A8"/>
  <c r="A9"/>
  <c r="A10"/>
  <c r="Q9"/>
  <c r="H9"/>
  <c r="Q8"/>
  <c r="H8"/>
  <c r="Q7"/>
  <c r="H7"/>
  <c r="Q6"/>
  <c r="H6"/>
  <c r="Q5"/>
  <c r="H5"/>
  <c r="Q4"/>
  <c r="H4"/>
</calcChain>
</file>

<file path=xl/sharedStrings.xml><?xml version="1.0" encoding="utf-8"?>
<sst xmlns="http://schemas.openxmlformats.org/spreadsheetml/2006/main" count="207" uniqueCount="95">
  <si>
    <t>Протокол соревнований по часовому бегу 2022 г.</t>
  </si>
  <si>
    <t>Мальчики 7-9 лет</t>
  </si>
  <si>
    <t>Девочки до 12 лет</t>
  </si>
  <si>
    <t>№ п/п</t>
  </si>
  <si>
    <t>ФИО</t>
  </si>
  <si>
    <t>Номер</t>
  </si>
  <si>
    <t>Кол-во лет</t>
  </si>
  <si>
    <t>Кол-во полных кругов</t>
  </si>
  <si>
    <t>Кол-во доп. метров</t>
  </si>
  <si>
    <t>Итоговый резуьтат</t>
  </si>
  <si>
    <t>Место</t>
  </si>
  <si>
    <t>Шидленок Степан</t>
  </si>
  <si>
    <t>Кузнецова Алена</t>
  </si>
  <si>
    <t>Карпов Арсений</t>
  </si>
  <si>
    <t>Бурлакова Полина</t>
  </si>
  <si>
    <t>Гаков Роман</t>
  </si>
  <si>
    <t>Тябердина Варвара</t>
  </si>
  <si>
    <t>Дятлов Артем</t>
  </si>
  <si>
    <t>Емельянова Ева</t>
  </si>
  <si>
    <t>Клыков Максим</t>
  </si>
  <si>
    <t>Кувшинова Виктория</t>
  </si>
  <si>
    <t>Щетинин Марк</t>
  </si>
  <si>
    <t>Тябердина Виктория</t>
  </si>
  <si>
    <t>Еремин Иван</t>
  </si>
  <si>
    <t>Здрецова Дарья</t>
  </si>
  <si>
    <t>Мальчики 10-11 лет</t>
  </si>
  <si>
    <t>Девочки 12-14 лет</t>
  </si>
  <si>
    <t>Здрецов Федор</t>
  </si>
  <si>
    <t>Ломакина Анна</t>
  </si>
  <si>
    <t>Солодовников Семён</t>
  </si>
  <si>
    <t>Землякова Маргарита</t>
  </si>
  <si>
    <t>Андреев Артем</t>
  </si>
  <si>
    <t>Сидякина Ульяна</t>
  </si>
  <si>
    <t>Д</t>
  </si>
  <si>
    <t>Субботин Илья</t>
  </si>
  <si>
    <t>Мамонова София</t>
  </si>
  <si>
    <t>Шишков Арсений</t>
  </si>
  <si>
    <t>Попова Анастасия</t>
  </si>
  <si>
    <t>Сорокин Платон</t>
  </si>
  <si>
    <t>Кошель Вячеслав</t>
  </si>
  <si>
    <t>Мальчики 12-14 лет</t>
  </si>
  <si>
    <t>Юноши/Девушки 15-18 лет</t>
  </si>
  <si>
    <t>Шиляев Александр</t>
  </si>
  <si>
    <t>Девушки</t>
  </si>
  <si>
    <t>Антошенков Максим</t>
  </si>
  <si>
    <t>Кофейникова Екатерина</t>
  </si>
  <si>
    <t>Аристов Денис</t>
  </si>
  <si>
    <t>Шашкова Анна</t>
  </si>
  <si>
    <t>Аристов Дмитрий</t>
  </si>
  <si>
    <t>Юноши</t>
  </si>
  <si>
    <t>Медведев Александр</t>
  </si>
  <si>
    <t>Кременской Артем</t>
  </si>
  <si>
    <t>Белкин Владислав</t>
  </si>
  <si>
    <t>Шатунов Владислав</t>
  </si>
  <si>
    <t>Хабаров Даниил</t>
  </si>
  <si>
    <t>Дроздов Илья</t>
  </si>
  <si>
    <t>Кафиятуллов Максим</t>
  </si>
  <si>
    <t xml:space="preserve">Главный судья </t>
  </si>
  <si>
    <t>А.А.Гудалин</t>
  </si>
  <si>
    <t>Осадчий Макар</t>
  </si>
  <si>
    <t>Здрецов Георгий</t>
  </si>
  <si>
    <t>Кужинов Артем</t>
  </si>
  <si>
    <t>Мужчины 19-29 лет</t>
  </si>
  <si>
    <t>Мужчины 30-39 лет</t>
  </si>
  <si>
    <t>Чистяков Владимир</t>
  </si>
  <si>
    <t>Гладков Максим</t>
  </si>
  <si>
    <t>Белоусов Александр</t>
  </si>
  <si>
    <t>Максимов Валентин</t>
  </si>
  <si>
    <t>Мошкарин Иван</t>
  </si>
  <si>
    <t>Краснов Максим</t>
  </si>
  <si>
    <t>Толстой Игорь</t>
  </si>
  <si>
    <t>Мужчины 40-49 лет</t>
  </si>
  <si>
    <t>Мужчины 50-59 лет</t>
  </si>
  <si>
    <t>Антошенков Дмитрий</t>
  </si>
  <si>
    <t>Ефимов Александр</t>
  </si>
  <si>
    <t>Субботин Вячеслав</t>
  </si>
  <si>
    <t>Миронов Владимир</t>
  </si>
  <si>
    <t>Горячев Евгений</t>
  </si>
  <si>
    <t>Дуняхин Владимир</t>
  </si>
  <si>
    <t>Трофимов Владимир</t>
  </si>
  <si>
    <t>Мужчины 60+</t>
  </si>
  <si>
    <t>Жаров Владимир</t>
  </si>
  <si>
    <t xml:space="preserve">Назаров Сергей </t>
  </si>
  <si>
    <t>Козин Вадим</t>
  </si>
  <si>
    <t>Атанов Николай</t>
  </si>
  <si>
    <t>Онучин Анатолий</t>
  </si>
  <si>
    <t>Аббашин Николай</t>
  </si>
  <si>
    <t>Женщины 30-49 лет</t>
  </si>
  <si>
    <t>Кузнецова Юлия</t>
  </si>
  <si>
    <t>Бородинова Мария</t>
  </si>
  <si>
    <t>Пономарева Ольга</t>
  </si>
  <si>
    <t>Женщины 50+</t>
  </si>
  <si>
    <t>Матюнина Наталья</t>
  </si>
  <si>
    <t>Макарова Людмила</t>
  </si>
  <si>
    <t>Бабина Галина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</si>
</sst>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0" xfId="0" applyAlignment="1">
      <alignment horizontal="center" vertical="center" wrapText="1"/>
    </xf>
    <xf numFmtId="0" fontId="0" fillId="0" borderId="2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0" fillId="3" borderId="0" xfId="0" applyFill="1"/>
    <xf numFmtId="0" fontId="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7"/>
  <sheetViews>
    <sheetView topLeftCell="A16" zoomScaleNormal="100" workbookViewId="0">
      <selection activeCell="D49" sqref="D49"/>
    </sheetView>
  </sheetViews>
  <sheetFormatPr defaultColWidth="8.5703125" defaultRowHeight="15"/>
  <cols>
    <col min="1" max="1" width="5" style="1" customWidth="1"/>
    <col min="2" max="2" width="21.42578125" customWidth="1"/>
    <col min="3" max="4" width="6.85546875" style="1" customWidth="1"/>
    <col min="5" max="5" width="9.85546875" style="1" customWidth="1"/>
    <col min="6" max="6" width="8.5703125" style="1" customWidth="1"/>
    <col min="7" max="7" width="10.42578125" customWidth="1"/>
    <col min="8" max="8" width="7.5703125" customWidth="1"/>
    <col min="9" max="9" width="3.5703125" customWidth="1"/>
    <col min="10" max="10" width="5" style="1" customWidth="1"/>
    <col min="11" max="11" width="23.140625" customWidth="1"/>
    <col min="12" max="12" width="7.5703125" customWidth="1"/>
    <col min="13" max="13" width="6.28515625" customWidth="1"/>
    <col min="14" max="14" width="8.28515625" customWidth="1"/>
    <col min="15" max="15" width="9.140625" customWidth="1"/>
    <col min="16" max="16" width="10.42578125" customWidth="1"/>
    <col min="17" max="17" width="7.5703125" customWidth="1"/>
    <col min="18" max="18" width="4" customWidth="1"/>
    <col min="19" max="19" width="8.5703125" customWidth="1"/>
    <col min="20" max="20" width="21.42578125" customWidth="1"/>
  </cols>
  <sheetData>
    <row r="1" spans="1:17">
      <c r="A1" s="14" t="s">
        <v>0</v>
      </c>
      <c r="B1" s="14"/>
      <c r="C1" s="14"/>
      <c r="D1" s="14"/>
      <c r="E1" s="14"/>
      <c r="F1" s="14"/>
      <c r="G1" s="14"/>
      <c r="H1" s="14"/>
      <c r="J1" s="14" t="s">
        <v>0</v>
      </c>
      <c r="K1" s="14"/>
      <c r="L1" s="14"/>
      <c r="M1" s="14"/>
      <c r="N1" s="14"/>
      <c r="O1" s="14"/>
      <c r="P1" s="14"/>
      <c r="Q1" s="14"/>
    </row>
    <row r="2" spans="1:17">
      <c r="A2" s="14" t="s">
        <v>1</v>
      </c>
      <c r="B2" s="14"/>
      <c r="C2" s="14"/>
      <c r="D2" s="14"/>
      <c r="E2" s="14"/>
      <c r="F2" s="14"/>
      <c r="G2" s="14"/>
      <c r="H2" s="14"/>
      <c r="J2" s="14" t="s">
        <v>2</v>
      </c>
      <c r="K2" s="14"/>
      <c r="L2" s="14"/>
      <c r="M2" s="14"/>
      <c r="N2" s="14"/>
      <c r="O2" s="14"/>
      <c r="P2" s="14"/>
      <c r="Q2" s="14"/>
    </row>
    <row r="3" spans="1:17" ht="4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J3" s="2" t="s">
        <v>3</v>
      </c>
      <c r="K3" s="2" t="s">
        <v>4</v>
      </c>
      <c r="L3" s="2" t="s">
        <v>5</v>
      </c>
      <c r="M3" s="2" t="s">
        <v>6</v>
      </c>
      <c r="N3" s="2" t="s">
        <v>7</v>
      </c>
      <c r="O3" s="2" t="s">
        <v>8</v>
      </c>
      <c r="P3" s="2" t="s">
        <v>9</v>
      </c>
      <c r="Q3" s="2" t="s">
        <v>10</v>
      </c>
    </row>
    <row r="4" spans="1:17">
      <c r="A4" s="3">
        <v>1</v>
      </c>
      <c r="B4" s="4" t="s">
        <v>11</v>
      </c>
      <c r="C4" s="3">
        <v>168</v>
      </c>
      <c r="D4" s="3">
        <v>7</v>
      </c>
      <c r="E4" s="3">
        <v>6</v>
      </c>
      <c r="F4" s="3">
        <v>90</v>
      </c>
      <c r="G4" s="3">
        <f t="shared" ref="G4:G10" si="0">E4*1015+F4</f>
        <v>6180</v>
      </c>
      <c r="H4" s="3">
        <f>RANK(G4,G4:G10,0)</f>
        <v>2</v>
      </c>
      <c r="J4" s="5">
        <v>1</v>
      </c>
      <c r="K4" s="4" t="s">
        <v>12</v>
      </c>
      <c r="L4" s="3">
        <v>562</v>
      </c>
      <c r="M4" s="3">
        <v>9</v>
      </c>
      <c r="N4" s="3">
        <v>6</v>
      </c>
      <c r="O4" s="3">
        <v>100</v>
      </c>
      <c r="P4" s="3">
        <f t="shared" ref="P4:P10" si="1">N4*1015+O4</f>
        <v>6190</v>
      </c>
      <c r="Q4" s="3">
        <f>RANK(P4,P4:P10,0)</f>
        <v>2</v>
      </c>
    </row>
    <row r="5" spans="1:17">
      <c r="A5" s="3">
        <f t="shared" ref="A5:A10" si="2">A4+1</f>
        <v>2</v>
      </c>
      <c r="B5" s="4" t="s">
        <v>13</v>
      </c>
      <c r="C5" s="3">
        <v>547</v>
      </c>
      <c r="D5" s="3">
        <v>8</v>
      </c>
      <c r="E5" s="3">
        <v>6</v>
      </c>
      <c r="F5" s="3">
        <v>80</v>
      </c>
      <c r="G5" s="3">
        <f t="shared" si="0"/>
        <v>6170</v>
      </c>
      <c r="H5" s="3">
        <f>RANK(G5,G4:G10,0)</f>
        <v>3</v>
      </c>
      <c r="J5" s="5">
        <f t="shared" ref="J5:J10" si="3">J4+1</f>
        <v>2</v>
      </c>
      <c r="K5" s="4" t="s">
        <v>14</v>
      </c>
      <c r="L5" s="3">
        <v>561</v>
      </c>
      <c r="M5" s="3">
        <v>11</v>
      </c>
      <c r="N5" s="3">
        <v>7</v>
      </c>
      <c r="O5" s="3"/>
      <c r="P5" s="3">
        <f t="shared" si="1"/>
        <v>7105</v>
      </c>
      <c r="Q5" s="3">
        <f>RANK(P5,P4:P10,0)</f>
        <v>1</v>
      </c>
    </row>
    <row r="6" spans="1:17">
      <c r="A6" s="5">
        <f t="shared" si="2"/>
        <v>3</v>
      </c>
      <c r="B6" s="6" t="s">
        <v>15</v>
      </c>
      <c r="C6" s="5">
        <v>77</v>
      </c>
      <c r="D6" s="5">
        <v>9</v>
      </c>
      <c r="E6" s="5">
        <v>5</v>
      </c>
      <c r="F6" s="5"/>
      <c r="G6" s="5">
        <f t="shared" si="0"/>
        <v>5075</v>
      </c>
      <c r="H6" s="5">
        <f>RANK(G6,G3:G10,0)</f>
        <v>6</v>
      </c>
      <c r="J6" s="5">
        <f t="shared" si="3"/>
        <v>3</v>
      </c>
      <c r="K6" s="6" t="s">
        <v>16</v>
      </c>
      <c r="L6" s="5">
        <v>68</v>
      </c>
      <c r="M6" s="5">
        <v>7</v>
      </c>
      <c r="N6" s="5">
        <v>4</v>
      </c>
      <c r="O6" s="5"/>
      <c r="P6" s="5">
        <f t="shared" si="1"/>
        <v>4060</v>
      </c>
      <c r="Q6" s="5">
        <f>RANK(P6,P4:P10,0)</f>
        <v>5</v>
      </c>
    </row>
    <row r="7" spans="1:17">
      <c r="A7" s="5">
        <f t="shared" si="2"/>
        <v>4</v>
      </c>
      <c r="B7" s="6" t="s">
        <v>17</v>
      </c>
      <c r="C7" s="5">
        <v>84</v>
      </c>
      <c r="D7" s="5">
        <v>9</v>
      </c>
      <c r="E7" s="5">
        <v>6</v>
      </c>
      <c r="F7" s="5"/>
      <c r="G7" s="5">
        <f t="shared" si="0"/>
        <v>6090</v>
      </c>
      <c r="H7" s="5">
        <f>RANK(G7,G4:G10,0)</f>
        <v>4</v>
      </c>
      <c r="J7" s="5">
        <f t="shared" si="3"/>
        <v>4</v>
      </c>
      <c r="K7" s="4" t="s">
        <v>18</v>
      </c>
      <c r="L7" s="3">
        <v>53</v>
      </c>
      <c r="M7" s="3">
        <v>10</v>
      </c>
      <c r="N7" s="3">
        <v>5</v>
      </c>
      <c r="O7" s="3">
        <v>100</v>
      </c>
      <c r="P7" s="3">
        <f t="shared" si="1"/>
        <v>5175</v>
      </c>
      <c r="Q7" s="3">
        <f>RANK(P7,P4:P10,0)</f>
        <v>3</v>
      </c>
    </row>
    <row r="8" spans="1:17">
      <c r="A8" s="3">
        <f t="shared" si="2"/>
        <v>5</v>
      </c>
      <c r="B8" s="4" t="s">
        <v>19</v>
      </c>
      <c r="C8" s="3">
        <v>86</v>
      </c>
      <c r="D8" s="3">
        <v>9</v>
      </c>
      <c r="E8" s="3">
        <v>6</v>
      </c>
      <c r="F8" s="3">
        <v>100</v>
      </c>
      <c r="G8" s="3">
        <f t="shared" si="0"/>
        <v>6190</v>
      </c>
      <c r="H8" s="3">
        <f>RANK(G8,G4:G10,0)</f>
        <v>1</v>
      </c>
      <c r="J8" s="5">
        <f t="shared" si="3"/>
        <v>5</v>
      </c>
      <c r="K8" s="6" t="s">
        <v>20</v>
      </c>
      <c r="L8" s="5">
        <v>85</v>
      </c>
      <c r="M8" s="5">
        <v>10</v>
      </c>
      <c r="N8" s="5">
        <v>5</v>
      </c>
      <c r="O8" s="6"/>
      <c r="P8" s="5">
        <f t="shared" si="1"/>
        <v>5075</v>
      </c>
      <c r="Q8" s="5">
        <f>RANK(P8,P4:P10,0)</f>
        <v>4</v>
      </c>
    </row>
    <row r="9" spans="1:17">
      <c r="A9" s="5">
        <f t="shared" si="2"/>
        <v>6</v>
      </c>
      <c r="B9" s="6" t="s">
        <v>21</v>
      </c>
      <c r="C9" s="5">
        <v>51</v>
      </c>
      <c r="D9" s="5">
        <v>8</v>
      </c>
      <c r="E9" s="5">
        <v>4</v>
      </c>
      <c r="F9" s="5"/>
      <c r="G9" s="5">
        <f t="shared" si="0"/>
        <v>4060</v>
      </c>
      <c r="H9" s="5">
        <f>RANK(G9,G4:G10,0)</f>
        <v>7</v>
      </c>
      <c r="J9" s="5">
        <f t="shared" si="3"/>
        <v>6</v>
      </c>
      <c r="K9" s="6" t="s">
        <v>22</v>
      </c>
      <c r="L9" s="5">
        <v>69</v>
      </c>
      <c r="M9" s="5">
        <v>5</v>
      </c>
      <c r="N9" s="5">
        <v>3</v>
      </c>
      <c r="O9" s="6"/>
      <c r="P9" s="5">
        <f t="shared" si="1"/>
        <v>3045</v>
      </c>
      <c r="Q9" s="5">
        <f>RANK(P9,P4:P10,0)</f>
        <v>6</v>
      </c>
    </row>
    <row r="10" spans="1:17">
      <c r="A10" s="5">
        <f t="shared" si="2"/>
        <v>7</v>
      </c>
      <c r="B10" s="6" t="s">
        <v>23</v>
      </c>
      <c r="C10" s="5">
        <v>61</v>
      </c>
      <c r="D10" s="5">
        <v>9</v>
      </c>
      <c r="E10" s="5">
        <v>6</v>
      </c>
      <c r="F10" s="5"/>
      <c r="G10" s="5">
        <f t="shared" si="0"/>
        <v>6090</v>
      </c>
      <c r="H10" s="5">
        <f>RANK(G10,G4:G10,0)</f>
        <v>4</v>
      </c>
      <c r="J10" s="5">
        <f t="shared" si="3"/>
        <v>7</v>
      </c>
      <c r="K10" s="6" t="s">
        <v>24</v>
      </c>
      <c r="L10" s="5">
        <v>71</v>
      </c>
      <c r="M10" s="5">
        <v>7</v>
      </c>
      <c r="N10" s="5">
        <v>3</v>
      </c>
      <c r="O10" s="6"/>
      <c r="P10" s="5">
        <f t="shared" si="1"/>
        <v>3045</v>
      </c>
      <c r="Q10" s="5">
        <f>RANK(P10,P4:P10,0)</f>
        <v>6</v>
      </c>
    </row>
    <row r="11" spans="1:17">
      <c r="J11"/>
    </row>
    <row r="12" spans="1:17">
      <c r="A12" s="14" t="s">
        <v>0</v>
      </c>
      <c r="B12" s="14"/>
      <c r="C12" s="14"/>
      <c r="D12" s="14"/>
      <c r="E12" s="14"/>
      <c r="F12" s="14"/>
      <c r="G12" s="14"/>
      <c r="H12" s="14"/>
      <c r="J12" s="14" t="s">
        <v>0</v>
      </c>
      <c r="K12" s="14"/>
      <c r="L12" s="14"/>
      <c r="M12" s="14"/>
      <c r="N12" s="14"/>
      <c r="O12" s="14"/>
      <c r="P12" s="14"/>
      <c r="Q12" s="14"/>
    </row>
    <row r="13" spans="1:17">
      <c r="A13" s="14" t="s">
        <v>25</v>
      </c>
      <c r="B13" s="14"/>
      <c r="C13" s="14"/>
      <c r="D13" s="14"/>
      <c r="E13" s="14"/>
      <c r="F13" s="14"/>
      <c r="G13" s="14"/>
      <c r="H13" s="14"/>
      <c r="J13" s="14" t="s">
        <v>26</v>
      </c>
      <c r="K13" s="14"/>
      <c r="L13" s="14"/>
      <c r="M13" s="14"/>
      <c r="N13" s="14"/>
      <c r="O13" s="14"/>
      <c r="P13" s="14"/>
      <c r="Q13" s="14"/>
    </row>
    <row r="14" spans="1:17" s="7" customFormat="1" ht="45">
      <c r="A14" s="2" t="s">
        <v>3</v>
      </c>
      <c r="B14" s="2" t="s">
        <v>4</v>
      </c>
      <c r="C14" s="2" t="s">
        <v>5</v>
      </c>
      <c r="D14" s="2" t="s">
        <v>6</v>
      </c>
      <c r="E14" s="2" t="s">
        <v>7</v>
      </c>
      <c r="F14" s="2" t="s">
        <v>8</v>
      </c>
      <c r="G14" s="2" t="s">
        <v>9</v>
      </c>
      <c r="H14" s="2" t="s">
        <v>10</v>
      </c>
      <c r="J14" s="2" t="s">
        <v>3</v>
      </c>
      <c r="K14" s="2" t="s">
        <v>4</v>
      </c>
      <c r="L14" s="2" t="s">
        <v>5</v>
      </c>
      <c r="M14" s="2" t="s">
        <v>6</v>
      </c>
      <c r="N14" s="2" t="s">
        <v>7</v>
      </c>
      <c r="O14" s="2" t="s">
        <v>8</v>
      </c>
      <c r="P14" s="2" t="s">
        <v>9</v>
      </c>
      <c r="Q14" s="2" t="s">
        <v>10</v>
      </c>
    </row>
    <row r="15" spans="1:17">
      <c r="A15" s="5">
        <v>1</v>
      </c>
      <c r="B15" s="6" t="s">
        <v>27</v>
      </c>
      <c r="C15" s="5">
        <v>70</v>
      </c>
      <c r="D15" s="5">
        <v>11</v>
      </c>
      <c r="E15" s="5">
        <v>4</v>
      </c>
      <c r="F15" s="5"/>
      <c r="G15" s="5">
        <f t="shared" ref="G15:G21" si="4">E15*1015+F15</f>
        <v>4060</v>
      </c>
      <c r="H15" s="5">
        <f>RANK(G15,G12:G21,0)</f>
        <v>7</v>
      </c>
      <c r="J15" s="5">
        <v>1</v>
      </c>
      <c r="K15" s="4" t="s">
        <v>28</v>
      </c>
      <c r="L15" s="3">
        <v>563</v>
      </c>
      <c r="M15" s="3">
        <v>13</v>
      </c>
      <c r="N15" s="3">
        <v>12</v>
      </c>
      <c r="O15" s="3">
        <v>505</v>
      </c>
      <c r="P15" s="3">
        <f>N15*1015+O15</f>
        <v>12685</v>
      </c>
      <c r="Q15" s="3">
        <f>RANK(P15,P15:P22,0)</f>
        <v>1</v>
      </c>
    </row>
    <row r="16" spans="1:17">
      <c r="A16" s="3">
        <f t="shared" ref="A16:A21" si="5">A15+1</f>
        <v>2</v>
      </c>
      <c r="B16" s="4" t="s">
        <v>29</v>
      </c>
      <c r="C16" s="3">
        <v>52</v>
      </c>
      <c r="D16" s="3">
        <v>10</v>
      </c>
      <c r="E16" s="3">
        <v>6</v>
      </c>
      <c r="F16" s="3">
        <v>300</v>
      </c>
      <c r="G16" s="3">
        <f t="shared" si="4"/>
        <v>6390</v>
      </c>
      <c r="H16" s="3">
        <f>RANK(G16,G15:G21,0)</f>
        <v>2</v>
      </c>
      <c r="J16" s="5">
        <f>J15+1</f>
        <v>2</v>
      </c>
      <c r="K16" s="6" t="s">
        <v>30</v>
      </c>
      <c r="L16" s="5">
        <v>58</v>
      </c>
      <c r="M16" s="5">
        <v>12</v>
      </c>
      <c r="N16" s="5">
        <v>9</v>
      </c>
      <c r="O16" s="5"/>
      <c r="P16" s="5">
        <f>N16*1015+O16</f>
        <v>9135</v>
      </c>
      <c r="Q16" s="5">
        <f>RANK(P16,P15:P22,0)</f>
        <v>4</v>
      </c>
    </row>
    <row r="17" spans="1:17">
      <c r="A17" s="5">
        <f t="shared" si="5"/>
        <v>3</v>
      </c>
      <c r="B17" s="6" t="s">
        <v>31</v>
      </c>
      <c r="C17" s="5">
        <v>62</v>
      </c>
      <c r="D17" s="5">
        <v>10</v>
      </c>
      <c r="E17" s="5">
        <v>5</v>
      </c>
      <c r="F17" s="5"/>
      <c r="G17" s="5">
        <f t="shared" si="4"/>
        <v>5075</v>
      </c>
      <c r="H17" s="5">
        <f>RANK(G17,G15:G21,0)</f>
        <v>6</v>
      </c>
      <c r="J17" s="5">
        <f>J16+1</f>
        <v>3</v>
      </c>
      <c r="K17" s="6" t="s">
        <v>32</v>
      </c>
      <c r="L17" s="5">
        <v>75</v>
      </c>
      <c r="M17" s="5">
        <v>14</v>
      </c>
      <c r="N17" s="5"/>
      <c r="O17" s="5"/>
      <c r="P17" s="5">
        <f>N17*1015+O17</f>
        <v>0</v>
      </c>
      <c r="Q17" s="5" t="s">
        <v>33</v>
      </c>
    </row>
    <row r="18" spans="1:17">
      <c r="A18" s="5">
        <f t="shared" si="5"/>
        <v>4</v>
      </c>
      <c r="B18" s="8" t="s">
        <v>34</v>
      </c>
      <c r="C18" s="5">
        <v>82</v>
      </c>
      <c r="D18" s="5">
        <v>11</v>
      </c>
      <c r="E18" s="5">
        <v>6</v>
      </c>
      <c r="F18" s="5"/>
      <c r="G18" s="5">
        <f t="shared" si="4"/>
        <v>6090</v>
      </c>
      <c r="H18" s="5">
        <f>RANK(G18,G15:G21,0)</f>
        <v>4</v>
      </c>
      <c r="J18" s="5">
        <f>J17+1</f>
        <v>4</v>
      </c>
      <c r="K18" s="4" t="s">
        <v>35</v>
      </c>
      <c r="L18" s="3">
        <v>55</v>
      </c>
      <c r="M18" s="3">
        <v>14</v>
      </c>
      <c r="N18" s="3">
        <v>9</v>
      </c>
      <c r="O18" s="3">
        <v>665</v>
      </c>
      <c r="P18" s="3">
        <f>N18*1015+O18</f>
        <v>9800</v>
      </c>
      <c r="Q18" s="3">
        <f>RANK(P18,P15:P22,0)</f>
        <v>3</v>
      </c>
    </row>
    <row r="19" spans="1:17">
      <c r="A19" s="3">
        <f t="shared" si="5"/>
        <v>5</v>
      </c>
      <c r="B19" s="4" t="s">
        <v>36</v>
      </c>
      <c r="C19" s="3">
        <v>54</v>
      </c>
      <c r="D19" s="3">
        <v>11</v>
      </c>
      <c r="E19" s="3">
        <v>6</v>
      </c>
      <c r="F19" s="3">
        <v>100</v>
      </c>
      <c r="G19" s="3">
        <f t="shared" si="4"/>
        <v>6190</v>
      </c>
      <c r="H19" s="3">
        <f>RANK(G19,G15:G21,0)</f>
        <v>3</v>
      </c>
      <c r="J19" s="5">
        <f>J18+1</f>
        <v>5</v>
      </c>
      <c r="K19" s="4" t="s">
        <v>37</v>
      </c>
      <c r="L19" s="3">
        <v>57</v>
      </c>
      <c r="M19" s="3">
        <v>14</v>
      </c>
      <c r="N19" s="3">
        <v>11</v>
      </c>
      <c r="O19" s="4">
        <v>77</v>
      </c>
      <c r="P19" s="3">
        <f>N19*1015+O19</f>
        <v>11242</v>
      </c>
      <c r="Q19" s="3">
        <f>RANK(P19,P15:P22,0)</f>
        <v>2</v>
      </c>
    </row>
    <row r="20" spans="1:17">
      <c r="A20" s="3">
        <f t="shared" si="5"/>
        <v>6</v>
      </c>
      <c r="B20" s="4" t="s">
        <v>38</v>
      </c>
      <c r="C20" s="3">
        <v>83</v>
      </c>
      <c r="D20" s="3">
        <v>11</v>
      </c>
      <c r="E20" s="3">
        <v>7</v>
      </c>
      <c r="F20" s="3"/>
      <c r="G20" s="3">
        <f t="shared" si="4"/>
        <v>7105</v>
      </c>
      <c r="H20" s="3">
        <f>RANK(G20,G15:G21,0)</f>
        <v>1</v>
      </c>
      <c r="J20" s="9"/>
      <c r="K20" s="10"/>
      <c r="L20" s="10"/>
      <c r="M20" s="10"/>
      <c r="N20" s="9"/>
      <c r="O20" s="10"/>
      <c r="P20" s="9"/>
      <c r="Q20" s="9"/>
    </row>
    <row r="21" spans="1:17">
      <c r="A21" s="5">
        <f t="shared" si="5"/>
        <v>7</v>
      </c>
      <c r="B21" s="6" t="s">
        <v>39</v>
      </c>
      <c r="C21" s="5">
        <v>60</v>
      </c>
      <c r="D21" s="5">
        <v>11</v>
      </c>
      <c r="E21" s="5">
        <v>6</v>
      </c>
      <c r="F21" s="5"/>
      <c r="G21" s="5">
        <f t="shared" si="4"/>
        <v>6090</v>
      </c>
      <c r="H21" s="5">
        <f>RANK(G21,G15:G21,0)</f>
        <v>4</v>
      </c>
      <c r="J21" s="9"/>
      <c r="K21" s="10"/>
      <c r="L21" s="10"/>
      <c r="M21" s="10"/>
      <c r="N21" s="9"/>
      <c r="O21" s="10"/>
      <c r="P21" s="9"/>
      <c r="Q21" s="9"/>
    </row>
    <row r="22" spans="1:17">
      <c r="A22"/>
      <c r="C22"/>
      <c r="D22"/>
      <c r="E22"/>
      <c r="F22"/>
      <c r="J22" s="9"/>
      <c r="K22" s="10"/>
      <c r="L22" s="10"/>
      <c r="M22" s="10"/>
      <c r="N22" s="9"/>
      <c r="O22" s="10"/>
      <c r="P22" s="9"/>
      <c r="Q22" s="9"/>
    </row>
    <row r="23" spans="1:17">
      <c r="A23" s="14" t="s">
        <v>0</v>
      </c>
      <c r="B23" s="14"/>
      <c r="C23" s="14"/>
      <c r="D23" s="14"/>
      <c r="E23" s="14"/>
      <c r="F23" s="14"/>
      <c r="G23" s="14"/>
      <c r="H23" s="14"/>
      <c r="J23" s="14" t="s">
        <v>0</v>
      </c>
      <c r="K23" s="14"/>
      <c r="L23" s="14"/>
      <c r="M23" s="14"/>
      <c r="N23" s="14"/>
      <c r="O23" s="14"/>
      <c r="P23" s="14"/>
      <c r="Q23" s="14"/>
    </row>
    <row r="24" spans="1:17">
      <c r="A24" s="14" t="s">
        <v>40</v>
      </c>
      <c r="B24" s="14"/>
      <c r="C24" s="14"/>
      <c r="D24" s="14"/>
      <c r="E24" s="14"/>
      <c r="F24" s="14"/>
      <c r="G24" s="14"/>
      <c r="H24" s="14"/>
      <c r="J24" s="14" t="s">
        <v>41</v>
      </c>
      <c r="K24" s="14"/>
      <c r="L24" s="14"/>
      <c r="M24" s="14"/>
      <c r="N24" s="14"/>
      <c r="O24" s="14"/>
      <c r="P24" s="14"/>
      <c r="Q24" s="14"/>
    </row>
    <row r="25" spans="1:17" ht="45">
      <c r="A25" s="2" t="s">
        <v>3</v>
      </c>
      <c r="B25" s="2" t="s">
        <v>4</v>
      </c>
      <c r="C25" s="2" t="s">
        <v>5</v>
      </c>
      <c r="D25" s="2" t="s">
        <v>6</v>
      </c>
      <c r="E25" s="2" t="s">
        <v>7</v>
      </c>
      <c r="F25" s="2" t="s">
        <v>8</v>
      </c>
      <c r="G25" s="2" t="s">
        <v>9</v>
      </c>
      <c r="H25" s="2" t="s">
        <v>10</v>
      </c>
      <c r="J25" s="2" t="s">
        <v>3</v>
      </c>
      <c r="K25" s="2" t="s">
        <v>4</v>
      </c>
      <c r="L25" s="2" t="s">
        <v>5</v>
      </c>
      <c r="M25" s="2" t="s">
        <v>6</v>
      </c>
      <c r="N25" s="2" t="s">
        <v>7</v>
      </c>
      <c r="O25" s="2" t="s">
        <v>8</v>
      </c>
      <c r="P25" s="2" t="s">
        <v>9</v>
      </c>
      <c r="Q25" s="2" t="s">
        <v>10</v>
      </c>
    </row>
    <row r="26" spans="1:17">
      <c r="A26" s="3">
        <v>1</v>
      </c>
      <c r="B26" s="4" t="s">
        <v>42</v>
      </c>
      <c r="C26" s="3">
        <v>617</v>
      </c>
      <c r="D26" s="3">
        <v>12</v>
      </c>
      <c r="E26" s="3">
        <v>14</v>
      </c>
      <c r="F26" s="3">
        <v>5</v>
      </c>
      <c r="G26" s="3">
        <f t="shared" ref="G26:G37" si="6">E26*1015+F26</f>
        <v>14215</v>
      </c>
      <c r="H26" s="3">
        <f>RANK(G26,G26:G37,0)</f>
        <v>1</v>
      </c>
      <c r="J26" s="2"/>
      <c r="K26" s="2" t="s">
        <v>43</v>
      </c>
      <c r="L26" s="2"/>
      <c r="M26" s="2"/>
      <c r="N26" s="2"/>
      <c r="O26" s="2"/>
      <c r="P26" s="2"/>
      <c r="Q26" s="2"/>
    </row>
    <row r="27" spans="1:17">
      <c r="A27" s="5">
        <f t="shared" ref="A27:A37" si="7">A26+1</f>
        <v>2</v>
      </c>
      <c r="B27" s="6" t="s">
        <v>44</v>
      </c>
      <c r="C27" s="5">
        <v>467</v>
      </c>
      <c r="D27" s="5">
        <v>12</v>
      </c>
      <c r="E27" s="5">
        <v>10</v>
      </c>
      <c r="F27" s="5">
        <v>842</v>
      </c>
      <c r="G27" s="5">
        <f t="shared" si="6"/>
        <v>10992</v>
      </c>
      <c r="H27" s="5">
        <f>RANK(G27,G23:G37,0)</f>
        <v>7</v>
      </c>
      <c r="J27" s="3">
        <v>1</v>
      </c>
      <c r="K27" s="4" t="s">
        <v>45</v>
      </c>
      <c r="L27" s="3">
        <v>76</v>
      </c>
      <c r="M27" s="3">
        <v>16</v>
      </c>
      <c r="N27" s="3">
        <v>8</v>
      </c>
      <c r="O27" s="3">
        <v>150</v>
      </c>
      <c r="P27" s="3">
        <f>N27*1015+O27</f>
        <v>8270</v>
      </c>
      <c r="Q27" s="3">
        <f>RANK(P27,P27:P28,0)</f>
        <v>2</v>
      </c>
    </row>
    <row r="28" spans="1:17">
      <c r="A28" s="3">
        <f t="shared" si="7"/>
        <v>3</v>
      </c>
      <c r="B28" s="4" t="s">
        <v>46</v>
      </c>
      <c r="C28" s="3">
        <v>79</v>
      </c>
      <c r="D28" s="3">
        <v>14</v>
      </c>
      <c r="E28" s="3">
        <v>13</v>
      </c>
      <c r="F28" s="3">
        <v>390</v>
      </c>
      <c r="G28" s="3">
        <f t="shared" si="6"/>
        <v>13585</v>
      </c>
      <c r="H28" s="3">
        <f>RANK(G28,G26:G37,0)</f>
        <v>2</v>
      </c>
      <c r="J28" s="3">
        <f>J27+1</f>
        <v>2</v>
      </c>
      <c r="K28" s="4" t="s">
        <v>47</v>
      </c>
      <c r="L28" s="3">
        <v>73</v>
      </c>
      <c r="M28" s="3">
        <v>16</v>
      </c>
      <c r="N28" s="3">
        <v>12</v>
      </c>
      <c r="O28" s="3">
        <v>8</v>
      </c>
      <c r="P28" s="3">
        <f>N28*1015+O28</f>
        <v>12188</v>
      </c>
      <c r="Q28" s="3">
        <f>RANK(P28,P27:P28,0)</f>
        <v>1</v>
      </c>
    </row>
    <row r="29" spans="1:17">
      <c r="A29" s="5">
        <f t="shared" si="7"/>
        <v>4</v>
      </c>
      <c r="B29" s="6" t="s">
        <v>48</v>
      </c>
      <c r="C29" s="5">
        <v>80</v>
      </c>
      <c r="D29" s="5">
        <v>12</v>
      </c>
      <c r="E29" s="5">
        <v>11</v>
      </c>
      <c r="F29" s="5">
        <v>182</v>
      </c>
      <c r="G29" s="5">
        <f t="shared" si="6"/>
        <v>11347</v>
      </c>
      <c r="H29" s="5">
        <f>RANK(G29,G25:G37,0)</f>
        <v>5</v>
      </c>
      <c r="J29" s="5"/>
      <c r="K29" s="5" t="s">
        <v>49</v>
      </c>
      <c r="L29" s="5"/>
      <c r="M29" s="5"/>
      <c r="N29" s="5"/>
      <c r="O29" s="5"/>
      <c r="P29" s="5"/>
      <c r="Q29" s="5"/>
    </row>
    <row r="30" spans="1:17">
      <c r="A30" s="5">
        <f t="shared" si="7"/>
        <v>5</v>
      </c>
      <c r="B30" t="s">
        <v>50</v>
      </c>
      <c r="C30" s="5">
        <v>63</v>
      </c>
      <c r="D30" s="5">
        <v>13</v>
      </c>
      <c r="E30" s="5">
        <v>11</v>
      </c>
      <c r="F30" s="5">
        <v>309</v>
      </c>
      <c r="G30" s="5">
        <f t="shared" si="6"/>
        <v>11474</v>
      </c>
      <c r="H30" s="5">
        <f>RANK(G30,G26:G37,0)</f>
        <v>4</v>
      </c>
      <c r="J30" s="3">
        <v>1</v>
      </c>
      <c r="K30" s="4" t="s">
        <v>51</v>
      </c>
      <c r="L30" s="3">
        <v>78</v>
      </c>
      <c r="M30" s="3">
        <v>17</v>
      </c>
      <c r="N30" s="3">
        <v>14</v>
      </c>
      <c r="O30" s="3">
        <v>550</v>
      </c>
      <c r="P30" s="3">
        <f>N30*1015+O30</f>
        <v>14760</v>
      </c>
      <c r="Q30" s="3">
        <f>RANK(P30,P30:P31,0)</f>
        <v>1</v>
      </c>
    </row>
    <row r="31" spans="1:17">
      <c r="A31" s="3">
        <f t="shared" si="7"/>
        <v>6</v>
      </c>
      <c r="B31" s="4" t="s">
        <v>52</v>
      </c>
      <c r="C31" s="3">
        <v>81</v>
      </c>
      <c r="D31" s="3">
        <v>12</v>
      </c>
      <c r="E31" s="3">
        <v>11</v>
      </c>
      <c r="F31" s="3">
        <v>310</v>
      </c>
      <c r="G31" s="3">
        <f t="shared" si="6"/>
        <v>11475</v>
      </c>
      <c r="H31" s="3">
        <f>RANK(G31,G26:G37,0)</f>
        <v>3</v>
      </c>
      <c r="J31" s="3">
        <f>J30+1</f>
        <v>2</v>
      </c>
      <c r="K31" s="4" t="s">
        <v>53</v>
      </c>
      <c r="L31" s="3">
        <v>476</v>
      </c>
      <c r="M31" s="3">
        <v>18</v>
      </c>
      <c r="N31" s="3">
        <v>13</v>
      </c>
      <c r="O31" s="3">
        <v>190</v>
      </c>
      <c r="P31" s="3">
        <f>N31*1015+O31</f>
        <v>13385</v>
      </c>
      <c r="Q31" s="3">
        <f>RANK(P31,P27:P31,0)</f>
        <v>2</v>
      </c>
    </row>
    <row r="32" spans="1:17">
      <c r="A32" s="5">
        <f t="shared" si="7"/>
        <v>7</v>
      </c>
      <c r="B32" s="6" t="s">
        <v>54</v>
      </c>
      <c r="C32" s="5">
        <v>59</v>
      </c>
      <c r="D32" s="5">
        <v>14</v>
      </c>
      <c r="E32" s="5">
        <v>10</v>
      </c>
      <c r="F32" s="5">
        <v>306</v>
      </c>
      <c r="G32" s="5">
        <f t="shared" si="6"/>
        <v>10456</v>
      </c>
      <c r="H32" s="5">
        <f>RANK(G32,G26:G37,0)</f>
        <v>10</v>
      </c>
      <c r="J32"/>
    </row>
    <row r="33" spans="1:14">
      <c r="A33" s="5">
        <f t="shared" si="7"/>
        <v>8</v>
      </c>
      <c r="B33" s="6" t="s">
        <v>55</v>
      </c>
      <c r="C33" s="5">
        <v>65</v>
      </c>
      <c r="D33" s="5">
        <v>12</v>
      </c>
      <c r="E33" s="5">
        <v>10</v>
      </c>
      <c r="F33" s="5">
        <v>396</v>
      </c>
      <c r="G33" s="5">
        <f t="shared" si="6"/>
        <v>10546</v>
      </c>
      <c r="H33" s="5">
        <f>RANK(G33,G26:G37,0)</f>
        <v>8</v>
      </c>
      <c r="J33"/>
    </row>
    <row r="34" spans="1:14">
      <c r="A34" s="5">
        <f t="shared" si="7"/>
        <v>9</v>
      </c>
      <c r="B34" s="6" t="s">
        <v>56</v>
      </c>
      <c r="C34" s="5">
        <v>66</v>
      </c>
      <c r="D34" s="5">
        <v>12</v>
      </c>
      <c r="E34" s="5">
        <v>10</v>
      </c>
      <c r="F34" s="5">
        <v>270</v>
      </c>
      <c r="G34" s="5">
        <f t="shared" si="6"/>
        <v>10420</v>
      </c>
      <c r="H34" s="5">
        <f>RANK(G34,G26:G37,0)</f>
        <v>11</v>
      </c>
      <c r="I34" s="11"/>
      <c r="J34" s="12" t="s">
        <v>57</v>
      </c>
      <c r="N34" t="s">
        <v>58</v>
      </c>
    </row>
    <row r="35" spans="1:14">
      <c r="A35" s="5">
        <f t="shared" si="7"/>
        <v>10</v>
      </c>
      <c r="B35" s="6" t="s">
        <v>59</v>
      </c>
      <c r="C35" s="5">
        <v>67</v>
      </c>
      <c r="D35" s="5">
        <v>12</v>
      </c>
      <c r="E35" s="5">
        <v>10</v>
      </c>
      <c r="F35" s="5">
        <v>78</v>
      </c>
      <c r="G35" s="5">
        <f t="shared" si="6"/>
        <v>10228</v>
      </c>
      <c r="H35" s="5">
        <f>RANK(G35,G26:G37,0)</f>
        <v>12</v>
      </c>
    </row>
    <row r="36" spans="1:14">
      <c r="A36" s="5">
        <f t="shared" si="7"/>
        <v>11</v>
      </c>
      <c r="B36" s="6" t="s">
        <v>60</v>
      </c>
      <c r="C36" s="5">
        <v>72</v>
      </c>
      <c r="D36" s="5">
        <v>14</v>
      </c>
      <c r="E36" s="5">
        <v>10</v>
      </c>
      <c r="F36" s="5">
        <v>1000</v>
      </c>
      <c r="G36" s="5">
        <f t="shared" si="6"/>
        <v>11150</v>
      </c>
      <c r="H36" s="5">
        <f>RANK(G36,G26:G37,0)</f>
        <v>6</v>
      </c>
    </row>
    <row r="37" spans="1:14">
      <c r="A37" s="5">
        <f t="shared" si="7"/>
        <v>12</v>
      </c>
      <c r="B37" s="6" t="s">
        <v>61</v>
      </c>
      <c r="C37" s="5">
        <v>74</v>
      </c>
      <c r="D37" s="5">
        <v>14</v>
      </c>
      <c r="E37" s="5">
        <v>10</v>
      </c>
      <c r="F37" s="5">
        <v>380</v>
      </c>
      <c r="G37" s="5">
        <f t="shared" si="6"/>
        <v>10530</v>
      </c>
      <c r="H37" s="5">
        <f>RANK(G37,G26:G37,0)</f>
        <v>9</v>
      </c>
    </row>
  </sheetData>
  <mergeCells count="12">
    <mergeCell ref="A23:H23"/>
    <mergeCell ref="J23:Q23"/>
    <mergeCell ref="A24:H24"/>
    <mergeCell ref="J24:Q24"/>
    <mergeCell ref="A1:H1"/>
    <mergeCell ref="J1:Q1"/>
    <mergeCell ref="A2:H2"/>
    <mergeCell ref="J2:Q2"/>
    <mergeCell ref="A12:H12"/>
    <mergeCell ref="J12:Q12"/>
    <mergeCell ref="A13:H13"/>
    <mergeCell ref="J13:Q13"/>
  </mergeCells>
  <phoneticPr fontId="0" type="noConversion"/>
  <pageMargins left="0.70833333333333304" right="0.70833333333333304" top="0.35416666666666702" bottom="0.35416666666666702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tabSelected="1" zoomScaleNormal="100" workbookViewId="0">
      <selection activeCell="D33" sqref="D33"/>
    </sheetView>
  </sheetViews>
  <sheetFormatPr defaultColWidth="8.5703125" defaultRowHeight="15"/>
  <cols>
    <col min="1" max="1" width="5" style="1" customWidth="1"/>
    <col min="2" max="2" width="21.5703125" customWidth="1"/>
    <col min="3" max="3" width="7.28515625" customWidth="1"/>
    <col min="4" max="4" width="7.140625" customWidth="1"/>
    <col min="5" max="5" width="9.85546875" customWidth="1"/>
    <col min="6" max="6" width="10" customWidth="1"/>
    <col min="7" max="7" width="10.42578125" customWidth="1"/>
    <col min="8" max="8" width="7.5703125" customWidth="1"/>
    <col min="9" max="9" width="3.42578125" customWidth="1"/>
    <col min="10" max="10" width="8.5703125" customWidth="1"/>
    <col min="11" max="11" width="20.5703125" customWidth="1"/>
    <col min="12" max="12" width="7.85546875" customWidth="1"/>
    <col min="13" max="13" width="7.7109375" customWidth="1"/>
    <col min="14" max="14" width="8.5703125" customWidth="1"/>
    <col min="15" max="15" width="9.140625" customWidth="1"/>
    <col min="16" max="16" width="10.85546875" customWidth="1"/>
  </cols>
  <sheetData>
    <row r="1" spans="1:17">
      <c r="A1" s="14" t="s">
        <v>0</v>
      </c>
      <c r="B1" s="14"/>
      <c r="C1" s="14"/>
      <c r="D1" s="14"/>
      <c r="E1" s="14"/>
      <c r="F1" s="14"/>
      <c r="G1" s="14"/>
      <c r="H1" s="14"/>
      <c r="J1" s="14" t="s">
        <v>0</v>
      </c>
      <c r="K1" s="14"/>
      <c r="L1" s="14"/>
      <c r="M1" s="14"/>
      <c r="N1" s="14"/>
      <c r="O1" s="14"/>
      <c r="P1" s="14"/>
      <c r="Q1" s="14"/>
    </row>
    <row r="2" spans="1:17">
      <c r="A2" s="14" t="s">
        <v>62</v>
      </c>
      <c r="B2" s="14"/>
      <c r="C2" s="14"/>
      <c r="D2" s="14"/>
      <c r="E2" s="14"/>
      <c r="F2" s="14"/>
      <c r="G2" s="14"/>
      <c r="H2" s="14"/>
      <c r="J2" s="14" t="s">
        <v>63</v>
      </c>
      <c r="K2" s="14"/>
      <c r="L2" s="14"/>
      <c r="M2" s="14"/>
      <c r="N2" s="14"/>
      <c r="O2" s="14"/>
      <c r="P2" s="14"/>
      <c r="Q2" s="14"/>
    </row>
    <row r="3" spans="1:17" s="7" customFormat="1" ht="4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J3" s="2" t="s">
        <v>3</v>
      </c>
      <c r="K3" s="2" t="s">
        <v>4</v>
      </c>
      <c r="L3" s="2" t="s">
        <v>5</v>
      </c>
      <c r="M3" s="2" t="s">
        <v>6</v>
      </c>
      <c r="N3" s="2" t="s">
        <v>7</v>
      </c>
      <c r="O3" s="2" t="s">
        <v>8</v>
      </c>
      <c r="P3" s="2" t="s">
        <v>9</v>
      </c>
      <c r="Q3" s="2" t="s">
        <v>10</v>
      </c>
    </row>
    <row r="4" spans="1:17">
      <c r="A4" s="3">
        <v>1</v>
      </c>
      <c r="B4" s="4" t="s">
        <v>64</v>
      </c>
      <c r="C4" s="3">
        <v>1</v>
      </c>
      <c r="D4" s="3">
        <v>23</v>
      </c>
      <c r="E4" s="3">
        <v>17</v>
      </c>
      <c r="F4" s="3">
        <v>180</v>
      </c>
      <c r="G4" s="3">
        <f>E4*1015+F4</f>
        <v>17435</v>
      </c>
      <c r="H4" s="3">
        <f>RANK(G4,G4:G7,0)</f>
        <v>1</v>
      </c>
      <c r="J4" s="3">
        <v>1</v>
      </c>
      <c r="K4" s="4" t="s">
        <v>65</v>
      </c>
      <c r="L4" s="3">
        <v>13</v>
      </c>
      <c r="M4" s="3">
        <v>39</v>
      </c>
      <c r="N4" s="3">
        <v>11</v>
      </c>
      <c r="O4" s="3">
        <v>623</v>
      </c>
      <c r="P4" s="3">
        <f>N4*1015+O4</f>
        <v>11788</v>
      </c>
      <c r="Q4" s="3">
        <f>RANK(P4,P4:P7,0)</f>
        <v>3</v>
      </c>
    </row>
    <row r="5" spans="1:17">
      <c r="A5" s="3">
        <f>A4+1</f>
        <v>2</v>
      </c>
      <c r="B5" s="4" t="s">
        <v>66</v>
      </c>
      <c r="C5" s="3">
        <v>2</v>
      </c>
      <c r="D5" s="3">
        <v>21</v>
      </c>
      <c r="E5" s="3">
        <v>12</v>
      </c>
      <c r="F5" s="3">
        <v>570</v>
      </c>
      <c r="G5" s="3">
        <f>E5*1015+F5</f>
        <v>12750</v>
      </c>
      <c r="H5" s="3">
        <f>RANK(G5,G4:G7,0)</f>
        <v>2</v>
      </c>
      <c r="J5" s="3">
        <f>J4+1</f>
        <v>2</v>
      </c>
      <c r="K5" s="4" t="s">
        <v>67</v>
      </c>
      <c r="L5" s="3">
        <v>37</v>
      </c>
      <c r="M5" s="3">
        <v>34</v>
      </c>
      <c r="N5" s="3">
        <v>14</v>
      </c>
      <c r="O5" s="3">
        <v>952</v>
      </c>
      <c r="P5" s="3">
        <f>N5*1015+O5</f>
        <v>15162</v>
      </c>
      <c r="Q5" s="3">
        <f>RANK(P5,P4:P7,0)</f>
        <v>1</v>
      </c>
    </row>
    <row r="6" spans="1:17">
      <c r="A6" s="3">
        <f>A5+1</f>
        <v>3</v>
      </c>
      <c r="B6" s="4" t="s">
        <v>68</v>
      </c>
      <c r="C6" s="3">
        <v>29</v>
      </c>
      <c r="D6" s="3">
        <v>22</v>
      </c>
      <c r="E6" s="3">
        <v>9</v>
      </c>
      <c r="F6" s="3">
        <v>731</v>
      </c>
      <c r="G6" s="3">
        <f>E6*1015+F6</f>
        <v>9866</v>
      </c>
      <c r="H6" s="3">
        <f>RANK(G6,G4:G7,0)</f>
        <v>3</v>
      </c>
      <c r="J6" s="3">
        <f>J5+1</f>
        <v>3</v>
      </c>
      <c r="K6" s="4" t="s">
        <v>69</v>
      </c>
      <c r="L6" s="3">
        <v>131</v>
      </c>
      <c r="M6" s="3">
        <v>34</v>
      </c>
      <c r="N6" s="3">
        <v>13</v>
      </c>
      <c r="O6" s="3">
        <v>402</v>
      </c>
      <c r="P6" s="3">
        <f>N6*1015+O6</f>
        <v>13597</v>
      </c>
      <c r="Q6" s="3">
        <f>RANK(P6,P4:P7,0)</f>
        <v>2</v>
      </c>
    </row>
    <row r="7" spans="1:17">
      <c r="A7" s="5">
        <f>A6+1</f>
        <v>4</v>
      </c>
      <c r="B7" s="6"/>
      <c r="C7" s="5"/>
      <c r="D7" s="5"/>
      <c r="E7" s="5"/>
      <c r="F7" s="5"/>
      <c r="G7" s="5">
        <f>E7*1015+F7</f>
        <v>0</v>
      </c>
      <c r="H7" s="5">
        <f>RANK(G7,G4:G7,0)</f>
        <v>4</v>
      </c>
      <c r="J7" s="5">
        <f>J6+1</f>
        <v>4</v>
      </c>
      <c r="K7" s="6" t="s">
        <v>70</v>
      </c>
      <c r="L7" s="5">
        <v>12</v>
      </c>
      <c r="M7" s="5">
        <v>32</v>
      </c>
      <c r="N7" s="5">
        <v>9</v>
      </c>
      <c r="O7" s="5">
        <v>42</v>
      </c>
      <c r="P7" s="5">
        <f>N7*1015+O7</f>
        <v>9177</v>
      </c>
      <c r="Q7" s="5">
        <f>RANK(P7,P4:P7,0)</f>
        <v>4</v>
      </c>
    </row>
    <row r="9" spans="1:17">
      <c r="A9" s="14" t="s">
        <v>0</v>
      </c>
      <c r="B9" s="14"/>
      <c r="C9" s="14"/>
      <c r="D9" s="14"/>
      <c r="E9" s="14"/>
      <c r="F9" s="14"/>
      <c r="G9" s="14"/>
      <c r="H9" s="14"/>
      <c r="J9" s="14" t="s">
        <v>0</v>
      </c>
      <c r="K9" s="14"/>
      <c r="L9" s="14"/>
      <c r="M9" s="14"/>
      <c r="N9" s="14"/>
      <c r="O9" s="14"/>
      <c r="P9" s="14"/>
      <c r="Q9" s="14"/>
    </row>
    <row r="10" spans="1:17">
      <c r="A10" s="14" t="s">
        <v>71</v>
      </c>
      <c r="B10" s="14"/>
      <c r="C10" s="14"/>
      <c r="D10" s="14"/>
      <c r="E10" s="14"/>
      <c r="F10" s="14"/>
      <c r="G10" s="14"/>
      <c r="H10" s="14"/>
      <c r="J10" s="14" t="s">
        <v>72</v>
      </c>
      <c r="K10" s="14"/>
      <c r="L10" s="14"/>
      <c r="M10" s="14"/>
      <c r="N10" s="14"/>
      <c r="O10" s="14"/>
      <c r="P10" s="14"/>
      <c r="Q10" s="14"/>
    </row>
    <row r="11" spans="1:17" ht="45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2" t="s">
        <v>8</v>
      </c>
      <c r="G11" s="2" t="s">
        <v>9</v>
      </c>
      <c r="H11" s="2" t="s">
        <v>10</v>
      </c>
      <c r="J11" s="2" t="s">
        <v>3</v>
      </c>
      <c r="K11" s="2" t="s">
        <v>4</v>
      </c>
      <c r="L11" s="2" t="s">
        <v>5</v>
      </c>
      <c r="M11" s="2" t="s">
        <v>6</v>
      </c>
      <c r="N11" s="2" t="s">
        <v>7</v>
      </c>
      <c r="O11" s="2" t="s">
        <v>8</v>
      </c>
      <c r="P11" s="2" t="s">
        <v>9</v>
      </c>
      <c r="Q11" s="2" t="s">
        <v>10</v>
      </c>
    </row>
    <row r="12" spans="1:17">
      <c r="A12" s="3">
        <v>1</v>
      </c>
      <c r="B12" s="4" t="s">
        <v>73</v>
      </c>
      <c r="C12" s="3">
        <v>16</v>
      </c>
      <c r="D12" s="3">
        <v>42</v>
      </c>
      <c r="E12" s="3">
        <v>14</v>
      </c>
      <c r="F12" s="3">
        <v>906</v>
      </c>
      <c r="G12" s="3">
        <f>E12*1015+F12</f>
        <v>15116</v>
      </c>
      <c r="H12" s="3">
        <f>RANK(G12,G12:G15,0)</f>
        <v>2</v>
      </c>
      <c r="J12" s="5">
        <v>1</v>
      </c>
      <c r="K12" s="4" t="s">
        <v>74</v>
      </c>
      <c r="L12" s="3">
        <v>21</v>
      </c>
      <c r="M12" s="3">
        <v>57</v>
      </c>
      <c r="N12" s="3">
        <v>10</v>
      </c>
      <c r="O12" s="3">
        <v>290</v>
      </c>
      <c r="P12" s="3">
        <f>N12*1015+O12</f>
        <v>10440</v>
      </c>
      <c r="Q12" s="3">
        <f>RANK(P12,P12:P15,0)</f>
        <v>3</v>
      </c>
    </row>
    <row r="13" spans="1:17">
      <c r="A13" s="3">
        <f>A12+1</f>
        <v>2</v>
      </c>
      <c r="B13" s="4" t="s">
        <v>75</v>
      </c>
      <c r="C13" s="3">
        <v>25</v>
      </c>
      <c r="D13" s="3">
        <v>49</v>
      </c>
      <c r="E13" s="3">
        <v>13</v>
      </c>
      <c r="F13" s="3">
        <v>733</v>
      </c>
      <c r="G13" s="3">
        <f>E13*1015+F13</f>
        <v>13928</v>
      </c>
      <c r="H13" s="3">
        <f>RANK(G13,G12:G15,0)</f>
        <v>3</v>
      </c>
      <c r="J13" s="5">
        <f>J12+1</f>
        <v>2</v>
      </c>
      <c r="K13" s="4" t="s">
        <v>76</v>
      </c>
      <c r="L13" s="3">
        <v>41</v>
      </c>
      <c r="M13" s="3">
        <v>57</v>
      </c>
      <c r="N13" s="3">
        <v>14</v>
      </c>
      <c r="O13" s="3">
        <v>855</v>
      </c>
      <c r="P13" s="3">
        <f>N13*1015+O13</f>
        <v>15065</v>
      </c>
      <c r="Q13" s="3">
        <f>RANK(P13,P12:P15,0)</f>
        <v>1</v>
      </c>
    </row>
    <row r="14" spans="1:17">
      <c r="A14" s="3">
        <f>A13+1</f>
        <v>3</v>
      </c>
      <c r="B14" s="4" t="s">
        <v>77</v>
      </c>
      <c r="C14" s="3">
        <v>38</v>
      </c>
      <c r="D14" s="3">
        <v>49</v>
      </c>
      <c r="E14" s="3">
        <v>15</v>
      </c>
      <c r="F14" s="3">
        <v>375</v>
      </c>
      <c r="G14" s="3">
        <f>E14*1015+F14</f>
        <v>15600</v>
      </c>
      <c r="H14" s="3">
        <f>RANK(G14,G12:G15,0)</f>
        <v>1</v>
      </c>
      <c r="J14" s="5">
        <f>J13+1</f>
        <v>3</v>
      </c>
      <c r="K14" s="4" t="s">
        <v>78</v>
      </c>
      <c r="L14" s="3">
        <v>46</v>
      </c>
      <c r="M14" s="3">
        <v>52</v>
      </c>
      <c r="N14" s="3">
        <v>13</v>
      </c>
      <c r="O14" s="3">
        <v>603</v>
      </c>
      <c r="P14" s="3">
        <f>N14*1015+O14</f>
        <v>13798</v>
      </c>
      <c r="Q14" s="3">
        <f>RANK(P14,P12:P15,0)</f>
        <v>2</v>
      </c>
    </row>
    <row r="15" spans="1:17">
      <c r="A15" s="5">
        <f>A14+1</f>
        <v>4</v>
      </c>
      <c r="B15" s="6" t="s">
        <v>79</v>
      </c>
      <c r="C15" s="5">
        <v>28</v>
      </c>
      <c r="D15" s="5">
        <v>49</v>
      </c>
      <c r="E15" s="5">
        <v>10</v>
      </c>
      <c r="F15" s="5">
        <v>571</v>
      </c>
      <c r="G15" s="5">
        <f>E15*1015+F15</f>
        <v>10721</v>
      </c>
      <c r="H15" s="5">
        <f>RANK(G15,G12:G15,0)</f>
        <v>4</v>
      </c>
      <c r="J15" s="5">
        <f>J14+1</f>
        <v>4</v>
      </c>
      <c r="K15" s="6"/>
      <c r="L15" s="5"/>
      <c r="M15" s="5"/>
      <c r="N15" s="5"/>
      <c r="O15" s="5"/>
      <c r="P15" s="5">
        <f>N15*1015+O15</f>
        <v>0</v>
      </c>
      <c r="Q15" s="5">
        <f>RANK(P15,P12:P15,0)</f>
        <v>4</v>
      </c>
    </row>
    <row r="17" spans="1:8">
      <c r="A17" s="14" t="s">
        <v>0</v>
      </c>
      <c r="B17" s="14"/>
      <c r="C17" s="14"/>
      <c r="D17" s="14"/>
      <c r="E17" s="14"/>
      <c r="F17" s="14"/>
      <c r="G17" s="14"/>
      <c r="H17" s="14"/>
    </row>
    <row r="18" spans="1:8">
      <c r="A18" s="14" t="s">
        <v>80</v>
      </c>
      <c r="B18" s="14"/>
      <c r="C18" s="14"/>
      <c r="D18" s="14"/>
      <c r="E18" s="14"/>
      <c r="F18" s="14"/>
      <c r="G18" s="14"/>
      <c r="H18" s="14"/>
    </row>
    <row r="19" spans="1:8" ht="45">
      <c r="A19" s="2" t="s">
        <v>3</v>
      </c>
      <c r="B19" s="2" t="s">
        <v>4</v>
      </c>
      <c r="C19" s="2" t="s">
        <v>5</v>
      </c>
      <c r="D19" s="2" t="s">
        <v>6</v>
      </c>
      <c r="E19" s="2" t="s">
        <v>7</v>
      </c>
      <c r="F19" s="2" t="s">
        <v>8</v>
      </c>
      <c r="G19" s="2" t="s">
        <v>9</v>
      </c>
      <c r="H19" s="2" t="s">
        <v>10</v>
      </c>
    </row>
    <row r="20" spans="1:8">
      <c r="A20" s="3">
        <v>1</v>
      </c>
      <c r="B20" s="4" t="s">
        <v>81</v>
      </c>
      <c r="C20" s="3">
        <v>9</v>
      </c>
      <c r="D20" s="3">
        <v>69</v>
      </c>
      <c r="E20" s="3">
        <v>11</v>
      </c>
      <c r="F20" s="3">
        <v>42</v>
      </c>
      <c r="G20" s="3">
        <f t="shared" ref="G20:G25" si="0">E20*1015+F20</f>
        <v>11207</v>
      </c>
      <c r="H20" s="3">
        <f>RANK(G20,G20:G25,0)</f>
        <v>3</v>
      </c>
    </row>
    <row r="21" spans="1:8">
      <c r="A21" s="3">
        <f>A20+1</f>
        <v>2</v>
      </c>
      <c r="B21" s="4" t="s">
        <v>82</v>
      </c>
      <c r="C21" s="3">
        <v>23</v>
      </c>
      <c r="D21" s="3">
        <v>60</v>
      </c>
      <c r="E21" s="3">
        <v>13</v>
      </c>
      <c r="F21" s="3">
        <v>170</v>
      </c>
      <c r="G21" s="3">
        <f t="shared" si="0"/>
        <v>13365</v>
      </c>
      <c r="H21" s="3">
        <f>RANK(G21,G20:G25,0)</f>
        <v>1</v>
      </c>
    </row>
    <row r="22" spans="1:8">
      <c r="A22" s="3">
        <f>A21+1</f>
        <v>3</v>
      </c>
      <c r="B22" s="4" t="s">
        <v>83</v>
      </c>
      <c r="C22" s="3">
        <v>111</v>
      </c>
      <c r="D22" s="3">
        <v>67</v>
      </c>
      <c r="E22" s="3">
        <v>11</v>
      </c>
      <c r="F22" s="3">
        <v>930</v>
      </c>
      <c r="G22" s="3">
        <f t="shared" si="0"/>
        <v>12095</v>
      </c>
      <c r="H22" s="3">
        <f>RANK(G22,G20:G25,0)</f>
        <v>2</v>
      </c>
    </row>
    <row r="23" spans="1:8">
      <c r="A23" s="5">
        <f>A22+1</f>
        <v>4</v>
      </c>
      <c r="B23" s="6" t="s">
        <v>84</v>
      </c>
      <c r="C23" s="5">
        <v>15</v>
      </c>
      <c r="D23" s="5">
        <v>68</v>
      </c>
      <c r="E23" s="5">
        <v>9</v>
      </c>
      <c r="F23" s="5">
        <v>138</v>
      </c>
      <c r="G23" s="5">
        <f t="shared" si="0"/>
        <v>9273</v>
      </c>
      <c r="H23" s="5">
        <f>RANK(G23,G20:G25,0)</f>
        <v>4</v>
      </c>
    </row>
    <row r="24" spans="1:8">
      <c r="A24" s="5">
        <f>A23+1</f>
        <v>5</v>
      </c>
      <c r="B24" s="6" t="s">
        <v>85</v>
      </c>
      <c r="C24" s="5">
        <v>40</v>
      </c>
      <c r="D24" s="5">
        <v>82</v>
      </c>
      <c r="E24" s="5">
        <v>6</v>
      </c>
      <c r="F24" s="5">
        <v>870</v>
      </c>
      <c r="G24" s="5">
        <f t="shared" si="0"/>
        <v>6960</v>
      </c>
      <c r="H24" s="5">
        <f>RANK(G24,G20:G25,0)</f>
        <v>6</v>
      </c>
    </row>
    <row r="25" spans="1:8">
      <c r="A25" s="5">
        <f>A24+1</f>
        <v>6</v>
      </c>
      <c r="B25" s="6" t="s">
        <v>86</v>
      </c>
      <c r="C25" s="5">
        <v>30</v>
      </c>
      <c r="D25" s="5">
        <v>68</v>
      </c>
      <c r="E25" s="5">
        <v>9</v>
      </c>
      <c r="F25" s="5">
        <v>50</v>
      </c>
      <c r="G25" s="5">
        <f t="shared" si="0"/>
        <v>9185</v>
      </c>
      <c r="H25" s="5">
        <f>RANK(G25,G20:G25,0)</f>
        <v>5</v>
      </c>
    </row>
    <row r="28" spans="1:8">
      <c r="A28" s="12" t="s">
        <v>57</v>
      </c>
      <c r="E28" t="s">
        <v>58</v>
      </c>
    </row>
  </sheetData>
  <mergeCells count="10">
    <mergeCell ref="A10:H10"/>
    <mergeCell ref="J10:Q10"/>
    <mergeCell ref="A17:H17"/>
    <mergeCell ref="A18:H18"/>
    <mergeCell ref="A9:H9"/>
    <mergeCell ref="J9:Q9"/>
    <mergeCell ref="A1:H1"/>
    <mergeCell ref="J1:Q1"/>
    <mergeCell ref="A2:H2"/>
    <mergeCell ref="J2:Q2"/>
  </mergeCells>
  <phoneticPr fontId="0" type="noConversion"/>
  <pageMargins left="0.70833333333333304" right="0.70833333333333304" top="0.74791666666666701" bottom="0.74791666666666701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zoomScale="115" zoomScaleNormal="115" workbookViewId="0">
      <selection activeCell="D16" sqref="D16"/>
    </sheetView>
  </sheetViews>
  <sheetFormatPr defaultColWidth="8.5703125" defaultRowHeight="15"/>
  <cols>
    <col min="1" max="1" width="5" style="1" customWidth="1"/>
    <col min="2" max="2" width="26.28515625" customWidth="1"/>
    <col min="3" max="3" width="9.140625" customWidth="1"/>
    <col min="4" max="4" width="8.5703125" customWidth="1"/>
    <col min="5" max="5" width="9.85546875" customWidth="1"/>
    <col min="6" max="6" width="12.28515625" customWidth="1"/>
    <col min="7" max="7" width="10.42578125" customWidth="1"/>
    <col min="8" max="8" width="7.5703125" customWidth="1"/>
    <col min="9" max="9" width="6.42578125" customWidth="1"/>
  </cols>
  <sheetData>
    <row r="1" spans="1:8">
      <c r="A1" s="14" t="s">
        <v>0</v>
      </c>
      <c r="B1" s="14"/>
      <c r="C1" s="14"/>
      <c r="D1" s="14"/>
      <c r="E1" s="14"/>
      <c r="F1" s="14"/>
      <c r="G1" s="14"/>
      <c r="H1" s="14"/>
    </row>
    <row r="2" spans="1:8">
      <c r="A2" s="14" t="s">
        <v>87</v>
      </c>
      <c r="B2" s="14"/>
      <c r="C2" s="14"/>
      <c r="D2" s="14"/>
      <c r="E2" s="14"/>
      <c r="F2" s="14"/>
      <c r="G2" s="14"/>
      <c r="H2" s="14"/>
    </row>
    <row r="3" spans="1:8" ht="4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spans="1:8" s="13" customFormat="1">
      <c r="A4" s="3">
        <v>1</v>
      </c>
      <c r="B4" s="4" t="s">
        <v>88</v>
      </c>
      <c r="C4" s="4">
        <v>22</v>
      </c>
      <c r="D4" s="4">
        <v>44</v>
      </c>
      <c r="E4" s="3">
        <v>11</v>
      </c>
      <c r="F4" s="3">
        <v>79</v>
      </c>
      <c r="G4" s="3">
        <f>E4*1015+F4</f>
        <v>11244</v>
      </c>
      <c r="H4" s="3">
        <f>RANK(G4,G4:G6,0)</f>
        <v>1</v>
      </c>
    </row>
    <row r="5" spans="1:8" s="13" customFormat="1">
      <c r="A5" s="3">
        <f>A4+1</f>
        <v>2</v>
      </c>
      <c r="B5" s="4" t="s">
        <v>89</v>
      </c>
      <c r="C5" s="4">
        <v>3</v>
      </c>
      <c r="D5" s="4">
        <v>45</v>
      </c>
      <c r="E5" s="3">
        <v>8</v>
      </c>
      <c r="F5" s="3">
        <v>687</v>
      </c>
      <c r="G5" s="3">
        <f>E5*1015+F5</f>
        <v>8807</v>
      </c>
      <c r="H5" s="3">
        <f>RANK(G5,G4:G6,0)</f>
        <v>3</v>
      </c>
    </row>
    <row r="6" spans="1:8" s="13" customFormat="1">
      <c r="A6" s="3">
        <f>A5+1</f>
        <v>3</v>
      </c>
      <c r="B6" s="4" t="s">
        <v>90</v>
      </c>
      <c r="C6" s="4">
        <v>14</v>
      </c>
      <c r="D6" s="4">
        <v>45</v>
      </c>
      <c r="E6" s="3">
        <v>9</v>
      </c>
      <c r="F6" s="3">
        <v>320</v>
      </c>
      <c r="G6" s="3">
        <f>E6*1015+F6</f>
        <v>9455</v>
      </c>
      <c r="H6" s="3">
        <f>RANK(G6,G4:G6,0)</f>
        <v>2</v>
      </c>
    </row>
    <row r="8" spans="1:8">
      <c r="A8" s="14" t="s">
        <v>0</v>
      </c>
      <c r="B8" s="14"/>
      <c r="C8" s="14"/>
      <c r="D8" s="14"/>
      <c r="E8" s="14"/>
      <c r="F8" s="14"/>
      <c r="G8" s="14"/>
      <c r="H8" s="14"/>
    </row>
    <row r="9" spans="1:8">
      <c r="A9" s="14" t="s">
        <v>91</v>
      </c>
      <c r="B9" s="14"/>
      <c r="C9" s="14"/>
      <c r="D9" s="14"/>
      <c r="E9" s="14"/>
      <c r="F9" s="14"/>
      <c r="G9" s="14"/>
      <c r="H9" s="14"/>
    </row>
    <row r="10" spans="1:8" ht="4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</row>
    <row r="11" spans="1:8">
      <c r="A11" s="3">
        <v>1</v>
      </c>
      <c r="B11" s="4" t="s">
        <v>92</v>
      </c>
      <c r="C11" s="4">
        <v>34</v>
      </c>
      <c r="D11" s="4">
        <v>51</v>
      </c>
      <c r="E11" s="3">
        <v>10</v>
      </c>
      <c r="F11" s="3">
        <v>80</v>
      </c>
      <c r="G11" s="3">
        <f>E11*1015+F11</f>
        <v>10230</v>
      </c>
      <c r="H11" s="3">
        <f>RANK(G11,G11:G13,0)</f>
        <v>1</v>
      </c>
    </row>
    <row r="12" spans="1:8">
      <c r="A12" s="3">
        <f>A11+1</f>
        <v>2</v>
      </c>
      <c r="B12" s="4" t="s">
        <v>93</v>
      </c>
      <c r="C12" s="4">
        <v>31</v>
      </c>
      <c r="D12" s="4">
        <v>70</v>
      </c>
      <c r="E12" s="3">
        <v>8</v>
      </c>
      <c r="F12" s="3">
        <v>85</v>
      </c>
      <c r="G12" s="3">
        <f>E12*1015+F12</f>
        <v>8205</v>
      </c>
      <c r="H12" s="3">
        <f>RANK(G12,G11:G13,0)</f>
        <v>3</v>
      </c>
    </row>
    <row r="13" spans="1:8">
      <c r="A13" s="3">
        <f>A12+1</f>
        <v>3</v>
      </c>
      <c r="B13" s="4" t="s">
        <v>94</v>
      </c>
      <c r="C13" s="4">
        <v>19</v>
      </c>
      <c r="D13" s="4">
        <v>57</v>
      </c>
      <c r="E13" s="3">
        <v>9</v>
      </c>
      <c r="F13" s="3">
        <v>906</v>
      </c>
      <c r="G13" s="3">
        <f>E13*1015+F13</f>
        <v>10041</v>
      </c>
      <c r="H13" s="3">
        <f>RANK(G13,G11:G13,0)</f>
        <v>2</v>
      </c>
    </row>
    <row r="16" spans="1:8">
      <c r="A16" s="12" t="s">
        <v>57</v>
      </c>
      <c r="E16" t="s">
        <v>58</v>
      </c>
    </row>
  </sheetData>
  <mergeCells count="4">
    <mergeCell ref="A1:H1"/>
    <mergeCell ref="A2:H2"/>
    <mergeCell ref="A8:H8"/>
    <mergeCell ref="A9:H9"/>
  </mergeCells>
  <phoneticPr fontId="0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М-Ж до 18 лет</vt:lpstr>
      <vt:lpstr>Мужчины </vt:lpstr>
      <vt:lpstr>Женщины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К</cp:lastModifiedBy>
  <cp:revision>1</cp:revision>
  <cp:lastPrinted>2022-08-15T10:08:26Z</cp:lastPrinted>
  <dcterms:created xsi:type="dcterms:W3CDTF">2022-08-05T09:55:20Z</dcterms:created>
  <dcterms:modified xsi:type="dcterms:W3CDTF">2022-09-08T10:58:09Z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DG Win&amp;Soft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