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80" windowHeight="18015" activeTab="0"/>
  </bookViews>
  <sheets>
    <sheet name="Абсолют М" sheetId="1" r:id="rId1"/>
    <sheet name="Альпинисты М" sheetId="2" r:id="rId2"/>
    <sheet name="Абсолют Ж" sheetId="3" r:id="rId3"/>
    <sheet name="Альпинисты Ж" sheetId="4" r:id="rId4"/>
    <sheet name="БД" sheetId="5" r:id="rId5"/>
    <sheet name="Сводная" sheetId="6" r:id="rId6"/>
  </sheets>
  <definedNames>
    <definedName name="_xlnm._FilterDatabase" localSheetId="4" hidden="1">'БД'!$A$1:$K$269</definedName>
    <definedName name="ДБ">'БД'!$A$2:$K$269</definedName>
  </definedNames>
  <calcPr fullCalcOnLoad="1"/>
</workbook>
</file>

<file path=xl/sharedStrings.xml><?xml version="1.0" encoding="utf-8"?>
<sst xmlns="http://schemas.openxmlformats.org/spreadsheetml/2006/main" count="1770" uniqueCount="826">
  <si>
    <t>№ уч-ка</t>
  </si>
  <si>
    <t>Фамилия, имя</t>
  </si>
  <si>
    <t>Клуб</t>
  </si>
  <si>
    <t>Пол</t>
  </si>
  <si>
    <t>Кат</t>
  </si>
  <si>
    <t>По кат.</t>
  </si>
  <si>
    <t>Разряд</t>
  </si>
  <si>
    <t>6.2 KM</t>
  </si>
  <si>
    <t>12.4 KM</t>
  </si>
  <si>
    <t>Время</t>
  </si>
  <si>
    <t>Средняя ск.</t>
  </si>
  <si>
    <t>МАРКОВ Евгений</t>
  </si>
  <si>
    <t>SKYRUN TEAM</t>
  </si>
  <si>
    <t>Мужчина</t>
  </si>
  <si>
    <t>ALP</t>
  </si>
  <si>
    <t>МС</t>
  </si>
  <si>
    <t>0:28:40</t>
  </si>
  <si>
    <t>0:55:52</t>
  </si>
  <si>
    <t>ПАРФЕНЕНКО Роман</t>
  </si>
  <si>
    <t>ФА СПб</t>
  </si>
  <si>
    <t>б / р</t>
  </si>
  <si>
    <t>0:28:28</t>
  </si>
  <si>
    <t>0:56:49</t>
  </si>
  <si>
    <t>СЕРОВ Алексей</t>
  </si>
  <si>
    <t>VOKUEVA TEAM</t>
  </si>
  <si>
    <t>0:28:29</t>
  </si>
  <si>
    <t>0:57:19</t>
  </si>
  <si>
    <t>ФОМИЧЁВ Глеб</t>
  </si>
  <si>
    <t>ВИФК</t>
  </si>
  <si>
    <t>0:29:24</t>
  </si>
  <si>
    <t>0:58:01</t>
  </si>
  <si>
    <t>СКРЕБНЕВ Александр</t>
  </si>
  <si>
    <t>лично</t>
  </si>
  <si>
    <t>0:29:15</t>
  </si>
  <si>
    <t>0:59:57</t>
  </si>
  <si>
    <t>СМИРНОВ Вадим</t>
  </si>
  <si>
    <t>RedFox</t>
  </si>
  <si>
    <t>Альпинист России*</t>
  </si>
  <si>
    <t>0:30:28</t>
  </si>
  <si>
    <t>1:01:32</t>
  </si>
  <si>
    <t>ЧЕГАРОВСКИЙ Михаил</t>
  </si>
  <si>
    <t>0:30:30</t>
  </si>
  <si>
    <t>1:01:48</t>
  </si>
  <si>
    <t>СЫТОВ Александр</t>
  </si>
  <si>
    <t>0:31:57</t>
  </si>
  <si>
    <t>1:03:06</t>
  </si>
  <si>
    <t>МАГИЛЬНЫЙ Владимир</t>
  </si>
  <si>
    <t>III*</t>
  </si>
  <si>
    <t>0:29:19</t>
  </si>
  <si>
    <t>1:01:34</t>
  </si>
  <si>
    <t>МАКАРОВ Антон</t>
  </si>
  <si>
    <t>0:30:54</t>
  </si>
  <si>
    <t>1:02:13</t>
  </si>
  <si>
    <t>ГРОМОВ Михаил</t>
  </si>
  <si>
    <t>За Ленинград!</t>
  </si>
  <si>
    <t>0:31:46</t>
  </si>
  <si>
    <t>1:03:48</t>
  </si>
  <si>
    <t>КОЖИНОВ Антон</t>
  </si>
  <si>
    <t>0:32:04</t>
  </si>
  <si>
    <t>1:04:55</t>
  </si>
  <si>
    <t>УМНИЦЫНА Ирина</t>
  </si>
  <si>
    <t>Горняк</t>
  </si>
  <si>
    <t>Женщина</t>
  </si>
  <si>
    <t>I</t>
  </si>
  <si>
    <t>0:32:14</t>
  </si>
  <si>
    <t>1:04:53</t>
  </si>
  <si>
    <t>ГРОХОТОВ Алексей</t>
  </si>
  <si>
    <t>0:32:11</t>
  </si>
  <si>
    <t>1:04:36</t>
  </si>
  <si>
    <t>ОРЛОВ Георгий</t>
  </si>
  <si>
    <t>0:32:47</t>
  </si>
  <si>
    <t>1:06:26</t>
  </si>
  <si>
    <t>РЫСАК Никита</t>
  </si>
  <si>
    <t>0:33:23</t>
  </si>
  <si>
    <t>1:07:31</t>
  </si>
  <si>
    <t>ЖУКОВ Дмитрий</t>
  </si>
  <si>
    <t>ТРЕТЬЯКОВ Иван</t>
  </si>
  <si>
    <t>Dикие</t>
  </si>
  <si>
    <t>0:33:03</t>
  </si>
  <si>
    <t>1:06:50</t>
  </si>
  <si>
    <t>ИЛЬИН Руслан</t>
  </si>
  <si>
    <t>0:29:28</t>
  </si>
  <si>
    <t>1:00:45</t>
  </si>
  <si>
    <t>СМИРНОВ Николай</t>
  </si>
  <si>
    <t>1:07:33</t>
  </si>
  <si>
    <t>ЗАНИН Александр</t>
  </si>
  <si>
    <t>Технолог</t>
  </si>
  <si>
    <t>III</t>
  </si>
  <si>
    <t>0:34:54</t>
  </si>
  <si>
    <t>1:06:05</t>
  </si>
  <si>
    <t>ХАЛАМОВ Игорь</t>
  </si>
  <si>
    <t>0:31:38</t>
  </si>
  <si>
    <t>1:03:51</t>
  </si>
  <si>
    <t>ДАНИЛЬЧЕНКО Сергей</t>
  </si>
  <si>
    <t>0:34:56</t>
  </si>
  <si>
    <t>1:09:24</t>
  </si>
  <si>
    <t>ЗЕМЛЯКОВ Алексей</t>
  </si>
  <si>
    <t>0:33:26</t>
  </si>
  <si>
    <t>1:06:57</t>
  </si>
  <si>
    <t>ВЛАСЮК Владимир</t>
  </si>
  <si>
    <t>0:36:05</t>
  </si>
  <si>
    <t>1:10:37</t>
  </si>
  <si>
    <t>ИВАНОВ Евгений</t>
  </si>
  <si>
    <t>1:09:27</t>
  </si>
  <si>
    <t>ЕЛИЗАРОВ Владимир</t>
  </si>
  <si>
    <t>#runandbite</t>
  </si>
  <si>
    <t>0:35:15</t>
  </si>
  <si>
    <t>1:10:03</t>
  </si>
  <si>
    <t>ВОРОБЬЕВ Александр</t>
  </si>
  <si>
    <t>Сосновка</t>
  </si>
  <si>
    <t>0:34:03</t>
  </si>
  <si>
    <t>1:08:32</t>
  </si>
  <si>
    <t>ПАВЛОВ Дмитрий</t>
  </si>
  <si>
    <t>0:33:38</t>
  </si>
  <si>
    <t>1:08:25</t>
  </si>
  <si>
    <t>ТРОФИМУК Фёдор</t>
  </si>
  <si>
    <t>0:33:32</t>
  </si>
  <si>
    <t>1:08:19</t>
  </si>
  <si>
    <t>МАГИЛЬНЫЙ Александр</t>
  </si>
  <si>
    <t>0:33:11</t>
  </si>
  <si>
    <t>1:08:56</t>
  </si>
  <si>
    <t>КОСТЛИВЦЕВ Дмитрий</t>
  </si>
  <si>
    <t>0:33:57</t>
  </si>
  <si>
    <t>ВИНОГРАДОВ Александр</t>
  </si>
  <si>
    <t>0:35:30</t>
  </si>
  <si>
    <t>1:11:06</t>
  </si>
  <si>
    <t>СЕРТАКОВ Даниил</t>
  </si>
  <si>
    <t>0:34:50</t>
  </si>
  <si>
    <t>1:09:54</t>
  </si>
  <si>
    <t>АНИСИМОВ Андрей</t>
  </si>
  <si>
    <t>0:37:54</t>
  </si>
  <si>
    <t>1:11:58</t>
  </si>
  <si>
    <t>КОЛОСОВА Алина</t>
  </si>
  <si>
    <t>0:36:44</t>
  </si>
  <si>
    <t>1:11:20</t>
  </si>
  <si>
    <t>ВАКОРИН Владислав</t>
  </si>
  <si>
    <t>0:33:21</t>
  </si>
  <si>
    <t>1:07:54</t>
  </si>
  <si>
    <t>ГАРВАРДТ Владимир</t>
  </si>
  <si>
    <t>0:36:48</t>
  </si>
  <si>
    <t>1:12:15</t>
  </si>
  <si>
    <t>ГРИНЕВИЧ Вадим</t>
  </si>
  <si>
    <t>0:34:06</t>
  </si>
  <si>
    <t>1:10:31</t>
  </si>
  <si>
    <t>ШАРАПОВ Сергей</t>
  </si>
  <si>
    <t>Масштаб+</t>
  </si>
  <si>
    <t>0:36:03</t>
  </si>
  <si>
    <t>1:12:13</t>
  </si>
  <si>
    <t>БЕЛЯКОВ Дмитрий</t>
  </si>
  <si>
    <t>0:35:32</t>
  </si>
  <si>
    <t>1:11:22</t>
  </si>
  <si>
    <t>ПУЛЬНЕВ Марат</t>
  </si>
  <si>
    <t>WHITE WOLVES</t>
  </si>
  <si>
    <t>0:35:20</t>
  </si>
  <si>
    <t>1:12:44</t>
  </si>
  <si>
    <t>ФЕДОТОВ Борис</t>
  </si>
  <si>
    <t>0:36:31</t>
  </si>
  <si>
    <t>1:12:49</t>
  </si>
  <si>
    <t>ВОКУЕВА Жанна</t>
  </si>
  <si>
    <t>0:35:31</t>
  </si>
  <si>
    <t>1:11:29</t>
  </si>
  <si>
    <t>ПЕТРОВ Владимир</t>
  </si>
  <si>
    <t>0:36:50</t>
  </si>
  <si>
    <t>1:13:37</t>
  </si>
  <si>
    <t>САФРОНОВ Дмитрий</t>
  </si>
  <si>
    <t>0:35:11</t>
  </si>
  <si>
    <t>1:11:52</t>
  </si>
  <si>
    <t>ПРИМАК Николай</t>
  </si>
  <si>
    <t>0:37:23</t>
  </si>
  <si>
    <t>1:13:54</t>
  </si>
  <si>
    <t>БОЙКО Дмитрий</t>
  </si>
  <si>
    <t>Политехник</t>
  </si>
  <si>
    <t>0:36:18</t>
  </si>
  <si>
    <t>1:13:19</t>
  </si>
  <si>
    <t>ПЛОТКИН Александр</t>
  </si>
  <si>
    <t>Carabin.ru</t>
  </si>
  <si>
    <t>0:35:56</t>
  </si>
  <si>
    <t>1:13:39</t>
  </si>
  <si>
    <t>ГЕРАСЬКИН Илья</t>
  </si>
  <si>
    <t>0:34:57</t>
  </si>
  <si>
    <t>1:10:47</t>
  </si>
  <si>
    <t>МАЛИКОВ Игорь</t>
  </si>
  <si>
    <t>0:37:06</t>
  </si>
  <si>
    <t>1:14:04</t>
  </si>
  <si>
    <t>СТЕПАНОВ Юлий</t>
  </si>
  <si>
    <t>Альпклуб СПбГУ Барс</t>
  </si>
  <si>
    <t>II</t>
  </si>
  <si>
    <t>0:36:34</t>
  </si>
  <si>
    <t>1:14:38</t>
  </si>
  <si>
    <t>БАЗАРБАЕВ Азамат</t>
  </si>
  <si>
    <t>0:31:32</t>
  </si>
  <si>
    <t>1:03:23</t>
  </si>
  <si>
    <t>ШУВАЕВ Иван</t>
  </si>
  <si>
    <t>0:35:08</t>
  </si>
  <si>
    <t>1:11:28</t>
  </si>
  <si>
    <t>ЛОКТЕВ Евгений</t>
  </si>
  <si>
    <t>0:35:51</t>
  </si>
  <si>
    <t>1:13:03</t>
  </si>
  <si>
    <t>КАТКОВ Максим</t>
  </si>
  <si>
    <t>0:37:49</t>
  </si>
  <si>
    <t>1:13:49</t>
  </si>
  <si>
    <t>ПОНОМАРЕВ Алексей</t>
  </si>
  <si>
    <t>II*</t>
  </si>
  <si>
    <t>0:37:53</t>
  </si>
  <si>
    <t>1:14:56</t>
  </si>
  <si>
    <t>ИЗМАКИН Олег</t>
  </si>
  <si>
    <t>0:37:45</t>
  </si>
  <si>
    <t>1:16:02</t>
  </si>
  <si>
    <t>МАСЛЕННИКОВА Мария</t>
  </si>
  <si>
    <t>Штурм</t>
  </si>
  <si>
    <t>0:37:52</t>
  </si>
  <si>
    <t>1:15:20</t>
  </si>
  <si>
    <t>КУЗНЕЦОВ Дмитрий</t>
  </si>
  <si>
    <t>0:37:55</t>
  </si>
  <si>
    <t>1:15:55</t>
  </si>
  <si>
    <t>КАЛИНИНСКИЙ Дмитрий</t>
  </si>
  <si>
    <t>0:39:33</t>
  </si>
  <si>
    <t>1:17:00</t>
  </si>
  <si>
    <t>ВАНЬКОВИЧ Кирилл</t>
  </si>
  <si>
    <t>0:37:59</t>
  </si>
  <si>
    <t>1:15:24</t>
  </si>
  <si>
    <t>ЕЛЫЖЕВ Николай</t>
  </si>
  <si>
    <t>#OCRДВОР</t>
  </si>
  <si>
    <t>0:38:30</t>
  </si>
  <si>
    <t>1:16:18</t>
  </si>
  <si>
    <t>ГЛАЗУНОВ Андрей</t>
  </si>
  <si>
    <t>0:37:01</t>
  </si>
  <si>
    <t>1:14:08</t>
  </si>
  <si>
    <t>ВАСИЛЬЕВ Егор</t>
  </si>
  <si>
    <t>0:39:25</t>
  </si>
  <si>
    <t>1:16:07</t>
  </si>
  <si>
    <t>БАБАНИН Антон</t>
  </si>
  <si>
    <t>0:34:58</t>
  </si>
  <si>
    <t>1:11:53</t>
  </si>
  <si>
    <t>ОРЛОВ Константин</t>
  </si>
  <si>
    <t>0:37:04</t>
  </si>
  <si>
    <t>1:15:47</t>
  </si>
  <si>
    <t>ПОЧЕГАЙЛО Алексей</t>
  </si>
  <si>
    <t>0:35:25</t>
  </si>
  <si>
    <t>1:13:51</t>
  </si>
  <si>
    <t>ЗВЕРЬКОВ Николай</t>
  </si>
  <si>
    <t>0:34:55</t>
  </si>
  <si>
    <t>1:11:26</t>
  </si>
  <si>
    <t>ЧВИЖЕНКО Станислав</t>
  </si>
  <si>
    <t>0:37:42</t>
  </si>
  <si>
    <t>1:16:38</t>
  </si>
  <si>
    <t>МЕДВЕДЕВ Олег</t>
  </si>
  <si>
    <t>0:34:35</t>
  </si>
  <si>
    <t>1:11:14</t>
  </si>
  <si>
    <t>ЕЛИСЕЕВ Сергей</t>
  </si>
  <si>
    <t>0:36:32</t>
  </si>
  <si>
    <t>1:13:48</t>
  </si>
  <si>
    <t>ГАВРИШЕВ Иван</t>
  </si>
  <si>
    <t>ЛЭТИ</t>
  </si>
  <si>
    <t>0:38:26</t>
  </si>
  <si>
    <t>1:16:13</t>
  </si>
  <si>
    <t>КРАСИЛЬНИКОВА Дарья</t>
  </si>
  <si>
    <t>0:37:43</t>
  </si>
  <si>
    <t>1:16:14</t>
  </si>
  <si>
    <t>ПОНЕДЕЛЬНИКОВ Илья</t>
  </si>
  <si>
    <t>1:15:14</t>
  </si>
  <si>
    <t>МАГОМАЕВ Артем</t>
  </si>
  <si>
    <t>1:17:57</t>
  </si>
  <si>
    <t>БОГДАНОВА Анна</t>
  </si>
  <si>
    <t>1:17:41</t>
  </si>
  <si>
    <t>ЛЕБЕДЕВА Наталья</t>
  </si>
  <si>
    <t>0:40:10</t>
  </si>
  <si>
    <t>1:19:47</t>
  </si>
  <si>
    <t>МЕЛЬНИКОВ Денис</t>
  </si>
  <si>
    <t>0:40:11</t>
  </si>
  <si>
    <t>1:18:54</t>
  </si>
  <si>
    <t>КРАПИВИН Игорь</t>
  </si>
  <si>
    <t>0:39:09</t>
  </si>
  <si>
    <t>1:17:07</t>
  </si>
  <si>
    <t>ЛУЗГАРЕВ Павел</t>
  </si>
  <si>
    <t>1:08:23</t>
  </si>
  <si>
    <t>ЕПИФАНОВА Мария</t>
  </si>
  <si>
    <t>Военмех</t>
  </si>
  <si>
    <t>0:39:42</t>
  </si>
  <si>
    <t>1:19:22</t>
  </si>
  <si>
    <t>ТЮРНИН Иван</t>
  </si>
  <si>
    <t>0:40:04</t>
  </si>
  <si>
    <t>1:20:26</t>
  </si>
  <si>
    <t>МУРАВЬЕВ Алексей</t>
  </si>
  <si>
    <t>0:41:38</t>
  </si>
  <si>
    <t>1:21:40</t>
  </si>
  <si>
    <t>НИКИТИН Николай</t>
  </si>
  <si>
    <t>0:42:20</t>
  </si>
  <si>
    <t>1:25:10</t>
  </si>
  <si>
    <t>СЕРГУНИНА Наталья</t>
  </si>
  <si>
    <t>0:38:39</t>
  </si>
  <si>
    <t>1:19:41</t>
  </si>
  <si>
    <t>БЕЛЯЕВ Алексей</t>
  </si>
  <si>
    <t>1:17:51</t>
  </si>
  <si>
    <t>МОКРОБОРОДОВ Иван</t>
  </si>
  <si>
    <t>Ветераны Санкт-Петербурга</t>
  </si>
  <si>
    <t>0:39:34</t>
  </si>
  <si>
    <t>1:19:26</t>
  </si>
  <si>
    <t>ПЕТРОВИЧ Сергей</t>
  </si>
  <si>
    <t>ОГК</t>
  </si>
  <si>
    <t>1:16:32</t>
  </si>
  <si>
    <t>НАГИБОВИЧ Константин</t>
  </si>
  <si>
    <t>0:39:31</t>
  </si>
  <si>
    <t>1:19:15</t>
  </si>
  <si>
    <t>САВЕНКО Олег</t>
  </si>
  <si>
    <t>0:38:51</t>
  </si>
  <si>
    <t>1:17:53</t>
  </si>
  <si>
    <t>НИКОЛАЕВ Юрий</t>
  </si>
  <si>
    <t>0:38:36</t>
  </si>
  <si>
    <t>САВИН Петр</t>
  </si>
  <si>
    <t>0:40:45</t>
  </si>
  <si>
    <t>1:21:13</t>
  </si>
  <si>
    <t>МАННИНЕН Павел</t>
  </si>
  <si>
    <t>0:39:38</t>
  </si>
  <si>
    <t>1:19:32</t>
  </si>
  <si>
    <t>СМИРНОВ Алексей</t>
  </si>
  <si>
    <t>0:41:10</t>
  </si>
  <si>
    <t>1:22:14</t>
  </si>
  <si>
    <t>ЦИВЛИН Сергей</t>
  </si>
  <si>
    <t>0:41:18</t>
  </si>
  <si>
    <t>1:22:48</t>
  </si>
  <si>
    <t>ГРИГОРЬЕВ Алексей</t>
  </si>
  <si>
    <t>0:39:23</t>
  </si>
  <si>
    <t>1:19:33</t>
  </si>
  <si>
    <t>БУЙКО Андрей</t>
  </si>
  <si>
    <t>ЛИАП</t>
  </si>
  <si>
    <t>0:41:31</t>
  </si>
  <si>
    <t>1:23:04</t>
  </si>
  <si>
    <t>ДЕНИСКО Никита</t>
  </si>
  <si>
    <t>0:40:53</t>
  </si>
  <si>
    <t>1:21:49</t>
  </si>
  <si>
    <t>ЛАТЫШЕНКО Кондрат</t>
  </si>
  <si>
    <t>Альпинист России</t>
  </si>
  <si>
    <t>0:42:22</t>
  </si>
  <si>
    <t>1:23:56</t>
  </si>
  <si>
    <t>БАКАЕВ Владислав</t>
  </si>
  <si>
    <t>0:39:51</t>
  </si>
  <si>
    <t>1:20:11</t>
  </si>
  <si>
    <t>ПОНОМАРЕВА Вера</t>
  </si>
  <si>
    <t>0:41:16</t>
  </si>
  <si>
    <t>1:23:40</t>
  </si>
  <si>
    <t>КОТОВ Анатолий</t>
  </si>
  <si>
    <t>0:40:54</t>
  </si>
  <si>
    <t>1:21:47</t>
  </si>
  <si>
    <t>СЕЛЮНИН Илья</t>
  </si>
  <si>
    <t>0:40:46</t>
  </si>
  <si>
    <t>1:21:43</t>
  </si>
  <si>
    <t>ХАЛУС Дмитрий</t>
  </si>
  <si>
    <t>0:41:29</t>
  </si>
  <si>
    <t>1:22:35</t>
  </si>
  <si>
    <t>КОЗЫРЕВ Олег</t>
  </si>
  <si>
    <t>0:42:43</t>
  </si>
  <si>
    <t>1:24:10</t>
  </si>
  <si>
    <t>КАШИРИНА Анна</t>
  </si>
  <si>
    <t>0:42:53</t>
  </si>
  <si>
    <t>1:24:45</t>
  </si>
  <si>
    <t>МАКОВ Алексей</t>
  </si>
  <si>
    <t>0:43:58</t>
  </si>
  <si>
    <t>1:25:50</t>
  </si>
  <si>
    <t>УЛЬЯНОВА Инга</t>
  </si>
  <si>
    <t>0:41:51</t>
  </si>
  <si>
    <t>1:24:44</t>
  </si>
  <si>
    <t>МАКАРОВА Таисия</t>
  </si>
  <si>
    <t>1:24:27</t>
  </si>
  <si>
    <t>НОВИКОВ Павел</t>
  </si>
  <si>
    <t>ПКТ</t>
  </si>
  <si>
    <t>0:43:21</t>
  </si>
  <si>
    <t>1:24:59</t>
  </si>
  <si>
    <t>ГУНЬКО Олег</t>
  </si>
  <si>
    <t>0:40:51</t>
  </si>
  <si>
    <t>1:21:46</t>
  </si>
  <si>
    <t>ЦЫГАНКОВ Евгений</t>
  </si>
  <si>
    <t>0:38:32</t>
  </si>
  <si>
    <t>1:19:55</t>
  </si>
  <si>
    <t>ШМЫГИН Матвей</t>
  </si>
  <si>
    <t>0:37:27</t>
  </si>
  <si>
    <t>1:18:50</t>
  </si>
  <si>
    <t>КРАМОК Дмитрий</t>
  </si>
  <si>
    <t>0:39:35</t>
  </si>
  <si>
    <t>1:21:03</t>
  </si>
  <si>
    <t>ЕЛИСЕЕВА Дарья</t>
  </si>
  <si>
    <t>0:41:56</t>
  </si>
  <si>
    <t>1:24:11</t>
  </si>
  <si>
    <t>АМЕЛИН Антон</t>
  </si>
  <si>
    <t>0:41:30</t>
  </si>
  <si>
    <t>1:24:00</t>
  </si>
  <si>
    <t>СМОРОДИНА Наталья</t>
  </si>
  <si>
    <t>ФАР</t>
  </si>
  <si>
    <t>0:42:42</t>
  </si>
  <si>
    <t>1:24:31</t>
  </si>
  <si>
    <t>РАЦКЕВИЧ Наталия</t>
  </si>
  <si>
    <t>0:43:24</t>
  </si>
  <si>
    <t>1:25:39</t>
  </si>
  <si>
    <t>ПОСТНИКОВ Алексей</t>
  </si>
  <si>
    <t>0:42:32</t>
  </si>
  <si>
    <t>1:24:28</t>
  </si>
  <si>
    <t>БОРОЗДИНСКИЙ Юлий</t>
  </si>
  <si>
    <t>0:42:30</t>
  </si>
  <si>
    <t>1:23:58</t>
  </si>
  <si>
    <t>ХАЙРУТДИНОВА Фаина</t>
  </si>
  <si>
    <t>0:42:29</t>
  </si>
  <si>
    <t>1:25:29</t>
  </si>
  <si>
    <t>ИВАНОВА Ирина</t>
  </si>
  <si>
    <t>0:42:28</t>
  </si>
  <si>
    <t>1:25:37</t>
  </si>
  <si>
    <t>ДЕМЕНТЬЕВ Павел</t>
  </si>
  <si>
    <t>0:42:38</t>
  </si>
  <si>
    <t>1:26:56</t>
  </si>
  <si>
    <t>ДВОРКИН Александр</t>
  </si>
  <si>
    <t>0:38:14</t>
  </si>
  <si>
    <t>1:21:00</t>
  </si>
  <si>
    <t>БАЛУТКИН Иван</t>
  </si>
  <si>
    <t>0:41:39</t>
  </si>
  <si>
    <t>1:22:38</t>
  </si>
  <si>
    <t>ДМИТРИЕВА Анна</t>
  </si>
  <si>
    <t>0:42:04</t>
  </si>
  <si>
    <t>1:25:44</t>
  </si>
  <si>
    <t>ТРУСОВ Алексей</t>
  </si>
  <si>
    <t>0:42:58</t>
  </si>
  <si>
    <t>1:26:03</t>
  </si>
  <si>
    <t>КИРИЛЛОВА Елена</t>
  </si>
  <si>
    <t>0:42:03</t>
  </si>
  <si>
    <t>1:26:58</t>
  </si>
  <si>
    <t>ЕМЕЛЬЯНОВ Владимир</t>
  </si>
  <si>
    <t>0:41:04</t>
  </si>
  <si>
    <t>1:23:54</t>
  </si>
  <si>
    <t>СТЕПАНОВ Сергей</t>
  </si>
  <si>
    <t>0:43:33</t>
  </si>
  <si>
    <t>1:26:55</t>
  </si>
  <si>
    <t>КИСЕЛЕВ Дмитрий</t>
  </si>
  <si>
    <t>I*</t>
  </si>
  <si>
    <t>0:43:29</t>
  </si>
  <si>
    <t>1:26:59</t>
  </si>
  <si>
    <t>ДЕЕВ Дмитрий</t>
  </si>
  <si>
    <t>КМС</t>
  </si>
  <si>
    <t>0:43:06</t>
  </si>
  <si>
    <t>1:25:24</t>
  </si>
  <si>
    <t>САВЕНКОВ Пётр</t>
  </si>
  <si>
    <t>0:43:36</t>
  </si>
  <si>
    <t>1:28:20</t>
  </si>
  <si>
    <t>МЕЛЬНИЧЕНКО Федор</t>
  </si>
  <si>
    <t>0:38:19</t>
  </si>
  <si>
    <t>1:18:16</t>
  </si>
  <si>
    <t>АНТИПОВА Юлия</t>
  </si>
  <si>
    <t>0:43:51</t>
  </si>
  <si>
    <t>1:27:50</t>
  </si>
  <si>
    <t>ПОПОВА Ольга</t>
  </si>
  <si>
    <t>1:27:05</t>
  </si>
  <si>
    <t>КУЗОВА Мария</t>
  </si>
  <si>
    <t>0:43:44</t>
  </si>
  <si>
    <t>1:28:17</t>
  </si>
  <si>
    <t>АГЕЕВ Эдуард</t>
  </si>
  <si>
    <t>ВЕДЕНЯПИНА Полина</t>
  </si>
  <si>
    <t>0:42:18</t>
  </si>
  <si>
    <t>1:26:01</t>
  </si>
  <si>
    <t>ЧЕРНЫХ Дмитрий</t>
  </si>
  <si>
    <t>0:46:26</t>
  </si>
  <si>
    <t>1:30:37</t>
  </si>
  <si>
    <t>СМИРНОВА Алена</t>
  </si>
  <si>
    <t>0:45:33</t>
  </si>
  <si>
    <t>1:28:40</t>
  </si>
  <si>
    <t>БОРЦОВ Егор</t>
  </si>
  <si>
    <t>0:44:33</t>
  </si>
  <si>
    <t>1:27:48</t>
  </si>
  <si>
    <t>ГРОМ Алёна</t>
  </si>
  <si>
    <t>0:44:35</t>
  </si>
  <si>
    <t>1:27:52</t>
  </si>
  <si>
    <t>НУЖДОВ Сергей</t>
  </si>
  <si>
    <t>1:24:32</t>
  </si>
  <si>
    <t>ШИПОВАЛОВ Максим</t>
  </si>
  <si>
    <t>0:43:18</t>
  </si>
  <si>
    <t>ЖИЛЬЦОВ Евгений</t>
  </si>
  <si>
    <t>0:42:02</t>
  </si>
  <si>
    <t>1:26:48</t>
  </si>
  <si>
    <t>БОЛЬШАКОВА Татьяна</t>
  </si>
  <si>
    <t>0:44:01</t>
  </si>
  <si>
    <t>1:28:52</t>
  </si>
  <si>
    <t>КОВАЛЕВ Александр</t>
  </si>
  <si>
    <t>0:46:01</t>
  </si>
  <si>
    <t>1:28:48</t>
  </si>
  <si>
    <t>МАКАРОВ Никита</t>
  </si>
  <si>
    <t>0:44:59</t>
  </si>
  <si>
    <t>1:28:54</t>
  </si>
  <si>
    <t>МАМОНЫЧЕВ Юрий</t>
  </si>
  <si>
    <t>1:28:11</t>
  </si>
  <si>
    <t>КОРНЕВ Владимир</t>
  </si>
  <si>
    <t>1:29:27</t>
  </si>
  <si>
    <t>НЕСТЕРОВА Валентина</t>
  </si>
  <si>
    <t>0:45:02</t>
  </si>
  <si>
    <t>1:29:34</t>
  </si>
  <si>
    <t>КОНСТАНТИНОВА Елена</t>
  </si>
  <si>
    <t>0:44:40</t>
  </si>
  <si>
    <t>1:29:50</t>
  </si>
  <si>
    <t>РАЗЖИВИНА Елизавета</t>
  </si>
  <si>
    <t>СУХОРУКОВ Иван</t>
  </si>
  <si>
    <t>0:45:36</t>
  </si>
  <si>
    <t>1:30:23</t>
  </si>
  <si>
    <t>СОТНИКОВ Александр</t>
  </si>
  <si>
    <t>0:44:52</t>
  </si>
  <si>
    <t>1:28:03</t>
  </si>
  <si>
    <t>МИХАЙЛЕНКО Никита</t>
  </si>
  <si>
    <t>0:41:27</t>
  </si>
  <si>
    <t>1:22:49</t>
  </si>
  <si>
    <t>ГОЛОВЧЕНКО Артур</t>
  </si>
  <si>
    <t>0:43:17</t>
  </si>
  <si>
    <t>1:29:29</t>
  </si>
  <si>
    <t>ЩЕГЛОВ Михаил</t>
  </si>
  <si>
    <t>1:28:21</t>
  </si>
  <si>
    <t>ЮФЕРИЦЫН Марк</t>
  </si>
  <si>
    <t>0:40:41</t>
  </si>
  <si>
    <t>1:25:30</t>
  </si>
  <si>
    <t>ГЛАЗУНОВ Александр</t>
  </si>
  <si>
    <t>0:42:50</t>
  </si>
  <si>
    <t>1:27:53</t>
  </si>
  <si>
    <t>СЕРГЕЕВА Елена</t>
  </si>
  <si>
    <t>0:44:55</t>
  </si>
  <si>
    <t>1:30:28</t>
  </si>
  <si>
    <t>ХАРЧЕВНИКОВ Михаил</t>
  </si>
  <si>
    <t>0:43:48</t>
  </si>
  <si>
    <t>1:27:57</t>
  </si>
  <si>
    <t>МАКАРОВ Алексей</t>
  </si>
  <si>
    <t>0:42:01</t>
  </si>
  <si>
    <t>1:25:43</t>
  </si>
  <si>
    <t>ЮРКЕВИЧ Олег</t>
  </si>
  <si>
    <t>0:42:35</t>
  </si>
  <si>
    <t>1:26:09</t>
  </si>
  <si>
    <t>БУРМИСТРОВ Никита</t>
  </si>
  <si>
    <t>0:40:25</t>
  </si>
  <si>
    <t>КАШАПОВ Игорь</t>
  </si>
  <si>
    <t>0:43:37</t>
  </si>
  <si>
    <t>1:28:36</t>
  </si>
  <si>
    <t>ГУЛЯЕВ Юрий</t>
  </si>
  <si>
    <t>Nike ACG</t>
  </si>
  <si>
    <t>0:46:20</t>
  </si>
  <si>
    <t>1:30:49</t>
  </si>
  <si>
    <t>ПИЛЬЩИКОВА Надежда</t>
  </si>
  <si>
    <t>0:44:24</t>
  </si>
  <si>
    <t>1:29:01</t>
  </si>
  <si>
    <t>БЛИНОВ Дмитрий</t>
  </si>
  <si>
    <t>0:42:09</t>
  </si>
  <si>
    <t>1:28:32</t>
  </si>
  <si>
    <t>ГУЗЕЕВ Михаил</t>
  </si>
  <si>
    <t>1:24:12</t>
  </si>
  <si>
    <t>ХАНОВА Эльмира</t>
  </si>
  <si>
    <t>0:46:33</t>
  </si>
  <si>
    <t>1:31:31</t>
  </si>
  <si>
    <t>КНЯЗЕВА Юлия</t>
  </si>
  <si>
    <t>1:30:40</t>
  </si>
  <si>
    <t>КОСАРЕВ Юрий</t>
  </si>
  <si>
    <t>0:45:05</t>
  </si>
  <si>
    <t>1:30:10</t>
  </si>
  <si>
    <t>НЕСТЕРОВ Сергей</t>
  </si>
  <si>
    <t>0:46:32</t>
  </si>
  <si>
    <t>1:31:28</t>
  </si>
  <si>
    <t>ПЕТРОВ Дмитрий</t>
  </si>
  <si>
    <t>0:46:41</t>
  </si>
  <si>
    <t>1:32:57</t>
  </si>
  <si>
    <t>СТЕПАНОВА Елена</t>
  </si>
  <si>
    <t>0:46:38</t>
  </si>
  <si>
    <t>1:33:25</t>
  </si>
  <si>
    <t>БУДАЕВ Бато</t>
  </si>
  <si>
    <t>0:45:10</t>
  </si>
  <si>
    <t>1:31:38</t>
  </si>
  <si>
    <t>ПАСТУЩУК Кристина</t>
  </si>
  <si>
    <t>0:46:57</t>
  </si>
  <si>
    <t>1:33:09</t>
  </si>
  <si>
    <t>ВОЛКОВА Вероника</t>
  </si>
  <si>
    <t>1:29:32</t>
  </si>
  <si>
    <t>КОНСТАНТИНОВ Валерий</t>
  </si>
  <si>
    <t>0:47:32</t>
  </si>
  <si>
    <t>1:34:24</t>
  </si>
  <si>
    <t>ХАВРАТОВА Владлена</t>
  </si>
  <si>
    <t>0:47:21</t>
  </si>
  <si>
    <t>1:32:38</t>
  </si>
  <si>
    <t>КВАЧЕВ Артем</t>
  </si>
  <si>
    <t>0:46:34</t>
  </si>
  <si>
    <t>1:32:56</t>
  </si>
  <si>
    <t>ДИНИКИН Михаил</t>
  </si>
  <si>
    <t>Сборная СПб</t>
  </si>
  <si>
    <t>0:47:53</t>
  </si>
  <si>
    <t>1:33:43</t>
  </si>
  <si>
    <t>ВАЩЕНКО Павел</t>
  </si>
  <si>
    <t>0:47:44</t>
  </si>
  <si>
    <t>1:34:59</t>
  </si>
  <si>
    <t>ВАЛИУЛЛИН Азат</t>
  </si>
  <si>
    <t>0:46:36</t>
  </si>
  <si>
    <t>1:33:41</t>
  </si>
  <si>
    <t>ТОЛУМБАЕВ Данияр</t>
  </si>
  <si>
    <t>ЗОСИМОВ Никита</t>
  </si>
  <si>
    <t>ПОСТНИКОВ Никита</t>
  </si>
  <si>
    <t>0:46:28</t>
  </si>
  <si>
    <t>1:33:11</t>
  </si>
  <si>
    <t>ДРАЧКОВ Алексей</t>
  </si>
  <si>
    <t>0:48:40</t>
  </si>
  <si>
    <t>1:35:04</t>
  </si>
  <si>
    <t>ЦАРЕВА Наталья</t>
  </si>
  <si>
    <t>1:34:55</t>
  </si>
  <si>
    <t>КАБИСОВА Анна</t>
  </si>
  <si>
    <t>0:47:35</t>
  </si>
  <si>
    <t>1:34:49</t>
  </si>
  <si>
    <t>ЖИЛЕНКОВ Андрей</t>
  </si>
  <si>
    <t>0:47:41</t>
  </si>
  <si>
    <t>СЕЛЕМЕНЕВ Вадим</t>
  </si>
  <si>
    <t>0:46:00</t>
  </si>
  <si>
    <t>1:33:40</t>
  </si>
  <si>
    <t>ПАВЛОВА Ольга</t>
  </si>
  <si>
    <t>1:36:06</t>
  </si>
  <si>
    <t>КРЮЧКИН Михаил</t>
  </si>
  <si>
    <t>0:47:33</t>
  </si>
  <si>
    <t>1:36:07</t>
  </si>
  <si>
    <t>КОСТИН Владимир</t>
  </si>
  <si>
    <t>0:45:48</t>
  </si>
  <si>
    <t>1:34:39</t>
  </si>
  <si>
    <t>КУЗНЕЦОВА Елизавета</t>
  </si>
  <si>
    <t>0:47:05</t>
  </si>
  <si>
    <t>1:36:27</t>
  </si>
  <si>
    <t>ЕВДОКИМОВА Людмила</t>
  </si>
  <si>
    <t>0:47:51</t>
  </si>
  <si>
    <t>1:35:45</t>
  </si>
  <si>
    <t>КРАВЧЕНКО Дмитрий</t>
  </si>
  <si>
    <t>0:49:18</t>
  </si>
  <si>
    <t>1:36:43</t>
  </si>
  <si>
    <t>ИМАНБАЕВ Ренат</t>
  </si>
  <si>
    <t>0:44:20</t>
  </si>
  <si>
    <t>1:30:58</t>
  </si>
  <si>
    <t>ФРОЛОВА Елена</t>
  </si>
  <si>
    <t>0:48:41</t>
  </si>
  <si>
    <t>1:37:49</t>
  </si>
  <si>
    <t>ВОЛКОВА Мария</t>
  </si>
  <si>
    <t>0:46:37</t>
  </si>
  <si>
    <t>1:35:28</t>
  </si>
  <si>
    <t>ФРОЛОВА Мария</t>
  </si>
  <si>
    <t>0:48:46</t>
  </si>
  <si>
    <t>1:37:24</t>
  </si>
  <si>
    <t>КОРЯНОВ Елена</t>
  </si>
  <si>
    <t>0:49:23</t>
  </si>
  <si>
    <t>1:38:29</t>
  </si>
  <si>
    <t>СЫЧЕВ Валерий</t>
  </si>
  <si>
    <t>0:46:52</t>
  </si>
  <si>
    <t>1:34:51</t>
  </si>
  <si>
    <t>КАРЦЕВА Татьяна</t>
  </si>
  <si>
    <t>0:49:37</t>
  </si>
  <si>
    <t>1:38:34</t>
  </si>
  <si>
    <t>ЧЕРНОВА Надежда</t>
  </si>
  <si>
    <t>0:48:12</t>
  </si>
  <si>
    <t>1:37:42</t>
  </si>
  <si>
    <t>ИВАНЕНКО Никита</t>
  </si>
  <si>
    <t>0:47:16</t>
  </si>
  <si>
    <t>1:34:15</t>
  </si>
  <si>
    <t>СУЧИЛИНА Юлия</t>
  </si>
  <si>
    <t>0:49:50</t>
  </si>
  <si>
    <t>1:39:27</t>
  </si>
  <si>
    <t>НИКИШОКИНА Екатерина</t>
  </si>
  <si>
    <t>0:47:45</t>
  </si>
  <si>
    <t>1:38:46</t>
  </si>
  <si>
    <t>ПОСТОЛЕНКО Дарья</t>
  </si>
  <si>
    <t>1:37:35</t>
  </si>
  <si>
    <t>РЕКУНОВ Алексей</t>
  </si>
  <si>
    <t>0:45:07</t>
  </si>
  <si>
    <t>1:34:52</t>
  </si>
  <si>
    <t>СЕРЯКОВА Галина</t>
  </si>
  <si>
    <t>0:49:20</t>
  </si>
  <si>
    <t>1:37:07</t>
  </si>
  <si>
    <t>КОПЫЛОВ Петр</t>
  </si>
  <si>
    <t>0:48:54</t>
  </si>
  <si>
    <t>1:38:11</t>
  </si>
  <si>
    <t>АНДРЕЕВ Андрей</t>
  </si>
  <si>
    <t>0:47:48</t>
  </si>
  <si>
    <t>1:38:59</t>
  </si>
  <si>
    <t>БЕГУНОВА Анна</t>
  </si>
  <si>
    <t>0:49:39</t>
  </si>
  <si>
    <t>1:39:18</t>
  </si>
  <si>
    <t>МАКАРОВА Полина</t>
  </si>
  <si>
    <t>МАЗУР Ирина</t>
  </si>
  <si>
    <t>0:46:17</t>
  </si>
  <si>
    <t>1:34:13</t>
  </si>
  <si>
    <t>АНДРЕЕВА Маргарита</t>
  </si>
  <si>
    <t>0:51:58</t>
  </si>
  <si>
    <t>1:43:22</t>
  </si>
  <si>
    <t>МУСАТОВ Константин</t>
  </si>
  <si>
    <t>0:50:41</t>
  </si>
  <si>
    <t>1:40:00</t>
  </si>
  <si>
    <t>МИРОНОВСКАЯ Мария</t>
  </si>
  <si>
    <t>0:49:10</t>
  </si>
  <si>
    <t>1:39:51</t>
  </si>
  <si>
    <t>МЕДВЕДЕВ Владимир</t>
  </si>
  <si>
    <t>0:51:46</t>
  </si>
  <si>
    <t>1:42:26</t>
  </si>
  <si>
    <t>ЕЛИЗАРОВА Валерия</t>
  </si>
  <si>
    <t>0:49:21</t>
  </si>
  <si>
    <t>1:40:35</t>
  </si>
  <si>
    <t>КРАМОРЕВ Александр</t>
  </si>
  <si>
    <t>ЕВДОКИМОВ Кирилл</t>
  </si>
  <si>
    <t>0:50:00</t>
  </si>
  <si>
    <t>1:39:36</t>
  </si>
  <si>
    <t>ЯКОВЛЕВА Наталья</t>
  </si>
  <si>
    <t>0:51:55</t>
  </si>
  <si>
    <t>1:43:15</t>
  </si>
  <si>
    <t>ШЛЯКОВ Дмитрий</t>
  </si>
  <si>
    <t>0:50:34</t>
  </si>
  <si>
    <t>1:41:24</t>
  </si>
  <si>
    <t>МИХАЙЛИЧЕНКО Дмитрий</t>
  </si>
  <si>
    <t>0:45:30</t>
  </si>
  <si>
    <t>1:35:15</t>
  </si>
  <si>
    <t>ФРОЛКИНА Ирина</t>
  </si>
  <si>
    <t>0:52:01</t>
  </si>
  <si>
    <t>1:42:31</t>
  </si>
  <si>
    <t>ГАВРИКОВ Алексей</t>
  </si>
  <si>
    <t>0:48:33</t>
  </si>
  <si>
    <t>1:40:25</t>
  </si>
  <si>
    <t>МОРОЗОВА Светлана</t>
  </si>
  <si>
    <t>0:51:21</t>
  </si>
  <si>
    <t>1:43:04</t>
  </si>
  <si>
    <t>КАЗАНЦЕВА Анна</t>
  </si>
  <si>
    <t>0:49:56</t>
  </si>
  <si>
    <t>1:42:12</t>
  </si>
  <si>
    <t>КОТОВ Валентин</t>
  </si>
  <si>
    <t>0:47:31</t>
  </si>
  <si>
    <t>1:37:43</t>
  </si>
  <si>
    <t>СЕННИКОВ Александр</t>
  </si>
  <si>
    <t>0:51:57</t>
  </si>
  <si>
    <t>1:44:39</t>
  </si>
  <si>
    <t>СМИРНОВА Анна</t>
  </si>
  <si>
    <t>0:44:17</t>
  </si>
  <si>
    <t>1:39:52</t>
  </si>
  <si>
    <t>КАЧКОВА Светлана</t>
  </si>
  <si>
    <t>0:50:42</t>
  </si>
  <si>
    <t>1:43:39</t>
  </si>
  <si>
    <t>МАТВЕЕВА Арина</t>
  </si>
  <si>
    <t>0:53:13</t>
  </si>
  <si>
    <t>1:40:52</t>
  </si>
  <si>
    <t>ЖУКОВА Ольга</t>
  </si>
  <si>
    <t>0:51:33</t>
  </si>
  <si>
    <t>1:44:14</t>
  </si>
  <si>
    <t>ДЕДЕНЕВА Наталия</t>
  </si>
  <si>
    <t>0:50:04</t>
  </si>
  <si>
    <t>1:41:23</t>
  </si>
  <si>
    <t>ВАСИЛЬЕВА Екатерина</t>
  </si>
  <si>
    <t>0:50:40</t>
  </si>
  <si>
    <t>1:44:13</t>
  </si>
  <si>
    <t>АЛЕХИНА Алина</t>
  </si>
  <si>
    <t>0:48:35</t>
  </si>
  <si>
    <t>1:37:45</t>
  </si>
  <si>
    <t>КОРЕНЬ Тимур</t>
  </si>
  <si>
    <t>СЫСОЕВА Ксения</t>
  </si>
  <si>
    <t>0:50:44</t>
  </si>
  <si>
    <t>1:44:12</t>
  </si>
  <si>
    <t>БОЧЕНКОВА Евгения</t>
  </si>
  <si>
    <t>0:51:44</t>
  </si>
  <si>
    <t>1:45:31</t>
  </si>
  <si>
    <t>ТРАВИН Алексей</t>
  </si>
  <si>
    <t>1:43:43</t>
  </si>
  <si>
    <t>НAГИБОВИЧ Дарья</t>
  </si>
  <si>
    <t>0:55:36</t>
  </si>
  <si>
    <t>1:48:58</t>
  </si>
  <si>
    <t>КРАСЛЯНСКАЯ Маргарита</t>
  </si>
  <si>
    <t>0:51:51</t>
  </si>
  <si>
    <t>1:45:49</t>
  </si>
  <si>
    <t>ФРОЛОВА Анастасия</t>
  </si>
  <si>
    <t>0:55:08</t>
  </si>
  <si>
    <t>1:48:45</t>
  </si>
  <si>
    <t>ЯКОВЛЕВА Елена</t>
  </si>
  <si>
    <t>0:50:29</t>
  </si>
  <si>
    <t>1:44:33</t>
  </si>
  <si>
    <t>САФРОНОВА Ирина</t>
  </si>
  <si>
    <t>0:52:27</t>
  </si>
  <si>
    <t>1:49:56</t>
  </si>
  <si>
    <t>КОЛМОГОРОВА Марина</t>
  </si>
  <si>
    <t>0:52:28</t>
  </si>
  <si>
    <t>1:49:59</t>
  </si>
  <si>
    <t>БУТЕНКО Евгений</t>
  </si>
  <si>
    <t>0:51:18</t>
  </si>
  <si>
    <t>1:42:52</t>
  </si>
  <si>
    <t>СЕВАСТЬЯНОВА Наталья</t>
  </si>
  <si>
    <t>0:52:07</t>
  </si>
  <si>
    <t>1:47:02</t>
  </si>
  <si>
    <t>ГОРЕЛОВА Юлия</t>
  </si>
  <si>
    <t>1:49:39</t>
  </si>
  <si>
    <t>КОМОВА Анастасия</t>
  </si>
  <si>
    <t>0:47:18</t>
  </si>
  <si>
    <t>1:39:08</t>
  </si>
  <si>
    <t>АНДРЕЕВА Дарья</t>
  </si>
  <si>
    <t>0:50:30</t>
  </si>
  <si>
    <t>1:45:50</t>
  </si>
  <si>
    <t>КУЗИН Владимир</t>
  </si>
  <si>
    <t>СИЛАНТЬЕВА Мария</t>
  </si>
  <si>
    <t>0:56:33</t>
  </si>
  <si>
    <t>1:50:09</t>
  </si>
  <si>
    <t>БУЛАТОВА Юлия</t>
  </si>
  <si>
    <t>0:59:07</t>
  </si>
  <si>
    <t>2:15:20</t>
  </si>
  <si>
    <t>ГИБАДУЛЛИН Илья</t>
  </si>
  <si>
    <t>0:38:15</t>
  </si>
  <si>
    <t>Сошёл</t>
  </si>
  <si>
    <t>МАЛЫШЕВ Андрей</t>
  </si>
  <si>
    <t>0:54:32</t>
  </si>
  <si>
    <t>1:54:39</t>
  </si>
  <si>
    <t>МАТВЕЕВ Николай</t>
  </si>
  <si>
    <t>0:52:15</t>
  </si>
  <si>
    <t>1:46:41</t>
  </si>
  <si>
    <t>ПАЗУЩАН Татьяна</t>
  </si>
  <si>
    <t>0:57:09</t>
  </si>
  <si>
    <t>2:03:03</t>
  </si>
  <si>
    <t>ЧАЙКУН Екатерина</t>
  </si>
  <si>
    <t>1:02:49</t>
  </si>
  <si>
    <t>2:11:04</t>
  </si>
  <si>
    <t>ГОРНОСТАЕВА Полина</t>
  </si>
  <si>
    <t>0:57:54</t>
  </si>
  <si>
    <t>1:51:49</t>
  </si>
  <si>
    <t>ПЕТРОВА Ирина</t>
  </si>
  <si>
    <t>0:55:19</t>
  </si>
  <si>
    <t>1:57:10</t>
  </si>
  <si>
    <t>Итоговый протокол результатов</t>
  </si>
  <si>
    <t>Мужчины. Абсолют.</t>
  </si>
  <si>
    <t>Всесезонный курорт "Игора"</t>
  </si>
  <si>
    <t>Место</t>
  </si>
  <si>
    <t>Номер</t>
  </si>
  <si>
    <t>Фамилия</t>
  </si>
  <si>
    <t>Имя</t>
  </si>
  <si>
    <t>Команда</t>
  </si>
  <si>
    <t>Результат</t>
  </si>
  <si>
    <t>Главный судья:</t>
  </si>
  <si>
    <t>Колчанов Е.В. (ССВК)</t>
  </si>
  <si>
    <t>Главный секретарь:</t>
  </si>
  <si>
    <t>Кондратович Х.Д. (ССВК)</t>
  </si>
  <si>
    <t>Альпинистский горный кросс "неМартовский Заяц" - 2022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</si>
</sst>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0"/>
    <numFmt numFmtId="169" formatCode="[$-F400]h:mm:ss\ AM/PM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3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wrapText="1"/>
    </xf>
    <xf numFmtId="21" fontId="0" fillId="0" borderId="10" xfId="0" applyNumberFormat="1" applyBorder="1" applyAlignment="1">
      <alignment wrapText="1"/>
    </xf>
    <xf numFmtId="1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/>
    </xf>
    <xf numFmtId="168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9" fontId="31" fillId="0" borderId="0" xfId="0" applyNumberFormat="1" applyFont="1" applyAlignment="1">
      <alignment horizontal="right" vertical="center"/>
    </xf>
    <xf numFmtId="169" fontId="2" fillId="0" borderId="10" xfId="0" applyNumberFormat="1" applyFont="1" applyBorder="1" applyAlignment="1">
      <alignment horizontal="center"/>
    </xf>
    <xf numFmtId="169" fontId="0" fillId="0" borderId="0" xfId="0" applyNumberFormat="1" applyBorder="1" applyAlignment="1">
      <alignment horizontal="center"/>
    </xf>
    <xf numFmtId="169" fontId="0" fillId="0" borderId="0" xfId="0" applyNumberFormat="1" applyAlignment="1">
      <alignment/>
    </xf>
    <xf numFmtId="169" fontId="3" fillId="0" borderId="0" xfId="0" applyNumberFormat="1" applyFont="1" applyAlignment="1">
      <alignment horizontal="center"/>
    </xf>
    <xf numFmtId="49" fontId="0" fillId="0" borderId="10" xfId="0" applyNumberFormat="1" applyBorder="1" applyAlignment="1">
      <alignment horizontal="center" wrapText="1"/>
    </xf>
    <xf numFmtId="21" fontId="0" fillId="0" borderId="10" xfId="0" applyNumberFormat="1" applyBorder="1" applyAlignment="1">
      <alignment horizontal="center" wrapText="1"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49" fontId="0" fillId="0" borderId="0" xfId="0" applyNumberFormat="1" applyBorder="1" applyAlignment="1">
      <alignment horizontal="center" wrapText="1"/>
    </xf>
    <xf numFmtId="21" fontId="0" fillId="0" borderId="0" xfId="0" applyNumberFormat="1" applyBorder="1" applyAlignment="1">
      <alignment horizontal="center" wrapText="1"/>
    </xf>
    <xf numFmtId="168" fontId="0" fillId="0" borderId="11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49" fontId="0" fillId="0" borderId="11" xfId="0" applyNumberFormat="1" applyBorder="1" applyAlignment="1">
      <alignment horizontal="center" wrapText="1"/>
    </xf>
    <xf numFmtId="21" fontId="0" fillId="0" borderId="11" xfId="0" applyNumberForma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1"/>
  <sheetViews>
    <sheetView tabSelected="1" zoomScalePageLayoutView="0" workbookViewId="0" topLeftCell="A1">
      <selection activeCell="C179" sqref="C179"/>
    </sheetView>
  </sheetViews>
  <sheetFormatPr defaultColWidth="9.140625" defaultRowHeight="15"/>
  <cols>
    <col min="1" max="1" width="10.8515625" style="0" customWidth="1"/>
    <col min="2" max="2" width="9.140625" style="14" customWidth="1"/>
    <col min="3" max="3" width="26.00390625" style="0" bestFit="1" customWidth="1"/>
    <col min="4" max="4" width="21.140625" style="14" customWidth="1"/>
    <col min="5" max="6" width="0" style="0" hidden="1" customWidth="1"/>
    <col min="7" max="7" width="18.7109375" style="0" bestFit="1" customWidth="1"/>
    <col min="8" max="8" width="12.00390625" style="0" bestFit="1" customWidth="1"/>
    <col min="9" max="9" width="15.7109375" style="21" bestFit="1" customWidth="1"/>
    <col min="10" max="10" width="12.140625" style="21" customWidth="1"/>
  </cols>
  <sheetData>
    <row r="1" spans="1:10" ht="15">
      <c r="A1" s="26" t="s">
        <v>825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5">
      <c r="A2" s="26" t="s">
        <v>812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5">
      <c r="A3" s="26" t="s">
        <v>813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15">
      <c r="A4" s="5">
        <v>44870</v>
      </c>
      <c r="B4" s="6"/>
      <c r="E4" s="6"/>
      <c r="F4" s="6"/>
      <c r="G4" s="6"/>
      <c r="I4" s="22"/>
      <c r="J4" s="18" t="s">
        <v>814</v>
      </c>
    </row>
    <row r="5" spans="1:10" ht="15">
      <c r="A5" s="7" t="s">
        <v>815</v>
      </c>
      <c r="B5" s="7" t="s">
        <v>816</v>
      </c>
      <c r="C5" s="7" t="s">
        <v>817</v>
      </c>
      <c r="D5" s="7" t="s">
        <v>818</v>
      </c>
      <c r="E5" s="7" t="s">
        <v>819</v>
      </c>
      <c r="F5" s="7" t="s">
        <v>3</v>
      </c>
      <c r="G5" s="7" t="s">
        <v>6</v>
      </c>
      <c r="H5" s="7" t="s">
        <v>7</v>
      </c>
      <c r="I5" s="19" t="s">
        <v>8</v>
      </c>
      <c r="J5" s="19" t="s">
        <v>820</v>
      </c>
    </row>
    <row r="6" spans="1:10" ht="15">
      <c r="A6" s="8">
        <v>1</v>
      </c>
      <c r="B6" s="13">
        <v>444</v>
      </c>
      <c r="C6" s="9" t="str">
        <f>VLOOKUP(B6,ДБ,2,FALSE)</f>
        <v>МАРКОВ Евгений</v>
      </c>
      <c r="D6" s="10" t="str">
        <f>VLOOKUP(B6,ДБ,3,FALSE)</f>
        <v>SKYRUN TEAM</v>
      </c>
      <c r="E6" s="10" t="e">
        <f>VLOOKUP(C6,ДБ,3,FALSE)</f>
        <v>#N/A</v>
      </c>
      <c r="F6" s="10" t="str">
        <f aca="true" t="shared" si="0" ref="F6:F37">VLOOKUP(B6,ДБ,4,FALSE)</f>
        <v>Мужчина</v>
      </c>
      <c r="G6" s="10" t="str">
        <f aca="true" t="shared" si="1" ref="G6:G37">VLOOKUP(B6,ДБ,7,FALSE)</f>
        <v>МС</v>
      </c>
      <c r="H6" s="23" t="str">
        <f aca="true" t="shared" si="2" ref="H6:H37">VLOOKUP(B6,ДБ,8,FALSE)</f>
        <v>0:28:40</v>
      </c>
      <c r="I6" s="23" t="str">
        <f aca="true" t="shared" si="3" ref="I6:I37">VLOOKUP(B6,ДБ,9,FALSE)</f>
        <v>0:55:52</v>
      </c>
      <c r="J6" s="24">
        <f aca="true" t="shared" si="4" ref="J6:J37">VLOOKUP(B6,ДБ,10,FALSE)</f>
        <v>0.058090277777777775</v>
      </c>
    </row>
    <row r="7" spans="1:10" ht="15">
      <c r="A7" s="8">
        <v>2</v>
      </c>
      <c r="B7" s="8">
        <v>97</v>
      </c>
      <c r="C7" s="9" t="str">
        <f aca="true" t="shared" si="5" ref="C7:C37">VLOOKUP(B7,ДБ,2,FALSE)</f>
        <v>ПАРФЕНЕНКО Роман</v>
      </c>
      <c r="D7" s="10" t="str">
        <f aca="true" t="shared" si="6" ref="D7:D37">VLOOKUP(B7,ДБ,3,FALSE)</f>
        <v>ФА СПб</v>
      </c>
      <c r="E7" s="10" t="str">
        <f aca="true" t="shared" si="7" ref="E7:E12">VLOOKUP(B7,ДБ,4,FALSE)</f>
        <v>Мужчина</v>
      </c>
      <c r="F7" s="10" t="str">
        <f t="shared" si="0"/>
        <v>Мужчина</v>
      </c>
      <c r="G7" s="10" t="str">
        <f t="shared" si="1"/>
        <v>б / р</v>
      </c>
      <c r="H7" s="23" t="str">
        <f t="shared" si="2"/>
        <v>0:28:28</v>
      </c>
      <c r="I7" s="23" t="str">
        <f t="shared" si="3"/>
        <v>0:56:49</v>
      </c>
      <c r="J7" s="24">
        <f t="shared" si="4"/>
        <v>0.06017361111111111</v>
      </c>
    </row>
    <row r="8" spans="1:10" ht="15">
      <c r="A8" s="8">
        <v>3</v>
      </c>
      <c r="B8" s="8">
        <v>131</v>
      </c>
      <c r="C8" s="9" t="str">
        <f t="shared" si="5"/>
        <v>СЕРОВ Алексей</v>
      </c>
      <c r="D8" s="10" t="str">
        <f t="shared" si="6"/>
        <v>VOKUEVA TEAM</v>
      </c>
      <c r="E8" s="10" t="str">
        <f t="shared" si="7"/>
        <v>Мужчина</v>
      </c>
      <c r="F8" s="10" t="str">
        <f t="shared" si="0"/>
        <v>Мужчина</v>
      </c>
      <c r="G8" s="10" t="str">
        <f t="shared" si="1"/>
        <v>б / р</v>
      </c>
      <c r="H8" s="23" t="str">
        <f t="shared" si="2"/>
        <v>0:28:29</v>
      </c>
      <c r="I8" s="23" t="str">
        <f t="shared" si="3"/>
        <v>0:57:19</v>
      </c>
      <c r="J8" s="24">
        <f t="shared" si="4"/>
        <v>0.06119212962962963</v>
      </c>
    </row>
    <row r="9" spans="1:10" ht="15">
      <c r="A9" s="8">
        <v>4</v>
      </c>
      <c r="B9" s="8">
        <v>180</v>
      </c>
      <c r="C9" s="9" t="str">
        <f t="shared" si="5"/>
        <v>ФОМИЧЁВ Глеб</v>
      </c>
      <c r="D9" s="10" t="str">
        <f t="shared" si="6"/>
        <v>ВИФК</v>
      </c>
      <c r="E9" s="10" t="str">
        <f t="shared" si="7"/>
        <v>Мужчина</v>
      </c>
      <c r="F9" s="10" t="str">
        <f t="shared" si="0"/>
        <v>Мужчина</v>
      </c>
      <c r="G9" s="10" t="str">
        <f t="shared" si="1"/>
        <v>б / р</v>
      </c>
      <c r="H9" s="23" t="str">
        <f t="shared" si="2"/>
        <v>0:29:24</v>
      </c>
      <c r="I9" s="23" t="str">
        <f t="shared" si="3"/>
        <v>0:58:01</v>
      </c>
      <c r="J9" s="24">
        <f t="shared" si="4"/>
        <v>0.06233796296296296</v>
      </c>
    </row>
    <row r="10" spans="1:10" ht="15">
      <c r="A10" s="8">
        <v>5</v>
      </c>
      <c r="B10" s="8">
        <v>185</v>
      </c>
      <c r="C10" s="9" t="str">
        <f t="shared" si="5"/>
        <v>СКРЕБНЕВ Александр</v>
      </c>
      <c r="D10" s="10" t="str">
        <f t="shared" si="6"/>
        <v>лично</v>
      </c>
      <c r="E10" s="10" t="str">
        <f t="shared" si="7"/>
        <v>Мужчина</v>
      </c>
      <c r="F10" s="10" t="str">
        <f t="shared" si="0"/>
        <v>Мужчина</v>
      </c>
      <c r="G10" s="10" t="str">
        <f t="shared" si="1"/>
        <v>б / р</v>
      </c>
      <c r="H10" s="23" t="str">
        <f t="shared" si="2"/>
        <v>0:29:15</v>
      </c>
      <c r="I10" s="23" t="str">
        <f t="shared" si="3"/>
        <v>0:59:57</v>
      </c>
      <c r="J10" s="24">
        <f t="shared" si="4"/>
        <v>0.06349537037037037</v>
      </c>
    </row>
    <row r="11" spans="1:10" ht="15">
      <c r="A11" s="8">
        <v>6</v>
      </c>
      <c r="B11" s="8">
        <v>103</v>
      </c>
      <c r="C11" s="9" t="str">
        <f t="shared" si="5"/>
        <v>СМИРНОВ Вадим</v>
      </c>
      <c r="D11" s="10" t="str">
        <f t="shared" si="6"/>
        <v>RedFox</v>
      </c>
      <c r="E11" s="10" t="str">
        <f t="shared" si="7"/>
        <v>Мужчина</v>
      </c>
      <c r="F11" s="10" t="str">
        <f t="shared" si="0"/>
        <v>Мужчина</v>
      </c>
      <c r="G11" s="10" t="str">
        <f t="shared" si="1"/>
        <v>Альпинист России*</v>
      </c>
      <c r="H11" s="23" t="str">
        <f t="shared" si="2"/>
        <v>0:30:28</v>
      </c>
      <c r="I11" s="23" t="str">
        <f t="shared" si="3"/>
        <v>1:01:32</v>
      </c>
      <c r="J11" s="24">
        <f t="shared" si="4"/>
        <v>0.0641550925925926</v>
      </c>
    </row>
    <row r="12" spans="1:10" ht="15">
      <c r="A12" s="8">
        <v>7</v>
      </c>
      <c r="B12" s="8">
        <v>9</v>
      </c>
      <c r="C12" s="9" t="str">
        <f t="shared" si="5"/>
        <v>ЧЕГАРОВСКИЙ Михаил</v>
      </c>
      <c r="D12" s="10" t="str">
        <f t="shared" si="6"/>
        <v>лично</v>
      </c>
      <c r="E12" s="10" t="str">
        <f t="shared" si="7"/>
        <v>Мужчина</v>
      </c>
      <c r="F12" s="10" t="str">
        <f t="shared" si="0"/>
        <v>Мужчина</v>
      </c>
      <c r="G12" s="10" t="str">
        <f t="shared" si="1"/>
        <v>б / р</v>
      </c>
      <c r="H12" s="23" t="str">
        <f t="shared" si="2"/>
        <v>0:30:30</v>
      </c>
      <c r="I12" s="23" t="str">
        <f t="shared" si="3"/>
        <v>1:01:48</v>
      </c>
      <c r="J12" s="24">
        <f t="shared" si="4"/>
        <v>0.06458333333333334</v>
      </c>
    </row>
    <row r="13" spans="1:10" ht="15">
      <c r="A13" s="8">
        <v>8</v>
      </c>
      <c r="B13" s="8">
        <v>116</v>
      </c>
      <c r="C13" s="9" t="str">
        <f t="shared" si="5"/>
        <v>СЫТОВ Александр</v>
      </c>
      <c r="D13" s="10" t="str">
        <f t="shared" si="6"/>
        <v>лично</v>
      </c>
      <c r="E13" s="10"/>
      <c r="F13" s="10" t="str">
        <f t="shared" si="0"/>
        <v>Мужчина</v>
      </c>
      <c r="G13" s="10" t="str">
        <f t="shared" si="1"/>
        <v>б / р</v>
      </c>
      <c r="H13" s="23" t="str">
        <f t="shared" si="2"/>
        <v>0:31:57</v>
      </c>
      <c r="I13" s="23" t="str">
        <f t="shared" si="3"/>
        <v>1:03:06</v>
      </c>
      <c r="J13" s="24">
        <f t="shared" si="4"/>
        <v>0.06512731481481482</v>
      </c>
    </row>
    <row r="14" spans="1:10" ht="15">
      <c r="A14" s="8">
        <v>9</v>
      </c>
      <c r="B14" s="8">
        <v>8</v>
      </c>
      <c r="C14" s="9" t="str">
        <f t="shared" si="5"/>
        <v>МАГИЛЬНЫЙ Владимир</v>
      </c>
      <c r="D14" s="10" t="str">
        <f t="shared" si="6"/>
        <v>лично</v>
      </c>
      <c r="E14" s="10"/>
      <c r="F14" s="10" t="str">
        <f t="shared" si="0"/>
        <v>Мужчина</v>
      </c>
      <c r="G14" s="10" t="str">
        <f t="shared" si="1"/>
        <v>III*</v>
      </c>
      <c r="H14" s="23" t="str">
        <f t="shared" si="2"/>
        <v>0:29:19</v>
      </c>
      <c r="I14" s="23" t="str">
        <f t="shared" si="3"/>
        <v>1:01:34</v>
      </c>
      <c r="J14" s="24">
        <f t="shared" si="4"/>
        <v>0.06530092592592592</v>
      </c>
    </row>
    <row r="15" spans="1:10" ht="15">
      <c r="A15" s="8">
        <v>10</v>
      </c>
      <c r="B15" s="8">
        <v>46</v>
      </c>
      <c r="C15" s="9" t="str">
        <f t="shared" si="5"/>
        <v>МАКАРОВ Антон</v>
      </c>
      <c r="D15" s="10" t="str">
        <f t="shared" si="6"/>
        <v>лично</v>
      </c>
      <c r="E15" s="10" t="str">
        <f>VLOOKUP(B15,ДБ,4,FALSE)</f>
        <v>Мужчина</v>
      </c>
      <c r="F15" s="10" t="str">
        <f t="shared" si="0"/>
        <v>Мужчина</v>
      </c>
      <c r="G15" s="10" t="str">
        <f t="shared" si="1"/>
        <v>б / р</v>
      </c>
      <c r="H15" s="23" t="str">
        <f t="shared" si="2"/>
        <v>0:30:54</v>
      </c>
      <c r="I15" s="23" t="str">
        <f t="shared" si="3"/>
        <v>1:02:13</v>
      </c>
      <c r="J15" s="24">
        <f t="shared" si="4"/>
        <v>0.06550925925925927</v>
      </c>
    </row>
    <row r="16" spans="1:10" ht="15">
      <c r="A16" s="8">
        <v>11</v>
      </c>
      <c r="B16" s="8">
        <v>174</v>
      </c>
      <c r="C16" s="9" t="str">
        <f t="shared" si="5"/>
        <v>ГРОМОВ Михаил</v>
      </c>
      <c r="D16" s="10" t="str">
        <f t="shared" si="6"/>
        <v>За Ленинград!</v>
      </c>
      <c r="E16" s="10" t="str">
        <f>VLOOKUP(B16,ДБ,4,FALSE)</f>
        <v>Мужчина</v>
      </c>
      <c r="F16" s="10" t="str">
        <f t="shared" si="0"/>
        <v>Мужчина</v>
      </c>
      <c r="G16" s="10" t="str">
        <f t="shared" si="1"/>
        <v>б / р</v>
      </c>
      <c r="H16" s="23" t="str">
        <f t="shared" si="2"/>
        <v>0:31:46</v>
      </c>
      <c r="I16" s="23" t="str">
        <f t="shared" si="3"/>
        <v>1:03:48</v>
      </c>
      <c r="J16" s="24">
        <f t="shared" si="4"/>
        <v>0.06729166666666667</v>
      </c>
    </row>
    <row r="17" spans="1:10" ht="15">
      <c r="A17" s="8">
        <v>12</v>
      </c>
      <c r="B17" s="8">
        <v>40</v>
      </c>
      <c r="C17" s="9" t="str">
        <f t="shared" si="5"/>
        <v>КОЖИНОВ Антон</v>
      </c>
      <c r="D17" s="10" t="str">
        <f t="shared" si="6"/>
        <v>лично</v>
      </c>
      <c r="E17" s="10" t="str">
        <f>VLOOKUP(B17,ДБ,4,FALSE)</f>
        <v>Мужчина</v>
      </c>
      <c r="F17" s="10" t="str">
        <f t="shared" si="0"/>
        <v>Мужчина</v>
      </c>
      <c r="G17" s="10" t="str">
        <f t="shared" si="1"/>
        <v>б / р</v>
      </c>
      <c r="H17" s="23" t="str">
        <f t="shared" si="2"/>
        <v>0:32:04</v>
      </c>
      <c r="I17" s="23" t="str">
        <f t="shared" si="3"/>
        <v>1:04:55</v>
      </c>
      <c r="J17" s="24">
        <f t="shared" si="4"/>
        <v>0.06798611111111111</v>
      </c>
    </row>
    <row r="18" spans="1:10" ht="15">
      <c r="A18" s="8">
        <v>13</v>
      </c>
      <c r="B18" s="8">
        <v>32</v>
      </c>
      <c r="C18" s="9" t="str">
        <f t="shared" si="5"/>
        <v>ГРОХОТОВ Алексей</v>
      </c>
      <c r="D18" s="10" t="str">
        <f t="shared" si="6"/>
        <v>лично</v>
      </c>
      <c r="E18" s="10" t="str">
        <f>VLOOKUP(B18,ДБ,4,FALSE)</f>
        <v>Мужчина</v>
      </c>
      <c r="F18" s="10" t="str">
        <f t="shared" si="0"/>
        <v>Мужчина</v>
      </c>
      <c r="G18" s="10" t="str">
        <f t="shared" si="1"/>
        <v>б / р</v>
      </c>
      <c r="H18" s="23" t="str">
        <f t="shared" si="2"/>
        <v>0:32:11</v>
      </c>
      <c r="I18" s="23" t="str">
        <f t="shared" si="3"/>
        <v>1:04:36</v>
      </c>
      <c r="J18" s="24">
        <f t="shared" si="4"/>
        <v>0.06905092592592592</v>
      </c>
    </row>
    <row r="19" spans="1:10" ht="15">
      <c r="A19" s="8">
        <v>14</v>
      </c>
      <c r="B19" s="8">
        <v>127</v>
      </c>
      <c r="C19" s="9" t="str">
        <f t="shared" si="5"/>
        <v>ОРЛОВ Георгий</v>
      </c>
      <c r="D19" s="10" t="str">
        <f t="shared" si="6"/>
        <v>лично</v>
      </c>
      <c r="E19" s="10" t="str">
        <f>VLOOKUP(B19,ДБ,4,FALSE)</f>
        <v>Мужчина</v>
      </c>
      <c r="F19" s="10" t="str">
        <f t="shared" si="0"/>
        <v>Мужчина</v>
      </c>
      <c r="G19" s="10" t="str">
        <f t="shared" si="1"/>
        <v>б / р</v>
      </c>
      <c r="H19" s="23" t="str">
        <f t="shared" si="2"/>
        <v>0:32:47</v>
      </c>
      <c r="I19" s="23" t="str">
        <f t="shared" si="3"/>
        <v>1:06:26</v>
      </c>
      <c r="J19" s="24">
        <f t="shared" si="4"/>
        <v>0.07001157407407409</v>
      </c>
    </row>
    <row r="20" spans="1:10" ht="15">
      <c r="A20" s="8">
        <v>15</v>
      </c>
      <c r="B20" s="8">
        <v>44</v>
      </c>
      <c r="C20" s="9" t="str">
        <f t="shared" si="5"/>
        <v>РЫСАК Никита</v>
      </c>
      <c r="D20" s="10" t="str">
        <f t="shared" si="6"/>
        <v>За Ленинград!</v>
      </c>
      <c r="E20" s="10"/>
      <c r="F20" s="10" t="str">
        <f t="shared" si="0"/>
        <v>Мужчина</v>
      </c>
      <c r="G20" s="10" t="str">
        <f t="shared" si="1"/>
        <v>б / р</v>
      </c>
      <c r="H20" s="23" t="str">
        <f t="shared" si="2"/>
        <v>0:33:23</v>
      </c>
      <c r="I20" s="23" t="str">
        <f t="shared" si="3"/>
        <v>1:07:31</v>
      </c>
      <c r="J20" s="24">
        <f t="shared" si="4"/>
        <v>0.07018518518518518</v>
      </c>
    </row>
    <row r="21" spans="1:10" ht="15">
      <c r="A21" s="8">
        <v>16</v>
      </c>
      <c r="B21" s="8">
        <v>71</v>
      </c>
      <c r="C21" s="9" t="str">
        <f t="shared" si="5"/>
        <v>ЖУКОВ Дмитрий</v>
      </c>
      <c r="D21" s="10" t="str">
        <f t="shared" si="6"/>
        <v>лично</v>
      </c>
      <c r="E21" s="10" t="str">
        <f>VLOOKUP(B21,ДБ,4,FALSE)</f>
        <v>Мужчина</v>
      </c>
      <c r="F21" s="10" t="str">
        <f t="shared" si="0"/>
        <v>Мужчина</v>
      </c>
      <c r="G21" s="10" t="str">
        <f t="shared" si="1"/>
        <v>б / р</v>
      </c>
      <c r="H21" s="23">
        <f t="shared" si="2"/>
        <v>0</v>
      </c>
      <c r="I21" s="23">
        <f t="shared" si="3"/>
        <v>0</v>
      </c>
      <c r="J21" s="24">
        <f t="shared" si="4"/>
        <v>0.07037037037037037</v>
      </c>
    </row>
    <row r="22" spans="1:10" ht="15">
      <c r="A22" s="8">
        <v>17</v>
      </c>
      <c r="B22" s="8">
        <v>55</v>
      </c>
      <c r="C22" s="9" t="str">
        <f t="shared" si="5"/>
        <v>ТРЕТЬЯКОВ Иван</v>
      </c>
      <c r="D22" s="10" t="str">
        <f t="shared" si="6"/>
        <v>Dикие</v>
      </c>
      <c r="E22" s="10"/>
      <c r="F22" s="10" t="str">
        <f t="shared" si="0"/>
        <v>Мужчина</v>
      </c>
      <c r="G22" s="10" t="str">
        <f t="shared" si="1"/>
        <v>б / р</v>
      </c>
      <c r="H22" s="23" t="str">
        <f t="shared" si="2"/>
        <v>0:33:03</v>
      </c>
      <c r="I22" s="23" t="str">
        <f t="shared" si="3"/>
        <v>1:06:50</v>
      </c>
      <c r="J22" s="24">
        <f t="shared" si="4"/>
        <v>0.07040509259259259</v>
      </c>
    </row>
    <row r="23" spans="1:10" ht="15">
      <c r="A23" s="8">
        <v>18</v>
      </c>
      <c r="B23" s="8">
        <v>153</v>
      </c>
      <c r="C23" s="9" t="str">
        <f t="shared" si="5"/>
        <v>ИЛЬИН Руслан</v>
      </c>
      <c r="D23" s="10" t="str">
        <f t="shared" si="6"/>
        <v>ВИФК</v>
      </c>
      <c r="E23" s="10" t="str">
        <f>VLOOKUP(B23,ДБ,4,FALSE)</f>
        <v>Мужчина</v>
      </c>
      <c r="F23" s="10" t="str">
        <f t="shared" si="0"/>
        <v>Мужчина</v>
      </c>
      <c r="G23" s="10" t="str">
        <f t="shared" si="1"/>
        <v>б / р</v>
      </c>
      <c r="H23" s="23" t="str">
        <f t="shared" si="2"/>
        <v>0:29:28</v>
      </c>
      <c r="I23" s="23" t="str">
        <f t="shared" si="3"/>
        <v>1:00:45</v>
      </c>
      <c r="J23" s="24">
        <f t="shared" si="4"/>
        <v>0.07048611111111111</v>
      </c>
    </row>
    <row r="24" spans="1:10" ht="15">
      <c r="A24" s="8">
        <v>19</v>
      </c>
      <c r="B24" s="8">
        <v>112</v>
      </c>
      <c r="C24" s="9" t="str">
        <f t="shared" si="5"/>
        <v>СМИРНОВ Николай</v>
      </c>
      <c r="D24" s="10" t="str">
        <f t="shared" si="6"/>
        <v>лично</v>
      </c>
      <c r="E24" s="10" t="str">
        <f>VLOOKUP(B24,ДБ,4,FALSE)</f>
        <v>Мужчина</v>
      </c>
      <c r="F24" s="10" t="str">
        <f t="shared" si="0"/>
        <v>Мужчина</v>
      </c>
      <c r="G24" s="10" t="str">
        <f t="shared" si="1"/>
        <v>б / р</v>
      </c>
      <c r="H24" s="23" t="str">
        <f t="shared" si="2"/>
        <v>1:07:33</v>
      </c>
      <c r="I24" s="23" t="str">
        <f t="shared" si="3"/>
        <v>1:07:33</v>
      </c>
      <c r="J24" s="24">
        <f t="shared" si="4"/>
        <v>0.07052083333333332</v>
      </c>
    </row>
    <row r="25" spans="1:10" ht="15">
      <c r="A25" s="8">
        <v>20</v>
      </c>
      <c r="B25" s="8">
        <v>172</v>
      </c>
      <c r="C25" s="9" t="str">
        <f t="shared" si="5"/>
        <v>ЗАНИН Александр</v>
      </c>
      <c r="D25" s="10" t="str">
        <f t="shared" si="6"/>
        <v>Технолог</v>
      </c>
      <c r="E25" s="10" t="str">
        <f>VLOOKUP(B25,ДБ,4,FALSE)</f>
        <v>Мужчина</v>
      </c>
      <c r="F25" s="10" t="str">
        <f t="shared" si="0"/>
        <v>Мужчина</v>
      </c>
      <c r="G25" s="10" t="str">
        <f t="shared" si="1"/>
        <v>III</v>
      </c>
      <c r="H25" s="23" t="str">
        <f t="shared" si="2"/>
        <v>0:34:54</v>
      </c>
      <c r="I25" s="23" t="str">
        <f t="shared" si="3"/>
        <v>1:06:05</v>
      </c>
      <c r="J25" s="24">
        <f t="shared" si="4"/>
        <v>0.07138888888888889</v>
      </c>
    </row>
    <row r="26" spans="1:10" ht="15">
      <c r="A26" s="8">
        <v>21</v>
      </c>
      <c r="B26" s="8">
        <v>150</v>
      </c>
      <c r="C26" s="9" t="str">
        <f t="shared" si="5"/>
        <v>ХАЛАМОВ Игорь</v>
      </c>
      <c r="D26" s="10" t="str">
        <f t="shared" si="6"/>
        <v>ВИФК</v>
      </c>
      <c r="E26" s="10"/>
      <c r="F26" s="10" t="str">
        <f t="shared" si="0"/>
        <v>Мужчина</v>
      </c>
      <c r="G26" s="10" t="str">
        <f t="shared" si="1"/>
        <v>б / р</v>
      </c>
      <c r="H26" s="23" t="str">
        <f t="shared" si="2"/>
        <v>0:31:38</v>
      </c>
      <c r="I26" s="23" t="str">
        <f t="shared" si="3"/>
        <v>1:03:51</v>
      </c>
      <c r="J26" s="24">
        <f t="shared" si="4"/>
        <v>0.07187500000000001</v>
      </c>
    </row>
    <row r="27" spans="1:10" ht="15">
      <c r="A27" s="8">
        <v>22</v>
      </c>
      <c r="B27" s="8">
        <v>124</v>
      </c>
      <c r="C27" s="9" t="str">
        <f t="shared" si="5"/>
        <v>ДАНИЛЬЧЕНКО Сергей</v>
      </c>
      <c r="D27" s="10" t="str">
        <f t="shared" si="6"/>
        <v>Dикие</v>
      </c>
      <c r="E27" s="10" t="str">
        <f>VLOOKUP(B27,ДБ,4,FALSE)</f>
        <v>Мужчина</v>
      </c>
      <c r="F27" s="10" t="str">
        <f t="shared" si="0"/>
        <v>Мужчина</v>
      </c>
      <c r="G27" s="10" t="str">
        <f t="shared" si="1"/>
        <v>б / р</v>
      </c>
      <c r="H27" s="23" t="str">
        <f t="shared" si="2"/>
        <v>0:34:56</v>
      </c>
      <c r="I27" s="23" t="str">
        <f t="shared" si="3"/>
        <v>1:09:24</v>
      </c>
      <c r="J27" s="24">
        <f t="shared" si="4"/>
        <v>0.07194444444444444</v>
      </c>
    </row>
    <row r="28" spans="1:10" ht="15">
      <c r="A28" s="8">
        <v>23</v>
      </c>
      <c r="B28" s="8">
        <v>176</v>
      </c>
      <c r="C28" s="9" t="str">
        <f t="shared" si="5"/>
        <v>ЗЕМЛЯКОВ Алексей</v>
      </c>
      <c r="D28" s="10" t="str">
        <f t="shared" si="6"/>
        <v>лично</v>
      </c>
      <c r="E28" s="10" t="str">
        <f>VLOOKUP(B28,ДБ,4,FALSE)</f>
        <v>Мужчина</v>
      </c>
      <c r="F28" s="10" t="str">
        <f t="shared" si="0"/>
        <v>Мужчина</v>
      </c>
      <c r="G28" s="10" t="str">
        <f t="shared" si="1"/>
        <v>б / р</v>
      </c>
      <c r="H28" s="23" t="str">
        <f t="shared" si="2"/>
        <v>0:33:26</v>
      </c>
      <c r="I28" s="23" t="str">
        <f t="shared" si="3"/>
        <v>1:06:57</v>
      </c>
      <c r="J28" s="24">
        <f t="shared" si="4"/>
        <v>0.07216435185185184</v>
      </c>
    </row>
    <row r="29" spans="1:10" ht="15">
      <c r="A29" s="8">
        <v>24</v>
      </c>
      <c r="B29" s="8">
        <v>200</v>
      </c>
      <c r="C29" s="9" t="str">
        <f t="shared" si="5"/>
        <v>ВЛАСЮК Владимир</v>
      </c>
      <c r="D29" s="10" t="str">
        <f t="shared" si="6"/>
        <v>Dикие</v>
      </c>
      <c r="E29" s="10" t="str">
        <f>VLOOKUP(B29,ДБ,4,FALSE)</f>
        <v>Мужчина</v>
      </c>
      <c r="F29" s="10" t="str">
        <f t="shared" si="0"/>
        <v>Мужчина</v>
      </c>
      <c r="G29" s="10" t="str">
        <f t="shared" si="1"/>
        <v>б / р</v>
      </c>
      <c r="H29" s="23" t="str">
        <f t="shared" si="2"/>
        <v>0:36:05</v>
      </c>
      <c r="I29" s="23" t="str">
        <f t="shared" si="3"/>
        <v>1:10:37</v>
      </c>
      <c r="J29" s="24">
        <f t="shared" si="4"/>
        <v>0.07238425925925926</v>
      </c>
    </row>
    <row r="30" spans="1:10" ht="15">
      <c r="A30" s="8">
        <v>25</v>
      </c>
      <c r="B30" s="8">
        <v>73</v>
      </c>
      <c r="C30" s="9" t="str">
        <f t="shared" si="5"/>
        <v>ИВАНОВ Евгений</v>
      </c>
      <c r="D30" s="10" t="str">
        <f t="shared" si="6"/>
        <v>лично</v>
      </c>
      <c r="E30" s="10" t="str">
        <f>VLOOKUP(B30,ДБ,4,FALSE)</f>
        <v>Мужчина</v>
      </c>
      <c r="F30" s="10" t="str">
        <f t="shared" si="0"/>
        <v>Мужчина</v>
      </c>
      <c r="G30" s="10" t="str">
        <f t="shared" si="1"/>
        <v>III</v>
      </c>
      <c r="H30" s="23" t="str">
        <f t="shared" si="2"/>
        <v>1:09:27</v>
      </c>
      <c r="I30" s="23" t="str">
        <f t="shared" si="3"/>
        <v>1:09:27</v>
      </c>
      <c r="J30" s="24">
        <f t="shared" si="4"/>
        <v>0.07260416666666666</v>
      </c>
    </row>
    <row r="31" spans="1:10" ht="15">
      <c r="A31" s="8">
        <v>26</v>
      </c>
      <c r="B31" s="8">
        <v>111</v>
      </c>
      <c r="C31" s="9" t="str">
        <f t="shared" si="5"/>
        <v>ЕЛИЗАРОВ Владимир</v>
      </c>
      <c r="D31" s="10" t="str">
        <f t="shared" si="6"/>
        <v>#runandbite</v>
      </c>
      <c r="E31" s="10" t="str">
        <f>VLOOKUP(B31,ДБ,4,FALSE)</f>
        <v>Мужчина</v>
      </c>
      <c r="F31" s="10" t="str">
        <f t="shared" si="0"/>
        <v>Мужчина</v>
      </c>
      <c r="G31" s="10" t="str">
        <f t="shared" si="1"/>
        <v>б / р</v>
      </c>
      <c r="H31" s="23" t="str">
        <f t="shared" si="2"/>
        <v>0:35:15</v>
      </c>
      <c r="I31" s="23" t="str">
        <f t="shared" si="3"/>
        <v>1:10:03</v>
      </c>
      <c r="J31" s="24">
        <f t="shared" si="4"/>
        <v>0.07269675925925927</v>
      </c>
    </row>
    <row r="32" spans="1:10" ht="15">
      <c r="A32" s="8">
        <v>27</v>
      </c>
      <c r="B32" s="8">
        <v>196</v>
      </c>
      <c r="C32" s="9" t="str">
        <f t="shared" si="5"/>
        <v>ВОРОБЬЕВ Александр</v>
      </c>
      <c r="D32" s="10" t="str">
        <f t="shared" si="6"/>
        <v>Сосновка</v>
      </c>
      <c r="E32" s="10"/>
      <c r="F32" s="10" t="str">
        <f t="shared" si="0"/>
        <v>Мужчина</v>
      </c>
      <c r="G32" s="10" t="str">
        <f t="shared" si="1"/>
        <v>б / р</v>
      </c>
      <c r="H32" s="23" t="str">
        <f t="shared" si="2"/>
        <v>0:34:03</v>
      </c>
      <c r="I32" s="23" t="str">
        <f t="shared" si="3"/>
        <v>1:08:32</v>
      </c>
      <c r="J32" s="24">
        <f t="shared" si="4"/>
        <v>0.07295138888888889</v>
      </c>
    </row>
    <row r="33" spans="1:10" ht="15">
      <c r="A33" s="8">
        <v>28</v>
      </c>
      <c r="B33" s="8">
        <v>133</v>
      </c>
      <c r="C33" s="9" t="str">
        <f t="shared" si="5"/>
        <v>ПАВЛОВ Дмитрий</v>
      </c>
      <c r="D33" s="10" t="str">
        <f t="shared" si="6"/>
        <v>лично</v>
      </c>
      <c r="E33" s="10" t="str">
        <f>VLOOKUP(B33,ДБ,4,FALSE)</f>
        <v>Мужчина</v>
      </c>
      <c r="F33" s="10" t="str">
        <f t="shared" si="0"/>
        <v>Мужчина</v>
      </c>
      <c r="G33" s="10" t="str">
        <f t="shared" si="1"/>
        <v>б / р</v>
      </c>
      <c r="H33" s="23" t="str">
        <f t="shared" si="2"/>
        <v>0:33:38</v>
      </c>
      <c r="I33" s="23" t="str">
        <f t="shared" si="3"/>
        <v>1:08:25</v>
      </c>
      <c r="J33" s="24">
        <f t="shared" si="4"/>
        <v>0.073125</v>
      </c>
    </row>
    <row r="34" spans="1:10" ht="15">
      <c r="A34" s="8">
        <v>29</v>
      </c>
      <c r="B34" s="8">
        <v>102</v>
      </c>
      <c r="C34" s="9" t="str">
        <f t="shared" si="5"/>
        <v>ТРОФИМУК Фёдор</v>
      </c>
      <c r="D34" s="10" t="str">
        <f t="shared" si="6"/>
        <v>Технолог</v>
      </c>
      <c r="E34" s="10" t="str">
        <f>VLOOKUP(B34,ДБ,4,FALSE)</f>
        <v>Мужчина</v>
      </c>
      <c r="F34" s="10" t="str">
        <f t="shared" si="0"/>
        <v>Мужчина</v>
      </c>
      <c r="G34" s="10" t="str">
        <f t="shared" si="1"/>
        <v>III</v>
      </c>
      <c r="H34" s="23" t="str">
        <f t="shared" si="2"/>
        <v>0:33:32</v>
      </c>
      <c r="I34" s="23" t="str">
        <f t="shared" si="3"/>
        <v>1:08:19</v>
      </c>
      <c r="J34" s="24">
        <f t="shared" si="4"/>
        <v>0.0731712962962963</v>
      </c>
    </row>
    <row r="35" spans="1:10" ht="15">
      <c r="A35" s="8">
        <v>30</v>
      </c>
      <c r="B35" s="8">
        <v>83</v>
      </c>
      <c r="C35" s="9" t="str">
        <f t="shared" si="5"/>
        <v>МАГИЛЬНЫЙ Александр</v>
      </c>
      <c r="D35" s="10" t="str">
        <f t="shared" si="6"/>
        <v>лично</v>
      </c>
      <c r="E35" s="10" t="str">
        <f>VLOOKUP(B35,ДБ,4,FALSE)</f>
        <v>Мужчина</v>
      </c>
      <c r="F35" s="10" t="str">
        <f t="shared" si="0"/>
        <v>Мужчина</v>
      </c>
      <c r="G35" s="10" t="str">
        <f t="shared" si="1"/>
        <v>б / р</v>
      </c>
      <c r="H35" s="23" t="str">
        <f t="shared" si="2"/>
        <v>0:33:11</v>
      </c>
      <c r="I35" s="23" t="str">
        <f t="shared" si="3"/>
        <v>1:08:56</v>
      </c>
      <c r="J35" s="24">
        <f t="shared" si="4"/>
        <v>0.07321759259259258</v>
      </c>
    </row>
    <row r="36" spans="1:10" ht="15">
      <c r="A36" s="8">
        <v>31</v>
      </c>
      <c r="B36" s="8">
        <v>186</v>
      </c>
      <c r="C36" s="9" t="str">
        <f t="shared" si="5"/>
        <v>КОСТЛИВЦЕВ Дмитрий</v>
      </c>
      <c r="D36" s="10" t="str">
        <f t="shared" si="6"/>
        <v>ВИФК</v>
      </c>
      <c r="E36" s="10"/>
      <c r="F36" s="10" t="str">
        <f t="shared" si="0"/>
        <v>Мужчина</v>
      </c>
      <c r="G36" s="10" t="str">
        <f t="shared" si="1"/>
        <v>б / р</v>
      </c>
      <c r="H36" s="23" t="str">
        <f t="shared" si="2"/>
        <v>0:33:57</v>
      </c>
      <c r="I36" s="23" t="str">
        <f t="shared" si="3"/>
        <v>1:10:03</v>
      </c>
      <c r="J36" s="24">
        <f t="shared" si="4"/>
        <v>0.07340277777777778</v>
      </c>
    </row>
    <row r="37" spans="1:10" ht="15">
      <c r="A37" s="8">
        <v>32</v>
      </c>
      <c r="B37" s="8">
        <v>58</v>
      </c>
      <c r="C37" s="9" t="str">
        <f t="shared" si="5"/>
        <v>ВИНОГРАДОВ Александр</v>
      </c>
      <c r="D37" s="10" t="str">
        <f t="shared" si="6"/>
        <v>лично</v>
      </c>
      <c r="E37" s="10"/>
      <c r="F37" s="10" t="str">
        <f t="shared" si="0"/>
        <v>Мужчина</v>
      </c>
      <c r="G37" s="10" t="str">
        <f t="shared" si="1"/>
        <v>б / р</v>
      </c>
      <c r="H37" s="23" t="str">
        <f t="shared" si="2"/>
        <v>0:35:30</v>
      </c>
      <c r="I37" s="23" t="str">
        <f t="shared" si="3"/>
        <v>1:11:06</v>
      </c>
      <c r="J37" s="24">
        <f t="shared" si="4"/>
        <v>0.07386574074074075</v>
      </c>
    </row>
    <row r="38" spans="1:10" ht="15">
      <c r="A38" s="8">
        <v>33</v>
      </c>
      <c r="B38" s="8">
        <v>77</v>
      </c>
      <c r="C38" s="9" t="str">
        <f aca="true" t="shared" si="8" ref="C38:C69">VLOOKUP(B38,ДБ,2,FALSE)</f>
        <v>СЕРТАКОВ Даниил</v>
      </c>
      <c r="D38" s="10" t="str">
        <f aca="true" t="shared" si="9" ref="D38:D69">VLOOKUP(B38,ДБ,3,FALSE)</f>
        <v>Технолог</v>
      </c>
      <c r="E38" s="10" t="str">
        <f>VLOOKUP(B38,ДБ,4,FALSE)</f>
        <v>Мужчина</v>
      </c>
      <c r="F38" s="10" t="str">
        <f aca="true" t="shared" si="10" ref="F38:F69">VLOOKUP(B38,ДБ,4,FALSE)</f>
        <v>Мужчина</v>
      </c>
      <c r="G38" s="10" t="str">
        <f aca="true" t="shared" si="11" ref="G38:G69">VLOOKUP(B38,ДБ,7,FALSE)</f>
        <v>III</v>
      </c>
      <c r="H38" s="23" t="str">
        <f aca="true" t="shared" si="12" ref="H38:H69">VLOOKUP(B38,ДБ,8,FALSE)</f>
        <v>0:34:50</v>
      </c>
      <c r="I38" s="23" t="str">
        <f aca="true" t="shared" si="13" ref="I38:I69">VLOOKUP(B38,ДБ,9,FALSE)</f>
        <v>1:09:54</v>
      </c>
      <c r="J38" s="24">
        <f aca="true" t="shared" si="14" ref="J38:J69">VLOOKUP(B38,ДБ,10,FALSE)</f>
        <v>0.07400462962962963</v>
      </c>
    </row>
    <row r="39" spans="1:10" ht="15">
      <c r="A39" s="8">
        <v>34</v>
      </c>
      <c r="B39" s="8">
        <v>198</v>
      </c>
      <c r="C39" s="9" t="str">
        <f t="shared" si="8"/>
        <v>АНИСИМОВ Андрей</v>
      </c>
      <c r="D39" s="10" t="str">
        <f t="shared" si="9"/>
        <v>лично</v>
      </c>
      <c r="E39" s="10" t="str">
        <f>VLOOKUP(B39,ДБ,4,FALSE)</f>
        <v>Мужчина</v>
      </c>
      <c r="F39" s="10" t="str">
        <f t="shared" si="10"/>
        <v>Мужчина</v>
      </c>
      <c r="G39" s="10" t="str">
        <f t="shared" si="11"/>
        <v>б / р</v>
      </c>
      <c r="H39" s="23" t="str">
        <f t="shared" si="12"/>
        <v>0:37:54</v>
      </c>
      <c r="I39" s="23" t="str">
        <f t="shared" si="13"/>
        <v>1:11:58</v>
      </c>
      <c r="J39" s="24">
        <f t="shared" si="14"/>
        <v>0.07407407407407407</v>
      </c>
    </row>
    <row r="40" spans="1:10" ht="15">
      <c r="A40" s="8">
        <v>35</v>
      </c>
      <c r="B40" s="8">
        <v>163</v>
      </c>
      <c r="C40" s="9" t="str">
        <f t="shared" si="8"/>
        <v>ВАКОРИН Владислав</v>
      </c>
      <c r="D40" s="10" t="str">
        <f t="shared" si="9"/>
        <v>ВИФК</v>
      </c>
      <c r="E40" s="10"/>
      <c r="F40" s="10" t="str">
        <f t="shared" si="10"/>
        <v>Мужчина</v>
      </c>
      <c r="G40" s="10" t="str">
        <f t="shared" si="11"/>
        <v>б / р</v>
      </c>
      <c r="H40" s="23" t="str">
        <f t="shared" si="12"/>
        <v>0:33:21</v>
      </c>
      <c r="I40" s="23" t="str">
        <f t="shared" si="13"/>
        <v>1:07:54</v>
      </c>
      <c r="J40" s="24">
        <f t="shared" si="14"/>
        <v>0.07519675925925927</v>
      </c>
    </row>
    <row r="41" spans="1:10" ht="15">
      <c r="A41" s="8">
        <v>36</v>
      </c>
      <c r="B41" s="8">
        <v>123</v>
      </c>
      <c r="C41" s="9" t="str">
        <f t="shared" si="8"/>
        <v>ГАРВАРДТ Владимир</v>
      </c>
      <c r="D41" s="10" t="str">
        <f t="shared" si="9"/>
        <v>Технолог</v>
      </c>
      <c r="E41" s="10" t="str">
        <f>VLOOKUP(B41,ДБ,4,FALSE)</f>
        <v>Мужчина</v>
      </c>
      <c r="F41" s="10" t="str">
        <f t="shared" si="10"/>
        <v>Мужчина</v>
      </c>
      <c r="G41" s="10" t="str">
        <f t="shared" si="11"/>
        <v>б / р</v>
      </c>
      <c r="H41" s="23" t="str">
        <f t="shared" si="12"/>
        <v>0:36:48</v>
      </c>
      <c r="I41" s="23" t="str">
        <f t="shared" si="13"/>
        <v>1:12:15</v>
      </c>
      <c r="J41" s="24">
        <f t="shared" si="14"/>
        <v>0.07525462962962963</v>
      </c>
    </row>
    <row r="42" spans="1:10" ht="15">
      <c r="A42" s="8">
        <v>37</v>
      </c>
      <c r="B42" s="8">
        <v>338</v>
      </c>
      <c r="C42" s="9" t="str">
        <f t="shared" si="8"/>
        <v>ГРИНЕВИЧ Вадим</v>
      </c>
      <c r="D42" s="10">
        <f t="shared" si="9"/>
        <v>0</v>
      </c>
      <c r="E42" s="10" t="str">
        <f>VLOOKUP(B42,ДБ,4,FALSE)</f>
        <v>Мужчина</v>
      </c>
      <c r="F42" s="10" t="str">
        <f t="shared" si="10"/>
        <v>Мужчина</v>
      </c>
      <c r="G42" s="10" t="str">
        <f t="shared" si="11"/>
        <v>б / р</v>
      </c>
      <c r="H42" s="23" t="str">
        <f t="shared" si="12"/>
        <v>0:34:06</v>
      </c>
      <c r="I42" s="23" t="str">
        <f t="shared" si="13"/>
        <v>1:10:31</v>
      </c>
      <c r="J42" s="24">
        <f t="shared" si="14"/>
        <v>0.07535879629629628</v>
      </c>
    </row>
    <row r="43" spans="1:10" ht="15">
      <c r="A43" s="8">
        <v>38</v>
      </c>
      <c r="B43" s="8">
        <v>132</v>
      </c>
      <c r="C43" s="9" t="str">
        <f t="shared" si="8"/>
        <v>ШАРАПОВ Сергей</v>
      </c>
      <c r="D43" s="10" t="str">
        <f t="shared" si="9"/>
        <v>Масштаб+</v>
      </c>
      <c r="E43" s="10" t="str">
        <f>VLOOKUP(B43,ДБ,4,FALSE)</f>
        <v>Мужчина</v>
      </c>
      <c r="F43" s="10" t="str">
        <f t="shared" si="10"/>
        <v>Мужчина</v>
      </c>
      <c r="G43" s="10" t="str">
        <f t="shared" si="11"/>
        <v>Альпинист России*</v>
      </c>
      <c r="H43" s="23" t="str">
        <f t="shared" si="12"/>
        <v>0:36:03</v>
      </c>
      <c r="I43" s="23" t="str">
        <f t="shared" si="13"/>
        <v>1:12:13</v>
      </c>
      <c r="J43" s="24">
        <f t="shared" si="14"/>
        <v>0.07560185185185185</v>
      </c>
    </row>
    <row r="44" spans="1:10" ht="15">
      <c r="A44" s="8">
        <v>39</v>
      </c>
      <c r="B44" s="8">
        <v>168</v>
      </c>
      <c r="C44" s="9" t="str">
        <f t="shared" si="8"/>
        <v>БЕЛЯКОВ Дмитрий</v>
      </c>
      <c r="D44" s="10" t="str">
        <f t="shared" si="9"/>
        <v>Dикие</v>
      </c>
      <c r="E44" s="10"/>
      <c r="F44" s="10" t="str">
        <f t="shared" si="10"/>
        <v>Мужчина</v>
      </c>
      <c r="G44" s="10" t="str">
        <f t="shared" si="11"/>
        <v>б / р</v>
      </c>
      <c r="H44" s="23" t="str">
        <f t="shared" si="12"/>
        <v>0:35:32</v>
      </c>
      <c r="I44" s="23" t="str">
        <f t="shared" si="13"/>
        <v>1:11:22</v>
      </c>
      <c r="J44" s="24">
        <f t="shared" si="14"/>
        <v>0.07564814814814814</v>
      </c>
    </row>
    <row r="45" spans="1:10" ht="15">
      <c r="A45" s="8">
        <v>40</v>
      </c>
      <c r="B45" s="8">
        <v>306</v>
      </c>
      <c r="C45" s="9" t="str">
        <f t="shared" si="8"/>
        <v>ПУЛЬНЕВ Марат</v>
      </c>
      <c r="D45" s="10" t="str">
        <f t="shared" si="9"/>
        <v>WHITE WOLVES</v>
      </c>
      <c r="E45" s="10" t="str">
        <f>VLOOKUP(B45,ДБ,4,FALSE)</f>
        <v>Мужчина</v>
      </c>
      <c r="F45" s="10" t="str">
        <f t="shared" si="10"/>
        <v>Мужчина</v>
      </c>
      <c r="G45" s="10" t="str">
        <f t="shared" si="11"/>
        <v>б / р</v>
      </c>
      <c r="H45" s="23" t="str">
        <f t="shared" si="12"/>
        <v>0:35:20</v>
      </c>
      <c r="I45" s="23" t="str">
        <f t="shared" si="13"/>
        <v>1:12:44</v>
      </c>
      <c r="J45" s="24">
        <f t="shared" si="14"/>
        <v>0.07587962962962963</v>
      </c>
    </row>
    <row r="46" spans="1:10" ht="15">
      <c r="A46" s="8">
        <v>41</v>
      </c>
      <c r="B46" s="8">
        <v>14</v>
      </c>
      <c r="C46" s="9" t="str">
        <f t="shared" si="8"/>
        <v>ФЕДОТОВ Борис</v>
      </c>
      <c r="D46" s="10" t="str">
        <f t="shared" si="9"/>
        <v>VOKUEVA TEAM</v>
      </c>
      <c r="E46" s="10" t="str">
        <f>VLOOKUP(B46,ДБ,4,FALSE)</f>
        <v>Мужчина</v>
      </c>
      <c r="F46" s="10" t="str">
        <f t="shared" si="10"/>
        <v>Мужчина</v>
      </c>
      <c r="G46" s="10" t="str">
        <f t="shared" si="11"/>
        <v>б / р</v>
      </c>
      <c r="H46" s="23" t="str">
        <f t="shared" si="12"/>
        <v>0:36:31</v>
      </c>
      <c r="I46" s="23" t="str">
        <f t="shared" si="13"/>
        <v>1:12:49</v>
      </c>
      <c r="J46" s="24">
        <f t="shared" si="14"/>
        <v>0.07608796296296295</v>
      </c>
    </row>
    <row r="47" spans="1:10" ht="15">
      <c r="A47" s="8">
        <v>42</v>
      </c>
      <c r="B47" s="8">
        <v>93</v>
      </c>
      <c r="C47" s="9" t="str">
        <f t="shared" si="8"/>
        <v>ПЕТРОВ Владимир</v>
      </c>
      <c r="D47" s="10" t="str">
        <f t="shared" si="9"/>
        <v>Горняк</v>
      </c>
      <c r="E47" s="10" t="str">
        <f>VLOOKUP(B47,ДБ,4,FALSE)</f>
        <v>Мужчина</v>
      </c>
      <c r="F47" s="10" t="str">
        <f t="shared" si="10"/>
        <v>Мужчина</v>
      </c>
      <c r="G47" s="10" t="str">
        <f t="shared" si="11"/>
        <v>б / р</v>
      </c>
      <c r="H47" s="23" t="str">
        <f t="shared" si="12"/>
        <v>0:36:50</v>
      </c>
      <c r="I47" s="23" t="str">
        <f t="shared" si="13"/>
        <v>1:13:37</v>
      </c>
      <c r="J47" s="24">
        <f t="shared" si="14"/>
        <v>0.0763888888888889</v>
      </c>
    </row>
    <row r="48" spans="1:10" ht="15">
      <c r="A48" s="8">
        <v>43</v>
      </c>
      <c r="B48" s="8">
        <v>109</v>
      </c>
      <c r="C48" s="9" t="str">
        <f t="shared" si="8"/>
        <v>САФРОНОВ Дмитрий</v>
      </c>
      <c r="D48" s="10" t="str">
        <f t="shared" si="9"/>
        <v>лично</v>
      </c>
      <c r="E48" s="10" t="str">
        <f>VLOOKUP(B48,ДБ,4,FALSE)</f>
        <v>Мужчина</v>
      </c>
      <c r="F48" s="10" t="str">
        <f t="shared" si="10"/>
        <v>Мужчина</v>
      </c>
      <c r="G48" s="10" t="str">
        <f t="shared" si="11"/>
        <v>б / р</v>
      </c>
      <c r="H48" s="23" t="str">
        <f t="shared" si="12"/>
        <v>0:35:11</v>
      </c>
      <c r="I48" s="23" t="str">
        <f t="shared" si="13"/>
        <v>1:11:52</v>
      </c>
      <c r="J48" s="24">
        <f t="shared" si="14"/>
        <v>0.07644675925925926</v>
      </c>
    </row>
    <row r="49" spans="1:10" ht="15">
      <c r="A49" s="8">
        <v>44</v>
      </c>
      <c r="B49" s="8">
        <v>90</v>
      </c>
      <c r="C49" s="9" t="str">
        <f t="shared" si="8"/>
        <v>ПРИМАК Николай</v>
      </c>
      <c r="D49" s="10" t="str">
        <f t="shared" si="9"/>
        <v>Горняк</v>
      </c>
      <c r="E49" s="10"/>
      <c r="F49" s="10" t="str">
        <f t="shared" si="10"/>
        <v>Мужчина</v>
      </c>
      <c r="G49" s="10" t="str">
        <f t="shared" si="11"/>
        <v>МС</v>
      </c>
      <c r="H49" s="23" t="str">
        <f t="shared" si="12"/>
        <v>0:37:23</v>
      </c>
      <c r="I49" s="23" t="str">
        <f t="shared" si="13"/>
        <v>1:13:54</v>
      </c>
      <c r="J49" s="24">
        <f t="shared" si="14"/>
        <v>0.07652777777777778</v>
      </c>
    </row>
    <row r="50" spans="1:10" ht="15">
      <c r="A50" s="8">
        <v>45</v>
      </c>
      <c r="B50" s="8">
        <v>195</v>
      </c>
      <c r="C50" s="9" t="str">
        <f t="shared" si="8"/>
        <v>БОЙКО Дмитрий</v>
      </c>
      <c r="D50" s="10" t="str">
        <f t="shared" si="9"/>
        <v>Политехник</v>
      </c>
      <c r="E50" s="10" t="str">
        <f>VLOOKUP(B50,ДБ,4,FALSE)</f>
        <v>Мужчина</v>
      </c>
      <c r="F50" s="10" t="str">
        <f t="shared" si="10"/>
        <v>Мужчина</v>
      </c>
      <c r="G50" s="10" t="str">
        <f t="shared" si="11"/>
        <v>I</v>
      </c>
      <c r="H50" s="23" t="str">
        <f t="shared" si="12"/>
        <v>0:36:18</v>
      </c>
      <c r="I50" s="23" t="str">
        <f t="shared" si="13"/>
        <v>1:13:19</v>
      </c>
      <c r="J50" s="24">
        <f t="shared" si="14"/>
        <v>0.0766087962962963</v>
      </c>
    </row>
    <row r="51" spans="1:10" ht="15">
      <c r="A51" s="8">
        <v>46</v>
      </c>
      <c r="B51" s="8">
        <v>2</v>
      </c>
      <c r="C51" s="9" t="str">
        <f t="shared" si="8"/>
        <v>ПЛОТКИН Александр</v>
      </c>
      <c r="D51" s="10" t="str">
        <f t="shared" si="9"/>
        <v>Carabin.ru</v>
      </c>
      <c r="E51" s="10"/>
      <c r="F51" s="10" t="str">
        <f t="shared" si="10"/>
        <v>Мужчина</v>
      </c>
      <c r="G51" s="10" t="str">
        <f t="shared" si="11"/>
        <v>б / р</v>
      </c>
      <c r="H51" s="23" t="str">
        <f t="shared" si="12"/>
        <v>0:35:56</v>
      </c>
      <c r="I51" s="23" t="str">
        <f t="shared" si="13"/>
        <v>1:13:39</v>
      </c>
      <c r="J51" s="24">
        <f t="shared" si="14"/>
        <v>0.07688657407407408</v>
      </c>
    </row>
    <row r="52" spans="1:10" ht="15">
      <c r="A52" s="8">
        <v>47</v>
      </c>
      <c r="B52" s="8">
        <v>162</v>
      </c>
      <c r="C52" s="9" t="str">
        <f t="shared" si="8"/>
        <v>ГЕРАСЬКИН Илья</v>
      </c>
      <c r="D52" s="10" t="str">
        <f t="shared" si="9"/>
        <v>ВИФК</v>
      </c>
      <c r="E52" s="10" t="str">
        <f>VLOOKUP(B52,ДБ,4,FALSE)</f>
        <v>Мужчина</v>
      </c>
      <c r="F52" s="10" t="str">
        <f t="shared" si="10"/>
        <v>Мужчина</v>
      </c>
      <c r="G52" s="10" t="str">
        <f t="shared" si="11"/>
        <v>б / р</v>
      </c>
      <c r="H52" s="23" t="str">
        <f t="shared" si="12"/>
        <v>0:34:57</v>
      </c>
      <c r="I52" s="23" t="str">
        <f t="shared" si="13"/>
        <v>1:10:47</v>
      </c>
      <c r="J52" s="24">
        <f t="shared" si="14"/>
        <v>0.07690972222222221</v>
      </c>
    </row>
    <row r="53" spans="1:10" ht="15">
      <c r="A53" s="8">
        <v>48</v>
      </c>
      <c r="B53" s="8">
        <v>11</v>
      </c>
      <c r="C53" s="9" t="str">
        <f t="shared" si="8"/>
        <v>МАЛИКОВ Игорь</v>
      </c>
      <c r="D53" s="10" t="str">
        <f t="shared" si="9"/>
        <v>WHITE WOLVES</v>
      </c>
      <c r="E53" s="10"/>
      <c r="F53" s="10" t="str">
        <f t="shared" si="10"/>
        <v>Мужчина</v>
      </c>
      <c r="G53" s="10" t="str">
        <f t="shared" si="11"/>
        <v>б / р</v>
      </c>
      <c r="H53" s="23" t="str">
        <f t="shared" si="12"/>
        <v>0:37:06</v>
      </c>
      <c r="I53" s="23" t="str">
        <f t="shared" si="13"/>
        <v>1:14:04</v>
      </c>
      <c r="J53" s="24">
        <f t="shared" si="14"/>
        <v>0.07702546296296296</v>
      </c>
    </row>
    <row r="54" spans="1:10" ht="15">
      <c r="A54" s="8">
        <v>49</v>
      </c>
      <c r="B54" s="8">
        <v>37</v>
      </c>
      <c r="C54" s="9" t="str">
        <f t="shared" si="8"/>
        <v>СТЕПАНОВ Юлий</v>
      </c>
      <c r="D54" s="10" t="str">
        <f t="shared" si="9"/>
        <v>Альпклуб СПбГУ Барс</v>
      </c>
      <c r="E54" s="10"/>
      <c r="F54" s="10" t="str">
        <f t="shared" si="10"/>
        <v>Мужчина</v>
      </c>
      <c r="G54" s="10" t="str">
        <f t="shared" si="11"/>
        <v>II</v>
      </c>
      <c r="H54" s="23" t="str">
        <f t="shared" si="12"/>
        <v>0:36:34</v>
      </c>
      <c r="I54" s="23" t="str">
        <f t="shared" si="13"/>
        <v>1:14:38</v>
      </c>
      <c r="J54" s="24">
        <f t="shared" si="14"/>
        <v>0.07707175925925926</v>
      </c>
    </row>
    <row r="55" spans="1:10" ht="15">
      <c r="A55" s="8">
        <v>50</v>
      </c>
      <c r="B55" s="8">
        <v>146</v>
      </c>
      <c r="C55" s="9" t="str">
        <f t="shared" si="8"/>
        <v>БАЗАРБАЕВ Азамат</v>
      </c>
      <c r="D55" s="10" t="str">
        <f t="shared" si="9"/>
        <v>ВИФК</v>
      </c>
      <c r="E55" s="10"/>
      <c r="F55" s="10" t="str">
        <f t="shared" si="10"/>
        <v>Мужчина</v>
      </c>
      <c r="G55" s="10" t="str">
        <f t="shared" si="11"/>
        <v>Альпинист России*</v>
      </c>
      <c r="H55" s="23" t="str">
        <f t="shared" si="12"/>
        <v>0:31:32</v>
      </c>
      <c r="I55" s="23" t="str">
        <f t="shared" si="13"/>
        <v>1:03:23</v>
      </c>
      <c r="J55" s="24">
        <f t="shared" si="14"/>
        <v>0.07743055555555556</v>
      </c>
    </row>
    <row r="56" spans="1:10" ht="15">
      <c r="A56" s="8">
        <v>51</v>
      </c>
      <c r="B56" s="8">
        <v>164</v>
      </c>
      <c r="C56" s="9" t="str">
        <f t="shared" si="8"/>
        <v>ШУВАЕВ Иван</v>
      </c>
      <c r="D56" s="10" t="str">
        <f t="shared" si="9"/>
        <v>ВИФК</v>
      </c>
      <c r="E56" s="10" t="str">
        <f>VLOOKUP(B56,ДБ,4,FALSE)</f>
        <v>Мужчина</v>
      </c>
      <c r="F56" s="10" t="str">
        <f t="shared" si="10"/>
        <v>Мужчина</v>
      </c>
      <c r="G56" s="10" t="str">
        <f t="shared" si="11"/>
        <v>б / р</v>
      </c>
      <c r="H56" s="23" t="str">
        <f t="shared" si="12"/>
        <v>0:35:08</v>
      </c>
      <c r="I56" s="23" t="str">
        <f t="shared" si="13"/>
        <v>1:11:28</v>
      </c>
      <c r="J56" s="24">
        <f t="shared" si="14"/>
        <v>0.07763888888888888</v>
      </c>
    </row>
    <row r="57" spans="1:10" ht="15">
      <c r="A57" s="8">
        <v>52</v>
      </c>
      <c r="B57" s="8">
        <v>121</v>
      </c>
      <c r="C57" s="9" t="str">
        <f t="shared" si="8"/>
        <v>ЛОКТЕВ Евгений</v>
      </c>
      <c r="D57" s="10" t="str">
        <f t="shared" si="9"/>
        <v>RedFox</v>
      </c>
      <c r="E57" s="10"/>
      <c r="F57" s="10" t="str">
        <f t="shared" si="10"/>
        <v>Мужчина</v>
      </c>
      <c r="G57" s="10" t="str">
        <f t="shared" si="11"/>
        <v>б / р</v>
      </c>
      <c r="H57" s="23" t="str">
        <f t="shared" si="12"/>
        <v>0:35:51</v>
      </c>
      <c r="I57" s="23" t="str">
        <f t="shared" si="13"/>
        <v>1:13:03</v>
      </c>
      <c r="J57" s="24">
        <f t="shared" si="14"/>
        <v>0.07769675925925926</v>
      </c>
    </row>
    <row r="58" spans="1:10" ht="15">
      <c r="A58" s="8">
        <v>53</v>
      </c>
      <c r="B58" s="8">
        <v>191</v>
      </c>
      <c r="C58" s="9" t="str">
        <f t="shared" si="8"/>
        <v>КАТКОВ Максим</v>
      </c>
      <c r="D58" s="10" t="str">
        <f t="shared" si="9"/>
        <v>#runandbite</v>
      </c>
      <c r="E58" s="10" t="str">
        <f>VLOOKUP(B58,ДБ,4,FALSE)</f>
        <v>Мужчина</v>
      </c>
      <c r="F58" s="10" t="str">
        <f t="shared" si="10"/>
        <v>Мужчина</v>
      </c>
      <c r="G58" s="10" t="str">
        <f t="shared" si="11"/>
        <v>б / р</v>
      </c>
      <c r="H58" s="23" t="str">
        <f t="shared" si="12"/>
        <v>0:37:49</v>
      </c>
      <c r="I58" s="23" t="str">
        <f t="shared" si="13"/>
        <v>1:13:49</v>
      </c>
      <c r="J58" s="24">
        <f t="shared" si="14"/>
        <v>0.07820601851851851</v>
      </c>
    </row>
    <row r="59" spans="1:10" ht="15">
      <c r="A59" s="8">
        <v>54</v>
      </c>
      <c r="B59" s="8">
        <v>27</v>
      </c>
      <c r="C59" s="9" t="str">
        <f t="shared" si="8"/>
        <v>ПОНОМАРЕВ Алексей</v>
      </c>
      <c r="D59" s="10" t="str">
        <f t="shared" si="9"/>
        <v>лично</v>
      </c>
      <c r="E59" s="10" t="str">
        <f>VLOOKUP(B59,ДБ,4,FALSE)</f>
        <v>Мужчина</v>
      </c>
      <c r="F59" s="10" t="str">
        <f t="shared" si="10"/>
        <v>Мужчина</v>
      </c>
      <c r="G59" s="10" t="str">
        <f t="shared" si="11"/>
        <v>II*</v>
      </c>
      <c r="H59" s="23" t="str">
        <f t="shared" si="12"/>
        <v>0:37:53</v>
      </c>
      <c r="I59" s="23" t="str">
        <f t="shared" si="13"/>
        <v>1:14:56</v>
      </c>
      <c r="J59" s="24">
        <f t="shared" si="14"/>
        <v>0.07877314814814815</v>
      </c>
    </row>
    <row r="60" spans="1:10" ht="15">
      <c r="A60" s="8">
        <v>55</v>
      </c>
      <c r="B60" s="8">
        <v>68</v>
      </c>
      <c r="C60" s="9" t="str">
        <f t="shared" si="8"/>
        <v>ИЗМАКИН Олег</v>
      </c>
      <c r="D60" s="10" t="str">
        <f t="shared" si="9"/>
        <v>Dикие</v>
      </c>
      <c r="E60" s="10" t="str">
        <f>VLOOKUP(B60,ДБ,4,FALSE)</f>
        <v>Мужчина</v>
      </c>
      <c r="F60" s="10" t="str">
        <f t="shared" si="10"/>
        <v>Мужчина</v>
      </c>
      <c r="G60" s="10" t="str">
        <f t="shared" si="11"/>
        <v>б / р</v>
      </c>
      <c r="H60" s="23" t="str">
        <f t="shared" si="12"/>
        <v>0:37:45</v>
      </c>
      <c r="I60" s="23" t="str">
        <f t="shared" si="13"/>
        <v>1:16:02</v>
      </c>
      <c r="J60" s="24">
        <f t="shared" si="14"/>
        <v>0.07880787037037036</v>
      </c>
    </row>
    <row r="61" spans="1:10" ht="15">
      <c r="A61" s="8">
        <v>56</v>
      </c>
      <c r="B61" s="8">
        <v>190</v>
      </c>
      <c r="C61" s="9" t="str">
        <f t="shared" si="8"/>
        <v>КУЗНЕЦОВ Дмитрий</v>
      </c>
      <c r="D61" s="10" t="str">
        <f t="shared" si="9"/>
        <v>Технолог</v>
      </c>
      <c r="E61" s="10" t="str">
        <f>VLOOKUP(B61,ДБ,4,FALSE)</f>
        <v>Мужчина</v>
      </c>
      <c r="F61" s="10" t="str">
        <f t="shared" si="10"/>
        <v>Мужчина</v>
      </c>
      <c r="G61" s="10" t="str">
        <f t="shared" si="11"/>
        <v>III</v>
      </c>
      <c r="H61" s="23" t="str">
        <f t="shared" si="12"/>
        <v>0:37:55</v>
      </c>
      <c r="I61" s="23" t="str">
        <f t="shared" si="13"/>
        <v>1:15:55</v>
      </c>
      <c r="J61" s="24">
        <f t="shared" si="14"/>
        <v>0.07895833333333334</v>
      </c>
    </row>
    <row r="62" spans="1:10" ht="15">
      <c r="A62" s="8">
        <v>57</v>
      </c>
      <c r="B62" s="8">
        <v>53</v>
      </c>
      <c r="C62" s="9" t="str">
        <f t="shared" si="8"/>
        <v>КАЛИНИНСКИЙ Дмитрий</v>
      </c>
      <c r="D62" s="10" t="str">
        <f t="shared" si="9"/>
        <v>лично</v>
      </c>
      <c r="E62" s="10"/>
      <c r="F62" s="10" t="str">
        <f t="shared" si="10"/>
        <v>Мужчина</v>
      </c>
      <c r="G62" s="10" t="str">
        <f t="shared" si="11"/>
        <v>б / р</v>
      </c>
      <c r="H62" s="23" t="str">
        <f t="shared" si="12"/>
        <v>0:39:33</v>
      </c>
      <c r="I62" s="23" t="str">
        <f t="shared" si="13"/>
        <v>1:17:00</v>
      </c>
      <c r="J62" s="24">
        <f t="shared" si="14"/>
        <v>0.07908564814814815</v>
      </c>
    </row>
    <row r="63" spans="1:10" ht="15">
      <c r="A63" s="8">
        <v>58</v>
      </c>
      <c r="B63" s="8">
        <v>113</v>
      </c>
      <c r="C63" s="9" t="str">
        <f t="shared" si="8"/>
        <v>ВАНЬКОВИЧ Кирилл</v>
      </c>
      <c r="D63" s="10" t="str">
        <f t="shared" si="9"/>
        <v>лично</v>
      </c>
      <c r="E63" s="10" t="str">
        <f>VLOOKUP(B63,ДБ,4,FALSE)</f>
        <v>Мужчина</v>
      </c>
      <c r="F63" s="10" t="str">
        <f t="shared" si="10"/>
        <v>Мужчина</v>
      </c>
      <c r="G63" s="10" t="str">
        <f t="shared" si="11"/>
        <v>б / р</v>
      </c>
      <c r="H63" s="23" t="str">
        <f t="shared" si="12"/>
        <v>0:37:59</v>
      </c>
      <c r="I63" s="23" t="str">
        <f t="shared" si="13"/>
        <v>1:15:24</v>
      </c>
      <c r="J63" s="24">
        <f t="shared" si="14"/>
        <v>0.07909722222222222</v>
      </c>
    </row>
    <row r="64" spans="1:10" ht="15">
      <c r="A64" s="8">
        <v>59</v>
      </c>
      <c r="B64" s="8">
        <v>1</v>
      </c>
      <c r="C64" s="9" t="str">
        <f t="shared" si="8"/>
        <v>ЕЛЫЖЕВ Николай</v>
      </c>
      <c r="D64" s="10" t="str">
        <f t="shared" si="9"/>
        <v>#OCRДВОР</v>
      </c>
      <c r="E64" s="10"/>
      <c r="F64" s="10" t="str">
        <f t="shared" si="10"/>
        <v>Мужчина</v>
      </c>
      <c r="G64" s="10" t="str">
        <f t="shared" si="11"/>
        <v>б / р</v>
      </c>
      <c r="H64" s="23" t="str">
        <f t="shared" si="12"/>
        <v>0:38:30</v>
      </c>
      <c r="I64" s="23" t="str">
        <f t="shared" si="13"/>
        <v>1:16:18</v>
      </c>
      <c r="J64" s="24">
        <f t="shared" si="14"/>
        <v>0.07910879629629629</v>
      </c>
    </row>
    <row r="65" spans="1:10" ht="15">
      <c r="A65" s="8">
        <v>60</v>
      </c>
      <c r="B65" s="8">
        <v>143</v>
      </c>
      <c r="C65" s="9" t="str">
        <f t="shared" si="8"/>
        <v>ГЛАЗУНОВ Андрей</v>
      </c>
      <c r="D65" s="10" t="str">
        <f t="shared" si="9"/>
        <v>лично</v>
      </c>
      <c r="E65" s="10" t="str">
        <f aca="true" t="shared" si="15" ref="E65:E72">VLOOKUP(B65,ДБ,4,FALSE)</f>
        <v>Мужчина</v>
      </c>
      <c r="F65" s="10" t="str">
        <f t="shared" si="10"/>
        <v>Мужчина</v>
      </c>
      <c r="G65" s="10" t="str">
        <f t="shared" si="11"/>
        <v>б / р</v>
      </c>
      <c r="H65" s="23" t="str">
        <f t="shared" si="12"/>
        <v>0:37:01</v>
      </c>
      <c r="I65" s="23" t="str">
        <f t="shared" si="13"/>
        <v>1:14:08</v>
      </c>
      <c r="J65" s="24">
        <f t="shared" si="14"/>
        <v>0.07920138888888889</v>
      </c>
    </row>
    <row r="66" spans="1:10" ht="15">
      <c r="A66" s="8">
        <v>61</v>
      </c>
      <c r="B66" s="8">
        <v>42</v>
      </c>
      <c r="C66" s="9" t="str">
        <f t="shared" si="8"/>
        <v>ВАСИЛЬЕВ Егор</v>
      </c>
      <c r="D66" s="10" t="str">
        <f t="shared" si="9"/>
        <v>Альпклуб СПбГУ Барс</v>
      </c>
      <c r="E66" s="10" t="str">
        <f t="shared" si="15"/>
        <v>Мужчина</v>
      </c>
      <c r="F66" s="10" t="str">
        <f t="shared" si="10"/>
        <v>Мужчина</v>
      </c>
      <c r="G66" s="10" t="str">
        <f t="shared" si="11"/>
        <v>III*</v>
      </c>
      <c r="H66" s="23" t="str">
        <f t="shared" si="12"/>
        <v>0:39:25</v>
      </c>
      <c r="I66" s="23" t="str">
        <f t="shared" si="13"/>
        <v>1:16:07</v>
      </c>
      <c r="J66" s="24">
        <f t="shared" si="14"/>
        <v>0.07922453703703704</v>
      </c>
    </row>
    <row r="67" spans="1:10" ht="15">
      <c r="A67" s="8">
        <v>62</v>
      </c>
      <c r="B67" s="8">
        <v>151</v>
      </c>
      <c r="C67" s="9" t="str">
        <f t="shared" si="8"/>
        <v>БАБАНИН Антон</v>
      </c>
      <c r="D67" s="10" t="str">
        <f t="shared" si="9"/>
        <v>лично</v>
      </c>
      <c r="E67" s="10" t="str">
        <f t="shared" si="15"/>
        <v>Мужчина</v>
      </c>
      <c r="F67" s="10" t="str">
        <f t="shared" si="10"/>
        <v>Мужчина</v>
      </c>
      <c r="G67" s="10" t="str">
        <f t="shared" si="11"/>
        <v>б / р</v>
      </c>
      <c r="H67" s="23" t="str">
        <f t="shared" si="12"/>
        <v>0:34:58</v>
      </c>
      <c r="I67" s="23" t="str">
        <f t="shared" si="13"/>
        <v>1:11:53</v>
      </c>
      <c r="J67" s="24">
        <f t="shared" si="14"/>
        <v>0.07944444444444444</v>
      </c>
    </row>
    <row r="68" spans="1:10" ht="15">
      <c r="A68" s="8">
        <v>63</v>
      </c>
      <c r="B68" s="8">
        <v>318</v>
      </c>
      <c r="C68" s="9" t="str">
        <f t="shared" si="8"/>
        <v>ОРЛОВ Константин</v>
      </c>
      <c r="D68" s="10" t="str">
        <f t="shared" si="9"/>
        <v>Технолог</v>
      </c>
      <c r="E68" s="10" t="str">
        <f t="shared" si="15"/>
        <v>Мужчина</v>
      </c>
      <c r="F68" s="10" t="str">
        <f t="shared" si="10"/>
        <v>Мужчина</v>
      </c>
      <c r="G68" s="10" t="str">
        <f t="shared" si="11"/>
        <v>II</v>
      </c>
      <c r="H68" s="23" t="str">
        <f t="shared" si="12"/>
        <v>0:37:04</v>
      </c>
      <c r="I68" s="23" t="str">
        <f t="shared" si="13"/>
        <v>1:15:47</v>
      </c>
      <c r="J68" s="24">
        <f t="shared" si="14"/>
        <v>0.07944444444444444</v>
      </c>
    </row>
    <row r="69" spans="1:10" ht="15">
      <c r="A69" s="8">
        <v>64</v>
      </c>
      <c r="B69" s="8">
        <v>104</v>
      </c>
      <c r="C69" s="9" t="str">
        <f t="shared" si="8"/>
        <v>ПОЧЕГАЙЛО Алексей</v>
      </c>
      <c r="D69" s="10" t="str">
        <f t="shared" si="9"/>
        <v>лично</v>
      </c>
      <c r="E69" s="10" t="str">
        <f t="shared" si="15"/>
        <v>Мужчина</v>
      </c>
      <c r="F69" s="10" t="str">
        <f t="shared" si="10"/>
        <v>Мужчина</v>
      </c>
      <c r="G69" s="10" t="str">
        <f t="shared" si="11"/>
        <v>б / р</v>
      </c>
      <c r="H69" s="23" t="str">
        <f t="shared" si="12"/>
        <v>0:35:25</v>
      </c>
      <c r="I69" s="23" t="str">
        <f t="shared" si="13"/>
        <v>1:13:51</v>
      </c>
      <c r="J69" s="24">
        <f t="shared" si="14"/>
        <v>0.07974537037037037</v>
      </c>
    </row>
    <row r="70" spans="1:10" ht="15">
      <c r="A70" s="8">
        <v>65</v>
      </c>
      <c r="B70" s="8">
        <v>159</v>
      </c>
      <c r="C70" s="9" t="str">
        <f aca="true" t="shared" si="16" ref="C70:C101">VLOOKUP(B70,ДБ,2,FALSE)</f>
        <v>ЗВЕРЬКОВ Николай</v>
      </c>
      <c r="D70" s="10" t="str">
        <f aca="true" t="shared" si="17" ref="D70:D101">VLOOKUP(B70,ДБ,3,FALSE)</f>
        <v>ВИФК</v>
      </c>
      <c r="E70" s="10" t="str">
        <f t="shared" si="15"/>
        <v>Мужчина</v>
      </c>
      <c r="F70" s="10" t="str">
        <f aca="true" t="shared" si="18" ref="F70:F101">VLOOKUP(B70,ДБ,4,FALSE)</f>
        <v>Мужчина</v>
      </c>
      <c r="G70" s="10" t="str">
        <f aca="true" t="shared" si="19" ref="G70:G101">VLOOKUP(B70,ДБ,7,FALSE)</f>
        <v>б / р</v>
      </c>
      <c r="H70" s="23" t="str">
        <f aca="true" t="shared" si="20" ref="H70:H101">VLOOKUP(B70,ДБ,8,FALSE)</f>
        <v>0:34:55</v>
      </c>
      <c r="I70" s="23" t="str">
        <f aca="true" t="shared" si="21" ref="I70:I101">VLOOKUP(B70,ДБ,9,FALSE)</f>
        <v>1:11:26</v>
      </c>
      <c r="J70" s="24">
        <f aca="true" t="shared" si="22" ref="J70:J101">VLOOKUP(B70,ДБ,10,FALSE)</f>
        <v>0.08032407407407406</v>
      </c>
    </row>
    <row r="71" spans="1:10" ht="15">
      <c r="A71" s="8">
        <v>66</v>
      </c>
      <c r="B71" s="8">
        <v>421</v>
      </c>
      <c r="C71" s="9" t="str">
        <f t="shared" si="16"/>
        <v>ЧВИЖЕНКО Станислав</v>
      </c>
      <c r="D71" s="10" t="str">
        <f t="shared" si="17"/>
        <v>Политехник</v>
      </c>
      <c r="E71" s="10" t="str">
        <f t="shared" si="15"/>
        <v>Мужчина</v>
      </c>
      <c r="F71" s="10" t="str">
        <f t="shared" si="18"/>
        <v>Мужчина</v>
      </c>
      <c r="G71" s="10" t="str">
        <f t="shared" si="19"/>
        <v>III</v>
      </c>
      <c r="H71" s="23" t="str">
        <f t="shared" si="20"/>
        <v>0:37:42</v>
      </c>
      <c r="I71" s="23" t="str">
        <f t="shared" si="21"/>
        <v>1:16:38</v>
      </c>
      <c r="J71" s="24">
        <f t="shared" si="22"/>
        <v>0.08046296296296296</v>
      </c>
    </row>
    <row r="72" spans="1:10" ht="15">
      <c r="A72" s="8">
        <v>67</v>
      </c>
      <c r="B72" s="8">
        <v>152</v>
      </c>
      <c r="C72" s="9" t="str">
        <f t="shared" si="16"/>
        <v>МЕДВЕДЕВ Олег</v>
      </c>
      <c r="D72" s="10" t="str">
        <f t="shared" si="17"/>
        <v>ВИФК</v>
      </c>
      <c r="E72" s="10" t="str">
        <f t="shared" si="15"/>
        <v>Мужчина</v>
      </c>
      <c r="F72" s="10" t="str">
        <f t="shared" si="18"/>
        <v>Мужчина</v>
      </c>
      <c r="G72" s="10" t="str">
        <f t="shared" si="19"/>
        <v>Альпинист России*</v>
      </c>
      <c r="H72" s="23" t="str">
        <f t="shared" si="20"/>
        <v>0:34:35</v>
      </c>
      <c r="I72" s="23" t="str">
        <f t="shared" si="21"/>
        <v>1:11:14</v>
      </c>
      <c r="J72" s="24">
        <f t="shared" si="22"/>
        <v>0.08061342592592592</v>
      </c>
    </row>
    <row r="73" spans="1:10" ht="15">
      <c r="A73" s="8">
        <v>68</v>
      </c>
      <c r="B73" s="8">
        <v>122</v>
      </c>
      <c r="C73" s="9" t="str">
        <f t="shared" si="16"/>
        <v>ЕЛИСЕЕВ Сергей</v>
      </c>
      <c r="D73" s="10" t="str">
        <f t="shared" si="17"/>
        <v>Технолог</v>
      </c>
      <c r="E73" s="10"/>
      <c r="F73" s="10" t="str">
        <f t="shared" si="18"/>
        <v>Мужчина</v>
      </c>
      <c r="G73" s="10" t="str">
        <f t="shared" si="19"/>
        <v>II</v>
      </c>
      <c r="H73" s="23" t="str">
        <f t="shared" si="20"/>
        <v>0:36:32</v>
      </c>
      <c r="I73" s="23" t="str">
        <f t="shared" si="21"/>
        <v>1:13:48</v>
      </c>
      <c r="J73" s="24">
        <f t="shared" si="22"/>
        <v>0.08061342592592592</v>
      </c>
    </row>
    <row r="74" spans="1:10" ht="15">
      <c r="A74" s="8">
        <v>69</v>
      </c>
      <c r="B74" s="8">
        <v>75</v>
      </c>
      <c r="C74" s="9" t="str">
        <f t="shared" si="16"/>
        <v>ГАВРИШЕВ Иван</v>
      </c>
      <c r="D74" s="10" t="str">
        <f t="shared" si="17"/>
        <v>ЛЭТИ</v>
      </c>
      <c r="E74" s="10"/>
      <c r="F74" s="10" t="str">
        <f t="shared" si="18"/>
        <v>Мужчина</v>
      </c>
      <c r="G74" s="10" t="str">
        <f t="shared" si="19"/>
        <v>III*</v>
      </c>
      <c r="H74" s="23" t="str">
        <f t="shared" si="20"/>
        <v>0:38:26</v>
      </c>
      <c r="I74" s="23" t="str">
        <f t="shared" si="21"/>
        <v>1:16:13</v>
      </c>
      <c r="J74" s="24">
        <f t="shared" si="22"/>
        <v>0.0809837962962963</v>
      </c>
    </row>
    <row r="75" spans="1:10" ht="15">
      <c r="A75" s="8">
        <v>70</v>
      </c>
      <c r="B75" s="8">
        <v>28</v>
      </c>
      <c r="C75" s="9" t="str">
        <f t="shared" si="16"/>
        <v>ПОНЕДЕЛЬНИКОВ Илья</v>
      </c>
      <c r="D75" s="10" t="str">
        <f t="shared" si="17"/>
        <v>#runandbite</v>
      </c>
      <c r="E75" s="10"/>
      <c r="F75" s="10" t="str">
        <f t="shared" si="18"/>
        <v>Мужчина</v>
      </c>
      <c r="G75" s="10" t="str">
        <f t="shared" si="19"/>
        <v>б / р</v>
      </c>
      <c r="H75" s="23" t="str">
        <f t="shared" si="20"/>
        <v>0:36:31</v>
      </c>
      <c r="I75" s="23" t="str">
        <f t="shared" si="21"/>
        <v>1:15:14</v>
      </c>
      <c r="J75" s="24">
        <f t="shared" si="22"/>
        <v>0.08144675925925926</v>
      </c>
    </row>
    <row r="76" spans="1:10" ht="15">
      <c r="A76" s="8">
        <v>71</v>
      </c>
      <c r="B76" s="8">
        <v>33</v>
      </c>
      <c r="C76" s="9" t="str">
        <f t="shared" si="16"/>
        <v>МАГОМАЕВ Артем</v>
      </c>
      <c r="D76" s="10" t="str">
        <f t="shared" si="17"/>
        <v>Политехник</v>
      </c>
      <c r="E76" s="10"/>
      <c r="F76" s="10" t="str">
        <f t="shared" si="18"/>
        <v>Мужчина</v>
      </c>
      <c r="G76" s="10" t="str">
        <f t="shared" si="19"/>
        <v>III</v>
      </c>
      <c r="H76" s="23">
        <f t="shared" si="20"/>
        <v>0</v>
      </c>
      <c r="I76" s="23" t="str">
        <f t="shared" si="21"/>
        <v>1:17:57</v>
      </c>
      <c r="J76" s="24">
        <f t="shared" si="22"/>
        <v>0.08149305555555555</v>
      </c>
    </row>
    <row r="77" spans="1:10" ht="15">
      <c r="A77" s="8">
        <v>72</v>
      </c>
      <c r="B77" s="8">
        <v>422</v>
      </c>
      <c r="C77" s="9" t="str">
        <f t="shared" si="16"/>
        <v>МЕЛЬНИКОВ Денис</v>
      </c>
      <c r="D77" s="10" t="str">
        <f t="shared" si="17"/>
        <v>Штурм</v>
      </c>
      <c r="E77" s="10" t="str">
        <f>VLOOKUP(B77,ДБ,4,FALSE)</f>
        <v>Мужчина</v>
      </c>
      <c r="F77" s="10" t="str">
        <f t="shared" si="18"/>
        <v>Мужчина</v>
      </c>
      <c r="G77" s="10">
        <f t="shared" si="19"/>
        <v>0</v>
      </c>
      <c r="H77" s="23" t="str">
        <f t="shared" si="20"/>
        <v>0:40:11</v>
      </c>
      <c r="I77" s="23" t="str">
        <f t="shared" si="21"/>
        <v>1:18:54</v>
      </c>
      <c r="J77" s="24">
        <f t="shared" si="22"/>
        <v>0.08283564814814814</v>
      </c>
    </row>
    <row r="78" spans="1:10" ht="15">
      <c r="A78" s="8">
        <v>73</v>
      </c>
      <c r="B78" s="8">
        <v>79</v>
      </c>
      <c r="C78" s="9" t="str">
        <f t="shared" si="16"/>
        <v>КРАПИВИН Игорь</v>
      </c>
      <c r="D78" s="10" t="str">
        <f t="shared" si="17"/>
        <v>VOKUEVA TEAM</v>
      </c>
      <c r="E78" s="10"/>
      <c r="F78" s="10" t="str">
        <f t="shared" si="18"/>
        <v>Мужчина</v>
      </c>
      <c r="G78" s="10" t="str">
        <f t="shared" si="19"/>
        <v>б / р</v>
      </c>
      <c r="H78" s="23" t="str">
        <f t="shared" si="20"/>
        <v>0:39:09</v>
      </c>
      <c r="I78" s="23" t="str">
        <f t="shared" si="21"/>
        <v>1:17:07</v>
      </c>
      <c r="J78" s="24">
        <f t="shared" si="22"/>
        <v>0.0830787037037037</v>
      </c>
    </row>
    <row r="79" spans="1:10" ht="15">
      <c r="A79" s="8">
        <v>74</v>
      </c>
      <c r="B79" s="8">
        <v>154</v>
      </c>
      <c r="C79" s="9" t="str">
        <f t="shared" si="16"/>
        <v>ЛУЗГАРЕВ Павел</v>
      </c>
      <c r="D79" s="10" t="str">
        <f t="shared" si="17"/>
        <v>ВИФК</v>
      </c>
      <c r="E79" s="10"/>
      <c r="F79" s="10" t="str">
        <f t="shared" si="18"/>
        <v>Мужчина</v>
      </c>
      <c r="G79" s="10" t="str">
        <f t="shared" si="19"/>
        <v>б / р</v>
      </c>
      <c r="H79" s="23" t="str">
        <f t="shared" si="20"/>
        <v>1:08:23</v>
      </c>
      <c r="I79" s="23" t="str">
        <f t="shared" si="21"/>
        <v>1:08:23</v>
      </c>
      <c r="J79" s="24">
        <f t="shared" si="22"/>
        <v>0.08372685185185186</v>
      </c>
    </row>
    <row r="80" spans="1:10" ht="15">
      <c r="A80" s="8">
        <v>75</v>
      </c>
      <c r="B80" s="8">
        <v>59</v>
      </c>
      <c r="C80" s="9" t="str">
        <f t="shared" si="16"/>
        <v>ТЮРНИН Иван</v>
      </c>
      <c r="D80" s="10" t="str">
        <f t="shared" si="17"/>
        <v>Dикие</v>
      </c>
      <c r="E80" s="10"/>
      <c r="F80" s="10" t="str">
        <f t="shared" si="18"/>
        <v>Мужчина</v>
      </c>
      <c r="G80" s="10" t="str">
        <f t="shared" si="19"/>
        <v>б / р</v>
      </c>
      <c r="H80" s="23" t="str">
        <f t="shared" si="20"/>
        <v>0:40:04</v>
      </c>
      <c r="I80" s="23" t="str">
        <f t="shared" si="21"/>
        <v>1:20:26</v>
      </c>
      <c r="J80" s="24">
        <f t="shared" si="22"/>
        <v>0.08407407407407408</v>
      </c>
    </row>
    <row r="81" spans="1:10" ht="15">
      <c r="A81" s="8">
        <v>76</v>
      </c>
      <c r="B81" s="8">
        <v>188</v>
      </c>
      <c r="C81" s="9" t="str">
        <f t="shared" si="16"/>
        <v>МУРАВЬЕВ Алексей</v>
      </c>
      <c r="D81" s="10" t="str">
        <f t="shared" si="17"/>
        <v>лично</v>
      </c>
      <c r="E81" s="10"/>
      <c r="F81" s="10" t="str">
        <f t="shared" si="18"/>
        <v>Мужчина</v>
      </c>
      <c r="G81" s="10" t="str">
        <f t="shared" si="19"/>
        <v>б / р</v>
      </c>
      <c r="H81" s="23" t="str">
        <f t="shared" si="20"/>
        <v>0:41:38</v>
      </c>
      <c r="I81" s="23" t="str">
        <f t="shared" si="21"/>
        <v>1:21:40</v>
      </c>
      <c r="J81" s="24">
        <f t="shared" si="22"/>
        <v>0.08421296296296298</v>
      </c>
    </row>
    <row r="82" spans="1:10" ht="15">
      <c r="A82" s="8">
        <v>77</v>
      </c>
      <c r="B82" s="8">
        <v>92</v>
      </c>
      <c r="C82" s="9" t="str">
        <f t="shared" si="16"/>
        <v>НИКИТИН Николай</v>
      </c>
      <c r="D82" s="10" t="str">
        <f t="shared" si="17"/>
        <v>Технолог</v>
      </c>
      <c r="E82" s="10"/>
      <c r="F82" s="10" t="str">
        <f t="shared" si="18"/>
        <v>Мужчина</v>
      </c>
      <c r="G82" s="10" t="str">
        <f t="shared" si="19"/>
        <v>б / р</v>
      </c>
      <c r="H82" s="23" t="str">
        <f t="shared" si="20"/>
        <v>0:42:20</v>
      </c>
      <c r="I82" s="23" t="str">
        <f t="shared" si="21"/>
        <v>1:25:10</v>
      </c>
      <c r="J82" s="24">
        <f t="shared" si="22"/>
        <v>0.08431712962962963</v>
      </c>
    </row>
    <row r="83" spans="1:10" ht="15">
      <c r="A83" s="8">
        <v>78</v>
      </c>
      <c r="B83" s="8">
        <v>139</v>
      </c>
      <c r="C83" s="9" t="str">
        <f t="shared" si="16"/>
        <v>БЕЛЯЕВ Алексей</v>
      </c>
      <c r="D83" s="10" t="str">
        <f t="shared" si="17"/>
        <v>Технолог</v>
      </c>
      <c r="E83" s="10"/>
      <c r="F83" s="10" t="str">
        <f t="shared" si="18"/>
        <v>Мужчина</v>
      </c>
      <c r="G83" s="10" t="str">
        <f t="shared" si="19"/>
        <v>б / р</v>
      </c>
      <c r="H83" s="23" t="str">
        <f t="shared" si="20"/>
        <v>0:37:53</v>
      </c>
      <c r="I83" s="23" t="str">
        <f t="shared" si="21"/>
        <v>1:17:51</v>
      </c>
      <c r="J83" s="24">
        <f t="shared" si="22"/>
        <v>0.08462962962962962</v>
      </c>
    </row>
    <row r="84" spans="1:10" ht="15">
      <c r="A84" s="8">
        <v>79</v>
      </c>
      <c r="B84" s="8">
        <v>85</v>
      </c>
      <c r="C84" s="9" t="str">
        <f t="shared" si="16"/>
        <v>МОКРОБОРОДОВ Иван</v>
      </c>
      <c r="D84" s="10" t="str">
        <f t="shared" si="17"/>
        <v>Ветераны Санкт-Петербурга</v>
      </c>
      <c r="E84" s="10" t="str">
        <f>VLOOKUP(B84,ДБ,4,FALSE)</f>
        <v>Мужчина</v>
      </c>
      <c r="F84" s="10" t="str">
        <f t="shared" si="18"/>
        <v>Мужчина</v>
      </c>
      <c r="G84" s="10" t="str">
        <f t="shared" si="19"/>
        <v>б / р</v>
      </c>
      <c r="H84" s="23" t="str">
        <f t="shared" si="20"/>
        <v>0:39:34</v>
      </c>
      <c r="I84" s="23" t="str">
        <f t="shared" si="21"/>
        <v>1:19:26</v>
      </c>
      <c r="J84" s="24">
        <f t="shared" si="22"/>
        <v>0.08480324074074075</v>
      </c>
    </row>
    <row r="85" spans="1:10" ht="15">
      <c r="A85" s="8">
        <v>80</v>
      </c>
      <c r="B85" s="8">
        <v>15</v>
      </c>
      <c r="C85" s="9" t="str">
        <f t="shared" si="16"/>
        <v>ПЕТРОВИЧ Сергей</v>
      </c>
      <c r="D85" s="10" t="str">
        <f t="shared" si="17"/>
        <v>ОГК</v>
      </c>
      <c r="E85" s="10" t="str">
        <f>VLOOKUP(B85,ДБ,4,FALSE)</f>
        <v>Мужчина</v>
      </c>
      <c r="F85" s="10" t="str">
        <f t="shared" si="18"/>
        <v>Мужчина</v>
      </c>
      <c r="G85" s="10" t="str">
        <f t="shared" si="19"/>
        <v>I</v>
      </c>
      <c r="H85" s="23" t="str">
        <f t="shared" si="20"/>
        <v>1:16:32</v>
      </c>
      <c r="I85" s="23" t="str">
        <f t="shared" si="21"/>
        <v>1:16:32</v>
      </c>
      <c r="J85" s="24">
        <f t="shared" si="22"/>
        <v>0.08493055555555555</v>
      </c>
    </row>
    <row r="86" spans="1:10" ht="15">
      <c r="A86" s="8">
        <v>81</v>
      </c>
      <c r="B86" s="8">
        <v>89</v>
      </c>
      <c r="C86" s="9" t="str">
        <f t="shared" si="16"/>
        <v>НАГИБОВИЧ Константин</v>
      </c>
      <c r="D86" s="10" t="str">
        <f t="shared" si="17"/>
        <v>VOKUEVA TEAM</v>
      </c>
      <c r="E86" s="10" t="str">
        <f>VLOOKUP(B86,ДБ,4,FALSE)</f>
        <v>Мужчина</v>
      </c>
      <c r="F86" s="10" t="str">
        <f t="shared" si="18"/>
        <v>Мужчина</v>
      </c>
      <c r="G86" s="10" t="str">
        <f t="shared" si="19"/>
        <v>б / р</v>
      </c>
      <c r="H86" s="23" t="str">
        <f t="shared" si="20"/>
        <v>0:39:31</v>
      </c>
      <c r="I86" s="23" t="str">
        <f t="shared" si="21"/>
        <v>1:19:15</v>
      </c>
      <c r="J86" s="24">
        <f t="shared" si="22"/>
        <v>0.08503472222222223</v>
      </c>
    </row>
    <row r="87" spans="1:10" ht="15">
      <c r="A87" s="8">
        <v>82</v>
      </c>
      <c r="B87" s="8">
        <v>175</v>
      </c>
      <c r="C87" s="9" t="str">
        <f t="shared" si="16"/>
        <v>САВЕНКО Олег</v>
      </c>
      <c r="D87" s="10" t="str">
        <f t="shared" si="17"/>
        <v>ВИФК</v>
      </c>
      <c r="E87" s="10" t="str">
        <f>VLOOKUP(B87,ДБ,4,FALSE)</f>
        <v>Мужчина</v>
      </c>
      <c r="F87" s="10" t="str">
        <f t="shared" si="18"/>
        <v>Мужчина</v>
      </c>
      <c r="G87" s="10" t="str">
        <f t="shared" si="19"/>
        <v>Альпинист России*</v>
      </c>
      <c r="H87" s="23" t="str">
        <f t="shared" si="20"/>
        <v>0:38:51</v>
      </c>
      <c r="I87" s="23" t="str">
        <f t="shared" si="21"/>
        <v>1:17:53</v>
      </c>
      <c r="J87" s="24">
        <f t="shared" si="22"/>
        <v>0.08503472222222223</v>
      </c>
    </row>
    <row r="88" spans="1:10" ht="15">
      <c r="A88" s="8">
        <v>83</v>
      </c>
      <c r="B88" s="8">
        <v>17</v>
      </c>
      <c r="C88" s="9" t="str">
        <f t="shared" si="16"/>
        <v>НИКОЛАЕВ Юрий</v>
      </c>
      <c r="D88" s="10" t="str">
        <f t="shared" si="17"/>
        <v>Технолог</v>
      </c>
      <c r="E88" s="10"/>
      <c r="F88" s="10" t="str">
        <f t="shared" si="18"/>
        <v>Мужчина</v>
      </c>
      <c r="G88" s="10" t="str">
        <f t="shared" si="19"/>
        <v>II</v>
      </c>
      <c r="H88" s="23" t="str">
        <f t="shared" si="20"/>
        <v>0:38:36</v>
      </c>
      <c r="I88" s="23" t="str">
        <f t="shared" si="21"/>
        <v>1:19:26</v>
      </c>
      <c r="J88" s="24">
        <f t="shared" si="22"/>
        <v>0.08508101851851851</v>
      </c>
    </row>
    <row r="89" spans="1:10" ht="15">
      <c r="A89" s="8">
        <v>84</v>
      </c>
      <c r="B89" s="8">
        <v>145</v>
      </c>
      <c r="C89" s="9" t="str">
        <f t="shared" si="16"/>
        <v>САВИН Петр</v>
      </c>
      <c r="D89" s="10" t="str">
        <f t="shared" si="17"/>
        <v>RedFox</v>
      </c>
      <c r="E89" s="10"/>
      <c r="F89" s="10" t="str">
        <f t="shared" si="18"/>
        <v>Мужчина</v>
      </c>
      <c r="G89" s="10" t="str">
        <f t="shared" si="19"/>
        <v>б / р</v>
      </c>
      <c r="H89" s="23" t="str">
        <f t="shared" si="20"/>
        <v>0:40:45</v>
      </c>
      <c r="I89" s="23" t="str">
        <f t="shared" si="21"/>
        <v>1:21:13</v>
      </c>
      <c r="J89" s="24">
        <f t="shared" si="22"/>
        <v>0.08520833333333333</v>
      </c>
    </row>
    <row r="90" spans="1:10" ht="15">
      <c r="A90" s="8">
        <v>85</v>
      </c>
      <c r="B90" s="8">
        <v>144</v>
      </c>
      <c r="C90" s="9" t="str">
        <f t="shared" si="16"/>
        <v>МАННИНЕН Павел</v>
      </c>
      <c r="D90" s="10" t="str">
        <f t="shared" si="17"/>
        <v>лично</v>
      </c>
      <c r="E90" s="10" t="str">
        <f>VLOOKUP(B90,ДБ,4,FALSE)</f>
        <v>Мужчина</v>
      </c>
      <c r="F90" s="10" t="str">
        <f t="shared" si="18"/>
        <v>Мужчина</v>
      </c>
      <c r="G90" s="10" t="str">
        <f t="shared" si="19"/>
        <v>б / р</v>
      </c>
      <c r="H90" s="23" t="str">
        <f t="shared" si="20"/>
        <v>0:39:38</v>
      </c>
      <c r="I90" s="23" t="str">
        <f t="shared" si="21"/>
        <v>1:19:32</v>
      </c>
      <c r="J90" s="24">
        <f t="shared" si="22"/>
        <v>0.08537037037037037</v>
      </c>
    </row>
    <row r="91" spans="1:10" ht="15">
      <c r="A91" s="8">
        <v>86</v>
      </c>
      <c r="B91" s="8">
        <v>149</v>
      </c>
      <c r="C91" s="9" t="str">
        <f t="shared" si="16"/>
        <v>СМИРНОВ Алексей</v>
      </c>
      <c r="D91" s="10" t="str">
        <f t="shared" si="17"/>
        <v>Политехник</v>
      </c>
      <c r="E91" s="10" t="str">
        <f>VLOOKUP(B91,ДБ,4,FALSE)</f>
        <v>Мужчина</v>
      </c>
      <c r="F91" s="10" t="str">
        <f t="shared" si="18"/>
        <v>Мужчина</v>
      </c>
      <c r="G91" s="10" t="str">
        <f t="shared" si="19"/>
        <v>III</v>
      </c>
      <c r="H91" s="23" t="str">
        <f t="shared" si="20"/>
        <v>0:41:10</v>
      </c>
      <c r="I91" s="23" t="str">
        <f t="shared" si="21"/>
        <v>1:22:14</v>
      </c>
      <c r="J91" s="24">
        <f t="shared" si="22"/>
        <v>0.08609953703703704</v>
      </c>
    </row>
    <row r="92" spans="1:10" ht="15">
      <c r="A92" s="8">
        <v>87</v>
      </c>
      <c r="B92" s="8">
        <v>56</v>
      </c>
      <c r="C92" s="9" t="str">
        <f t="shared" si="16"/>
        <v>ЦИВЛИН Сергей</v>
      </c>
      <c r="D92" s="10" t="str">
        <f t="shared" si="17"/>
        <v>Технолог</v>
      </c>
      <c r="E92" s="10" t="str">
        <f>VLOOKUP(B92,ДБ,4,FALSE)</f>
        <v>Мужчина</v>
      </c>
      <c r="F92" s="10" t="str">
        <f t="shared" si="18"/>
        <v>Мужчина</v>
      </c>
      <c r="G92" s="10" t="str">
        <f t="shared" si="19"/>
        <v>III</v>
      </c>
      <c r="H92" s="23" t="str">
        <f t="shared" si="20"/>
        <v>0:41:18</v>
      </c>
      <c r="I92" s="23" t="str">
        <f t="shared" si="21"/>
        <v>1:22:48</v>
      </c>
      <c r="J92" s="24">
        <f t="shared" si="22"/>
        <v>0.08633101851851853</v>
      </c>
    </row>
    <row r="93" spans="1:10" ht="15">
      <c r="A93" s="8">
        <v>88</v>
      </c>
      <c r="B93" s="8">
        <v>78</v>
      </c>
      <c r="C93" s="9" t="str">
        <f t="shared" si="16"/>
        <v>ГРИГОРЬЕВ Алексей</v>
      </c>
      <c r="D93" s="10" t="str">
        <f t="shared" si="17"/>
        <v>лично</v>
      </c>
      <c r="E93" s="10"/>
      <c r="F93" s="10" t="str">
        <f t="shared" si="18"/>
        <v>Мужчина</v>
      </c>
      <c r="G93" s="10" t="str">
        <f t="shared" si="19"/>
        <v>б / р</v>
      </c>
      <c r="H93" s="23" t="str">
        <f t="shared" si="20"/>
        <v>0:39:23</v>
      </c>
      <c r="I93" s="23" t="str">
        <f t="shared" si="21"/>
        <v>1:19:33</v>
      </c>
      <c r="J93" s="24">
        <f t="shared" si="22"/>
        <v>0.08650462962962963</v>
      </c>
    </row>
    <row r="94" spans="1:10" ht="15">
      <c r="A94" s="8">
        <v>89</v>
      </c>
      <c r="B94" s="8">
        <v>192</v>
      </c>
      <c r="C94" s="9" t="str">
        <f t="shared" si="16"/>
        <v>БУЙКО Андрей</v>
      </c>
      <c r="D94" s="10" t="str">
        <f t="shared" si="17"/>
        <v>ЛИАП</v>
      </c>
      <c r="E94" s="10" t="str">
        <f aca="true" t="shared" si="23" ref="E94:E99">VLOOKUP(B94,ДБ,4,FALSE)</f>
        <v>Мужчина</v>
      </c>
      <c r="F94" s="10" t="str">
        <f t="shared" si="18"/>
        <v>Мужчина</v>
      </c>
      <c r="G94" s="10" t="str">
        <f t="shared" si="19"/>
        <v>б / р</v>
      </c>
      <c r="H94" s="23" t="str">
        <f t="shared" si="20"/>
        <v>0:41:31</v>
      </c>
      <c r="I94" s="23" t="str">
        <f t="shared" si="21"/>
        <v>1:23:04</v>
      </c>
      <c r="J94" s="24">
        <f t="shared" si="22"/>
        <v>0.08658564814814816</v>
      </c>
    </row>
    <row r="95" spans="1:10" ht="15">
      <c r="A95" s="8">
        <v>90</v>
      </c>
      <c r="B95" s="8">
        <v>184</v>
      </c>
      <c r="C95" s="9" t="str">
        <f t="shared" si="16"/>
        <v>ДЕНИСКО Никита</v>
      </c>
      <c r="D95" s="10" t="str">
        <f t="shared" si="17"/>
        <v>ВИФК</v>
      </c>
      <c r="E95" s="10" t="str">
        <f t="shared" si="23"/>
        <v>Мужчина</v>
      </c>
      <c r="F95" s="10" t="str">
        <f t="shared" si="18"/>
        <v>Мужчина</v>
      </c>
      <c r="G95" s="10" t="str">
        <f t="shared" si="19"/>
        <v>б / р</v>
      </c>
      <c r="H95" s="23" t="str">
        <f t="shared" si="20"/>
        <v>0:40:53</v>
      </c>
      <c r="I95" s="23" t="str">
        <f t="shared" si="21"/>
        <v>1:21:49</v>
      </c>
      <c r="J95" s="24">
        <f t="shared" si="22"/>
        <v>0.08671296296296295</v>
      </c>
    </row>
    <row r="96" spans="1:10" ht="15">
      <c r="A96" s="8">
        <v>91</v>
      </c>
      <c r="B96" s="8">
        <v>138</v>
      </c>
      <c r="C96" s="9" t="str">
        <f t="shared" si="16"/>
        <v>ЛАТЫШЕНКО Кондрат</v>
      </c>
      <c r="D96" s="10" t="str">
        <f t="shared" si="17"/>
        <v>Политехник</v>
      </c>
      <c r="E96" s="10" t="str">
        <f t="shared" si="23"/>
        <v>Мужчина</v>
      </c>
      <c r="F96" s="10" t="str">
        <f t="shared" si="18"/>
        <v>Мужчина</v>
      </c>
      <c r="G96" s="10" t="str">
        <f t="shared" si="19"/>
        <v>Альпинист России</v>
      </c>
      <c r="H96" s="23" t="str">
        <f t="shared" si="20"/>
        <v>0:42:22</v>
      </c>
      <c r="I96" s="23" t="str">
        <f t="shared" si="21"/>
        <v>1:23:56</v>
      </c>
      <c r="J96" s="24">
        <f t="shared" si="22"/>
        <v>0.0868287037037037</v>
      </c>
    </row>
    <row r="97" spans="1:10" ht="15">
      <c r="A97" s="8">
        <v>92</v>
      </c>
      <c r="B97" s="8">
        <v>140</v>
      </c>
      <c r="C97" s="9" t="str">
        <f t="shared" si="16"/>
        <v>БАКАЕВ Владислав</v>
      </c>
      <c r="D97" s="10" t="str">
        <f t="shared" si="17"/>
        <v>лично</v>
      </c>
      <c r="E97" s="10" t="str">
        <f t="shared" si="23"/>
        <v>Мужчина</v>
      </c>
      <c r="F97" s="10" t="str">
        <f t="shared" si="18"/>
        <v>Мужчина</v>
      </c>
      <c r="G97" s="10" t="str">
        <f t="shared" si="19"/>
        <v>б / р</v>
      </c>
      <c r="H97" s="23" t="str">
        <f t="shared" si="20"/>
        <v>0:39:51</v>
      </c>
      <c r="I97" s="23" t="str">
        <f t="shared" si="21"/>
        <v>1:20:11</v>
      </c>
      <c r="J97" s="24">
        <f t="shared" si="22"/>
        <v>0.08693287037037038</v>
      </c>
    </row>
    <row r="98" spans="1:10" ht="15">
      <c r="A98" s="8">
        <v>93</v>
      </c>
      <c r="B98" s="8">
        <v>136</v>
      </c>
      <c r="C98" s="9" t="str">
        <f t="shared" si="16"/>
        <v>КОТОВ Анатолий</v>
      </c>
      <c r="D98" s="10" t="str">
        <f t="shared" si="17"/>
        <v>#runandbite</v>
      </c>
      <c r="E98" s="10" t="str">
        <f t="shared" si="23"/>
        <v>Мужчина</v>
      </c>
      <c r="F98" s="10" t="str">
        <f t="shared" si="18"/>
        <v>Мужчина</v>
      </c>
      <c r="G98" s="10" t="str">
        <f t="shared" si="19"/>
        <v>б / р</v>
      </c>
      <c r="H98" s="23" t="str">
        <f t="shared" si="20"/>
        <v>0:40:54</v>
      </c>
      <c r="I98" s="23" t="str">
        <f t="shared" si="21"/>
        <v>1:21:47</v>
      </c>
      <c r="J98" s="24">
        <f t="shared" si="22"/>
        <v>0.08739583333333334</v>
      </c>
    </row>
    <row r="99" spans="1:10" ht="15">
      <c r="A99" s="8">
        <v>94</v>
      </c>
      <c r="B99" s="8">
        <v>52</v>
      </c>
      <c r="C99" s="9" t="str">
        <f t="shared" si="16"/>
        <v>СЕЛЮНИН Илья</v>
      </c>
      <c r="D99" s="10" t="str">
        <f t="shared" si="17"/>
        <v>ЛЭТИ</v>
      </c>
      <c r="E99" s="10" t="str">
        <f t="shared" si="23"/>
        <v>Мужчина</v>
      </c>
      <c r="F99" s="10" t="str">
        <f t="shared" si="18"/>
        <v>Мужчина</v>
      </c>
      <c r="G99" s="10" t="str">
        <f t="shared" si="19"/>
        <v>II</v>
      </c>
      <c r="H99" s="23" t="str">
        <f t="shared" si="20"/>
        <v>0:40:46</v>
      </c>
      <c r="I99" s="23" t="str">
        <f t="shared" si="21"/>
        <v>1:21:43</v>
      </c>
      <c r="J99" s="24">
        <f t="shared" si="22"/>
        <v>0.08748842592592593</v>
      </c>
    </row>
    <row r="100" spans="1:10" ht="15">
      <c r="A100" s="8">
        <v>95</v>
      </c>
      <c r="B100" s="8">
        <v>38</v>
      </c>
      <c r="C100" s="9" t="str">
        <f t="shared" si="16"/>
        <v>ХАЛУС Дмитрий</v>
      </c>
      <c r="D100" s="10" t="str">
        <f t="shared" si="17"/>
        <v>лично</v>
      </c>
      <c r="E100" s="10"/>
      <c r="F100" s="10" t="str">
        <f t="shared" si="18"/>
        <v>Мужчина</v>
      </c>
      <c r="G100" s="10" t="str">
        <f t="shared" si="19"/>
        <v>б / р</v>
      </c>
      <c r="H100" s="23" t="str">
        <f t="shared" si="20"/>
        <v>0:41:29</v>
      </c>
      <c r="I100" s="23" t="str">
        <f t="shared" si="21"/>
        <v>1:22:35</v>
      </c>
      <c r="J100" s="24">
        <f t="shared" si="22"/>
        <v>0.08774305555555556</v>
      </c>
    </row>
    <row r="101" spans="1:10" ht="15">
      <c r="A101" s="8">
        <v>96</v>
      </c>
      <c r="B101" s="8">
        <v>187</v>
      </c>
      <c r="C101" s="9" t="str">
        <f t="shared" si="16"/>
        <v>КОЗЫРЕВ Олег</v>
      </c>
      <c r="D101" s="10" t="str">
        <f t="shared" si="17"/>
        <v>VOKUEVA TEAM</v>
      </c>
      <c r="E101" s="10" t="str">
        <f aca="true" t="shared" si="24" ref="E101:E117">VLOOKUP(B101,ДБ,4,FALSE)</f>
        <v>Мужчина</v>
      </c>
      <c r="F101" s="10" t="str">
        <f t="shared" si="18"/>
        <v>Мужчина</v>
      </c>
      <c r="G101" s="10" t="str">
        <f t="shared" si="19"/>
        <v>б / р</v>
      </c>
      <c r="H101" s="23" t="str">
        <f t="shared" si="20"/>
        <v>0:42:43</v>
      </c>
      <c r="I101" s="23" t="str">
        <f t="shared" si="21"/>
        <v>1:24:10</v>
      </c>
      <c r="J101" s="24">
        <f t="shared" si="22"/>
        <v>0.08788194444444446</v>
      </c>
    </row>
    <row r="102" spans="1:10" ht="15">
      <c r="A102" s="8">
        <v>97</v>
      </c>
      <c r="B102" s="8">
        <v>120</v>
      </c>
      <c r="C102" s="9" t="str">
        <f aca="true" t="shared" si="25" ref="C102:C133">VLOOKUP(B102,ДБ,2,FALSE)</f>
        <v>МАКОВ Алексей</v>
      </c>
      <c r="D102" s="10" t="str">
        <f aca="true" t="shared" si="26" ref="D102:D133">VLOOKUP(B102,ДБ,3,FALSE)</f>
        <v>Политехник</v>
      </c>
      <c r="E102" s="10" t="str">
        <f t="shared" si="24"/>
        <v>Мужчина</v>
      </c>
      <c r="F102" s="10" t="str">
        <f aca="true" t="shared" si="27" ref="F102:F133">VLOOKUP(B102,ДБ,4,FALSE)</f>
        <v>Мужчина</v>
      </c>
      <c r="G102" s="10" t="str">
        <f aca="true" t="shared" si="28" ref="G102:G133">VLOOKUP(B102,ДБ,7,FALSE)</f>
        <v>Альпинист России</v>
      </c>
      <c r="H102" s="23" t="str">
        <f aca="true" t="shared" si="29" ref="H102:H133">VLOOKUP(B102,ДБ,8,FALSE)</f>
        <v>0:43:58</v>
      </c>
      <c r="I102" s="23" t="str">
        <f aca="true" t="shared" si="30" ref="I102:I133">VLOOKUP(B102,ДБ,9,FALSE)</f>
        <v>1:25:50</v>
      </c>
      <c r="J102" s="24">
        <f aca="true" t="shared" si="31" ref="J102:J133">VLOOKUP(B102,ДБ,10,FALSE)</f>
        <v>0.08800925925925925</v>
      </c>
    </row>
    <row r="103" spans="1:10" ht="15">
      <c r="A103" s="8">
        <v>98</v>
      </c>
      <c r="B103" s="8">
        <v>194</v>
      </c>
      <c r="C103" s="9" t="str">
        <f t="shared" si="25"/>
        <v>НОВИКОВ Павел</v>
      </c>
      <c r="D103" s="10" t="str">
        <f t="shared" si="26"/>
        <v>ПКТ</v>
      </c>
      <c r="E103" s="10" t="str">
        <f t="shared" si="24"/>
        <v>Мужчина</v>
      </c>
      <c r="F103" s="10" t="str">
        <f t="shared" si="27"/>
        <v>Мужчина</v>
      </c>
      <c r="G103" s="10" t="str">
        <f t="shared" si="28"/>
        <v>б / р</v>
      </c>
      <c r="H103" s="23" t="str">
        <f t="shared" si="29"/>
        <v>0:43:21</v>
      </c>
      <c r="I103" s="23" t="str">
        <f t="shared" si="30"/>
        <v>1:24:59</v>
      </c>
      <c r="J103" s="24">
        <f t="shared" si="31"/>
        <v>0.08853009259259259</v>
      </c>
    </row>
    <row r="104" spans="1:10" ht="15">
      <c r="A104" s="8">
        <v>99</v>
      </c>
      <c r="B104" s="8">
        <v>166</v>
      </c>
      <c r="C104" s="9" t="str">
        <f t="shared" si="25"/>
        <v>ГУНЬКО Олег</v>
      </c>
      <c r="D104" s="10" t="str">
        <f t="shared" si="26"/>
        <v>ВИФК</v>
      </c>
      <c r="E104" s="10" t="str">
        <f t="shared" si="24"/>
        <v>Мужчина</v>
      </c>
      <c r="F104" s="10" t="str">
        <f t="shared" si="27"/>
        <v>Мужчина</v>
      </c>
      <c r="G104" s="10" t="str">
        <f t="shared" si="28"/>
        <v>б / р</v>
      </c>
      <c r="H104" s="23" t="str">
        <f t="shared" si="29"/>
        <v>0:40:51</v>
      </c>
      <c r="I104" s="23" t="str">
        <f t="shared" si="30"/>
        <v>1:21:46</v>
      </c>
      <c r="J104" s="24">
        <f t="shared" si="31"/>
        <v>0.08853009259259259</v>
      </c>
    </row>
    <row r="105" spans="1:10" ht="15">
      <c r="A105" s="8">
        <v>100</v>
      </c>
      <c r="B105" s="8">
        <v>406</v>
      </c>
      <c r="C105" s="9" t="str">
        <f t="shared" si="25"/>
        <v>ЦЫГАНКОВ Евгений</v>
      </c>
      <c r="D105" s="10">
        <f t="shared" si="26"/>
        <v>0</v>
      </c>
      <c r="E105" s="10" t="str">
        <f t="shared" si="24"/>
        <v>Мужчина</v>
      </c>
      <c r="F105" s="10" t="str">
        <f t="shared" si="27"/>
        <v>Мужчина</v>
      </c>
      <c r="G105" s="10">
        <f t="shared" si="28"/>
        <v>0</v>
      </c>
      <c r="H105" s="23" t="str">
        <f t="shared" si="29"/>
        <v>0:38:32</v>
      </c>
      <c r="I105" s="23" t="str">
        <f t="shared" si="30"/>
        <v>1:19:55</v>
      </c>
      <c r="J105" s="24">
        <f t="shared" si="31"/>
        <v>0.08855324074074074</v>
      </c>
    </row>
    <row r="106" spans="1:10" ht="15">
      <c r="A106" s="8">
        <v>101</v>
      </c>
      <c r="B106" s="8">
        <v>170</v>
      </c>
      <c r="C106" s="9" t="str">
        <f t="shared" si="25"/>
        <v>ШМЫГИН Матвей</v>
      </c>
      <c r="D106" s="10" t="str">
        <f t="shared" si="26"/>
        <v>ВИФК</v>
      </c>
      <c r="E106" s="10" t="str">
        <f t="shared" si="24"/>
        <v>Мужчина</v>
      </c>
      <c r="F106" s="10" t="str">
        <f t="shared" si="27"/>
        <v>Мужчина</v>
      </c>
      <c r="G106" s="10" t="str">
        <f t="shared" si="28"/>
        <v>б / р</v>
      </c>
      <c r="H106" s="23" t="str">
        <f t="shared" si="29"/>
        <v>0:37:27</v>
      </c>
      <c r="I106" s="23" t="str">
        <f t="shared" si="30"/>
        <v>1:18:50</v>
      </c>
      <c r="J106" s="24">
        <f t="shared" si="31"/>
        <v>0.0886111111111111</v>
      </c>
    </row>
    <row r="107" spans="1:10" ht="15">
      <c r="A107" s="8">
        <v>102</v>
      </c>
      <c r="B107" s="8">
        <v>169</v>
      </c>
      <c r="C107" s="9" t="str">
        <f t="shared" si="25"/>
        <v>КРАМОК Дмитрий</v>
      </c>
      <c r="D107" s="10" t="str">
        <f t="shared" si="26"/>
        <v>ВИФК</v>
      </c>
      <c r="E107" s="10" t="str">
        <f t="shared" si="24"/>
        <v>Мужчина</v>
      </c>
      <c r="F107" s="10" t="str">
        <f t="shared" si="27"/>
        <v>Мужчина</v>
      </c>
      <c r="G107" s="10" t="str">
        <f t="shared" si="28"/>
        <v>б / р</v>
      </c>
      <c r="H107" s="23" t="str">
        <f t="shared" si="29"/>
        <v>0:39:35</v>
      </c>
      <c r="I107" s="23" t="str">
        <f t="shared" si="30"/>
        <v>1:21:03</v>
      </c>
      <c r="J107" s="24">
        <f t="shared" si="31"/>
        <v>0.0886111111111111</v>
      </c>
    </row>
    <row r="108" spans="1:10" ht="15">
      <c r="A108" s="8">
        <v>103</v>
      </c>
      <c r="B108" s="8">
        <v>114</v>
      </c>
      <c r="C108" s="9" t="str">
        <f t="shared" si="25"/>
        <v>АМЕЛИН Антон</v>
      </c>
      <c r="D108" s="10" t="str">
        <f t="shared" si="26"/>
        <v>лично</v>
      </c>
      <c r="E108" s="10" t="str">
        <f t="shared" si="24"/>
        <v>Мужчина</v>
      </c>
      <c r="F108" s="10" t="str">
        <f t="shared" si="27"/>
        <v>Мужчина</v>
      </c>
      <c r="G108" s="10" t="str">
        <f t="shared" si="28"/>
        <v>б / р</v>
      </c>
      <c r="H108" s="23" t="str">
        <f t="shared" si="29"/>
        <v>0:41:30</v>
      </c>
      <c r="I108" s="23" t="str">
        <f t="shared" si="30"/>
        <v>1:24:00</v>
      </c>
      <c r="J108" s="24">
        <f t="shared" si="31"/>
        <v>0.08892361111111112</v>
      </c>
    </row>
    <row r="109" spans="1:10" ht="15">
      <c r="A109" s="8">
        <v>104</v>
      </c>
      <c r="B109" s="8">
        <v>50</v>
      </c>
      <c r="C109" s="9" t="str">
        <f t="shared" si="25"/>
        <v>ПОСТНИКОВ Алексей</v>
      </c>
      <c r="D109" s="10" t="str">
        <f t="shared" si="26"/>
        <v>лично</v>
      </c>
      <c r="E109" s="10" t="str">
        <f t="shared" si="24"/>
        <v>Мужчина</v>
      </c>
      <c r="F109" s="10" t="str">
        <f t="shared" si="27"/>
        <v>Мужчина</v>
      </c>
      <c r="G109" s="10" t="str">
        <f t="shared" si="28"/>
        <v>б / р</v>
      </c>
      <c r="H109" s="23" t="str">
        <f t="shared" si="29"/>
        <v>0:42:32</v>
      </c>
      <c r="I109" s="23" t="str">
        <f t="shared" si="30"/>
        <v>1:24:28</v>
      </c>
      <c r="J109" s="24">
        <f t="shared" si="31"/>
        <v>0.08915509259259259</v>
      </c>
    </row>
    <row r="110" spans="1:10" ht="15">
      <c r="A110" s="8">
        <v>105</v>
      </c>
      <c r="B110" s="8">
        <v>100</v>
      </c>
      <c r="C110" s="9" t="str">
        <f t="shared" si="25"/>
        <v>БОРОЗДИНСКИЙ Юлий</v>
      </c>
      <c r="D110" s="10" t="str">
        <f t="shared" si="26"/>
        <v>Политехник</v>
      </c>
      <c r="E110" s="10" t="str">
        <f t="shared" si="24"/>
        <v>Мужчина</v>
      </c>
      <c r="F110" s="10" t="str">
        <f t="shared" si="27"/>
        <v>Мужчина</v>
      </c>
      <c r="G110" s="10" t="str">
        <f t="shared" si="28"/>
        <v>Альпинист России</v>
      </c>
      <c r="H110" s="23" t="str">
        <f t="shared" si="29"/>
        <v>0:42:30</v>
      </c>
      <c r="I110" s="23" t="str">
        <f t="shared" si="30"/>
        <v>1:23:58</v>
      </c>
      <c r="J110" s="24">
        <f t="shared" si="31"/>
        <v>0.0898726851851852</v>
      </c>
    </row>
    <row r="111" spans="1:10" ht="15">
      <c r="A111" s="8">
        <v>106</v>
      </c>
      <c r="B111" s="8">
        <v>202</v>
      </c>
      <c r="C111" s="9" t="str">
        <f t="shared" si="25"/>
        <v>ДЕМЕНТЬЕВ Павел</v>
      </c>
      <c r="D111" s="10" t="str">
        <f t="shared" si="26"/>
        <v>лично</v>
      </c>
      <c r="E111" s="10" t="str">
        <f t="shared" si="24"/>
        <v>Мужчина</v>
      </c>
      <c r="F111" s="10" t="str">
        <f t="shared" si="27"/>
        <v>Мужчина</v>
      </c>
      <c r="G111" s="10" t="str">
        <f t="shared" si="28"/>
        <v>б / р</v>
      </c>
      <c r="H111" s="23" t="str">
        <f t="shared" si="29"/>
        <v>0:42:38</v>
      </c>
      <c r="I111" s="23" t="str">
        <f t="shared" si="30"/>
        <v>1:26:56</v>
      </c>
      <c r="J111" s="24">
        <f t="shared" si="31"/>
        <v>0.09028935185185184</v>
      </c>
    </row>
    <row r="112" spans="1:10" ht="15">
      <c r="A112" s="8">
        <v>107</v>
      </c>
      <c r="B112" s="8">
        <v>54</v>
      </c>
      <c r="C112" s="9" t="str">
        <f t="shared" si="25"/>
        <v>ДВОРКИН Александр</v>
      </c>
      <c r="D112" s="10" t="str">
        <f t="shared" si="26"/>
        <v>Технолог</v>
      </c>
      <c r="E112" s="10" t="str">
        <f t="shared" si="24"/>
        <v>Мужчина</v>
      </c>
      <c r="F112" s="10" t="str">
        <f t="shared" si="27"/>
        <v>Мужчина</v>
      </c>
      <c r="G112" s="10" t="str">
        <f t="shared" si="28"/>
        <v>III</v>
      </c>
      <c r="H112" s="23" t="str">
        <f t="shared" si="29"/>
        <v>0:38:14</v>
      </c>
      <c r="I112" s="23" t="str">
        <f t="shared" si="30"/>
        <v>1:21:00</v>
      </c>
      <c r="J112" s="24">
        <f t="shared" si="31"/>
        <v>0.09028935185185184</v>
      </c>
    </row>
    <row r="113" spans="1:10" ht="15">
      <c r="A113" s="8">
        <v>108</v>
      </c>
      <c r="B113" s="8">
        <v>178</v>
      </c>
      <c r="C113" s="9" t="str">
        <f t="shared" si="25"/>
        <v>БАЛУТКИН Иван</v>
      </c>
      <c r="D113" s="10" t="str">
        <f t="shared" si="26"/>
        <v>ВИФК</v>
      </c>
      <c r="E113" s="10" t="str">
        <f t="shared" si="24"/>
        <v>Мужчина</v>
      </c>
      <c r="F113" s="10" t="str">
        <f t="shared" si="27"/>
        <v>Мужчина</v>
      </c>
      <c r="G113" s="10" t="str">
        <f t="shared" si="28"/>
        <v>III*</v>
      </c>
      <c r="H113" s="23" t="str">
        <f t="shared" si="29"/>
        <v>0:41:39</v>
      </c>
      <c r="I113" s="23" t="str">
        <f t="shared" si="30"/>
        <v>1:22:38</v>
      </c>
      <c r="J113" s="24">
        <f t="shared" si="31"/>
        <v>0.09033564814814815</v>
      </c>
    </row>
    <row r="114" spans="1:10" ht="15">
      <c r="A114" s="8">
        <v>109</v>
      </c>
      <c r="B114" s="8">
        <v>125</v>
      </c>
      <c r="C114" s="9" t="str">
        <f t="shared" si="25"/>
        <v>ТРУСОВ Алексей</v>
      </c>
      <c r="D114" s="10" t="str">
        <f t="shared" si="26"/>
        <v>Политехник</v>
      </c>
      <c r="E114" s="10" t="str">
        <f t="shared" si="24"/>
        <v>Мужчина</v>
      </c>
      <c r="F114" s="10" t="str">
        <f t="shared" si="27"/>
        <v>Мужчина</v>
      </c>
      <c r="G114" s="10" t="str">
        <f t="shared" si="28"/>
        <v>б / р</v>
      </c>
      <c r="H114" s="23" t="str">
        <f t="shared" si="29"/>
        <v>0:42:58</v>
      </c>
      <c r="I114" s="23" t="str">
        <f t="shared" si="30"/>
        <v>1:26:03</v>
      </c>
      <c r="J114" s="24">
        <f t="shared" si="31"/>
        <v>0.09065972222222222</v>
      </c>
    </row>
    <row r="115" spans="1:10" ht="15">
      <c r="A115" s="8">
        <v>110</v>
      </c>
      <c r="B115" s="8">
        <v>49</v>
      </c>
      <c r="C115" s="9" t="str">
        <f t="shared" si="25"/>
        <v>ЕМЕЛЬЯНОВ Владимир</v>
      </c>
      <c r="D115" s="10" t="str">
        <f t="shared" si="26"/>
        <v>ЛЭТИ</v>
      </c>
      <c r="E115" s="10" t="str">
        <f t="shared" si="24"/>
        <v>Мужчина</v>
      </c>
      <c r="F115" s="10" t="str">
        <f t="shared" si="27"/>
        <v>Мужчина</v>
      </c>
      <c r="G115" s="10" t="str">
        <f t="shared" si="28"/>
        <v>III</v>
      </c>
      <c r="H115" s="23" t="str">
        <f t="shared" si="29"/>
        <v>0:41:04</v>
      </c>
      <c r="I115" s="23" t="str">
        <f t="shared" si="30"/>
        <v>1:23:54</v>
      </c>
      <c r="J115" s="24">
        <f t="shared" si="31"/>
        <v>0.09123842592592592</v>
      </c>
    </row>
    <row r="116" spans="1:10" ht="15">
      <c r="A116" s="8">
        <v>111</v>
      </c>
      <c r="B116" s="8">
        <v>142</v>
      </c>
      <c r="C116" s="9" t="str">
        <f t="shared" si="25"/>
        <v>СТЕПАНОВ Сергей</v>
      </c>
      <c r="D116" s="10" t="str">
        <f t="shared" si="26"/>
        <v>лично</v>
      </c>
      <c r="E116" s="10" t="str">
        <f t="shared" si="24"/>
        <v>Мужчина</v>
      </c>
      <c r="F116" s="10" t="str">
        <f t="shared" si="27"/>
        <v>Мужчина</v>
      </c>
      <c r="G116" s="10" t="str">
        <f t="shared" si="28"/>
        <v>II*</v>
      </c>
      <c r="H116" s="23" t="str">
        <f t="shared" si="29"/>
        <v>0:43:33</v>
      </c>
      <c r="I116" s="23" t="str">
        <f t="shared" si="30"/>
        <v>1:26:55</v>
      </c>
      <c r="J116" s="24">
        <f t="shared" si="31"/>
        <v>0.09134259259259259</v>
      </c>
    </row>
    <row r="117" spans="1:10" ht="15">
      <c r="A117" s="8">
        <v>112</v>
      </c>
      <c r="B117" s="8">
        <v>161</v>
      </c>
      <c r="C117" s="9" t="str">
        <f t="shared" si="25"/>
        <v>КИСЕЛЕВ Дмитрий</v>
      </c>
      <c r="D117" s="10" t="str">
        <f t="shared" si="26"/>
        <v>Технолог</v>
      </c>
      <c r="E117" s="10" t="str">
        <f t="shared" si="24"/>
        <v>Мужчина</v>
      </c>
      <c r="F117" s="10" t="str">
        <f t="shared" si="27"/>
        <v>Мужчина</v>
      </c>
      <c r="G117" s="10" t="str">
        <f t="shared" si="28"/>
        <v>I*</v>
      </c>
      <c r="H117" s="23" t="str">
        <f t="shared" si="29"/>
        <v>0:43:29</v>
      </c>
      <c r="I117" s="23" t="str">
        <f t="shared" si="30"/>
        <v>1:26:59</v>
      </c>
      <c r="J117" s="24">
        <f t="shared" si="31"/>
        <v>0.0914699074074074</v>
      </c>
    </row>
    <row r="118" spans="1:10" ht="15">
      <c r="A118" s="8">
        <v>113</v>
      </c>
      <c r="B118" s="8">
        <v>57</v>
      </c>
      <c r="C118" s="9" t="str">
        <f t="shared" si="25"/>
        <v>ДЕЕВ Дмитрий</v>
      </c>
      <c r="D118" s="10" t="str">
        <f t="shared" si="26"/>
        <v>Горняк</v>
      </c>
      <c r="E118" s="10"/>
      <c r="F118" s="10" t="str">
        <f t="shared" si="27"/>
        <v>Мужчина</v>
      </c>
      <c r="G118" s="10" t="str">
        <f t="shared" si="28"/>
        <v>КМС</v>
      </c>
      <c r="H118" s="23" t="str">
        <f t="shared" si="29"/>
        <v>0:43:06</v>
      </c>
      <c r="I118" s="23" t="str">
        <f t="shared" si="30"/>
        <v>1:25:24</v>
      </c>
      <c r="J118" s="24">
        <f t="shared" si="31"/>
        <v>0.09158564814814814</v>
      </c>
    </row>
    <row r="119" spans="1:10" ht="15">
      <c r="A119" s="8">
        <v>114</v>
      </c>
      <c r="B119" s="8">
        <v>91</v>
      </c>
      <c r="C119" s="9" t="str">
        <f t="shared" si="25"/>
        <v>САВЕНКОВ Пётр</v>
      </c>
      <c r="D119" s="10" t="str">
        <f t="shared" si="26"/>
        <v>лично</v>
      </c>
      <c r="E119" s="10"/>
      <c r="F119" s="10" t="str">
        <f t="shared" si="27"/>
        <v>Мужчина</v>
      </c>
      <c r="G119" s="10" t="str">
        <f t="shared" si="28"/>
        <v>б / р</v>
      </c>
      <c r="H119" s="23" t="str">
        <f t="shared" si="29"/>
        <v>0:43:36</v>
      </c>
      <c r="I119" s="23" t="str">
        <f t="shared" si="30"/>
        <v>1:28:20</v>
      </c>
      <c r="J119" s="24">
        <f t="shared" si="31"/>
        <v>0.09163194444444445</v>
      </c>
    </row>
    <row r="120" spans="1:10" ht="15">
      <c r="A120" s="8">
        <v>115</v>
      </c>
      <c r="B120" s="8">
        <v>160</v>
      </c>
      <c r="C120" s="9" t="str">
        <f t="shared" si="25"/>
        <v>МЕЛЬНИЧЕНКО Федор</v>
      </c>
      <c r="D120" s="10" t="str">
        <f t="shared" si="26"/>
        <v>ВИФК</v>
      </c>
      <c r="E120" s="10" t="str">
        <f>VLOOKUP(B120,ДБ,4,FALSE)</f>
        <v>Мужчина</v>
      </c>
      <c r="F120" s="10" t="str">
        <f t="shared" si="27"/>
        <v>Мужчина</v>
      </c>
      <c r="G120" s="10" t="str">
        <f t="shared" si="28"/>
        <v>Альпинист России*</v>
      </c>
      <c r="H120" s="23" t="str">
        <f t="shared" si="29"/>
        <v>0:38:19</v>
      </c>
      <c r="I120" s="23" t="str">
        <f t="shared" si="30"/>
        <v>1:18:16</v>
      </c>
      <c r="J120" s="24">
        <f t="shared" si="31"/>
        <v>0.09171296296296295</v>
      </c>
    </row>
    <row r="121" spans="1:10" ht="15">
      <c r="A121" s="8">
        <v>116</v>
      </c>
      <c r="B121" s="8">
        <v>107</v>
      </c>
      <c r="C121" s="9" t="str">
        <f t="shared" si="25"/>
        <v>АГЕЕВ Эдуард</v>
      </c>
      <c r="D121" s="10" t="str">
        <f t="shared" si="26"/>
        <v>Политехник</v>
      </c>
      <c r="E121" s="10" t="str">
        <f>VLOOKUP(B121,ДБ,4,FALSE)</f>
        <v>Мужчина</v>
      </c>
      <c r="F121" s="10" t="str">
        <f t="shared" si="27"/>
        <v>Мужчина</v>
      </c>
      <c r="G121" s="10" t="str">
        <f t="shared" si="28"/>
        <v>Альпинист России</v>
      </c>
      <c r="H121" s="23" t="str">
        <f t="shared" si="29"/>
        <v>0:42:38</v>
      </c>
      <c r="I121" s="23" t="str">
        <f t="shared" si="30"/>
        <v>1:25:50</v>
      </c>
      <c r="J121" s="24">
        <f t="shared" si="31"/>
        <v>0.09193287037037036</v>
      </c>
    </row>
    <row r="122" spans="1:10" ht="15">
      <c r="A122" s="8">
        <v>117</v>
      </c>
      <c r="B122" s="8">
        <v>12</v>
      </c>
      <c r="C122" s="9" t="str">
        <f t="shared" si="25"/>
        <v>ЧЕРНЫХ Дмитрий</v>
      </c>
      <c r="D122" s="10" t="str">
        <f t="shared" si="26"/>
        <v>Dикие</v>
      </c>
      <c r="E122" s="10" t="str">
        <f>VLOOKUP(B122,ДБ,4,FALSE)</f>
        <v>Мужчина</v>
      </c>
      <c r="F122" s="10" t="str">
        <f t="shared" si="27"/>
        <v>Мужчина</v>
      </c>
      <c r="G122" s="10" t="str">
        <f t="shared" si="28"/>
        <v>б / р</v>
      </c>
      <c r="H122" s="23" t="str">
        <f t="shared" si="29"/>
        <v>0:46:26</v>
      </c>
      <c r="I122" s="23" t="str">
        <f t="shared" si="30"/>
        <v>1:30:37</v>
      </c>
      <c r="J122" s="24">
        <f t="shared" si="31"/>
        <v>0.09208333333333334</v>
      </c>
    </row>
    <row r="123" spans="1:10" ht="15">
      <c r="A123" s="8">
        <v>118</v>
      </c>
      <c r="B123" s="8">
        <v>99</v>
      </c>
      <c r="C123" s="9" t="str">
        <f t="shared" si="25"/>
        <v>БОРЦОВ Егор</v>
      </c>
      <c r="D123" s="10" t="str">
        <f t="shared" si="26"/>
        <v>лично</v>
      </c>
      <c r="E123" s="10"/>
      <c r="F123" s="10" t="str">
        <f t="shared" si="27"/>
        <v>Мужчина</v>
      </c>
      <c r="G123" s="10" t="str">
        <f t="shared" si="28"/>
        <v>б / р</v>
      </c>
      <c r="H123" s="23" t="str">
        <f t="shared" si="29"/>
        <v>0:44:33</v>
      </c>
      <c r="I123" s="23" t="str">
        <f t="shared" si="30"/>
        <v>1:27:48</v>
      </c>
      <c r="J123" s="24">
        <f t="shared" si="31"/>
        <v>0.09233796296296297</v>
      </c>
    </row>
    <row r="124" spans="1:10" ht="15">
      <c r="A124" s="8">
        <v>119</v>
      </c>
      <c r="B124" s="8">
        <v>130</v>
      </c>
      <c r="C124" s="9" t="str">
        <f t="shared" si="25"/>
        <v>НУЖДОВ Сергей</v>
      </c>
      <c r="D124" s="10" t="str">
        <f t="shared" si="26"/>
        <v>лично</v>
      </c>
      <c r="E124" s="10" t="str">
        <f>VLOOKUP(B124,ДБ,4,FALSE)</f>
        <v>Мужчина</v>
      </c>
      <c r="F124" s="10" t="str">
        <f t="shared" si="27"/>
        <v>Мужчина</v>
      </c>
      <c r="G124" s="10" t="str">
        <f t="shared" si="28"/>
        <v>б / р</v>
      </c>
      <c r="H124" s="23" t="str">
        <f t="shared" si="29"/>
        <v>0:42:22</v>
      </c>
      <c r="I124" s="23" t="str">
        <f t="shared" si="30"/>
        <v>1:24:32</v>
      </c>
      <c r="J124" s="24">
        <f t="shared" si="31"/>
        <v>0.09267361111111111</v>
      </c>
    </row>
    <row r="125" spans="1:10" ht="15">
      <c r="A125" s="8">
        <v>120</v>
      </c>
      <c r="B125" s="8">
        <v>18</v>
      </c>
      <c r="C125" s="9" t="str">
        <f t="shared" si="25"/>
        <v>ШИПОВАЛОВ Максим</v>
      </c>
      <c r="D125" s="10" t="str">
        <f t="shared" si="26"/>
        <v>Штурм</v>
      </c>
      <c r="E125" s="10" t="str">
        <f>VLOOKUP(B125,ДБ,4,FALSE)</f>
        <v>Мужчина</v>
      </c>
      <c r="F125" s="10" t="str">
        <f t="shared" si="27"/>
        <v>Мужчина</v>
      </c>
      <c r="G125" s="10" t="str">
        <f t="shared" si="28"/>
        <v>II</v>
      </c>
      <c r="H125" s="23" t="str">
        <f t="shared" si="29"/>
        <v>0:43:18</v>
      </c>
      <c r="I125" s="23" t="str">
        <f t="shared" si="30"/>
        <v>1:27:50</v>
      </c>
      <c r="J125" s="24">
        <f t="shared" si="31"/>
        <v>0.09287037037037037</v>
      </c>
    </row>
    <row r="126" spans="1:10" ht="15">
      <c r="A126" s="8">
        <v>121</v>
      </c>
      <c r="B126" s="8">
        <v>197</v>
      </c>
      <c r="C126" s="9" t="str">
        <f t="shared" si="25"/>
        <v>ЖИЛЬЦОВ Евгений</v>
      </c>
      <c r="D126" s="10" t="str">
        <f t="shared" si="26"/>
        <v>лично</v>
      </c>
      <c r="E126" s="10" t="str">
        <f>VLOOKUP(B126,ДБ,4,FALSE)</f>
        <v>Мужчина</v>
      </c>
      <c r="F126" s="10" t="str">
        <f t="shared" si="27"/>
        <v>Мужчина</v>
      </c>
      <c r="G126" s="10" t="str">
        <f t="shared" si="28"/>
        <v>б / р</v>
      </c>
      <c r="H126" s="23" t="str">
        <f t="shared" si="29"/>
        <v>0:42:02</v>
      </c>
      <c r="I126" s="23" t="str">
        <f t="shared" si="30"/>
        <v>1:26:48</v>
      </c>
      <c r="J126" s="24">
        <f t="shared" si="31"/>
        <v>0.09299768518518518</v>
      </c>
    </row>
    <row r="127" spans="1:10" ht="15">
      <c r="A127" s="8">
        <v>122</v>
      </c>
      <c r="B127" s="8">
        <v>22</v>
      </c>
      <c r="C127" s="9" t="str">
        <f t="shared" si="25"/>
        <v>КОВАЛЕВ Александр</v>
      </c>
      <c r="D127" s="10" t="str">
        <f t="shared" si="26"/>
        <v>Штурм</v>
      </c>
      <c r="E127" s="10" t="str">
        <f>VLOOKUP(B127,ДБ,4,FALSE)</f>
        <v>Мужчина</v>
      </c>
      <c r="F127" s="10" t="str">
        <f t="shared" si="27"/>
        <v>Мужчина</v>
      </c>
      <c r="G127" s="10" t="str">
        <f t="shared" si="28"/>
        <v>II</v>
      </c>
      <c r="H127" s="23" t="str">
        <f t="shared" si="29"/>
        <v>0:46:01</v>
      </c>
      <c r="I127" s="23" t="str">
        <f t="shared" si="30"/>
        <v>1:28:48</v>
      </c>
      <c r="J127" s="24">
        <f t="shared" si="31"/>
        <v>0.093125</v>
      </c>
    </row>
    <row r="128" spans="1:10" ht="15">
      <c r="A128" s="8">
        <v>123</v>
      </c>
      <c r="B128" s="8">
        <v>129</v>
      </c>
      <c r="C128" s="9" t="str">
        <f t="shared" si="25"/>
        <v>МАКАРОВ Никита</v>
      </c>
      <c r="D128" s="10" t="str">
        <f t="shared" si="26"/>
        <v>ОГК</v>
      </c>
      <c r="E128" s="10" t="str">
        <f>VLOOKUP(B128,ДБ,4,FALSE)</f>
        <v>Мужчина</v>
      </c>
      <c r="F128" s="10" t="str">
        <f t="shared" si="27"/>
        <v>Мужчина</v>
      </c>
      <c r="G128" s="10" t="str">
        <f t="shared" si="28"/>
        <v>II*</v>
      </c>
      <c r="H128" s="23" t="str">
        <f t="shared" si="29"/>
        <v>0:44:59</v>
      </c>
      <c r="I128" s="23" t="str">
        <f t="shared" si="30"/>
        <v>1:28:54</v>
      </c>
      <c r="J128" s="24">
        <f t="shared" si="31"/>
        <v>0.09327546296296296</v>
      </c>
    </row>
    <row r="129" spans="1:10" ht="15">
      <c r="A129" s="8">
        <v>124</v>
      </c>
      <c r="B129" s="8">
        <v>110</v>
      </c>
      <c r="C129" s="9" t="str">
        <f t="shared" si="25"/>
        <v>МАМОНЫЧЕВ Юрий</v>
      </c>
      <c r="D129" s="10" t="str">
        <f t="shared" si="26"/>
        <v>лично</v>
      </c>
      <c r="E129" s="10"/>
      <c r="F129" s="10" t="str">
        <f t="shared" si="27"/>
        <v>Мужчина</v>
      </c>
      <c r="G129" s="10" t="str">
        <f t="shared" si="28"/>
        <v>б / р</v>
      </c>
      <c r="H129" s="23" t="str">
        <f t="shared" si="29"/>
        <v>0:43:06</v>
      </c>
      <c r="I129" s="23" t="str">
        <f t="shared" si="30"/>
        <v>1:28:11</v>
      </c>
      <c r="J129" s="24">
        <f t="shared" si="31"/>
        <v>0.09332175925925927</v>
      </c>
    </row>
    <row r="130" spans="1:10" ht="15">
      <c r="A130" s="8">
        <v>125</v>
      </c>
      <c r="B130" s="8">
        <v>165</v>
      </c>
      <c r="C130" s="9" t="str">
        <f t="shared" si="25"/>
        <v>КОРНЕВ Владимир</v>
      </c>
      <c r="D130" s="10" t="str">
        <f t="shared" si="26"/>
        <v>Штурм</v>
      </c>
      <c r="E130" s="10" t="str">
        <f aca="true" t="shared" si="32" ref="E130:E146">VLOOKUP(B130,ДБ,4,FALSE)</f>
        <v>Мужчина</v>
      </c>
      <c r="F130" s="10" t="str">
        <f t="shared" si="27"/>
        <v>Мужчина</v>
      </c>
      <c r="G130" s="10" t="str">
        <f t="shared" si="28"/>
        <v>I*</v>
      </c>
      <c r="H130" s="23" t="str">
        <f t="shared" si="29"/>
        <v>0:45:33</v>
      </c>
      <c r="I130" s="23" t="str">
        <f t="shared" si="30"/>
        <v>1:29:27</v>
      </c>
      <c r="J130" s="24">
        <f t="shared" si="31"/>
        <v>0.09336805555555555</v>
      </c>
    </row>
    <row r="131" spans="1:10" ht="15">
      <c r="A131" s="8">
        <v>126</v>
      </c>
      <c r="B131" s="8">
        <v>3</v>
      </c>
      <c r="C131" s="9" t="str">
        <f t="shared" si="25"/>
        <v>СУХОРУКОВ Иван</v>
      </c>
      <c r="D131" s="10" t="str">
        <f t="shared" si="26"/>
        <v>Военмех</v>
      </c>
      <c r="E131" s="10" t="str">
        <f t="shared" si="32"/>
        <v>Мужчина</v>
      </c>
      <c r="F131" s="10" t="str">
        <f t="shared" si="27"/>
        <v>Мужчина</v>
      </c>
      <c r="G131" s="10" t="str">
        <f t="shared" si="28"/>
        <v>III</v>
      </c>
      <c r="H131" s="23" t="str">
        <f t="shared" si="29"/>
        <v>0:45:36</v>
      </c>
      <c r="I131" s="23" t="str">
        <f t="shared" si="30"/>
        <v>1:30:23</v>
      </c>
      <c r="J131" s="24">
        <f t="shared" si="31"/>
        <v>0.09401620370370371</v>
      </c>
    </row>
    <row r="132" spans="1:10" ht="15">
      <c r="A132" s="8">
        <v>127</v>
      </c>
      <c r="B132" s="8">
        <v>201</v>
      </c>
      <c r="C132" s="9" t="str">
        <f t="shared" si="25"/>
        <v>СОТНИКОВ Александр</v>
      </c>
      <c r="D132" s="10" t="str">
        <f t="shared" si="26"/>
        <v>лично</v>
      </c>
      <c r="E132" s="10" t="str">
        <f t="shared" si="32"/>
        <v>Мужчина</v>
      </c>
      <c r="F132" s="10" t="str">
        <f t="shared" si="27"/>
        <v>Мужчина</v>
      </c>
      <c r="G132" s="10" t="str">
        <f t="shared" si="28"/>
        <v>б / р</v>
      </c>
      <c r="H132" s="23" t="str">
        <f t="shared" si="29"/>
        <v>0:44:52</v>
      </c>
      <c r="I132" s="23" t="str">
        <f t="shared" si="30"/>
        <v>1:28:03</v>
      </c>
      <c r="J132" s="24">
        <f t="shared" si="31"/>
        <v>0.0941087962962963</v>
      </c>
    </row>
    <row r="133" spans="1:10" ht="15">
      <c r="A133" s="8">
        <v>128</v>
      </c>
      <c r="B133" s="8">
        <v>319</v>
      </c>
      <c r="C133" s="9" t="str">
        <f t="shared" si="25"/>
        <v>МИХАЙЛЕНКО Никита</v>
      </c>
      <c r="D133" s="10" t="str">
        <f t="shared" si="26"/>
        <v>Альпклуб СПбГУ Барс</v>
      </c>
      <c r="E133" s="10" t="str">
        <f t="shared" si="32"/>
        <v>Мужчина</v>
      </c>
      <c r="F133" s="10" t="str">
        <f t="shared" si="27"/>
        <v>Мужчина</v>
      </c>
      <c r="G133" s="10" t="str">
        <f t="shared" si="28"/>
        <v>III</v>
      </c>
      <c r="H133" s="23" t="str">
        <f t="shared" si="29"/>
        <v>0:41:27</v>
      </c>
      <c r="I133" s="23" t="str">
        <f t="shared" si="30"/>
        <v>1:22:49</v>
      </c>
      <c r="J133" s="24">
        <f t="shared" si="31"/>
        <v>0.09418981481481481</v>
      </c>
    </row>
    <row r="134" spans="1:10" ht="15">
      <c r="A134" s="8">
        <v>129</v>
      </c>
      <c r="B134" s="8">
        <v>126</v>
      </c>
      <c r="C134" s="9" t="str">
        <f aca="true" t="shared" si="33" ref="C134:C185">VLOOKUP(B134,ДБ,2,FALSE)</f>
        <v>ГОЛОВЧЕНКО Артур</v>
      </c>
      <c r="D134" s="10" t="str">
        <f aca="true" t="shared" si="34" ref="D134:D185">VLOOKUP(B134,ДБ,3,FALSE)</f>
        <v>VOKUEVA TEAM</v>
      </c>
      <c r="E134" s="10" t="str">
        <f t="shared" si="32"/>
        <v>Мужчина</v>
      </c>
      <c r="F134" s="10" t="str">
        <f aca="true" t="shared" si="35" ref="F134:F165">VLOOKUP(B134,ДБ,4,FALSE)</f>
        <v>Мужчина</v>
      </c>
      <c r="G134" s="10" t="str">
        <f aca="true" t="shared" si="36" ref="G134:G165">VLOOKUP(B134,ДБ,7,FALSE)</f>
        <v>б / р</v>
      </c>
      <c r="H134" s="23" t="str">
        <f aca="true" t="shared" si="37" ref="H134:H165">VLOOKUP(B134,ДБ,8,FALSE)</f>
        <v>0:43:17</v>
      </c>
      <c r="I134" s="23" t="str">
        <f aca="true" t="shared" si="38" ref="I134:I165">VLOOKUP(B134,ДБ,9,FALSE)</f>
        <v>1:29:29</v>
      </c>
      <c r="J134" s="24">
        <f aca="true" t="shared" si="39" ref="J134:J165">VLOOKUP(B134,ДБ,10,FALSE)</f>
        <v>0.09429398148148148</v>
      </c>
    </row>
    <row r="135" spans="1:10" ht="15">
      <c r="A135" s="8">
        <v>130</v>
      </c>
      <c r="B135" s="8">
        <v>26</v>
      </c>
      <c r="C135" s="9" t="str">
        <f t="shared" si="33"/>
        <v>ЩЕГЛОВ Михаил</v>
      </c>
      <c r="D135" s="10" t="str">
        <f t="shared" si="34"/>
        <v>Политехник</v>
      </c>
      <c r="E135" s="10" t="str">
        <f t="shared" si="32"/>
        <v>Мужчина</v>
      </c>
      <c r="F135" s="10" t="str">
        <f t="shared" si="35"/>
        <v>Мужчина</v>
      </c>
      <c r="G135" s="10" t="str">
        <f t="shared" si="36"/>
        <v>Альпинист России</v>
      </c>
      <c r="H135" s="23" t="str">
        <f t="shared" si="37"/>
        <v>0:43:17</v>
      </c>
      <c r="I135" s="23" t="str">
        <f t="shared" si="38"/>
        <v>1:28:21</v>
      </c>
      <c r="J135" s="24">
        <f t="shared" si="39"/>
        <v>0.09440972222222221</v>
      </c>
    </row>
    <row r="136" spans="1:10" ht="15">
      <c r="A136" s="8">
        <v>131</v>
      </c>
      <c r="B136" s="8">
        <v>96</v>
      </c>
      <c r="C136" s="9" t="str">
        <f t="shared" si="33"/>
        <v>ЮФЕРИЦЫН Марк</v>
      </c>
      <c r="D136" s="10" t="str">
        <f t="shared" si="34"/>
        <v>ЛЭТИ</v>
      </c>
      <c r="E136" s="10" t="str">
        <f t="shared" si="32"/>
        <v>Мужчина</v>
      </c>
      <c r="F136" s="10" t="str">
        <f t="shared" si="35"/>
        <v>Мужчина</v>
      </c>
      <c r="G136" s="10" t="str">
        <f t="shared" si="36"/>
        <v>б / р</v>
      </c>
      <c r="H136" s="23" t="str">
        <f t="shared" si="37"/>
        <v>0:40:41</v>
      </c>
      <c r="I136" s="23" t="str">
        <f t="shared" si="38"/>
        <v>1:25:30</v>
      </c>
      <c r="J136" s="24">
        <f t="shared" si="39"/>
        <v>0.09445601851851852</v>
      </c>
    </row>
    <row r="137" spans="1:10" ht="15">
      <c r="A137" s="8">
        <v>132</v>
      </c>
      <c r="B137" s="8">
        <v>147</v>
      </c>
      <c r="C137" s="9" t="str">
        <f t="shared" si="33"/>
        <v>ГЛАЗУНОВ Александр</v>
      </c>
      <c r="D137" s="10" t="str">
        <f t="shared" si="34"/>
        <v>лично</v>
      </c>
      <c r="E137" s="10" t="str">
        <f t="shared" si="32"/>
        <v>Мужчина</v>
      </c>
      <c r="F137" s="10" t="str">
        <f t="shared" si="35"/>
        <v>Мужчина</v>
      </c>
      <c r="G137" s="10" t="str">
        <f t="shared" si="36"/>
        <v>б / р</v>
      </c>
      <c r="H137" s="23" t="str">
        <f t="shared" si="37"/>
        <v>0:42:50</v>
      </c>
      <c r="I137" s="23" t="str">
        <f t="shared" si="38"/>
        <v>1:27:53</v>
      </c>
      <c r="J137" s="24">
        <f t="shared" si="39"/>
        <v>0.0945949074074074</v>
      </c>
    </row>
    <row r="138" spans="1:10" ht="15">
      <c r="A138" s="8">
        <v>133</v>
      </c>
      <c r="B138" s="8">
        <v>171</v>
      </c>
      <c r="C138" s="9" t="str">
        <f t="shared" si="33"/>
        <v>ХАРЧЕВНИКОВ Михаил</v>
      </c>
      <c r="D138" s="10" t="str">
        <f t="shared" si="34"/>
        <v>Политехник</v>
      </c>
      <c r="E138" s="10" t="str">
        <f t="shared" si="32"/>
        <v>Мужчина</v>
      </c>
      <c r="F138" s="10" t="str">
        <f t="shared" si="35"/>
        <v>Мужчина</v>
      </c>
      <c r="G138" s="10" t="str">
        <f t="shared" si="36"/>
        <v>II*</v>
      </c>
      <c r="H138" s="23" t="str">
        <f t="shared" si="37"/>
        <v>0:43:48</v>
      </c>
      <c r="I138" s="23" t="str">
        <f t="shared" si="38"/>
        <v>1:27:57</v>
      </c>
      <c r="J138" s="24">
        <f t="shared" si="39"/>
        <v>0.09513888888888888</v>
      </c>
    </row>
    <row r="139" spans="1:10" ht="15">
      <c r="A139" s="8">
        <v>134</v>
      </c>
      <c r="B139" s="8">
        <v>87</v>
      </c>
      <c r="C139" s="9" t="str">
        <f t="shared" si="33"/>
        <v>МАКАРОВ Алексей</v>
      </c>
      <c r="D139" s="10" t="str">
        <f t="shared" si="34"/>
        <v>Альпклуб СПбГУ Барс</v>
      </c>
      <c r="E139" s="10" t="str">
        <f t="shared" si="32"/>
        <v>Мужчина</v>
      </c>
      <c r="F139" s="10" t="str">
        <f t="shared" si="35"/>
        <v>Мужчина</v>
      </c>
      <c r="G139" s="10" t="str">
        <f t="shared" si="36"/>
        <v>III</v>
      </c>
      <c r="H139" s="23" t="str">
        <f t="shared" si="37"/>
        <v>0:42:01</v>
      </c>
      <c r="I139" s="23" t="str">
        <f t="shared" si="38"/>
        <v>1:25:43</v>
      </c>
      <c r="J139" s="24">
        <f t="shared" si="39"/>
        <v>0.09516203703703703</v>
      </c>
    </row>
    <row r="140" spans="1:10" ht="15">
      <c r="A140" s="8">
        <v>135</v>
      </c>
      <c r="B140" s="8">
        <v>423</v>
      </c>
      <c r="C140" s="9" t="str">
        <f t="shared" si="33"/>
        <v>ЮРКЕВИЧ Олег</v>
      </c>
      <c r="D140" s="10" t="str">
        <f t="shared" si="34"/>
        <v>Штурм</v>
      </c>
      <c r="E140" s="10" t="str">
        <f t="shared" si="32"/>
        <v>Мужчина</v>
      </c>
      <c r="F140" s="10" t="str">
        <f t="shared" si="35"/>
        <v>Мужчина</v>
      </c>
      <c r="G140" s="10" t="str">
        <f t="shared" si="36"/>
        <v>III</v>
      </c>
      <c r="H140" s="23" t="str">
        <f t="shared" si="37"/>
        <v>0:42:35</v>
      </c>
      <c r="I140" s="23" t="str">
        <f t="shared" si="38"/>
        <v>1:26:09</v>
      </c>
      <c r="J140" s="24">
        <f t="shared" si="39"/>
        <v>0.0952662037037037</v>
      </c>
    </row>
    <row r="141" spans="1:10" ht="15">
      <c r="A141" s="8">
        <v>136</v>
      </c>
      <c r="B141" s="8">
        <v>65</v>
      </c>
      <c r="C141" s="9" t="str">
        <f t="shared" si="33"/>
        <v>БУРМИСТРОВ Никита</v>
      </c>
      <c r="D141" s="10" t="str">
        <f t="shared" si="34"/>
        <v>Альпклуб СПбГУ Барс</v>
      </c>
      <c r="E141" s="10" t="str">
        <f t="shared" si="32"/>
        <v>Мужчина</v>
      </c>
      <c r="F141" s="10" t="str">
        <f t="shared" si="35"/>
        <v>Мужчина</v>
      </c>
      <c r="G141" s="10" t="str">
        <f t="shared" si="36"/>
        <v>III</v>
      </c>
      <c r="H141" s="23" t="str">
        <f t="shared" si="37"/>
        <v>0:40:25</v>
      </c>
      <c r="I141" s="23" t="str">
        <f t="shared" si="38"/>
        <v>1:25:43</v>
      </c>
      <c r="J141" s="24">
        <f t="shared" si="39"/>
        <v>0.09533564814814816</v>
      </c>
    </row>
    <row r="142" spans="1:10" ht="15">
      <c r="A142" s="8">
        <v>137</v>
      </c>
      <c r="B142" s="8">
        <v>39</v>
      </c>
      <c r="C142" s="9" t="str">
        <f t="shared" si="33"/>
        <v>КАШАПОВ Игорь</v>
      </c>
      <c r="D142" s="10" t="str">
        <f t="shared" si="34"/>
        <v>лично</v>
      </c>
      <c r="E142" s="10" t="str">
        <f t="shared" si="32"/>
        <v>Мужчина</v>
      </c>
      <c r="F142" s="10" t="str">
        <f t="shared" si="35"/>
        <v>Мужчина</v>
      </c>
      <c r="G142" s="10" t="str">
        <f t="shared" si="36"/>
        <v>б / р</v>
      </c>
      <c r="H142" s="23" t="str">
        <f t="shared" si="37"/>
        <v>0:43:37</v>
      </c>
      <c r="I142" s="23" t="str">
        <f t="shared" si="38"/>
        <v>1:28:36</v>
      </c>
      <c r="J142" s="24">
        <f t="shared" si="39"/>
        <v>0.09549768518518519</v>
      </c>
    </row>
    <row r="143" spans="1:10" ht="15">
      <c r="A143" s="8">
        <v>138</v>
      </c>
      <c r="B143" s="8">
        <v>82</v>
      </c>
      <c r="C143" s="9" t="str">
        <f t="shared" si="33"/>
        <v>ГУЛЯЕВ Юрий</v>
      </c>
      <c r="D143" s="10" t="str">
        <f t="shared" si="34"/>
        <v>Nike ACG</v>
      </c>
      <c r="E143" s="10" t="str">
        <f t="shared" si="32"/>
        <v>Мужчина</v>
      </c>
      <c r="F143" s="10" t="str">
        <f t="shared" si="35"/>
        <v>Мужчина</v>
      </c>
      <c r="G143" s="10" t="str">
        <f t="shared" si="36"/>
        <v>б / р</v>
      </c>
      <c r="H143" s="23" t="str">
        <f t="shared" si="37"/>
        <v>0:46:20</v>
      </c>
      <c r="I143" s="23" t="str">
        <f t="shared" si="38"/>
        <v>1:30:49</v>
      </c>
      <c r="J143" s="24">
        <f t="shared" si="39"/>
        <v>0.09554398148148148</v>
      </c>
    </row>
    <row r="144" spans="1:10" ht="15">
      <c r="A144" s="8">
        <v>139</v>
      </c>
      <c r="B144" s="8">
        <v>158</v>
      </c>
      <c r="C144" s="9" t="str">
        <f t="shared" si="33"/>
        <v>БЛИНОВ Дмитрий</v>
      </c>
      <c r="D144" s="10" t="str">
        <f t="shared" si="34"/>
        <v>ВИФК</v>
      </c>
      <c r="E144" s="10" t="str">
        <f t="shared" si="32"/>
        <v>Мужчина</v>
      </c>
      <c r="F144" s="10" t="str">
        <f t="shared" si="35"/>
        <v>Мужчина</v>
      </c>
      <c r="G144" s="10" t="str">
        <f t="shared" si="36"/>
        <v>б / р</v>
      </c>
      <c r="H144" s="23" t="str">
        <f t="shared" si="37"/>
        <v>0:42:09</v>
      </c>
      <c r="I144" s="23" t="str">
        <f t="shared" si="38"/>
        <v>1:28:32</v>
      </c>
      <c r="J144" s="24">
        <f t="shared" si="39"/>
        <v>0.09578703703703705</v>
      </c>
    </row>
    <row r="145" spans="1:10" ht="15">
      <c r="A145" s="8">
        <v>140</v>
      </c>
      <c r="B145" s="8">
        <v>66</v>
      </c>
      <c r="C145" s="9" t="str">
        <f t="shared" si="33"/>
        <v>ГУЗЕЕВ Михаил</v>
      </c>
      <c r="D145" s="10" t="str">
        <f t="shared" si="34"/>
        <v>Альпклуб СПбГУ Барс</v>
      </c>
      <c r="E145" s="10" t="str">
        <f t="shared" si="32"/>
        <v>Мужчина</v>
      </c>
      <c r="F145" s="10" t="str">
        <f t="shared" si="35"/>
        <v>Мужчина</v>
      </c>
      <c r="G145" s="10" t="str">
        <f t="shared" si="36"/>
        <v>III</v>
      </c>
      <c r="H145" s="23" t="str">
        <f t="shared" si="37"/>
        <v>0:41:27</v>
      </c>
      <c r="I145" s="23" t="str">
        <f t="shared" si="38"/>
        <v>1:24:12</v>
      </c>
      <c r="J145" s="24">
        <f t="shared" si="39"/>
        <v>0.09579861111111111</v>
      </c>
    </row>
    <row r="146" spans="1:10" ht="15">
      <c r="A146" s="8">
        <v>141</v>
      </c>
      <c r="B146" s="8">
        <v>70</v>
      </c>
      <c r="C146" s="9" t="str">
        <f t="shared" si="33"/>
        <v>КОСАРЕВ Юрий</v>
      </c>
      <c r="D146" s="10" t="str">
        <f t="shared" si="34"/>
        <v>Dикие</v>
      </c>
      <c r="E146" s="10" t="str">
        <f t="shared" si="32"/>
        <v>Мужчина</v>
      </c>
      <c r="F146" s="10" t="str">
        <f t="shared" si="35"/>
        <v>Мужчина</v>
      </c>
      <c r="G146" s="10" t="str">
        <f t="shared" si="36"/>
        <v>б / р</v>
      </c>
      <c r="H146" s="23" t="str">
        <f t="shared" si="37"/>
        <v>0:45:05</v>
      </c>
      <c r="I146" s="23" t="str">
        <f t="shared" si="38"/>
        <v>1:30:10</v>
      </c>
      <c r="J146" s="24">
        <f t="shared" si="39"/>
        <v>0.09702546296296295</v>
      </c>
    </row>
    <row r="147" spans="1:10" ht="15">
      <c r="A147" s="8">
        <v>142</v>
      </c>
      <c r="B147" s="8">
        <v>60</v>
      </c>
      <c r="C147" s="9" t="str">
        <f t="shared" si="33"/>
        <v>НЕСТЕРОВ Сергей</v>
      </c>
      <c r="D147" s="10" t="str">
        <f t="shared" si="34"/>
        <v>Штурм</v>
      </c>
      <c r="E147" s="10"/>
      <c r="F147" s="10" t="str">
        <f t="shared" si="35"/>
        <v>Мужчина</v>
      </c>
      <c r="G147" s="10" t="str">
        <f t="shared" si="36"/>
        <v>I*</v>
      </c>
      <c r="H147" s="23" t="str">
        <f t="shared" si="37"/>
        <v>0:46:32</v>
      </c>
      <c r="I147" s="23" t="str">
        <f t="shared" si="38"/>
        <v>1:31:28</v>
      </c>
      <c r="J147" s="24">
        <f t="shared" si="39"/>
        <v>0.09725694444444444</v>
      </c>
    </row>
    <row r="148" spans="1:10" ht="15">
      <c r="A148" s="8">
        <v>143</v>
      </c>
      <c r="B148" s="8">
        <v>98</v>
      </c>
      <c r="C148" s="9" t="str">
        <f t="shared" si="33"/>
        <v>ПЕТРОВ Дмитрий</v>
      </c>
      <c r="D148" s="10" t="str">
        <f t="shared" si="34"/>
        <v>Горняк</v>
      </c>
      <c r="E148" s="10" t="str">
        <f>VLOOKUP(B148,ДБ,4,FALSE)</f>
        <v>Мужчина</v>
      </c>
      <c r="F148" s="10" t="str">
        <f t="shared" si="35"/>
        <v>Мужчина</v>
      </c>
      <c r="G148" s="10" t="str">
        <f t="shared" si="36"/>
        <v>б / р</v>
      </c>
      <c r="H148" s="23" t="str">
        <f t="shared" si="37"/>
        <v>0:46:41</v>
      </c>
      <c r="I148" s="23" t="str">
        <f t="shared" si="38"/>
        <v>1:32:57</v>
      </c>
      <c r="J148" s="24">
        <f t="shared" si="39"/>
        <v>0.09731481481481481</v>
      </c>
    </row>
    <row r="149" spans="1:10" ht="15">
      <c r="A149" s="8">
        <v>144</v>
      </c>
      <c r="B149" s="8">
        <v>84</v>
      </c>
      <c r="C149" s="9" t="str">
        <f t="shared" si="33"/>
        <v>БУДАЕВ Бато</v>
      </c>
      <c r="D149" s="10" t="str">
        <f t="shared" si="34"/>
        <v>Политехник</v>
      </c>
      <c r="E149" s="10" t="str">
        <f>VLOOKUP(B149,ДБ,4,FALSE)</f>
        <v>Мужчина</v>
      </c>
      <c r="F149" s="10" t="str">
        <f t="shared" si="35"/>
        <v>Мужчина</v>
      </c>
      <c r="G149" s="10" t="str">
        <f t="shared" si="36"/>
        <v>III</v>
      </c>
      <c r="H149" s="23" t="str">
        <f t="shared" si="37"/>
        <v>0:45:10</v>
      </c>
      <c r="I149" s="23" t="str">
        <f t="shared" si="38"/>
        <v>1:31:38</v>
      </c>
      <c r="J149" s="24">
        <f t="shared" si="39"/>
        <v>0.09832175925925925</v>
      </c>
    </row>
    <row r="150" spans="1:10" ht="15">
      <c r="A150" s="8">
        <v>145</v>
      </c>
      <c r="B150" s="8">
        <v>117</v>
      </c>
      <c r="C150" s="9" t="str">
        <f t="shared" si="33"/>
        <v>КОНСТАНТИНОВ Валерий</v>
      </c>
      <c r="D150" s="10" t="str">
        <f t="shared" si="34"/>
        <v>лично</v>
      </c>
      <c r="E150" s="10" t="str">
        <f>VLOOKUP(B150,ДБ,4,FALSE)</f>
        <v>Мужчина</v>
      </c>
      <c r="F150" s="10" t="str">
        <f t="shared" si="35"/>
        <v>Мужчина</v>
      </c>
      <c r="G150" s="10" t="str">
        <f t="shared" si="36"/>
        <v>б / р</v>
      </c>
      <c r="H150" s="23" t="str">
        <f t="shared" si="37"/>
        <v>0:47:32</v>
      </c>
      <c r="I150" s="23" t="str">
        <f t="shared" si="38"/>
        <v>1:34:24</v>
      </c>
      <c r="J150" s="24">
        <f t="shared" si="39"/>
        <v>0.09888888888888887</v>
      </c>
    </row>
    <row r="151" spans="1:10" ht="15">
      <c r="A151" s="8">
        <v>146</v>
      </c>
      <c r="B151" s="8">
        <v>179</v>
      </c>
      <c r="C151" s="9" t="str">
        <f t="shared" si="33"/>
        <v>КВАЧЕВ Артем</v>
      </c>
      <c r="D151" s="10" t="str">
        <f t="shared" si="34"/>
        <v>VOKUEVA TEAM</v>
      </c>
      <c r="E151" s="10" t="str">
        <f>VLOOKUP(B151,ДБ,4,FALSE)</f>
        <v>Мужчина</v>
      </c>
      <c r="F151" s="10" t="str">
        <f t="shared" si="35"/>
        <v>Мужчина</v>
      </c>
      <c r="G151" s="10" t="str">
        <f t="shared" si="36"/>
        <v>б / р</v>
      </c>
      <c r="H151" s="23" t="str">
        <f t="shared" si="37"/>
        <v>0:46:34</v>
      </c>
      <c r="I151" s="23" t="str">
        <f t="shared" si="38"/>
        <v>1:32:56</v>
      </c>
      <c r="J151" s="24">
        <f t="shared" si="39"/>
        <v>0.09922453703703704</v>
      </c>
    </row>
    <row r="152" spans="1:10" ht="15">
      <c r="A152" s="8">
        <v>147</v>
      </c>
      <c r="B152" s="8">
        <v>94</v>
      </c>
      <c r="C152" s="9" t="str">
        <f t="shared" si="33"/>
        <v>ДИНИКИН Михаил</v>
      </c>
      <c r="D152" s="10" t="str">
        <f t="shared" si="34"/>
        <v>Сборная СПб</v>
      </c>
      <c r="E152" s="10"/>
      <c r="F152" s="10" t="str">
        <f t="shared" si="35"/>
        <v>Мужчина</v>
      </c>
      <c r="G152" s="10" t="str">
        <f t="shared" si="36"/>
        <v>б / р</v>
      </c>
      <c r="H152" s="23" t="str">
        <f t="shared" si="37"/>
        <v>0:47:53</v>
      </c>
      <c r="I152" s="23" t="str">
        <f t="shared" si="38"/>
        <v>1:33:43</v>
      </c>
      <c r="J152" s="24">
        <f t="shared" si="39"/>
        <v>0.09925925925925927</v>
      </c>
    </row>
    <row r="153" spans="1:10" ht="15">
      <c r="A153" s="8">
        <v>148</v>
      </c>
      <c r="B153" s="8">
        <v>199</v>
      </c>
      <c r="C153" s="9" t="str">
        <f t="shared" si="33"/>
        <v>ВАЩЕНКО Павел</v>
      </c>
      <c r="D153" s="10" t="str">
        <f t="shared" si="34"/>
        <v>лично</v>
      </c>
      <c r="E153" s="10" t="str">
        <f>VLOOKUP(B153,ДБ,4,FALSE)</f>
        <v>Мужчина</v>
      </c>
      <c r="F153" s="10" t="str">
        <f t="shared" si="35"/>
        <v>Мужчина</v>
      </c>
      <c r="G153" s="10" t="str">
        <f t="shared" si="36"/>
        <v>б / р</v>
      </c>
      <c r="H153" s="23" t="str">
        <f t="shared" si="37"/>
        <v>0:47:44</v>
      </c>
      <c r="I153" s="23" t="str">
        <f t="shared" si="38"/>
        <v>1:34:59</v>
      </c>
      <c r="J153" s="24">
        <f t="shared" si="39"/>
        <v>0.09945601851851853</v>
      </c>
    </row>
    <row r="154" spans="1:10" ht="15">
      <c r="A154" s="8">
        <v>149</v>
      </c>
      <c r="B154" s="8">
        <v>182</v>
      </c>
      <c r="C154" s="9" t="str">
        <f t="shared" si="33"/>
        <v>ВАЛИУЛЛИН Азат</v>
      </c>
      <c r="D154" s="10" t="str">
        <f t="shared" si="34"/>
        <v>лично</v>
      </c>
      <c r="E154" s="10" t="str">
        <f>VLOOKUP(B154,ДБ,4,FALSE)</f>
        <v>Мужчина</v>
      </c>
      <c r="F154" s="10" t="str">
        <f t="shared" si="35"/>
        <v>Мужчина</v>
      </c>
      <c r="G154" s="10" t="str">
        <f t="shared" si="36"/>
        <v>б / р</v>
      </c>
      <c r="H154" s="23" t="str">
        <f t="shared" si="37"/>
        <v>0:46:36</v>
      </c>
      <c r="I154" s="23" t="str">
        <f t="shared" si="38"/>
        <v>1:33:41</v>
      </c>
      <c r="J154" s="24">
        <f t="shared" si="39"/>
        <v>0.09956018518518518</v>
      </c>
    </row>
    <row r="155" spans="1:10" ht="15">
      <c r="A155" s="8">
        <v>150</v>
      </c>
      <c r="B155" s="8">
        <v>115</v>
      </c>
      <c r="C155" s="9" t="str">
        <f t="shared" si="33"/>
        <v>ТОЛУМБАЕВ Данияр</v>
      </c>
      <c r="D155" s="10" t="str">
        <f t="shared" si="34"/>
        <v>лично</v>
      </c>
      <c r="E155" s="10"/>
      <c r="F155" s="10" t="str">
        <f t="shared" si="35"/>
        <v>Мужчина</v>
      </c>
      <c r="G155" s="10" t="str">
        <f t="shared" si="36"/>
        <v>б / р</v>
      </c>
      <c r="H155" s="23" t="str">
        <f t="shared" si="37"/>
        <v>0:43:29</v>
      </c>
      <c r="I155" s="23" t="str">
        <f t="shared" si="38"/>
        <v>1:30:10</v>
      </c>
      <c r="J155" s="24">
        <f t="shared" si="39"/>
        <v>0.09962962962962962</v>
      </c>
    </row>
    <row r="156" spans="1:10" ht="15">
      <c r="A156" s="8">
        <v>151</v>
      </c>
      <c r="B156" s="8">
        <v>51</v>
      </c>
      <c r="C156" s="9" t="str">
        <f t="shared" si="33"/>
        <v>ЗОСИМОВ Никита</v>
      </c>
      <c r="D156" s="10" t="str">
        <f t="shared" si="34"/>
        <v>ЛЭТИ</v>
      </c>
      <c r="E156" s="10"/>
      <c r="F156" s="10" t="str">
        <f t="shared" si="35"/>
        <v>Мужчина</v>
      </c>
      <c r="G156" s="10" t="str">
        <f t="shared" si="36"/>
        <v>III</v>
      </c>
      <c r="H156" s="23" t="str">
        <f t="shared" si="37"/>
        <v>0:46:36</v>
      </c>
      <c r="I156" s="23" t="str">
        <f t="shared" si="38"/>
        <v>1:33:09</v>
      </c>
      <c r="J156" s="24">
        <f t="shared" si="39"/>
        <v>0.0996412037037037</v>
      </c>
    </row>
    <row r="157" spans="1:10" ht="15">
      <c r="A157" s="8">
        <v>152</v>
      </c>
      <c r="B157" s="8">
        <v>181</v>
      </c>
      <c r="C157" s="9" t="str">
        <f t="shared" si="33"/>
        <v>ПОСТНИКОВ Никита</v>
      </c>
      <c r="D157" s="10" t="str">
        <f t="shared" si="34"/>
        <v>лично</v>
      </c>
      <c r="E157" s="10" t="str">
        <f>VLOOKUP(B157,ДБ,4,FALSE)</f>
        <v>Мужчина</v>
      </c>
      <c r="F157" s="10" t="str">
        <f t="shared" si="35"/>
        <v>Мужчина</v>
      </c>
      <c r="G157" s="10" t="str">
        <f t="shared" si="36"/>
        <v>б / р</v>
      </c>
      <c r="H157" s="23" t="str">
        <f t="shared" si="37"/>
        <v>0:46:28</v>
      </c>
      <c r="I157" s="23" t="str">
        <f t="shared" si="38"/>
        <v>1:33:11</v>
      </c>
      <c r="J157" s="24">
        <f t="shared" si="39"/>
        <v>0.09984953703703703</v>
      </c>
    </row>
    <row r="158" spans="1:10" ht="15">
      <c r="A158" s="8">
        <v>153</v>
      </c>
      <c r="B158" s="8">
        <v>148</v>
      </c>
      <c r="C158" s="9" t="str">
        <f t="shared" si="33"/>
        <v>ДРАЧКОВ Алексей</v>
      </c>
      <c r="D158" s="10" t="str">
        <f t="shared" si="34"/>
        <v>лично</v>
      </c>
      <c r="E158" s="10" t="str">
        <f>VLOOKUP(B158,ДБ,4,FALSE)</f>
        <v>Мужчина</v>
      </c>
      <c r="F158" s="10" t="str">
        <f t="shared" si="35"/>
        <v>Мужчина</v>
      </c>
      <c r="G158" s="10" t="str">
        <f t="shared" si="36"/>
        <v>б / р</v>
      </c>
      <c r="H158" s="23" t="str">
        <f t="shared" si="37"/>
        <v>0:48:40</v>
      </c>
      <c r="I158" s="23" t="str">
        <f t="shared" si="38"/>
        <v>1:35:04</v>
      </c>
      <c r="J158" s="24">
        <f t="shared" si="39"/>
        <v>0.09993055555555556</v>
      </c>
    </row>
    <row r="159" spans="1:10" ht="15">
      <c r="A159" s="8">
        <v>154</v>
      </c>
      <c r="B159" s="8">
        <v>183</v>
      </c>
      <c r="C159" s="9" t="str">
        <f t="shared" si="33"/>
        <v>ЖИЛЕНКОВ Андрей</v>
      </c>
      <c r="D159" s="10" t="str">
        <f t="shared" si="34"/>
        <v>Штурм</v>
      </c>
      <c r="E159" s="10" t="str">
        <f>VLOOKUP(B159,ДБ,4,FALSE)</f>
        <v>Мужчина</v>
      </c>
      <c r="F159" s="10" t="str">
        <f t="shared" si="35"/>
        <v>Мужчина</v>
      </c>
      <c r="G159" s="10" t="str">
        <f t="shared" si="36"/>
        <v>III</v>
      </c>
      <c r="H159" s="23" t="str">
        <f t="shared" si="37"/>
        <v>0:47:41</v>
      </c>
      <c r="I159" s="23" t="str">
        <f t="shared" si="38"/>
        <v>1:34:49</v>
      </c>
      <c r="J159" s="24">
        <f t="shared" si="39"/>
        <v>0.10056712962962962</v>
      </c>
    </row>
    <row r="160" spans="1:10" ht="15">
      <c r="A160" s="8">
        <v>155</v>
      </c>
      <c r="B160" s="8">
        <v>405</v>
      </c>
      <c r="C160" s="9" t="str">
        <f t="shared" si="33"/>
        <v>СЕЛЕМЕНЕВ Вадим</v>
      </c>
      <c r="D160" s="10">
        <f t="shared" si="34"/>
        <v>0</v>
      </c>
      <c r="E160" s="10" t="str">
        <f>VLOOKUP(B160,ДБ,4,FALSE)</f>
        <v>Мужчина</v>
      </c>
      <c r="F160" s="10" t="str">
        <f t="shared" si="35"/>
        <v>Мужчина</v>
      </c>
      <c r="G160" s="10">
        <f t="shared" si="36"/>
        <v>0</v>
      </c>
      <c r="H160" s="23" t="str">
        <f t="shared" si="37"/>
        <v>0:46:00</v>
      </c>
      <c r="I160" s="23" t="str">
        <f t="shared" si="38"/>
        <v>1:33:40</v>
      </c>
      <c r="J160" s="24">
        <f t="shared" si="39"/>
        <v>0.10069444444444443</v>
      </c>
    </row>
    <row r="161" spans="1:10" ht="15">
      <c r="A161" s="8">
        <v>156</v>
      </c>
      <c r="B161" s="8">
        <v>135</v>
      </c>
      <c r="C161" s="9" t="str">
        <f t="shared" si="33"/>
        <v>КРЮЧКИН Михаил</v>
      </c>
      <c r="D161" s="10" t="str">
        <f t="shared" si="34"/>
        <v>VOKUEVA TEAM</v>
      </c>
      <c r="E161" s="10"/>
      <c r="F161" s="10" t="str">
        <f t="shared" si="35"/>
        <v>Мужчина</v>
      </c>
      <c r="G161" s="10" t="str">
        <f t="shared" si="36"/>
        <v>б / р</v>
      </c>
      <c r="H161" s="23" t="str">
        <f t="shared" si="37"/>
        <v>0:47:33</v>
      </c>
      <c r="I161" s="23" t="str">
        <f t="shared" si="38"/>
        <v>1:36:07</v>
      </c>
      <c r="J161" s="24">
        <f t="shared" si="39"/>
        <v>0.10123842592592593</v>
      </c>
    </row>
    <row r="162" spans="1:10" ht="15">
      <c r="A162" s="8">
        <v>157</v>
      </c>
      <c r="B162" s="8">
        <v>134</v>
      </c>
      <c r="C162" s="9" t="str">
        <f t="shared" si="33"/>
        <v>КОСТИН Владимир</v>
      </c>
      <c r="D162" s="10" t="str">
        <f t="shared" si="34"/>
        <v>лично</v>
      </c>
      <c r="E162" s="10" t="str">
        <f>VLOOKUP(B162,ДБ,4,FALSE)</f>
        <v>Мужчина</v>
      </c>
      <c r="F162" s="10" t="str">
        <f t="shared" si="35"/>
        <v>Мужчина</v>
      </c>
      <c r="G162" s="10" t="str">
        <f t="shared" si="36"/>
        <v>б / р</v>
      </c>
      <c r="H162" s="23" t="str">
        <f t="shared" si="37"/>
        <v>0:45:48</v>
      </c>
      <c r="I162" s="23" t="str">
        <f t="shared" si="38"/>
        <v>1:34:39</v>
      </c>
      <c r="J162" s="24">
        <f t="shared" si="39"/>
        <v>0.10129629629629629</v>
      </c>
    </row>
    <row r="163" spans="1:10" ht="15">
      <c r="A163" s="8">
        <v>158</v>
      </c>
      <c r="B163" s="8">
        <v>128</v>
      </c>
      <c r="C163" s="9" t="str">
        <f t="shared" si="33"/>
        <v>КРАВЧЕНКО Дмитрий</v>
      </c>
      <c r="D163" s="10" t="str">
        <f t="shared" si="34"/>
        <v>Политехник</v>
      </c>
      <c r="E163" s="10"/>
      <c r="F163" s="10" t="str">
        <f t="shared" si="35"/>
        <v>Мужчина</v>
      </c>
      <c r="G163" s="10" t="str">
        <f t="shared" si="36"/>
        <v>б / р</v>
      </c>
      <c r="H163" s="23" t="str">
        <f t="shared" si="37"/>
        <v>0:49:18</v>
      </c>
      <c r="I163" s="23" t="str">
        <f t="shared" si="38"/>
        <v>1:36:43</v>
      </c>
      <c r="J163" s="24">
        <f t="shared" si="39"/>
        <v>0.10180555555555555</v>
      </c>
    </row>
    <row r="164" spans="1:10" ht="15">
      <c r="A164" s="8">
        <v>159</v>
      </c>
      <c r="B164" s="8">
        <v>61</v>
      </c>
      <c r="C164" s="9" t="str">
        <f t="shared" si="33"/>
        <v>ИМАНБАЕВ Ренат</v>
      </c>
      <c r="D164" s="10" t="str">
        <f t="shared" si="34"/>
        <v>Технолог</v>
      </c>
      <c r="E164" s="10" t="str">
        <f>VLOOKUP(B164,ДБ,4,FALSE)</f>
        <v>Мужчина</v>
      </c>
      <c r="F164" s="10" t="str">
        <f t="shared" si="35"/>
        <v>Мужчина</v>
      </c>
      <c r="G164" s="10" t="str">
        <f t="shared" si="36"/>
        <v>II</v>
      </c>
      <c r="H164" s="23" t="str">
        <f t="shared" si="37"/>
        <v>0:44:20</v>
      </c>
      <c r="I164" s="23" t="str">
        <f t="shared" si="38"/>
        <v>1:30:58</v>
      </c>
      <c r="J164" s="24">
        <f t="shared" si="39"/>
        <v>0.10241898148148149</v>
      </c>
    </row>
    <row r="165" spans="1:10" ht="15">
      <c r="A165" s="8">
        <v>160</v>
      </c>
      <c r="B165" s="8">
        <v>47</v>
      </c>
      <c r="C165" s="9" t="str">
        <f t="shared" si="33"/>
        <v>СЫЧЕВ Валерий</v>
      </c>
      <c r="D165" s="10" t="str">
        <f t="shared" si="34"/>
        <v>Dикие</v>
      </c>
      <c r="E165" s="17"/>
      <c r="F165" s="10" t="str">
        <f t="shared" si="35"/>
        <v>Мужчина</v>
      </c>
      <c r="G165" s="10" t="str">
        <f t="shared" si="36"/>
        <v>б / р</v>
      </c>
      <c r="H165" s="23" t="str">
        <f t="shared" si="37"/>
        <v>0:46:52</v>
      </c>
      <c r="I165" s="23" t="str">
        <f t="shared" si="38"/>
        <v>1:34:51</v>
      </c>
      <c r="J165" s="24">
        <f t="shared" si="39"/>
        <v>0.10317129629629629</v>
      </c>
    </row>
    <row r="166" spans="1:10" ht="15">
      <c r="A166" s="8">
        <v>161</v>
      </c>
      <c r="B166" s="8">
        <v>137</v>
      </c>
      <c r="C166" s="9" t="str">
        <f t="shared" si="33"/>
        <v>ИВАНЕНКО Никита</v>
      </c>
      <c r="D166" s="10" t="str">
        <f t="shared" si="34"/>
        <v>Политехник</v>
      </c>
      <c r="E166" s="17"/>
      <c r="F166" s="10" t="str">
        <f aca="true" t="shared" si="40" ref="F166:F185">VLOOKUP(B166,ДБ,4,FALSE)</f>
        <v>Мужчина</v>
      </c>
      <c r="G166" s="10" t="str">
        <f aca="true" t="shared" si="41" ref="G166:G185">VLOOKUP(B166,ДБ,7,FALSE)</f>
        <v>III</v>
      </c>
      <c r="H166" s="23" t="str">
        <f aca="true" t="shared" si="42" ref="H166:H185">VLOOKUP(B166,ДБ,8,FALSE)</f>
        <v>0:47:16</v>
      </c>
      <c r="I166" s="23" t="str">
        <f aca="true" t="shared" si="43" ref="I166:I185">VLOOKUP(B166,ДБ,9,FALSE)</f>
        <v>1:34:15</v>
      </c>
      <c r="J166" s="24">
        <f aca="true" t="shared" si="44" ref="J166:J185">VLOOKUP(B166,ДБ,10,FALSE)</f>
        <v>0.10424768518518518</v>
      </c>
    </row>
    <row r="167" spans="1:10" ht="15">
      <c r="A167" s="8">
        <v>162</v>
      </c>
      <c r="B167" s="8">
        <v>4</v>
      </c>
      <c r="C167" s="9" t="str">
        <f t="shared" si="33"/>
        <v>РЕКУНОВ Алексей</v>
      </c>
      <c r="D167" s="10" t="str">
        <f t="shared" si="34"/>
        <v>лично</v>
      </c>
      <c r="E167" s="17"/>
      <c r="F167" s="10" t="str">
        <f t="shared" si="40"/>
        <v>Мужчина</v>
      </c>
      <c r="G167" s="10" t="str">
        <f t="shared" si="41"/>
        <v>б / р</v>
      </c>
      <c r="H167" s="23" t="str">
        <f t="shared" si="42"/>
        <v>0:45:07</v>
      </c>
      <c r="I167" s="23" t="str">
        <f t="shared" si="43"/>
        <v>1:34:52</v>
      </c>
      <c r="J167" s="24">
        <f t="shared" si="44"/>
        <v>0.10508101851851852</v>
      </c>
    </row>
    <row r="168" spans="1:10" ht="15">
      <c r="A168" s="8">
        <v>163</v>
      </c>
      <c r="B168" s="8">
        <v>69</v>
      </c>
      <c r="C168" s="9" t="str">
        <f t="shared" si="33"/>
        <v>КОПЫЛОВ Петр</v>
      </c>
      <c r="D168" s="10" t="str">
        <f t="shared" si="34"/>
        <v>ЛЭТИ</v>
      </c>
      <c r="E168" s="17"/>
      <c r="F168" s="10" t="str">
        <f t="shared" si="40"/>
        <v>Мужчина</v>
      </c>
      <c r="G168" s="10" t="str">
        <f t="shared" si="41"/>
        <v>III</v>
      </c>
      <c r="H168" s="23" t="str">
        <f t="shared" si="42"/>
        <v>0:48:54</v>
      </c>
      <c r="I168" s="23" t="str">
        <f t="shared" si="43"/>
        <v>1:38:11</v>
      </c>
      <c r="J168" s="24">
        <f t="shared" si="44"/>
        <v>0.10515046296296297</v>
      </c>
    </row>
    <row r="169" spans="1:10" ht="15">
      <c r="A169" s="8">
        <v>164</v>
      </c>
      <c r="B169" s="8">
        <v>31</v>
      </c>
      <c r="C169" s="9" t="str">
        <f t="shared" si="33"/>
        <v>АНДРЕЕВ Андрей</v>
      </c>
      <c r="D169" s="10" t="str">
        <f t="shared" si="34"/>
        <v>лично</v>
      </c>
      <c r="E169" s="17"/>
      <c r="F169" s="10" t="str">
        <f t="shared" si="40"/>
        <v>Мужчина</v>
      </c>
      <c r="G169" s="10" t="str">
        <f t="shared" si="41"/>
        <v>б / р</v>
      </c>
      <c r="H169" s="23" t="str">
        <f t="shared" si="42"/>
        <v>0:47:48</v>
      </c>
      <c r="I169" s="23" t="str">
        <f t="shared" si="43"/>
        <v>1:38:59</v>
      </c>
      <c r="J169" s="24">
        <f t="shared" si="44"/>
        <v>0.10532407407407407</v>
      </c>
    </row>
    <row r="170" spans="1:10" ht="15">
      <c r="A170" s="8">
        <v>165</v>
      </c>
      <c r="B170" s="8">
        <v>95</v>
      </c>
      <c r="C170" s="9" t="str">
        <f t="shared" si="33"/>
        <v>МУСАТОВ Константин</v>
      </c>
      <c r="D170" s="10" t="str">
        <f t="shared" si="34"/>
        <v>лично</v>
      </c>
      <c r="E170" s="17"/>
      <c r="F170" s="10" t="str">
        <f t="shared" si="40"/>
        <v>Мужчина</v>
      </c>
      <c r="G170" s="10" t="str">
        <f t="shared" si="41"/>
        <v>б / р</v>
      </c>
      <c r="H170" s="23" t="str">
        <f t="shared" si="42"/>
        <v>0:50:41</v>
      </c>
      <c r="I170" s="23" t="str">
        <f t="shared" si="43"/>
        <v>1:40:00</v>
      </c>
      <c r="J170" s="24">
        <f t="shared" si="44"/>
        <v>0.10652777777777778</v>
      </c>
    </row>
    <row r="171" spans="1:10" ht="15">
      <c r="A171" s="8">
        <v>166</v>
      </c>
      <c r="B171" s="8">
        <v>80</v>
      </c>
      <c r="C171" s="9" t="str">
        <f t="shared" si="33"/>
        <v>МЕДВЕДЕВ Владимир</v>
      </c>
      <c r="D171" s="10" t="str">
        <f t="shared" si="34"/>
        <v>Технолог</v>
      </c>
      <c r="E171" s="17"/>
      <c r="F171" s="10" t="str">
        <f t="shared" si="40"/>
        <v>Мужчина</v>
      </c>
      <c r="G171" s="10" t="str">
        <f t="shared" si="41"/>
        <v>III</v>
      </c>
      <c r="H171" s="23" t="str">
        <f t="shared" si="42"/>
        <v>0:51:46</v>
      </c>
      <c r="I171" s="23" t="str">
        <f t="shared" si="43"/>
        <v>1:42:26</v>
      </c>
      <c r="J171" s="24">
        <f t="shared" si="44"/>
        <v>0.10748842592592593</v>
      </c>
    </row>
    <row r="172" spans="1:10" ht="15">
      <c r="A172" s="8">
        <v>167</v>
      </c>
      <c r="B172" s="8">
        <v>409</v>
      </c>
      <c r="C172" s="9" t="str">
        <f t="shared" si="33"/>
        <v>КРАМОРЕВ Александр</v>
      </c>
      <c r="D172" s="10" t="str">
        <f t="shared" si="34"/>
        <v>Штурм</v>
      </c>
      <c r="E172" s="17"/>
      <c r="F172" s="10" t="str">
        <f t="shared" si="40"/>
        <v>Мужчина</v>
      </c>
      <c r="G172" s="10" t="str">
        <f t="shared" si="41"/>
        <v>I</v>
      </c>
      <c r="H172" s="23">
        <f t="shared" si="42"/>
        <v>0</v>
      </c>
      <c r="I172" s="23">
        <f t="shared" si="43"/>
        <v>0</v>
      </c>
      <c r="J172" s="24">
        <f t="shared" si="44"/>
        <v>0.1076388888888889</v>
      </c>
    </row>
    <row r="173" spans="1:10" ht="15">
      <c r="A173" s="8">
        <v>168</v>
      </c>
      <c r="B173" s="8">
        <v>41</v>
      </c>
      <c r="C173" s="9" t="str">
        <f t="shared" si="33"/>
        <v>ЕВДОКИМОВ Кирилл</v>
      </c>
      <c r="D173" s="10" t="str">
        <f t="shared" si="34"/>
        <v>Штурм</v>
      </c>
      <c r="E173" s="17"/>
      <c r="F173" s="10" t="str">
        <f t="shared" si="40"/>
        <v>Мужчина</v>
      </c>
      <c r="G173" s="10" t="str">
        <f t="shared" si="41"/>
        <v>II</v>
      </c>
      <c r="H173" s="23" t="str">
        <f t="shared" si="42"/>
        <v>0:50:00</v>
      </c>
      <c r="I173" s="23" t="str">
        <f t="shared" si="43"/>
        <v>1:39:36</v>
      </c>
      <c r="J173" s="24">
        <f t="shared" si="44"/>
        <v>0.1077199074074074</v>
      </c>
    </row>
    <row r="174" spans="1:10" ht="15">
      <c r="A174" s="8">
        <v>169</v>
      </c>
      <c r="B174" s="8">
        <v>35</v>
      </c>
      <c r="C174" s="9" t="str">
        <f t="shared" si="33"/>
        <v>ШЛЯКОВ Дмитрий</v>
      </c>
      <c r="D174" s="10" t="str">
        <f t="shared" si="34"/>
        <v>лично</v>
      </c>
      <c r="E174" s="17"/>
      <c r="F174" s="10" t="str">
        <f t="shared" si="40"/>
        <v>Мужчина</v>
      </c>
      <c r="G174" s="10" t="str">
        <f t="shared" si="41"/>
        <v>б / р</v>
      </c>
      <c r="H174" s="23" t="str">
        <f t="shared" si="42"/>
        <v>0:50:34</v>
      </c>
      <c r="I174" s="23" t="str">
        <f t="shared" si="43"/>
        <v>1:41:24</v>
      </c>
      <c r="J174" s="24">
        <f t="shared" si="44"/>
        <v>0.10856481481481482</v>
      </c>
    </row>
    <row r="175" spans="1:10" ht="15">
      <c r="A175" s="8">
        <v>170</v>
      </c>
      <c r="B175" s="8">
        <v>177</v>
      </c>
      <c r="C175" s="9" t="str">
        <f t="shared" si="33"/>
        <v>МИХАЙЛИЧЕНКО Дмитрий</v>
      </c>
      <c r="D175" s="10" t="str">
        <f t="shared" si="34"/>
        <v>Политехник</v>
      </c>
      <c r="E175" s="17"/>
      <c r="F175" s="10" t="str">
        <f t="shared" si="40"/>
        <v>Мужчина</v>
      </c>
      <c r="G175" s="10" t="str">
        <f t="shared" si="41"/>
        <v>Альпинист России*</v>
      </c>
      <c r="H175" s="23" t="str">
        <f t="shared" si="42"/>
        <v>0:45:30</v>
      </c>
      <c r="I175" s="23" t="str">
        <f t="shared" si="43"/>
        <v>1:35:15</v>
      </c>
      <c r="J175" s="24">
        <f t="shared" si="44"/>
        <v>0.10865740740740741</v>
      </c>
    </row>
    <row r="176" spans="1:10" ht="15">
      <c r="A176" s="8">
        <v>171</v>
      </c>
      <c r="B176" s="8">
        <v>407</v>
      </c>
      <c r="C176" s="9" t="str">
        <f t="shared" si="33"/>
        <v>ГАВРИКОВ Алексей</v>
      </c>
      <c r="D176" s="10">
        <f t="shared" si="34"/>
        <v>0</v>
      </c>
      <c r="E176" s="17"/>
      <c r="F176" s="10" t="str">
        <f t="shared" si="40"/>
        <v>Мужчина</v>
      </c>
      <c r="G176" s="10">
        <f t="shared" si="41"/>
        <v>0</v>
      </c>
      <c r="H176" s="23" t="str">
        <f t="shared" si="42"/>
        <v>0:48:33</v>
      </c>
      <c r="I176" s="23" t="str">
        <f t="shared" si="43"/>
        <v>1:40:25</v>
      </c>
      <c r="J176" s="24">
        <f t="shared" si="44"/>
        <v>0.10900462962962963</v>
      </c>
    </row>
    <row r="177" spans="1:10" ht="15">
      <c r="A177" s="8">
        <v>172</v>
      </c>
      <c r="B177" s="8">
        <v>173</v>
      </c>
      <c r="C177" s="9" t="str">
        <f t="shared" si="33"/>
        <v>КОТОВ Валентин</v>
      </c>
      <c r="D177" s="10" t="str">
        <f t="shared" si="34"/>
        <v>лично</v>
      </c>
      <c r="E177" s="17"/>
      <c r="F177" s="10" t="str">
        <f t="shared" si="40"/>
        <v>Мужчина</v>
      </c>
      <c r="G177" s="10" t="str">
        <f t="shared" si="41"/>
        <v>б / р</v>
      </c>
      <c r="H177" s="23" t="str">
        <f t="shared" si="42"/>
        <v>0:47:31</v>
      </c>
      <c r="I177" s="23" t="str">
        <f t="shared" si="43"/>
        <v>1:37:43</v>
      </c>
      <c r="J177" s="24">
        <f t="shared" si="44"/>
        <v>0.11008101851851852</v>
      </c>
    </row>
    <row r="178" spans="1:10" ht="15">
      <c r="A178" s="8">
        <v>173</v>
      </c>
      <c r="B178" s="8">
        <v>189</v>
      </c>
      <c r="C178" s="9" t="str">
        <f t="shared" si="33"/>
        <v>СЕННИКОВ Александр</v>
      </c>
      <c r="D178" s="10" t="str">
        <f t="shared" si="34"/>
        <v>VOKUEVA TEAM</v>
      </c>
      <c r="E178" s="17"/>
      <c r="F178" s="10" t="str">
        <f t="shared" si="40"/>
        <v>Мужчина</v>
      </c>
      <c r="G178" s="10" t="str">
        <f t="shared" si="41"/>
        <v>б / р</v>
      </c>
      <c r="H178" s="23" t="str">
        <f t="shared" si="42"/>
        <v>0:51:57</v>
      </c>
      <c r="I178" s="23" t="str">
        <f t="shared" si="43"/>
        <v>1:44:39</v>
      </c>
      <c r="J178" s="24">
        <f t="shared" si="44"/>
        <v>0.1102199074074074</v>
      </c>
    </row>
    <row r="179" spans="1:10" ht="15">
      <c r="A179" s="8">
        <v>174</v>
      </c>
      <c r="B179" s="8">
        <v>101</v>
      </c>
      <c r="C179" s="9" t="str">
        <f t="shared" si="33"/>
        <v>КОРЕНЬ Тимур</v>
      </c>
      <c r="D179" s="10" t="str">
        <f t="shared" si="34"/>
        <v>RedFox</v>
      </c>
      <c r="E179" s="17"/>
      <c r="F179" s="10" t="str">
        <f t="shared" si="40"/>
        <v>Мужчина</v>
      </c>
      <c r="G179" s="10" t="str">
        <f t="shared" si="41"/>
        <v>б / р</v>
      </c>
      <c r="H179" s="23" t="str">
        <f t="shared" si="42"/>
        <v>0:44:24</v>
      </c>
      <c r="I179" s="23" t="str">
        <f t="shared" si="43"/>
        <v>1:30:23</v>
      </c>
      <c r="J179" s="24">
        <f t="shared" si="44"/>
        <v>0.11172453703703704</v>
      </c>
    </row>
    <row r="180" spans="1:10" ht="15">
      <c r="A180" s="8">
        <v>175</v>
      </c>
      <c r="B180" s="8">
        <v>30</v>
      </c>
      <c r="C180" s="9" t="str">
        <f t="shared" si="33"/>
        <v>ТРАВИН Алексей</v>
      </c>
      <c r="D180" s="10" t="str">
        <f t="shared" si="34"/>
        <v>лично</v>
      </c>
      <c r="E180" s="17"/>
      <c r="F180" s="10" t="str">
        <f t="shared" si="40"/>
        <v>Мужчина</v>
      </c>
      <c r="G180" s="10" t="str">
        <f t="shared" si="41"/>
        <v>б / р</v>
      </c>
      <c r="H180" s="23" t="str">
        <f t="shared" si="42"/>
        <v>0:50:04</v>
      </c>
      <c r="I180" s="23" t="str">
        <f t="shared" si="43"/>
        <v>1:43:43</v>
      </c>
      <c r="J180" s="24">
        <f t="shared" si="44"/>
        <v>0.11248842592592594</v>
      </c>
    </row>
    <row r="181" spans="1:10" ht="15">
      <c r="A181" s="8">
        <v>176</v>
      </c>
      <c r="B181" s="8">
        <v>119</v>
      </c>
      <c r="C181" s="9" t="str">
        <f t="shared" si="33"/>
        <v>БУТЕНКО Евгений</v>
      </c>
      <c r="D181" s="10" t="str">
        <f t="shared" si="34"/>
        <v>Политехник</v>
      </c>
      <c r="E181" s="17"/>
      <c r="F181" s="10" t="str">
        <f t="shared" si="40"/>
        <v>Мужчина</v>
      </c>
      <c r="G181" s="10" t="str">
        <f t="shared" si="41"/>
        <v>III*</v>
      </c>
      <c r="H181" s="23" t="str">
        <f t="shared" si="42"/>
        <v>0:51:18</v>
      </c>
      <c r="I181" s="23" t="str">
        <f t="shared" si="43"/>
        <v>1:42:52</v>
      </c>
      <c r="J181" s="24">
        <f t="shared" si="44"/>
        <v>0.11430555555555555</v>
      </c>
    </row>
    <row r="182" spans="1:10" ht="15">
      <c r="A182" s="8">
        <v>177</v>
      </c>
      <c r="B182" s="8">
        <v>76</v>
      </c>
      <c r="C182" s="9" t="str">
        <f t="shared" si="33"/>
        <v>КУЗИН Владимир</v>
      </c>
      <c r="D182" s="10" t="str">
        <f t="shared" si="34"/>
        <v>лично</v>
      </c>
      <c r="E182" s="17"/>
      <c r="F182" s="10" t="str">
        <f t="shared" si="40"/>
        <v>Мужчина</v>
      </c>
      <c r="G182" s="10" t="str">
        <f t="shared" si="41"/>
        <v>I*</v>
      </c>
      <c r="H182" s="23">
        <f t="shared" si="42"/>
        <v>0</v>
      </c>
      <c r="I182" s="23">
        <f t="shared" si="43"/>
        <v>0</v>
      </c>
      <c r="J182" s="24">
        <f t="shared" si="44"/>
        <v>0.1173611111111111</v>
      </c>
    </row>
    <row r="183" spans="1:10" ht="15">
      <c r="A183" s="8"/>
      <c r="B183" s="8">
        <v>20</v>
      </c>
      <c r="C183" s="9" t="str">
        <f t="shared" si="33"/>
        <v>ГИБАДУЛЛИН Илья</v>
      </c>
      <c r="D183" s="10" t="str">
        <f t="shared" si="34"/>
        <v>лично</v>
      </c>
      <c r="E183" s="17"/>
      <c r="F183" s="10" t="str">
        <f t="shared" si="40"/>
        <v>Мужчина</v>
      </c>
      <c r="G183" s="10" t="str">
        <f t="shared" si="41"/>
        <v>б / р</v>
      </c>
      <c r="H183" s="23" t="str">
        <f t="shared" si="42"/>
        <v>0:38:15</v>
      </c>
      <c r="I183" s="23">
        <f t="shared" si="43"/>
        <v>0</v>
      </c>
      <c r="J183" s="24" t="str">
        <f t="shared" si="44"/>
        <v>Сошёл</v>
      </c>
    </row>
    <row r="184" spans="1:10" ht="15">
      <c r="A184" s="8"/>
      <c r="B184" s="8">
        <v>45</v>
      </c>
      <c r="C184" s="9" t="str">
        <f t="shared" si="33"/>
        <v>МАЛЫШЕВ Андрей</v>
      </c>
      <c r="D184" s="10" t="str">
        <f t="shared" si="34"/>
        <v>лично</v>
      </c>
      <c r="E184" s="17"/>
      <c r="F184" s="10" t="str">
        <f t="shared" si="40"/>
        <v>Мужчина</v>
      </c>
      <c r="G184" s="10" t="str">
        <f t="shared" si="41"/>
        <v>б / р</v>
      </c>
      <c r="H184" s="23" t="str">
        <f t="shared" si="42"/>
        <v>0:54:32</v>
      </c>
      <c r="I184" s="23" t="str">
        <f t="shared" si="43"/>
        <v>1:54:39</v>
      </c>
      <c r="J184" s="24" t="str">
        <f t="shared" si="44"/>
        <v>Сошёл</v>
      </c>
    </row>
    <row r="185" spans="1:10" ht="15">
      <c r="A185" s="8"/>
      <c r="B185" s="8">
        <v>105</v>
      </c>
      <c r="C185" s="9" t="str">
        <f t="shared" si="33"/>
        <v>МАТВЕЕВ Николай</v>
      </c>
      <c r="D185" s="10" t="str">
        <f t="shared" si="34"/>
        <v>лично</v>
      </c>
      <c r="E185" s="17"/>
      <c r="F185" s="10" t="str">
        <f t="shared" si="40"/>
        <v>Мужчина</v>
      </c>
      <c r="G185" s="10" t="str">
        <f t="shared" si="41"/>
        <v>б / р</v>
      </c>
      <c r="H185" s="23" t="str">
        <f t="shared" si="42"/>
        <v>0:52:15</v>
      </c>
      <c r="I185" s="23" t="str">
        <f t="shared" si="43"/>
        <v>1:46:41</v>
      </c>
      <c r="J185" s="24" t="str">
        <f t="shared" si="44"/>
        <v>Сошёл</v>
      </c>
    </row>
    <row r="186" spans="1:10" ht="15">
      <c r="A186" s="15"/>
      <c r="B186" s="15"/>
      <c r="C186" s="16"/>
      <c r="D186" s="17"/>
      <c r="E186" s="17"/>
      <c r="F186" s="17"/>
      <c r="G186" s="17"/>
      <c r="H186" s="17"/>
      <c r="I186" s="20"/>
      <c r="J186" s="20"/>
    </row>
    <row r="187" spans="1:10" ht="15">
      <c r="A187" s="11" t="s">
        <v>821</v>
      </c>
      <c r="B187" s="6"/>
      <c r="D187" s="25" t="s">
        <v>822</v>
      </c>
      <c r="E187" s="17"/>
      <c r="F187" s="17"/>
      <c r="G187" s="17"/>
      <c r="H187" s="17"/>
      <c r="I187" s="20"/>
      <c r="J187" s="20"/>
    </row>
    <row r="188" spans="1:10" ht="15">
      <c r="A188" s="6"/>
      <c r="B188" s="6"/>
      <c r="E188" s="17"/>
      <c r="F188" s="17"/>
      <c r="G188" s="17"/>
      <c r="H188" s="17"/>
      <c r="I188" s="20"/>
      <c r="J188" s="20"/>
    </row>
    <row r="189" spans="1:10" ht="15">
      <c r="A189" s="11" t="s">
        <v>823</v>
      </c>
      <c r="B189" s="6"/>
      <c r="D189" s="25" t="s">
        <v>824</v>
      </c>
      <c r="E189" s="17"/>
      <c r="F189" s="17"/>
      <c r="G189" s="17"/>
      <c r="H189" s="17"/>
      <c r="I189" s="20"/>
      <c r="J189" s="20"/>
    </row>
    <row r="190" spans="1:10" ht="15">
      <c r="A190" s="15"/>
      <c r="B190" s="15"/>
      <c r="C190" s="16"/>
      <c r="D190" s="17"/>
      <c r="E190" s="17"/>
      <c r="F190" s="17"/>
      <c r="G190" s="17"/>
      <c r="H190" s="17"/>
      <c r="I190" s="20"/>
      <c r="J190" s="20"/>
    </row>
    <row r="191" spans="1:10" ht="15">
      <c r="A191" s="15"/>
      <c r="B191" s="15"/>
      <c r="C191" s="16"/>
      <c r="D191" s="17"/>
      <c r="E191" s="17"/>
      <c r="F191" s="17"/>
      <c r="G191" s="17"/>
      <c r="H191" s="17"/>
      <c r="I191" s="20"/>
      <c r="J191" s="20"/>
    </row>
    <row r="192" spans="1:10" ht="15">
      <c r="A192" s="15"/>
      <c r="B192" s="15"/>
      <c r="C192" s="16"/>
      <c r="D192" s="17"/>
      <c r="E192" s="17"/>
      <c r="F192" s="17"/>
      <c r="G192" s="17"/>
      <c r="H192" s="17"/>
      <c r="I192" s="20"/>
      <c r="J192" s="20"/>
    </row>
    <row r="193" spans="1:10" ht="15">
      <c r="A193" s="15"/>
      <c r="B193" s="15"/>
      <c r="C193" s="16"/>
      <c r="D193" s="17"/>
      <c r="E193" s="17"/>
      <c r="F193" s="17"/>
      <c r="G193" s="17"/>
      <c r="H193" s="17"/>
      <c r="I193" s="20"/>
      <c r="J193" s="20"/>
    </row>
    <row r="194" spans="1:10" ht="15">
      <c r="A194" s="15"/>
      <c r="B194" s="15"/>
      <c r="C194" s="16"/>
      <c r="D194" s="17"/>
      <c r="E194" s="17"/>
      <c r="F194" s="17"/>
      <c r="G194" s="17"/>
      <c r="H194" s="17"/>
      <c r="I194" s="20"/>
      <c r="J194" s="20"/>
    </row>
    <row r="195" spans="1:10" ht="15">
      <c r="A195" s="15"/>
      <c r="B195" s="15"/>
      <c r="C195" s="16"/>
      <c r="D195" s="17"/>
      <c r="E195" s="17"/>
      <c r="F195" s="17"/>
      <c r="G195" s="17"/>
      <c r="H195" s="17"/>
      <c r="I195" s="20"/>
      <c r="J195" s="20"/>
    </row>
    <row r="196" spans="1:10" ht="15">
      <c r="A196" s="15"/>
      <c r="B196" s="15"/>
      <c r="C196" s="16"/>
      <c r="D196" s="17"/>
      <c r="E196" s="17"/>
      <c r="F196" s="17"/>
      <c r="G196" s="17"/>
      <c r="H196" s="17"/>
      <c r="I196" s="20"/>
      <c r="J196" s="20"/>
    </row>
    <row r="197" spans="1:10" ht="15">
      <c r="A197" s="15"/>
      <c r="B197" s="15"/>
      <c r="C197" s="16"/>
      <c r="D197" s="17"/>
      <c r="E197" s="17"/>
      <c r="F197" s="17"/>
      <c r="G197" s="17"/>
      <c r="H197" s="17"/>
      <c r="I197" s="20"/>
      <c r="J197" s="20"/>
    </row>
    <row r="198" spans="1:10" ht="15">
      <c r="A198" s="15"/>
      <c r="B198" s="15"/>
      <c r="C198" s="16"/>
      <c r="D198" s="17"/>
      <c r="E198" s="17"/>
      <c r="F198" s="17"/>
      <c r="G198" s="17"/>
      <c r="H198" s="17"/>
      <c r="I198" s="20"/>
      <c r="J198" s="20"/>
    </row>
    <row r="199" spans="1:10" ht="15">
      <c r="A199" s="15"/>
      <c r="B199" s="15"/>
      <c r="C199" s="16"/>
      <c r="D199" s="17"/>
      <c r="E199" s="17"/>
      <c r="F199" s="17"/>
      <c r="G199" s="17"/>
      <c r="H199" s="17"/>
      <c r="I199" s="20"/>
      <c r="J199" s="20"/>
    </row>
    <row r="200" spans="1:10" ht="15">
      <c r="A200" s="15"/>
      <c r="B200" s="15"/>
      <c r="C200" s="16"/>
      <c r="D200" s="17"/>
      <c r="E200" s="17"/>
      <c r="F200" s="17"/>
      <c r="G200" s="17"/>
      <c r="H200" s="17"/>
      <c r="I200" s="20"/>
      <c r="J200" s="20"/>
    </row>
    <row r="201" spans="1:10" ht="15">
      <c r="A201" s="15"/>
      <c r="B201" s="15"/>
      <c r="C201" s="16"/>
      <c r="D201" s="17"/>
      <c r="E201" s="17"/>
      <c r="F201" s="17"/>
      <c r="G201" s="17"/>
      <c r="H201" s="17"/>
      <c r="I201" s="20"/>
      <c r="J201" s="20"/>
    </row>
    <row r="202" spans="1:10" ht="15">
      <c r="A202" s="15"/>
      <c r="B202" s="15"/>
      <c r="C202" s="16"/>
      <c r="D202" s="17"/>
      <c r="E202" s="17"/>
      <c r="F202" s="17"/>
      <c r="G202" s="17"/>
      <c r="H202" s="17"/>
      <c r="I202" s="20"/>
      <c r="J202" s="20"/>
    </row>
    <row r="203" spans="1:10" ht="15">
      <c r="A203" s="15"/>
      <c r="B203" s="15"/>
      <c r="C203" s="16"/>
      <c r="D203" s="17"/>
      <c r="E203" s="17"/>
      <c r="F203" s="17"/>
      <c r="G203" s="17"/>
      <c r="H203" s="17"/>
      <c r="I203" s="20"/>
      <c r="J203" s="20"/>
    </row>
    <row r="204" spans="1:10" ht="15">
      <c r="A204" s="15"/>
      <c r="B204" s="15"/>
      <c r="C204" s="16"/>
      <c r="D204" s="17"/>
      <c r="E204" s="17"/>
      <c r="F204" s="17"/>
      <c r="G204" s="17"/>
      <c r="H204" s="17"/>
      <c r="I204" s="20"/>
      <c r="J204" s="20"/>
    </row>
    <row r="205" spans="1:10" ht="15">
      <c r="A205" s="15"/>
      <c r="B205" s="15"/>
      <c r="C205" s="16"/>
      <c r="D205" s="17"/>
      <c r="E205" s="17"/>
      <c r="F205" s="17"/>
      <c r="G205" s="17"/>
      <c r="H205" s="17"/>
      <c r="I205" s="20"/>
      <c r="J205" s="20"/>
    </row>
    <row r="206" spans="1:10" ht="15">
      <c r="A206" s="15"/>
      <c r="B206" s="15"/>
      <c r="C206" s="16"/>
      <c r="D206" s="17"/>
      <c r="E206" s="17"/>
      <c r="F206" s="17"/>
      <c r="G206" s="17"/>
      <c r="H206" s="17"/>
      <c r="I206" s="20"/>
      <c r="J206" s="20"/>
    </row>
    <row r="207" spans="1:10" ht="15">
      <c r="A207" s="15"/>
      <c r="B207" s="15"/>
      <c r="C207" s="16"/>
      <c r="D207" s="17"/>
      <c r="E207" s="17"/>
      <c r="F207" s="17"/>
      <c r="G207" s="17"/>
      <c r="H207" s="17"/>
      <c r="I207" s="20"/>
      <c r="J207" s="20"/>
    </row>
    <row r="208" spans="1:10" ht="15">
      <c r="A208" s="15"/>
      <c r="B208" s="15"/>
      <c r="C208" s="16"/>
      <c r="D208" s="17"/>
      <c r="E208" s="17"/>
      <c r="F208" s="17"/>
      <c r="G208" s="17"/>
      <c r="H208" s="17"/>
      <c r="I208" s="20"/>
      <c r="J208" s="20"/>
    </row>
    <row r="209" spans="1:10" ht="15">
      <c r="A209" s="15"/>
      <c r="B209" s="15"/>
      <c r="C209" s="16"/>
      <c r="D209" s="17"/>
      <c r="E209" s="17"/>
      <c r="F209" s="17"/>
      <c r="G209" s="17"/>
      <c r="H209" s="17"/>
      <c r="I209" s="20"/>
      <c r="J209" s="20"/>
    </row>
    <row r="210" spans="1:10" ht="15">
      <c r="A210" s="15"/>
      <c r="B210" s="15"/>
      <c r="C210" s="16"/>
      <c r="D210" s="17"/>
      <c r="E210" s="17"/>
      <c r="F210" s="17"/>
      <c r="G210" s="17"/>
      <c r="H210" s="17"/>
      <c r="I210" s="20"/>
      <c r="J210" s="20"/>
    </row>
    <row r="211" spans="1:10" ht="15">
      <c r="A211" s="15"/>
      <c r="B211" s="15"/>
      <c r="C211" s="16"/>
      <c r="D211" s="17"/>
      <c r="E211" s="17"/>
      <c r="F211" s="17"/>
      <c r="G211" s="17"/>
      <c r="H211" s="17"/>
      <c r="I211" s="20"/>
      <c r="J211" s="20"/>
    </row>
    <row r="212" spans="1:10" ht="15">
      <c r="A212" s="15"/>
      <c r="B212" s="15"/>
      <c r="C212" s="16"/>
      <c r="D212" s="17"/>
      <c r="E212" s="17"/>
      <c r="F212" s="17"/>
      <c r="G212" s="17"/>
      <c r="H212" s="17"/>
      <c r="I212" s="20"/>
      <c r="J212" s="20"/>
    </row>
    <row r="213" spans="1:10" ht="15">
      <c r="A213" s="15"/>
      <c r="B213" s="15"/>
      <c r="C213" s="16"/>
      <c r="D213" s="17"/>
      <c r="E213" s="17"/>
      <c r="F213" s="17"/>
      <c r="G213" s="17"/>
      <c r="H213" s="17"/>
      <c r="I213" s="20"/>
      <c r="J213" s="20"/>
    </row>
    <row r="214" spans="1:10" ht="15">
      <c r="A214" s="15"/>
      <c r="B214" s="15"/>
      <c r="C214" s="16"/>
      <c r="D214" s="17"/>
      <c r="E214" s="17"/>
      <c r="F214" s="17"/>
      <c r="G214" s="17"/>
      <c r="H214" s="17"/>
      <c r="I214" s="20"/>
      <c r="J214" s="20"/>
    </row>
    <row r="215" spans="1:10" ht="15">
      <c r="A215" s="15"/>
      <c r="B215" s="15"/>
      <c r="C215" s="16"/>
      <c r="D215" s="17"/>
      <c r="E215" s="17"/>
      <c r="F215" s="17"/>
      <c r="G215" s="17"/>
      <c r="H215" s="17"/>
      <c r="I215" s="20"/>
      <c r="J215" s="20"/>
    </row>
    <row r="216" spans="1:10" ht="15">
      <c r="A216" s="15"/>
      <c r="B216" s="15"/>
      <c r="C216" s="16"/>
      <c r="D216" s="17"/>
      <c r="E216" s="17"/>
      <c r="F216" s="17"/>
      <c r="G216" s="17"/>
      <c r="H216" s="17"/>
      <c r="I216" s="20"/>
      <c r="J216" s="20"/>
    </row>
    <row r="217" spans="1:10" ht="15">
      <c r="A217" s="15"/>
      <c r="B217" s="15"/>
      <c r="C217" s="16"/>
      <c r="D217" s="17"/>
      <c r="E217" s="17"/>
      <c r="F217" s="17"/>
      <c r="G217" s="17"/>
      <c r="H217" s="17"/>
      <c r="I217" s="20"/>
      <c r="J217" s="20"/>
    </row>
    <row r="218" spans="1:10" ht="15">
      <c r="A218" s="15"/>
      <c r="B218" s="15"/>
      <c r="C218" s="16"/>
      <c r="D218" s="17"/>
      <c r="E218" s="17"/>
      <c r="F218" s="17"/>
      <c r="G218" s="17"/>
      <c r="H218" s="17"/>
      <c r="I218" s="20"/>
      <c r="J218" s="20"/>
    </row>
    <row r="219" spans="1:10" ht="15">
      <c r="A219" s="15"/>
      <c r="B219" s="15"/>
      <c r="C219" s="16"/>
      <c r="D219" s="17"/>
      <c r="E219" s="17"/>
      <c r="F219" s="17"/>
      <c r="G219" s="17"/>
      <c r="H219" s="17"/>
      <c r="I219" s="20"/>
      <c r="J219" s="20"/>
    </row>
    <row r="220" spans="1:10" ht="15">
      <c r="A220" s="15"/>
      <c r="B220" s="15"/>
      <c r="C220" s="16"/>
      <c r="D220" s="17"/>
      <c r="E220" s="17"/>
      <c r="F220" s="17"/>
      <c r="G220" s="17"/>
      <c r="H220" s="17"/>
      <c r="I220" s="20"/>
      <c r="J220" s="20"/>
    </row>
    <row r="221" spans="1:10" ht="15">
      <c r="A221" s="15"/>
      <c r="B221" s="15"/>
      <c r="C221" s="16"/>
      <c r="D221" s="17"/>
      <c r="E221" s="17"/>
      <c r="F221" s="17"/>
      <c r="G221" s="17"/>
      <c r="H221" s="17"/>
      <c r="I221" s="20"/>
      <c r="J221" s="20"/>
    </row>
    <row r="222" spans="1:10" ht="15">
      <c r="A222" s="15"/>
      <c r="B222" s="15"/>
      <c r="C222" s="16"/>
      <c r="D222" s="17"/>
      <c r="E222" s="17"/>
      <c r="F222" s="17"/>
      <c r="G222" s="17"/>
      <c r="H222" s="17"/>
      <c r="I222" s="20"/>
      <c r="J222" s="20"/>
    </row>
    <row r="223" spans="1:10" ht="15">
      <c r="A223" s="15"/>
      <c r="B223" s="15"/>
      <c r="C223" s="16"/>
      <c r="D223" s="17"/>
      <c r="E223" s="17"/>
      <c r="F223" s="17"/>
      <c r="G223" s="17"/>
      <c r="H223" s="17"/>
      <c r="I223" s="20"/>
      <c r="J223" s="20"/>
    </row>
    <row r="224" spans="1:10" ht="15">
      <c r="A224" s="15"/>
      <c r="B224" s="15"/>
      <c r="C224" s="16"/>
      <c r="D224" s="17"/>
      <c r="E224" s="17"/>
      <c r="F224" s="17"/>
      <c r="G224" s="17"/>
      <c r="H224" s="17"/>
      <c r="I224" s="20"/>
      <c r="J224" s="20"/>
    </row>
    <row r="225" spans="1:10" ht="15">
      <c r="A225" s="15"/>
      <c r="B225" s="15"/>
      <c r="C225" s="16"/>
      <c r="D225" s="17"/>
      <c r="E225" s="17"/>
      <c r="F225" s="17"/>
      <c r="G225" s="17"/>
      <c r="H225" s="17"/>
      <c r="I225" s="20"/>
      <c r="J225" s="20"/>
    </row>
    <row r="226" spans="1:10" ht="15">
      <c r="A226" s="15"/>
      <c r="B226" s="15"/>
      <c r="C226" s="16"/>
      <c r="D226" s="17"/>
      <c r="E226" s="17"/>
      <c r="F226" s="17"/>
      <c r="G226" s="17"/>
      <c r="H226" s="17"/>
      <c r="I226" s="20"/>
      <c r="J226" s="20"/>
    </row>
    <row r="227" spans="1:10" ht="15">
      <c r="A227" s="15"/>
      <c r="B227" s="15"/>
      <c r="C227" s="16"/>
      <c r="D227" s="17"/>
      <c r="E227" s="17"/>
      <c r="F227" s="17"/>
      <c r="G227" s="17"/>
      <c r="H227" s="17"/>
      <c r="I227" s="20"/>
      <c r="J227" s="20"/>
    </row>
    <row r="228" spans="1:10" ht="15">
      <c r="A228" s="15"/>
      <c r="B228" s="15"/>
      <c r="C228" s="16"/>
      <c r="D228" s="17"/>
      <c r="E228" s="17"/>
      <c r="F228" s="17"/>
      <c r="G228" s="17"/>
      <c r="H228" s="17"/>
      <c r="I228" s="20"/>
      <c r="J228" s="20"/>
    </row>
    <row r="229" spans="1:10" ht="15">
      <c r="A229" s="15"/>
      <c r="B229" s="15"/>
      <c r="C229" s="16"/>
      <c r="D229" s="17"/>
      <c r="E229" s="17"/>
      <c r="F229" s="17"/>
      <c r="G229" s="17"/>
      <c r="H229" s="17"/>
      <c r="I229" s="20"/>
      <c r="J229" s="20"/>
    </row>
    <row r="230" spans="1:10" ht="15">
      <c r="A230" s="15"/>
      <c r="B230" s="15"/>
      <c r="C230" s="16"/>
      <c r="D230" s="17"/>
      <c r="E230" s="17"/>
      <c r="F230" s="17"/>
      <c r="G230" s="17"/>
      <c r="H230" s="17"/>
      <c r="I230" s="20"/>
      <c r="J230" s="20"/>
    </row>
    <row r="231" spans="1:10" ht="15">
      <c r="A231" s="15"/>
      <c r="B231" s="15"/>
      <c r="C231" s="16"/>
      <c r="D231" s="17"/>
      <c r="E231" s="17"/>
      <c r="F231" s="17"/>
      <c r="G231" s="17"/>
      <c r="H231" s="17"/>
      <c r="I231" s="20"/>
      <c r="J231" s="20"/>
    </row>
    <row r="232" spans="1:10" ht="15">
      <c r="A232" s="15"/>
      <c r="B232" s="15"/>
      <c r="C232" s="16"/>
      <c r="D232" s="17"/>
      <c r="E232" s="17"/>
      <c r="F232" s="17"/>
      <c r="G232" s="17"/>
      <c r="H232" s="17"/>
      <c r="I232" s="20"/>
      <c r="J232" s="20"/>
    </row>
    <row r="233" spans="1:10" ht="15">
      <c r="A233" s="15"/>
      <c r="B233" s="15"/>
      <c r="C233" s="16"/>
      <c r="D233" s="17"/>
      <c r="E233" s="17"/>
      <c r="F233" s="17"/>
      <c r="G233" s="17"/>
      <c r="H233" s="17"/>
      <c r="I233" s="20"/>
      <c r="J233" s="20"/>
    </row>
    <row r="234" spans="1:10" ht="15">
      <c r="A234" s="15"/>
      <c r="B234" s="15"/>
      <c r="C234" s="16"/>
      <c r="D234" s="17"/>
      <c r="E234" s="17"/>
      <c r="F234" s="17"/>
      <c r="G234" s="17"/>
      <c r="H234" s="17"/>
      <c r="I234" s="20"/>
      <c r="J234" s="20"/>
    </row>
    <row r="235" spans="1:10" ht="15">
      <c r="A235" s="15"/>
      <c r="B235" s="15"/>
      <c r="C235" s="16"/>
      <c r="D235" s="17"/>
      <c r="E235" s="17"/>
      <c r="F235" s="17"/>
      <c r="G235" s="17"/>
      <c r="H235" s="17"/>
      <c r="I235" s="20"/>
      <c r="J235" s="20"/>
    </row>
    <row r="236" spans="1:10" ht="15">
      <c r="A236" s="15"/>
      <c r="B236" s="15"/>
      <c r="C236" s="16"/>
      <c r="D236" s="17"/>
      <c r="E236" s="17"/>
      <c r="F236" s="17"/>
      <c r="G236" s="17"/>
      <c r="H236" s="17"/>
      <c r="I236" s="20"/>
      <c r="J236" s="20"/>
    </row>
    <row r="237" spans="1:10" ht="15">
      <c r="A237" s="15"/>
      <c r="B237" s="15"/>
      <c r="C237" s="16"/>
      <c r="D237" s="17"/>
      <c r="E237" s="17"/>
      <c r="F237" s="17"/>
      <c r="G237" s="17"/>
      <c r="H237" s="17"/>
      <c r="I237" s="20"/>
      <c r="J237" s="20"/>
    </row>
    <row r="238" spans="1:10" ht="15">
      <c r="A238" s="15"/>
      <c r="B238" s="15"/>
      <c r="C238" s="16"/>
      <c r="D238" s="17"/>
      <c r="E238" s="17"/>
      <c r="F238" s="17"/>
      <c r="G238" s="17"/>
      <c r="H238" s="17"/>
      <c r="I238" s="20"/>
      <c r="J238" s="20"/>
    </row>
    <row r="239" spans="1:10" ht="15">
      <c r="A239" s="15"/>
      <c r="B239" s="15"/>
      <c r="C239" s="16"/>
      <c r="D239" s="17"/>
      <c r="E239" s="17"/>
      <c r="F239" s="17"/>
      <c r="G239" s="17"/>
      <c r="H239" s="17"/>
      <c r="I239" s="20"/>
      <c r="J239" s="20"/>
    </row>
    <row r="240" spans="1:10" ht="15">
      <c r="A240" s="15"/>
      <c r="B240" s="15"/>
      <c r="C240" s="16"/>
      <c r="D240" s="17"/>
      <c r="E240" s="17"/>
      <c r="F240" s="17"/>
      <c r="G240" s="17"/>
      <c r="H240" s="17"/>
      <c r="I240" s="20"/>
      <c r="J240" s="20"/>
    </row>
    <row r="241" spans="1:10" ht="15">
      <c r="A241" s="15"/>
      <c r="B241" s="15"/>
      <c r="C241" s="16"/>
      <c r="D241" s="17"/>
      <c r="E241" s="17"/>
      <c r="F241" s="17"/>
      <c r="G241" s="17"/>
      <c r="H241" s="17"/>
      <c r="I241" s="20"/>
      <c r="J241" s="20"/>
    </row>
    <row r="242" spans="1:10" ht="15">
      <c r="A242" s="15"/>
      <c r="B242" s="15"/>
      <c r="C242" s="16"/>
      <c r="D242" s="17"/>
      <c r="E242" s="17"/>
      <c r="F242" s="17"/>
      <c r="G242" s="17"/>
      <c r="H242" s="17"/>
      <c r="I242" s="20"/>
      <c r="J242" s="20"/>
    </row>
    <row r="243" spans="1:10" ht="15">
      <c r="A243" s="15"/>
      <c r="B243" s="15"/>
      <c r="C243" s="16"/>
      <c r="D243" s="17"/>
      <c r="E243" s="17"/>
      <c r="F243" s="17"/>
      <c r="G243" s="17"/>
      <c r="H243" s="17"/>
      <c r="I243" s="20"/>
      <c r="J243" s="20"/>
    </row>
    <row r="244" spans="1:10" ht="15">
      <c r="A244" s="15"/>
      <c r="B244" s="15"/>
      <c r="C244" s="16"/>
      <c r="D244" s="17"/>
      <c r="E244" s="17"/>
      <c r="F244" s="17"/>
      <c r="G244" s="17"/>
      <c r="H244" s="17"/>
      <c r="I244" s="20"/>
      <c r="J244" s="20"/>
    </row>
    <row r="245" spans="1:10" ht="15">
      <c r="A245" s="15"/>
      <c r="B245" s="15"/>
      <c r="C245" s="16"/>
      <c r="D245" s="17"/>
      <c r="E245" s="17"/>
      <c r="F245" s="17"/>
      <c r="G245" s="17"/>
      <c r="H245" s="17"/>
      <c r="I245" s="20"/>
      <c r="J245" s="20"/>
    </row>
    <row r="246" spans="1:10" ht="15">
      <c r="A246" s="15"/>
      <c r="B246" s="15"/>
      <c r="C246" s="16"/>
      <c r="D246" s="17"/>
      <c r="E246" s="17"/>
      <c r="F246" s="17"/>
      <c r="G246" s="17"/>
      <c r="H246" s="17"/>
      <c r="I246" s="20"/>
      <c r="J246" s="20"/>
    </row>
    <row r="247" spans="1:10" ht="15">
      <c r="A247" s="15"/>
      <c r="B247" s="15"/>
      <c r="C247" s="16"/>
      <c r="D247" s="17"/>
      <c r="E247" s="17"/>
      <c r="F247" s="17"/>
      <c r="G247" s="17"/>
      <c r="H247" s="17"/>
      <c r="I247" s="20"/>
      <c r="J247" s="20"/>
    </row>
    <row r="248" spans="1:10" ht="15">
      <c r="A248" s="15"/>
      <c r="B248" s="15"/>
      <c r="C248" s="16"/>
      <c r="D248" s="17"/>
      <c r="E248" s="17"/>
      <c r="F248" s="17"/>
      <c r="G248" s="17"/>
      <c r="H248" s="17"/>
      <c r="I248" s="20"/>
      <c r="J248" s="20"/>
    </row>
    <row r="249" spans="1:10" ht="15">
      <c r="A249" s="15"/>
      <c r="B249" s="15"/>
      <c r="C249" s="16"/>
      <c r="D249" s="17"/>
      <c r="E249" s="17"/>
      <c r="F249" s="17"/>
      <c r="G249" s="17"/>
      <c r="H249" s="17"/>
      <c r="I249" s="20"/>
      <c r="J249" s="20"/>
    </row>
    <row r="250" spans="1:10" ht="15">
      <c r="A250" s="15"/>
      <c r="B250" s="15"/>
      <c r="C250" s="16"/>
      <c r="D250" s="17"/>
      <c r="E250" s="17"/>
      <c r="F250" s="17"/>
      <c r="G250" s="17"/>
      <c r="H250" s="17"/>
      <c r="I250" s="20"/>
      <c r="J250" s="20"/>
    </row>
    <row r="251" spans="1:9" ht="15">
      <c r="A251" s="6"/>
      <c r="B251" s="6"/>
      <c r="E251" s="6"/>
      <c r="F251" s="6"/>
      <c r="G251" s="6"/>
      <c r="I251" s="22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">
      <selection activeCell="R32" sqref="R32"/>
    </sheetView>
  </sheetViews>
  <sheetFormatPr defaultColWidth="9.140625" defaultRowHeight="15"/>
  <cols>
    <col min="1" max="1" width="10.8515625" style="0" customWidth="1"/>
    <col min="2" max="2" width="9.140625" style="14" customWidth="1"/>
    <col min="3" max="3" width="26.00390625" style="0" bestFit="1" customWidth="1"/>
    <col min="4" max="4" width="21.140625" style="14" customWidth="1"/>
    <col min="5" max="6" width="0" style="0" hidden="1" customWidth="1"/>
    <col min="8" max="8" width="12.00390625" style="0" bestFit="1" customWidth="1"/>
    <col min="9" max="9" width="15.7109375" style="21" bestFit="1" customWidth="1"/>
    <col min="10" max="10" width="12.140625" style="21" customWidth="1"/>
  </cols>
  <sheetData>
    <row r="1" spans="1:10" ht="15">
      <c r="A1" s="26" t="s">
        <v>825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5">
      <c r="A2" s="26" t="s">
        <v>812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5">
      <c r="A3" s="26" t="s">
        <v>813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15">
      <c r="A4" s="5">
        <v>44870</v>
      </c>
      <c r="B4" s="6"/>
      <c r="E4" s="6"/>
      <c r="F4" s="6"/>
      <c r="G4" s="6"/>
      <c r="I4" s="22"/>
      <c r="J4" s="18" t="s">
        <v>814</v>
      </c>
    </row>
    <row r="5" spans="1:10" ht="15">
      <c r="A5" s="7" t="s">
        <v>815</v>
      </c>
      <c r="B5" s="7" t="s">
        <v>816</v>
      </c>
      <c r="C5" s="7" t="s">
        <v>817</v>
      </c>
      <c r="D5" s="7" t="s">
        <v>818</v>
      </c>
      <c r="E5" s="7" t="s">
        <v>819</v>
      </c>
      <c r="F5" s="7" t="s">
        <v>3</v>
      </c>
      <c r="G5" s="7" t="s">
        <v>6</v>
      </c>
      <c r="H5" s="7" t="s">
        <v>7</v>
      </c>
      <c r="I5" s="19" t="s">
        <v>8</v>
      </c>
      <c r="J5" s="19" t="s">
        <v>820</v>
      </c>
    </row>
    <row r="6" spans="1:10" ht="15">
      <c r="A6" s="8">
        <v>1</v>
      </c>
      <c r="B6" s="13">
        <v>444</v>
      </c>
      <c r="C6" s="9" t="str">
        <f>VLOOKUP(B6,ДБ,2,FALSE)</f>
        <v>МАРКОВ Евгений</v>
      </c>
      <c r="D6" s="10" t="str">
        <f>VLOOKUP(B6,ДБ,3,FALSE)</f>
        <v>SKYRUN TEAM</v>
      </c>
      <c r="E6" s="10" t="e">
        <f>VLOOKUP(C6,ДБ,3,FALSE)</f>
        <v>#N/A</v>
      </c>
      <c r="F6" s="10" t="str">
        <f aca="true" t="shared" si="0" ref="F6:F37">VLOOKUP(B6,ДБ,4,FALSE)</f>
        <v>Мужчина</v>
      </c>
      <c r="G6" s="10" t="str">
        <f aca="true" t="shared" si="1" ref="G6:G37">VLOOKUP(B6,ДБ,7,FALSE)</f>
        <v>МС</v>
      </c>
      <c r="H6" s="23" t="str">
        <f aca="true" t="shared" si="2" ref="H6:H37">VLOOKUP(B6,ДБ,8,FALSE)</f>
        <v>0:28:40</v>
      </c>
      <c r="I6" s="23" t="str">
        <f aca="true" t="shared" si="3" ref="I6:I37">VLOOKUP(B6,ДБ,9,FALSE)</f>
        <v>0:55:52</v>
      </c>
      <c r="J6" s="24">
        <f aca="true" t="shared" si="4" ref="J6:J37">VLOOKUP(B6,ДБ,10,FALSE)</f>
        <v>0.058090277777777775</v>
      </c>
    </row>
    <row r="7" spans="1:10" ht="15">
      <c r="A7" s="8">
        <v>2</v>
      </c>
      <c r="B7" s="8">
        <v>8</v>
      </c>
      <c r="C7" s="9" t="str">
        <f aca="true" t="shared" si="5" ref="C7:C55">VLOOKUP(B7,ДБ,2,FALSE)</f>
        <v>МАГИЛЬНЫЙ Владимир</v>
      </c>
      <c r="D7" s="10" t="str">
        <f aca="true" t="shared" si="6" ref="D7:D54">VLOOKUP(B7,ДБ,3,FALSE)</f>
        <v>лично</v>
      </c>
      <c r="E7" s="10" t="str">
        <f aca="true" t="shared" si="7" ref="E7:E12">VLOOKUP(B7,ДБ,4,FALSE)</f>
        <v>Мужчина</v>
      </c>
      <c r="F7" s="10" t="str">
        <f t="shared" si="0"/>
        <v>Мужчина</v>
      </c>
      <c r="G7" s="10" t="str">
        <f t="shared" si="1"/>
        <v>III*</v>
      </c>
      <c r="H7" s="23" t="str">
        <f t="shared" si="2"/>
        <v>0:29:19</v>
      </c>
      <c r="I7" s="23" t="str">
        <f t="shared" si="3"/>
        <v>1:01:34</v>
      </c>
      <c r="J7" s="24">
        <f t="shared" si="4"/>
        <v>0.06530092592592592</v>
      </c>
    </row>
    <row r="8" spans="1:10" ht="15">
      <c r="A8" s="8">
        <v>3</v>
      </c>
      <c r="B8" s="8">
        <v>172</v>
      </c>
      <c r="C8" s="9" t="str">
        <f t="shared" si="5"/>
        <v>ЗАНИН Александр</v>
      </c>
      <c r="D8" s="10" t="str">
        <f t="shared" si="6"/>
        <v>Технолог</v>
      </c>
      <c r="E8" s="10" t="str">
        <f t="shared" si="7"/>
        <v>Мужчина</v>
      </c>
      <c r="F8" s="10" t="str">
        <f t="shared" si="0"/>
        <v>Мужчина</v>
      </c>
      <c r="G8" s="10" t="str">
        <f t="shared" si="1"/>
        <v>III</v>
      </c>
      <c r="H8" s="23" t="str">
        <f t="shared" si="2"/>
        <v>0:34:54</v>
      </c>
      <c r="I8" s="23" t="str">
        <f t="shared" si="3"/>
        <v>1:06:05</v>
      </c>
      <c r="J8" s="24">
        <f t="shared" si="4"/>
        <v>0.07138888888888889</v>
      </c>
    </row>
    <row r="9" spans="1:10" ht="15">
      <c r="A9" s="8">
        <v>4</v>
      </c>
      <c r="B9" s="8">
        <v>73</v>
      </c>
      <c r="C9" s="9" t="str">
        <f t="shared" si="5"/>
        <v>ИВАНОВ Евгений</v>
      </c>
      <c r="D9" s="10" t="str">
        <f t="shared" si="6"/>
        <v>лично</v>
      </c>
      <c r="E9" s="10" t="str">
        <f t="shared" si="7"/>
        <v>Мужчина</v>
      </c>
      <c r="F9" s="10" t="str">
        <f t="shared" si="0"/>
        <v>Мужчина</v>
      </c>
      <c r="G9" s="10" t="str">
        <f t="shared" si="1"/>
        <v>III</v>
      </c>
      <c r="H9" s="23" t="str">
        <f t="shared" si="2"/>
        <v>1:09:27</v>
      </c>
      <c r="I9" s="23" t="str">
        <f t="shared" si="3"/>
        <v>1:09:27</v>
      </c>
      <c r="J9" s="24">
        <f t="shared" si="4"/>
        <v>0.07260416666666666</v>
      </c>
    </row>
    <row r="10" spans="1:10" ht="15">
      <c r="A10" s="8">
        <v>5</v>
      </c>
      <c r="B10" s="8">
        <v>102</v>
      </c>
      <c r="C10" s="9" t="str">
        <f t="shared" si="5"/>
        <v>ТРОФИМУК Фёдор</v>
      </c>
      <c r="D10" s="10" t="str">
        <f t="shared" si="6"/>
        <v>Технолог</v>
      </c>
      <c r="E10" s="10" t="str">
        <f t="shared" si="7"/>
        <v>Мужчина</v>
      </c>
      <c r="F10" s="10" t="str">
        <f t="shared" si="0"/>
        <v>Мужчина</v>
      </c>
      <c r="G10" s="10" t="str">
        <f t="shared" si="1"/>
        <v>III</v>
      </c>
      <c r="H10" s="23" t="str">
        <f t="shared" si="2"/>
        <v>0:33:32</v>
      </c>
      <c r="I10" s="23" t="str">
        <f t="shared" si="3"/>
        <v>1:08:19</v>
      </c>
      <c r="J10" s="24">
        <f t="shared" si="4"/>
        <v>0.0731712962962963</v>
      </c>
    </row>
    <row r="11" spans="1:10" ht="15">
      <c r="A11" s="8">
        <v>6</v>
      </c>
      <c r="B11" s="8">
        <v>77</v>
      </c>
      <c r="C11" s="9" t="str">
        <f t="shared" si="5"/>
        <v>СЕРТАКОВ Даниил</v>
      </c>
      <c r="D11" s="10" t="str">
        <f t="shared" si="6"/>
        <v>Технолог</v>
      </c>
      <c r="E11" s="10" t="str">
        <f t="shared" si="7"/>
        <v>Мужчина</v>
      </c>
      <c r="F11" s="10" t="str">
        <f t="shared" si="0"/>
        <v>Мужчина</v>
      </c>
      <c r="G11" s="10" t="str">
        <f t="shared" si="1"/>
        <v>III</v>
      </c>
      <c r="H11" s="23" t="str">
        <f t="shared" si="2"/>
        <v>0:34:50</v>
      </c>
      <c r="I11" s="23" t="str">
        <f t="shared" si="3"/>
        <v>1:09:54</v>
      </c>
      <c r="J11" s="24">
        <f t="shared" si="4"/>
        <v>0.07400462962962963</v>
      </c>
    </row>
    <row r="12" spans="1:10" ht="15">
      <c r="A12" s="8">
        <v>7</v>
      </c>
      <c r="B12" s="8">
        <v>90</v>
      </c>
      <c r="C12" s="9" t="str">
        <f t="shared" si="5"/>
        <v>ПРИМАК Николай</v>
      </c>
      <c r="D12" s="10" t="str">
        <f t="shared" si="6"/>
        <v>Горняк</v>
      </c>
      <c r="E12" s="10" t="str">
        <f t="shared" si="7"/>
        <v>Мужчина</v>
      </c>
      <c r="F12" s="10" t="str">
        <f t="shared" si="0"/>
        <v>Мужчина</v>
      </c>
      <c r="G12" s="10" t="str">
        <f t="shared" si="1"/>
        <v>МС</v>
      </c>
      <c r="H12" s="23" t="str">
        <f t="shared" si="2"/>
        <v>0:37:23</v>
      </c>
      <c r="I12" s="23" t="str">
        <f t="shared" si="3"/>
        <v>1:13:54</v>
      </c>
      <c r="J12" s="24">
        <f t="shared" si="4"/>
        <v>0.07652777777777778</v>
      </c>
    </row>
    <row r="13" spans="1:10" ht="15">
      <c r="A13" s="8">
        <v>8</v>
      </c>
      <c r="B13" s="8">
        <v>195</v>
      </c>
      <c r="C13" s="9" t="str">
        <f t="shared" si="5"/>
        <v>БОЙКО Дмитрий</v>
      </c>
      <c r="D13" s="10" t="str">
        <f t="shared" si="6"/>
        <v>Политехник</v>
      </c>
      <c r="E13" s="10"/>
      <c r="F13" s="10" t="str">
        <f t="shared" si="0"/>
        <v>Мужчина</v>
      </c>
      <c r="G13" s="10" t="str">
        <f t="shared" si="1"/>
        <v>I</v>
      </c>
      <c r="H13" s="23" t="str">
        <f t="shared" si="2"/>
        <v>0:36:18</v>
      </c>
      <c r="I13" s="23" t="str">
        <f t="shared" si="3"/>
        <v>1:13:19</v>
      </c>
      <c r="J13" s="24">
        <f t="shared" si="4"/>
        <v>0.0766087962962963</v>
      </c>
    </row>
    <row r="14" spans="1:10" ht="15">
      <c r="A14" s="8">
        <v>9</v>
      </c>
      <c r="B14" s="8">
        <v>37</v>
      </c>
      <c r="C14" s="9" t="str">
        <f t="shared" si="5"/>
        <v>СТЕПАНОВ Юлий</v>
      </c>
      <c r="D14" s="10" t="str">
        <f t="shared" si="6"/>
        <v>Альпклуб СПбГУ Барс</v>
      </c>
      <c r="E14" s="10"/>
      <c r="F14" s="10" t="str">
        <f t="shared" si="0"/>
        <v>Мужчина</v>
      </c>
      <c r="G14" s="10" t="str">
        <f t="shared" si="1"/>
        <v>II</v>
      </c>
      <c r="H14" s="23" t="str">
        <f t="shared" si="2"/>
        <v>0:36:34</v>
      </c>
      <c r="I14" s="23" t="str">
        <f t="shared" si="3"/>
        <v>1:14:38</v>
      </c>
      <c r="J14" s="24">
        <f t="shared" si="4"/>
        <v>0.07707175925925926</v>
      </c>
    </row>
    <row r="15" spans="1:10" ht="15">
      <c r="A15" s="8">
        <v>10</v>
      </c>
      <c r="B15" s="8">
        <v>27</v>
      </c>
      <c r="C15" s="9" t="str">
        <f t="shared" si="5"/>
        <v>ПОНОМАРЕВ Алексей</v>
      </c>
      <c r="D15" s="10" t="str">
        <f t="shared" si="6"/>
        <v>лично</v>
      </c>
      <c r="E15" s="10" t="str">
        <f>VLOOKUP(B15,ДБ,4,FALSE)</f>
        <v>Мужчина</v>
      </c>
      <c r="F15" s="10" t="str">
        <f t="shared" si="0"/>
        <v>Мужчина</v>
      </c>
      <c r="G15" s="10" t="str">
        <f t="shared" si="1"/>
        <v>II*</v>
      </c>
      <c r="H15" s="23" t="str">
        <f t="shared" si="2"/>
        <v>0:37:53</v>
      </c>
      <c r="I15" s="23" t="str">
        <f t="shared" si="3"/>
        <v>1:14:56</v>
      </c>
      <c r="J15" s="24">
        <f t="shared" si="4"/>
        <v>0.07877314814814815</v>
      </c>
    </row>
    <row r="16" spans="1:10" ht="15">
      <c r="A16" s="8">
        <v>11</v>
      </c>
      <c r="B16" s="8">
        <v>190</v>
      </c>
      <c r="C16" s="9" t="str">
        <f t="shared" si="5"/>
        <v>КУЗНЕЦОВ Дмитрий</v>
      </c>
      <c r="D16" s="10" t="str">
        <f t="shared" si="6"/>
        <v>Технолог</v>
      </c>
      <c r="E16" s="10" t="str">
        <f>VLOOKUP(B16,ДБ,4,FALSE)</f>
        <v>Мужчина</v>
      </c>
      <c r="F16" s="10" t="str">
        <f t="shared" si="0"/>
        <v>Мужчина</v>
      </c>
      <c r="G16" s="10" t="str">
        <f t="shared" si="1"/>
        <v>III</v>
      </c>
      <c r="H16" s="23" t="str">
        <f t="shared" si="2"/>
        <v>0:37:55</v>
      </c>
      <c r="I16" s="23" t="str">
        <f t="shared" si="3"/>
        <v>1:15:55</v>
      </c>
      <c r="J16" s="24">
        <f t="shared" si="4"/>
        <v>0.07895833333333334</v>
      </c>
    </row>
    <row r="17" spans="1:10" ht="15">
      <c r="A17" s="8">
        <v>12</v>
      </c>
      <c r="B17" s="8">
        <v>42</v>
      </c>
      <c r="C17" s="9" t="str">
        <f t="shared" si="5"/>
        <v>ВАСИЛЬЕВ Егор</v>
      </c>
      <c r="D17" s="10" t="str">
        <f t="shared" si="6"/>
        <v>Альпклуб СПбГУ Барс</v>
      </c>
      <c r="E17" s="10" t="str">
        <f>VLOOKUP(B17,ДБ,4,FALSE)</f>
        <v>Мужчина</v>
      </c>
      <c r="F17" s="10" t="str">
        <f t="shared" si="0"/>
        <v>Мужчина</v>
      </c>
      <c r="G17" s="10" t="str">
        <f t="shared" si="1"/>
        <v>III*</v>
      </c>
      <c r="H17" s="23" t="str">
        <f t="shared" si="2"/>
        <v>0:39:25</v>
      </c>
      <c r="I17" s="23" t="str">
        <f t="shared" si="3"/>
        <v>1:16:07</v>
      </c>
      <c r="J17" s="24">
        <f t="shared" si="4"/>
        <v>0.07922453703703704</v>
      </c>
    </row>
    <row r="18" spans="1:10" ht="15">
      <c r="A18" s="8">
        <v>13</v>
      </c>
      <c r="B18" s="8">
        <v>318</v>
      </c>
      <c r="C18" s="9" t="str">
        <f t="shared" si="5"/>
        <v>ОРЛОВ Константин</v>
      </c>
      <c r="D18" s="10" t="str">
        <f t="shared" si="6"/>
        <v>Технолог</v>
      </c>
      <c r="E18" s="10" t="str">
        <f>VLOOKUP(B18,ДБ,4,FALSE)</f>
        <v>Мужчина</v>
      </c>
      <c r="F18" s="10" t="str">
        <f t="shared" si="0"/>
        <v>Мужчина</v>
      </c>
      <c r="G18" s="10" t="str">
        <f t="shared" si="1"/>
        <v>II</v>
      </c>
      <c r="H18" s="23" t="str">
        <f t="shared" si="2"/>
        <v>0:37:04</v>
      </c>
      <c r="I18" s="23" t="str">
        <f t="shared" si="3"/>
        <v>1:15:47</v>
      </c>
      <c r="J18" s="24">
        <f t="shared" si="4"/>
        <v>0.07944444444444444</v>
      </c>
    </row>
    <row r="19" spans="1:10" ht="15">
      <c r="A19" s="8">
        <v>14</v>
      </c>
      <c r="B19" s="8">
        <v>421</v>
      </c>
      <c r="C19" s="9" t="str">
        <f t="shared" si="5"/>
        <v>ЧВИЖЕНКО Станислав</v>
      </c>
      <c r="D19" s="10" t="str">
        <f t="shared" si="6"/>
        <v>Политехник</v>
      </c>
      <c r="E19" s="10" t="str">
        <f>VLOOKUP(B19,ДБ,4,FALSE)</f>
        <v>Мужчина</v>
      </c>
      <c r="F19" s="10" t="str">
        <f t="shared" si="0"/>
        <v>Мужчина</v>
      </c>
      <c r="G19" s="10" t="str">
        <f t="shared" si="1"/>
        <v>III</v>
      </c>
      <c r="H19" s="23" t="str">
        <f t="shared" si="2"/>
        <v>0:37:42</v>
      </c>
      <c r="I19" s="23" t="str">
        <f t="shared" si="3"/>
        <v>1:16:38</v>
      </c>
      <c r="J19" s="24">
        <f t="shared" si="4"/>
        <v>0.08046296296296296</v>
      </c>
    </row>
    <row r="20" spans="1:10" ht="15">
      <c r="A20" s="8">
        <v>15</v>
      </c>
      <c r="B20" s="8">
        <v>122</v>
      </c>
      <c r="C20" s="9" t="str">
        <f t="shared" si="5"/>
        <v>ЕЛИСЕЕВ Сергей</v>
      </c>
      <c r="D20" s="10" t="str">
        <f t="shared" si="6"/>
        <v>Технолог</v>
      </c>
      <c r="E20" s="10"/>
      <c r="F20" s="10" t="str">
        <f t="shared" si="0"/>
        <v>Мужчина</v>
      </c>
      <c r="G20" s="10" t="str">
        <f t="shared" si="1"/>
        <v>II</v>
      </c>
      <c r="H20" s="23" t="str">
        <f t="shared" si="2"/>
        <v>0:36:32</v>
      </c>
      <c r="I20" s="23" t="str">
        <f t="shared" si="3"/>
        <v>1:13:48</v>
      </c>
      <c r="J20" s="24">
        <f t="shared" si="4"/>
        <v>0.08061342592592592</v>
      </c>
    </row>
    <row r="21" spans="1:10" ht="15">
      <c r="A21" s="8">
        <v>16</v>
      </c>
      <c r="B21" s="8">
        <v>75</v>
      </c>
      <c r="C21" s="9" t="str">
        <f t="shared" si="5"/>
        <v>ГАВРИШЕВ Иван</v>
      </c>
      <c r="D21" s="10" t="str">
        <f t="shared" si="6"/>
        <v>ЛЭТИ</v>
      </c>
      <c r="E21" s="10" t="str">
        <f>VLOOKUP(B21,ДБ,4,FALSE)</f>
        <v>Мужчина</v>
      </c>
      <c r="F21" s="10" t="str">
        <f t="shared" si="0"/>
        <v>Мужчина</v>
      </c>
      <c r="G21" s="10" t="str">
        <f t="shared" si="1"/>
        <v>III*</v>
      </c>
      <c r="H21" s="23" t="str">
        <f t="shared" si="2"/>
        <v>0:38:26</v>
      </c>
      <c r="I21" s="23" t="str">
        <f t="shared" si="3"/>
        <v>1:16:13</v>
      </c>
      <c r="J21" s="24">
        <f t="shared" si="4"/>
        <v>0.0809837962962963</v>
      </c>
    </row>
    <row r="22" spans="1:10" ht="15">
      <c r="A22" s="8">
        <v>17</v>
      </c>
      <c r="B22" s="8">
        <v>33</v>
      </c>
      <c r="C22" s="9" t="str">
        <f t="shared" si="5"/>
        <v>МАГОМАЕВ Артем</v>
      </c>
      <c r="D22" s="10" t="str">
        <f t="shared" si="6"/>
        <v>Политехник</v>
      </c>
      <c r="E22" s="10"/>
      <c r="F22" s="10" t="str">
        <f t="shared" si="0"/>
        <v>Мужчина</v>
      </c>
      <c r="G22" s="10" t="str">
        <f t="shared" si="1"/>
        <v>III</v>
      </c>
      <c r="H22" s="23">
        <f t="shared" si="2"/>
        <v>0</v>
      </c>
      <c r="I22" s="23" t="str">
        <f t="shared" si="3"/>
        <v>1:17:57</v>
      </c>
      <c r="J22" s="24">
        <f t="shared" si="4"/>
        <v>0.08149305555555555</v>
      </c>
    </row>
    <row r="23" spans="1:10" ht="15">
      <c r="A23" s="8">
        <v>18</v>
      </c>
      <c r="B23" s="8">
        <v>15</v>
      </c>
      <c r="C23" s="9" t="str">
        <f t="shared" si="5"/>
        <v>ПЕТРОВИЧ Сергей</v>
      </c>
      <c r="D23" s="10" t="str">
        <f t="shared" si="6"/>
        <v>ОГК</v>
      </c>
      <c r="E23" s="10" t="str">
        <f>VLOOKUP(B23,ДБ,4,FALSE)</f>
        <v>Мужчина</v>
      </c>
      <c r="F23" s="10" t="str">
        <f t="shared" si="0"/>
        <v>Мужчина</v>
      </c>
      <c r="G23" s="10" t="str">
        <f t="shared" si="1"/>
        <v>I</v>
      </c>
      <c r="H23" s="23" t="str">
        <f t="shared" si="2"/>
        <v>1:16:32</v>
      </c>
      <c r="I23" s="23" t="str">
        <f t="shared" si="3"/>
        <v>1:16:32</v>
      </c>
      <c r="J23" s="24">
        <f t="shared" si="4"/>
        <v>0.08493055555555555</v>
      </c>
    </row>
    <row r="24" spans="1:10" ht="15">
      <c r="A24" s="8">
        <v>19</v>
      </c>
      <c r="B24" s="8">
        <v>17</v>
      </c>
      <c r="C24" s="9" t="str">
        <f t="shared" si="5"/>
        <v>НИКОЛАЕВ Юрий</v>
      </c>
      <c r="D24" s="10" t="str">
        <f t="shared" si="6"/>
        <v>Технолог</v>
      </c>
      <c r="E24" s="10" t="str">
        <f>VLOOKUP(B24,ДБ,4,FALSE)</f>
        <v>Мужчина</v>
      </c>
      <c r="F24" s="10" t="str">
        <f t="shared" si="0"/>
        <v>Мужчина</v>
      </c>
      <c r="G24" s="10" t="str">
        <f t="shared" si="1"/>
        <v>II</v>
      </c>
      <c r="H24" s="23" t="str">
        <f t="shared" si="2"/>
        <v>0:38:36</v>
      </c>
      <c r="I24" s="23" t="str">
        <f t="shared" si="3"/>
        <v>1:19:26</v>
      </c>
      <c r="J24" s="24">
        <f t="shared" si="4"/>
        <v>0.08508101851851851</v>
      </c>
    </row>
    <row r="25" spans="1:10" ht="15">
      <c r="A25" s="8">
        <v>20</v>
      </c>
      <c r="B25" s="8">
        <v>149</v>
      </c>
      <c r="C25" s="9" t="str">
        <f t="shared" si="5"/>
        <v>СМИРНОВ Алексей</v>
      </c>
      <c r="D25" s="10" t="str">
        <f t="shared" si="6"/>
        <v>Политехник</v>
      </c>
      <c r="E25" s="10" t="str">
        <f>VLOOKUP(B25,ДБ,4,FALSE)</f>
        <v>Мужчина</v>
      </c>
      <c r="F25" s="10" t="str">
        <f t="shared" si="0"/>
        <v>Мужчина</v>
      </c>
      <c r="G25" s="10" t="str">
        <f t="shared" si="1"/>
        <v>III</v>
      </c>
      <c r="H25" s="23" t="str">
        <f t="shared" si="2"/>
        <v>0:41:10</v>
      </c>
      <c r="I25" s="23" t="str">
        <f t="shared" si="3"/>
        <v>1:22:14</v>
      </c>
      <c r="J25" s="24">
        <f t="shared" si="4"/>
        <v>0.08609953703703704</v>
      </c>
    </row>
    <row r="26" spans="1:10" ht="15">
      <c r="A26" s="8">
        <v>21</v>
      </c>
      <c r="B26" s="8">
        <v>56</v>
      </c>
      <c r="C26" s="9" t="str">
        <f t="shared" si="5"/>
        <v>ЦИВЛИН Сергей</v>
      </c>
      <c r="D26" s="10" t="str">
        <f t="shared" si="6"/>
        <v>Технолог</v>
      </c>
      <c r="E26" s="10"/>
      <c r="F26" s="10" t="str">
        <f t="shared" si="0"/>
        <v>Мужчина</v>
      </c>
      <c r="G26" s="10" t="str">
        <f t="shared" si="1"/>
        <v>III</v>
      </c>
      <c r="H26" s="23" t="str">
        <f t="shared" si="2"/>
        <v>0:41:18</v>
      </c>
      <c r="I26" s="23" t="str">
        <f t="shared" si="3"/>
        <v>1:22:48</v>
      </c>
      <c r="J26" s="24">
        <f t="shared" si="4"/>
        <v>0.08633101851851853</v>
      </c>
    </row>
    <row r="27" spans="1:10" ht="15">
      <c r="A27" s="8">
        <v>22</v>
      </c>
      <c r="B27" s="8">
        <v>52</v>
      </c>
      <c r="C27" s="9" t="str">
        <f t="shared" si="5"/>
        <v>СЕЛЮНИН Илья</v>
      </c>
      <c r="D27" s="10" t="str">
        <f t="shared" si="6"/>
        <v>ЛЭТИ</v>
      </c>
      <c r="E27" s="10" t="str">
        <f>VLOOKUP(B27,ДБ,4,FALSE)</f>
        <v>Мужчина</v>
      </c>
      <c r="F27" s="10" t="str">
        <f t="shared" si="0"/>
        <v>Мужчина</v>
      </c>
      <c r="G27" s="10" t="str">
        <f t="shared" si="1"/>
        <v>II</v>
      </c>
      <c r="H27" s="23" t="str">
        <f t="shared" si="2"/>
        <v>0:40:46</v>
      </c>
      <c r="I27" s="23" t="str">
        <f t="shared" si="3"/>
        <v>1:21:43</v>
      </c>
      <c r="J27" s="24">
        <f t="shared" si="4"/>
        <v>0.08748842592592593</v>
      </c>
    </row>
    <row r="28" spans="1:10" ht="15">
      <c r="A28" s="8">
        <v>23</v>
      </c>
      <c r="B28" s="8">
        <v>54</v>
      </c>
      <c r="C28" s="9" t="str">
        <f t="shared" si="5"/>
        <v>ДВОРКИН Александр</v>
      </c>
      <c r="D28" s="10" t="str">
        <f t="shared" si="6"/>
        <v>Технолог</v>
      </c>
      <c r="E28" s="10" t="str">
        <f>VLOOKUP(B28,ДБ,4,FALSE)</f>
        <v>Мужчина</v>
      </c>
      <c r="F28" s="10" t="str">
        <f t="shared" si="0"/>
        <v>Мужчина</v>
      </c>
      <c r="G28" s="10" t="str">
        <f t="shared" si="1"/>
        <v>III</v>
      </c>
      <c r="H28" s="23" t="str">
        <f t="shared" si="2"/>
        <v>0:38:14</v>
      </c>
      <c r="I28" s="23" t="str">
        <f t="shared" si="3"/>
        <v>1:21:00</v>
      </c>
      <c r="J28" s="24">
        <f t="shared" si="4"/>
        <v>0.09028935185185184</v>
      </c>
    </row>
    <row r="29" spans="1:10" ht="15">
      <c r="A29" s="8">
        <v>24</v>
      </c>
      <c r="B29" s="8">
        <v>178</v>
      </c>
      <c r="C29" s="9" t="str">
        <f t="shared" si="5"/>
        <v>БАЛУТКИН Иван</v>
      </c>
      <c r="D29" s="10" t="str">
        <f t="shared" si="6"/>
        <v>ВИФК</v>
      </c>
      <c r="E29" s="10" t="str">
        <f>VLOOKUP(B29,ДБ,4,FALSE)</f>
        <v>Мужчина</v>
      </c>
      <c r="F29" s="10" t="str">
        <f t="shared" si="0"/>
        <v>Мужчина</v>
      </c>
      <c r="G29" s="10" t="str">
        <f t="shared" si="1"/>
        <v>III*</v>
      </c>
      <c r="H29" s="23" t="str">
        <f t="shared" si="2"/>
        <v>0:41:39</v>
      </c>
      <c r="I29" s="23" t="str">
        <f t="shared" si="3"/>
        <v>1:22:38</v>
      </c>
      <c r="J29" s="24">
        <f t="shared" si="4"/>
        <v>0.09033564814814815</v>
      </c>
    </row>
    <row r="30" spans="1:10" ht="15">
      <c r="A30" s="8">
        <v>25</v>
      </c>
      <c r="B30" s="8">
        <v>49</v>
      </c>
      <c r="C30" s="9" t="str">
        <f t="shared" si="5"/>
        <v>ЕМЕЛЬЯНОВ Владимир</v>
      </c>
      <c r="D30" s="10" t="str">
        <f t="shared" si="6"/>
        <v>ЛЭТИ</v>
      </c>
      <c r="E30" s="10" t="str">
        <f>VLOOKUP(B30,ДБ,4,FALSE)</f>
        <v>Мужчина</v>
      </c>
      <c r="F30" s="10" t="str">
        <f t="shared" si="0"/>
        <v>Мужчина</v>
      </c>
      <c r="G30" s="10" t="str">
        <f t="shared" si="1"/>
        <v>III</v>
      </c>
      <c r="H30" s="23" t="str">
        <f t="shared" si="2"/>
        <v>0:41:04</v>
      </c>
      <c r="I30" s="23" t="str">
        <f t="shared" si="3"/>
        <v>1:23:54</v>
      </c>
      <c r="J30" s="24">
        <f t="shared" si="4"/>
        <v>0.09123842592592592</v>
      </c>
    </row>
    <row r="31" spans="1:10" ht="15">
      <c r="A31" s="8">
        <v>26</v>
      </c>
      <c r="B31" s="8">
        <v>142</v>
      </c>
      <c r="C31" s="9" t="str">
        <f t="shared" si="5"/>
        <v>СТЕПАНОВ Сергей</v>
      </c>
      <c r="D31" s="10" t="str">
        <f t="shared" si="6"/>
        <v>лично</v>
      </c>
      <c r="E31" s="10" t="str">
        <f>VLOOKUP(B31,ДБ,4,FALSE)</f>
        <v>Мужчина</v>
      </c>
      <c r="F31" s="10" t="str">
        <f t="shared" si="0"/>
        <v>Мужчина</v>
      </c>
      <c r="G31" s="10" t="str">
        <f t="shared" si="1"/>
        <v>II*</v>
      </c>
      <c r="H31" s="23" t="str">
        <f t="shared" si="2"/>
        <v>0:43:33</v>
      </c>
      <c r="I31" s="23" t="str">
        <f t="shared" si="3"/>
        <v>1:26:55</v>
      </c>
      <c r="J31" s="24">
        <f t="shared" si="4"/>
        <v>0.09134259259259259</v>
      </c>
    </row>
    <row r="32" spans="1:10" ht="15">
      <c r="A32" s="8">
        <v>27</v>
      </c>
      <c r="B32" s="8">
        <v>161</v>
      </c>
      <c r="C32" s="9" t="str">
        <f t="shared" si="5"/>
        <v>КИСЕЛЕВ Дмитрий</v>
      </c>
      <c r="D32" s="10" t="str">
        <f t="shared" si="6"/>
        <v>Технолог</v>
      </c>
      <c r="E32" s="10"/>
      <c r="F32" s="10" t="str">
        <f t="shared" si="0"/>
        <v>Мужчина</v>
      </c>
      <c r="G32" s="10" t="str">
        <f t="shared" si="1"/>
        <v>I*</v>
      </c>
      <c r="H32" s="23" t="str">
        <f t="shared" si="2"/>
        <v>0:43:29</v>
      </c>
      <c r="I32" s="23" t="str">
        <f t="shared" si="3"/>
        <v>1:26:59</v>
      </c>
      <c r="J32" s="24">
        <f t="shared" si="4"/>
        <v>0.0914699074074074</v>
      </c>
    </row>
    <row r="33" spans="1:10" ht="15">
      <c r="A33" s="8">
        <v>28</v>
      </c>
      <c r="B33" s="8">
        <v>57</v>
      </c>
      <c r="C33" s="9" t="str">
        <f t="shared" si="5"/>
        <v>ДЕЕВ Дмитрий</v>
      </c>
      <c r="D33" s="10" t="str">
        <f t="shared" si="6"/>
        <v>Горняк</v>
      </c>
      <c r="E33" s="10" t="str">
        <f>VLOOKUP(B33,ДБ,4,FALSE)</f>
        <v>Мужчина</v>
      </c>
      <c r="F33" s="10" t="str">
        <f t="shared" si="0"/>
        <v>Мужчина</v>
      </c>
      <c r="G33" s="10" t="str">
        <f t="shared" si="1"/>
        <v>КМС</v>
      </c>
      <c r="H33" s="23" t="str">
        <f t="shared" si="2"/>
        <v>0:43:06</v>
      </c>
      <c r="I33" s="23" t="str">
        <f t="shared" si="3"/>
        <v>1:25:24</v>
      </c>
      <c r="J33" s="24">
        <f t="shared" si="4"/>
        <v>0.09158564814814814</v>
      </c>
    </row>
    <row r="34" spans="1:10" ht="15">
      <c r="A34" s="8">
        <v>29</v>
      </c>
      <c r="B34" s="8">
        <v>18</v>
      </c>
      <c r="C34" s="9" t="str">
        <f t="shared" si="5"/>
        <v>ШИПОВАЛОВ Максим</v>
      </c>
      <c r="D34" s="10" t="str">
        <f t="shared" si="6"/>
        <v>Штурм</v>
      </c>
      <c r="E34" s="10" t="str">
        <f>VLOOKUP(B34,ДБ,4,FALSE)</f>
        <v>Мужчина</v>
      </c>
      <c r="F34" s="10" t="str">
        <f t="shared" si="0"/>
        <v>Мужчина</v>
      </c>
      <c r="G34" s="10" t="str">
        <f t="shared" si="1"/>
        <v>II</v>
      </c>
      <c r="H34" s="23" t="str">
        <f t="shared" si="2"/>
        <v>0:43:18</v>
      </c>
      <c r="I34" s="23" t="str">
        <f t="shared" si="3"/>
        <v>1:27:50</v>
      </c>
      <c r="J34" s="24">
        <f t="shared" si="4"/>
        <v>0.09287037037037037</v>
      </c>
    </row>
    <row r="35" spans="1:10" ht="15">
      <c r="A35" s="8">
        <v>30</v>
      </c>
      <c r="B35" s="8">
        <v>22</v>
      </c>
      <c r="C35" s="9" t="str">
        <f t="shared" si="5"/>
        <v>КОВАЛЕВ Александр</v>
      </c>
      <c r="D35" s="10" t="str">
        <f t="shared" si="6"/>
        <v>Штурм</v>
      </c>
      <c r="E35" s="10" t="str">
        <f>VLOOKUP(B35,ДБ,4,FALSE)</f>
        <v>Мужчина</v>
      </c>
      <c r="F35" s="10" t="str">
        <f t="shared" si="0"/>
        <v>Мужчина</v>
      </c>
      <c r="G35" s="10" t="str">
        <f t="shared" si="1"/>
        <v>II</v>
      </c>
      <c r="H35" s="23" t="str">
        <f t="shared" si="2"/>
        <v>0:46:01</v>
      </c>
      <c r="I35" s="23" t="str">
        <f t="shared" si="3"/>
        <v>1:28:48</v>
      </c>
      <c r="J35" s="24">
        <f t="shared" si="4"/>
        <v>0.093125</v>
      </c>
    </row>
    <row r="36" spans="1:10" ht="15">
      <c r="A36" s="8">
        <v>31</v>
      </c>
      <c r="B36" s="8">
        <v>129</v>
      </c>
      <c r="C36" s="9" t="str">
        <f t="shared" si="5"/>
        <v>МАКАРОВ Никита</v>
      </c>
      <c r="D36" s="10" t="str">
        <f t="shared" si="6"/>
        <v>ОГК</v>
      </c>
      <c r="E36" s="10"/>
      <c r="F36" s="10" t="str">
        <f t="shared" si="0"/>
        <v>Мужчина</v>
      </c>
      <c r="G36" s="10" t="str">
        <f t="shared" si="1"/>
        <v>II*</v>
      </c>
      <c r="H36" s="23" t="str">
        <f t="shared" si="2"/>
        <v>0:44:59</v>
      </c>
      <c r="I36" s="23" t="str">
        <f t="shared" si="3"/>
        <v>1:28:54</v>
      </c>
      <c r="J36" s="24">
        <f t="shared" si="4"/>
        <v>0.09327546296296296</v>
      </c>
    </row>
    <row r="37" spans="1:10" ht="15">
      <c r="A37" s="8">
        <v>32</v>
      </c>
      <c r="B37" s="8">
        <v>165</v>
      </c>
      <c r="C37" s="9" t="str">
        <f t="shared" si="5"/>
        <v>КОРНЕВ Владимир</v>
      </c>
      <c r="D37" s="10" t="str">
        <f t="shared" si="6"/>
        <v>Штурм</v>
      </c>
      <c r="E37" s="10"/>
      <c r="F37" s="10" t="str">
        <f t="shared" si="0"/>
        <v>Мужчина</v>
      </c>
      <c r="G37" s="10" t="str">
        <f t="shared" si="1"/>
        <v>I*</v>
      </c>
      <c r="H37" s="23" t="str">
        <f t="shared" si="2"/>
        <v>0:45:33</v>
      </c>
      <c r="I37" s="23" t="str">
        <f t="shared" si="3"/>
        <v>1:29:27</v>
      </c>
      <c r="J37" s="24">
        <f t="shared" si="4"/>
        <v>0.09336805555555555</v>
      </c>
    </row>
    <row r="38" spans="1:10" ht="15">
      <c r="A38" s="8">
        <v>33</v>
      </c>
      <c r="B38" s="8">
        <v>3</v>
      </c>
      <c r="C38" s="9" t="str">
        <f t="shared" si="5"/>
        <v>СУХОРУКОВ Иван</v>
      </c>
      <c r="D38" s="10" t="str">
        <f t="shared" si="6"/>
        <v>Военмех</v>
      </c>
      <c r="E38" s="10" t="str">
        <f>VLOOKUP(B38,ДБ,4,FALSE)</f>
        <v>Мужчина</v>
      </c>
      <c r="F38" s="10" t="str">
        <f aca="true" t="shared" si="8" ref="F38:F54">VLOOKUP(B38,ДБ,4,FALSE)</f>
        <v>Мужчина</v>
      </c>
      <c r="G38" s="10" t="str">
        <f aca="true" t="shared" si="9" ref="G38:G54">VLOOKUP(B38,ДБ,7,FALSE)</f>
        <v>III</v>
      </c>
      <c r="H38" s="23" t="str">
        <f aca="true" t="shared" si="10" ref="H38:H54">VLOOKUP(B38,ДБ,8,FALSE)</f>
        <v>0:45:36</v>
      </c>
      <c r="I38" s="23" t="str">
        <f aca="true" t="shared" si="11" ref="I38:I54">VLOOKUP(B38,ДБ,9,FALSE)</f>
        <v>1:30:23</v>
      </c>
      <c r="J38" s="24">
        <f aca="true" t="shared" si="12" ref="J38:J54">VLOOKUP(B38,ДБ,10,FALSE)</f>
        <v>0.09401620370370371</v>
      </c>
    </row>
    <row r="39" spans="1:10" ht="15">
      <c r="A39" s="8">
        <v>34</v>
      </c>
      <c r="B39" s="8">
        <v>319</v>
      </c>
      <c r="C39" s="9" t="str">
        <f t="shared" si="5"/>
        <v>МИХАЙЛЕНКО Никита</v>
      </c>
      <c r="D39" s="10" t="str">
        <f t="shared" si="6"/>
        <v>Альпклуб СПбГУ Барс</v>
      </c>
      <c r="E39" s="10" t="str">
        <f>VLOOKUP(B39,ДБ,4,FALSE)</f>
        <v>Мужчина</v>
      </c>
      <c r="F39" s="10" t="str">
        <f t="shared" si="8"/>
        <v>Мужчина</v>
      </c>
      <c r="G39" s="10" t="str">
        <f t="shared" si="9"/>
        <v>III</v>
      </c>
      <c r="H39" s="23" t="str">
        <f t="shared" si="10"/>
        <v>0:41:27</v>
      </c>
      <c r="I39" s="23" t="str">
        <f t="shared" si="11"/>
        <v>1:22:49</v>
      </c>
      <c r="J39" s="24">
        <f t="shared" si="12"/>
        <v>0.09418981481481481</v>
      </c>
    </row>
    <row r="40" spans="1:10" ht="15">
      <c r="A40" s="8">
        <v>35</v>
      </c>
      <c r="B40" s="8">
        <v>171</v>
      </c>
      <c r="C40" s="9" t="str">
        <f t="shared" si="5"/>
        <v>ХАРЧЕВНИКОВ Михаил</v>
      </c>
      <c r="D40" s="10" t="str">
        <f t="shared" si="6"/>
        <v>Политехник</v>
      </c>
      <c r="E40" s="10"/>
      <c r="F40" s="10" t="str">
        <f t="shared" si="8"/>
        <v>Мужчина</v>
      </c>
      <c r="G40" s="10" t="str">
        <f t="shared" si="9"/>
        <v>II*</v>
      </c>
      <c r="H40" s="23" t="str">
        <f t="shared" si="10"/>
        <v>0:43:48</v>
      </c>
      <c r="I40" s="23" t="str">
        <f t="shared" si="11"/>
        <v>1:27:57</v>
      </c>
      <c r="J40" s="24">
        <f t="shared" si="12"/>
        <v>0.09513888888888888</v>
      </c>
    </row>
    <row r="41" spans="1:10" ht="15">
      <c r="A41" s="8">
        <v>36</v>
      </c>
      <c r="B41" s="8">
        <v>87</v>
      </c>
      <c r="C41" s="9" t="str">
        <f t="shared" si="5"/>
        <v>МАКАРОВ Алексей</v>
      </c>
      <c r="D41" s="10" t="str">
        <f t="shared" si="6"/>
        <v>Альпклуб СПбГУ Барс</v>
      </c>
      <c r="E41" s="10" t="str">
        <f>VLOOKUP(B41,ДБ,4,FALSE)</f>
        <v>Мужчина</v>
      </c>
      <c r="F41" s="10" t="str">
        <f t="shared" si="8"/>
        <v>Мужчина</v>
      </c>
      <c r="G41" s="10" t="str">
        <f t="shared" si="9"/>
        <v>III</v>
      </c>
      <c r="H41" s="23" t="str">
        <f t="shared" si="10"/>
        <v>0:42:01</v>
      </c>
      <c r="I41" s="23" t="str">
        <f t="shared" si="11"/>
        <v>1:25:43</v>
      </c>
      <c r="J41" s="24">
        <f t="shared" si="12"/>
        <v>0.09516203703703703</v>
      </c>
    </row>
    <row r="42" spans="1:10" ht="15">
      <c r="A42" s="8">
        <v>37</v>
      </c>
      <c r="B42" s="8">
        <v>423</v>
      </c>
      <c r="C42" s="9" t="str">
        <f t="shared" si="5"/>
        <v>ЮРКЕВИЧ Олег</v>
      </c>
      <c r="D42" s="10" t="str">
        <f t="shared" si="6"/>
        <v>Штурм</v>
      </c>
      <c r="E42" s="10" t="str">
        <f>VLOOKUP(B42,ДБ,4,FALSE)</f>
        <v>Мужчина</v>
      </c>
      <c r="F42" s="10" t="str">
        <f t="shared" si="8"/>
        <v>Мужчина</v>
      </c>
      <c r="G42" s="10" t="str">
        <f t="shared" si="9"/>
        <v>III</v>
      </c>
      <c r="H42" s="23" t="str">
        <f t="shared" si="10"/>
        <v>0:42:35</v>
      </c>
      <c r="I42" s="23" t="str">
        <f t="shared" si="11"/>
        <v>1:26:09</v>
      </c>
      <c r="J42" s="24">
        <f t="shared" si="12"/>
        <v>0.0952662037037037</v>
      </c>
    </row>
    <row r="43" spans="1:10" ht="15">
      <c r="A43" s="8">
        <v>38</v>
      </c>
      <c r="B43" s="8">
        <v>65</v>
      </c>
      <c r="C43" s="9" t="str">
        <f t="shared" si="5"/>
        <v>БУРМИСТРОВ Никита</v>
      </c>
      <c r="D43" s="10" t="str">
        <f t="shared" si="6"/>
        <v>Альпклуб СПбГУ Барс</v>
      </c>
      <c r="E43" s="10" t="str">
        <f>VLOOKUP(B43,ДБ,4,FALSE)</f>
        <v>Мужчина</v>
      </c>
      <c r="F43" s="10" t="str">
        <f t="shared" si="8"/>
        <v>Мужчина</v>
      </c>
      <c r="G43" s="10" t="str">
        <f t="shared" si="9"/>
        <v>III</v>
      </c>
      <c r="H43" s="23" t="str">
        <f t="shared" si="10"/>
        <v>0:40:25</v>
      </c>
      <c r="I43" s="23" t="str">
        <f t="shared" si="11"/>
        <v>1:25:43</v>
      </c>
      <c r="J43" s="24">
        <f t="shared" si="12"/>
        <v>0.09533564814814816</v>
      </c>
    </row>
    <row r="44" spans="1:10" ht="15">
      <c r="A44" s="8">
        <v>39</v>
      </c>
      <c r="B44" s="8">
        <v>66</v>
      </c>
      <c r="C44" s="9" t="str">
        <f t="shared" si="5"/>
        <v>ГУЗЕЕВ Михаил</v>
      </c>
      <c r="D44" s="10" t="str">
        <f t="shared" si="6"/>
        <v>Альпклуб СПбГУ Барс</v>
      </c>
      <c r="E44" s="10"/>
      <c r="F44" s="10" t="str">
        <f t="shared" si="8"/>
        <v>Мужчина</v>
      </c>
      <c r="G44" s="10" t="str">
        <f t="shared" si="9"/>
        <v>III</v>
      </c>
      <c r="H44" s="23" t="str">
        <f t="shared" si="10"/>
        <v>0:41:27</v>
      </c>
      <c r="I44" s="23" t="str">
        <f t="shared" si="11"/>
        <v>1:24:12</v>
      </c>
      <c r="J44" s="24">
        <f t="shared" si="12"/>
        <v>0.09579861111111111</v>
      </c>
    </row>
    <row r="45" spans="1:10" ht="15">
      <c r="A45" s="8">
        <v>40</v>
      </c>
      <c r="B45" s="8">
        <v>60</v>
      </c>
      <c r="C45" s="9" t="str">
        <f t="shared" si="5"/>
        <v>НЕСТЕРОВ Сергей</v>
      </c>
      <c r="D45" s="10" t="str">
        <f t="shared" si="6"/>
        <v>Штурм</v>
      </c>
      <c r="E45" s="10" t="str">
        <f>VLOOKUP(B45,ДБ,4,FALSE)</f>
        <v>Мужчина</v>
      </c>
      <c r="F45" s="10" t="str">
        <f t="shared" si="8"/>
        <v>Мужчина</v>
      </c>
      <c r="G45" s="10" t="str">
        <f t="shared" si="9"/>
        <v>I*</v>
      </c>
      <c r="H45" s="23" t="str">
        <f t="shared" si="10"/>
        <v>0:46:32</v>
      </c>
      <c r="I45" s="23" t="str">
        <f t="shared" si="11"/>
        <v>1:31:28</v>
      </c>
      <c r="J45" s="24">
        <f t="shared" si="12"/>
        <v>0.09725694444444444</v>
      </c>
    </row>
    <row r="46" spans="1:10" ht="15">
      <c r="A46" s="8">
        <v>41</v>
      </c>
      <c r="B46" s="8">
        <v>84</v>
      </c>
      <c r="C46" s="9" t="str">
        <f t="shared" si="5"/>
        <v>БУДАЕВ Бато</v>
      </c>
      <c r="D46" s="10" t="str">
        <f t="shared" si="6"/>
        <v>Политехник</v>
      </c>
      <c r="E46" s="10" t="str">
        <f>VLOOKUP(B46,ДБ,4,FALSE)</f>
        <v>Мужчина</v>
      </c>
      <c r="F46" s="10" t="str">
        <f t="shared" si="8"/>
        <v>Мужчина</v>
      </c>
      <c r="G46" s="10" t="str">
        <f t="shared" si="9"/>
        <v>III</v>
      </c>
      <c r="H46" s="23" t="str">
        <f t="shared" si="10"/>
        <v>0:45:10</v>
      </c>
      <c r="I46" s="23" t="str">
        <f t="shared" si="11"/>
        <v>1:31:38</v>
      </c>
      <c r="J46" s="24">
        <f t="shared" si="12"/>
        <v>0.09832175925925925</v>
      </c>
    </row>
    <row r="47" spans="1:10" ht="15">
      <c r="A47" s="8">
        <v>42</v>
      </c>
      <c r="B47" s="8">
        <v>51</v>
      </c>
      <c r="C47" s="9" t="str">
        <f t="shared" si="5"/>
        <v>ЗОСИМОВ Никита</v>
      </c>
      <c r="D47" s="10" t="str">
        <f t="shared" si="6"/>
        <v>ЛЭТИ</v>
      </c>
      <c r="E47" s="10" t="str">
        <f>VLOOKUP(B47,ДБ,4,FALSE)</f>
        <v>Мужчина</v>
      </c>
      <c r="F47" s="10" t="str">
        <f t="shared" si="8"/>
        <v>Мужчина</v>
      </c>
      <c r="G47" s="10" t="str">
        <f t="shared" si="9"/>
        <v>III</v>
      </c>
      <c r="H47" s="23" t="str">
        <f t="shared" si="10"/>
        <v>0:46:36</v>
      </c>
      <c r="I47" s="23" t="str">
        <f t="shared" si="11"/>
        <v>1:33:09</v>
      </c>
      <c r="J47" s="24">
        <f t="shared" si="12"/>
        <v>0.0996412037037037</v>
      </c>
    </row>
    <row r="48" spans="1:10" ht="15">
      <c r="A48" s="8">
        <v>43</v>
      </c>
      <c r="B48" s="8">
        <v>183</v>
      </c>
      <c r="C48" s="9" t="str">
        <f t="shared" si="5"/>
        <v>ЖИЛЕНКОВ Андрей</v>
      </c>
      <c r="D48" s="10" t="str">
        <f t="shared" si="6"/>
        <v>Штурм</v>
      </c>
      <c r="E48" s="10" t="str">
        <f>VLOOKUP(B48,ДБ,4,FALSE)</f>
        <v>Мужчина</v>
      </c>
      <c r="F48" s="10" t="str">
        <f t="shared" si="8"/>
        <v>Мужчина</v>
      </c>
      <c r="G48" s="10" t="str">
        <f t="shared" si="9"/>
        <v>III</v>
      </c>
      <c r="H48" s="23" t="str">
        <f t="shared" si="10"/>
        <v>0:47:41</v>
      </c>
      <c r="I48" s="23" t="str">
        <f t="shared" si="11"/>
        <v>1:34:49</v>
      </c>
      <c r="J48" s="24">
        <f t="shared" si="12"/>
        <v>0.10056712962962962</v>
      </c>
    </row>
    <row r="49" spans="1:10" ht="15">
      <c r="A49" s="8">
        <v>44</v>
      </c>
      <c r="B49" s="8">
        <v>61</v>
      </c>
      <c r="C49" s="9" t="str">
        <f t="shared" si="5"/>
        <v>ИМАНБАЕВ Ренат</v>
      </c>
      <c r="D49" s="10" t="str">
        <f t="shared" si="6"/>
        <v>Технолог</v>
      </c>
      <c r="E49" s="10"/>
      <c r="F49" s="10" t="str">
        <f t="shared" si="8"/>
        <v>Мужчина</v>
      </c>
      <c r="G49" s="10" t="str">
        <f t="shared" si="9"/>
        <v>II</v>
      </c>
      <c r="H49" s="23" t="str">
        <f t="shared" si="10"/>
        <v>0:44:20</v>
      </c>
      <c r="I49" s="23" t="str">
        <f t="shared" si="11"/>
        <v>1:30:58</v>
      </c>
      <c r="J49" s="24">
        <f t="shared" si="12"/>
        <v>0.10241898148148149</v>
      </c>
    </row>
    <row r="50" spans="1:10" ht="15">
      <c r="A50" s="8">
        <v>45</v>
      </c>
      <c r="B50" s="8">
        <v>137</v>
      </c>
      <c r="C50" s="9" t="str">
        <f t="shared" si="5"/>
        <v>ИВАНЕНКО Никита</v>
      </c>
      <c r="D50" s="10" t="str">
        <f t="shared" si="6"/>
        <v>Политехник</v>
      </c>
      <c r="E50" s="10" t="str">
        <f>VLOOKUP(B50,ДБ,4,FALSE)</f>
        <v>Мужчина</v>
      </c>
      <c r="F50" s="10" t="str">
        <f t="shared" si="8"/>
        <v>Мужчина</v>
      </c>
      <c r="G50" s="10" t="str">
        <f t="shared" si="9"/>
        <v>III</v>
      </c>
      <c r="H50" s="23" t="str">
        <f t="shared" si="10"/>
        <v>0:47:16</v>
      </c>
      <c r="I50" s="23" t="str">
        <f t="shared" si="11"/>
        <v>1:34:15</v>
      </c>
      <c r="J50" s="24">
        <f t="shared" si="12"/>
        <v>0.10424768518518518</v>
      </c>
    </row>
    <row r="51" spans="1:10" ht="15">
      <c r="A51" s="8">
        <v>46</v>
      </c>
      <c r="B51" s="8">
        <v>69</v>
      </c>
      <c r="C51" s="9" t="str">
        <f t="shared" si="5"/>
        <v>КОПЫЛОВ Петр</v>
      </c>
      <c r="D51" s="10" t="str">
        <f t="shared" si="6"/>
        <v>ЛЭТИ</v>
      </c>
      <c r="E51" s="10"/>
      <c r="F51" s="10" t="str">
        <f t="shared" si="8"/>
        <v>Мужчина</v>
      </c>
      <c r="G51" s="10" t="str">
        <f t="shared" si="9"/>
        <v>III</v>
      </c>
      <c r="H51" s="23" t="str">
        <f t="shared" si="10"/>
        <v>0:48:54</v>
      </c>
      <c r="I51" s="23" t="str">
        <f t="shared" si="11"/>
        <v>1:38:11</v>
      </c>
      <c r="J51" s="24">
        <f t="shared" si="12"/>
        <v>0.10515046296296297</v>
      </c>
    </row>
    <row r="52" spans="1:10" ht="15">
      <c r="A52" s="8">
        <v>47</v>
      </c>
      <c r="B52" s="8">
        <v>80</v>
      </c>
      <c r="C52" s="9" t="str">
        <f t="shared" si="5"/>
        <v>МЕДВЕДЕВ Владимир</v>
      </c>
      <c r="D52" s="10" t="str">
        <f t="shared" si="6"/>
        <v>Технолог</v>
      </c>
      <c r="E52" s="10" t="str">
        <f>VLOOKUP(B52,ДБ,4,FALSE)</f>
        <v>Мужчина</v>
      </c>
      <c r="F52" s="10" t="str">
        <f t="shared" si="8"/>
        <v>Мужчина</v>
      </c>
      <c r="G52" s="10" t="str">
        <f t="shared" si="9"/>
        <v>III</v>
      </c>
      <c r="H52" s="23" t="str">
        <f t="shared" si="10"/>
        <v>0:51:46</v>
      </c>
      <c r="I52" s="23" t="str">
        <f t="shared" si="11"/>
        <v>1:42:26</v>
      </c>
      <c r="J52" s="24">
        <f t="shared" si="12"/>
        <v>0.10748842592592593</v>
      </c>
    </row>
    <row r="53" spans="1:10" ht="15">
      <c r="A53" s="8">
        <v>48</v>
      </c>
      <c r="B53" s="8">
        <v>409</v>
      </c>
      <c r="C53" s="9" t="str">
        <f t="shared" si="5"/>
        <v>КРАМОРЕВ Александр</v>
      </c>
      <c r="D53" s="10" t="str">
        <f t="shared" si="6"/>
        <v>Штурм</v>
      </c>
      <c r="E53" s="10"/>
      <c r="F53" s="10" t="str">
        <f t="shared" si="8"/>
        <v>Мужчина</v>
      </c>
      <c r="G53" s="10" t="str">
        <f t="shared" si="9"/>
        <v>I</v>
      </c>
      <c r="H53" s="23">
        <f t="shared" si="10"/>
        <v>0</v>
      </c>
      <c r="I53" s="23">
        <f t="shared" si="11"/>
        <v>0</v>
      </c>
      <c r="J53" s="24">
        <f t="shared" si="12"/>
        <v>0.1076388888888889</v>
      </c>
    </row>
    <row r="54" spans="1:10" ht="15">
      <c r="A54" s="8">
        <v>49</v>
      </c>
      <c r="B54" s="8">
        <v>41</v>
      </c>
      <c r="C54" s="9" t="str">
        <f t="shared" si="5"/>
        <v>ЕВДОКИМОВ Кирилл</v>
      </c>
      <c r="D54" s="10" t="str">
        <f t="shared" si="6"/>
        <v>Штурм</v>
      </c>
      <c r="E54" s="10"/>
      <c r="F54" s="10" t="str">
        <f t="shared" si="8"/>
        <v>Мужчина</v>
      </c>
      <c r="G54" s="10" t="str">
        <f t="shared" si="9"/>
        <v>II</v>
      </c>
      <c r="H54" s="23" t="str">
        <f t="shared" si="10"/>
        <v>0:50:00</v>
      </c>
      <c r="I54" s="23" t="str">
        <f t="shared" si="11"/>
        <v>1:39:36</v>
      </c>
      <c r="J54" s="24">
        <f t="shared" si="12"/>
        <v>0.1077199074074074</v>
      </c>
    </row>
    <row r="55" spans="1:10" ht="15">
      <c r="A55" s="8">
        <v>50</v>
      </c>
      <c r="B55" s="8">
        <v>119</v>
      </c>
      <c r="C55" s="9" t="str">
        <f t="shared" si="5"/>
        <v>БУТЕНКО Евгений</v>
      </c>
      <c r="D55" s="10" t="str">
        <f>VLOOKUP(B55,ДБ,3,FALSE)</f>
        <v>Политехник</v>
      </c>
      <c r="E55" s="10"/>
      <c r="F55" s="10" t="str">
        <f>VLOOKUP(B55,ДБ,4,FALSE)</f>
        <v>Мужчина</v>
      </c>
      <c r="G55" s="10" t="str">
        <f>VLOOKUP(B55,ДБ,7,FALSE)</f>
        <v>III*</v>
      </c>
      <c r="H55" s="23" t="str">
        <f>VLOOKUP(B55,ДБ,8,FALSE)</f>
        <v>0:51:18</v>
      </c>
      <c r="I55" s="23" t="str">
        <f>VLOOKUP(B55,ДБ,9,FALSE)</f>
        <v>1:42:52</v>
      </c>
      <c r="J55" s="24">
        <f>VLOOKUP(B55,ДБ,10,FALSE)</f>
        <v>0.11430555555555555</v>
      </c>
    </row>
    <row r="56" spans="1:10" ht="15">
      <c r="A56" s="8">
        <v>51</v>
      </c>
      <c r="B56" s="8">
        <v>76</v>
      </c>
      <c r="C56" s="9" t="str">
        <f>VLOOKUP(B56,ДБ,2,FALSE)</f>
        <v>КУЗИН Владимир</v>
      </c>
      <c r="D56" s="10" t="str">
        <f>VLOOKUP(B56,ДБ,3,FALSE)</f>
        <v>лично</v>
      </c>
      <c r="E56" s="10"/>
      <c r="F56" s="10" t="str">
        <f>VLOOKUP(B56,ДБ,4,FALSE)</f>
        <v>Мужчина</v>
      </c>
      <c r="G56" s="10" t="str">
        <f>VLOOKUP(B56,ДБ,7,FALSE)</f>
        <v>I*</v>
      </c>
      <c r="H56" s="23">
        <f>VLOOKUP(B56,ДБ,8,FALSE)</f>
        <v>0</v>
      </c>
      <c r="I56" s="23">
        <f>VLOOKUP(B56,ДБ,9,FALSE)</f>
        <v>0</v>
      </c>
      <c r="J56" s="24">
        <f>VLOOKUP(B56,ДБ,10,FALSE)</f>
        <v>0.1173611111111111</v>
      </c>
    </row>
    <row r="57" spans="1:9" ht="15">
      <c r="A57" s="6"/>
      <c r="B57" s="6"/>
      <c r="E57" s="6"/>
      <c r="F57" s="6"/>
      <c r="G57" s="6"/>
      <c r="I57" s="22"/>
    </row>
    <row r="58" spans="1:9" ht="15">
      <c r="A58" s="11" t="s">
        <v>821</v>
      </c>
      <c r="B58" s="6"/>
      <c r="D58" s="25" t="s">
        <v>822</v>
      </c>
      <c r="E58" s="12" t="s">
        <v>822</v>
      </c>
      <c r="F58" s="6"/>
      <c r="G58" s="6"/>
      <c r="I58" s="22"/>
    </row>
    <row r="59" spans="1:9" ht="15">
      <c r="A59" s="6"/>
      <c r="B59" s="6"/>
      <c r="E59" s="6"/>
      <c r="F59" s="6"/>
      <c r="G59" s="6"/>
      <c r="I59" s="22"/>
    </row>
    <row r="60" spans="1:9" ht="15">
      <c r="A60" s="11" t="s">
        <v>823</v>
      </c>
      <c r="B60" s="6"/>
      <c r="D60" s="25" t="s">
        <v>824</v>
      </c>
      <c r="E60" s="12" t="s">
        <v>824</v>
      </c>
      <c r="F60" s="6"/>
      <c r="G60" s="6"/>
      <c r="I60" s="22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9"/>
  <sheetViews>
    <sheetView zoomScalePageLayoutView="0" workbookViewId="0" topLeftCell="A4">
      <selection activeCell="S49" sqref="S49"/>
    </sheetView>
  </sheetViews>
  <sheetFormatPr defaultColWidth="9.140625" defaultRowHeight="15"/>
  <cols>
    <col min="1" max="1" width="10.8515625" style="0" customWidth="1"/>
    <col min="2" max="2" width="9.140625" style="14" customWidth="1"/>
    <col min="3" max="3" width="26.00390625" style="0" bestFit="1" customWidth="1"/>
    <col min="4" max="4" width="21.140625" style="14" customWidth="1"/>
    <col min="5" max="6" width="0" style="0" hidden="1" customWidth="1"/>
    <col min="7" max="7" width="18.7109375" style="0" bestFit="1" customWidth="1"/>
    <col min="8" max="8" width="12.00390625" style="0" bestFit="1" customWidth="1"/>
    <col min="9" max="9" width="15.7109375" style="21" bestFit="1" customWidth="1"/>
    <col min="10" max="10" width="12.140625" style="21" customWidth="1"/>
  </cols>
  <sheetData>
    <row r="1" spans="1:10" ht="15">
      <c r="A1" s="26" t="s">
        <v>825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5">
      <c r="A2" s="26" t="s">
        <v>812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5">
      <c r="A3" s="26" t="s">
        <v>813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15">
      <c r="A4" s="5">
        <v>44870</v>
      </c>
      <c r="B4" s="6"/>
      <c r="E4" s="6"/>
      <c r="F4" s="6"/>
      <c r="G4" s="6"/>
      <c r="I4" s="22"/>
      <c r="J4" s="18" t="s">
        <v>814</v>
      </c>
    </row>
    <row r="5" spans="1:10" ht="15">
      <c r="A5" s="7" t="s">
        <v>815</v>
      </c>
      <c r="B5" s="7" t="s">
        <v>816</v>
      </c>
      <c r="C5" s="7" t="s">
        <v>817</v>
      </c>
      <c r="D5" s="7" t="s">
        <v>818</v>
      </c>
      <c r="E5" s="7" t="s">
        <v>819</v>
      </c>
      <c r="F5" s="7" t="s">
        <v>3</v>
      </c>
      <c r="G5" s="7" t="s">
        <v>6</v>
      </c>
      <c r="H5" s="7" t="s">
        <v>7</v>
      </c>
      <c r="I5" s="19" t="s">
        <v>8</v>
      </c>
      <c r="J5" s="19" t="s">
        <v>820</v>
      </c>
    </row>
    <row r="6" spans="1:10" ht="15">
      <c r="A6" s="8">
        <v>1</v>
      </c>
      <c r="B6" s="13">
        <v>340</v>
      </c>
      <c r="C6" s="9" t="str">
        <f>VLOOKUP(B6,ДБ,2,FALSE)</f>
        <v>УМНИЦЫНА Ирина</v>
      </c>
      <c r="D6" s="10" t="str">
        <f>VLOOKUP(B6,ДБ,3,FALSE)</f>
        <v>Горняк</v>
      </c>
      <c r="E6" s="10" t="e">
        <f>VLOOKUP(C6,ДБ,3,FALSE)</f>
        <v>#N/A</v>
      </c>
      <c r="F6" s="10" t="str">
        <f aca="true" t="shared" si="0" ref="F6:F37">VLOOKUP(B6,ДБ,4,FALSE)</f>
        <v>Женщина</v>
      </c>
      <c r="G6" s="10" t="str">
        <f aca="true" t="shared" si="1" ref="G6:G37">VLOOKUP(B6,ДБ,7,FALSE)</f>
        <v>I</v>
      </c>
      <c r="H6" s="23" t="str">
        <f aca="true" t="shared" si="2" ref="H6:H37">VLOOKUP(B6,ДБ,8,FALSE)</f>
        <v>0:32:14</v>
      </c>
      <c r="I6" s="23" t="str">
        <f aca="true" t="shared" si="3" ref="I6:I37">VLOOKUP(B6,ДБ,9,FALSE)</f>
        <v>1:04:53</v>
      </c>
      <c r="J6" s="24">
        <f aca="true" t="shared" si="4" ref="J6:J37">VLOOKUP(B6,ДБ,10,FALSE)</f>
        <v>0.06847222222222223</v>
      </c>
    </row>
    <row r="7" spans="1:10" ht="15">
      <c r="A7" s="8">
        <v>2</v>
      </c>
      <c r="B7" s="8">
        <v>386</v>
      </c>
      <c r="C7" s="9" t="str">
        <f aca="true" t="shared" si="5" ref="C7:C70">VLOOKUP(B7,ДБ,2,FALSE)</f>
        <v>КОЛОСОВА Алина</v>
      </c>
      <c r="D7" s="10" t="str">
        <f aca="true" t="shared" si="6" ref="D7:D70">VLOOKUP(B7,ДБ,3,FALSE)</f>
        <v>лично</v>
      </c>
      <c r="E7" s="10" t="str">
        <f aca="true" t="shared" si="7" ref="E7:E12">VLOOKUP(B7,ДБ,4,FALSE)</f>
        <v>Женщина</v>
      </c>
      <c r="F7" s="10" t="str">
        <f t="shared" si="0"/>
        <v>Женщина</v>
      </c>
      <c r="G7" s="10" t="str">
        <f t="shared" si="1"/>
        <v>б / р</v>
      </c>
      <c r="H7" s="23" t="str">
        <f t="shared" si="2"/>
        <v>0:36:44</v>
      </c>
      <c r="I7" s="23" t="str">
        <f t="shared" si="3"/>
        <v>1:11:20</v>
      </c>
      <c r="J7" s="24">
        <f t="shared" si="4"/>
        <v>0.07425925925925926</v>
      </c>
    </row>
    <row r="8" spans="1:10" ht="15">
      <c r="A8" s="8">
        <v>3</v>
      </c>
      <c r="B8" s="8">
        <v>321</v>
      </c>
      <c r="C8" s="9" t="str">
        <f t="shared" si="5"/>
        <v>ВОКУЕВА Жанна</v>
      </c>
      <c r="D8" s="10" t="str">
        <f t="shared" si="6"/>
        <v>VOKUEVA TEAM</v>
      </c>
      <c r="E8" s="10" t="str">
        <f t="shared" si="7"/>
        <v>Женщина</v>
      </c>
      <c r="F8" s="10" t="str">
        <f t="shared" si="0"/>
        <v>Женщина</v>
      </c>
      <c r="G8" s="10" t="str">
        <f t="shared" si="1"/>
        <v>МС</v>
      </c>
      <c r="H8" s="23" t="str">
        <f t="shared" si="2"/>
        <v>0:35:31</v>
      </c>
      <c r="I8" s="23" t="str">
        <f t="shared" si="3"/>
        <v>1:11:29</v>
      </c>
      <c r="J8" s="24">
        <f t="shared" si="4"/>
        <v>0.07631944444444444</v>
      </c>
    </row>
    <row r="9" spans="1:10" ht="15">
      <c r="A9" s="8">
        <v>4</v>
      </c>
      <c r="B9" s="8">
        <v>384</v>
      </c>
      <c r="C9" s="9" t="str">
        <f t="shared" si="5"/>
        <v>МАСЛЕННИКОВА Мария</v>
      </c>
      <c r="D9" s="10" t="str">
        <f t="shared" si="6"/>
        <v>Штурм</v>
      </c>
      <c r="E9" s="10" t="str">
        <f t="shared" si="7"/>
        <v>Женщина</v>
      </c>
      <c r="F9" s="10" t="str">
        <f t="shared" si="0"/>
        <v>Женщина</v>
      </c>
      <c r="G9" s="10" t="str">
        <f t="shared" si="1"/>
        <v>МС</v>
      </c>
      <c r="H9" s="23" t="str">
        <f t="shared" si="2"/>
        <v>0:37:52</v>
      </c>
      <c r="I9" s="23" t="str">
        <f t="shared" si="3"/>
        <v>1:15:20</v>
      </c>
      <c r="J9" s="24">
        <f t="shared" si="4"/>
        <v>0.07892361111111111</v>
      </c>
    </row>
    <row r="10" spans="1:10" ht="15">
      <c r="A10" s="8">
        <v>5</v>
      </c>
      <c r="B10" s="8">
        <v>304</v>
      </c>
      <c r="C10" s="9" t="str">
        <f t="shared" si="5"/>
        <v>КРАСИЛЬНИКОВА Дарья</v>
      </c>
      <c r="D10" s="10" t="str">
        <f t="shared" si="6"/>
        <v>лично</v>
      </c>
      <c r="E10" s="10" t="str">
        <f t="shared" si="7"/>
        <v>Женщина</v>
      </c>
      <c r="F10" s="10" t="str">
        <f t="shared" si="0"/>
        <v>Женщина</v>
      </c>
      <c r="G10" s="10" t="str">
        <f t="shared" si="1"/>
        <v>б / р</v>
      </c>
      <c r="H10" s="23" t="str">
        <f t="shared" si="2"/>
        <v>0:37:43</v>
      </c>
      <c r="I10" s="23" t="str">
        <f t="shared" si="3"/>
        <v>1:16:14</v>
      </c>
      <c r="J10" s="24">
        <f t="shared" si="4"/>
        <v>0.08100694444444444</v>
      </c>
    </row>
    <row r="11" spans="1:10" ht="15">
      <c r="A11" s="8">
        <v>6</v>
      </c>
      <c r="B11" s="8">
        <v>326</v>
      </c>
      <c r="C11" s="9" t="str">
        <f t="shared" si="5"/>
        <v>БОГДАНОВА Анна</v>
      </c>
      <c r="D11" s="10" t="str">
        <f t="shared" si="6"/>
        <v>Dикие</v>
      </c>
      <c r="E11" s="10" t="str">
        <f t="shared" si="7"/>
        <v>Женщина</v>
      </c>
      <c r="F11" s="10" t="str">
        <f t="shared" si="0"/>
        <v>Женщина</v>
      </c>
      <c r="G11" s="10" t="str">
        <f t="shared" si="1"/>
        <v>б / р</v>
      </c>
      <c r="H11" s="23" t="str">
        <f t="shared" si="2"/>
        <v>0:38:30</v>
      </c>
      <c r="I11" s="23" t="str">
        <f t="shared" si="3"/>
        <v>1:17:41</v>
      </c>
      <c r="J11" s="24">
        <f t="shared" si="4"/>
        <v>0.08202546296296297</v>
      </c>
    </row>
    <row r="12" spans="1:10" ht="15">
      <c r="A12" s="8">
        <v>7</v>
      </c>
      <c r="B12" s="8">
        <v>349</v>
      </c>
      <c r="C12" s="9" t="str">
        <f t="shared" si="5"/>
        <v>ЛЕБЕДЕВА Наталья</v>
      </c>
      <c r="D12" s="10" t="str">
        <f t="shared" si="6"/>
        <v>лично</v>
      </c>
      <c r="E12" s="10" t="str">
        <f t="shared" si="7"/>
        <v>Женщина</v>
      </c>
      <c r="F12" s="10" t="str">
        <f t="shared" si="0"/>
        <v>Женщина</v>
      </c>
      <c r="G12" s="10" t="str">
        <f t="shared" si="1"/>
        <v>б / р</v>
      </c>
      <c r="H12" s="23" t="str">
        <f t="shared" si="2"/>
        <v>0:40:10</v>
      </c>
      <c r="I12" s="23" t="str">
        <f t="shared" si="3"/>
        <v>1:19:47</v>
      </c>
      <c r="J12" s="24">
        <f t="shared" si="4"/>
        <v>0.08233796296296296</v>
      </c>
    </row>
    <row r="13" spans="1:10" ht="15">
      <c r="A13" s="8">
        <v>8</v>
      </c>
      <c r="B13" s="8">
        <v>342</v>
      </c>
      <c r="C13" s="9" t="str">
        <f t="shared" si="5"/>
        <v>ЕПИФАНОВА Мария</v>
      </c>
      <c r="D13" s="10" t="str">
        <f t="shared" si="6"/>
        <v>Военмех</v>
      </c>
      <c r="E13" s="10"/>
      <c r="F13" s="10" t="str">
        <f t="shared" si="0"/>
        <v>Женщина</v>
      </c>
      <c r="G13" s="10" t="str">
        <f t="shared" si="1"/>
        <v>II</v>
      </c>
      <c r="H13" s="23" t="str">
        <f t="shared" si="2"/>
        <v>0:39:42</v>
      </c>
      <c r="I13" s="23" t="str">
        <f t="shared" si="3"/>
        <v>1:19:22</v>
      </c>
      <c r="J13" s="24">
        <f t="shared" si="4"/>
        <v>0.08405092592592593</v>
      </c>
    </row>
    <row r="14" spans="1:10" ht="15">
      <c r="A14" s="8">
        <v>9</v>
      </c>
      <c r="B14" s="8">
        <v>396</v>
      </c>
      <c r="C14" s="9" t="str">
        <f t="shared" si="5"/>
        <v>СЕРГУНИНА Наталья</v>
      </c>
      <c r="D14" s="10" t="str">
        <f t="shared" si="6"/>
        <v>лично</v>
      </c>
      <c r="E14" s="10"/>
      <c r="F14" s="10" t="str">
        <f t="shared" si="0"/>
        <v>Женщина</v>
      </c>
      <c r="G14" s="10" t="str">
        <f t="shared" si="1"/>
        <v>б / р</v>
      </c>
      <c r="H14" s="23" t="str">
        <f t="shared" si="2"/>
        <v>0:38:39</v>
      </c>
      <c r="I14" s="23" t="str">
        <f t="shared" si="3"/>
        <v>1:19:41</v>
      </c>
      <c r="J14" s="24">
        <f t="shared" si="4"/>
        <v>0.08453703703703704</v>
      </c>
    </row>
    <row r="15" spans="1:10" ht="15">
      <c r="A15" s="8">
        <v>10</v>
      </c>
      <c r="B15" s="8">
        <v>316</v>
      </c>
      <c r="C15" s="9" t="str">
        <f t="shared" si="5"/>
        <v>ПОНОМАРЕВА Вера</v>
      </c>
      <c r="D15" s="10" t="str">
        <f t="shared" si="6"/>
        <v>лично</v>
      </c>
      <c r="E15" s="10" t="str">
        <f>VLOOKUP(B15,ДБ,4,FALSE)</f>
        <v>Женщина</v>
      </c>
      <c r="F15" s="10" t="str">
        <f t="shared" si="0"/>
        <v>Женщина</v>
      </c>
      <c r="G15" s="10" t="str">
        <f t="shared" si="1"/>
        <v>I</v>
      </c>
      <c r="H15" s="23" t="str">
        <f t="shared" si="2"/>
        <v>0:41:16</v>
      </c>
      <c r="I15" s="23" t="str">
        <f t="shared" si="3"/>
        <v>1:23:40</v>
      </c>
      <c r="J15" s="24">
        <f t="shared" si="4"/>
        <v>0.0871412037037037</v>
      </c>
    </row>
    <row r="16" spans="1:10" ht="15">
      <c r="A16" s="8">
        <v>11</v>
      </c>
      <c r="B16" s="8">
        <v>359</v>
      </c>
      <c r="C16" s="9" t="str">
        <f t="shared" si="5"/>
        <v>КАШИРИНА Анна</v>
      </c>
      <c r="D16" s="10" t="str">
        <f t="shared" si="6"/>
        <v>Политехник</v>
      </c>
      <c r="E16" s="10" t="str">
        <f>VLOOKUP(B16,ДБ,4,FALSE)</f>
        <v>Женщина</v>
      </c>
      <c r="F16" s="10" t="str">
        <f t="shared" si="0"/>
        <v>Женщина</v>
      </c>
      <c r="G16" s="10" t="str">
        <f t="shared" si="1"/>
        <v>Альпинист России</v>
      </c>
      <c r="H16" s="23" t="str">
        <f t="shared" si="2"/>
        <v>0:42:53</v>
      </c>
      <c r="I16" s="23" t="str">
        <f t="shared" si="3"/>
        <v>1:24:45</v>
      </c>
      <c r="J16" s="24">
        <f t="shared" si="4"/>
        <v>0.08798611111111111</v>
      </c>
    </row>
    <row r="17" spans="1:10" ht="15">
      <c r="A17" s="8">
        <v>12</v>
      </c>
      <c r="B17" s="8">
        <v>301</v>
      </c>
      <c r="C17" s="9" t="str">
        <f t="shared" si="5"/>
        <v>УЛЬЯНОВА Инга</v>
      </c>
      <c r="D17" s="10" t="str">
        <f t="shared" si="6"/>
        <v>Carabin.ru</v>
      </c>
      <c r="E17" s="10" t="str">
        <f>VLOOKUP(B17,ДБ,4,FALSE)</f>
        <v>Женщина</v>
      </c>
      <c r="F17" s="10" t="str">
        <f t="shared" si="0"/>
        <v>Женщина</v>
      </c>
      <c r="G17" s="10" t="str">
        <f t="shared" si="1"/>
        <v>б / р</v>
      </c>
      <c r="H17" s="23" t="str">
        <f t="shared" si="2"/>
        <v>0:41:51</v>
      </c>
      <c r="I17" s="23" t="str">
        <f t="shared" si="3"/>
        <v>1:24:44</v>
      </c>
      <c r="J17" s="24">
        <f t="shared" si="4"/>
        <v>0.08825231481481481</v>
      </c>
    </row>
    <row r="18" spans="1:10" ht="15">
      <c r="A18" s="8">
        <v>13</v>
      </c>
      <c r="B18" s="8">
        <v>385</v>
      </c>
      <c r="C18" s="9" t="str">
        <f t="shared" si="5"/>
        <v>МАКАРОВА Таисия</v>
      </c>
      <c r="D18" s="10" t="str">
        <f t="shared" si="6"/>
        <v>Политехник</v>
      </c>
      <c r="E18" s="10" t="str">
        <f>VLOOKUP(B18,ДБ,4,FALSE)</f>
        <v>Женщина</v>
      </c>
      <c r="F18" s="10" t="str">
        <f t="shared" si="0"/>
        <v>Женщина</v>
      </c>
      <c r="G18" s="10" t="str">
        <f t="shared" si="1"/>
        <v>III</v>
      </c>
      <c r="H18" s="23">
        <f t="shared" si="2"/>
        <v>0</v>
      </c>
      <c r="I18" s="23" t="str">
        <f t="shared" si="3"/>
        <v>1:24:27</v>
      </c>
      <c r="J18" s="24">
        <f t="shared" si="4"/>
        <v>0.08844907407407408</v>
      </c>
    </row>
    <row r="19" spans="1:10" ht="15">
      <c r="A19" s="8">
        <v>14</v>
      </c>
      <c r="B19" s="8">
        <v>402</v>
      </c>
      <c r="C19" s="9" t="str">
        <f t="shared" si="5"/>
        <v>ЕЛИСЕЕВА Дарья</v>
      </c>
      <c r="D19" s="10" t="str">
        <f t="shared" si="6"/>
        <v>Технолог</v>
      </c>
      <c r="E19" s="10" t="str">
        <f>VLOOKUP(B19,ДБ,4,FALSE)</f>
        <v>Женщина</v>
      </c>
      <c r="F19" s="10" t="str">
        <f t="shared" si="0"/>
        <v>Женщина</v>
      </c>
      <c r="G19" s="10" t="str">
        <f t="shared" si="1"/>
        <v>III</v>
      </c>
      <c r="H19" s="23" t="str">
        <f t="shared" si="2"/>
        <v>0:41:56</v>
      </c>
      <c r="I19" s="23" t="str">
        <f t="shared" si="3"/>
        <v>1:24:11</v>
      </c>
      <c r="J19" s="24">
        <f t="shared" si="4"/>
        <v>0.08876157407407408</v>
      </c>
    </row>
    <row r="20" spans="1:10" ht="15">
      <c r="A20" s="8">
        <v>15</v>
      </c>
      <c r="B20" s="8">
        <v>362</v>
      </c>
      <c r="C20" s="9" t="str">
        <f t="shared" si="5"/>
        <v>СМОРОДИНА Наталья</v>
      </c>
      <c r="D20" s="10" t="str">
        <f t="shared" si="6"/>
        <v>ФАР</v>
      </c>
      <c r="E20" s="10"/>
      <c r="F20" s="10" t="str">
        <f t="shared" si="0"/>
        <v>Женщина</v>
      </c>
      <c r="G20" s="10" t="str">
        <f t="shared" si="1"/>
        <v>II</v>
      </c>
      <c r="H20" s="23" t="str">
        <f t="shared" si="2"/>
        <v>0:42:42</v>
      </c>
      <c r="I20" s="23" t="str">
        <f t="shared" si="3"/>
        <v>1:24:31</v>
      </c>
      <c r="J20" s="24">
        <f t="shared" si="4"/>
        <v>0.08893518518518519</v>
      </c>
    </row>
    <row r="21" spans="1:10" ht="15">
      <c r="A21" s="8">
        <v>16</v>
      </c>
      <c r="B21" s="8">
        <v>393</v>
      </c>
      <c r="C21" s="9" t="str">
        <f t="shared" si="5"/>
        <v>РАЦКЕВИЧ Наталия</v>
      </c>
      <c r="D21" s="10" t="str">
        <f t="shared" si="6"/>
        <v>Dикие</v>
      </c>
      <c r="E21" s="10" t="str">
        <f>VLOOKUP(B21,ДБ,4,FALSE)</f>
        <v>Женщина</v>
      </c>
      <c r="F21" s="10" t="str">
        <f t="shared" si="0"/>
        <v>Женщина</v>
      </c>
      <c r="G21" s="10" t="str">
        <f t="shared" si="1"/>
        <v>б / р</v>
      </c>
      <c r="H21" s="23" t="str">
        <f t="shared" si="2"/>
        <v>0:43:24</v>
      </c>
      <c r="I21" s="23" t="str">
        <f t="shared" si="3"/>
        <v>1:25:39</v>
      </c>
      <c r="J21" s="24">
        <f t="shared" si="4"/>
        <v>0.08912037037037036</v>
      </c>
    </row>
    <row r="22" spans="1:10" ht="15">
      <c r="A22" s="8">
        <v>17</v>
      </c>
      <c r="B22" s="8">
        <v>337</v>
      </c>
      <c r="C22" s="9" t="str">
        <f t="shared" si="5"/>
        <v>ХАЙРУТДИНОВА Фаина</v>
      </c>
      <c r="D22" s="10" t="str">
        <f t="shared" si="6"/>
        <v>лично</v>
      </c>
      <c r="E22" s="10"/>
      <c r="F22" s="10" t="str">
        <f t="shared" si="0"/>
        <v>Женщина</v>
      </c>
      <c r="G22" s="10" t="str">
        <f t="shared" si="1"/>
        <v>б / р</v>
      </c>
      <c r="H22" s="23" t="str">
        <f t="shared" si="2"/>
        <v>0:42:29</v>
      </c>
      <c r="I22" s="23" t="str">
        <f t="shared" si="3"/>
        <v>1:25:29</v>
      </c>
      <c r="J22" s="24">
        <f t="shared" si="4"/>
        <v>0.09002314814814814</v>
      </c>
    </row>
    <row r="23" spans="1:10" ht="15">
      <c r="A23" s="8">
        <v>18</v>
      </c>
      <c r="B23" s="8">
        <v>339</v>
      </c>
      <c r="C23" s="9" t="str">
        <f t="shared" si="5"/>
        <v>ИВАНОВА Ирина</v>
      </c>
      <c r="D23" s="10" t="str">
        <f t="shared" si="6"/>
        <v>Технолог</v>
      </c>
      <c r="E23" s="10" t="str">
        <f>VLOOKUP(B23,ДБ,4,FALSE)</f>
        <v>Женщина</v>
      </c>
      <c r="F23" s="10" t="str">
        <f t="shared" si="0"/>
        <v>Женщина</v>
      </c>
      <c r="G23" s="10" t="str">
        <f t="shared" si="1"/>
        <v>II</v>
      </c>
      <c r="H23" s="23" t="str">
        <f t="shared" si="2"/>
        <v>0:42:28</v>
      </c>
      <c r="I23" s="23" t="str">
        <f t="shared" si="3"/>
        <v>1:25:37</v>
      </c>
      <c r="J23" s="24">
        <f t="shared" si="4"/>
        <v>0.09025462962962964</v>
      </c>
    </row>
    <row r="24" spans="1:10" ht="15">
      <c r="A24" s="8">
        <v>19</v>
      </c>
      <c r="B24" s="8">
        <v>330</v>
      </c>
      <c r="C24" s="9" t="str">
        <f t="shared" si="5"/>
        <v>ДМИТРИЕВА Анна</v>
      </c>
      <c r="D24" s="10" t="str">
        <f t="shared" si="6"/>
        <v>Альпклуб СПбГУ Барс</v>
      </c>
      <c r="E24" s="10" t="str">
        <f>VLOOKUP(B24,ДБ,4,FALSE)</f>
        <v>Женщина</v>
      </c>
      <c r="F24" s="10" t="str">
        <f t="shared" si="0"/>
        <v>Женщина</v>
      </c>
      <c r="G24" s="10" t="str">
        <f t="shared" si="1"/>
        <v>III</v>
      </c>
      <c r="H24" s="23" t="str">
        <f t="shared" si="2"/>
        <v>0:42:04</v>
      </c>
      <c r="I24" s="23" t="str">
        <f t="shared" si="3"/>
        <v>1:25:44</v>
      </c>
      <c r="J24" s="24">
        <f t="shared" si="4"/>
        <v>0.09055555555555556</v>
      </c>
    </row>
    <row r="25" spans="1:10" ht="15">
      <c r="A25" s="8">
        <v>20</v>
      </c>
      <c r="B25" s="8">
        <v>358</v>
      </c>
      <c r="C25" s="9" t="str">
        <f t="shared" si="5"/>
        <v>КИРИЛЛОВА Елена</v>
      </c>
      <c r="D25" s="10" t="str">
        <f t="shared" si="6"/>
        <v>лично</v>
      </c>
      <c r="E25" s="10" t="str">
        <f>VLOOKUP(B25,ДБ,4,FALSE)</f>
        <v>Женщина</v>
      </c>
      <c r="F25" s="10" t="str">
        <f t="shared" si="0"/>
        <v>Женщина</v>
      </c>
      <c r="G25" s="10" t="str">
        <f t="shared" si="1"/>
        <v>б / р</v>
      </c>
      <c r="H25" s="23" t="str">
        <f t="shared" si="2"/>
        <v>0:42:03</v>
      </c>
      <c r="I25" s="23" t="str">
        <f t="shared" si="3"/>
        <v>1:26:58</v>
      </c>
      <c r="J25" s="24">
        <f t="shared" si="4"/>
        <v>0.09119212962962964</v>
      </c>
    </row>
    <row r="26" spans="1:10" ht="15">
      <c r="A26" s="8">
        <v>21</v>
      </c>
      <c r="B26" s="8">
        <v>395</v>
      </c>
      <c r="C26" s="9" t="str">
        <f t="shared" si="5"/>
        <v>АНТИПОВА Юлия</v>
      </c>
      <c r="D26" s="10" t="str">
        <f t="shared" si="6"/>
        <v>За Ленинград!</v>
      </c>
      <c r="E26" s="10"/>
      <c r="F26" s="10" t="str">
        <f t="shared" si="0"/>
        <v>Женщина</v>
      </c>
      <c r="G26" s="10" t="str">
        <f t="shared" si="1"/>
        <v>б / р</v>
      </c>
      <c r="H26" s="23" t="str">
        <f t="shared" si="2"/>
        <v>0:43:51</v>
      </c>
      <c r="I26" s="23" t="str">
        <f t="shared" si="3"/>
        <v>1:27:50</v>
      </c>
      <c r="J26" s="24">
        <f t="shared" si="4"/>
        <v>0.09173611111111112</v>
      </c>
    </row>
    <row r="27" spans="1:10" ht="15">
      <c r="A27" s="8">
        <v>22</v>
      </c>
      <c r="B27" s="8">
        <v>325</v>
      </c>
      <c r="C27" s="9" t="str">
        <f t="shared" si="5"/>
        <v>ПОПОВА Ольга</v>
      </c>
      <c r="D27" s="10" t="str">
        <f t="shared" si="6"/>
        <v>лично</v>
      </c>
      <c r="E27" s="10" t="str">
        <f>VLOOKUP(B27,ДБ,4,FALSE)</f>
        <v>Женщина</v>
      </c>
      <c r="F27" s="10" t="str">
        <f t="shared" si="0"/>
        <v>Женщина</v>
      </c>
      <c r="G27" s="10" t="str">
        <f t="shared" si="1"/>
        <v>б / р</v>
      </c>
      <c r="H27" s="23" t="str">
        <f t="shared" si="2"/>
        <v>0:42:30</v>
      </c>
      <c r="I27" s="23" t="str">
        <f t="shared" si="3"/>
        <v>1:27:05</v>
      </c>
      <c r="J27" s="24">
        <f t="shared" si="4"/>
        <v>0.09181712962962962</v>
      </c>
    </row>
    <row r="28" spans="1:10" ht="15">
      <c r="A28" s="8">
        <v>23</v>
      </c>
      <c r="B28" s="8">
        <v>398</v>
      </c>
      <c r="C28" s="9" t="str">
        <f t="shared" si="5"/>
        <v>КУЗОВА Мария</v>
      </c>
      <c r="D28" s="10" t="str">
        <f t="shared" si="6"/>
        <v>Dикие</v>
      </c>
      <c r="E28" s="10" t="str">
        <f>VLOOKUP(B28,ДБ,4,FALSE)</f>
        <v>Женщина</v>
      </c>
      <c r="F28" s="10" t="str">
        <f t="shared" si="0"/>
        <v>Женщина</v>
      </c>
      <c r="G28" s="10" t="str">
        <f t="shared" si="1"/>
        <v>б / р</v>
      </c>
      <c r="H28" s="23" t="str">
        <f t="shared" si="2"/>
        <v>0:43:44</v>
      </c>
      <c r="I28" s="23" t="str">
        <f t="shared" si="3"/>
        <v>1:28:17</v>
      </c>
      <c r="J28" s="24">
        <f t="shared" si="4"/>
        <v>0.09181712962962962</v>
      </c>
    </row>
    <row r="29" spans="1:10" ht="15">
      <c r="A29" s="8">
        <v>24</v>
      </c>
      <c r="B29" s="8">
        <v>375</v>
      </c>
      <c r="C29" s="9" t="str">
        <f t="shared" si="5"/>
        <v>ВЕДЕНЯПИНА Полина</v>
      </c>
      <c r="D29" s="10" t="str">
        <f t="shared" si="6"/>
        <v>лично</v>
      </c>
      <c r="E29" s="10" t="str">
        <f>VLOOKUP(B29,ДБ,4,FALSE)</f>
        <v>Женщина</v>
      </c>
      <c r="F29" s="10" t="str">
        <f t="shared" si="0"/>
        <v>Женщина</v>
      </c>
      <c r="G29" s="10" t="str">
        <f t="shared" si="1"/>
        <v>б / р</v>
      </c>
      <c r="H29" s="23" t="str">
        <f t="shared" si="2"/>
        <v>0:42:18</v>
      </c>
      <c r="I29" s="23" t="str">
        <f t="shared" si="3"/>
        <v>1:26:01</v>
      </c>
      <c r="J29" s="24">
        <f t="shared" si="4"/>
        <v>0.09203703703703703</v>
      </c>
    </row>
    <row r="30" spans="1:10" ht="15">
      <c r="A30" s="8">
        <v>25</v>
      </c>
      <c r="B30" s="8">
        <v>390</v>
      </c>
      <c r="C30" s="9" t="str">
        <f t="shared" si="5"/>
        <v>СМИРНОВА Алена</v>
      </c>
      <c r="D30" s="10" t="str">
        <f t="shared" si="6"/>
        <v>Политехник</v>
      </c>
      <c r="E30" s="10" t="str">
        <f>VLOOKUP(B30,ДБ,4,FALSE)</f>
        <v>Женщина</v>
      </c>
      <c r="F30" s="10" t="str">
        <f t="shared" si="0"/>
        <v>Женщина</v>
      </c>
      <c r="G30" s="10" t="str">
        <f t="shared" si="1"/>
        <v>III</v>
      </c>
      <c r="H30" s="23" t="str">
        <f t="shared" si="2"/>
        <v>0:45:33</v>
      </c>
      <c r="I30" s="23" t="str">
        <f t="shared" si="3"/>
        <v>1:28:40</v>
      </c>
      <c r="J30" s="24">
        <f t="shared" si="4"/>
        <v>0.09210648148148148</v>
      </c>
    </row>
    <row r="31" spans="1:10" ht="15">
      <c r="A31" s="8">
        <v>26</v>
      </c>
      <c r="B31" s="8">
        <v>354</v>
      </c>
      <c r="C31" s="9" t="str">
        <f t="shared" si="5"/>
        <v>ГРОМ Алёна</v>
      </c>
      <c r="D31" s="10" t="str">
        <f t="shared" si="6"/>
        <v>лично</v>
      </c>
      <c r="E31" s="10" t="str">
        <f>VLOOKUP(B31,ДБ,4,FALSE)</f>
        <v>Женщина</v>
      </c>
      <c r="F31" s="10" t="str">
        <f t="shared" si="0"/>
        <v>Женщина</v>
      </c>
      <c r="G31" s="10" t="str">
        <f t="shared" si="1"/>
        <v>б / р</v>
      </c>
      <c r="H31" s="23" t="str">
        <f t="shared" si="2"/>
        <v>0:44:35</v>
      </c>
      <c r="I31" s="23" t="str">
        <f t="shared" si="3"/>
        <v>1:27:52</v>
      </c>
      <c r="J31" s="24">
        <f t="shared" si="4"/>
        <v>0.09255787037037037</v>
      </c>
    </row>
    <row r="32" spans="1:10" ht="15">
      <c r="A32" s="8">
        <v>27</v>
      </c>
      <c r="B32" s="8">
        <v>357</v>
      </c>
      <c r="C32" s="9" t="str">
        <f t="shared" si="5"/>
        <v>БОЛЬШАКОВА Татьяна</v>
      </c>
      <c r="D32" s="10" t="str">
        <f t="shared" si="6"/>
        <v>ОГК</v>
      </c>
      <c r="E32" s="10"/>
      <c r="F32" s="10" t="str">
        <f t="shared" si="0"/>
        <v>Женщина</v>
      </c>
      <c r="G32" s="10" t="str">
        <f t="shared" si="1"/>
        <v>Альпинист России*</v>
      </c>
      <c r="H32" s="23" t="str">
        <f t="shared" si="2"/>
        <v>0:44:01</v>
      </c>
      <c r="I32" s="23" t="str">
        <f t="shared" si="3"/>
        <v>1:28:52</v>
      </c>
      <c r="J32" s="24">
        <f t="shared" si="4"/>
        <v>0.09304398148148148</v>
      </c>
    </row>
    <row r="33" spans="1:10" ht="15">
      <c r="A33" s="8">
        <v>28</v>
      </c>
      <c r="B33" s="8">
        <v>313</v>
      </c>
      <c r="C33" s="9" t="str">
        <f t="shared" si="5"/>
        <v>НЕСТЕРОВА Валентина</v>
      </c>
      <c r="D33" s="10" t="str">
        <f t="shared" si="6"/>
        <v>Технолог</v>
      </c>
      <c r="E33" s="10" t="str">
        <f>VLOOKUP(B33,ДБ,4,FALSE)</f>
        <v>Женщина</v>
      </c>
      <c r="F33" s="10" t="str">
        <f t="shared" si="0"/>
        <v>Женщина</v>
      </c>
      <c r="G33" s="10" t="str">
        <f t="shared" si="1"/>
        <v>I</v>
      </c>
      <c r="H33" s="23" t="str">
        <f t="shared" si="2"/>
        <v>0:45:02</v>
      </c>
      <c r="I33" s="23" t="str">
        <f t="shared" si="3"/>
        <v>1:29:34</v>
      </c>
      <c r="J33" s="24">
        <f t="shared" si="4"/>
        <v>0.09350694444444445</v>
      </c>
    </row>
    <row r="34" spans="1:10" ht="15">
      <c r="A34" s="8">
        <v>29</v>
      </c>
      <c r="B34" s="8">
        <v>367</v>
      </c>
      <c r="C34" s="9" t="str">
        <f t="shared" si="5"/>
        <v>КОНСТАНТИНОВА Елена</v>
      </c>
      <c r="D34" s="10" t="str">
        <f t="shared" si="6"/>
        <v>лично</v>
      </c>
      <c r="E34" s="10" t="str">
        <f>VLOOKUP(B34,ДБ,4,FALSE)</f>
        <v>Женщина</v>
      </c>
      <c r="F34" s="10" t="str">
        <f t="shared" si="0"/>
        <v>Женщина</v>
      </c>
      <c r="G34" s="10" t="str">
        <f t="shared" si="1"/>
        <v>б / р</v>
      </c>
      <c r="H34" s="23" t="str">
        <f t="shared" si="2"/>
        <v>0:44:40</v>
      </c>
      <c r="I34" s="23" t="str">
        <f t="shared" si="3"/>
        <v>1:29:50</v>
      </c>
      <c r="J34" s="24">
        <f t="shared" si="4"/>
        <v>0.09355324074074074</v>
      </c>
    </row>
    <row r="35" spans="1:10" ht="15">
      <c r="A35" s="8">
        <v>30</v>
      </c>
      <c r="B35" s="8">
        <v>108</v>
      </c>
      <c r="C35" s="9" t="str">
        <f t="shared" si="5"/>
        <v>РАЗЖИВИНА Елизавета</v>
      </c>
      <c r="D35" s="10">
        <f t="shared" si="6"/>
        <v>0</v>
      </c>
      <c r="E35" s="10" t="str">
        <f>VLOOKUP(B35,ДБ,4,FALSE)</f>
        <v>Женщина</v>
      </c>
      <c r="F35" s="10" t="str">
        <f t="shared" si="0"/>
        <v>Женщина</v>
      </c>
      <c r="G35" s="10" t="str">
        <f t="shared" si="1"/>
        <v>Альпинист России*</v>
      </c>
      <c r="H35" s="23">
        <f t="shared" si="2"/>
        <v>0</v>
      </c>
      <c r="I35" s="23">
        <f t="shared" si="3"/>
        <v>0</v>
      </c>
      <c r="J35" s="24">
        <f t="shared" si="4"/>
        <v>0.09398148148148149</v>
      </c>
    </row>
    <row r="36" spans="1:10" ht="15">
      <c r="A36" s="8">
        <v>31</v>
      </c>
      <c r="B36" s="8">
        <v>403</v>
      </c>
      <c r="C36" s="9" t="str">
        <f t="shared" si="5"/>
        <v>СЕРГЕЕВА Елена</v>
      </c>
      <c r="D36" s="10" t="str">
        <f t="shared" si="6"/>
        <v>лично</v>
      </c>
      <c r="E36" s="10"/>
      <c r="F36" s="10" t="str">
        <f t="shared" si="0"/>
        <v>Женщина</v>
      </c>
      <c r="G36" s="10" t="str">
        <f t="shared" si="1"/>
        <v>б / р</v>
      </c>
      <c r="H36" s="23" t="str">
        <f t="shared" si="2"/>
        <v>0:44:55</v>
      </c>
      <c r="I36" s="23" t="str">
        <f t="shared" si="3"/>
        <v>1:30:28</v>
      </c>
      <c r="J36" s="24">
        <f t="shared" si="4"/>
        <v>0.09493055555555556</v>
      </c>
    </row>
    <row r="37" spans="1:10" ht="15">
      <c r="A37" s="8">
        <v>32</v>
      </c>
      <c r="B37" s="8">
        <v>323</v>
      </c>
      <c r="C37" s="9" t="str">
        <f t="shared" si="5"/>
        <v>ПИЛЬЩИКОВА Надежда</v>
      </c>
      <c r="D37" s="10" t="str">
        <f t="shared" si="6"/>
        <v>Штурм</v>
      </c>
      <c r="E37" s="10"/>
      <c r="F37" s="10" t="str">
        <f t="shared" si="0"/>
        <v>Женщина</v>
      </c>
      <c r="G37" s="10" t="str">
        <f t="shared" si="1"/>
        <v>КМС</v>
      </c>
      <c r="H37" s="23" t="str">
        <f t="shared" si="2"/>
        <v>0:44:24</v>
      </c>
      <c r="I37" s="23" t="str">
        <f t="shared" si="3"/>
        <v>1:29:01</v>
      </c>
      <c r="J37" s="24">
        <f t="shared" si="4"/>
        <v>0.09563657407407407</v>
      </c>
    </row>
    <row r="38" spans="1:10" ht="15">
      <c r="A38" s="8">
        <v>33</v>
      </c>
      <c r="B38" s="8">
        <v>336</v>
      </c>
      <c r="C38" s="9" t="str">
        <f t="shared" si="5"/>
        <v>ХАНОВА Эльмира</v>
      </c>
      <c r="D38" s="10" t="str">
        <f t="shared" si="6"/>
        <v>Технолог</v>
      </c>
      <c r="E38" s="10" t="str">
        <f>VLOOKUP(B38,ДБ,4,FALSE)</f>
        <v>Женщина</v>
      </c>
      <c r="F38" s="10" t="str">
        <f aca="true" t="shared" si="8" ref="F38:F69">VLOOKUP(B38,ДБ,4,FALSE)</f>
        <v>Женщина</v>
      </c>
      <c r="G38" s="10" t="str">
        <f aca="true" t="shared" si="9" ref="G38:G69">VLOOKUP(B38,ДБ,7,FALSE)</f>
        <v>б / р</v>
      </c>
      <c r="H38" s="23" t="str">
        <f aca="true" t="shared" si="10" ref="H38:H69">VLOOKUP(B38,ДБ,8,FALSE)</f>
        <v>0:46:33</v>
      </c>
      <c r="I38" s="23" t="str">
        <f aca="true" t="shared" si="11" ref="I38:I69">VLOOKUP(B38,ДБ,9,FALSE)</f>
        <v>1:31:31</v>
      </c>
      <c r="J38" s="24">
        <f aca="true" t="shared" si="12" ref="J38:J69">VLOOKUP(B38,ДБ,10,FALSE)</f>
        <v>0.0961689814814815</v>
      </c>
    </row>
    <row r="39" spans="1:10" ht="15">
      <c r="A39" s="8">
        <v>34</v>
      </c>
      <c r="B39" s="8">
        <v>397</v>
      </c>
      <c r="C39" s="9" t="str">
        <f t="shared" si="5"/>
        <v>КНЯЗЕВА Юлия</v>
      </c>
      <c r="D39" s="10" t="str">
        <f t="shared" si="6"/>
        <v>VOKUEVA TEAM</v>
      </c>
      <c r="E39" s="10" t="str">
        <f>VLOOKUP(B39,ДБ,4,FALSE)</f>
        <v>Женщина</v>
      </c>
      <c r="F39" s="10" t="str">
        <f t="shared" si="8"/>
        <v>Женщина</v>
      </c>
      <c r="G39" s="10" t="str">
        <f t="shared" si="9"/>
        <v>б / р</v>
      </c>
      <c r="H39" s="23" t="str">
        <f t="shared" si="10"/>
        <v>0:44:59</v>
      </c>
      <c r="I39" s="23" t="str">
        <f t="shared" si="11"/>
        <v>1:30:40</v>
      </c>
      <c r="J39" s="24">
        <f t="shared" si="12"/>
        <v>0.09649305555555555</v>
      </c>
    </row>
    <row r="40" spans="1:10" ht="15">
      <c r="A40" s="8">
        <v>35</v>
      </c>
      <c r="B40" s="8">
        <v>311</v>
      </c>
      <c r="C40" s="9" t="str">
        <f t="shared" si="5"/>
        <v>СТЕПАНОВА Елена</v>
      </c>
      <c r="D40" s="10" t="str">
        <f t="shared" si="6"/>
        <v>Технолог</v>
      </c>
      <c r="E40" s="10"/>
      <c r="F40" s="10" t="str">
        <f t="shared" si="8"/>
        <v>Женщина</v>
      </c>
      <c r="G40" s="10" t="str">
        <f t="shared" si="9"/>
        <v>II*</v>
      </c>
      <c r="H40" s="23" t="str">
        <f t="shared" si="10"/>
        <v>0:46:38</v>
      </c>
      <c r="I40" s="23" t="str">
        <f t="shared" si="11"/>
        <v>1:33:25</v>
      </c>
      <c r="J40" s="24">
        <f t="shared" si="12"/>
        <v>0.09798611111111111</v>
      </c>
    </row>
    <row r="41" spans="1:10" ht="15">
      <c r="A41" s="8">
        <v>36</v>
      </c>
      <c r="B41" s="8">
        <v>356</v>
      </c>
      <c r="C41" s="9" t="str">
        <f t="shared" si="5"/>
        <v>ПАСТУЩУК Кристина</v>
      </c>
      <c r="D41" s="10" t="str">
        <f t="shared" si="6"/>
        <v>Политехник</v>
      </c>
      <c r="E41" s="10" t="str">
        <f>VLOOKUP(B41,ДБ,4,FALSE)</f>
        <v>Женщина</v>
      </c>
      <c r="F41" s="10" t="str">
        <f t="shared" si="8"/>
        <v>Женщина</v>
      </c>
      <c r="G41" s="10" t="str">
        <f t="shared" si="9"/>
        <v>Альпинист России</v>
      </c>
      <c r="H41" s="23" t="str">
        <f t="shared" si="10"/>
        <v>0:46:57</v>
      </c>
      <c r="I41" s="23" t="str">
        <f t="shared" si="11"/>
        <v>1:33:09</v>
      </c>
      <c r="J41" s="24">
        <f t="shared" si="12"/>
        <v>0.09833333333333333</v>
      </c>
    </row>
    <row r="42" spans="1:10" ht="15">
      <c r="A42" s="8">
        <v>37</v>
      </c>
      <c r="B42" s="8">
        <v>320</v>
      </c>
      <c r="C42" s="9" t="str">
        <f t="shared" si="5"/>
        <v>ВОЛКОВА Вероника</v>
      </c>
      <c r="D42" s="10" t="str">
        <f t="shared" si="6"/>
        <v>Альпклуб СПбГУ Барс</v>
      </c>
      <c r="E42" s="10" t="str">
        <f>VLOOKUP(B42,ДБ,4,FALSE)</f>
        <v>Женщина</v>
      </c>
      <c r="F42" s="10" t="str">
        <f t="shared" si="8"/>
        <v>Женщина</v>
      </c>
      <c r="G42" s="10" t="str">
        <f t="shared" si="9"/>
        <v>Альпинист России*</v>
      </c>
      <c r="H42" s="23" t="str">
        <f t="shared" si="10"/>
        <v>0:42:53</v>
      </c>
      <c r="I42" s="23" t="str">
        <f t="shared" si="11"/>
        <v>1:29:32</v>
      </c>
      <c r="J42" s="24">
        <f t="shared" si="12"/>
        <v>0.09872685185185186</v>
      </c>
    </row>
    <row r="43" spans="1:10" ht="15">
      <c r="A43" s="8">
        <v>38</v>
      </c>
      <c r="B43" s="8">
        <v>404</v>
      </c>
      <c r="C43" s="9" t="str">
        <f t="shared" si="5"/>
        <v>ХАВРАТОВА Владлена</v>
      </c>
      <c r="D43" s="10" t="str">
        <f t="shared" si="6"/>
        <v>Горняк</v>
      </c>
      <c r="E43" s="10" t="str">
        <f>VLOOKUP(B43,ДБ,4,FALSE)</f>
        <v>Женщина</v>
      </c>
      <c r="F43" s="10" t="str">
        <f t="shared" si="8"/>
        <v>Женщина</v>
      </c>
      <c r="G43" s="10" t="str">
        <f t="shared" si="9"/>
        <v>I</v>
      </c>
      <c r="H43" s="23" t="str">
        <f t="shared" si="10"/>
        <v>0:47:21</v>
      </c>
      <c r="I43" s="23" t="str">
        <f t="shared" si="11"/>
        <v>1:32:38</v>
      </c>
      <c r="J43" s="24">
        <f t="shared" si="12"/>
        <v>0.09901620370370372</v>
      </c>
    </row>
    <row r="44" spans="1:10" ht="15">
      <c r="A44" s="8">
        <v>39</v>
      </c>
      <c r="B44" s="8">
        <v>333</v>
      </c>
      <c r="C44" s="9" t="str">
        <f t="shared" si="5"/>
        <v>ЦАРЕВА Наталья</v>
      </c>
      <c r="D44" s="10" t="str">
        <f t="shared" si="6"/>
        <v>Альпклуб СПбГУ Барс</v>
      </c>
      <c r="E44" s="10"/>
      <c r="F44" s="10" t="str">
        <f t="shared" si="8"/>
        <v>Женщина</v>
      </c>
      <c r="G44" s="10" t="str">
        <f t="shared" si="9"/>
        <v>I</v>
      </c>
      <c r="H44" s="23" t="str">
        <f t="shared" si="10"/>
        <v>0:46:36</v>
      </c>
      <c r="I44" s="23" t="str">
        <f t="shared" si="11"/>
        <v>1:34:55</v>
      </c>
      <c r="J44" s="24">
        <f t="shared" si="12"/>
        <v>0.10010416666666666</v>
      </c>
    </row>
    <row r="45" spans="1:10" ht="15">
      <c r="A45" s="8">
        <v>40</v>
      </c>
      <c r="B45" s="8">
        <v>364</v>
      </c>
      <c r="C45" s="9" t="str">
        <f t="shared" si="5"/>
        <v>КАБИСОВА Анна</v>
      </c>
      <c r="D45" s="10" t="str">
        <f t="shared" si="6"/>
        <v>Штурм</v>
      </c>
      <c r="E45" s="10" t="str">
        <f>VLOOKUP(B45,ДБ,4,FALSE)</f>
        <v>Женщина</v>
      </c>
      <c r="F45" s="10" t="str">
        <f t="shared" si="8"/>
        <v>Женщина</v>
      </c>
      <c r="G45" s="10" t="str">
        <f t="shared" si="9"/>
        <v>III</v>
      </c>
      <c r="H45" s="23" t="str">
        <f t="shared" si="10"/>
        <v>0:47:35</v>
      </c>
      <c r="I45" s="23" t="str">
        <f t="shared" si="11"/>
        <v>1:34:49</v>
      </c>
      <c r="J45" s="24">
        <f t="shared" si="12"/>
        <v>0.10053240740740742</v>
      </c>
    </row>
    <row r="46" spans="1:10" ht="15">
      <c r="A46" s="8">
        <v>41</v>
      </c>
      <c r="B46" s="8">
        <v>388</v>
      </c>
      <c r="C46" s="9" t="str">
        <f t="shared" si="5"/>
        <v>ПАВЛОВА Ольга</v>
      </c>
      <c r="D46" s="10" t="str">
        <f t="shared" si="6"/>
        <v>VOKUEVA TEAM</v>
      </c>
      <c r="E46" s="10" t="str">
        <f>VLOOKUP(B46,ДБ,4,FALSE)</f>
        <v>Женщина</v>
      </c>
      <c r="F46" s="10" t="str">
        <f t="shared" si="8"/>
        <v>Женщина</v>
      </c>
      <c r="G46" s="10" t="str">
        <f t="shared" si="9"/>
        <v>б / р</v>
      </c>
      <c r="H46" s="23" t="str">
        <f t="shared" si="10"/>
        <v>0:47:35</v>
      </c>
      <c r="I46" s="23" t="str">
        <f t="shared" si="11"/>
        <v>1:36:06</v>
      </c>
      <c r="J46" s="24">
        <f t="shared" si="12"/>
        <v>0.10123842592592593</v>
      </c>
    </row>
    <row r="47" spans="1:10" ht="15">
      <c r="A47" s="8">
        <v>42</v>
      </c>
      <c r="B47" s="8">
        <v>360</v>
      </c>
      <c r="C47" s="9" t="str">
        <f t="shared" si="5"/>
        <v>КУЗНЕЦОВА Елизавета</v>
      </c>
      <c r="D47" s="10" t="str">
        <f t="shared" si="6"/>
        <v>лично</v>
      </c>
      <c r="E47" s="10" t="str">
        <f>VLOOKUP(B47,ДБ,4,FALSE)</f>
        <v>Женщина</v>
      </c>
      <c r="F47" s="10" t="str">
        <f t="shared" si="8"/>
        <v>Женщина</v>
      </c>
      <c r="G47" s="10" t="str">
        <f t="shared" si="9"/>
        <v>б / р</v>
      </c>
      <c r="H47" s="23" t="str">
        <f t="shared" si="10"/>
        <v>0:47:05</v>
      </c>
      <c r="I47" s="23" t="str">
        <f t="shared" si="11"/>
        <v>1:36:27</v>
      </c>
      <c r="J47" s="24">
        <f t="shared" si="12"/>
        <v>0.10135416666666668</v>
      </c>
    </row>
    <row r="48" spans="1:10" ht="15">
      <c r="A48" s="8">
        <v>43</v>
      </c>
      <c r="B48" s="8">
        <v>324</v>
      </c>
      <c r="C48" s="9" t="str">
        <f t="shared" si="5"/>
        <v>ЕВДОКИМОВА Людмила</v>
      </c>
      <c r="D48" s="10" t="str">
        <f t="shared" si="6"/>
        <v>Технолог</v>
      </c>
      <c r="E48" s="10" t="str">
        <f>VLOOKUP(B48,ДБ,4,FALSE)</f>
        <v>Женщина</v>
      </c>
      <c r="F48" s="10" t="str">
        <f t="shared" si="8"/>
        <v>Женщина</v>
      </c>
      <c r="G48" s="10" t="str">
        <f t="shared" si="9"/>
        <v>II</v>
      </c>
      <c r="H48" s="23" t="str">
        <f t="shared" si="10"/>
        <v>0:47:51</v>
      </c>
      <c r="I48" s="23" t="str">
        <f t="shared" si="11"/>
        <v>1:35:45</v>
      </c>
      <c r="J48" s="24">
        <f t="shared" si="12"/>
        <v>0.10166666666666667</v>
      </c>
    </row>
    <row r="49" spans="1:10" ht="15">
      <c r="A49" s="8">
        <v>44</v>
      </c>
      <c r="B49" s="8">
        <v>374</v>
      </c>
      <c r="C49" s="9" t="str">
        <f t="shared" si="5"/>
        <v>ФРОЛОВА Елена</v>
      </c>
      <c r="D49" s="10" t="str">
        <f t="shared" si="6"/>
        <v>лично</v>
      </c>
      <c r="E49" s="10"/>
      <c r="F49" s="10" t="str">
        <f t="shared" si="8"/>
        <v>Женщина</v>
      </c>
      <c r="G49" s="10" t="str">
        <f t="shared" si="9"/>
        <v>б / р</v>
      </c>
      <c r="H49" s="23" t="str">
        <f t="shared" si="10"/>
        <v>0:48:41</v>
      </c>
      <c r="I49" s="23" t="str">
        <f t="shared" si="11"/>
        <v>1:37:49</v>
      </c>
      <c r="J49" s="24">
        <f t="shared" si="12"/>
        <v>0.10251157407407407</v>
      </c>
    </row>
    <row r="50" spans="1:10" ht="15">
      <c r="A50" s="8">
        <v>45</v>
      </c>
      <c r="B50" s="8">
        <v>371</v>
      </c>
      <c r="C50" s="9" t="str">
        <f t="shared" si="5"/>
        <v>ВОЛКОВА Мария</v>
      </c>
      <c r="D50" s="10" t="str">
        <f t="shared" si="6"/>
        <v>Альпклуб СПбГУ Барс</v>
      </c>
      <c r="E50" s="10" t="str">
        <f>VLOOKUP(B50,ДБ,4,FALSE)</f>
        <v>Женщина</v>
      </c>
      <c r="F50" s="10" t="str">
        <f t="shared" si="8"/>
        <v>Женщина</v>
      </c>
      <c r="G50" s="10" t="str">
        <f t="shared" si="9"/>
        <v>III</v>
      </c>
      <c r="H50" s="23" t="str">
        <f t="shared" si="10"/>
        <v>0:46:37</v>
      </c>
      <c r="I50" s="23" t="str">
        <f t="shared" si="11"/>
        <v>1:35:28</v>
      </c>
      <c r="J50" s="24">
        <f t="shared" si="12"/>
        <v>0.10284722222222221</v>
      </c>
    </row>
    <row r="51" spans="1:10" ht="15">
      <c r="A51" s="8">
        <v>46</v>
      </c>
      <c r="B51" s="8">
        <v>368</v>
      </c>
      <c r="C51" s="9" t="str">
        <f t="shared" si="5"/>
        <v>ФРОЛОВА Мария</v>
      </c>
      <c r="D51" s="10" t="str">
        <f t="shared" si="6"/>
        <v>Политехник</v>
      </c>
      <c r="E51" s="10"/>
      <c r="F51" s="10" t="str">
        <f t="shared" si="8"/>
        <v>Женщина</v>
      </c>
      <c r="G51" s="10" t="str">
        <f t="shared" si="9"/>
        <v>III*</v>
      </c>
      <c r="H51" s="23" t="str">
        <f t="shared" si="10"/>
        <v>0:48:46</v>
      </c>
      <c r="I51" s="23" t="str">
        <f t="shared" si="11"/>
        <v>1:37:24</v>
      </c>
      <c r="J51" s="24">
        <f t="shared" si="12"/>
        <v>0.1029398148148148</v>
      </c>
    </row>
    <row r="52" spans="1:10" ht="15">
      <c r="A52" s="8">
        <v>47</v>
      </c>
      <c r="B52" s="8">
        <v>400</v>
      </c>
      <c r="C52" s="9" t="str">
        <f t="shared" si="5"/>
        <v>КОРЯНОВ Елена</v>
      </c>
      <c r="D52" s="10" t="str">
        <f t="shared" si="6"/>
        <v>лично</v>
      </c>
      <c r="E52" s="10" t="str">
        <f>VLOOKUP(B52,ДБ,4,FALSE)</f>
        <v>Женщина</v>
      </c>
      <c r="F52" s="10" t="str">
        <f t="shared" si="8"/>
        <v>Женщина</v>
      </c>
      <c r="G52" s="10" t="str">
        <f t="shared" si="9"/>
        <v>б / р</v>
      </c>
      <c r="H52" s="23" t="str">
        <f t="shared" si="10"/>
        <v>0:49:23</v>
      </c>
      <c r="I52" s="23" t="str">
        <f t="shared" si="11"/>
        <v>1:38:29</v>
      </c>
      <c r="J52" s="24">
        <f t="shared" si="12"/>
        <v>0.10313657407407407</v>
      </c>
    </row>
    <row r="53" spans="1:10" ht="15">
      <c r="A53" s="8">
        <v>48</v>
      </c>
      <c r="B53" s="8">
        <v>382</v>
      </c>
      <c r="C53" s="9" t="str">
        <f t="shared" si="5"/>
        <v>КАРЦЕВА Татьяна</v>
      </c>
      <c r="D53" s="10" t="str">
        <f t="shared" si="6"/>
        <v>Политехник</v>
      </c>
      <c r="E53" s="10"/>
      <c r="F53" s="10" t="str">
        <f t="shared" si="8"/>
        <v>Женщина</v>
      </c>
      <c r="G53" s="10" t="str">
        <f t="shared" si="9"/>
        <v>Альпинист России</v>
      </c>
      <c r="H53" s="23" t="str">
        <f t="shared" si="10"/>
        <v>0:49:37</v>
      </c>
      <c r="I53" s="23" t="str">
        <f t="shared" si="11"/>
        <v>1:38:34</v>
      </c>
      <c r="J53" s="24">
        <f t="shared" si="12"/>
        <v>0.10325231481481482</v>
      </c>
    </row>
    <row r="54" spans="1:10" ht="15">
      <c r="A54" s="8">
        <v>49</v>
      </c>
      <c r="B54" s="8">
        <v>341</v>
      </c>
      <c r="C54" s="9" t="str">
        <f t="shared" si="5"/>
        <v>ЧЕРНОВА Надежда</v>
      </c>
      <c r="D54" s="10" t="str">
        <f t="shared" si="6"/>
        <v>Альпклуб СПбГУ Барс</v>
      </c>
      <c r="E54" s="10"/>
      <c r="F54" s="10" t="str">
        <f t="shared" si="8"/>
        <v>Женщина</v>
      </c>
      <c r="G54" s="10" t="str">
        <f t="shared" si="9"/>
        <v>III</v>
      </c>
      <c r="H54" s="23" t="str">
        <f t="shared" si="10"/>
        <v>0:48:12</v>
      </c>
      <c r="I54" s="23" t="str">
        <f t="shared" si="11"/>
        <v>1:37:42</v>
      </c>
      <c r="J54" s="24">
        <f t="shared" si="12"/>
        <v>0.10372685185185186</v>
      </c>
    </row>
    <row r="55" spans="1:10" ht="15">
      <c r="A55" s="8">
        <v>50</v>
      </c>
      <c r="B55" s="8">
        <v>372</v>
      </c>
      <c r="C55" s="9" t="str">
        <f t="shared" si="5"/>
        <v>СУЧИЛИНА Юлия</v>
      </c>
      <c r="D55" s="10" t="str">
        <f t="shared" si="6"/>
        <v>лично</v>
      </c>
      <c r="E55" s="10"/>
      <c r="F55" s="10" t="str">
        <f t="shared" si="8"/>
        <v>Женщина</v>
      </c>
      <c r="G55" s="10" t="str">
        <f t="shared" si="9"/>
        <v>б / р</v>
      </c>
      <c r="H55" s="23" t="str">
        <f t="shared" si="10"/>
        <v>0:49:50</v>
      </c>
      <c r="I55" s="23" t="str">
        <f t="shared" si="11"/>
        <v>1:39:27</v>
      </c>
      <c r="J55" s="24">
        <f t="shared" si="12"/>
        <v>0.10438657407407408</v>
      </c>
    </row>
    <row r="56" spans="1:10" ht="15">
      <c r="A56" s="8">
        <v>51</v>
      </c>
      <c r="B56" s="8">
        <v>366</v>
      </c>
      <c r="C56" s="9" t="str">
        <f t="shared" si="5"/>
        <v>НИКИШОКИНА Екатерина</v>
      </c>
      <c r="D56" s="10" t="str">
        <f t="shared" si="6"/>
        <v>лично</v>
      </c>
      <c r="E56" s="10" t="str">
        <f>VLOOKUP(B56,ДБ,4,FALSE)</f>
        <v>Женщина</v>
      </c>
      <c r="F56" s="10" t="str">
        <f t="shared" si="8"/>
        <v>Женщина</v>
      </c>
      <c r="G56" s="10" t="str">
        <f t="shared" si="9"/>
        <v>б / р</v>
      </c>
      <c r="H56" s="23" t="str">
        <f t="shared" si="10"/>
        <v>0:47:45</v>
      </c>
      <c r="I56" s="23" t="str">
        <f t="shared" si="11"/>
        <v>1:38:46</v>
      </c>
      <c r="J56" s="24">
        <f t="shared" si="12"/>
        <v>0.10475694444444444</v>
      </c>
    </row>
    <row r="57" spans="1:10" ht="15">
      <c r="A57" s="8">
        <v>52</v>
      </c>
      <c r="B57" s="8">
        <v>370</v>
      </c>
      <c r="C57" s="9" t="str">
        <f t="shared" si="5"/>
        <v>ПОСТОЛЕНКО Дарья</v>
      </c>
      <c r="D57" s="10" t="str">
        <f t="shared" si="6"/>
        <v>Политехник</v>
      </c>
      <c r="E57" s="10"/>
      <c r="F57" s="10" t="str">
        <f t="shared" si="8"/>
        <v>Женщина</v>
      </c>
      <c r="G57" s="10" t="str">
        <f t="shared" si="9"/>
        <v>III</v>
      </c>
      <c r="H57" s="23" t="str">
        <f t="shared" si="10"/>
        <v>0:48:12</v>
      </c>
      <c r="I57" s="23" t="str">
        <f t="shared" si="11"/>
        <v>1:37:35</v>
      </c>
      <c r="J57" s="24">
        <f t="shared" si="12"/>
        <v>0.10491898148148149</v>
      </c>
    </row>
    <row r="58" spans="1:10" ht="15">
      <c r="A58" s="8">
        <v>53</v>
      </c>
      <c r="B58" s="8">
        <v>355</v>
      </c>
      <c r="C58" s="9" t="str">
        <f t="shared" si="5"/>
        <v>СЕРЯКОВА Галина</v>
      </c>
      <c r="D58" s="10" t="str">
        <f t="shared" si="6"/>
        <v>Военмех</v>
      </c>
      <c r="E58" s="10" t="str">
        <f>VLOOKUP(B58,ДБ,4,FALSE)</f>
        <v>Женщина</v>
      </c>
      <c r="F58" s="10" t="str">
        <f t="shared" si="8"/>
        <v>Женщина</v>
      </c>
      <c r="G58" s="10" t="str">
        <f t="shared" si="9"/>
        <v>III*</v>
      </c>
      <c r="H58" s="23" t="str">
        <f t="shared" si="10"/>
        <v>0:49:20</v>
      </c>
      <c r="I58" s="23" t="str">
        <f t="shared" si="11"/>
        <v>1:37:07</v>
      </c>
      <c r="J58" s="24">
        <f t="shared" si="12"/>
        <v>0.10510416666666667</v>
      </c>
    </row>
    <row r="59" spans="1:10" ht="15">
      <c r="A59" s="8">
        <v>54</v>
      </c>
      <c r="B59" s="8">
        <v>310</v>
      </c>
      <c r="C59" s="9" t="str">
        <f t="shared" si="5"/>
        <v>БЕГУНОВА Анна</v>
      </c>
      <c r="D59" s="10" t="str">
        <f t="shared" si="6"/>
        <v>Военмех</v>
      </c>
      <c r="E59" s="10" t="str">
        <f>VLOOKUP(B59,ДБ,4,FALSE)</f>
        <v>Женщина</v>
      </c>
      <c r="F59" s="10" t="str">
        <f t="shared" si="8"/>
        <v>Женщина</v>
      </c>
      <c r="G59" s="10" t="str">
        <f t="shared" si="9"/>
        <v>III</v>
      </c>
      <c r="H59" s="23" t="str">
        <f t="shared" si="10"/>
        <v>0:49:39</v>
      </c>
      <c r="I59" s="23" t="str">
        <f t="shared" si="11"/>
        <v>1:39:18</v>
      </c>
      <c r="J59" s="24">
        <f t="shared" si="12"/>
        <v>0.10554398148148147</v>
      </c>
    </row>
    <row r="60" spans="1:10" ht="15">
      <c r="A60" s="8">
        <v>55</v>
      </c>
      <c r="B60" s="8">
        <v>408</v>
      </c>
      <c r="C60" s="9" t="str">
        <f t="shared" si="5"/>
        <v>МАКАРОВА Полина</v>
      </c>
      <c r="D60" s="10" t="str">
        <f t="shared" si="6"/>
        <v>Политехник</v>
      </c>
      <c r="E60" s="10" t="str">
        <f>VLOOKUP(B60,ДБ,4,FALSE)</f>
        <v>Женщина</v>
      </c>
      <c r="F60" s="10" t="str">
        <f t="shared" si="8"/>
        <v>Женщина</v>
      </c>
      <c r="G60" s="10" t="str">
        <f t="shared" si="9"/>
        <v>III</v>
      </c>
      <c r="H60" s="23">
        <f t="shared" si="10"/>
        <v>0</v>
      </c>
      <c r="I60" s="23">
        <f t="shared" si="11"/>
        <v>0</v>
      </c>
      <c r="J60" s="24">
        <f t="shared" si="12"/>
        <v>0.10555555555555556</v>
      </c>
    </row>
    <row r="61" spans="1:10" ht="15">
      <c r="A61" s="8">
        <v>56</v>
      </c>
      <c r="B61" s="8">
        <v>377</v>
      </c>
      <c r="C61" s="9" t="str">
        <f t="shared" si="5"/>
        <v>МАЗУР Ирина</v>
      </c>
      <c r="D61" s="10" t="str">
        <f t="shared" si="6"/>
        <v>Технолог</v>
      </c>
      <c r="E61" s="10" t="str">
        <f>VLOOKUP(B61,ДБ,4,FALSE)</f>
        <v>Женщина</v>
      </c>
      <c r="F61" s="10" t="str">
        <f t="shared" si="8"/>
        <v>Женщина</v>
      </c>
      <c r="G61" s="10" t="str">
        <f t="shared" si="9"/>
        <v>III</v>
      </c>
      <c r="H61" s="23" t="str">
        <f t="shared" si="10"/>
        <v>0:46:17</v>
      </c>
      <c r="I61" s="23" t="str">
        <f t="shared" si="11"/>
        <v>1:34:13</v>
      </c>
      <c r="J61" s="24">
        <f t="shared" si="12"/>
        <v>0.10607638888888889</v>
      </c>
    </row>
    <row r="62" spans="1:10" ht="15">
      <c r="A62" s="8">
        <v>57</v>
      </c>
      <c r="B62" s="8">
        <v>350</v>
      </c>
      <c r="C62" s="9" t="str">
        <f t="shared" si="5"/>
        <v>АНДРЕЕВА Маргарита</v>
      </c>
      <c r="D62" s="10" t="str">
        <f t="shared" si="6"/>
        <v>ОГК</v>
      </c>
      <c r="E62" s="10"/>
      <c r="F62" s="10" t="str">
        <f t="shared" si="8"/>
        <v>Женщина</v>
      </c>
      <c r="G62" s="10" t="str">
        <f t="shared" si="9"/>
        <v>II</v>
      </c>
      <c r="H62" s="23" t="str">
        <f t="shared" si="10"/>
        <v>0:51:58</v>
      </c>
      <c r="I62" s="23" t="str">
        <f t="shared" si="11"/>
        <v>1:43:22</v>
      </c>
      <c r="J62" s="24">
        <f t="shared" si="12"/>
        <v>0.10648148148148147</v>
      </c>
    </row>
    <row r="63" spans="1:10" ht="15">
      <c r="A63" s="8">
        <v>58</v>
      </c>
      <c r="B63" s="8">
        <v>327</v>
      </c>
      <c r="C63" s="9" t="str">
        <f t="shared" si="5"/>
        <v>МИРОНОВСКАЯ Мария</v>
      </c>
      <c r="D63" s="10" t="str">
        <f t="shared" si="6"/>
        <v>Технолог</v>
      </c>
      <c r="E63" s="10" t="str">
        <f>VLOOKUP(B63,ДБ,4,FALSE)</f>
        <v>Женщина</v>
      </c>
      <c r="F63" s="10" t="str">
        <f t="shared" si="8"/>
        <v>Женщина</v>
      </c>
      <c r="G63" s="10" t="str">
        <f t="shared" si="9"/>
        <v>II</v>
      </c>
      <c r="H63" s="23" t="str">
        <f t="shared" si="10"/>
        <v>0:49:10</v>
      </c>
      <c r="I63" s="23" t="str">
        <f t="shared" si="11"/>
        <v>1:39:51</v>
      </c>
      <c r="J63" s="24">
        <f t="shared" si="12"/>
        <v>0.10678240740740741</v>
      </c>
    </row>
    <row r="64" spans="1:10" ht="15">
      <c r="A64" s="8">
        <v>59</v>
      </c>
      <c r="B64" s="8">
        <v>332</v>
      </c>
      <c r="C64" s="9" t="str">
        <f t="shared" si="5"/>
        <v>ЕЛИЗАРОВА Валерия</v>
      </c>
      <c r="D64" s="10" t="str">
        <f t="shared" si="6"/>
        <v>ОГК</v>
      </c>
      <c r="E64" s="10"/>
      <c r="F64" s="10" t="str">
        <f t="shared" si="8"/>
        <v>Женщина</v>
      </c>
      <c r="G64" s="10" t="str">
        <f t="shared" si="9"/>
        <v>б / р</v>
      </c>
      <c r="H64" s="23" t="str">
        <f t="shared" si="10"/>
        <v>0:49:21</v>
      </c>
      <c r="I64" s="23" t="str">
        <f t="shared" si="11"/>
        <v>1:40:35</v>
      </c>
      <c r="J64" s="24">
        <f t="shared" si="12"/>
        <v>0.10760416666666667</v>
      </c>
    </row>
    <row r="65" spans="1:10" ht="15">
      <c r="A65" s="8">
        <v>60</v>
      </c>
      <c r="B65" s="8">
        <v>401</v>
      </c>
      <c r="C65" s="9" t="str">
        <f t="shared" si="5"/>
        <v>ЯКОВЛЕВА Наталья</v>
      </c>
      <c r="D65" s="10" t="str">
        <f t="shared" si="6"/>
        <v>Политехник</v>
      </c>
      <c r="E65" s="10" t="str">
        <f aca="true" t="shared" si="13" ref="E65:E72">VLOOKUP(B65,ДБ,4,FALSE)</f>
        <v>Женщина</v>
      </c>
      <c r="F65" s="10" t="str">
        <f t="shared" si="8"/>
        <v>Женщина</v>
      </c>
      <c r="G65" s="10" t="str">
        <f t="shared" si="9"/>
        <v>Альпинист России</v>
      </c>
      <c r="H65" s="23" t="str">
        <f t="shared" si="10"/>
        <v>0:51:55</v>
      </c>
      <c r="I65" s="23" t="str">
        <f t="shared" si="11"/>
        <v>1:43:15</v>
      </c>
      <c r="J65" s="24">
        <f t="shared" si="12"/>
        <v>0.10841435185185185</v>
      </c>
    </row>
    <row r="66" spans="1:10" ht="15">
      <c r="A66" s="8">
        <v>61</v>
      </c>
      <c r="B66" s="8">
        <v>365</v>
      </c>
      <c r="C66" s="9" t="str">
        <f t="shared" si="5"/>
        <v>ФРОЛКИНА Ирина</v>
      </c>
      <c r="D66" s="10" t="str">
        <f t="shared" si="6"/>
        <v>VOKUEVA TEAM</v>
      </c>
      <c r="E66" s="10" t="str">
        <f t="shared" si="13"/>
        <v>Женщина</v>
      </c>
      <c r="F66" s="10" t="str">
        <f t="shared" si="8"/>
        <v>Женщина</v>
      </c>
      <c r="G66" s="10" t="str">
        <f t="shared" si="9"/>
        <v>б / р</v>
      </c>
      <c r="H66" s="23" t="str">
        <f t="shared" si="10"/>
        <v>0:52:01</v>
      </c>
      <c r="I66" s="23" t="str">
        <f t="shared" si="11"/>
        <v>1:42:31</v>
      </c>
      <c r="J66" s="24">
        <f t="shared" si="12"/>
        <v>0.10890046296296296</v>
      </c>
    </row>
    <row r="67" spans="1:10" ht="15">
      <c r="A67" s="8">
        <v>62</v>
      </c>
      <c r="B67" s="8">
        <v>309</v>
      </c>
      <c r="C67" s="9" t="str">
        <f t="shared" si="5"/>
        <v>МОРОЗОВА Светлана</v>
      </c>
      <c r="D67" s="10" t="str">
        <f t="shared" si="6"/>
        <v>Технолог</v>
      </c>
      <c r="E67" s="10" t="str">
        <f t="shared" si="13"/>
        <v>Женщина</v>
      </c>
      <c r="F67" s="10" t="str">
        <f t="shared" si="8"/>
        <v>Женщина</v>
      </c>
      <c r="G67" s="10" t="str">
        <f t="shared" si="9"/>
        <v>б / р</v>
      </c>
      <c r="H67" s="23" t="str">
        <f t="shared" si="10"/>
        <v>0:51:21</v>
      </c>
      <c r="I67" s="23" t="str">
        <f t="shared" si="11"/>
        <v>1:43:04</v>
      </c>
      <c r="J67" s="24">
        <f t="shared" si="12"/>
        <v>0.10922453703703704</v>
      </c>
    </row>
    <row r="68" spans="1:10" ht="15">
      <c r="A68" s="8">
        <v>63</v>
      </c>
      <c r="B68" s="8">
        <v>331</v>
      </c>
      <c r="C68" s="9" t="str">
        <f t="shared" si="5"/>
        <v>КАЗАНЦЕВА Анна</v>
      </c>
      <c r="D68" s="10" t="str">
        <f t="shared" si="6"/>
        <v>Альпклуб СПбГУ Барс</v>
      </c>
      <c r="E68" s="10" t="str">
        <f t="shared" si="13"/>
        <v>Женщина</v>
      </c>
      <c r="F68" s="10" t="str">
        <f t="shared" si="8"/>
        <v>Женщина</v>
      </c>
      <c r="G68" s="10" t="str">
        <f t="shared" si="9"/>
        <v>III</v>
      </c>
      <c r="H68" s="23" t="str">
        <f t="shared" si="10"/>
        <v>0:49:56</v>
      </c>
      <c r="I68" s="23" t="str">
        <f t="shared" si="11"/>
        <v>1:42:12</v>
      </c>
      <c r="J68" s="24">
        <f t="shared" si="12"/>
        <v>0.10929398148148149</v>
      </c>
    </row>
    <row r="69" spans="1:10" ht="15">
      <c r="A69" s="8">
        <v>64</v>
      </c>
      <c r="B69" s="8">
        <v>379</v>
      </c>
      <c r="C69" s="9" t="str">
        <f t="shared" si="5"/>
        <v>СМИРНОВА Анна</v>
      </c>
      <c r="D69" s="10" t="str">
        <f t="shared" si="6"/>
        <v>лично</v>
      </c>
      <c r="E69" s="10" t="str">
        <f t="shared" si="13"/>
        <v>Женщина</v>
      </c>
      <c r="F69" s="10" t="str">
        <f t="shared" si="8"/>
        <v>Женщина</v>
      </c>
      <c r="G69" s="10" t="str">
        <f t="shared" si="9"/>
        <v>б / р</v>
      </c>
      <c r="H69" s="23" t="str">
        <f t="shared" si="10"/>
        <v>0:44:17</v>
      </c>
      <c r="I69" s="23" t="str">
        <f t="shared" si="11"/>
        <v>1:39:52</v>
      </c>
      <c r="J69" s="24">
        <f t="shared" si="12"/>
        <v>0.11030092592592593</v>
      </c>
    </row>
    <row r="70" spans="1:10" ht="15">
      <c r="A70" s="8">
        <v>65</v>
      </c>
      <c r="B70" s="8">
        <v>335</v>
      </c>
      <c r="C70" s="9" t="str">
        <f t="shared" si="5"/>
        <v>КАЧКОВА Светлана</v>
      </c>
      <c r="D70" s="10" t="str">
        <f t="shared" si="6"/>
        <v>Горняк</v>
      </c>
      <c r="E70" s="10" t="str">
        <f t="shared" si="13"/>
        <v>Женщина</v>
      </c>
      <c r="F70" s="10" t="str">
        <f aca="true" t="shared" si="14" ref="F70:F93">VLOOKUP(B70,ДБ,4,FALSE)</f>
        <v>Женщина</v>
      </c>
      <c r="G70" s="10" t="str">
        <f aca="true" t="shared" si="15" ref="G70:G93">VLOOKUP(B70,ДБ,7,FALSE)</f>
        <v>Альпинист России</v>
      </c>
      <c r="H70" s="23" t="str">
        <f aca="true" t="shared" si="16" ref="H70:H93">VLOOKUP(B70,ДБ,8,FALSE)</f>
        <v>0:50:42</v>
      </c>
      <c r="I70" s="23" t="str">
        <f aca="true" t="shared" si="17" ref="I70:I93">VLOOKUP(B70,ДБ,9,FALSE)</f>
        <v>1:43:39</v>
      </c>
      <c r="J70" s="24">
        <f aca="true" t="shared" si="18" ref="J70:J93">VLOOKUP(B70,ДБ,10,FALSE)</f>
        <v>0.11040509259259258</v>
      </c>
    </row>
    <row r="71" spans="1:10" ht="15">
      <c r="A71" s="8">
        <v>66</v>
      </c>
      <c r="B71" s="8">
        <v>391</v>
      </c>
      <c r="C71" s="9" t="str">
        <f aca="true" t="shared" si="19" ref="C71:C93">VLOOKUP(B71,ДБ,2,FALSE)</f>
        <v>МАТВЕЕВА Арина</v>
      </c>
      <c r="D71" s="10" t="str">
        <f aca="true" t="shared" si="20" ref="D71:D93">VLOOKUP(B71,ДБ,3,FALSE)</f>
        <v>Политехник</v>
      </c>
      <c r="E71" s="10" t="str">
        <f t="shared" si="13"/>
        <v>Женщина</v>
      </c>
      <c r="F71" s="10" t="str">
        <f t="shared" si="14"/>
        <v>Женщина</v>
      </c>
      <c r="G71" s="10" t="str">
        <f t="shared" si="15"/>
        <v>Альпинист России*</v>
      </c>
      <c r="H71" s="23" t="str">
        <f t="shared" si="16"/>
        <v>0:53:13</v>
      </c>
      <c r="I71" s="23" t="str">
        <f t="shared" si="17"/>
        <v>1:40:52</v>
      </c>
      <c r="J71" s="24">
        <f t="shared" si="18"/>
        <v>0.11059027777777779</v>
      </c>
    </row>
    <row r="72" spans="1:10" ht="15">
      <c r="A72" s="8">
        <v>67</v>
      </c>
      <c r="B72" s="8">
        <v>378</v>
      </c>
      <c r="C72" s="9" t="str">
        <f t="shared" si="19"/>
        <v>ЖУКОВА Ольга</v>
      </c>
      <c r="D72" s="10" t="str">
        <f t="shared" si="20"/>
        <v>VOKUEVA TEAM</v>
      </c>
      <c r="E72" s="10" t="str">
        <f t="shared" si="13"/>
        <v>Женщина</v>
      </c>
      <c r="F72" s="10" t="str">
        <f t="shared" si="14"/>
        <v>Женщина</v>
      </c>
      <c r="G72" s="10" t="str">
        <f t="shared" si="15"/>
        <v>б / р</v>
      </c>
      <c r="H72" s="23" t="str">
        <f t="shared" si="16"/>
        <v>0:51:33</v>
      </c>
      <c r="I72" s="23" t="str">
        <f t="shared" si="17"/>
        <v>1:44:14</v>
      </c>
      <c r="J72" s="24">
        <f t="shared" si="18"/>
        <v>0.11060185185185185</v>
      </c>
    </row>
    <row r="73" spans="1:10" ht="15">
      <c r="A73" s="8">
        <v>68</v>
      </c>
      <c r="B73" s="8">
        <v>305</v>
      </c>
      <c r="C73" s="9" t="str">
        <f t="shared" si="19"/>
        <v>ДЕДЕНЕВА Наталия</v>
      </c>
      <c r="D73" s="10" t="str">
        <f t="shared" si="20"/>
        <v>Dикие</v>
      </c>
      <c r="E73" s="10"/>
      <c r="F73" s="10" t="str">
        <f t="shared" si="14"/>
        <v>Женщина</v>
      </c>
      <c r="G73" s="10" t="str">
        <f t="shared" si="15"/>
        <v>б / р</v>
      </c>
      <c r="H73" s="23" t="str">
        <f t="shared" si="16"/>
        <v>0:50:04</v>
      </c>
      <c r="I73" s="23" t="str">
        <f t="shared" si="17"/>
        <v>1:41:23</v>
      </c>
      <c r="J73" s="24">
        <f t="shared" si="18"/>
        <v>0.11077546296296296</v>
      </c>
    </row>
    <row r="74" spans="1:10" ht="15">
      <c r="A74" s="8">
        <v>69</v>
      </c>
      <c r="B74" s="8">
        <v>317</v>
      </c>
      <c r="C74" s="9" t="str">
        <f t="shared" si="19"/>
        <v>ВАСИЛЬЕВА Екатерина</v>
      </c>
      <c r="D74" s="10" t="str">
        <f t="shared" si="20"/>
        <v>Политехник</v>
      </c>
      <c r="E74" s="10"/>
      <c r="F74" s="10" t="str">
        <f t="shared" si="14"/>
        <v>Женщина</v>
      </c>
      <c r="G74" s="10" t="str">
        <f t="shared" si="15"/>
        <v>Альпинист России</v>
      </c>
      <c r="H74" s="23" t="str">
        <f t="shared" si="16"/>
        <v>0:50:40</v>
      </c>
      <c r="I74" s="23" t="str">
        <f t="shared" si="17"/>
        <v>1:44:13</v>
      </c>
      <c r="J74" s="24">
        <f t="shared" si="18"/>
        <v>0.1112962962962963</v>
      </c>
    </row>
    <row r="75" spans="1:10" ht="15">
      <c r="A75" s="8">
        <v>70</v>
      </c>
      <c r="B75" s="8">
        <v>329</v>
      </c>
      <c r="C75" s="9" t="str">
        <f t="shared" si="19"/>
        <v>АЛЕХИНА Алина</v>
      </c>
      <c r="D75" s="10" t="str">
        <f t="shared" si="20"/>
        <v>Dикие</v>
      </c>
      <c r="E75" s="10"/>
      <c r="F75" s="10" t="str">
        <f t="shared" si="14"/>
        <v>Женщина</v>
      </c>
      <c r="G75" s="10" t="str">
        <f t="shared" si="15"/>
        <v>б / р</v>
      </c>
      <c r="H75" s="23" t="str">
        <f t="shared" si="16"/>
        <v>0:48:35</v>
      </c>
      <c r="I75" s="23" t="str">
        <f t="shared" si="17"/>
        <v>1:37:45</v>
      </c>
      <c r="J75" s="24">
        <f t="shared" si="18"/>
        <v>0.11149305555555555</v>
      </c>
    </row>
    <row r="76" spans="1:10" ht="15">
      <c r="A76" s="8">
        <v>71</v>
      </c>
      <c r="B76" s="8">
        <v>373</v>
      </c>
      <c r="C76" s="9" t="str">
        <f t="shared" si="19"/>
        <v>СЫСОЕВА Ксения</v>
      </c>
      <c r="D76" s="10" t="str">
        <f t="shared" si="20"/>
        <v>Политехник</v>
      </c>
      <c r="E76" s="10"/>
      <c r="F76" s="10" t="str">
        <f t="shared" si="14"/>
        <v>Женщина</v>
      </c>
      <c r="G76" s="10" t="str">
        <f t="shared" si="15"/>
        <v>Альпинист России</v>
      </c>
      <c r="H76" s="23" t="str">
        <f t="shared" si="16"/>
        <v>0:50:44</v>
      </c>
      <c r="I76" s="23" t="str">
        <f t="shared" si="17"/>
        <v>1:44:12</v>
      </c>
      <c r="J76" s="24">
        <f t="shared" si="18"/>
        <v>0.11203703703703705</v>
      </c>
    </row>
    <row r="77" spans="1:10" ht="15">
      <c r="A77" s="8">
        <v>72</v>
      </c>
      <c r="B77" s="8">
        <v>369</v>
      </c>
      <c r="C77" s="9" t="str">
        <f t="shared" si="19"/>
        <v>БОЧЕНКОВА Евгения</v>
      </c>
      <c r="D77" s="10" t="str">
        <f t="shared" si="20"/>
        <v>Политехник</v>
      </c>
      <c r="E77" s="10" t="str">
        <f>VLOOKUP(B77,ДБ,4,FALSE)</f>
        <v>Женщина</v>
      </c>
      <c r="F77" s="10" t="str">
        <f t="shared" si="14"/>
        <v>Женщина</v>
      </c>
      <c r="G77" s="10" t="str">
        <f t="shared" si="15"/>
        <v>Альпинист России</v>
      </c>
      <c r="H77" s="23" t="str">
        <f t="shared" si="16"/>
        <v>0:51:44</v>
      </c>
      <c r="I77" s="23" t="str">
        <f t="shared" si="17"/>
        <v>1:45:31</v>
      </c>
      <c r="J77" s="24">
        <f t="shared" si="18"/>
        <v>0.11203703703703705</v>
      </c>
    </row>
    <row r="78" spans="1:10" ht="15">
      <c r="A78" s="8">
        <v>73</v>
      </c>
      <c r="B78" s="8">
        <v>387</v>
      </c>
      <c r="C78" s="9" t="str">
        <f t="shared" si="19"/>
        <v>НAГИБОВИЧ Дарья</v>
      </c>
      <c r="D78" s="10" t="str">
        <f t="shared" si="20"/>
        <v>VOKUEVA TEAM</v>
      </c>
      <c r="E78" s="10"/>
      <c r="F78" s="10" t="str">
        <f t="shared" si="14"/>
        <v>Женщина</v>
      </c>
      <c r="G78" s="10" t="str">
        <f t="shared" si="15"/>
        <v>б / р</v>
      </c>
      <c r="H78" s="23" t="str">
        <f t="shared" si="16"/>
        <v>0:55:36</v>
      </c>
      <c r="I78" s="23" t="str">
        <f t="shared" si="17"/>
        <v>1:48:58</v>
      </c>
      <c r="J78" s="24">
        <f t="shared" si="18"/>
        <v>0.11280092592592593</v>
      </c>
    </row>
    <row r="79" spans="1:10" ht="15">
      <c r="A79" s="8">
        <v>74</v>
      </c>
      <c r="B79" s="8">
        <v>383</v>
      </c>
      <c r="C79" s="9" t="str">
        <f t="shared" si="19"/>
        <v>КРАСЛЯНСКАЯ Маргарита</v>
      </c>
      <c r="D79" s="10" t="str">
        <f t="shared" si="20"/>
        <v>Политехник</v>
      </c>
      <c r="E79" s="10"/>
      <c r="F79" s="10" t="str">
        <f t="shared" si="14"/>
        <v>Женщина</v>
      </c>
      <c r="G79" s="10" t="str">
        <f t="shared" si="15"/>
        <v>Альпинист России</v>
      </c>
      <c r="H79" s="23" t="str">
        <f t="shared" si="16"/>
        <v>0:51:51</v>
      </c>
      <c r="I79" s="23" t="str">
        <f t="shared" si="17"/>
        <v>1:45:49</v>
      </c>
      <c r="J79" s="24">
        <f t="shared" si="18"/>
        <v>0.1129976851851852</v>
      </c>
    </row>
    <row r="80" spans="1:10" ht="15">
      <c r="A80" s="8">
        <v>75</v>
      </c>
      <c r="B80" s="8">
        <v>5</v>
      </c>
      <c r="C80" s="9" t="str">
        <f t="shared" si="19"/>
        <v>ФРОЛОВА Анастасия</v>
      </c>
      <c r="D80" s="10" t="str">
        <f t="shared" si="20"/>
        <v>Технолог</v>
      </c>
      <c r="E80" s="10"/>
      <c r="F80" s="10" t="str">
        <f t="shared" si="14"/>
        <v>Женщина</v>
      </c>
      <c r="G80" s="10" t="str">
        <f t="shared" si="15"/>
        <v>III</v>
      </c>
      <c r="H80" s="23" t="str">
        <f t="shared" si="16"/>
        <v>0:55:08</v>
      </c>
      <c r="I80" s="23" t="str">
        <f t="shared" si="17"/>
        <v>1:48:45</v>
      </c>
      <c r="J80" s="24">
        <f t="shared" si="18"/>
        <v>0.1133449074074074</v>
      </c>
    </row>
    <row r="81" spans="1:10" ht="15">
      <c r="A81" s="8">
        <v>76</v>
      </c>
      <c r="B81" s="8">
        <v>322</v>
      </c>
      <c r="C81" s="9" t="str">
        <f t="shared" si="19"/>
        <v>ЯКОВЛЕВА Елена</v>
      </c>
      <c r="D81" s="10" t="str">
        <f t="shared" si="20"/>
        <v>Dикие</v>
      </c>
      <c r="E81" s="10"/>
      <c r="F81" s="10" t="str">
        <f t="shared" si="14"/>
        <v>Женщина</v>
      </c>
      <c r="G81" s="10" t="str">
        <f t="shared" si="15"/>
        <v>б / р</v>
      </c>
      <c r="H81" s="23" t="str">
        <f t="shared" si="16"/>
        <v>0:50:29</v>
      </c>
      <c r="I81" s="23" t="str">
        <f t="shared" si="17"/>
        <v>1:44:33</v>
      </c>
      <c r="J81" s="24">
        <f t="shared" si="18"/>
        <v>0.11409722222222222</v>
      </c>
    </row>
    <row r="82" spans="1:10" ht="15">
      <c r="A82" s="8">
        <v>77</v>
      </c>
      <c r="B82" s="8">
        <v>394</v>
      </c>
      <c r="C82" s="9" t="str">
        <f t="shared" si="19"/>
        <v>САФРОНОВА Ирина</v>
      </c>
      <c r="D82" s="10" t="str">
        <f t="shared" si="20"/>
        <v>VOKUEVA TEAM</v>
      </c>
      <c r="E82" s="10"/>
      <c r="F82" s="10" t="str">
        <f t="shared" si="14"/>
        <v>Женщина</v>
      </c>
      <c r="G82" s="10" t="str">
        <f t="shared" si="15"/>
        <v>Альпинист России*</v>
      </c>
      <c r="H82" s="23" t="str">
        <f t="shared" si="16"/>
        <v>0:52:27</v>
      </c>
      <c r="I82" s="23" t="str">
        <f t="shared" si="17"/>
        <v>1:49:56</v>
      </c>
      <c r="J82" s="24">
        <f t="shared" si="18"/>
        <v>0.11424768518518519</v>
      </c>
    </row>
    <row r="83" spans="1:10" ht="15">
      <c r="A83" s="8">
        <v>78</v>
      </c>
      <c r="B83" s="8">
        <v>389</v>
      </c>
      <c r="C83" s="9" t="str">
        <f t="shared" si="19"/>
        <v>КОЛМОГОРОВА Марина</v>
      </c>
      <c r="D83" s="10" t="str">
        <f t="shared" si="20"/>
        <v>VOKUEVA TEAM</v>
      </c>
      <c r="E83" s="10"/>
      <c r="F83" s="10" t="str">
        <f t="shared" si="14"/>
        <v>Женщина</v>
      </c>
      <c r="G83" s="10" t="str">
        <f t="shared" si="15"/>
        <v>б / р</v>
      </c>
      <c r="H83" s="23" t="str">
        <f t="shared" si="16"/>
        <v>0:52:28</v>
      </c>
      <c r="I83" s="23" t="str">
        <f t="shared" si="17"/>
        <v>1:49:59</v>
      </c>
      <c r="J83" s="24">
        <f t="shared" si="18"/>
        <v>0.11424768518518519</v>
      </c>
    </row>
    <row r="84" spans="1:10" ht="15">
      <c r="A84" s="8">
        <v>79</v>
      </c>
      <c r="B84" s="8">
        <v>399</v>
      </c>
      <c r="C84" s="9" t="str">
        <f t="shared" si="19"/>
        <v>СЕВАСТЬЯНОВА Наталья</v>
      </c>
      <c r="D84" s="10" t="str">
        <f t="shared" si="20"/>
        <v>Технолог</v>
      </c>
      <c r="E84" s="10" t="str">
        <f>VLOOKUP(B84,ДБ,4,FALSE)</f>
        <v>Женщина</v>
      </c>
      <c r="F84" s="10" t="str">
        <f t="shared" si="14"/>
        <v>Женщина</v>
      </c>
      <c r="G84" s="10" t="str">
        <f t="shared" si="15"/>
        <v>б / р</v>
      </c>
      <c r="H84" s="23" t="str">
        <f t="shared" si="16"/>
        <v>0:52:07</v>
      </c>
      <c r="I84" s="23" t="str">
        <f t="shared" si="17"/>
        <v>1:47:02</v>
      </c>
      <c r="J84" s="24">
        <f t="shared" si="18"/>
        <v>0.11575231481481481</v>
      </c>
    </row>
    <row r="85" spans="1:10" ht="15">
      <c r="A85" s="8">
        <v>80</v>
      </c>
      <c r="B85" s="8">
        <v>376</v>
      </c>
      <c r="C85" s="9" t="str">
        <f t="shared" si="19"/>
        <v>ГОРЕЛОВА Юлия</v>
      </c>
      <c r="D85" s="10" t="str">
        <f t="shared" si="20"/>
        <v>Технолог</v>
      </c>
      <c r="E85" s="10" t="str">
        <f>VLOOKUP(B85,ДБ,4,FALSE)</f>
        <v>Женщина</v>
      </c>
      <c r="F85" s="10" t="str">
        <f t="shared" si="14"/>
        <v>Женщина</v>
      </c>
      <c r="G85" s="10" t="str">
        <f t="shared" si="15"/>
        <v>б / р</v>
      </c>
      <c r="H85" s="23">
        <f t="shared" si="16"/>
        <v>0</v>
      </c>
      <c r="I85" s="23" t="str">
        <f t="shared" si="17"/>
        <v>1:49:39</v>
      </c>
      <c r="J85" s="24">
        <f t="shared" si="18"/>
        <v>0.11600694444444444</v>
      </c>
    </row>
    <row r="86" spans="1:10" ht="15">
      <c r="A86" s="8">
        <v>81</v>
      </c>
      <c r="B86" s="8">
        <v>345</v>
      </c>
      <c r="C86" s="9" t="str">
        <f t="shared" si="19"/>
        <v>КОМОВА Анастасия</v>
      </c>
      <c r="D86" s="10" t="str">
        <f t="shared" si="20"/>
        <v>Альпклуб СПбГУ Барс</v>
      </c>
      <c r="E86" s="10" t="str">
        <f>VLOOKUP(B86,ДБ,4,FALSE)</f>
        <v>Женщина</v>
      </c>
      <c r="F86" s="10" t="str">
        <f t="shared" si="14"/>
        <v>Женщина</v>
      </c>
      <c r="G86" s="10" t="str">
        <f t="shared" si="15"/>
        <v>III</v>
      </c>
      <c r="H86" s="23" t="str">
        <f t="shared" si="16"/>
        <v>0:47:18</v>
      </c>
      <c r="I86" s="23" t="str">
        <f t="shared" si="17"/>
        <v>1:39:08</v>
      </c>
      <c r="J86" s="24">
        <f t="shared" si="18"/>
        <v>0.11609953703703703</v>
      </c>
    </row>
    <row r="87" spans="1:10" ht="15">
      <c r="A87" s="8">
        <v>82</v>
      </c>
      <c r="B87" s="8">
        <v>380</v>
      </c>
      <c r="C87" s="9" t="str">
        <f t="shared" si="19"/>
        <v>АНДРЕЕВА Дарья</v>
      </c>
      <c r="D87" s="10" t="str">
        <f t="shared" si="20"/>
        <v>Политехник</v>
      </c>
      <c r="E87" s="10" t="str">
        <f>VLOOKUP(B87,ДБ,4,FALSE)</f>
        <v>Женщина</v>
      </c>
      <c r="F87" s="10" t="str">
        <f t="shared" si="14"/>
        <v>Женщина</v>
      </c>
      <c r="G87" s="10" t="str">
        <f t="shared" si="15"/>
        <v>б / р</v>
      </c>
      <c r="H87" s="23" t="str">
        <f t="shared" si="16"/>
        <v>0:50:30</v>
      </c>
      <c r="I87" s="23" t="str">
        <f t="shared" si="17"/>
        <v>1:45:50</v>
      </c>
      <c r="J87" s="24">
        <f t="shared" si="18"/>
        <v>0.11623842592592593</v>
      </c>
    </row>
    <row r="88" spans="1:10" ht="15">
      <c r="A88" s="8">
        <v>83</v>
      </c>
      <c r="B88" s="8">
        <v>381</v>
      </c>
      <c r="C88" s="9" t="str">
        <f t="shared" si="19"/>
        <v>СИЛАНТЬЕВА Мария</v>
      </c>
      <c r="D88" s="10" t="str">
        <f t="shared" si="20"/>
        <v>Политехник</v>
      </c>
      <c r="E88" s="10"/>
      <c r="F88" s="10" t="str">
        <f t="shared" si="14"/>
        <v>Женщина</v>
      </c>
      <c r="G88" s="10" t="str">
        <f t="shared" si="15"/>
        <v>Альпинист России</v>
      </c>
      <c r="H88" s="23" t="str">
        <f t="shared" si="16"/>
        <v>0:56:33</v>
      </c>
      <c r="I88" s="23" t="str">
        <f t="shared" si="17"/>
        <v>1:50:09</v>
      </c>
      <c r="J88" s="24">
        <f t="shared" si="18"/>
        <v>0.11894675925925925</v>
      </c>
    </row>
    <row r="89" spans="1:10" ht="15">
      <c r="A89" s="8">
        <v>84</v>
      </c>
      <c r="B89" s="8">
        <v>361</v>
      </c>
      <c r="C89" s="9" t="str">
        <f t="shared" si="19"/>
        <v>БУЛАТОВА Юлия</v>
      </c>
      <c r="D89" s="10">
        <f t="shared" si="20"/>
        <v>0</v>
      </c>
      <c r="E89" s="10"/>
      <c r="F89" s="10" t="str">
        <f t="shared" si="14"/>
        <v>Женщина</v>
      </c>
      <c r="G89" s="10" t="str">
        <f t="shared" si="15"/>
        <v>Альпинист России*</v>
      </c>
      <c r="H89" s="23" t="str">
        <f t="shared" si="16"/>
        <v>0:59:07</v>
      </c>
      <c r="I89" s="23" t="str">
        <f t="shared" si="17"/>
        <v>2:15:20</v>
      </c>
      <c r="J89" s="24">
        <f t="shared" si="18"/>
        <v>0.12380787037037037</v>
      </c>
    </row>
    <row r="90" spans="1:10" ht="15">
      <c r="A90" s="8"/>
      <c r="B90" s="8">
        <v>118</v>
      </c>
      <c r="C90" s="9" t="str">
        <f t="shared" si="19"/>
        <v>ПАЗУЩАН Татьяна</v>
      </c>
      <c r="D90" s="10" t="str">
        <f t="shared" si="20"/>
        <v>Политехник</v>
      </c>
      <c r="E90" s="10" t="str">
        <f>VLOOKUP(B90,ДБ,4,FALSE)</f>
        <v>Женщина</v>
      </c>
      <c r="F90" s="10" t="str">
        <f t="shared" si="14"/>
        <v>Женщина</v>
      </c>
      <c r="G90" s="10" t="str">
        <f t="shared" si="15"/>
        <v>III</v>
      </c>
      <c r="H90" s="23" t="str">
        <f t="shared" si="16"/>
        <v>0:57:09</v>
      </c>
      <c r="I90" s="23" t="str">
        <f t="shared" si="17"/>
        <v>2:03:03</v>
      </c>
      <c r="J90" s="24" t="str">
        <f t="shared" si="18"/>
        <v>Сошёл</v>
      </c>
    </row>
    <row r="91" spans="1:10" ht="15">
      <c r="A91" s="8"/>
      <c r="B91" s="8">
        <v>392</v>
      </c>
      <c r="C91" s="9" t="str">
        <f t="shared" si="19"/>
        <v>ЧАЙКУН Екатерина</v>
      </c>
      <c r="D91" s="10" t="str">
        <f t="shared" si="20"/>
        <v>Dикие</v>
      </c>
      <c r="E91" s="10" t="str">
        <f>VLOOKUP(B91,ДБ,4,FALSE)</f>
        <v>Женщина</v>
      </c>
      <c r="F91" s="10" t="str">
        <f t="shared" si="14"/>
        <v>Женщина</v>
      </c>
      <c r="G91" s="10" t="str">
        <f t="shared" si="15"/>
        <v>б / р</v>
      </c>
      <c r="H91" s="23" t="str">
        <f t="shared" si="16"/>
        <v>1:02:49</v>
      </c>
      <c r="I91" s="23" t="str">
        <f t="shared" si="17"/>
        <v>2:11:04</v>
      </c>
      <c r="J91" s="24" t="str">
        <f t="shared" si="18"/>
        <v>Сошёл</v>
      </c>
    </row>
    <row r="92" spans="1:10" ht="15">
      <c r="A92" s="8"/>
      <c r="B92" s="8">
        <v>314</v>
      </c>
      <c r="C92" s="9" t="str">
        <f t="shared" si="19"/>
        <v>ГОРНОСТАЕВА Полина</v>
      </c>
      <c r="D92" s="10" t="str">
        <f t="shared" si="20"/>
        <v>ЛЭТИ</v>
      </c>
      <c r="E92" s="10" t="str">
        <f>VLOOKUP(B92,ДБ,4,FALSE)</f>
        <v>Женщина</v>
      </c>
      <c r="F92" s="10" t="str">
        <f t="shared" si="14"/>
        <v>Женщина</v>
      </c>
      <c r="G92" s="10" t="str">
        <f t="shared" si="15"/>
        <v>III</v>
      </c>
      <c r="H92" s="23" t="str">
        <f t="shared" si="16"/>
        <v>0:57:54</v>
      </c>
      <c r="I92" s="23" t="str">
        <f t="shared" si="17"/>
        <v>1:51:49</v>
      </c>
      <c r="J92" s="24" t="str">
        <f t="shared" si="18"/>
        <v>Сошёл</v>
      </c>
    </row>
    <row r="93" spans="1:10" ht="15">
      <c r="A93" s="8"/>
      <c r="B93" s="8">
        <v>344</v>
      </c>
      <c r="C93" s="9" t="str">
        <f t="shared" si="19"/>
        <v>ПЕТРОВА Ирина</v>
      </c>
      <c r="D93" s="10" t="str">
        <f t="shared" si="20"/>
        <v>Штурм</v>
      </c>
      <c r="E93" s="10"/>
      <c r="F93" s="10" t="str">
        <f t="shared" si="14"/>
        <v>Женщина</v>
      </c>
      <c r="G93" s="10" t="str">
        <f t="shared" si="15"/>
        <v>I</v>
      </c>
      <c r="H93" s="23" t="str">
        <f t="shared" si="16"/>
        <v>0:55:19</v>
      </c>
      <c r="I93" s="23" t="str">
        <f t="shared" si="17"/>
        <v>1:57:10</v>
      </c>
      <c r="J93" s="24" t="str">
        <f t="shared" si="18"/>
        <v>Сошёл</v>
      </c>
    </row>
    <row r="94" spans="1:10" ht="15">
      <c r="A94" s="15"/>
      <c r="B94" s="15"/>
      <c r="C94" s="16"/>
      <c r="D94" s="17"/>
      <c r="E94" s="17"/>
      <c r="F94" s="17"/>
      <c r="G94" s="17"/>
      <c r="H94" s="17"/>
      <c r="I94" s="20"/>
      <c r="J94" s="20"/>
    </row>
    <row r="95" spans="1:10" ht="15">
      <c r="A95" s="11" t="s">
        <v>821</v>
      </c>
      <c r="B95" s="6"/>
      <c r="D95" s="25" t="s">
        <v>822</v>
      </c>
      <c r="E95" s="17"/>
      <c r="F95" s="17"/>
      <c r="G95" s="17"/>
      <c r="H95" s="17"/>
      <c r="I95" s="20"/>
      <c r="J95" s="20"/>
    </row>
    <row r="96" spans="1:10" ht="15">
      <c r="A96" s="6"/>
      <c r="B96" s="6"/>
      <c r="E96" s="17"/>
      <c r="F96" s="17"/>
      <c r="G96" s="17"/>
      <c r="H96" s="17"/>
      <c r="I96" s="20"/>
      <c r="J96" s="20"/>
    </row>
    <row r="97" spans="1:10" ht="15">
      <c r="A97" s="11" t="s">
        <v>823</v>
      </c>
      <c r="B97" s="6"/>
      <c r="D97" s="25" t="s">
        <v>824</v>
      </c>
      <c r="E97" s="17"/>
      <c r="F97" s="17"/>
      <c r="G97" s="17"/>
      <c r="H97" s="17"/>
      <c r="I97" s="20"/>
      <c r="J97" s="20"/>
    </row>
    <row r="98" spans="1:10" ht="15">
      <c r="A98" s="15"/>
      <c r="B98" s="15"/>
      <c r="C98" s="16"/>
      <c r="D98" s="17"/>
      <c r="E98" s="17"/>
      <c r="F98" s="17"/>
      <c r="G98" s="17"/>
      <c r="H98" s="17"/>
      <c r="I98" s="20"/>
      <c r="J98" s="20"/>
    </row>
    <row r="99" spans="1:10" ht="15">
      <c r="A99" s="15"/>
      <c r="B99" s="15"/>
      <c r="C99" s="16"/>
      <c r="D99" s="17"/>
      <c r="E99" s="17"/>
      <c r="F99" s="17"/>
      <c r="G99" s="17"/>
      <c r="H99" s="17"/>
      <c r="I99" s="20"/>
      <c r="J99" s="20"/>
    </row>
    <row r="100" spans="1:10" ht="15">
      <c r="A100" s="15"/>
      <c r="B100" s="15"/>
      <c r="C100" s="16"/>
      <c r="D100" s="17"/>
      <c r="E100" s="17"/>
      <c r="F100" s="17"/>
      <c r="G100" s="17"/>
      <c r="H100" s="17"/>
      <c r="I100" s="20"/>
      <c r="J100" s="20"/>
    </row>
    <row r="101" spans="1:10" ht="15">
      <c r="A101" s="15"/>
      <c r="B101" s="15"/>
      <c r="C101" s="16"/>
      <c r="D101" s="17"/>
      <c r="E101" s="17"/>
      <c r="F101" s="17"/>
      <c r="G101" s="17"/>
      <c r="H101" s="17"/>
      <c r="I101" s="20"/>
      <c r="J101" s="20"/>
    </row>
    <row r="102" spans="1:10" ht="15">
      <c r="A102" s="15"/>
      <c r="B102" s="15"/>
      <c r="C102" s="16"/>
      <c r="D102" s="17"/>
      <c r="E102" s="17"/>
      <c r="F102" s="17"/>
      <c r="G102" s="17"/>
      <c r="H102" s="17"/>
      <c r="I102" s="20"/>
      <c r="J102" s="20"/>
    </row>
    <row r="103" spans="1:10" ht="15">
      <c r="A103" s="15"/>
      <c r="B103" s="15"/>
      <c r="C103" s="16"/>
      <c r="D103" s="17"/>
      <c r="E103" s="17"/>
      <c r="F103" s="17"/>
      <c r="G103" s="17"/>
      <c r="H103" s="17"/>
      <c r="I103" s="20"/>
      <c r="J103" s="20"/>
    </row>
    <row r="104" spans="1:10" ht="15">
      <c r="A104" s="15"/>
      <c r="B104" s="15"/>
      <c r="C104" s="16"/>
      <c r="D104" s="17"/>
      <c r="E104" s="17"/>
      <c r="F104" s="17"/>
      <c r="G104" s="17"/>
      <c r="H104" s="17"/>
      <c r="I104" s="20"/>
      <c r="J104" s="20"/>
    </row>
    <row r="105" spans="1:10" ht="15">
      <c r="A105" s="15"/>
      <c r="B105" s="15"/>
      <c r="C105" s="16"/>
      <c r="D105" s="17"/>
      <c r="E105" s="17"/>
      <c r="F105" s="17"/>
      <c r="G105" s="17"/>
      <c r="H105" s="17"/>
      <c r="I105" s="20"/>
      <c r="J105" s="20"/>
    </row>
    <row r="106" spans="1:10" ht="15">
      <c r="A106" s="15"/>
      <c r="B106" s="15"/>
      <c r="C106" s="16"/>
      <c r="D106" s="17"/>
      <c r="E106" s="17"/>
      <c r="F106" s="17"/>
      <c r="G106" s="17"/>
      <c r="H106" s="17"/>
      <c r="I106" s="20"/>
      <c r="J106" s="20"/>
    </row>
    <row r="107" spans="1:10" ht="15">
      <c r="A107" s="15"/>
      <c r="B107" s="15"/>
      <c r="C107" s="16"/>
      <c r="D107" s="17"/>
      <c r="E107" s="17"/>
      <c r="F107" s="17"/>
      <c r="G107" s="17"/>
      <c r="H107" s="17"/>
      <c r="I107" s="20"/>
      <c r="J107" s="20"/>
    </row>
    <row r="108" spans="1:10" ht="15">
      <c r="A108" s="15"/>
      <c r="B108" s="15"/>
      <c r="C108" s="16"/>
      <c r="D108" s="17"/>
      <c r="E108" s="17"/>
      <c r="F108" s="17"/>
      <c r="G108" s="17"/>
      <c r="H108" s="17"/>
      <c r="I108" s="20"/>
      <c r="J108" s="20"/>
    </row>
    <row r="109" spans="1:10" ht="15">
      <c r="A109" s="15"/>
      <c r="B109" s="15"/>
      <c r="C109" s="16"/>
      <c r="D109" s="17"/>
      <c r="E109" s="17"/>
      <c r="F109" s="17"/>
      <c r="G109" s="17"/>
      <c r="H109" s="17"/>
      <c r="I109" s="20"/>
      <c r="J109" s="20"/>
    </row>
    <row r="110" spans="1:10" ht="15">
      <c r="A110" s="15"/>
      <c r="B110" s="15"/>
      <c r="C110" s="16"/>
      <c r="D110" s="17"/>
      <c r="E110" s="17"/>
      <c r="F110" s="17"/>
      <c r="G110" s="17"/>
      <c r="H110" s="17"/>
      <c r="I110" s="20"/>
      <c r="J110" s="20"/>
    </row>
    <row r="111" spans="1:10" ht="15">
      <c r="A111" s="15"/>
      <c r="B111" s="15"/>
      <c r="C111" s="16"/>
      <c r="D111" s="17"/>
      <c r="E111" s="17"/>
      <c r="F111" s="17"/>
      <c r="G111" s="17"/>
      <c r="H111" s="17"/>
      <c r="I111" s="20"/>
      <c r="J111" s="20"/>
    </row>
    <row r="112" spans="1:10" ht="15">
      <c r="A112" s="15"/>
      <c r="B112" s="15"/>
      <c r="C112" s="16"/>
      <c r="D112" s="17"/>
      <c r="E112" s="17"/>
      <c r="F112" s="17"/>
      <c r="G112" s="17"/>
      <c r="H112" s="17"/>
      <c r="I112" s="20"/>
      <c r="J112" s="20"/>
    </row>
    <row r="113" spans="1:10" ht="15">
      <c r="A113" s="15"/>
      <c r="B113" s="15"/>
      <c r="C113" s="16"/>
      <c r="D113" s="17"/>
      <c r="E113" s="17"/>
      <c r="F113" s="17"/>
      <c r="G113" s="17"/>
      <c r="H113" s="17"/>
      <c r="I113" s="20"/>
      <c r="J113" s="20"/>
    </row>
    <row r="114" spans="1:10" ht="15">
      <c r="A114" s="15"/>
      <c r="B114" s="15"/>
      <c r="C114" s="16"/>
      <c r="D114" s="17"/>
      <c r="E114" s="17"/>
      <c r="F114" s="17"/>
      <c r="G114" s="17"/>
      <c r="H114" s="17"/>
      <c r="I114" s="20"/>
      <c r="J114" s="20"/>
    </row>
    <row r="115" spans="1:10" ht="15">
      <c r="A115" s="15"/>
      <c r="B115" s="15"/>
      <c r="C115" s="16"/>
      <c r="D115" s="17"/>
      <c r="E115" s="17"/>
      <c r="F115" s="17"/>
      <c r="G115" s="17"/>
      <c r="H115" s="17"/>
      <c r="I115" s="20"/>
      <c r="J115" s="20"/>
    </row>
    <row r="116" spans="1:10" ht="15">
      <c r="A116" s="15"/>
      <c r="B116" s="15"/>
      <c r="C116" s="16"/>
      <c r="D116" s="17"/>
      <c r="E116" s="17"/>
      <c r="F116" s="17"/>
      <c r="G116" s="17"/>
      <c r="H116" s="17"/>
      <c r="I116" s="20"/>
      <c r="J116" s="20"/>
    </row>
    <row r="117" spans="1:10" ht="15">
      <c r="A117" s="15"/>
      <c r="B117" s="15"/>
      <c r="C117" s="16"/>
      <c r="D117" s="17"/>
      <c r="E117" s="17"/>
      <c r="F117" s="17"/>
      <c r="G117" s="17"/>
      <c r="H117" s="17"/>
      <c r="I117" s="20"/>
      <c r="J117" s="20"/>
    </row>
    <row r="118" spans="1:10" ht="15">
      <c r="A118" s="15"/>
      <c r="B118" s="15"/>
      <c r="C118" s="16"/>
      <c r="D118" s="17"/>
      <c r="E118" s="17"/>
      <c r="F118" s="17"/>
      <c r="G118" s="17"/>
      <c r="H118" s="17"/>
      <c r="I118" s="20"/>
      <c r="J118" s="20"/>
    </row>
    <row r="119" spans="1:10" ht="15">
      <c r="A119" s="15"/>
      <c r="B119" s="15"/>
      <c r="C119" s="16"/>
      <c r="D119" s="17"/>
      <c r="E119" s="17"/>
      <c r="F119" s="17"/>
      <c r="G119" s="17"/>
      <c r="H119" s="17"/>
      <c r="I119" s="20"/>
      <c r="J119" s="20"/>
    </row>
    <row r="120" spans="1:10" ht="15">
      <c r="A120" s="15"/>
      <c r="B120" s="15"/>
      <c r="C120" s="16"/>
      <c r="D120" s="17"/>
      <c r="E120" s="17"/>
      <c r="F120" s="17"/>
      <c r="G120" s="17"/>
      <c r="H120" s="17"/>
      <c r="I120" s="20"/>
      <c r="J120" s="20"/>
    </row>
    <row r="121" spans="1:10" ht="15">
      <c r="A121" s="15"/>
      <c r="B121" s="15"/>
      <c r="C121" s="16"/>
      <c r="D121" s="17"/>
      <c r="E121" s="17"/>
      <c r="F121" s="17"/>
      <c r="G121" s="17"/>
      <c r="H121" s="17"/>
      <c r="I121" s="20"/>
      <c r="J121" s="20"/>
    </row>
    <row r="122" spans="1:10" ht="15">
      <c r="A122" s="15"/>
      <c r="B122" s="15"/>
      <c r="C122" s="16"/>
      <c r="D122" s="17"/>
      <c r="E122" s="17"/>
      <c r="F122" s="17"/>
      <c r="G122" s="17"/>
      <c r="H122" s="17"/>
      <c r="I122" s="20"/>
      <c r="J122" s="20"/>
    </row>
    <row r="123" spans="1:10" ht="15">
      <c r="A123" s="15"/>
      <c r="B123" s="15"/>
      <c r="C123" s="16"/>
      <c r="D123" s="17"/>
      <c r="E123" s="17"/>
      <c r="F123" s="17"/>
      <c r="G123" s="17"/>
      <c r="H123" s="17"/>
      <c r="I123" s="20"/>
      <c r="J123" s="20"/>
    </row>
    <row r="124" spans="1:10" ht="15">
      <c r="A124" s="15"/>
      <c r="B124" s="15"/>
      <c r="C124" s="16"/>
      <c r="D124" s="17"/>
      <c r="E124" s="17"/>
      <c r="F124" s="17"/>
      <c r="G124" s="17"/>
      <c r="H124" s="17"/>
      <c r="I124" s="20"/>
      <c r="J124" s="20"/>
    </row>
    <row r="125" spans="1:10" ht="15">
      <c r="A125" s="15"/>
      <c r="B125" s="15"/>
      <c r="C125" s="16"/>
      <c r="D125" s="17"/>
      <c r="E125" s="17"/>
      <c r="F125" s="17"/>
      <c r="G125" s="17"/>
      <c r="H125" s="17"/>
      <c r="I125" s="20"/>
      <c r="J125" s="20"/>
    </row>
    <row r="126" spans="1:10" ht="15">
      <c r="A126" s="15"/>
      <c r="B126" s="15"/>
      <c r="C126" s="16"/>
      <c r="D126" s="17"/>
      <c r="E126" s="17"/>
      <c r="F126" s="17"/>
      <c r="G126" s="17"/>
      <c r="H126" s="17"/>
      <c r="I126" s="20"/>
      <c r="J126" s="20"/>
    </row>
    <row r="127" spans="1:10" ht="15">
      <c r="A127" s="15"/>
      <c r="B127" s="15"/>
      <c r="C127" s="16"/>
      <c r="D127" s="17"/>
      <c r="E127" s="17"/>
      <c r="F127" s="17"/>
      <c r="G127" s="17"/>
      <c r="H127" s="17"/>
      <c r="I127" s="20"/>
      <c r="J127" s="20"/>
    </row>
    <row r="128" spans="1:10" ht="15">
      <c r="A128" s="15"/>
      <c r="B128" s="15"/>
      <c r="C128" s="16"/>
      <c r="D128" s="17"/>
      <c r="E128" s="17"/>
      <c r="F128" s="17"/>
      <c r="G128" s="17"/>
      <c r="H128" s="17"/>
      <c r="I128" s="20"/>
      <c r="J128" s="20"/>
    </row>
    <row r="129" spans="1:10" ht="15">
      <c r="A129" s="15"/>
      <c r="B129" s="15"/>
      <c r="C129" s="16"/>
      <c r="D129" s="17"/>
      <c r="E129" s="17"/>
      <c r="F129" s="17"/>
      <c r="G129" s="17"/>
      <c r="H129" s="17"/>
      <c r="I129" s="20"/>
      <c r="J129" s="20"/>
    </row>
    <row r="130" spans="1:10" ht="15">
      <c r="A130" s="15"/>
      <c r="B130" s="15"/>
      <c r="C130" s="16"/>
      <c r="D130" s="17"/>
      <c r="E130" s="17"/>
      <c r="F130" s="17"/>
      <c r="G130" s="17"/>
      <c r="H130" s="17"/>
      <c r="I130" s="20"/>
      <c r="J130" s="20"/>
    </row>
    <row r="131" spans="1:10" ht="15">
      <c r="A131" s="15"/>
      <c r="B131" s="15"/>
      <c r="C131" s="16"/>
      <c r="D131" s="17"/>
      <c r="E131" s="17"/>
      <c r="F131" s="17"/>
      <c r="G131" s="17"/>
      <c r="H131" s="17"/>
      <c r="I131" s="20"/>
      <c r="J131" s="20"/>
    </row>
    <row r="132" spans="1:10" ht="15">
      <c r="A132" s="15"/>
      <c r="B132" s="15"/>
      <c r="C132" s="16"/>
      <c r="D132" s="17"/>
      <c r="E132" s="17"/>
      <c r="F132" s="17"/>
      <c r="G132" s="17"/>
      <c r="H132" s="17"/>
      <c r="I132" s="20"/>
      <c r="J132" s="20"/>
    </row>
    <row r="133" spans="1:10" ht="15">
      <c r="A133" s="15"/>
      <c r="B133" s="15"/>
      <c r="C133" s="16"/>
      <c r="D133" s="17"/>
      <c r="E133" s="17"/>
      <c r="F133" s="17"/>
      <c r="G133" s="17"/>
      <c r="H133" s="17"/>
      <c r="I133" s="20"/>
      <c r="J133" s="20"/>
    </row>
    <row r="134" spans="1:10" ht="15">
      <c r="A134" s="15"/>
      <c r="B134" s="15"/>
      <c r="C134" s="16"/>
      <c r="D134" s="17"/>
      <c r="E134" s="17"/>
      <c r="F134" s="17"/>
      <c r="G134" s="17"/>
      <c r="H134" s="17"/>
      <c r="I134" s="20"/>
      <c r="J134" s="20"/>
    </row>
    <row r="135" spans="1:10" ht="15">
      <c r="A135" s="15"/>
      <c r="B135" s="15"/>
      <c r="C135" s="16"/>
      <c r="D135" s="17"/>
      <c r="E135" s="17"/>
      <c r="F135" s="17"/>
      <c r="G135" s="17"/>
      <c r="H135" s="17"/>
      <c r="I135" s="20"/>
      <c r="J135" s="20"/>
    </row>
    <row r="136" spans="1:10" ht="15">
      <c r="A136" s="15"/>
      <c r="B136" s="15"/>
      <c r="C136" s="16"/>
      <c r="D136" s="17"/>
      <c r="E136" s="17"/>
      <c r="F136" s="17"/>
      <c r="G136" s="17"/>
      <c r="H136" s="17"/>
      <c r="I136" s="20"/>
      <c r="J136" s="20"/>
    </row>
    <row r="137" spans="1:10" ht="15">
      <c r="A137" s="15"/>
      <c r="B137" s="15"/>
      <c r="C137" s="16"/>
      <c r="D137" s="17"/>
      <c r="E137" s="17"/>
      <c r="F137" s="17"/>
      <c r="G137" s="17"/>
      <c r="H137" s="17"/>
      <c r="I137" s="20"/>
      <c r="J137" s="20"/>
    </row>
    <row r="138" spans="1:10" ht="15">
      <c r="A138" s="15"/>
      <c r="B138" s="15"/>
      <c r="C138" s="16"/>
      <c r="D138" s="17"/>
      <c r="E138" s="17"/>
      <c r="F138" s="17"/>
      <c r="G138" s="17"/>
      <c r="H138" s="17"/>
      <c r="I138" s="20"/>
      <c r="J138" s="20"/>
    </row>
    <row r="139" spans="1:10" ht="15">
      <c r="A139" s="15"/>
      <c r="B139" s="15"/>
      <c r="C139" s="16"/>
      <c r="D139" s="17"/>
      <c r="E139" s="17"/>
      <c r="F139" s="17"/>
      <c r="G139" s="17"/>
      <c r="H139" s="17"/>
      <c r="I139" s="20"/>
      <c r="J139" s="20"/>
    </row>
    <row r="140" spans="1:10" ht="15">
      <c r="A140" s="15"/>
      <c r="B140" s="15"/>
      <c r="C140" s="16"/>
      <c r="D140" s="17"/>
      <c r="E140" s="17"/>
      <c r="F140" s="17"/>
      <c r="G140" s="17"/>
      <c r="H140" s="17"/>
      <c r="I140" s="20"/>
      <c r="J140" s="20"/>
    </row>
    <row r="141" spans="1:10" ht="15">
      <c r="A141" s="15"/>
      <c r="B141" s="15"/>
      <c r="C141" s="16"/>
      <c r="D141" s="17"/>
      <c r="E141" s="17"/>
      <c r="F141" s="17"/>
      <c r="G141" s="17"/>
      <c r="H141" s="17"/>
      <c r="I141" s="20"/>
      <c r="J141" s="20"/>
    </row>
    <row r="142" spans="1:10" ht="15">
      <c r="A142" s="15"/>
      <c r="B142" s="15"/>
      <c r="C142" s="16"/>
      <c r="D142" s="17"/>
      <c r="E142" s="17"/>
      <c r="F142" s="17"/>
      <c r="G142" s="17"/>
      <c r="H142" s="17"/>
      <c r="I142" s="20"/>
      <c r="J142" s="20"/>
    </row>
    <row r="143" spans="1:10" ht="15">
      <c r="A143" s="15"/>
      <c r="B143" s="15"/>
      <c r="C143" s="16"/>
      <c r="D143" s="17"/>
      <c r="E143" s="17"/>
      <c r="F143" s="17"/>
      <c r="G143" s="17"/>
      <c r="H143" s="17"/>
      <c r="I143" s="20"/>
      <c r="J143" s="20"/>
    </row>
    <row r="144" spans="1:10" ht="15">
      <c r="A144" s="15"/>
      <c r="B144" s="15"/>
      <c r="C144" s="16"/>
      <c r="D144" s="17"/>
      <c r="E144" s="17"/>
      <c r="F144" s="17"/>
      <c r="G144" s="17"/>
      <c r="H144" s="17"/>
      <c r="I144" s="20"/>
      <c r="J144" s="20"/>
    </row>
    <row r="145" spans="1:10" ht="15">
      <c r="A145" s="15"/>
      <c r="B145" s="15"/>
      <c r="C145" s="16"/>
      <c r="D145" s="17"/>
      <c r="E145" s="17"/>
      <c r="F145" s="17"/>
      <c r="G145" s="17"/>
      <c r="H145" s="17"/>
      <c r="I145" s="20"/>
      <c r="J145" s="20"/>
    </row>
    <row r="146" spans="1:10" ht="15">
      <c r="A146" s="15"/>
      <c r="B146" s="15"/>
      <c r="C146" s="16"/>
      <c r="D146" s="17"/>
      <c r="E146" s="17"/>
      <c r="F146" s="17"/>
      <c r="G146" s="17"/>
      <c r="H146" s="17"/>
      <c r="I146" s="20"/>
      <c r="J146" s="20"/>
    </row>
    <row r="147" spans="1:10" ht="15">
      <c r="A147" s="15"/>
      <c r="B147" s="15"/>
      <c r="C147" s="16"/>
      <c r="D147" s="17"/>
      <c r="E147" s="17"/>
      <c r="F147" s="17"/>
      <c r="G147" s="17"/>
      <c r="H147" s="17"/>
      <c r="I147" s="20"/>
      <c r="J147" s="20"/>
    </row>
    <row r="148" spans="1:10" ht="15">
      <c r="A148" s="15"/>
      <c r="B148" s="15"/>
      <c r="C148" s="16"/>
      <c r="D148" s="17"/>
      <c r="E148" s="17"/>
      <c r="F148" s="17"/>
      <c r="G148" s="17"/>
      <c r="H148" s="17"/>
      <c r="I148" s="20"/>
      <c r="J148" s="20"/>
    </row>
    <row r="149" spans="1:10" ht="15">
      <c r="A149" s="15"/>
      <c r="B149" s="15"/>
      <c r="C149" s="16"/>
      <c r="D149" s="17"/>
      <c r="E149" s="17"/>
      <c r="F149" s="17"/>
      <c r="G149" s="17"/>
      <c r="H149" s="17"/>
      <c r="I149" s="20"/>
      <c r="J149" s="20"/>
    </row>
    <row r="150" spans="1:10" ht="15">
      <c r="A150" s="15"/>
      <c r="B150" s="15"/>
      <c r="C150" s="16"/>
      <c r="D150" s="17"/>
      <c r="E150" s="17"/>
      <c r="F150" s="17"/>
      <c r="G150" s="17"/>
      <c r="H150" s="17"/>
      <c r="I150" s="20"/>
      <c r="J150" s="20"/>
    </row>
    <row r="151" spans="1:10" ht="15">
      <c r="A151" s="15"/>
      <c r="B151" s="15"/>
      <c r="C151" s="16"/>
      <c r="D151" s="17"/>
      <c r="E151" s="17"/>
      <c r="F151" s="17"/>
      <c r="G151" s="17"/>
      <c r="H151" s="17"/>
      <c r="I151" s="20"/>
      <c r="J151" s="20"/>
    </row>
    <row r="152" spans="1:10" ht="15">
      <c r="A152" s="15"/>
      <c r="B152" s="15"/>
      <c r="C152" s="16"/>
      <c r="D152" s="17"/>
      <c r="E152" s="17"/>
      <c r="F152" s="17"/>
      <c r="G152" s="17"/>
      <c r="H152" s="17"/>
      <c r="I152" s="20"/>
      <c r="J152" s="20"/>
    </row>
    <row r="153" spans="1:10" ht="15">
      <c r="A153" s="15"/>
      <c r="B153" s="15"/>
      <c r="C153" s="16"/>
      <c r="D153" s="17"/>
      <c r="E153" s="17"/>
      <c r="F153" s="17"/>
      <c r="G153" s="17"/>
      <c r="H153" s="17"/>
      <c r="I153" s="20"/>
      <c r="J153" s="20"/>
    </row>
    <row r="154" spans="1:10" ht="15">
      <c r="A154" s="15"/>
      <c r="B154" s="15"/>
      <c r="C154" s="16"/>
      <c r="D154" s="17"/>
      <c r="E154" s="17"/>
      <c r="F154" s="17"/>
      <c r="G154" s="17"/>
      <c r="H154" s="17"/>
      <c r="I154" s="20"/>
      <c r="J154" s="20"/>
    </row>
    <row r="155" spans="1:10" ht="15">
      <c r="A155" s="15"/>
      <c r="B155" s="15"/>
      <c r="C155" s="16"/>
      <c r="D155" s="17"/>
      <c r="E155" s="17"/>
      <c r="F155" s="17"/>
      <c r="G155" s="17"/>
      <c r="H155" s="17"/>
      <c r="I155" s="20"/>
      <c r="J155" s="20"/>
    </row>
    <row r="156" spans="1:10" ht="15">
      <c r="A156" s="15"/>
      <c r="B156" s="15"/>
      <c r="C156" s="16"/>
      <c r="D156" s="17"/>
      <c r="E156" s="17"/>
      <c r="F156" s="17"/>
      <c r="G156" s="17"/>
      <c r="H156" s="17"/>
      <c r="I156" s="20"/>
      <c r="J156" s="20"/>
    </row>
    <row r="157" spans="1:10" ht="15">
      <c r="A157" s="15"/>
      <c r="B157" s="15"/>
      <c r="C157" s="16"/>
      <c r="D157" s="17"/>
      <c r="E157" s="17"/>
      <c r="F157" s="17"/>
      <c r="G157" s="17"/>
      <c r="H157" s="17"/>
      <c r="I157" s="20"/>
      <c r="J157" s="20"/>
    </row>
    <row r="158" spans="1:10" ht="15">
      <c r="A158" s="15"/>
      <c r="B158" s="15"/>
      <c r="C158" s="16"/>
      <c r="D158" s="17"/>
      <c r="E158" s="17"/>
      <c r="F158" s="17"/>
      <c r="G158" s="17"/>
      <c r="H158" s="17"/>
      <c r="I158" s="20"/>
      <c r="J158" s="20"/>
    </row>
    <row r="159" spans="1:9" ht="15">
      <c r="A159" s="6"/>
      <c r="B159" s="6"/>
      <c r="E159" s="6"/>
      <c r="F159" s="6"/>
      <c r="G159" s="6"/>
      <c r="I159" s="22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5"/>
  <sheetViews>
    <sheetView zoomScalePageLayoutView="0" workbookViewId="0" topLeftCell="A1">
      <selection activeCell="N53" sqref="N53"/>
    </sheetView>
  </sheetViews>
  <sheetFormatPr defaultColWidth="9.140625" defaultRowHeight="15"/>
  <cols>
    <col min="1" max="1" width="10.8515625" style="0" customWidth="1"/>
    <col min="2" max="2" width="9.140625" style="14" customWidth="1"/>
    <col min="3" max="3" width="26.00390625" style="0" bestFit="1" customWidth="1"/>
    <col min="4" max="4" width="21.140625" style="14" customWidth="1"/>
    <col min="5" max="6" width="0" style="0" hidden="1" customWidth="1"/>
    <col min="7" max="7" width="18.7109375" style="0" bestFit="1" customWidth="1"/>
    <col min="8" max="8" width="12.00390625" style="0" bestFit="1" customWidth="1"/>
    <col min="9" max="9" width="15.7109375" style="21" bestFit="1" customWidth="1"/>
    <col min="10" max="10" width="12.140625" style="21" customWidth="1"/>
  </cols>
  <sheetData>
    <row r="1" spans="1:10" ht="15">
      <c r="A1" s="26" t="s">
        <v>825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5">
      <c r="A2" s="26" t="s">
        <v>812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5">
      <c r="A3" s="26" t="s">
        <v>813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15">
      <c r="A4" s="5">
        <v>44870</v>
      </c>
      <c r="B4" s="6"/>
      <c r="E4" s="6"/>
      <c r="F4" s="6"/>
      <c r="G4" s="6"/>
      <c r="I4" s="22"/>
      <c r="J4" s="18" t="s">
        <v>814</v>
      </c>
    </row>
    <row r="5" spans="1:10" ht="15">
      <c r="A5" s="7" t="s">
        <v>815</v>
      </c>
      <c r="B5" s="7" t="s">
        <v>816</v>
      </c>
      <c r="C5" s="7" t="s">
        <v>817</v>
      </c>
      <c r="D5" s="7" t="s">
        <v>818</v>
      </c>
      <c r="E5" s="7" t="s">
        <v>819</v>
      </c>
      <c r="F5" s="7" t="s">
        <v>3</v>
      </c>
      <c r="G5" s="7" t="s">
        <v>6</v>
      </c>
      <c r="H5" s="7" t="s">
        <v>7</v>
      </c>
      <c r="I5" s="19" t="s">
        <v>8</v>
      </c>
      <c r="J5" s="19" t="s">
        <v>820</v>
      </c>
    </row>
    <row r="6" spans="1:10" ht="15">
      <c r="A6" s="8">
        <v>1</v>
      </c>
      <c r="B6" s="13">
        <v>340</v>
      </c>
      <c r="C6" s="9" t="str">
        <f>VLOOKUP(B6,ДБ,2,FALSE)</f>
        <v>УМНИЦЫНА Ирина</v>
      </c>
      <c r="D6" s="10" t="str">
        <f>VLOOKUP(B6,ДБ,3,FALSE)</f>
        <v>Горняк</v>
      </c>
      <c r="E6" s="10" t="e">
        <f>VLOOKUP(C6,ДБ,3,FALSE)</f>
        <v>#N/A</v>
      </c>
      <c r="F6" s="10" t="str">
        <f aca="true" t="shared" si="0" ref="F6:F35">VLOOKUP(B6,ДБ,4,FALSE)</f>
        <v>Женщина</v>
      </c>
      <c r="G6" s="10" t="str">
        <f aca="true" t="shared" si="1" ref="G6:G35">VLOOKUP(B6,ДБ,7,FALSE)</f>
        <v>I</v>
      </c>
      <c r="H6" s="23" t="str">
        <f aca="true" t="shared" si="2" ref="H6:H35">VLOOKUP(B6,ДБ,8,FALSE)</f>
        <v>0:32:14</v>
      </c>
      <c r="I6" s="23" t="str">
        <f aca="true" t="shared" si="3" ref="I6:I35">VLOOKUP(B6,ДБ,9,FALSE)</f>
        <v>1:04:53</v>
      </c>
      <c r="J6" s="24">
        <f aca="true" t="shared" si="4" ref="J6:J35">VLOOKUP(B6,ДБ,10,FALSE)</f>
        <v>0.06847222222222223</v>
      </c>
    </row>
    <row r="7" spans="1:10" ht="15">
      <c r="A7" s="8">
        <v>2</v>
      </c>
      <c r="B7" s="8">
        <v>321</v>
      </c>
      <c r="C7" s="9" t="str">
        <f aca="true" t="shared" si="5" ref="C7:C35">VLOOKUP(B7,ДБ,2,FALSE)</f>
        <v>ВОКУЕВА Жанна</v>
      </c>
      <c r="D7" s="10" t="str">
        <f aca="true" t="shared" si="6" ref="D7:D35">VLOOKUP(B7,ДБ,3,FALSE)</f>
        <v>VOKUEVA TEAM</v>
      </c>
      <c r="E7" s="10" t="str">
        <f aca="true" t="shared" si="7" ref="E7:E12">VLOOKUP(B7,ДБ,4,FALSE)</f>
        <v>Женщина</v>
      </c>
      <c r="F7" s="10" t="str">
        <f t="shared" si="0"/>
        <v>Женщина</v>
      </c>
      <c r="G7" s="10" t="str">
        <f t="shared" si="1"/>
        <v>МС</v>
      </c>
      <c r="H7" s="23" t="str">
        <f t="shared" si="2"/>
        <v>0:35:31</v>
      </c>
      <c r="I7" s="23" t="str">
        <f t="shared" si="3"/>
        <v>1:11:29</v>
      </c>
      <c r="J7" s="24">
        <f t="shared" si="4"/>
        <v>0.07631944444444444</v>
      </c>
    </row>
    <row r="8" spans="1:10" ht="15">
      <c r="A8" s="8">
        <v>3</v>
      </c>
      <c r="B8" s="8">
        <v>384</v>
      </c>
      <c r="C8" s="9" t="str">
        <f t="shared" si="5"/>
        <v>МАСЛЕННИКОВА Мария</v>
      </c>
      <c r="D8" s="10" t="str">
        <f t="shared" si="6"/>
        <v>Штурм</v>
      </c>
      <c r="E8" s="10" t="str">
        <f t="shared" si="7"/>
        <v>Женщина</v>
      </c>
      <c r="F8" s="10" t="str">
        <f t="shared" si="0"/>
        <v>Женщина</v>
      </c>
      <c r="G8" s="10" t="str">
        <f t="shared" si="1"/>
        <v>МС</v>
      </c>
      <c r="H8" s="23" t="str">
        <f t="shared" si="2"/>
        <v>0:37:52</v>
      </c>
      <c r="I8" s="23" t="str">
        <f t="shared" si="3"/>
        <v>1:15:20</v>
      </c>
      <c r="J8" s="24">
        <f t="shared" si="4"/>
        <v>0.07892361111111111</v>
      </c>
    </row>
    <row r="9" spans="1:10" ht="15">
      <c r="A9" s="8">
        <v>4</v>
      </c>
      <c r="B9" s="8">
        <v>342</v>
      </c>
      <c r="C9" s="9" t="str">
        <f t="shared" si="5"/>
        <v>ЕПИФАНОВА Мария</v>
      </c>
      <c r="D9" s="10" t="str">
        <f t="shared" si="6"/>
        <v>Военмех</v>
      </c>
      <c r="E9" s="10" t="str">
        <f t="shared" si="7"/>
        <v>Женщина</v>
      </c>
      <c r="F9" s="10" t="str">
        <f t="shared" si="0"/>
        <v>Женщина</v>
      </c>
      <c r="G9" s="10" t="str">
        <f t="shared" si="1"/>
        <v>II</v>
      </c>
      <c r="H9" s="23" t="str">
        <f t="shared" si="2"/>
        <v>0:39:42</v>
      </c>
      <c r="I9" s="23" t="str">
        <f t="shared" si="3"/>
        <v>1:19:22</v>
      </c>
      <c r="J9" s="24">
        <f t="shared" si="4"/>
        <v>0.08405092592592593</v>
      </c>
    </row>
    <row r="10" spans="1:10" ht="15">
      <c r="A10" s="8">
        <v>5</v>
      </c>
      <c r="B10" s="8">
        <v>316</v>
      </c>
      <c r="C10" s="9" t="str">
        <f t="shared" si="5"/>
        <v>ПОНОМАРЕВА Вера</v>
      </c>
      <c r="D10" s="10" t="str">
        <f t="shared" si="6"/>
        <v>лично</v>
      </c>
      <c r="E10" s="10" t="str">
        <f t="shared" si="7"/>
        <v>Женщина</v>
      </c>
      <c r="F10" s="10" t="str">
        <f t="shared" si="0"/>
        <v>Женщина</v>
      </c>
      <c r="G10" s="10" t="str">
        <f t="shared" si="1"/>
        <v>I</v>
      </c>
      <c r="H10" s="23" t="str">
        <f t="shared" si="2"/>
        <v>0:41:16</v>
      </c>
      <c r="I10" s="23" t="str">
        <f t="shared" si="3"/>
        <v>1:23:40</v>
      </c>
      <c r="J10" s="24">
        <f t="shared" si="4"/>
        <v>0.0871412037037037</v>
      </c>
    </row>
    <row r="11" spans="1:10" ht="15">
      <c r="A11" s="8">
        <v>6</v>
      </c>
      <c r="B11" s="8">
        <v>385</v>
      </c>
      <c r="C11" s="9" t="str">
        <f t="shared" si="5"/>
        <v>МАКАРОВА Таисия</v>
      </c>
      <c r="D11" s="10" t="str">
        <f t="shared" si="6"/>
        <v>Политехник</v>
      </c>
      <c r="E11" s="10" t="str">
        <f t="shared" si="7"/>
        <v>Женщина</v>
      </c>
      <c r="F11" s="10" t="str">
        <f t="shared" si="0"/>
        <v>Женщина</v>
      </c>
      <c r="G11" s="10" t="str">
        <f t="shared" si="1"/>
        <v>III</v>
      </c>
      <c r="H11" s="23">
        <f t="shared" si="2"/>
        <v>0</v>
      </c>
      <c r="I11" s="23" t="str">
        <f t="shared" si="3"/>
        <v>1:24:27</v>
      </c>
      <c r="J11" s="24">
        <f t="shared" si="4"/>
        <v>0.08844907407407408</v>
      </c>
    </row>
    <row r="12" spans="1:10" ht="15">
      <c r="A12" s="8">
        <v>7</v>
      </c>
      <c r="B12" s="8">
        <v>402</v>
      </c>
      <c r="C12" s="9" t="str">
        <f t="shared" si="5"/>
        <v>ЕЛИСЕЕВА Дарья</v>
      </c>
      <c r="D12" s="10" t="str">
        <f t="shared" si="6"/>
        <v>Технолог</v>
      </c>
      <c r="E12" s="10" t="str">
        <f t="shared" si="7"/>
        <v>Женщина</v>
      </c>
      <c r="F12" s="10" t="str">
        <f t="shared" si="0"/>
        <v>Женщина</v>
      </c>
      <c r="G12" s="10" t="str">
        <f t="shared" si="1"/>
        <v>III</v>
      </c>
      <c r="H12" s="23" t="str">
        <f t="shared" si="2"/>
        <v>0:41:56</v>
      </c>
      <c r="I12" s="23" t="str">
        <f t="shared" si="3"/>
        <v>1:24:11</v>
      </c>
      <c r="J12" s="24">
        <f t="shared" si="4"/>
        <v>0.08876157407407408</v>
      </c>
    </row>
    <row r="13" spans="1:10" ht="15">
      <c r="A13" s="8">
        <v>8</v>
      </c>
      <c r="B13" s="8">
        <v>362</v>
      </c>
      <c r="C13" s="9" t="str">
        <f t="shared" si="5"/>
        <v>СМОРОДИНА Наталья</v>
      </c>
      <c r="D13" s="10" t="str">
        <f t="shared" si="6"/>
        <v>ФАР</v>
      </c>
      <c r="E13" s="10"/>
      <c r="F13" s="10" t="str">
        <f t="shared" si="0"/>
        <v>Женщина</v>
      </c>
      <c r="G13" s="10" t="str">
        <f t="shared" si="1"/>
        <v>II</v>
      </c>
      <c r="H13" s="23" t="str">
        <f t="shared" si="2"/>
        <v>0:42:42</v>
      </c>
      <c r="I13" s="23" t="str">
        <f t="shared" si="3"/>
        <v>1:24:31</v>
      </c>
      <c r="J13" s="24">
        <f t="shared" si="4"/>
        <v>0.08893518518518519</v>
      </c>
    </row>
    <row r="14" spans="1:10" ht="15">
      <c r="A14" s="8">
        <v>9</v>
      </c>
      <c r="B14" s="8">
        <v>339</v>
      </c>
      <c r="C14" s="9" t="str">
        <f t="shared" si="5"/>
        <v>ИВАНОВА Ирина</v>
      </c>
      <c r="D14" s="10" t="str">
        <f t="shared" si="6"/>
        <v>Технолог</v>
      </c>
      <c r="E14" s="10"/>
      <c r="F14" s="10" t="str">
        <f t="shared" si="0"/>
        <v>Женщина</v>
      </c>
      <c r="G14" s="10" t="str">
        <f t="shared" si="1"/>
        <v>II</v>
      </c>
      <c r="H14" s="23" t="str">
        <f t="shared" si="2"/>
        <v>0:42:28</v>
      </c>
      <c r="I14" s="23" t="str">
        <f t="shared" si="3"/>
        <v>1:25:37</v>
      </c>
      <c r="J14" s="24">
        <f t="shared" si="4"/>
        <v>0.09025462962962964</v>
      </c>
    </row>
    <row r="15" spans="1:10" ht="15">
      <c r="A15" s="8">
        <v>10</v>
      </c>
      <c r="B15" s="8">
        <v>330</v>
      </c>
      <c r="C15" s="9" t="str">
        <f t="shared" si="5"/>
        <v>ДМИТРИЕВА Анна</v>
      </c>
      <c r="D15" s="10" t="str">
        <f t="shared" si="6"/>
        <v>Альпклуб СПбГУ Барс</v>
      </c>
      <c r="E15" s="10" t="str">
        <f>VLOOKUP(B15,ДБ,4,FALSE)</f>
        <v>Женщина</v>
      </c>
      <c r="F15" s="10" t="str">
        <f t="shared" si="0"/>
        <v>Женщина</v>
      </c>
      <c r="G15" s="10" t="str">
        <f t="shared" si="1"/>
        <v>III</v>
      </c>
      <c r="H15" s="23" t="str">
        <f t="shared" si="2"/>
        <v>0:42:04</v>
      </c>
      <c r="I15" s="23" t="str">
        <f t="shared" si="3"/>
        <v>1:25:44</v>
      </c>
      <c r="J15" s="24">
        <f t="shared" si="4"/>
        <v>0.09055555555555556</v>
      </c>
    </row>
    <row r="16" spans="1:10" ht="15">
      <c r="A16" s="8">
        <v>11</v>
      </c>
      <c r="B16" s="8">
        <v>390</v>
      </c>
      <c r="C16" s="9" t="str">
        <f t="shared" si="5"/>
        <v>СМИРНОВА Алена</v>
      </c>
      <c r="D16" s="10" t="str">
        <f t="shared" si="6"/>
        <v>Политехник</v>
      </c>
      <c r="E16" s="10" t="str">
        <f>VLOOKUP(B16,ДБ,4,FALSE)</f>
        <v>Женщина</v>
      </c>
      <c r="F16" s="10" t="str">
        <f t="shared" si="0"/>
        <v>Женщина</v>
      </c>
      <c r="G16" s="10" t="str">
        <f t="shared" si="1"/>
        <v>III</v>
      </c>
      <c r="H16" s="23" t="str">
        <f t="shared" si="2"/>
        <v>0:45:33</v>
      </c>
      <c r="I16" s="23" t="str">
        <f t="shared" si="3"/>
        <v>1:28:40</v>
      </c>
      <c r="J16" s="24">
        <f t="shared" si="4"/>
        <v>0.09210648148148148</v>
      </c>
    </row>
    <row r="17" spans="1:10" ht="15">
      <c r="A17" s="8">
        <v>12</v>
      </c>
      <c r="B17" s="8">
        <v>313</v>
      </c>
      <c r="C17" s="9" t="str">
        <f t="shared" si="5"/>
        <v>НЕСТЕРОВА Валентина</v>
      </c>
      <c r="D17" s="10" t="str">
        <f t="shared" si="6"/>
        <v>Технолог</v>
      </c>
      <c r="E17" s="10" t="str">
        <f>VLOOKUP(B17,ДБ,4,FALSE)</f>
        <v>Женщина</v>
      </c>
      <c r="F17" s="10" t="str">
        <f t="shared" si="0"/>
        <v>Женщина</v>
      </c>
      <c r="G17" s="10" t="str">
        <f t="shared" si="1"/>
        <v>I</v>
      </c>
      <c r="H17" s="23" t="str">
        <f t="shared" si="2"/>
        <v>0:45:02</v>
      </c>
      <c r="I17" s="23" t="str">
        <f t="shared" si="3"/>
        <v>1:29:34</v>
      </c>
      <c r="J17" s="24">
        <f t="shared" si="4"/>
        <v>0.09350694444444445</v>
      </c>
    </row>
    <row r="18" spans="1:10" ht="15">
      <c r="A18" s="8">
        <v>13</v>
      </c>
      <c r="B18" s="8">
        <v>323</v>
      </c>
      <c r="C18" s="9" t="str">
        <f t="shared" si="5"/>
        <v>ПИЛЬЩИКОВА Надежда</v>
      </c>
      <c r="D18" s="10" t="str">
        <f t="shared" si="6"/>
        <v>Штурм</v>
      </c>
      <c r="E18" s="10" t="str">
        <f>VLOOKUP(B18,ДБ,4,FALSE)</f>
        <v>Женщина</v>
      </c>
      <c r="F18" s="10" t="str">
        <f t="shared" si="0"/>
        <v>Женщина</v>
      </c>
      <c r="G18" s="10" t="str">
        <f t="shared" si="1"/>
        <v>КМС</v>
      </c>
      <c r="H18" s="23" t="str">
        <f t="shared" si="2"/>
        <v>0:44:24</v>
      </c>
      <c r="I18" s="23" t="str">
        <f t="shared" si="3"/>
        <v>1:29:01</v>
      </c>
      <c r="J18" s="24">
        <f t="shared" si="4"/>
        <v>0.09563657407407407</v>
      </c>
    </row>
    <row r="19" spans="1:10" ht="15">
      <c r="A19" s="8">
        <v>14</v>
      </c>
      <c r="B19" s="8">
        <v>311</v>
      </c>
      <c r="C19" s="9" t="str">
        <f t="shared" si="5"/>
        <v>СТЕПАНОВА Елена</v>
      </c>
      <c r="D19" s="10" t="str">
        <f t="shared" si="6"/>
        <v>Технолог</v>
      </c>
      <c r="E19" s="10" t="str">
        <f>VLOOKUP(B19,ДБ,4,FALSE)</f>
        <v>Женщина</v>
      </c>
      <c r="F19" s="10" t="str">
        <f t="shared" si="0"/>
        <v>Женщина</v>
      </c>
      <c r="G19" s="10" t="str">
        <f t="shared" si="1"/>
        <v>II*</v>
      </c>
      <c r="H19" s="23" t="str">
        <f t="shared" si="2"/>
        <v>0:46:38</v>
      </c>
      <c r="I19" s="23" t="str">
        <f t="shared" si="3"/>
        <v>1:33:25</v>
      </c>
      <c r="J19" s="24">
        <f t="shared" si="4"/>
        <v>0.09798611111111111</v>
      </c>
    </row>
    <row r="20" spans="1:10" ht="15">
      <c r="A20" s="8">
        <v>15</v>
      </c>
      <c r="B20" s="8">
        <v>404</v>
      </c>
      <c r="C20" s="9" t="str">
        <f t="shared" si="5"/>
        <v>ХАВРАТОВА Владлена</v>
      </c>
      <c r="D20" s="10" t="str">
        <f t="shared" si="6"/>
        <v>Горняк</v>
      </c>
      <c r="E20" s="10"/>
      <c r="F20" s="10" t="str">
        <f t="shared" si="0"/>
        <v>Женщина</v>
      </c>
      <c r="G20" s="10" t="str">
        <f t="shared" si="1"/>
        <v>I</v>
      </c>
      <c r="H20" s="23" t="str">
        <f t="shared" si="2"/>
        <v>0:47:21</v>
      </c>
      <c r="I20" s="23" t="str">
        <f t="shared" si="3"/>
        <v>1:32:38</v>
      </c>
      <c r="J20" s="24">
        <f t="shared" si="4"/>
        <v>0.09901620370370372</v>
      </c>
    </row>
    <row r="21" spans="1:10" ht="15">
      <c r="A21" s="8">
        <v>16</v>
      </c>
      <c r="B21" s="8">
        <v>333</v>
      </c>
      <c r="C21" s="9" t="str">
        <f t="shared" si="5"/>
        <v>ЦАРЕВА Наталья</v>
      </c>
      <c r="D21" s="10" t="str">
        <f t="shared" si="6"/>
        <v>Альпклуб СПбГУ Барс</v>
      </c>
      <c r="E21" s="10" t="str">
        <f>VLOOKUP(B21,ДБ,4,FALSE)</f>
        <v>Женщина</v>
      </c>
      <c r="F21" s="10" t="str">
        <f t="shared" si="0"/>
        <v>Женщина</v>
      </c>
      <c r="G21" s="10" t="str">
        <f t="shared" si="1"/>
        <v>I</v>
      </c>
      <c r="H21" s="23" t="str">
        <f t="shared" si="2"/>
        <v>0:46:36</v>
      </c>
      <c r="I21" s="23" t="str">
        <f t="shared" si="3"/>
        <v>1:34:55</v>
      </c>
      <c r="J21" s="24">
        <f t="shared" si="4"/>
        <v>0.10010416666666666</v>
      </c>
    </row>
    <row r="22" spans="1:10" ht="15">
      <c r="A22" s="8">
        <v>17</v>
      </c>
      <c r="B22" s="8">
        <v>364</v>
      </c>
      <c r="C22" s="9" t="str">
        <f t="shared" si="5"/>
        <v>КАБИСОВА Анна</v>
      </c>
      <c r="D22" s="10" t="str">
        <f t="shared" si="6"/>
        <v>Штурм</v>
      </c>
      <c r="E22" s="10"/>
      <c r="F22" s="10" t="str">
        <f t="shared" si="0"/>
        <v>Женщина</v>
      </c>
      <c r="G22" s="10" t="str">
        <f t="shared" si="1"/>
        <v>III</v>
      </c>
      <c r="H22" s="23" t="str">
        <f t="shared" si="2"/>
        <v>0:47:35</v>
      </c>
      <c r="I22" s="23" t="str">
        <f t="shared" si="3"/>
        <v>1:34:49</v>
      </c>
      <c r="J22" s="24">
        <f t="shared" si="4"/>
        <v>0.10053240740740742</v>
      </c>
    </row>
    <row r="23" spans="1:10" ht="15">
      <c r="A23" s="8">
        <v>18</v>
      </c>
      <c r="B23" s="8">
        <v>324</v>
      </c>
      <c r="C23" s="9" t="str">
        <f t="shared" si="5"/>
        <v>ЕВДОКИМОВА Людмила</v>
      </c>
      <c r="D23" s="10" t="str">
        <f t="shared" si="6"/>
        <v>Технолог</v>
      </c>
      <c r="E23" s="10" t="str">
        <f>VLOOKUP(B23,ДБ,4,FALSE)</f>
        <v>Женщина</v>
      </c>
      <c r="F23" s="10" t="str">
        <f t="shared" si="0"/>
        <v>Женщина</v>
      </c>
      <c r="G23" s="10" t="str">
        <f t="shared" si="1"/>
        <v>II</v>
      </c>
      <c r="H23" s="23" t="str">
        <f t="shared" si="2"/>
        <v>0:47:51</v>
      </c>
      <c r="I23" s="23" t="str">
        <f t="shared" si="3"/>
        <v>1:35:45</v>
      </c>
      <c r="J23" s="24">
        <f t="shared" si="4"/>
        <v>0.10166666666666667</v>
      </c>
    </row>
    <row r="24" spans="1:10" ht="15">
      <c r="A24" s="8">
        <v>19</v>
      </c>
      <c r="B24" s="8">
        <v>371</v>
      </c>
      <c r="C24" s="9" t="str">
        <f t="shared" si="5"/>
        <v>ВОЛКОВА Мария</v>
      </c>
      <c r="D24" s="10" t="str">
        <f t="shared" si="6"/>
        <v>Альпклуб СПбГУ Барс</v>
      </c>
      <c r="E24" s="10" t="str">
        <f>VLOOKUP(B24,ДБ,4,FALSE)</f>
        <v>Женщина</v>
      </c>
      <c r="F24" s="10" t="str">
        <f t="shared" si="0"/>
        <v>Женщина</v>
      </c>
      <c r="G24" s="10" t="str">
        <f t="shared" si="1"/>
        <v>III</v>
      </c>
      <c r="H24" s="23" t="str">
        <f t="shared" si="2"/>
        <v>0:46:37</v>
      </c>
      <c r="I24" s="23" t="str">
        <f t="shared" si="3"/>
        <v>1:35:28</v>
      </c>
      <c r="J24" s="24">
        <f t="shared" si="4"/>
        <v>0.10284722222222221</v>
      </c>
    </row>
    <row r="25" spans="1:10" ht="15">
      <c r="A25" s="8">
        <v>20</v>
      </c>
      <c r="B25" s="8">
        <v>368</v>
      </c>
      <c r="C25" s="9" t="str">
        <f t="shared" si="5"/>
        <v>ФРОЛОВА Мария</v>
      </c>
      <c r="D25" s="10" t="str">
        <f t="shared" si="6"/>
        <v>Политехник</v>
      </c>
      <c r="E25" s="10" t="str">
        <f>VLOOKUP(B25,ДБ,4,FALSE)</f>
        <v>Женщина</v>
      </c>
      <c r="F25" s="10" t="str">
        <f t="shared" si="0"/>
        <v>Женщина</v>
      </c>
      <c r="G25" s="10" t="str">
        <f t="shared" si="1"/>
        <v>III*</v>
      </c>
      <c r="H25" s="23" t="str">
        <f t="shared" si="2"/>
        <v>0:48:46</v>
      </c>
      <c r="I25" s="23" t="str">
        <f t="shared" si="3"/>
        <v>1:37:24</v>
      </c>
      <c r="J25" s="24">
        <f t="shared" si="4"/>
        <v>0.1029398148148148</v>
      </c>
    </row>
    <row r="26" spans="1:10" ht="15">
      <c r="A26" s="8">
        <v>21</v>
      </c>
      <c r="B26" s="8">
        <v>341</v>
      </c>
      <c r="C26" s="9" t="str">
        <f t="shared" si="5"/>
        <v>ЧЕРНОВА Надежда</v>
      </c>
      <c r="D26" s="10" t="str">
        <f t="shared" si="6"/>
        <v>Альпклуб СПбГУ Барс</v>
      </c>
      <c r="E26" s="10"/>
      <c r="F26" s="10" t="str">
        <f t="shared" si="0"/>
        <v>Женщина</v>
      </c>
      <c r="G26" s="10" t="str">
        <f t="shared" si="1"/>
        <v>III</v>
      </c>
      <c r="H26" s="23" t="str">
        <f t="shared" si="2"/>
        <v>0:48:12</v>
      </c>
      <c r="I26" s="23" t="str">
        <f t="shared" si="3"/>
        <v>1:37:42</v>
      </c>
      <c r="J26" s="24">
        <f t="shared" si="4"/>
        <v>0.10372685185185186</v>
      </c>
    </row>
    <row r="27" spans="1:10" ht="15">
      <c r="A27" s="8">
        <v>22</v>
      </c>
      <c r="B27" s="8">
        <v>370</v>
      </c>
      <c r="C27" s="9" t="str">
        <f t="shared" si="5"/>
        <v>ПОСТОЛЕНКО Дарья</v>
      </c>
      <c r="D27" s="10" t="str">
        <f t="shared" si="6"/>
        <v>Политехник</v>
      </c>
      <c r="E27" s="10" t="str">
        <f>VLOOKUP(B27,ДБ,4,FALSE)</f>
        <v>Женщина</v>
      </c>
      <c r="F27" s="10" t="str">
        <f t="shared" si="0"/>
        <v>Женщина</v>
      </c>
      <c r="G27" s="10" t="str">
        <f t="shared" si="1"/>
        <v>III</v>
      </c>
      <c r="H27" s="23" t="str">
        <f t="shared" si="2"/>
        <v>0:48:12</v>
      </c>
      <c r="I27" s="23" t="str">
        <f t="shared" si="3"/>
        <v>1:37:35</v>
      </c>
      <c r="J27" s="24">
        <f t="shared" si="4"/>
        <v>0.10491898148148149</v>
      </c>
    </row>
    <row r="28" spans="1:10" ht="15">
      <c r="A28" s="8">
        <v>23</v>
      </c>
      <c r="B28" s="8">
        <v>355</v>
      </c>
      <c r="C28" s="9" t="str">
        <f t="shared" si="5"/>
        <v>СЕРЯКОВА Галина</v>
      </c>
      <c r="D28" s="10" t="str">
        <f t="shared" si="6"/>
        <v>Военмех</v>
      </c>
      <c r="E28" s="10" t="str">
        <f>VLOOKUP(B28,ДБ,4,FALSE)</f>
        <v>Женщина</v>
      </c>
      <c r="F28" s="10" t="str">
        <f t="shared" si="0"/>
        <v>Женщина</v>
      </c>
      <c r="G28" s="10" t="str">
        <f t="shared" si="1"/>
        <v>III*</v>
      </c>
      <c r="H28" s="23" t="str">
        <f t="shared" si="2"/>
        <v>0:49:20</v>
      </c>
      <c r="I28" s="23" t="str">
        <f t="shared" si="3"/>
        <v>1:37:07</v>
      </c>
      <c r="J28" s="24">
        <f t="shared" si="4"/>
        <v>0.10510416666666667</v>
      </c>
    </row>
    <row r="29" spans="1:10" ht="15">
      <c r="A29" s="8">
        <v>24</v>
      </c>
      <c r="B29" s="8">
        <v>310</v>
      </c>
      <c r="C29" s="9" t="str">
        <f t="shared" si="5"/>
        <v>БЕГУНОВА Анна</v>
      </c>
      <c r="D29" s="10" t="str">
        <f t="shared" si="6"/>
        <v>Военмех</v>
      </c>
      <c r="E29" s="10" t="str">
        <f>VLOOKUP(B29,ДБ,4,FALSE)</f>
        <v>Женщина</v>
      </c>
      <c r="F29" s="10" t="str">
        <f t="shared" si="0"/>
        <v>Женщина</v>
      </c>
      <c r="G29" s="10" t="str">
        <f t="shared" si="1"/>
        <v>III</v>
      </c>
      <c r="H29" s="23" t="str">
        <f t="shared" si="2"/>
        <v>0:49:39</v>
      </c>
      <c r="I29" s="23" t="str">
        <f t="shared" si="3"/>
        <v>1:39:18</v>
      </c>
      <c r="J29" s="24">
        <f t="shared" si="4"/>
        <v>0.10554398148148147</v>
      </c>
    </row>
    <row r="30" spans="1:10" ht="15">
      <c r="A30" s="8">
        <v>25</v>
      </c>
      <c r="B30" s="8">
        <v>408</v>
      </c>
      <c r="C30" s="9" t="str">
        <f t="shared" si="5"/>
        <v>МАКАРОВА Полина</v>
      </c>
      <c r="D30" s="10" t="str">
        <f t="shared" si="6"/>
        <v>Политехник</v>
      </c>
      <c r="E30" s="10" t="str">
        <f>VLOOKUP(B30,ДБ,4,FALSE)</f>
        <v>Женщина</v>
      </c>
      <c r="F30" s="10" t="str">
        <f t="shared" si="0"/>
        <v>Женщина</v>
      </c>
      <c r="G30" s="10" t="str">
        <f t="shared" si="1"/>
        <v>III</v>
      </c>
      <c r="H30" s="23">
        <f t="shared" si="2"/>
        <v>0</v>
      </c>
      <c r="I30" s="23">
        <f t="shared" si="3"/>
        <v>0</v>
      </c>
      <c r="J30" s="24">
        <f t="shared" si="4"/>
        <v>0.10555555555555556</v>
      </c>
    </row>
    <row r="31" spans="1:10" ht="15">
      <c r="A31" s="8">
        <v>26</v>
      </c>
      <c r="B31" s="8">
        <v>377</v>
      </c>
      <c r="C31" s="9" t="str">
        <f t="shared" si="5"/>
        <v>МАЗУР Ирина</v>
      </c>
      <c r="D31" s="10" t="str">
        <f t="shared" si="6"/>
        <v>Технолог</v>
      </c>
      <c r="E31" s="10" t="str">
        <f>VLOOKUP(B31,ДБ,4,FALSE)</f>
        <v>Женщина</v>
      </c>
      <c r="F31" s="10" t="str">
        <f t="shared" si="0"/>
        <v>Женщина</v>
      </c>
      <c r="G31" s="10" t="str">
        <f t="shared" si="1"/>
        <v>III</v>
      </c>
      <c r="H31" s="23" t="str">
        <f t="shared" si="2"/>
        <v>0:46:17</v>
      </c>
      <c r="I31" s="23" t="str">
        <f t="shared" si="3"/>
        <v>1:34:13</v>
      </c>
      <c r="J31" s="24">
        <f t="shared" si="4"/>
        <v>0.10607638888888889</v>
      </c>
    </row>
    <row r="32" spans="1:10" ht="15">
      <c r="A32" s="8">
        <v>27</v>
      </c>
      <c r="B32" s="8">
        <v>350</v>
      </c>
      <c r="C32" s="9" t="str">
        <f t="shared" si="5"/>
        <v>АНДРЕЕВА Маргарита</v>
      </c>
      <c r="D32" s="10" t="str">
        <f t="shared" si="6"/>
        <v>ОГК</v>
      </c>
      <c r="E32" s="10"/>
      <c r="F32" s="10" t="str">
        <f t="shared" si="0"/>
        <v>Женщина</v>
      </c>
      <c r="G32" s="10" t="str">
        <f t="shared" si="1"/>
        <v>II</v>
      </c>
      <c r="H32" s="23" t="str">
        <f t="shared" si="2"/>
        <v>0:51:58</v>
      </c>
      <c r="I32" s="23" t="str">
        <f t="shared" si="3"/>
        <v>1:43:22</v>
      </c>
      <c r="J32" s="24">
        <f t="shared" si="4"/>
        <v>0.10648148148148147</v>
      </c>
    </row>
    <row r="33" spans="1:10" ht="15">
      <c r="A33" s="8">
        <v>28</v>
      </c>
      <c r="B33" s="8">
        <v>327</v>
      </c>
      <c r="C33" s="9" t="str">
        <f t="shared" si="5"/>
        <v>МИРОНОВСКАЯ Мария</v>
      </c>
      <c r="D33" s="10" t="str">
        <f t="shared" si="6"/>
        <v>Технолог</v>
      </c>
      <c r="E33" s="10" t="str">
        <f>VLOOKUP(B33,ДБ,4,FALSE)</f>
        <v>Женщина</v>
      </c>
      <c r="F33" s="10" t="str">
        <f t="shared" si="0"/>
        <v>Женщина</v>
      </c>
      <c r="G33" s="10" t="str">
        <f t="shared" si="1"/>
        <v>II</v>
      </c>
      <c r="H33" s="23" t="str">
        <f t="shared" si="2"/>
        <v>0:49:10</v>
      </c>
      <c r="I33" s="23" t="str">
        <f t="shared" si="3"/>
        <v>1:39:51</v>
      </c>
      <c r="J33" s="24">
        <f t="shared" si="4"/>
        <v>0.10678240740740741</v>
      </c>
    </row>
    <row r="34" spans="1:10" ht="15">
      <c r="A34" s="8">
        <v>29</v>
      </c>
      <c r="B34" s="8">
        <v>331</v>
      </c>
      <c r="C34" s="9" t="str">
        <f t="shared" si="5"/>
        <v>КАЗАНЦЕВА Анна</v>
      </c>
      <c r="D34" s="10" t="str">
        <f t="shared" si="6"/>
        <v>Альпклуб СПбГУ Барс</v>
      </c>
      <c r="E34" s="10" t="str">
        <f>VLOOKUP(B34,ДБ,4,FALSE)</f>
        <v>Женщина</v>
      </c>
      <c r="F34" s="10" t="str">
        <f t="shared" si="0"/>
        <v>Женщина</v>
      </c>
      <c r="G34" s="10" t="str">
        <f t="shared" si="1"/>
        <v>III</v>
      </c>
      <c r="H34" s="23" t="str">
        <f t="shared" si="2"/>
        <v>0:49:56</v>
      </c>
      <c r="I34" s="23" t="str">
        <f t="shared" si="3"/>
        <v>1:42:12</v>
      </c>
      <c r="J34" s="24">
        <f t="shared" si="4"/>
        <v>0.10929398148148149</v>
      </c>
    </row>
    <row r="35" spans="1:10" ht="15">
      <c r="A35" s="8">
        <v>30</v>
      </c>
      <c r="B35" s="8">
        <v>5</v>
      </c>
      <c r="C35" s="9" t="str">
        <f t="shared" si="5"/>
        <v>ФРОЛОВА Анастасия</v>
      </c>
      <c r="D35" s="10" t="str">
        <f t="shared" si="6"/>
        <v>Технолог</v>
      </c>
      <c r="E35" s="10" t="str">
        <f>VLOOKUP(B35,ДБ,4,FALSE)</f>
        <v>Женщина</v>
      </c>
      <c r="F35" s="10" t="str">
        <f t="shared" si="0"/>
        <v>Женщина</v>
      </c>
      <c r="G35" s="10" t="str">
        <f t="shared" si="1"/>
        <v>III</v>
      </c>
      <c r="H35" s="23" t="str">
        <f t="shared" si="2"/>
        <v>0:55:08</v>
      </c>
      <c r="I35" s="23" t="str">
        <f t="shared" si="3"/>
        <v>1:48:45</v>
      </c>
      <c r="J35" s="24">
        <f t="shared" si="4"/>
        <v>0.1133449074074074</v>
      </c>
    </row>
    <row r="36" spans="1:10" ht="15">
      <c r="A36" s="29">
        <v>31</v>
      </c>
      <c r="B36" s="15">
        <v>345</v>
      </c>
      <c r="C36" s="30" t="str">
        <f>VLOOKUP(B36,ДБ,2,FALSE)</f>
        <v>КОМОВА Анастасия</v>
      </c>
      <c r="D36" s="31" t="str">
        <f>VLOOKUP(B36,ДБ,3,FALSE)</f>
        <v>Альпклуб СПбГУ Барс</v>
      </c>
      <c r="E36" s="31" t="str">
        <f>VLOOKUP(B36,ДБ,4,FALSE)</f>
        <v>Женщина</v>
      </c>
      <c r="F36" s="31" t="str">
        <f>VLOOKUP(B36,ДБ,4,FALSE)</f>
        <v>Женщина</v>
      </c>
      <c r="G36" s="31" t="str">
        <f>VLOOKUP(B36,ДБ,7,FALSE)</f>
        <v>III</v>
      </c>
      <c r="H36" s="32" t="str">
        <f>VLOOKUP(B36,ДБ,8,FALSE)</f>
        <v>0:47:18</v>
      </c>
      <c r="I36" s="32" t="str">
        <f>VLOOKUP(B36,ДБ,9,FALSE)</f>
        <v>1:39:08</v>
      </c>
      <c r="J36" s="33">
        <f>VLOOKUP(B36,ДБ,10,FALSE)</f>
        <v>0.11609953703703703</v>
      </c>
    </row>
    <row r="37" spans="1:10" ht="15">
      <c r="A37" s="8"/>
      <c r="B37" s="8">
        <v>118</v>
      </c>
      <c r="C37" s="9" t="str">
        <f>VLOOKUP(B37,ДБ,2,FALSE)</f>
        <v>ПАЗУЩАН Татьяна</v>
      </c>
      <c r="D37" s="10" t="str">
        <f>VLOOKUP(B37,ДБ,3,FALSE)</f>
        <v>Политехник</v>
      </c>
      <c r="E37" s="10" t="str">
        <f>VLOOKUP(B37,ДБ,4,FALSE)</f>
        <v>Женщина</v>
      </c>
      <c r="F37" s="10" t="str">
        <f>VLOOKUP(B37,ДБ,4,FALSE)</f>
        <v>Женщина</v>
      </c>
      <c r="G37" s="10" t="str">
        <f>VLOOKUP(B37,ДБ,7,FALSE)</f>
        <v>III</v>
      </c>
      <c r="H37" s="23" t="str">
        <f>VLOOKUP(B37,ДБ,8,FALSE)</f>
        <v>0:57:09</v>
      </c>
      <c r="I37" s="23" t="str">
        <f>VLOOKUP(B37,ДБ,9,FALSE)</f>
        <v>2:03:03</v>
      </c>
      <c r="J37" s="24" t="str">
        <f>VLOOKUP(B37,ДБ,10,FALSE)</f>
        <v>Сошёл</v>
      </c>
    </row>
    <row r="38" spans="1:10" ht="15">
      <c r="A38" s="8"/>
      <c r="B38" s="8">
        <v>314</v>
      </c>
      <c r="C38" s="9" t="str">
        <f>VLOOKUP(B38,ДБ,2,FALSE)</f>
        <v>ГОРНОСТАЕВА Полина</v>
      </c>
      <c r="D38" s="10" t="str">
        <f>VLOOKUP(B38,ДБ,3,FALSE)</f>
        <v>ЛЭТИ</v>
      </c>
      <c r="E38" s="10" t="str">
        <f>VLOOKUP(B38,ДБ,4,FALSE)</f>
        <v>Женщина</v>
      </c>
      <c r="F38" s="10" t="str">
        <f>VLOOKUP(B38,ДБ,4,FALSE)</f>
        <v>Женщина</v>
      </c>
      <c r="G38" s="10" t="str">
        <f>VLOOKUP(B38,ДБ,7,FALSE)</f>
        <v>III</v>
      </c>
      <c r="H38" s="23" t="str">
        <f>VLOOKUP(B38,ДБ,8,FALSE)</f>
        <v>0:57:54</v>
      </c>
      <c r="I38" s="23" t="str">
        <f>VLOOKUP(B38,ДБ,9,FALSE)</f>
        <v>1:51:49</v>
      </c>
      <c r="J38" s="24" t="str">
        <f>VLOOKUP(B38,ДБ,10,FALSE)</f>
        <v>Сошёл</v>
      </c>
    </row>
    <row r="39" spans="1:10" ht="15">
      <c r="A39" s="8"/>
      <c r="B39" s="8">
        <v>344</v>
      </c>
      <c r="C39" s="9" t="str">
        <f>VLOOKUP(B39,ДБ,2,FALSE)</f>
        <v>ПЕТРОВА Ирина</v>
      </c>
      <c r="D39" s="10" t="str">
        <f>VLOOKUP(B39,ДБ,3,FALSE)</f>
        <v>Штурм</v>
      </c>
      <c r="E39" s="10" t="str">
        <f>VLOOKUP(B39,ДБ,4,FALSE)</f>
        <v>Женщина</v>
      </c>
      <c r="F39" s="10" t="str">
        <f>VLOOKUP(B39,ДБ,4,FALSE)</f>
        <v>Женщина</v>
      </c>
      <c r="G39" s="10" t="str">
        <f>VLOOKUP(B39,ДБ,7,FALSE)</f>
        <v>I</v>
      </c>
      <c r="H39" s="23" t="str">
        <f>VLOOKUP(B39,ДБ,8,FALSE)</f>
        <v>0:55:19</v>
      </c>
      <c r="I39" s="23" t="str">
        <f>VLOOKUP(B39,ДБ,9,FALSE)</f>
        <v>1:57:10</v>
      </c>
      <c r="J39" s="24" t="str">
        <f>VLOOKUP(B39,ДБ,10,FALSE)</f>
        <v>Сошёл</v>
      </c>
    </row>
    <row r="40" spans="1:10" ht="15">
      <c r="A40" s="15"/>
      <c r="B40" s="15"/>
      <c r="C40" s="16"/>
      <c r="D40" s="17"/>
      <c r="E40" s="17"/>
      <c r="F40" s="17"/>
      <c r="G40" s="17"/>
      <c r="H40" s="27"/>
      <c r="I40" s="27"/>
      <c r="J40" s="28"/>
    </row>
    <row r="41" spans="1:10" ht="15">
      <c r="A41" s="11" t="s">
        <v>821</v>
      </c>
      <c r="B41" s="6"/>
      <c r="D41" s="25" t="s">
        <v>822</v>
      </c>
      <c r="E41" s="17"/>
      <c r="F41" s="17"/>
      <c r="G41" s="17"/>
      <c r="H41" s="17"/>
      <c r="I41" s="20"/>
      <c r="J41" s="20"/>
    </row>
    <row r="42" spans="1:10" ht="15">
      <c r="A42" s="6"/>
      <c r="B42" s="6"/>
      <c r="E42" s="17"/>
      <c r="F42" s="17"/>
      <c r="G42" s="17"/>
      <c r="H42" s="17"/>
      <c r="I42" s="20"/>
      <c r="J42" s="20"/>
    </row>
    <row r="43" spans="1:10" ht="15">
      <c r="A43" s="11" t="s">
        <v>823</v>
      </c>
      <c r="B43" s="6"/>
      <c r="D43" s="25" t="s">
        <v>824</v>
      </c>
      <c r="E43" s="17"/>
      <c r="F43" s="17"/>
      <c r="G43" s="17"/>
      <c r="H43" s="17"/>
      <c r="I43" s="20"/>
      <c r="J43" s="20"/>
    </row>
    <row r="44" spans="1:10" ht="15">
      <c r="A44" s="15"/>
      <c r="B44" s="15"/>
      <c r="C44" s="16"/>
      <c r="D44" s="17"/>
      <c r="E44" s="17"/>
      <c r="F44" s="17"/>
      <c r="G44" s="17"/>
      <c r="H44" s="17"/>
      <c r="I44" s="20"/>
      <c r="J44" s="20"/>
    </row>
    <row r="45" spans="1:10" ht="15">
      <c r="A45" s="15"/>
      <c r="B45" s="15"/>
      <c r="C45" s="16"/>
      <c r="D45" s="17"/>
      <c r="E45" s="17"/>
      <c r="F45" s="17"/>
      <c r="G45" s="17"/>
      <c r="H45" s="17"/>
      <c r="I45" s="20"/>
      <c r="J45" s="20"/>
    </row>
    <row r="46" spans="1:10" ht="15">
      <c r="A46" s="15"/>
      <c r="B46" s="15"/>
      <c r="C46" s="16"/>
      <c r="D46" s="17"/>
      <c r="E46" s="17"/>
      <c r="F46" s="17"/>
      <c r="G46" s="17"/>
      <c r="H46" s="17"/>
      <c r="I46" s="20"/>
      <c r="J46" s="20"/>
    </row>
    <row r="47" spans="1:10" ht="15">
      <c r="A47" s="15"/>
      <c r="B47" s="15"/>
      <c r="C47" s="16"/>
      <c r="D47" s="17"/>
      <c r="E47" s="17"/>
      <c r="F47" s="17"/>
      <c r="G47" s="17"/>
      <c r="H47" s="17"/>
      <c r="I47" s="20"/>
      <c r="J47" s="20"/>
    </row>
    <row r="48" spans="1:10" ht="15">
      <c r="A48" s="15"/>
      <c r="B48" s="15"/>
      <c r="C48" s="16"/>
      <c r="D48" s="17"/>
      <c r="E48" s="17"/>
      <c r="F48" s="17"/>
      <c r="G48" s="17"/>
      <c r="H48" s="17"/>
      <c r="I48" s="20"/>
      <c r="J48" s="20"/>
    </row>
    <row r="49" spans="1:10" ht="15">
      <c r="A49" s="15"/>
      <c r="B49" s="15"/>
      <c r="C49" s="16"/>
      <c r="D49" s="17"/>
      <c r="E49" s="17"/>
      <c r="F49" s="17"/>
      <c r="G49" s="17"/>
      <c r="H49" s="17"/>
      <c r="I49" s="20"/>
      <c r="J49" s="20"/>
    </row>
    <row r="50" spans="1:10" ht="15">
      <c r="A50" s="15"/>
      <c r="B50" s="15"/>
      <c r="C50" s="16"/>
      <c r="D50" s="17"/>
      <c r="E50" s="17"/>
      <c r="F50" s="17"/>
      <c r="G50" s="17"/>
      <c r="H50" s="17"/>
      <c r="I50" s="20"/>
      <c r="J50" s="20"/>
    </row>
    <row r="51" spans="1:10" ht="15">
      <c r="A51" s="15"/>
      <c r="B51" s="15"/>
      <c r="C51" s="16"/>
      <c r="D51" s="17"/>
      <c r="E51" s="17"/>
      <c r="F51" s="17"/>
      <c r="G51" s="17"/>
      <c r="H51" s="17"/>
      <c r="I51" s="20"/>
      <c r="J51" s="20"/>
    </row>
    <row r="52" spans="1:10" ht="15">
      <c r="A52" s="15"/>
      <c r="B52" s="15"/>
      <c r="C52" s="16"/>
      <c r="D52" s="17"/>
      <c r="E52" s="17"/>
      <c r="F52" s="17"/>
      <c r="G52" s="17"/>
      <c r="H52" s="17"/>
      <c r="I52" s="20"/>
      <c r="J52" s="20"/>
    </row>
    <row r="53" spans="1:10" ht="15">
      <c r="A53" s="15"/>
      <c r="B53" s="15"/>
      <c r="C53" s="16"/>
      <c r="D53" s="17"/>
      <c r="E53" s="17"/>
      <c r="F53" s="17"/>
      <c r="G53" s="17"/>
      <c r="H53" s="17"/>
      <c r="I53" s="20"/>
      <c r="J53" s="20"/>
    </row>
    <row r="54" spans="1:10" ht="15">
      <c r="A54" s="15"/>
      <c r="B54" s="15"/>
      <c r="C54" s="16"/>
      <c r="D54" s="17"/>
      <c r="E54" s="17"/>
      <c r="F54" s="17"/>
      <c r="G54" s="17"/>
      <c r="H54" s="17"/>
      <c r="I54" s="20"/>
      <c r="J54" s="20"/>
    </row>
    <row r="55" spans="1:10" ht="15">
      <c r="A55" s="15"/>
      <c r="B55" s="15"/>
      <c r="C55" s="16"/>
      <c r="D55" s="17"/>
      <c r="E55" s="17"/>
      <c r="F55" s="17"/>
      <c r="G55" s="17"/>
      <c r="H55" s="17"/>
      <c r="I55" s="20"/>
      <c r="J55" s="20"/>
    </row>
    <row r="56" spans="1:10" ht="15">
      <c r="A56" s="15"/>
      <c r="B56" s="15"/>
      <c r="C56" s="16"/>
      <c r="D56" s="17"/>
      <c r="E56" s="17"/>
      <c r="F56" s="17"/>
      <c r="G56" s="17"/>
      <c r="H56" s="17"/>
      <c r="I56" s="20"/>
      <c r="J56" s="20"/>
    </row>
    <row r="57" spans="1:10" ht="15">
      <c r="A57" s="15"/>
      <c r="B57" s="15"/>
      <c r="C57" s="16"/>
      <c r="D57" s="17"/>
      <c r="E57" s="17"/>
      <c r="F57" s="17"/>
      <c r="G57" s="17"/>
      <c r="H57" s="17"/>
      <c r="I57" s="20"/>
      <c r="J57" s="20"/>
    </row>
    <row r="58" spans="1:10" ht="15">
      <c r="A58" s="15"/>
      <c r="B58" s="15"/>
      <c r="C58" s="16"/>
      <c r="D58" s="17"/>
      <c r="E58" s="17"/>
      <c r="F58" s="17"/>
      <c r="G58" s="17"/>
      <c r="H58" s="17"/>
      <c r="I58" s="20"/>
      <c r="J58" s="20"/>
    </row>
    <row r="59" spans="1:10" ht="15">
      <c r="A59" s="15"/>
      <c r="B59" s="15"/>
      <c r="C59" s="16"/>
      <c r="D59" s="17"/>
      <c r="E59" s="17"/>
      <c r="F59" s="17"/>
      <c r="G59" s="17"/>
      <c r="H59" s="17"/>
      <c r="I59" s="20"/>
      <c r="J59" s="20"/>
    </row>
    <row r="60" spans="1:10" ht="15">
      <c r="A60" s="15"/>
      <c r="B60" s="15"/>
      <c r="C60" s="16"/>
      <c r="D60" s="17"/>
      <c r="E60" s="17"/>
      <c r="F60" s="17"/>
      <c r="G60" s="17"/>
      <c r="H60" s="17"/>
      <c r="I60" s="20"/>
      <c r="J60" s="20"/>
    </row>
    <row r="61" spans="1:10" ht="15">
      <c r="A61" s="15"/>
      <c r="B61" s="15"/>
      <c r="C61" s="16"/>
      <c r="D61" s="17"/>
      <c r="E61" s="17"/>
      <c r="F61" s="17"/>
      <c r="G61" s="17"/>
      <c r="H61" s="17"/>
      <c r="I61" s="20"/>
      <c r="J61" s="20"/>
    </row>
    <row r="62" spans="1:10" ht="15">
      <c r="A62" s="15"/>
      <c r="B62" s="15"/>
      <c r="C62" s="16"/>
      <c r="D62" s="17"/>
      <c r="E62" s="17"/>
      <c r="F62" s="17"/>
      <c r="G62" s="17"/>
      <c r="H62" s="17"/>
      <c r="I62" s="20"/>
      <c r="J62" s="20"/>
    </row>
    <row r="63" spans="1:10" ht="15">
      <c r="A63" s="15"/>
      <c r="B63" s="15"/>
      <c r="C63" s="16"/>
      <c r="D63" s="17"/>
      <c r="E63" s="17"/>
      <c r="F63" s="17"/>
      <c r="G63" s="17"/>
      <c r="H63" s="17"/>
      <c r="I63" s="20"/>
      <c r="J63" s="20"/>
    </row>
    <row r="64" spans="1:10" ht="15">
      <c r="A64" s="15"/>
      <c r="B64" s="15"/>
      <c r="C64" s="16"/>
      <c r="D64" s="17"/>
      <c r="E64" s="17"/>
      <c r="F64" s="17"/>
      <c r="G64" s="17"/>
      <c r="H64" s="17"/>
      <c r="I64" s="20"/>
      <c r="J64" s="20"/>
    </row>
    <row r="65" spans="1:10" ht="15">
      <c r="A65" s="15"/>
      <c r="B65" s="15"/>
      <c r="C65" s="16"/>
      <c r="D65" s="17"/>
      <c r="E65" s="17"/>
      <c r="F65" s="17"/>
      <c r="G65" s="17"/>
      <c r="H65" s="17"/>
      <c r="I65" s="20"/>
      <c r="J65" s="20"/>
    </row>
    <row r="66" spans="1:10" ht="15">
      <c r="A66" s="15"/>
      <c r="B66" s="15"/>
      <c r="C66" s="16"/>
      <c r="D66" s="17"/>
      <c r="E66" s="17"/>
      <c r="F66" s="17"/>
      <c r="G66" s="17"/>
      <c r="H66" s="17"/>
      <c r="I66" s="20"/>
      <c r="J66" s="20"/>
    </row>
    <row r="67" spans="1:10" ht="15">
      <c r="A67" s="15"/>
      <c r="B67" s="15"/>
      <c r="C67" s="16"/>
      <c r="D67" s="17"/>
      <c r="E67" s="17"/>
      <c r="F67" s="17"/>
      <c r="G67" s="17"/>
      <c r="H67" s="17"/>
      <c r="I67" s="20"/>
      <c r="J67" s="20"/>
    </row>
    <row r="68" spans="1:10" ht="15">
      <c r="A68" s="15"/>
      <c r="B68" s="15"/>
      <c r="C68" s="16"/>
      <c r="D68" s="17"/>
      <c r="E68" s="17"/>
      <c r="F68" s="17"/>
      <c r="G68" s="17"/>
      <c r="H68" s="17"/>
      <c r="I68" s="20"/>
      <c r="J68" s="20"/>
    </row>
    <row r="69" spans="1:10" ht="15">
      <c r="A69" s="15"/>
      <c r="B69" s="15"/>
      <c r="C69" s="16"/>
      <c r="D69" s="17"/>
      <c r="E69" s="17"/>
      <c r="F69" s="17"/>
      <c r="G69" s="17"/>
      <c r="H69" s="17"/>
      <c r="I69" s="20"/>
      <c r="J69" s="20"/>
    </row>
    <row r="70" spans="1:10" ht="15">
      <c r="A70" s="15"/>
      <c r="B70" s="15"/>
      <c r="C70" s="16"/>
      <c r="D70" s="17"/>
      <c r="E70" s="17"/>
      <c r="F70" s="17"/>
      <c r="G70" s="17"/>
      <c r="H70" s="17"/>
      <c r="I70" s="20"/>
      <c r="J70" s="20"/>
    </row>
    <row r="71" spans="1:10" ht="15">
      <c r="A71" s="15"/>
      <c r="B71" s="15"/>
      <c r="C71" s="16"/>
      <c r="D71" s="17"/>
      <c r="E71" s="17"/>
      <c r="F71" s="17"/>
      <c r="G71" s="17"/>
      <c r="H71" s="17"/>
      <c r="I71" s="20"/>
      <c r="J71" s="20"/>
    </row>
    <row r="72" spans="1:10" ht="15">
      <c r="A72" s="15"/>
      <c r="B72" s="15"/>
      <c r="C72" s="16"/>
      <c r="D72" s="17"/>
      <c r="E72" s="17"/>
      <c r="F72" s="17"/>
      <c r="G72" s="17"/>
      <c r="H72" s="17"/>
      <c r="I72" s="20"/>
      <c r="J72" s="20"/>
    </row>
    <row r="73" spans="1:10" ht="15">
      <c r="A73" s="15"/>
      <c r="B73" s="15"/>
      <c r="C73" s="16"/>
      <c r="D73" s="17"/>
      <c r="E73" s="17"/>
      <c r="F73" s="17"/>
      <c r="G73" s="17"/>
      <c r="H73" s="17"/>
      <c r="I73" s="20"/>
      <c r="J73" s="20"/>
    </row>
    <row r="74" spans="1:10" ht="15">
      <c r="A74" s="15"/>
      <c r="B74" s="15"/>
      <c r="C74" s="16"/>
      <c r="D74" s="17"/>
      <c r="E74" s="17"/>
      <c r="F74" s="17"/>
      <c r="G74" s="17"/>
      <c r="H74" s="17"/>
      <c r="I74" s="20"/>
      <c r="J74" s="20"/>
    </row>
    <row r="75" spans="1:10" ht="15">
      <c r="A75" s="15"/>
      <c r="B75" s="15"/>
      <c r="C75" s="16"/>
      <c r="D75" s="17"/>
      <c r="E75" s="17"/>
      <c r="F75" s="17"/>
      <c r="G75" s="17"/>
      <c r="H75" s="17"/>
      <c r="I75" s="20"/>
      <c r="J75" s="20"/>
    </row>
    <row r="76" spans="1:10" ht="15">
      <c r="A76" s="15"/>
      <c r="B76" s="15"/>
      <c r="C76" s="16"/>
      <c r="D76" s="17"/>
      <c r="E76" s="17"/>
      <c r="F76" s="17"/>
      <c r="G76" s="17"/>
      <c r="H76" s="17"/>
      <c r="I76" s="20"/>
      <c r="J76" s="20"/>
    </row>
    <row r="77" spans="1:10" ht="15">
      <c r="A77" s="15"/>
      <c r="B77" s="15"/>
      <c r="C77" s="16"/>
      <c r="D77" s="17"/>
      <c r="E77" s="17"/>
      <c r="F77" s="17"/>
      <c r="G77" s="17"/>
      <c r="H77" s="17"/>
      <c r="I77" s="20"/>
      <c r="J77" s="20"/>
    </row>
    <row r="78" spans="1:10" ht="15">
      <c r="A78" s="15"/>
      <c r="B78" s="15"/>
      <c r="C78" s="16"/>
      <c r="D78" s="17"/>
      <c r="E78" s="17"/>
      <c r="F78" s="17"/>
      <c r="G78" s="17"/>
      <c r="H78" s="17"/>
      <c r="I78" s="20"/>
      <c r="J78" s="20"/>
    </row>
    <row r="79" spans="1:10" ht="15">
      <c r="A79" s="15"/>
      <c r="B79" s="15"/>
      <c r="C79" s="16"/>
      <c r="D79" s="17"/>
      <c r="E79" s="17"/>
      <c r="F79" s="17"/>
      <c r="G79" s="17"/>
      <c r="H79" s="17"/>
      <c r="I79" s="20"/>
      <c r="J79" s="20"/>
    </row>
    <row r="80" spans="1:10" ht="15">
      <c r="A80" s="15"/>
      <c r="B80" s="15"/>
      <c r="C80" s="16"/>
      <c r="D80" s="17"/>
      <c r="E80" s="17"/>
      <c r="F80" s="17"/>
      <c r="G80" s="17"/>
      <c r="H80" s="17"/>
      <c r="I80" s="20"/>
      <c r="J80" s="20"/>
    </row>
    <row r="81" spans="1:10" ht="15">
      <c r="A81" s="15"/>
      <c r="B81" s="15"/>
      <c r="C81" s="16"/>
      <c r="D81" s="17"/>
      <c r="E81" s="17"/>
      <c r="F81" s="17"/>
      <c r="G81" s="17"/>
      <c r="H81" s="17"/>
      <c r="I81" s="20"/>
      <c r="J81" s="20"/>
    </row>
    <row r="82" spans="1:10" ht="15">
      <c r="A82" s="15"/>
      <c r="B82" s="15"/>
      <c r="C82" s="16"/>
      <c r="D82" s="17"/>
      <c r="E82" s="17"/>
      <c r="F82" s="17"/>
      <c r="G82" s="17"/>
      <c r="H82" s="17"/>
      <c r="I82" s="20"/>
      <c r="J82" s="20"/>
    </row>
    <row r="83" spans="1:10" ht="15">
      <c r="A83" s="15"/>
      <c r="B83" s="15"/>
      <c r="C83" s="16"/>
      <c r="D83" s="17"/>
      <c r="E83" s="17"/>
      <c r="F83" s="17"/>
      <c r="G83" s="17"/>
      <c r="H83" s="17"/>
      <c r="I83" s="20"/>
      <c r="J83" s="20"/>
    </row>
    <row r="84" spans="1:10" ht="15">
      <c r="A84" s="15"/>
      <c r="B84" s="15"/>
      <c r="C84" s="16"/>
      <c r="D84" s="17"/>
      <c r="E84" s="17"/>
      <c r="F84" s="17"/>
      <c r="G84" s="17"/>
      <c r="H84" s="17"/>
      <c r="I84" s="20"/>
      <c r="J84" s="20"/>
    </row>
    <row r="85" spans="1:10" ht="15">
      <c r="A85" s="15"/>
      <c r="B85" s="15"/>
      <c r="C85" s="16"/>
      <c r="D85" s="17"/>
      <c r="E85" s="17"/>
      <c r="F85" s="17"/>
      <c r="G85" s="17"/>
      <c r="H85" s="17"/>
      <c r="I85" s="20"/>
      <c r="J85" s="20"/>
    </row>
    <row r="86" spans="1:10" ht="15">
      <c r="A86" s="15"/>
      <c r="B86" s="15"/>
      <c r="C86" s="16"/>
      <c r="D86" s="17"/>
      <c r="E86" s="17"/>
      <c r="F86" s="17"/>
      <c r="G86" s="17"/>
      <c r="H86" s="17"/>
      <c r="I86" s="20"/>
      <c r="J86" s="20"/>
    </row>
    <row r="87" spans="1:10" ht="15">
      <c r="A87" s="15"/>
      <c r="B87" s="15"/>
      <c r="C87" s="16"/>
      <c r="D87" s="17"/>
      <c r="E87" s="17"/>
      <c r="F87" s="17"/>
      <c r="G87" s="17"/>
      <c r="H87" s="17"/>
      <c r="I87" s="20"/>
      <c r="J87" s="20"/>
    </row>
    <row r="88" spans="1:10" ht="15">
      <c r="A88" s="15"/>
      <c r="B88" s="15"/>
      <c r="C88" s="16"/>
      <c r="D88" s="17"/>
      <c r="E88" s="17"/>
      <c r="F88" s="17"/>
      <c r="G88" s="17"/>
      <c r="H88" s="17"/>
      <c r="I88" s="20"/>
      <c r="J88" s="20"/>
    </row>
    <row r="89" spans="1:10" ht="15">
      <c r="A89" s="15"/>
      <c r="B89" s="15"/>
      <c r="C89" s="16"/>
      <c r="D89" s="17"/>
      <c r="E89" s="17"/>
      <c r="F89" s="17"/>
      <c r="G89" s="17"/>
      <c r="H89" s="17"/>
      <c r="I89" s="20"/>
      <c r="J89" s="20"/>
    </row>
    <row r="90" spans="1:10" ht="15">
      <c r="A90" s="15"/>
      <c r="B90" s="15"/>
      <c r="C90" s="16"/>
      <c r="D90" s="17"/>
      <c r="E90" s="17"/>
      <c r="F90" s="17"/>
      <c r="G90" s="17"/>
      <c r="H90" s="17"/>
      <c r="I90" s="20"/>
      <c r="J90" s="20"/>
    </row>
    <row r="91" spans="1:10" ht="15">
      <c r="A91" s="15"/>
      <c r="B91" s="15"/>
      <c r="C91" s="16"/>
      <c r="D91" s="17"/>
      <c r="E91" s="17"/>
      <c r="F91" s="17"/>
      <c r="G91" s="17"/>
      <c r="H91" s="17"/>
      <c r="I91" s="20"/>
      <c r="J91" s="20"/>
    </row>
    <row r="92" spans="1:10" ht="15">
      <c r="A92" s="15"/>
      <c r="B92" s="15"/>
      <c r="C92" s="16"/>
      <c r="D92" s="17"/>
      <c r="E92" s="17"/>
      <c r="F92" s="17"/>
      <c r="G92" s="17"/>
      <c r="H92" s="17"/>
      <c r="I92" s="20"/>
      <c r="J92" s="20"/>
    </row>
    <row r="93" spans="1:10" ht="15">
      <c r="A93" s="15"/>
      <c r="B93" s="15"/>
      <c r="C93" s="16"/>
      <c r="D93" s="17"/>
      <c r="E93" s="17"/>
      <c r="F93" s="17"/>
      <c r="G93" s="17"/>
      <c r="H93" s="17"/>
      <c r="I93" s="20"/>
      <c r="J93" s="20"/>
    </row>
    <row r="94" spans="1:10" ht="15">
      <c r="A94" s="15"/>
      <c r="B94" s="15"/>
      <c r="C94" s="16"/>
      <c r="D94" s="17"/>
      <c r="E94" s="17"/>
      <c r="F94" s="17"/>
      <c r="G94" s="17"/>
      <c r="H94" s="17"/>
      <c r="I94" s="20"/>
      <c r="J94" s="20"/>
    </row>
    <row r="95" spans="1:10" ht="15">
      <c r="A95" s="15"/>
      <c r="B95" s="15"/>
      <c r="C95" s="16"/>
      <c r="D95" s="17"/>
      <c r="E95" s="17"/>
      <c r="F95" s="17"/>
      <c r="G95" s="17"/>
      <c r="H95" s="17"/>
      <c r="I95" s="20"/>
      <c r="J95" s="20"/>
    </row>
    <row r="96" spans="1:10" ht="15">
      <c r="A96" s="15"/>
      <c r="B96" s="15"/>
      <c r="C96" s="16"/>
      <c r="D96" s="17"/>
      <c r="E96" s="17"/>
      <c r="F96" s="17"/>
      <c r="G96" s="17"/>
      <c r="H96" s="17"/>
      <c r="I96" s="20"/>
      <c r="J96" s="20"/>
    </row>
    <row r="97" spans="1:10" ht="15">
      <c r="A97" s="15"/>
      <c r="B97" s="15"/>
      <c r="C97" s="16"/>
      <c r="D97" s="17"/>
      <c r="E97" s="17"/>
      <c r="F97" s="17"/>
      <c r="G97" s="17"/>
      <c r="H97" s="17"/>
      <c r="I97" s="20"/>
      <c r="J97" s="20"/>
    </row>
    <row r="98" spans="1:10" ht="15">
      <c r="A98" s="15"/>
      <c r="B98" s="15"/>
      <c r="C98" s="16"/>
      <c r="D98" s="17"/>
      <c r="E98" s="17"/>
      <c r="F98" s="17"/>
      <c r="G98" s="17"/>
      <c r="H98" s="17"/>
      <c r="I98" s="20"/>
      <c r="J98" s="20"/>
    </row>
    <row r="99" spans="1:10" ht="15">
      <c r="A99" s="15"/>
      <c r="B99" s="15"/>
      <c r="C99" s="16"/>
      <c r="D99" s="17"/>
      <c r="E99" s="17"/>
      <c r="F99" s="17"/>
      <c r="G99" s="17"/>
      <c r="H99" s="17"/>
      <c r="I99" s="20"/>
      <c r="J99" s="20"/>
    </row>
    <row r="100" spans="1:10" ht="15">
      <c r="A100" s="15"/>
      <c r="B100" s="15"/>
      <c r="C100" s="16"/>
      <c r="D100" s="17"/>
      <c r="E100" s="17"/>
      <c r="F100" s="17"/>
      <c r="G100" s="17"/>
      <c r="H100" s="17"/>
      <c r="I100" s="20"/>
      <c r="J100" s="20"/>
    </row>
    <row r="101" spans="1:10" ht="15">
      <c r="A101" s="15"/>
      <c r="B101" s="15"/>
      <c r="C101" s="16"/>
      <c r="D101" s="17"/>
      <c r="E101" s="17"/>
      <c r="F101" s="17"/>
      <c r="G101" s="17"/>
      <c r="H101" s="17"/>
      <c r="I101" s="20"/>
      <c r="J101" s="20"/>
    </row>
    <row r="102" spans="1:10" ht="15">
      <c r="A102" s="15"/>
      <c r="B102" s="15"/>
      <c r="C102" s="16"/>
      <c r="D102" s="17"/>
      <c r="E102" s="17"/>
      <c r="F102" s="17"/>
      <c r="G102" s="17"/>
      <c r="H102" s="17"/>
      <c r="I102" s="20"/>
      <c r="J102" s="20"/>
    </row>
    <row r="103" spans="1:10" ht="15">
      <c r="A103" s="15"/>
      <c r="B103" s="15"/>
      <c r="C103" s="16"/>
      <c r="D103" s="17"/>
      <c r="E103" s="17"/>
      <c r="F103" s="17"/>
      <c r="G103" s="17"/>
      <c r="H103" s="17"/>
      <c r="I103" s="20"/>
      <c r="J103" s="20"/>
    </row>
    <row r="104" spans="1:10" ht="15">
      <c r="A104" s="15"/>
      <c r="B104" s="15"/>
      <c r="C104" s="16"/>
      <c r="D104" s="17"/>
      <c r="E104" s="17"/>
      <c r="F104" s="17"/>
      <c r="G104" s="17"/>
      <c r="H104" s="17"/>
      <c r="I104" s="20"/>
      <c r="J104" s="20"/>
    </row>
    <row r="105" spans="1:9" ht="15">
      <c r="A105" s="6"/>
      <c r="B105" s="6"/>
      <c r="E105" s="6"/>
      <c r="F105" s="6"/>
      <c r="G105" s="6"/>
      <c r="I105" s="22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69"/>
  <sheetViews>
    <sheetView showGridLines="0" zoomScalePageLayoutView="0" workbookViewId="0" topLeftCell="A31">
      <selection activeCell="AC63" sqref="AC63"/>
    </sheetView>
  </sheetViews>
  <sheetFormatPr defaultColWidth="9.140625" defaultRowHeight="15"/>
  <cols>
    <col min="1" max="1" width="8.421875" style="0" bestFit="1" customWidth="1"/>
    <col min="2" max="2" width="26.00390625" style="0" bestFit="1" customWidth="1"/>
    <col min="3" max="3" width="27.421875" style="0" bestFit="1" customWidth="1"/>
    <col min="4" max="4" width="9.8515625" style="0" bestFit="1" customWidth="1"/>
    <col min="5" max="5" width="4.28125" style="0" bestFit="1" customWidth="1"/>
    <col min="6" max="6" width="7.28125" style="0" bestFit="1" customWidth="1"/>
    <col min="7" max="7" width="18.7109375" style="0" bestFit="1" customWidth="1"/>
    <col min="8" max="8" width="7.140625" style="0" bestFit="1" customWidth="1"/>
    <col min="9" max="9" width="8.00390625" style="0" bestFit="1" customWidth="1"/>
    <col min="10" max="10" width="7.140625" style="0" bestFit="1" customWidth="1"/>
    <col min="11" max="11" width="11.7109375" style="0" bestFit="1" customWidth="1"/>
  </cols>
  <sheetData>
    <row r="1" spans="1:1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15">
      <c r="A2" s="2">
        <v>444</v>
      </c>
      <c r="B2" s="2" t="s">
        <v>11</v>
      </c>
      <c r="C2" s="2" t="s">
        <v>12</v>
      </c>
      <c r="D2" s="2" t="s">
        <v>13</v>
      </c>
      <c r="E2" s="2" t="s">
        <v>14</v>
      </c>
      <c r="F2" s="2">
        <v>1</v>
      </c>
      <c r="G2" s="2" t="s">
        <v>15</v>
      </c>
      <c r="H2" s="3" t="s">
        <v>16</v>
      </c>
      <c r="I2" s="3" t="s">
        <v>17</v>
      </c>
      <c r="J2" s="4">
        <v>0.058090277777777775</v>
      </c>
      <c r="K2" s="2">
        <v>13.34</v>
      </c>
    </row>
    <row r="3" spans="1:11" ht="15">
      <c r="A3" s="2">
        <v>97</v>
      </c>
      <c r="B3" s="2" t="s">
        <v>18</v>
      </c>
      <c r="C3" s="2" t="s">
        <v>19</v>
      </c>
      <c r="D3" s="2" t="s">
        <v>13</v>
      </c>
      <c r="E3" s="2"/>
      <c r="F3" s="2"/>
      <c r="G3" s="2" t="s">
        <v>20</v>
      </c>
      <c r="H3" s="3" t="s">
        <v>21</v>
      </c>
      <c r="I3" s="3" t="s">
        <v>22</v>
      </c>
      <c r="J3" s="4">
        <v>0.06017361111111111</v>
      </c>
      <c r="K3" s="2">
        <v>12.88</v>
      </c>
    </row>
    <row r="4" spans="1:11" ht="15">
      <c r="A4" s="2">
        <v>131</v>
      </c>
      <c r="B4" s="2" t="s">
        <v>23</v>
      </c>
      <c r="C4" s="2" t="s">
        <v>24</v>
      </c>
      <c r="D4" s="2" t="s">
        <v>13</v>
      </c>
      <c r="E4" s="2"/>
      <c r="F4" s="2"/>
      <c r="G4" s="2" t="s">
        <v>20</v>
      </c>
      <c r="H4" s="3" t="s">
        <v>25</v>
      </c>
      <c r="I4" s="3" t="s">
        <v>26</v>
      </c>
      <c r="J4" s="4">
        <v>0.06119212962962963</v>
      </c>
      <c r="K4" s="2">
        <v>12.67</v>
      </c>
    </row>
    <row r="5" spans="1:11" ht="15">
      <c r="A5" s="2">
        <v>180</v>
      </c>
      <c r="B5" s="2" t="s">
        <v>27</v>
      </c>
      <c r="C5" s="2" t="s">
        <v>28</v>
      </c>
      <c r="D5" s="2" t="s">
        <v>13</v>
      </c>
      <c r="E5" s="2"/>
      <c r="F5" s="2"/>
      <c r="G5" s="2" t="s">
        <v>20</v>
      </c>
      <c r="H5" s="3" t="s">
        <v>29</v>
      </c>
      <c r="I5" s="3" t="s">
        <v>30</v>
      </c>
      <c r="J5" s="4">
        <v>0.06233796296296296</v>
      </c>
      <c r="K5" s="2">
        <v>12.43</v>
      </c>
    </row>
    <row r="6" spans="1:11" ht="15">
      <c r="A6" s="2">
        <v>185</v>
      </c>
      <c r="B6" s="2" t="s">
        <v>31</v>
      </c>
      <c r="C6" s="2" t="s">
        <v>32</v>
      </c>
      <c r="D6" s="2" t="s">
        <v>13</v>
      </c>
      <c r="E6" s="2"/>
      <c r="F6" s="2"/>
      <c r="G6" s="2" t="s">
        <v>20</v>
      </c>
      <c r="H6" s="3" t="s">
        <v>33</v>
      </c>
      <c r="I6" s="3" t="s">
        <v>34</v>
      </c>
      <c r="J6" s="4">
        <v>0.06349537037037037</v>
      </c>
      <c r="K6" s="2">
        <v>12.21</v>
      </c>
    </row>
    <row r="7" spans="1:11" ht="15">
      <c r="A7" s="2">
        <v>103</v>
      </c>
      <c r="B7" s="2" t="s">
        <v>35</v>
      </c>
      <c r="C7" s="2" t="s">
        <v>36</v>
      </c>
      <c r="D7" s="2" t="s">
        <v>13</v>
      </c>
      <c r="E7" s="2"/>
      <c r="F7" s="2"/>
      <c r="G7" s="2" t="s">
        <v>37</v>
      </c>
      <c r="H7" s="3" t="s">
        <v>38</v>
      </c>
      <c r="I7" s="3" t="s">
        <v>39</v>
      </c>
      <c r="J7" s="4">
        <v>0.0641550925925926</v>
      </c>
      <c r="K7" s="2">
        <v>12.08</v>
      </c>
    </row>
    <row r="8" spans="1:11" ht="15">
      <c r="A8" s="2">
        <v>9</v>
      </c>
      <c r="B8" s="2" t="s">
        <v>40</v>
      </c>
      <c r="C8" s="2" t="s">
        <v>32</v>
      </c>
      <c r="D8" s="2" t="s">
        <v>13</v>
      </c>
      <c r="E8" s="2"/>
      <c r="F8" s="2"/>
      <c r="G8" s="2" t="s">
        <v>20</v>
      </c>
      <c r="H8" s="3" t="s">
        <v>41</v>
      </c>
      <c r="I8" s="3" t="s">
        <v>42</v>
      </c>
      <c r="J8" s="4">
        <v>0.06458333333333334</v>
      </c>
      <c r="K8" s="2">
        <v>12</v>
      </c>
    </row>
    <row r="9" spans="1:11" ht="15">
      <c r="A9" s="2">
        <v>116</v>
      </c>
      <c r="B9" s="2" t="s">
        <v>43</v>
      </c>
      <c r="C9" s="2" t="s">
        <v>32</v>
      </c>
      <c r="D9" s="2" t="s">
        <v>13</v>
      </c>
      <c r="E9" s="2"/>
      <c r="F9" s="2"/>
      <c r="G9" s="2" t="s">
        <v>20</v>
      </c>
      <c r="H9" s="3" t="s">
        <v>44</v>
      </c>
      <c r="I9" s="3" t="s">
        <v>45</v>
      </c>
      <c r="J9" s="4">
        <v>0.06512731481481482</v>
      </c>
      <c r="K9" s="2">
        <v>11.9</v>
      </c>
    </row>
    <row r="10" spans="1:11" ht="15">
      <c r="A10" s="2">
        <v>8</v>
      </c>
      <c r="B10" s="2" t="s">
        <v>46</v>
      </c>
      <c r="C10" s="2" t="s">
        <v>32</v>
      </c>
      <c r="D10" s="2" t="s">
        <v>13</v>
      </c>
      <c r="E10" s="2" t="s">
        <v>14</v>
      </c>
      <c r="F10" s="2">
        <v>2</v>
      </c>
      <c r="G10" s="2" t="s">
        <v>47</v>
      </c>
      <c r="H10" s="3" t="s">
        <v>48</v>
      </c>
      <c r="I10" s="3" t="s">
        <v>49</v>
      </c>
      <c r="J10" s="4">
        <v>0.06530092592592592</v>
      </c>
      <c r="K10" s="2">
        <v>11.87</v>
      </c>
    </row>
    <row r="11" spans="1:11" ht="15">
      <c r="A11" s="2">
        <v>46</v>
      </c>
      <c r="B11" s="2" t="s">
        <v>50</v>
      </c>
      <c r="C11" s="2" t="s">
        <v>32</v>
      </c>
      <c r="D11" s="2" t="s">
        <v>13</v>
      </c>
      <c r="E11" s="2"/>
      <c r="F11" s="2"/>
      <c r="G11" s="2" t="s">
        <v>20</v>
      </c>
      <c r="H11" s="3" t="s">
        <v>51</v>
      </c>
      <c r="I11" s="3" t="s">
        <v>52</v>
      </c>
      <c r="J11" s="4">
        <v>0.06550925925925927</v>
      </c>
      <c r="K11" s="2">
        <v>11.83</v>
      </c>
    </row>
    <row r="12" spans="1:11" ht="15">
      <c r="A12" s="2">
        <v>174</v>
      </c>
      <c r="B12" s="2" t="s">
        <v>53</v>
      </c>
      <c r="C12" s="2" t="s">
        <v>54</v>
      </c>
      <c r="D12" s="2" t="s">
        <v>13</v>
      </c>
      <c r="E12" s="2"/>
      <c r="F12" s="2"/>
      <c r="G12" s="2" t="s">
        <v>20</v>
      </c>
      <c r="H12" s="3" t="s">
        <v>55</v>
      </c>
      <c r="I12" s="3" t="s">
        <v>56</v>
      </c>
      <c r="J12" s="4">
        <v>0.06729166666666667</v>
      </c>
      <c r="K12" s="2">
        <v>11.52</v>
      </c>
    </row>
    <row r="13" spans="1:11" ht="15">
      <c r="A13" s="2">
        <v>40</v>
      </c>
      <c r="B13" s="2" t="s">
        <v>57</v>
      </c>
      <c r="C13" s="2" t="s">
        <v>32</v>
      </c>
      <c r="D13" s="2" t="s">
        <v>13</v>
      </c>
      <c r="E13" s="2"/>
      <c r="F13" s="2"/>
      <c r="G13" s="2" t="s">
        <v>20</v>
      </c>
      <c r="H13" s="3" t="s">
        <v>58</v>
      </c>
      <c r="I13" s="3" t="s">
        <v>59</v>
      </c>
      <c r="J13" s="4">
        <v>0.06798611111111111</v>
      </c>
      <c r="K13" s="2">
        <v>11.4</v>
      </c>
    </row>
    <row r="14" spans="1:11" ht="15">
      <c r="A14" s="2">
        <v>340</v>
      </c>
      <c r="B14" s="2" t="s">
        <v>60</v>
      </c>
      <c r="C14" s="2" t="s">
        <v>61</v>
      </c>
      <c r="D14" s="2" t="s">
        <v>62</v>
      </c>
      <c r="E14" s="2" t="s">
        <v>14</v>
      </c>
      <c r="F14" s="2">
        <v>1</v>
      </c>
      <c r="G14" s="2" t="s">
        <v>63</v>
      </c>
      <c r="H14" s="3" t="s">
        <v>64</v>
      </c>
      <c r="I14" s="3" t="s">
        <v>65</v>
      </c>
      <c r="J14" s="4">
        <v>0.06847222222222223</v>
      </c>
      <c r="K14" s="2">
        <v>11.32</v>
      </c>
    </row>
    <row r="15" spans="1:11" ht="15">
      <c r="A15" s="2">
        <v>32</v>
      </c>
      <c r="B15" s="2" t="s">
        <v>66</v>
      </c>
      <c r="C15" s="2" t="s">
        <v>32</v>
      </c>
      <c r="D15" s="2" t="s">
        <v>13</v>
      </c>
      <c r="E15" s="2"/>
      <c r="F15" s="2"/>
      <c r="G15" s="2" t="s">
        <v>20</v>
      </c>
      <c r="H15" s="3" t="s">
        <v>67</v>
      </c>
      <c r="I15" s="3" t="s">
        <v>68</v>
      </c>
      <c r="J15" s="4">
        <v>0.06905092592592592</v>
      </c>
      <c r="K15" s="2">
        <v>11.22</v>
      </c>
    </row>
    <row r="16" spans="1:11" ht="15">
      <c r="A16" s="2">
        <v>127</v>
      </c>
      <c r="B16" s="2" t="s">
        <v>69</v>
      </c>
      <c r="C16" s="2" t="s">
        <v>32</v>
      </c>
      <c r="D16" s="2" t="s">
        <v>13</v>
      </c>
      <c r="E16" s="2"/>
      <c r="F16" s="2"/>
      <c r="G16" s="2" t="s">
        <v>20</v>
      </c>
      <c r="H16" s="3" t="s">
        <v>70</v>
      </c>
      <c r="I16" s="3" t="s">
        <v>71</v>
      </c>
      <c r="J16" s="4">
        <v>0.07001157407407409</v>
      </c>
      <c r="K16" s="2">
        <v>11.07</v>
      </c>
    </row>
    <row r="17" spans="1:11" ht="15">
      <c r="A17" s="2">
        <v>44</v>
      </c>
      <c r="B17" s="2" t="s">
        <v>72</v>
      </c>
      <c r="C17" s="2" t="s">
        <v>54</v>
      </c>
      <c r="D17" s="2" t="s">
        <v>13</v>
      </c>
      <c r="E17" s="2"/>
      <c r="F17" s="2"/>
      <c r="G17" s="2" t="s">
        <v>20</v>
      </c>
      <c r="H17" s="3" t="s">
        <v>73</v>
      </c>
      <c r="I17" s="3" t="s">
        <v>74</v>
      </c>
      <c r="J17" s="4">
        <v>0.07018518518518518</v>
      </c>
      <c r="K17" s="2">
        <v>11.04</v>
      </c>
    </row>
    <row r="18" spans="1:11" ht="15">
      <c r="A18" s="2">
        <v>71</v>
      </c>
      <c r="B18" s="2" t="s">
        <v>75</v>
      </c>
      <c r="C18" s="2" t="s">
        <v>32</v>
      </c>
      <c r="D18" s="2" t="s">
        <v>13</v>
      </c>
      <c r="E18" s="2"/>
      <c r="F18" s="2"/>
      <c r="G18" s="2" t="s">
        <v>20</v>
      </c>
      <c r="H18" s="3"/>
      <c r="I18" s="3"/>
      <c r="J18" s="4">
        <v>0.07037037037037037</v>
      </c>
      <c r="K18" s="2">
        <v>11.01</v>
      </c>
    </row>
    <row r="19" spans="1:11" ht="15">
      <c r="A19" s="2">
        <v>55</v>
      </c>
      <c r="B19" s="2" t="s">
        <v>76</v>
      </c>
      <c r="C19" s="2" t="s">
        <v>77</v>
      </c>
      <c r="D19" s="2" t="s">
        <v>13</v>
      </c>
      <c r="E19" s="2"/>
      <c r="F19" s="2"/>
      <c r="G19" s="2" t="s">
        <v>20</v>
      </c>
      <c r="H19" s="3" t="s">
        <v>78</v>
      </c>
      <c r="I19" s="3" t="s">
        <v>79</v>
      </c>
      <c r="J19" s="4">
        <v>0.07040509259259259</v>
      </c>
      <c r="K19" s="2">
        <v>11.01</v>
      </c>
    </row>
    <row r="20" spans="1:11" ht="15">
      <c r="A20" s="2">
        <v>153</v>
      </c>
      <c r="B20" s="2" t="s">
        <v>80</v>
      </c>
      <c r="C20" s="2" t="s">
        <v>28</v>
      </c>
      <c r="D20" s="2" t="s">
        <v>13</v>
      </c>
      <c r="E20" s="2"/>
      <c r="F20" s="2"/>
      <c r="G20" s="2" t="s">
        <v>20</v>
      </c>
      <c r="H20" s="3" t="s">
        <v>81</v>
      </c>
      <c r="I20" s="3" t="s">
        <v>82</v>
      </c>
      <c r="J20" s="4">
        <v>0.07048611111111111</v>
      </c>
      <c r="K20" s="2">
        <v>11</v>
      </c>
    </row>
    <row r="21" spans="1:11" ht="15">
      <c r="A21" s="2">
        <v>112</v>
      </c>
      <c r="B21" s="2" t="s">
        <v>83</v>
      </c>
      <c r="C21" s="2" t="s">
        <v>32</v>
      </c>
      <c r="D21" s="2" t="s">
        <v>13</v>
      </c>
      <c r="E21" s="2"/>
      <c r="F21" s="2"/>
      <c r="G21" s="2" t="s">
        <v>20</v>
      </c>
      <c r="H21" s="3" t="s">
        <v>84</v>
      </c>
      <c r="I21" s="3" t="s">
        <v>84</v>
      </c>
      <c r="J21" s="4">
        <v>0.07052083333333332</v>
      </c>
      <c r="K21" s="2">
        <v>10.99</v>
      </c>
    </row>
    <row r="22" spans="1:11" ht="15">
      <c r="A22" s="2">
        <v>172</v>
      </c>
      <c r="B22" s="2" t="s">
        <v>85</v>
      </c>
      <c r="C22" s="2" t="s">
        <v>86</v>
      </c>
      <c r="D22" s="2" t="s">
        <v>13</v>
      </c>
      <c r="E22" s="2" t="s">
        <v>14</v>
      </c>
      <c r="F22" s="2">
        <v>3</v>
      </c>
      <c r="G22" s="2" t="s">
        <v>87</v>
      </c>
      <c r="H22" s="3" t="s">
        <v>88</v>
      </c>
      <c r="I22" s="3" t="s">
        <v>89</v>
      </c>
      <c r="J22" s="4">
        <v>0.07138888888888889</v>
      </c>
      <c r="K22" s="2">
        <v>10.86</v>
      </c>
    </row>
    <row r="23" spans="1:11" ht="15">
      <c r="A23" s="2">
        <v>150</v>
      </c>
      <c r="B23" s="2" t="s">
        <v>90</v>
      </c>
      <c r="C23" s="2" t="s">
        <v>28</v>
      </c>
      <c r="D23" s="2" t="s">
        <v>13</v>
      </c>
      <c r="E23" s="2"/>
      <c r="F23" s="2"/>
      <c r="G23" s="2" t="s">
        <v>20</v>
      </c>
      <c r="H23" s="3" t="s">
        <v>91</v>
      </c>
      <c r="I23" s="3" t="s">
        <v>92</v>
      </c>
      <c r="J23" s="4">
        <v>0.07187500000000001</v>
      </c>
      <c r="K23" s="2">
        <v>10.78</v>
      </c>
    </row>
    <row r="24" spans="1:11" ht="15">
      <c r="A24" s="2">
        <v>124</v>
      </c>
      <c r="B24" s="2" t="s">
        <v>93</v>
      </c>
      <c r="C24" s="2" t="s">
        <v>77</v>
      </c>
      <c r="D24" s="2" t="s">
        <v>13</v>
      </c>
      <c r="E24" s="2"/>
      <c r="F24" s="2"/>
      <c r="G24" s="2" t="s">
        <v>20</v>
      </c>
      <c r="H24" s="3" t="s">
        <v>94</v>
      </c>
      <c r="I24" s="3" t="s">
        <v>95</v>
      </c>
      <c r="J24" s="4">
        <v>0.07194444444444444</v>
      </c>
      <c r="K24" s="2">
        <v>10.77</v>
      </c>
    </row>
    <row r="25" spans="1:11" ht="15">
      <c r="A25" s="2">
        <v>176</v>
      </c>
      <c r="B25" s="2" t="s">
        <v>96</v>
      </c>
      <c r="C25" s="2" t="s">
        <v>32</v>
      </c>
      <c r="D25" s="2" t="s">
        <v>13</v>
      </c>
      <c r="E25" s="2"/>
      <c r="F25" s="2"/>
      <c r="G25" s="2" t="s">
        <v>20</v>
      </c>
      <c r="H25" s="3" t="s">
        <v>97</v>
      </c>
      <c r="I25" s="3" t="s">
        <v>98</v>
      </c>
      <c r="J25" s="4">
        <v>0.07216435185185184</v>
      </c>
      <c r="K25" s="2">
        <v>10.74</v>
      </c>
    </row>
    <row r="26" spans="1:11" ht="15">
      <c r="A26" s="2">
        <v>200</v>
      </c>
      <c r="B26" s="2" t="s">
        <v>99</v>
      </c>
      <c r="C26" s="2" t="s">
        <v>77</v>
      </c>
      <c r="D26" s="2" t="s">
        <v>13</v>
      </c>
      <c r="E26" s="2"/>
      <c r="F26" s="2"/>
      <c r="G26" s="2" t="s">
        <v>20</v>
      </c>
      <c r="H26" s="3" t="s">
        <v>100</v>
      </c>
      <c r="I26" s="3" t="s">
        <v>101</v>
      </c>
      <c r="J26" s="4">
        <v>0.07238425925925926</v>
      </c>
      <c r="K26" s="2">
        <v>10.71</v>
      </c>
    </row>
    <row r="27" spans="1:11" ht="15">
      <c r="A27" s="2">
        <v>73</v>
      </c>
      <c r="B27" s="2" t="s">
        <v>102</v>
      </c>
      <c r="C27" s="2" t="s">
        <v>32</v>
      </c>
      <c r="D27" s="2" t="s">
        <v>13</v>
      </c>
      <c r="E27" s="2" t="s">
        <v>14</v>
      </c>
      <c r="F27" s="2">
        <v>4</v>
      </c>
      <c r="G27" s="2" t="s">
        <v>87</v>
      </c>
      <c r="H27" s="3" t="s">
        <v>103</v>
      </c>
      <c r="I27" s="3" t="s">
        <v>103</v>
      </c>
      <c r="J27" s="4">
        <v>0.07260416666666666</v>
      </c>
      <c r="K27" s="2">
        <v>10.67</v>
      </c>
    </row>
    <row r="28" spans="1:11" ht="15">
      <c r="A28" s="2">
        <v>111</v>
      </c>
      <c r="B28" s="2" t="s">
        <v>104</v>
      </c>
      <c r="C28" s="2" t="s">
        <v>105</v>
      </c>
      <c r="D28" s="2" t="s">
        <v>13</v>
      </c>
      <c r="E28" s="2"/>
      <c r="F28" s="2"/>
      <c r="G28" s="2" t="s">
        <v>20</v>
      </c>
      <c r="H28" s="3" t="s">
        <v>106</v>
      </c>
      <c r="I28" s="3" t="s">
        <v>107</v>
      </c>
      <c r="J28" s="4">
        <v>0.07269675925925927</v>
      </c>
      <c r="K28" s="2">
        <v>10.66</v>
      </c>
    </row>
    <row r="29" spans="1:11" ht="15">
      <c r="A29" s="2">
        <v>196</v>
      </c>
      <c r="B29" s="2" t="s">
        <v>108</v>
      </c>
      <c r="C29" s="2" t="s">
        <v>109</v>
      </c>
      <c r="D29" s="2" t="s">
        <v>13</v>
      </c>
      <c r="E29" s="2"/>
      <c r="F29" s="2"/>
      <c r="G29" s="2" t="s">
        <v>20</v>
      </c>
      <c r="H29" s="3" t="s">
        <v>110</v>
      </c>
      <c r="I29" s="3" t="s">
        <v>111</v>
      </c>
      <c r="J29" s="4">
        <v>0.07295138888888889</v>
      </c>
      <c r="K29" s="2">
        <v>10.62</v>
      </c>
    </row>
    <row r="30" spans="1:11" ht="15">
      <c r="A30" s="2">
        <v>133</v>
      </c>
      <c r="B30" s="2" t="s">
        <v>112</v>
      </c>
      <c r="C30" s="2" t="s">
        <v>32</v>
      </c>
      <c r="D30" s="2" t="s">
        <v>13</v>
      </c>
      <c r="E30" s="2"/>
      <c r="F30" s="2"/>
      <c r="G30" s="2" t="s">
        <v>20</v>
      </c>
      <c r="H30" s="3" t="s">
        <v>113</v>
      </c>
      <c r="I30" s="3" t="s">
        <v>114</v>
      </c>
      <c r="J30" s="4">
        <v>0.073125</v>
      </c>
      <c r="K30" s="2">
        <v>10.6</v>
      </c>
    </row>
    <row r="31" spans="1:11" ht="15">
      <c r="A31" s="2">
        <v>102</v>
      </c>
      <c r="B31" s="2" t="s">
        <v>115</v>
      </c>
      <c r="C31" s="2" t="s">
        <v>86</v>
      </c>
      <c r="D31" s="2" t="s">
        <v>13</v>
      </c>
      <c r="E31" s="2" t="s">
        <v>14</v>
      </c>
      <c r="F31" s="2">
        <v>5</v>
      </c>
      <c r="G31" s="2" t="s">
        <v>87</v>
      </c>
      <c r="H31" s="3" t="s">
        <v>116</v>
      </c>
      <c r="I31" s="3" t="s">
        <v>117</v>
      </c>
      <c r="J31" s="4">
        <v>0.0731712962962963</v>
      </c>
      <c r="K31" s="2">
        <v>10.59</v>
      </c>
    </row>
    <row r="32" spans="1:11" ht="15">
      <c r="A32" s="2">
        <v>83</v>
      </c>
      <c r="B32" s="2" t="s">
        <v>118</v>
      </c>
      <c r="C32" s="2" t="s">
        <v>32</v>
      </c>
      <c r="D32" s="2" t="s">
        <v>13</v>
      </c>
      <c r="E32" s="2"/>
      <c r="F32" s="2"/>
      <c r="G32" s="2" t="s">
        <v>20</v>
      </c>
      <c r="H32" s="3" t="s">
        <v>119</v>
      </c>
      <c r="I32" s="3" t="s">
        <v>120</v>
      </c>
      <c r="J32" s="4">
        <v>0.07321759259259258</v>
      </c>
      <c r="K32" s="2">
        <v>10.58</v>
      </c>
    </row>
    <row r="33" spans="1:11" ht="15">
      <c r="A33" s="2">
        <v>186</v>
      </c>
      <c r="B33" s="2" t="s">
        <v>121</v>
      </c>
      <c r="C33" s="2" t="s">
        <v>28</v>
      </c>
      <c r="D33" s="2" t="s">
        <v>13</v>
      </c>
      <c r="E33" s="2"/>
      <c r="F33" s="2"/>
      <c r="G33" s="2" t="s">
        <v>20</v>
      </c>
      <c r="H33" s="3" t="s">
        <v>122</v>
      </c>
      <c r="I33" s="3" t="s">
        <v>107</v>
      </c>
      <c r="J33" s="4">
        <v>0.07340277777777778</v>
      </c>
      <c r="K33" s="2">
        <v>10.56</v>
      </c>
    </row>
    <row r="34" spans="1:11" ht="15">
      <c r="A34" s="2">
        <v>58</v>
      </c>
      <c r="B34" s="2" t="s">
        <v>123</v>
      </c>
      <c r="C34" s="2" t="s">
        <v>32</v>
      </c>
      <c r="D34" s="2" t="s">
        <v>13</v>
      </c>
      <c r="E34" s="2"/>
      <c r="F34" s="2"/>
      <c r="G34" s="2" t="s">
        <v>20</v>
      </c>
      <c r="H34" s="3" t="s">
        <v>124</v>
      </c>
      <c r="I34" s="3" t="s">
        <v>125</v>
      </c>
      <c r="J34" s="4">
        <v>0.07386574074074075</v>
      </c>
      <c r="K34" s="2">
        <v>10.49</v>
      </c>
    </row>
    <row r="35" spans="1:11" ht="15">
      <c r="A35" s="2">
        <v>77</v>
      </c>
      <c r="B35" s="2" t="s">
        <v>126</v>
      </c>
      <c r="C35" s="2" t="s">
        <v>86</v>
      </c>
      <c r="D35" s="2" t="s">
        <v>13</v>
      </c>
      <c r="E35" s="2" t="s">
        <v>14</v>
      </c>
      <c r="F35" s="2">
        <v>6</v>
      </c>
      <c r="G35" s="2" t="s">
        <v>87</v>
      </c>
      <c r="H35" s="3" t="s">
        <v>127</v>
      </c>
      <c r="I35" s="3" t="s">
        <v>128</v>
      </c>
      <c r="J35" s="4">
        <v>0.07400462962962963</v>
      </c>
      <c r="K35" s="2">
        <v>10.47</v>
      </c>
    </row>
    <row r="36" spans="1:11" ht="15">
      <c r="A36" s="2">
        <v>198</v>
      </c>
      <c r="B36" s="2" t="s">
        <v>129</v>
      </c>
      <c r="C36" s="2" t="s">
        <v>32</v>
      </c>
      <c r="D36" s="2" t="s">
        <v>13</v>
      </c>
      <c r="E36" s="2"/>
      <c r="F36" s="2"/>
      <c r="G36" s="2" t="s">
        <v>20</v>
      </c>
      <c r="H36" s="3" t="s">
        <v>130</v>
      </c>
      <c r="I36" s="3" t="s">
        <v>131</v>
      </c>
      <c r="J36" s="4">
        <v>0.07407407407407407</v>
      </c>
      <c r="K36" s="2">
        <v>10.46</v>
      </c>
    </row>
    <row r="37" spans="1:11" ht="15">
      <c r="A37" s="2">
        <v>386</v>
      </c>
      <c r="B37" s="2" t="s">
        <v>132</v>
      </c>
      <c r="C37" s="2" t="s">
        <v>32</v>
      </c>
      <c r="D37" s="2" t="s">
        <v>62</v>
      </c>
      <c r="E37" s="2"/>
      <c r="F37" s="2"/>
      <c r="G37" s="2" t="s">
        <v>20</v>
      </c>
      <c r="H37" s="3" t="s">
        <v>133</v>
      </c>
      <c r="I37" s="3" t="s">
        <v>134</v>
      </c>
      <c r="J37" s="4">
        <v>0.07425925925925926</v>
      </c>
      <c r="K37" s="2">
        <v>10.44</v>
      </c>
    </row>
    <row r="38" spans="1:11" ht="15">
      <c r="A38" s="2">
        <v>163</v>
      </c>
      <c r="B38" s="2" t="s">
        <v>135</v>
      </c>
      <c r="C38" s="2" t="s">
        <v>28</v>
      </c>
      <c r="D38" s="2" t="s">
        <v>13</v>
      </c>
      <c r="E38" s="2"/>
      <c r="F38" s="2"/>
      <c r="G38" s="2" t="s">
        <v>20</v>
      </c>
      <c r="H38" s="3" t="s">
        <v>136</v>
      </c>
      <c r="I38" s="3" t="s">
        <v>137</v>
      </c>
      <c r="J38" s="4">
        <v>0.07519675925925927</v>
      </c>
      <c r="K38" s="2">
        <v>10.31</v>
      </c>
    </row>
    <row r="39" spans="1:11" ht="15">
      <c r="A39" s="2">
        <v>123</v>
      </c>
      <c r="B39" s="2" t="s">
        <v>138</v>
      </c>
      <c r="C39" s="2" t="s">
        <v>86</v>
      </c>
      <c r="D39" s="2" t="s">
        <v>13</v>
      </c>
      <c r="E39" s="2"/>
      <c r="F39" s="2"/>
      <c r="G39" s="2" t="s">
        <v>20</v>
      </c>
      <c r="H39" s="3" t="s">
        <v>139</v>
      </c>
      <c r="I39" s="3" t="s">
        <v>140</v>
      </c>
      <c r="J39" s="4">
        <v>0.07525462962962963</v>
      </c>
      <c r="K39" s="2">
        <v>10.3</v>
      </c>
    </row>
    <row r="40" spans="1:11" ht="15">
      <c r="A40" s="2">
        <v>338</v>
      </c>
      <c r="B40" s="2" t="s">
        <v>141</v>
      </c>
      <c r="C40" s="2"/>
      <c r="D40" s="2" t="s">
        <v>13</v>
      </c>
      <c r="E40" s="2"/>
      <c r="F40" s="2"/>
      <c r="G40" s="2" t="s">
        <v>20</v>
      </c>
      <c r="H40" s="3" t="s">
        <v>142</v>
      </c>
      <c r="I40" s="3" t="s">
        <v>143</v>
      </c>
      <c r="J40" s="4">
        <v>0.07535879629629628</v>
      </c>
      <c r="K40" s="2">
        <v>10.28</v>
      </c>
    </row>
    <row r="41" spans="1:11" ht="15">
      <c r="A41" s="2">
        <v>132</v>
      </c>
      <c r="B41" s="2" t="s">
        <v>144</v>
      </c>
      <c r="C41" s="2" t="s">
        <v>145</v>
      </c>
      <c r="D41" s="2" t="s">
        <v>13</v>
      </c>
      <c r="E41" s="2"/>
      <c r="F41" s="2"/>
      <c r="G41" s="2" t="s">
        <v>37</v>
      </c>
      <c r="H41" s="3" t="s">
        <v>146</v>
      </c>
      <c r="I41" s="3" t="s">
        <v>147</v>
      </c>
      <c r="J41" s="4">
        <v>0.07560185185185185</v>
      </c>
      <c r="K41" s="2">
        <v>10.25</v>
      </c>
    </row>
    <row r="42" spans="1:11" ht="15">
      <c r="A42" s="2">
        <v>168</v>
      </c>
      <c r="B42" s="2" t="s">
        <v>148</v>
      </c>
      <c r="C42" s="2" t="s">
        <v>77</v>
      </c>
      <c r="D42" s="2" t="s">
        <v>13</v>
      </c>
      <c r="E42" s="2"/>
      <c r="F42" s="2"/>
      <c r="G42" s="2" t="s">
        <v>20</v>
      </c>
      <c r="H42" s="3" t="s">
        <v>149</v>
      </c>
      <c r="I42" s="3" t="s">
        <v>150</v>
      </c>
      <c r="J42" s="4">
        <v>0.07564814814814814</v>
      </c>
      <c r="K42" s="2">
        <v>10.24</v>
      </c>
    </row>
    <row r="43" spans="1:11" ht="15">
      <c r="A43" s="2">
        <v>306</v>
      </c>
      <c r="B43" s="2" t="s">
        <v>151</v>
      </c>
      <c r="C43" s="2" t="s">
        <v>152</v>
      </c>
      <c r="D43" s="2" t="s">
        <v>13</v>
      </c>
      <c r="E43" s="2"/>
      <c r="F43" s="2"/>
      <c r="G43" s="2" t="s">
        <v>20</v>
      </c>
      <c r="H43" s="3" t="s">
        <v>153</v>
      </c>
      <c r="I43" s="3" t="s">
        <v>154</v>
      </c>
      <c r="J43" s="4">
        <v>0.07587962962962963</v>
      </c>
      <c r="K43" s="2">
        <v>10.21</v>
      </c>
    </row>
    <row r="44" spans="1:11" ht="15">
      <c r="A44" s="2">
        <v>14</v>
      </c>
      <c r="B44" s="2" t="s">
        <v>155</v>
      </c>
      <c r="C44" s="2" t="s">
        <v>24</v>
      </c>
      <c r="D44" s="2" t="s">
        <v>13</v>
      </c>
      <c r="E44" s="2"/>
      <c r="F44" s="2"/>
      <c r="G44" s="2" t="s">
        <v>20</v>
      </c>
      <c r="H44" s="3" t="s">
        <v>156</v>
      </c>
      <c r="I44" s="3" t="s">
        <v>157</v>
      </c>
      <c r="J44" s="4">
        <v>0.07608796296296295</v>
      </c>
      <c r="K44" s="2">
        <v>10.19</v>
      </c>
    </row>
    <row r="45" spans="1:11" ht="15">
      <c r="A45" s="2">
        <v>321</v>
      </c>
      <c r="B45" s="2" t="s">
        <v>158</v>
      </c>
      <c r="C45" s="2" t="s">
        <v>24</v>
      </c>
      <c r="D45" s="2" t="s">
        <v>62</v>
      </c>
      <c r="E45" s="2" t="s">
        <v>14</v>
      </c>
      <c r="F45" s="2">
        <v>2</v>
      </c>
      <c r="G45" s="2" t="s">
        <v>15</v>
      </c>
      <c r="H45" s="3" t="s">
        <v>159</v>
      </c>
      <c r="I45" s="3" t="s">
        <v>160</v>
      </c>
      <c r="J45" s="4">
        <v>0.07631944444444444</v>
      </c>
      <c r="K45" s="2">
        <v>10.15</v>
      </c>
    </row>
    <row r="46" spans="1:11" ht="15">
      <c r="A46" s="2">
        <v>93</v>
      </c>
      <c r="B46" s="2" t="s">
        <v>161</v>
      </c>
      <c r="C46" s="2" t="s">
        <v>61</v>
      </c>
      <c r="D46" s="2" t="s">
        <v>13</v>
      </c>
      <c r="E46" s="2"/>
      <c r="F46" s="2"/>
      <c r="G46" s="2" t="s">
        <v>20</v>
      </c>
      <c r="H46" s="3" t="s">
        <v>162</v>
      </c>
      <c r="I46" s="3" t="s">
        <v>163</v>
      </c>
      <c r="J46" s="4">
        <v>0.0763888888888889</v>
      </c>
      <c r="K46" s="2">
        <v>10.15</v>
      </c>
    </row>
    <row r="47" spans="1:11" ht="15">
      <c r="A47" s="2">
        <v>109</v>
      </c>
      <c r="B47" s="2" t="s">
        <v>164</v>
      </c>
      <c r="C47" s="2" t="s">
        <v>32</v>
      </c>
      <c r="D47" s="2" t="s">
        <v>13</v>
      </c>
      <c r="E47" s="2"/>
      <c r="F47" s="2"/>
      <c r="G47" s="2" t="s">
        <v>20</v>
      </c>
      <c r="H47" s="3" t="s">
        <v>165</v>
      </c>
      <c r="I47" s="3" t="s">
        <v>166</v>
      </c>
      <c r="J47" s="4">
        <v>0.07644675925925926</v>
      </c>
      <c r="K47" s="2">
        <v>10.14</v>
      </c>
    </row>
    <row r="48" spans="1:11" ht="15">
      <c r="A48" s="2">
        <v>90</v>
      </c>
      <c r="B48" s="2" t="s">
        <v>167</v>
      </c>
      <c r="C48" s="2" t="s">
        <v>61</v>
      </c>
      <c r="D48" s="2" t="s">
        <v>13</v>
      </c>
      <c r="E48" s="2" t="s">
        <v>14</v>
      </c>
      <c r="F48" s="2">
        <v>7</v>
      </c>
      <c r="G48" s="2" t="s">
        <v>15</v>
      </c>
      <c r="H48" s="3" t="s">
        <v>168</v>
      </c>
      <c r="I48" s="3" t="s">
        <v>169</v>
      </c>
      <c r="J48" s="4">
        <v>0.07652777777777778</v>
      </c>
      <c r="K48" s="2">
        <v>10.13</v>
      </c>
    </row>
    <row r="49" spans="1:11" ht="15">
      <c r="A49" s="2">
        <v>195</v>
      </c>
      <c r="B49" s="2" t="s">
        <v>170</v>
      </c>
      <c r="C49" s="2" t="s">
        <v>171</v>
      </c>
      <c r="D49" s="2" t="s">
        <v>13</v>
      </c>
      <c r="E49" s="2" t="s">
        <v>14</v>
      </c>
      <c r="F49" s="2">
        <v>8</v>
      </c>
      <c r="G49" s="2" t="s">
        <v>63</v>
      </c>
      <c r="H49" s="3" t="s">
        <v>172</v>
      </c>
      <c r="I49" s="3" t="s">
        <v>173</v>
      </c>
      <c r="J49" s="4">
        <v>0.0766087962962963</v>
      </c>
      <c r="K49" s="2">
        <v>10.12</v>
      </c>
    </row>
    <row r="50" spans="1:11" ht="15">
      <c r="A50" s="2">
        <v>2</v>
      </c>
      <c r="B50" s="2" t="s">
        <v>174</v>
      </c>
      <c r="C50" s="2" t="s">
        <v>175</v>
      </c>
      <c r="D50" s="2" t="s">
        <v>13</v>
      </c>
      <c r="E50" s="2"/>
      <c r="F50" s="2"/>
      <c r="G50" s="2" t="s">
        <v>20</v>
      </c>
      <c r="H50" s="3" t="s">
        <v>176</v>
      </c>
      <c r="I50" s="3" t="s">
        <v>177</v>
      </c>
      <c r="J50" s="4">
        <v>0.07688657407407408</v>
      </c>
      <c r="K50" s="2">
        <v>10.08</v>
      </c>
    </row>
    <row r="51" spans="1:11" ht="15">
      <c r="A51" s="2">
        <v>162</v>
      </c>
      <c r="B51" s="2" t="s">
        <v>178</v>
      </c>
      <c r="C51" s="2" t="s">
        <v>28</v>
      </c>
      <c r="D51" s="2" t="s">
        <v>13</v>
      </c>
      <c r="E51" s="2"/>
      <c r="F51" s="2"/>
      <c r="G51" s="2" t="s">
        <v>20</v>
      </c>
      <c r="H51" s="3" t="s">
        <v>179</v>
      </c>
      <c r="I51" s="3" t="s">
        <v>180</v>
      </c>
      <c r="J51" s="4">
        <v>0.07690972222222221</v>
      </c>
      <c r="K51" s="2">
        <v>10.08</v>
      </c>
    </row>
    <row r="52" spans="1:11" ht="15">
      <c r="A52" s="2">
        <v>11</v>
      </c>
      <c r="B52" s="2" t="s">
        <v>181</v>
      </c>
      <c r="C52" s="2" t="s">
        <v>152</v>
      </c>
      <c r="D52" s="2" t="s">
        <v>13</v>
      </c>
      <c r="E52" s="2"/>
      <c r="F52" s="2"/>
      <c r="G52" s="2" t="s">
        <v>20</v>
      </c>
      <c r="H52" s="3" t="s">
        <v>182</v>
      </c>
      <c r="I52" s="3" t="s">
        <v>183</v>
      </c>
      <c r="J52" s="4">
        <v>0.07702546296296296</v>
      </c>
      <c r="K52" s="2">
        <v>10.06</v>
      </c>
    </row>
    <row r="53" spans="1:11" ht="15">
      <c r="A53" s="2">
        <v>37</v>
      </c>
      <c r="B53" s="2" t="s">
        <v>184</v>
      </c>
      <c r="C53" s="2" t="s">
        <v>185</v>
      </c>
      <c r="D53" s="2" t="s">
        <v>13</v>
      </c>
      <c r="E53" s="2" t="s">
        <v>14</v>
      </c>
      <c r="F53" s="2">
        <v>9</v>
      </c>
      <c r="G53" s="2" t="s">
        <v>186</v>
      </c>
      <c r="H53" s="3" t="s">
        <v>187</v>
      </c>
      <c r="I53" s="3" t="s">
        <v>188</v>
      </c>
      <c r="J53" s="4">
        <v>0.07707175925925926</v>
      </c>
      <c r="K53" s="2">
        <v>10.06</v>
      </c>
    </row>
    <row r="54" spans="1:11" ht="15">
      <c r="A54" s="2">
        <v>146</v>
      </c>
      <c r="B54" s="2" t="s">
        <v>189</v>
      </c>
      <c r="C54" s="2" t="s">
        <v>28</v>
      </c>
      <c r="D54" s="2" t="s">
        <v>13</v>
      </c>
      <c r="E54" s="2"/>
      <c r="F54" s="2"/>
      <c r="G54" s="2" t="s">
        <v>37</v>
      </c>
      <c r="H54" s="3" t="s">
        <v>190</v>
      </c>
      <c r="I54" s="3" t="s">
        <v>191</v>
      </c>
      <c r="J54" s="4">
        <v>0.07743055555555556</v>
      </c>
      <c r="K54" s="2">
        <v>10.01</v>
      </c>
    </row>
    <row r="55" spans="1:11" ht="15">
      <c r="A55" s="2">
        <v>164</v>
      </c>
      <c r="B55" s="2" t="s">
        <v>192</v>
      </c>
      <c r="C55" s="2" t="s">
        <v>28</v>
      </c>
      <c r="D55" s="2" t="s">
        <v>13</v>
      </c>
      <c r="E55" s="2"/>
      <c r="F55" s="2"/>
      <c r="G55" s="2" t="s">
        <v>20</v>
      </c>
      <c r="H55" s="3" t="s">
        <v>193</v>
      </c>
      <c r="I55" s="3" t="s">
        <v>194</v>
      </c>
      <c r="J55" s="4">
        <v>0.07763888888888888</v>
      </c>
      <c r="K55" s="2">
        <v>9.98</v>
      </c>
    </row>
    <row r="56" spans="1:11" ht="15">
      <c r="A56" s="2">
        <v>121</v>
      </c>
      <c r="B56" s="2" t="s">
        <v>195</v>
      </c>
      <c r="C56" s="2" t="s">
        <v>36</v>
      </c>
      <c r="D56" s="2" t="s">
        <v>13</v>
      </c>
      <c r="E56" s="2"/>
      <c r="F56" s="2"/>
      <c r="G56" s="2" t="s">
        <v>20</v>
      </c>
      <c r="H56" s="3" t="s">
        <v>196</v>
      </c>
      <c r="I56" s="3" t="s">
        <v>197</v>
      </c>
      <c r="J56" s="4">
        <v>0.07769675925925926</v>
      </c>
      <c r="K56" s="2">
        <v>9.97</v>
      </c>
    </row>
    <row r="57" spans="1:11" ht="15">
      <c r="A57" s="2">
        <v>191</v>
      </c>
      <c r="B57" s="2" t="s">
        <v>198</v>
      </c>
      <c r="C57" s="2" t="s">
        <v>105</v>
      </c>
      <c r="D57" s="2" t="s">
        <v>13</v>
      </c>
      <c r="E57" s="2"/>
      <c r="F57" s="2"/>
      <c r="G57" s="2" t="s">
        <v>20</v>
      </c>
      <c r="H57" s="3" t="s">
        <v>199</v>
      </c>
      <c r="I57" s="3" t="s">
        <v>200</v>
      </c>
      <c r="J57" s="4">
        <v>0.07820601851851851</v>
      </c>
      <c r="K57" s="2">
        <v>9.91</v>
      </c>
    </row>
    <row r="58" spans="1:11" ht="15">
      <c r="A58" s="2">
        <v>27</v>
      </c>
      <c r="B58" s="2" t="s">
        <v>201</v>
      </c>
      <c r="C58" s="2" t="s">
        <v>32</v>
      </c>
      <c r="D58" s="2" t="s">
        <v>13</v>
      </c>
      <c r="E58" s="2" t="s">
        <v>14</v>
      </c>
      <c r="F58" s="2">
        <v>10</v>
      </c>
      <c r="G58" s="2" t="s">
        <v>202</v>
      </c>
      <c r="H58" s="3" t="s">
        <v>203</v>
      </c>
      <c r="I58" s="3" t="s">
        <v>204</v>
      </c>
      <c r="J58" s="4">
        <v>0.07877314814814815</v>
      </c>
      <c r="K58" s="2">
        <v>9.84</v>
      </c>
    </row>
    <row r="59" spans="1:11" ht="15">
      <c r="A59" s="2">
        <v>68</v>
      </c>
      <c r="B59" s="2" t="s">
        <v>205</v>
      </c>
      <c r="C59" s="2" t="s">
        <v>77</v>
      </c>
      <c r="D59" s="2" t="s">
        <v>13</v>
      </c>
      <c r="E59" s="2"/>
      <c r="F59" s="2"/>
      <c r="G59" s="2" t="s">
        <v>20</v>
      </c>
      <c r="H59" s="3" t="s">
        <v>206</v>
      </c>
      <c r="I59" s="3" t="s">
        <v>207</v>
      </c>
      <c r="J59" s="4">
        <v>0.07880787037037036</v>
      </c>
      <c r="K59" s="2">
        <v>9.83</v>
      </c>
    </row>
    <row r="60" spans="1:11" ht="15">
      <c r="A60" s="2">
        <v>384</v>
      </c>
      <c r="B60" s="2" t="s">
        <v>208</v>
      </c>
      <c r="C60" s="2" t="s">
        <v>209</v>
      </c>
      <c r="D60" s="2" t="s">
        <v>62</v>
      </c>
      <c r="E60" s="2" t="s">
        <v>14</v>
      </c>
      <c r="F60" s="2">
        <v>3</v>
      </c>
      <c r="G60" s="2" t="s">
        <v>15</v>
      </c>
      <c r="H60" s="3" t="s">
        <v>210</v>
      </c>
      <c r="I60" s="3" t="s">
        <v>211</v>
      </c>
      <c r="J60" s="4">
        <v>0.07892361111111111</v>
      </c>
      <c r="K60" s="2">
        <v>9.82</v>
      </c>
    </row>
    <row r="61" spans="1:11" ht="15">
      <c r="A61" s="2">
        <v>190</v>
      </c>
      <c r="B61" s="2" t="s">
        <v>212</v>
      </c>
      <c r="C61" s="2" t="s">
        <v>86</v>
      </c>
      <c r="D61" s="2" t="s">
        <v>13</v>
      </c>
      <c r="E61" s="2" t="s">
        <v>14</v>
      </c>
      <c r="F61" s="2">
        <v>11</v>
      </c>
      <c r="G61" s="2" t="s">
        <v>87</v>
      </c>
      <c r="H61" s="3" t="s">
        <v>213</v>
      </c>
      <c r="I61" s="3" t="s">
        <v>214</v>
      </c>
      <c r="J61" s="4">
        <v>0.07895833333333334</v>
      </c>
      <c r="K61" s="2">
        <v>9.82</v>
      </c>
    </row>
    <row r="62" spans="1:11" ht="15">
      <c r="A62" s="2">
        <v>53</v>
      </c>
      <c r="B62" s="2" t="s">
        <v>215</v>
      </c>
      <c r="C62" s="2" t="s">
        <v>32</v>
      </c>
      <c r="D62" s="2" t="s">
        <v>13</v>
      </c>
      <c r="E62" s="2"/>
      <c r="F62" s="2"/>
      <c r="G62" s="2" t="s">
        <v>20</v>
      </c>
      <c r="H62" s="3" t="s">
        <v>216</v>
      </c>
      <c r="I62" s="3" t="s">
        <v>217</v>
      </c>
      <c r="J62" s="4">
        <v>0.07908564814814815</v>
      </c>
      <c r="K62" s="2">
        <v>9.8</v>
      </c>
    </row>
    <row r="63" spans="1:11" ht="15">
      <c r="A63" s="2">
        <v>113</v>
      </c>
      <c r="B63" s="2" t="s">
        <v>218</v>
      </c>
      <c r="C63" s="2" t="s">
        <v>32</v>
      </c>
      <c r="D63" s="2" t="s">
        <v>13</v>
      </c>
      <c r="E63" s="2"/>
      <c r="F63" s="2"/>
      <c r="G63" s="2" t="s">
        <v>20</v>
      </c>
      <c r="H63" s="3" t="s">
        <v>219</v>
      </c>
      <c r="I63" s="3" t="s">
        <v>220</v>
      </c>
      <c r="J63" s="4">
        <v>0.07909722222222222</v>
      </c>
      <c r="K63" s="2">
        <v>9.8</v>
      </c>
    </row>
    <row r="64" spans="1:11" ht="15">
      <c r="A64" s="2">
        <v>1</v>
      </c>
      <c r="B64" s="2" t="s">
        <v>221</v>
      </c>
      <c r="C64" s="2" t="s">
        <v>222</v>
      </c>
      <c r="D64" s="2" t="s">
        <v>13</v>
      </c>
      <c r="E64" s="2"/>
      <c r="F64" s="2"/>
      <c r="G64" s="2" t="s">
        <v>20</v>
      </c>
      <c r="H64" s="3" t="s">
        <v>223</v>
      </c>
      <c r="I64" s="3" t="s">
        <v>224</v>
      </c>
      <c r="J64" s="4">
        <v>0.07910879629629629</v>
      </c>
      <c r="K64" s="2">
        <v>9.8</v>
      </c>
    </row>
    <row r="65" spans="1:11" ht="15">
      <c r="A65" s="2">
        <v>143</v>
      </c>
      <c r="B65" s="2" t="s">
        <v>225</v>
      </c>
      <c r="C65" s="2" t="s">
        <v>32</v>
      </c>
      <c r="D65" s="2" t="s">
        <v>13</v>
      </c>
      <c r="E65" s="2"/>
      <c r="F65" s="2"/>
      <c r="G65" s="2" t="s">
        <v>20</v>
      </c>
      <c r="H65" s="3" t="s">
        <v>226</v>
      </c>
      <c r="I65" s="3" t="s">
        <v>227</v>
      </c>
      <c r="J65" s="4">
        <v>0.07920138888888889</v>
      </c>
      <c r="K65" s="2">
        <v>9.79</v>
      </c>
    </row>
    <row r="66" spans="1:11" ht="15">
      <c r="A66" s="2">
        <v>42</v>
      </c>
      <c r="B66" s="2" t="s">
        <v>228</v>
      </c>
      <c r="C66" s="2" t="s">
        <v>185</v>
      </c>
      <c r="D66" s="2" t="s">
        <v>13</v>
      </c>
      <c r="E66" s="2" t="s">
        <v>14</v>
      </c>
      <c r="F66" s="2">
        <v>12</v>
      </c>
      <c r="G66" s="2" t="s">
        <v>47</v>
      </c>
      <c r="H66" s="3" t="s">
        <v>229</v>
      </c>
      <c r="I66" s="3" t="s">
        <v>230</v>
      </c>
      <c r="J66" s="4">
        <v>0.07922453703703704</v>
      </c>
      <c r="K66" s="2">
        <v>9.78</v>
      </c>
    </row>
    <row r="67" spans="1:11" ht="15">
      <c r="A67" s="2">
        <v>151</v>
      </c>
      <c r="B67" s="2" t="s">
        <v>231</v>
      </c>
      <c r="C67" s="2" t="s">
        <v>32</v>
      </c>
      <c r="D67" s="2" t="s">
        <v>13</v>
      </c>
      <c r="E67" s="2"/>
      <c r="F67" s="2"/>
      <c r="G67" s="2" t="s">
        <v>20</v>
      </c>
      <c r="H67" s="3" t="s">
        <v>232</v>
      </c>
      <c r="I67" s="3" t="s">
        <v>233</v>
      </c>
      <c r="J67" s="4">
        <v>0.07944444444444444</v>
      </c>
      <c r="K67" s="2">
        <v>9.76</v>
      </c>
    </row>
    <row r="68" spans="1:11" ht="15">
      <c r="A68" s="2">
        <v>318</v>
      </c>
      <c r="B68" s="2" t="s">
        <v>234</v>
      </c>
      <c r="C68" s="2" t="s">
        <v>86</v>
      </c>
      <c r="D68" s="2" t="s">
        <v>13</v>
      </c>
      <c r="E68" s="2" t="s">
        <v>14</v>
      </c>
      <c r="F68" s="2">
        <v>13</v>
      </c>
      <c r="G68" s="2" t="s">
        <v>186</v>
      </c>
      <c r="H68" s="3" t="s">
        <v>235</v>
      </c>
      <c r="I68" s="3" t="s">
        <v>236</v>
      </c>
      <c r="J68" s="4">
        <v>0.07944444444444444</v>
      </c>
      <c r="K68" s="2">
        <v>9.76</v>
      </c>
    </row>
    <row r="69" spans="1:11" ht="15">
      <c r="A69" s="2">
        <v>104</v>
      </c>
      <c r="B69" s="2" t="s">
        <v>237</v>
      </c>
      <c r="C69" s="2" t="s">
        <v>32</v>
      </c>
      <c r="D69" s="2" t="s">
        <v>13</v>
      </c>
      <c r="E69" s="2"/>
      <c r="F69" s="2"/>
      <c r="G69" s="2" t="s">
        <v>20</v>
      </c>
      <c r="H69" s="3" t="s">
        <v>238</v>
      </c>
      <c r="I69" s="3" t="s">
        <v>239</v>
      </c>
      <c r="J69" s="4">
        <v>0.07974537037037037</v>
      </c>
      <c r="K69" s="2">
        <v>9.72</v>
      </c>
    </row>
    <row r="70" spans="1:11" ht="15">
      <c r="A70" s="2">
        <v>159</v>
      </c>
      <c r="B70" s="2" t="s">
        <v>240</v>
      </c>
      <c r="C70" s="2" t="s">
        <v>28</v>
      </c>
      <c r="D70" s="2" t="s">
        <v>13</v>
      </c>
      <c r="E70" s="2"/>
      <c r="F70" s="2"/>
      <c r="G70" s="2" t="s">
        <v>20</v>
      </c>
      <c r="H70" s="3" t="s">
        <v>241</v>
      </c>
      <c r="I70" s="3" t="s">
        <v>242</v>
      </c>
      <c r="J70" s="4">
        <v>0.08032407407407406</v>
      </c>
      <c r="K70" s="2">
        <v>9.65</v>
      </c>
    </row>
    <row r="71" spans="1:11" ht="15">
      <c r="A71" s="2">
        <v>421</v>
      </c>
      <c r="B71" s="2" t="s">
        <v>243</v>
      </c>
      <c r="C71" s="2" t="s">
        <v>171</v>
      </c>
      <c r="D71" s="2" t="s">
        <v>13</v>
      </c>
      <c r="E71" s="2" t="s">
        <v>14</v>
      </c>
      <c r="F71" s="2">
        <v>14</v>
      </c>
      <c r="G71" s="2" t="s">
        <v>87</v>
      </c>
      <c r="H71" s="3" t="s">
        <v>244</v>
      </c>
      <c r="I71" s="3" t="s">
        <v>245</v>
      </c>
      <c r="J71" s="4">
        <v>0.08046296296296296</v>
      </c>
      <c r="K71" s="2">
        <v>9.63</v>
      </c>
    </row>
    <row r="72" spans="1:11" ht="15">
      <c r="A72" s="2">
        <v>152</v>
      </c>
      <c r="B72" s="2" t="s">
        <v>246</v>
      </c>
      <c r="C72" s="2" t="s">
        <v>28</v>
      </c>
      <c r="D72" s="2" t="s">
        <v>13</v>
      </c>
      <c r="E72" s="2"/>
      <c r="F72" s="2"/>
      <c r="G72" s="2" t="s">
        <v>37</v>
      </c>
      <c r="H72" s="3" t="s">
        <v>247</v>
      </c>
      <c r="I72" s="3" t="s">
        <v>248</v>
      </c>
      <c r="J72" s="4">
        <v>0.08061342592592592</v>
      </c>
      <c r="K72" s="2">
        <v>9.61</v>
      </c>
    </row>
    <row r="73" spans="1:11" ht="15">
      <c r="A73" s="2">
        <v>122</v>
      </c>
      <c r="B73" s="2" t="s">
        <v>249</v>
      </c>
      <c r="C73" s="2" t="s">
        <v>86</v>
      </c>
      <c r="D73" s="2" t="s">
        <v>13</v>
      </c>
      <c r="E73" s="2" t="s">
        <v>14</v>
      </c>
      <c r="F73" s="2">
        <v>15</v>
      </c>
      <c r="G73" s="2" t="s">
        <v>186</v>
      </c>
      <c r="H73" s="3" t="s">
        <v>250</v>
      </c>
      <c r="I73" s="3" t="s">
        <v>251</v>
      </c>
      <c r="J73" s="4">
        <v>0.08061342592592592</v>
      </c>
      <c r="K73" s="2">
        <v>9.61</v>
      </c>
    </row>
    <row r="74" spans="1:11" ht="15">
      <c r="A74" s="2">
        <v>75</v>
      </c>
      <c r="B74" s="2" t="s">
        <v>252</v>
      </c>
      <c r="C74" s="2" t="s">
        <v>253</v>
      </c>
      <c r="D74" s="2" t="s">
        <v>13</v>
      </c>
      <c r="E74" s="2" t="s">
        <v>14</v>
      </c>
      <c r="F74" s="2">
        <v>16</v>
      </c>
      <c r="G74" s="2" t="s">
        <v>47</v>
      </c>
      <c r="H74" s="3" t="s">
        <v>254</v>
      </c>
      <c r="I74" s="3" t="s">
        <v>255</v>
      </c>
      <c r="J74" s="4">
        <v>0.0809837962962963</v>
      </c>
      <c r="K74" s="2">
        <v>9.57</v>
      </c>
    </row>
    <row r="75" spans="1:11" ht="15">
      <c r="A75" s="2">
        <v>304</v>
      </c>
      <c r="B75" s="2" t="s">
        <v>256</v>
      </c>
      <c r="C75" s="2" t="s">
        <v>32</v>
      </c>
      <c r="D75" s="2" t="s">
        <v>62</v>
      </c>
      <c r="E75" s="2"/>
      <c r="F75" s="2"/>
      <c r="G75" s="2" t="s">
        <v>20</v>
      </c>
      <c r="H75" s="3" t="s">
        <v>257</v>
      </c>
      <c r="I75" s="3" t="s">
        <v>258</v>
      </c>
      <c r="J75" s="4">
        <v>0.08100694444444444</v>
      </c>
      <c r="K75" s="2">
        <v>9.57</v>
      </c>
    </row>
    <row r="76" spans="1:11" ht="15">
      <c r="A76" s="2">
        <v>28</v>
      </c>
      <c r="B76" s="2" t="s">
        <v>259</v>
      </c>
      <c r="C76" s="2" t="s">
        <v>105</v>
      </c>
      <c r="D76" s="2" t="s">
        <v>13</v>
      </c>
      <c r="E76" s="2"/>
      <c r="F76" s="2"/>
      <c r="G76" s="2" t="s">
        <v>20</v>
      </c>
      <c r="H76" s="3" t="s">
        <v>156</v>
      </c>
      <c r="I76" s="3" t="s">
        <v>260</v>
      </c>
      <c r="J76" s="4">
        <v>0.08144675925925926</v>
      </c>
      <c r="K76" s="2">
        <v>9.52</v>
      </c>
    </row>
    <row r="77" spans="1:11" ht="15">
      <c r="A77" s="2">
        <v>33</v>
      </c>
      <c r="B77" s="2" t="s">
        <v>261</v>
      </c>
      <c r="C77" s="2" t="s">
        <v>171</v>
      </c>
      <c r="D77" s="2" t="s">
        <v>13</v>
      </c>
      <c r="E77" s="2" t="s">
        <v>14</v>
      </c>
      <c r="F77" s="2">
        <v>17</v>
      </c>
      <c r="G77" s="2" t="s">
        <v>87</v>
      </c>
      <c r="H77" s="3"/>
      <c r="I77" s="3" t="s">
        <v>262</v>
      </c>
      <c r="J77" s="4">
        <v>0.08149305555555555</v>
      </c>
      <c r="K77" s="2">
        <v>9.51</v>
      </c>
    </row>
    <row r="78" spans="1:11" ht="15">
      <c r="A78" s="2">
        <v>326</v>
      </c>
      <c r="B78" s="2" t="s">
        <v>263</v>
      </c>
      <c r="C78" s="2" t="s">
        <v>77</v>
      </c>
      <c r="D78" s="2" t="s">
        <v>62</v>
      </c>
      <c r="E78" s="2"/>
      <c r="F78" s="2"/>
      <c r="G78" s="2" t="s">
        <v>20</v>
      </c>
      <c r="H78" s="3" t="s">
        <v>223</v>
      </c>
      <c r="I78" s="3" t="s">
        <v>264</v>
      </c>
      <c r="J78" s="4">
        <v>0.08202546296296297</v>
      </c>
      <c r="K78" s="2">
        <v>9.45</v>
      </c>
    </row>
    <row r="79" spans="1:11" ht="15">
      <c r="A79" s="2">
        <v>349</v>
      </c>
      <c r="B79" s="2" t="s">
        <v>265</v>
      </c>
      <c r="C79" s="2" t="s">
        <v>32</v>
      </c>
      <c r="D79" s="2" t="s">
        <v>62</v>
      </c>
      <c r="E79" s="2"/>
      <c r="F79" s="2"/>
      <c r="G79" s="2" t="s">
        <v>20</v>
      </c>
      <c r="H79" s="3" t="s">
        <v>266</v>
      </c>
      <c r="I79" s="3" t="s">
        <v>267</v>
      </c>
      <c r="J79" s="4">
        <v>0.08233796296296296</v>
      </c>
      <c r="K79" s="2">
        <v>9.41</v>
      </c>
    </row>
    <row r="80" spans="1:11" ht="15">
      <c r="A80" s="2">
        <v>422</v>
      </c>
      <c r="B80" s="2" t="s">
        <v>268</v>
      </c>
      <c r="C80" s="2" t="s">
        <v>209</v>
      </c>
      <c r="D80" s="2" t="s">
        <v>13</v>
      </c>
      <c r="E80" s="2"/>
      <c r="F80" s="2"/>
      <c r="G80" s="2"/>
      <c r="H80" s="3" t="s">
        <v>269</v>
      </c>
      <c r="I80" s="3" t="s">
        <v>270</v>
      </c>
      <c r="J80" s="4">
        <v>0.08283564814814814</v>
      </c>
      <c r="K80" s="2">
        <v>9.36</v>
      </c>
    </row>
    <row r="81" spans="1:11" ht="15">
      <c r="A81" s="2">
        <v>79</v>
      </c>
      <c r="B81" s="2" t="s">
        <v>271</v>
      </c>
      <c r="C81" s="2" t="s">
        <v>24</v>
      </c>
      <c r="D81" s="2" t="s">
        <v>13</v>
      </c>
      <c r="E81" s="2"/>
      <c r="F81" s="2"/>
      <c r="G81" s="2" t="s">
        <v>20</v>
      </c>
      <c r="H81" s="3" t="s">
        <v>272</v>
      </c>
      <c r="I81" s="3" t="s">
        <v>273</v>
      </c>
      <c r="J81" s="4">
        <v>0.0830787037037037</v>
      </c>
      <c r="K81" s="2">
        <v>9.33</v>
      </c>
    </row>
    <row r="82" spans="1:11" ht="15">
      <c r="A82" s="2">
        <v>154</v>
      </c>
      <c r="B82" s="2" t="s">
        <v>274</v>
      </c>
      <c r="C82" s="2" t="s">
        <v>28</v>
      </c>
      <c r="D82" s="2" t="s">
        <v>13</v>
      </c>
      <c r="E82" s="2"/>
      <c r="F82" s="2"/>
      <c r="G82" s="2" t="s">
        <v>20</v>
      </c>
      <c r="H82" s="3" t="s">
        <v>275</v>
      </c>
      <c r="I82" s="3" t="s">
        <v>275</v>
      </c>
      <c r="J82" s="4">
        <v>0.08372685185185186</v>
      </c>
      <c r="K82" s="2">
        <v>9.26</v>
      </c>
    </row>
    <row r="83" spans="1:11" ht="15">
      <c r="A83" s="2">
        <v>342</v>
      </c>
      <c r="B83" s="2" t="s">
        <v>276</v>
      </c>
      <c r="C83" s="2" t="s">
        <v>277</v>
      </c>
      <c r="D83" s="2" t="s">
        <v>62</v>
      </c>
      <c r="E83" s="2" t="s">
        <v>14</v>
      </c>
      <c r="F83" s="2">
        <v>4</v>
      </c>
      <c r="G83" s="2" t="s">
        <v>186</v>
      </c>
      <c r="H83" s="3" t="s">
        <v>278</v>
      </c>
      <c r="I83" s="3" t="s">
        <v>279</v>
      </c>
      <c r="J83" s="4">
        <v>0.08405092592592593</v>
      </c>
      <c r="K83" s="2">
        <v>9.22</v>
      </c>
    </row>
    <row r="84" spans="1:11" ht="15">
      <c r="A84" s="2">
        <v>59</v>
      </c>
      <c r="B84" s="2" t="s">
        <v>280</v>
      </c>
      <c r="C84" s="2" t="s">
        <v>77</v>
      </c>
      <c r="D84" s="2" t="s">
        <v>13</v>
      </c>
      <c r="E84" s="2"/>
      <c r="F84" s="2"/>
      <c r="G84" s="2" t="s">
        <v>20</v>
      </c>
      <c r="H84" s="3" t="s">
        <v>281</v>
      </c>
      <c r="I84" s="3" t="s">
        <v>282</v>
      </c>
      <c r="J84" s="4">
        <v>0.08407407407407408</v>
      </c>
      <c r="K84" s="2">
        <v>9.22</v>
      </c>
    </row>
    <row r="85" spans="1:11" ht="15">
      <c r="A85" s="2">
        <v>188</v>
      </c>
      <c r="B85" s="2" t="s">
        <v>283</v>
      </c>
      <c r="C85" s="2" t="s">
        <v>32</v>
      </c>
      <c r="D85" s="2" t="s">
        <v>13</v>
      </c>
      <c r="E85" s="2"/>
      <c r="F85" s="2"/>
      <c r="G85" s="2" t="s">
        <v>20</v>
      </c>
      <c r="H85" s="3" t="s">
        <v>284</v>
      </c>
      <c r="I85" s="3" t="s">
        <v>285</v>
      </c>
      <c r="J85" s="4">
        <v>0.08421296296296298</v>
      </c>
      <c r="K85" s="2">
        <v>9.2</v>
      </c>
    </row>
    <row r="86" spans="1:11" ht="15">
      <c r="A86" s="2">
        <v>92</v>
      </c>
      <c r="B86" s="2" t="s">
        <v>286</v>
      </c>
      <c r="C86" s="2" t="s">
        <v>86</v>
      </c>
      <c r="D86" s="2" t="s">
        <v>13</v>
      </c>
      <c r="E86" s="2"/>
      <c r="F86" s="2"/>
      <c r="G86" s="2" t="s">
        <v>20</v>
      </c>
      <c r="H86" s="3" t="s">
        <v>287</v>
      </c>
      <c r="I86" s="3" t="s">
        <v>288</v>
      </c>
      <c r="J86" s="4">
        <v>0.08431712962962963</v>
      </c>
      <c r="K86" s="2">
        <v>9.19</v>
      </c>
    </row>
    <row r="87" spans="1:11" ht="15">
      <c r="A87" s="2">
        <v>396</v>
      </c>
      <c r="B87" s="2" t="s">
        <v>289</v>
      </c>
      <c r="C87" s="2" t="s">
        <v>32</v>
      </c>
      <c r="D87" s="2" t="s">
        <v>62</v>
      </c>
      <c r="E87" s="2"/>
      <c r="F87" s="2"/>
      <c r="G87" s="2" t="s">
        <v>20</v>
      </c>
      <c r="H87" s="3" t="s">
        <v>290</v>
      </c>
      <c r="I87" s="3" t="s">
        <v>291</v>
      </c>
      <c r="J87" s="4">
        <v>0.08453703703703704</v>
      </c>
      <c r="K87" s="2">
        <v>9.17</v>
      </c>
    </row>
    <row r="88" spans="1:11" ht="15">
      <c r="A88" s="2">
        <v>139</v>
      </c>
      <c r="B88" s="2" t="s">
        <v>292</v>
      </c>
      <c r="C88" s="2" t="s">
        <v>86</v>
      </c>
      <c r="D88" s="2" t="s">
        <v>13</v>
      </c>
      <c r="E88" s="2"/>
      <c r="F88" s="2"/>
      <c r="G88" s="2" t="s">
        <v>20</v>
      </c>
      <c r="H88" s="3" t="s">
        <v>203</v>
      </c>
      <c r="I88" s="3" t="s">
        <v>293</v>
      </c>
      <c r="J88" s="4">
        <v>0.08462962962962962</v>
      </c>
      <c r="K88" s="2">
        <v>9.16</v>
      </c>
    </row>
    <row r="89" spans="1:11" ht="15">
      <c r="A89" s="2">
        <v>85</v>
      </c>
      <c r="B89" s="2" t="s">
        <v>294</v>
      </c>
      <c r="C89" s="2" t="s">
        <v>295</v>
      </c>
      <c r="D89" s="2" t="s">
        <v>13</v>
      </c>
      <c r="E89" s="2"/>
      <c r="F89" s="2"/>
      <c r="G89" s="2" t="s">
        <v>20</v>
      </c>
      <c r="H89" s="3" t="s">
        <v>296</v>
      </c>
      <c r="I89" s="3" t="s">
        <v>297</v>
      </c>
      <c r="J89" s="4">
        <v>0.08480324074074075</v>
      </c>
      <c r="K89" s="2">
        <v>9.14</v>
      </c>
    </row>
    <row r="90" spans="1:11" ht="15">
      <c r="A90" s="2">
        <v>15</v>
      </c>
      <c r="B90" s="2" t="s">
        <v>298</v>
      </c>
      <c r="C90" s="2" t="s">
        <v>299</v>
      </c>
      <c r="D90" s="2" t="s">
        <v>13</v>
      </c>
      <c r="E90" s="2" t="s">
        <v>14</v>
      </c>
      <c r="F90" s="2">
        <v>18</v>
      </c>
      <c r="G90" s="2" t="s">
        <v>63</v>
      </c>
      <c r="H90" s="3" t="s">
        <v>300</v>
      </c>
      <c r="I90" s="3" t="s">
        <v>300</v>
      </c>
      <c r="J90" s="4">
        <v>0.08493055555555555</v>
      </c>
      <c r="K90" s="2">
        <v>9.13</v>
      </c>
    </row>
    <row r="91" spans="1:11" ht="15">
      <c r="A91" s="2">
        <v>89</v>
      </c>
      <c r="B91" s="2" t="s">
        <v>301</v>
      </c>
      <c r="C91" s="2" t="s">
        <v>24</v>
      </c>
      <c r="D91" s="2" t="s">
        <v>13</v>
      </c>
      <c r="E91" s="2"/>
      <c r="F91" s="2"/>
      <c r="G91" s="2" t="s">
        <v>20</v>
      </c>
      <c r="H91" s="3" t="s">
        <v>302</v>
      </c>
      <c r="I91" s="3" t="s">
        <v>303</v>
      </c>
      <c r="J91" s="4">
        <v>0.08503472222222223</v>
      </c>
      <c r="K91" s="2">
        <v>9.11</v>
      </c>
    </row>
    <row r="92" spans="1:11" ht="15">
      <c r="A92" s="2">
        <v>175</v>
      </c>
      <c r="B92" s="2" t="s">
        <v>304</v>
      </c>
      <c r="C92" s="2" t="s">
        <v>28</v>
      </c>
      <c r="D92" s="2" t="s">
        <v>13</v>
      </c>
      <c r="E92" s="2"/>
      <c r="F92" s="2"/>
      <c r="G92" s="2" t="s">
        <v>37</v>
      </c>
      <c r="H92" s="3" t="s">
        <v>305</v>
      </c>
      <c r="I92" s="3" t="s">
        <v>306</v>
      </c>
      <c r="J92" s="4">
        <v>0.08503472222222223</v>
      </c>
      <c r="K92" s="2">
        <v>9.11</v>
      </c>
    </row>
    <row r="93" spans="1:11" ht="15">
      <c r="A93" s="2">
        <v>17</v>
      </c>
      <c r="B93" s="2" t="s">
        <v>307</v>
      </c>
      <c r="C93" s="2" t="s">
        <v>86</v>
      </c>
      <c r="D93" s="2" t="s">
        <v>13</v>
      </c>
      <c r="E93" s="2" t="s">
        <v>14</v>
      </c>
      <c r="F93" s="2">
        <v>19</v>
      </c>
      <c r="G93" s="2" t="s">
        <v>186</v>
      </c>
      <c r="H93" s="3" t="s">
        <v>308</v>
      </c>
      <c r="I93" s="3" t="s">
        <v>297</v>
      </c>
      <c r="J93" s="4">
        <v>0.08508101851851851</v>
      </c>
      <c r="K93" s="2">
        <v>9.11</v>
      </c>
    </row>
    <row r="94" spans="1:11" ht="15">
      <c r="A94" s="2">
        <v>145</v>
      </c>
      <c r="B94" s="2" t="s">
        <v>309</v>
      </c>
      <c r="C94" s="2" t="s">
        <v>36</v>
      </c>
      <c r="D94" s="2" t="s">
        <v>13</v>
      </c>
      <c r="E94" s="2"/>
      <c r="F94" s="2"/>
      <c r="G94" s="2" t="s">
        <v>20</v>
      </c>
      <c r="H94" s="3" t="s">
        <v>310</v>
      </c>
      <c r="I94" s="3" t="s">
        <v>311</v>
      </c>
      <c r="J94" s="4">
        <v>0.08520833333333333</v>
      </c>
      <c r="K94" s="2">
        <v>9.1</v>
      </c>
    </row>
    <row r="95" spans="1:11" ht="15">
      <c r="A95" s="2">
        <v>144</v>
      </c>
      <c r="B95" s="2" t="s">
        <v>312</v>
      </c>
      <c r="C95" s="2" t="s">
        <v>32</v>
      </c>
      <c r="D95" s="2" t="s">
        <v>13</v>
      </c>
      <c r="E95" s="2"/>
      <c r="F95" s="2"/>
      <c r="G95" s="2" t="s">
        <v>20</v>
      </c>
      <c r="H95" s="3" t="s">
        <v>313</v>
      </c>
      <c r="I95" s="3" t="s">
        <v>314</v>
      </c>
      <c r="J95" s="4">
        <v>0.08537037037037037</v>
      </c>
      <c r="K95" s="2">
        <v>9.08</v>
      </c>
    </row>
    <row r="96" spans="1:11" ht="15">
      <c r="A96" s="2">
        <v>149</v>
      </c>
      <c r="B96" s="2" t="s">
        <v>315</v>
      </c>
      <c r="C96" s="2" t="s">
        <v>171</v>
      </c>
      <c r="D96" s="2" t="s">
        <v>13</v>
      </c>
      <c r="E96" s="2" t="s">
        <v>14</v>
      </c>
      <c r="F96" s="2">
        <v>20</v>
      </c>
      <c r="G96" s="2" t="s">
        <v>87</v>
      </c>
      <c r="H96" s="3" t="s">
        <v>316</v>
      </c>
      <c r="I96" s="3" t="s">
        <v>317</v>
      </c>
      <c r="J96" s="4">
        <v>0.08609953703703704</v>
      </c>
      <c r="K96" s="2">
        <v>9</v>
      </c>
    </row>
    <row r="97" spans="1:11" ht="15">
      <c r="A97" s="2">
        <v>56</v>
      </c>
      <c r="B97" s="2" t="s">
        <v>318</v>
      </c>
      <c r="C97" s="2" t="s">
        <v>86</v>
      </c>
      <c r="D97" s="2" t="s">
        <v>13</v>
      </c>
      <c r="E97" s="2" t="s">
        <v>14</v>
      </c>
      <c r="F97" s="2">
        <v>21</v>
      </c>
      <c r="G97" s="2" t="s">
        <v>87</v>
      </c>
      <c r="H97" s="3" t="s">
        <v>319</v>
      </c>
      <c r="I97" s="3" t="s">
        <v>320</v>
      </c>
      <c r="J97" s="4">
        <v>0.08633101851851853</v>
      </c>
      <c r="K97" s="2">
        <v>8.98</v>
      </c>
    </row>
    <row r="98" spans="1:11" ht="15">
      <c r="A98" s="2">
        <v>78</v>
      </c>
      <c r="B98" s="2" t="s">
        <v>321</v>
      </c>
      <c r="C98" s="2" t="s">
        <v>32</v>
      </c>
      <c r="D98" s="2" t="s">
        <v>13</v>
      </c>
      <c r="E98" s="2"/>
      <c r="F98" s="2"/>
      <c r="G98" s="2" t="s">
        <v>20</v>
      </c>
      <c r="H98" s="3" t="s">
        <v>322</v>
      </c>
      <c r="I98" s="3" t="s">
        <v>323</v>
      </c>
      <c r="J98" s="4">
        <v>0.08650462962962963</v>
      </c>
      <c r="K98" s="2">
        <v>8.96</v>
      </c>
    </row>
    <row r="99" spans="1:11" ht="15">
      <c r="A99" s="2">
        <v>192</v>
      </c>
      <c r="B99" s="2" t="s">
        <v>324</v>
      </c>
      <c r="C99" s="2" t="s">
        <v>325</v>
      </c>
      <c r="D99" s="2" t="s">
        <v>13</v>
      </c>
      <c r="E99" s="2"/>
      <c r="F99" s="2"/>
      <c r="G99" s="2" t="s">
        <v>20</v>
      </c>
      <c r="H99" s="3" t="s">
        <v>326</v>
      </c>
      <c r="I99" s="3" t="s">
        <v>327</v>
      </c>
      <c r="J99" s="4">
        <v>0.08658564814814816</v>
      </c>
      <c r="K99" s="2">
        <v>8.95</v>
      </c>
    </row>
    <row r="100" spans="1:11" ht="15">
      <c r="A100" s="2">
        <v>184</v>
      </c>
      <c r="B100" s="2" t="s">
        <v>328</v>
      </c>
      <c r="C100" s="2" t="s">
        <v>28</v>
      </c>
      <c r="D100" s="2" t="s">
        <v>13</v>
      </c>
      <c r="E100" s="2"/>
      <c r="F100" s="2"/>
      <c r="G100" s="2" t="s">
        <v>20</v>
      </c>
      <c r="H100" s="3" t="s">
        <v>329</v>
      </c>
      <c r="I100" s="3" t="s">
        <v>330</v>
      </c>
      <c r="J100" s="4">
        <v>0.08671296296296295</v>
      </c>
      <c r="K100" s="2">
        <v>8.94</v>
      </c>
    </row>
    <row r="101" spans="1:11" ht="15">
      <c r="A101" s="2">
        <v>138</v>
      </c>
      <c r="B101" s="2" t="s">
        <v>331</v>
      </c>
      <c r="C101" s="2" t="s">
        <v>171</v>
      </c>
      <c r="D101" s="2" t="s">
        <v>13</v>
      </c>
      <c r="E101" s="2"/>
      <c r="F101" s="2"/>
      <c r="G101" s="2" t="s">
        <v>332</v>
      </c>
      <c r="H101" s="3" t="s">
        <v>333</v>
      </c>
      <c r="I101" s="3" t="s">
        <v>334</v>
      </c>
      <c r="J101" s="4">
        <v>0.0868287037037037</v>
      </c>
      <c r="K101" s="2">
        <v>8.93</v>
      </c>
    </row>
    <row r="102" spans="1:11" ht="15">
      <c r="A102" s="2">
        <v>140</v>
      </c>
      <c r="B102" s="2" t="s">
        <v>335</v>
      </c>
      <c r="C102" s="2" t="s">
        <v>32</v>
      </c>
      <c r="D102" s="2" t="s">
        <v>13</v>
      </c>
      <c r="E102" s="2"/>
      <c r="F102" s="2"/>
      <c r="G102" s="2" t="s">
        <v>20</v>
      </c>
      <c r="H102" s="3" t="s">
        <v>336</v>
      </c>
      <c r="I102" s="3" t="s">
        <v>337</v>
      </c>
      <c r="J102" s="4">
        <v>0.08693287037037038</v>
      </c>
      <c r="K102" s="2">
        <v>8.91</v>
      </c>
    </row>
    <row r="103" spans="1:11" ht="15">
      <c r="A103" s="2">
        <v>316</v>
      </c>
      <c r="B103" s="2" t="s">
        <v>338</v>
      </c>
      <c r="C103" s="2" t="s">
        <v>32</v>
      </c>
      <c r="D103" s="2" t="s">
        <v>62</v>
      </c>
      <c r="E103" s="2" t="s">
        <v>14</v>
      </c>
      <c r="F103" s="2">
        <v>5</v>
      </c>
      <c r="G103" s="2" t="s">
        <v>63</v>
      </c>
      <c r="H103" s="3" t="s">
        <v>339</v>
      </c>
      <c r="I103" s="3" t="s">
        <v>340</v>
      </c>
      <c r="J103" s="4">
        <v>0.0871412037037037</v>
      </c>
      <c r="K103" s="2">
        <v>8.89</v>
      </c>
    </row>
    <row r="104" spans="1:11" ht="15">
      <c r="A104" s="2">
        <v>136</v>
      </c>
      <c r="B104" s="2" t="s">
        <v>341</v>
      </c>
      <c r="C104" s="2" t="s">
        <v>105</v>
      </c>
      <c r="D104" s="2" t="s">
        <v>13</v>
      </c>
      <c r="E104" s="2"/>
      <c r="F104" s="2"/>
      <c r="G104" s="2" t="s">
        <v>20</v>
      </c>
      <c r="H104" s="3" t="s">
        <v>342</v>
      </c>
      <c r="I104" s="3" t="s">
        <v>343</v>
      </c>
      <c r="J104" s="4">
        <v>0.08739583333333334</v>
      </c>
      <c r="K104" s="2">
        <v>8.87</v>
      </c>
    </row>
    <row r="105" spans="1:11" ht="15">
      <c r="A105" s="2">
        <v>52</v>
      </c>
      <c r="B105" s="2" t="s">
        <v>344</v>
      </c>
      <c r="C105" s="2" t="s">
        <v>253</v>
      </c>
      <c r="D105" s="2" t="s">
        <v>13</v>
      </c>
      <c r="E105" s="2" t="s">
        <v>14</v>
      </c>
      <c r="F105" s="2">
        <v>22</v>
      </c>
      <c r="G105" s="2" t="s">
        <v>186</v>
      </c>
      <c r="H105" s="3" t="s">
        <v>345</v>
      </c>
      <c r="I105" s="3" t="s">
        <v>346</v>
      </c>
      <c r="J105" s="4">
        <v>0.08748842592592593</v>
      </c>
      <c r="K105" s="2">
        <v>8.86</v>
      </c>
    </row>
    <row r="106" spans="1:11" ht="15">
      <c r="A106" s="2">
        <v>38</v>
      </c>
      <c r="B106" s="2" t="s">
        <v>347</v>
      </c>
      <c r="C106" s="2" t="s">
        <v>32</v>
      </c>
      <c r="D106" s="2" t="s">
        <v>13</v>
      </c>
      <c r="E106" s="2"/>
      <c r="F106" s="2"/>
      <c r="G106" s="2" t="s">
        <v>20</v>
      </c>
      <c r="H106" s="3" t="s">
        <v>348</v>
      </c>
      <c r="I106" s="3" t="s">
        <v>349</v>
      </c>
      <c r="J106" s="4">
        <v>0.08774305555555556</v>
      </c>
      <c r="K106" s="2">
        <v>8.83</v>
      </c>
    </row>
    <row r="107" spans="1:11" ht="15">
      <c r="A107" s="2">
        <v>187</v>
      </c>
      <c r="B107" s="2" t="s">
        <v>350</v>
      </c>
      <c r="C107" s="2" t="s">
        <v>24</v>
      </c>
      <c r="D107" s="2" t="s">
        <v>13</v>
      </c>
      <c r="E107" s="2"/>
      <c r="F107" s="2"/>
      <c r="G107" s="2" t="s">
        <v>20</v>
      </c>
      <c r="H107" s="3" t="s">
        <v>351</v>
      </c>
      <c r="I107" s="3" t="s">
        <v>352</v>
      </c>
      <c r="J107" s="4">
        <v>0.08788194444444446</v>
      </c>
      <c r="K107" s="2">
        <v>8.82</v>
      </c>
    </row>
    <row r="108" spans="1:11" ht="15">
      <c r="A108" s="2">
        <v>359</v>
      </c>
      <c r="B108" s="2" t="s">
        <v>353</v>
      </c>
      <c r="C108" s="2" t="s">
        <v>171</v>
      </c>
      <c r="D108" s="2" t="s">
        <v>62</v>
      </c>
      <c r="E108" s="2"/>
      <c r="F108" s="2"/>
      <c r="G108" s="2" t="s">
        <v>332</v>
      </c>
      <c r="H108" s="3" t="s">
        <v>354</v>
      </c>
      <c r="I108" s="3" t="s">
        <v>355</v>
      </c>
      <c r="J108" s="4">
        <v>0.08798611111111111</v>
      </c>
      <c r="K108" s="2">
        <v>8.81</v>
      </c>
    </row>
    <row r="109" spans="1:11" ht="15">
      <c r="A109" s="2">
        <v>120</v>
      </c>
      <c r="B109" s="2" t="s">
        <v>356</v>
      </c>
      <c r="C109" s="2" t="s">
        <v>171</v>
      </c>
      <c r="D109" s="2" t="s">
        <v>13</v>
      </c>
      <c r="E109" s="2"/>
      <c r="F109" s="2"/>
      <c r="G109" s="2" t="s">
        <v>332</v>
      </c>
      <c r="H109" s="3" t="s">
        <v>357</v>
      </c>
      <c r="I109" s="3" t="s">
        <v>358</v>
      </c>
      <c r="J109" s="4">
        <v>0.08800925925925925</v>
      </c>
      <c r="K109" s="2">
        <v>8.81</v>
      </c>
    </row>
    <row r="110" spans="1:11" ht="15">
      <c r="A110" s="2">
        <v>301</v>
      </c>
      <c r="B110" s="2" t="s">
        <v>359</v>
      </c>
      <c r="C110" s="2" t="s">
        <v>175</v>
      </c>
      <c r="D110" s="2" t="s">
        <v>62</v>
      </c>
      <c r="E110" s="2"/>
      <c r="F110" s="2"/>
      <c r="G110" s="2" t="s">
        <v>20</v>
      </c>
      <c r="H110" s="3" t="s">
        <v>360</v>
      </c>
      <c r="I110" s="3" t="s">
        <v>361</v>
      </c>
      <c r="J110" s="4">
        <v>0.08825231481481481</v>
      </c>
      <c r="K110" s="2">
        <v>8.78</v>
      </c>
    </row>
    <row r="111" spans="1:11" ht="15">
      <c r="A111" s="2">
        <v>385</v>
      </c>
      <c r="B111" s="2" t="s">
        <v>362</v>
      </c>
      <c r="C111" s="2" t="s">
        <v>171</v>
      </c>
      <c r="D111" s="2" t="s">
        <v>62</v>
      </c>
      <c r="E111" s="2" t="s">
        <v>14</v>
      </c>
      <c r="F111" s="2">
        <v>6</v>
      </c>
      <c r="G111" s="2" t="s">
        <v>87</v>
      </c>
      <c r="H111" s="3"/>
      <c r="I111" s="3" t="s">
        <v>363</v>
      </c>
      <c r="J111" s="4">
        <v>0.08844907407407408</v>
      </c>
      <c r="K111" s="2">
        <v>8.76</v>
      </c>
    </row>
    <row r="112" spans="1:11" ht="15">
      <c r="A112" s="2">
        <v>194</v>
      </c>
      <c r="B112" s="2" t="s">
        <v>364</v>
      </c>
      <c r="C112" s="2" t="s">
        <v>365</v>
      </c>
      <c r="D112" s="2" t="s">
        <v>13</v>
      </c>
      <c r="E112" s="2"/>
      <c r="F112" s="2"/>
      <c r="G112" s="2" t="s">
        <v>20</v>
      </c>
      <c r="H112" s="3" t="s">
        <v>366</v>
      </c>
      <c r="I112" s="3" t="s">
        <v>367</v>
      </c>
      <c r="J112" s="4">
        <v>0.08853009259259259</v>
      </c>
      <c r="K112" s="2">
        <v>8.75</v>
      </c>
    </row>
    <row r="113" spans="1:11" ht="15">
      <c r="A113" s="2">
        <v>166</v>
      </c>
      <c r="B113" s="2" t="s">
        <v>368</v>
      </c>
      <c r="C113" s="2" t="s">
        <v>28</v>
      </c>
      <c r="D113" s="2" t="s">
        <v>13</v>
      </c>
      <c r="E113" s="2"/>
      <c r="F113" s="2"/>
      <c r="G113" s="2" t="s">
        <v>20</v>
      </c>
      <c r="H113" s="3" t="s">
        <v>369</v>
      </c>
      <c r="I113" s="3" t="s">
        <v>370</v>
      </c>
      <c r="J113" s="4">
        <v>0.08853009259259259</v>
      </c>
      <c r="K113" s="2">
        <v>8.75</v>
      </c>
    </row>
    <row r="114" spans="1:11" ht="15">
      <c r="A114" s="2">
        <v>406</v>
      </c>
      <c r="B114" s="2" t="s">
        <v>371</v>
      </c>
      <c r="C114" s="2"/>
      <c r="D114" s="2" t="s">
        <v>13</v>
      </c>
      <c r="E114" s="2"/>
      <c r="F114" s="2"/>
      <c r="G114" s="2"/>
      <c r="H114" s="3" t="s">
        <v>372</v>
      </c>
      <c r="I114" s="3" t="s">
        <v>373</v>
      </c>
      <c r="J114" s="4">
        <v>0.08855324074074074</v>
      </c>
      <c r="K114" s="2">
        <v>8.75</v>
      </c>
    </row>
    <row r="115" spans="1:11" ht="15">
      <c r="A115" s="2">
        <v>170</v>
      </c>
      <c r="B115" s="2" t="s">
        <v>374</v>
      </c>
      <c r="C115" s="2" t="s">
        <v>28</v>
      </c>
      <c r="D115" s="2" t="s">
        <v>13</v>
      </c>
      <c r="E115" s="2"/>
      <c r="F115" s="2"/>
      <c r="G115" s="2" t="s">
        <v>20</v>
      </c>
      <c r="H115" s="3" t="s">
        <v>375</v>
      </c>
      <c r="I115" s="3" t="s">
        <v>376</v>
      </c>
      <c r="J115" s="4">
        <v>0.0886111111111111</v>
      </c>
      <c r="K115" s="2">
        <v>8.75</v>
      </c>
    </row>
    <row r="116" spans="1:11" ht="15">
      <c r="A116" s="2">
        <v>169</v>
      </c>
      <c r="B116" s="2" t="s">
        <v>377</v>
      </c>
      <c r="C116" s="2" t="s">
        <v>28</v>
      </c>
      <c r="D116" s="2" t="s">
        <v>13</v>
      </c>
      <c r="E116" s="2"/>
      <c r="F116" s="2"/>
      <c r="G116" s="2" t="s">
        <v>20</v>
      </c>
      <c r="H116" s="3" t="s">
        <v>378</v>
      </c>
      <c r="I116" s="3" t="s">
        <v>379</v>
      </c>
      <c r="J116" s="4">
        <v>0.0886111111111111</v>
      </c>
      <c r="K116" s="2">
        <v>8.75</v>
      </c>
    </row>
    <row r="117" spans="1:11" ht="15">
      <c r="A117" s="2">
        <v>402</v>
      </c>
      <c r="B117" s="2" t="s">
        <v>380</v>
      </c>
      <c r="C117" s="2" t="s">
        <v>86</v>
      </c>
      <c r="D117" s="2" t="s">
        <v>62</v>
      </c>
      <c r="E117" s="2"/>
      <c r="F117" s="2"/>
      <c r="G117" s="2" t="s">
        <v>87</v>
      </c>
      <c r="H117" s="3" t="s">
        <v>381</v>
      </c>
      <c r="I117" s="3" t="s">
        <v>382</v>
      </c>
      <c r="J117" s="4">
        <v>0.08876157407407408</v>
      </c>
      <c r="K117" s="2">
        <v>8.73</v>
      </c>
    </row>
    <row r="118" spans="1:11" ht="15">
      <c r="A118" s="2">
        <v>114</v>
      </c>
      <c r="B118" s="2" t="s">
        <v>383</v>
      </c>
      <c r="C118" s="2" t="s">
        <v>32</v>
      </c>
      <c r="D118" s="2" t="s">
        <v>13</v>
      </c>
      <c r="E118" s="2"/>
      <c r="F118" s="2"/>
      <c r="G118" s="2" t="s">
        <v>20</v>
      </c>
      <c r="H118" s="3" t="s">
        <v>384</v>
      </c>
      <c r="I118" s="3" t="s">
        <v>385</v>
      </c>
      <c r="J118" s="4">
        <v>0.08892361111111112</v>
      </c>
      <c r="K118" s="2">
        <v>8.72</v>
      </c>
    </row>
    <row r="119" spans="1:11" ht="15">
      <c r="A119" s="2">
        <v>362</v>
      </c>
      <c r="B119" s="2" t="s">
        <v>386</v>
      </c>
      <c r="C119" s="2" t="s">
        <v>387</v>
      </c>
      <c r="D119" s="2" t="s">
        <v>62</v>
      </c>
      <c r="E119" s="2" t="s">
        <v>14</v>
      </c>
      <c r="F119" s="2">
        <v>7</v>
      </c>
      <c r="G119" s="2" t="s">
        <v>186</v>
      </c>
      <c r="H119" s="3" t="s">
        <v>388</v>
      </c>
      <c r="I119" s="3" t="s">
        <v>389</v>
      </c>
      <c r="J119" s="4">
        <v>0.08893518518518519</v>
      </c>
      <c r="K119" s="2">
        <v>8.71</v>
      </c>
    </row>
    <row r="120" spans="1:11" ht="15">
      <c r="A120" s="2">
        <v>393</v>
      </c>
      <c r="B120" s="2" t="s">
        <v>390</v>
      </c>
      <c r="C120" s="2" t="s">
        <v>77</v>
      </c>
      <c r="D120" s="2" t="s">
        <v>62</v>
      </c>
      <c r="E120" s="2"/>
      <c r="F120" s="2"/>
      <c r="G120" s="2" t="s">
        <v>20</v>
      </c>
      <c r="H120" s="3" t="s">
        <v>391</v>
      </c>
      <c r="I120" s="3" t="s">
        <v>392</v>
      </c>
      <c r="J120" s="4">
        <v>0.08912037037037036</v>
      </c>
      <c r="K120" s="2">
        <v>8.7</v>
      </c>
    </row>
    <row r="121" spans="1:11" ht="15">
      <c r="A121" s="2">
        <v>50</v>
      </c>
      <c r="B121" s="2" t="s">
        <v>393</v>
      </c>
      <c r="C121" s="2" t="s">
        <v>32</v>
      </c>
      <c r="D121" s="2" t="s">
        <v>13</v>
      </c>
      <c r="E121" s="2"/>
      <c r="F121" s="2"/>
      <c r="G121" s="2" t="s">
        <v>20</v>
      </c>
      <c r="H121" s="3" t="s">
        <v>394</v>
      </c>
      <c r="I121" s="3" t="s">
        <v>395</v>
      </c>
      <c r="J121" s="4">
        <v>0.08915509259259259</v>
      </c>
      <c r="K121" s="2">
        <v>8.69</v>
      </c>
    </row>
    <row r="122" spans="1:11" ht="15">
      <c r="A122" s="2">
        <v>100</v>
      </c>
      <c r="B122" s="2" t="s">
        <v>396</v>
      </c>
      <c r="C122" s="2" t="s">
        <v>171</v>
      </c>
      <c r="D122" s="2" t="s">
        <v>13</v>
      </c>
      <c r="E122" s="2"/>
      <c r="F122" s="2"/>
      <c r="G122" s="2" t="s">
        <v>332</v>
      </c>
      <c r="H122" s="3" t="s">
        <v>397</v>
      </c>
      <c r="I122" s="3" t="s">
        <v>398</v>
      </c>
      <c r="J122" s="4">
        <v>0.0898726851851852</v>
      </c>
      <c r="K122" s="2">
        <v>8.62</v>
      </c>
    </row>
    <row r="123" spans="1:11" ht="15">
      <c r="A123" s="2">
        <v>337</v>
      </c>
      <c r="B123" s="2" t="s">
        <v>399</v>
      </c>
      <c r="C123" s="2" t="s">
        <v>32</v>
      </c>
      <c r="D123" s="2" t="s">
        <v>62</v>
      </c>
      <c r="E123" s="2"/>
      <c r="F123" s="2"/>
      <c r="G123" s="2" t="s">
        <v>20</v>
      </c>
      <c r="H123" s="3" t="s">
        <v>400</v>
      </c>
      <c r="I123" s="3" t="s">
        <v>401</v>
      </c>
      <c r="J123" s="4">
        <v>0.09002314814814814</v>
      </c>
      <c r="K123" s="2">
        <v>8.61</v>
      </c>
    </row>
    <row r="124" spans="1:11" ht="15">
      <c r="A124" s="2">
        <v>339</v>
      </c>
      <c r="B124" s="2" t="s">
        <v>402</v>
      </c>
      <c r="C124" s="2" t="s">
        <v>86</v>
      </c>
      <c r="D124" s="2" t="s">
        <v>62</v>
      </c>
      <c r="E124" s="2" t="s">
        <v>14</v>
      </c>
      <c r="F124" s="2">
        <v>8</v>
      </c>
      <c r="G124" s="2" t="s">
        <v>186</v>
      </c>
      <c r="H124" s="3" t="s">
        <v>403</v>
      </c>
      <c r="I124" s="3" t="s">
        <v>404</v>
      </c>
      <c r="J124" s="4">
        <v>0.09025462962962964</v>
      </c>
      <c r="K124" s="2">
        <v>8.59</v>
      </c>
    </row>
    <row r="125" spans="1:11" ht="15">
      <c r="A125" s="2">
        <v>202</v>
      </c>
      <c r="B125" s="2" t="s">
        <v>405</v>
      </c>
      <c r="C125" s="2" t="s">
        <v>32</v>
      </c>
      <c r="D125" s="2" t="s">
        <v>13</v>
      </c>
      <c r="E125" s="2"/>
      <c r="F125" s="2"/>
      <c r="G125" s="2" t="s">
        <v>20</v>
      </c>
      <c r="H125" s="3" t="s">
        <v>406</v>
      </c>
      <c r="I125" s="3" t="s">
        <v>407</v>
      </c>
      <c r="J125" s="4">
        <v>0.09028935185185184</v>
      </c>
      <c r="K125" s="2">
        <v>8.58</v>
      </c>
    </row>
    <row r="126" spans="1:11" ht="15">
      <c r="A126" s="2">
        <v>54</v>
      </c>
      <c r="B126" s="2" t="s">
        <v>408</v>
      </c>
      <c r="C126" s="2" t="s">
        <v>86</v>
      </c>
      <c r="D126" s="2" t="s">
        <v>13</v>
      </c>
      <c r="E126" s="2" t="s">
        <v>14</v>
      </c>
      <c r="F126" s="2">
        <v>23</v>
      </c>
      <c r="G126" s="2" t="s">
        <v>87</v>
      </c>
      <c r="H126" s="3" t="s">
        <v>409</v>
      </c>
      <c r="I126" s="3" t="s">
        <v>410</v>
      </c>
      <c r="J126" s="4">
        <v>0.09028935185185184</v>
      </c>
      <c r="K126" s="2">
        <v>8.58</v>
      </c>
    </row>
    <row r="127" spans="1:11" ht="15">
      <c r="A127" s="2">
        <v>178</v>
      </c>
      <c r="B127" s="2" t="s">
        <v>411</v>
      </c>
      <c r="C127" s="2" t="s">
        <v>28</v>
      </c>
      <c r="D127" s="2" t="s">
        <v>13</v>
      </c>
      <c r="E127" s="2" t="s">
        <v>14</v>
      </c>
      <c r="F127" s="2">
        <v>24</v>
      </c>
      <c r="G127" s="2" t="s">
        <v>47</v>
      </c>
      <c r="H127" s="3" t="s">
        <v>412</v>
      </c>
      <c r="I127" s="3" t="s">
        <v>413</v>
      </c>
      <c r="J127" s="4">
        <v>0.09033564814814815</v>
      </c>
      <c r="K127" s="2">
        <v>8.58</v>
      </c>
    </row>
    <row r="128" spans="1:11" ht="15">
      <c r="A128" s="2">
        <v>330</v>
      </c>
      <c r="B128" s="2" t="s">
        <v>414</v>
      </c>
      <c r="C128" s="2" t="s">
        <v>185</v>
      </c>
      <c r="D128" s="2" t="s">
        <v>62</v>
      </c>
      <c r="E128" s="2" t="s">
        <v>14</v>
      </c>
      <c r="F128" s="2"/>
      <c r="G128" s="2" t="s">
        <v>87</v>
      </c>
      <c r="H128" s="3" t="s">
        <v>415</v>
      </c>
      <c r="I128" s="3" t="s">
        <v>416</v>
      </c>
      <c r="J128" s="4">
        <v>0.09055555555555556</v>
      </c>
      <c r="K128" s="2">
        <v>8.56</v>
      </c>
    </row>
    <row r="129" spans="1:11" ht="15">
      <c r="A129" s="2">
        <v>125</v>
      </c>
      <c r="B129" s="2" t="s">
        <v>417</v>
      </c>
      <c r="C129" s="2" t="s">
        <v>171</v>
      </c>
      <c r="D129" s="2" t="s">
        <v>13</v>
      </c>
      <c r="E129" s="2"/>
      <c r="F129" s="2"/>
      <c r="G129" s="2" t="s">
        <v>20</v>
      </c>
      <c r="H129" s="3" t="s">
        <v>418</v>
      </c>
      <c r="I129" s="3" t="s">
        <v>419</v>
      </c>
      <c r="J129" s="4">
        <v>0.09065972222222222</v>
      </c>
      <c r="K129" s="2">
        <v>8.55</v>
      </c>
    </row>
    <row r="130" spans="1:11" ht="15">
      <c r="A130" s="2">
        <v>358</v>
      </c>
      <c r="B130" s="2" t="s">
        <v>420</v>
      </c>
      <c r="C130" s="2" t="s">
        <v>32</v>
      </c>
      <c r="D130" s="2" t="s">
        <v>62</v>
      </c>
      <c r="E130" s="2"/>
      <c r="F130" s="2"/>
      <c r="G130" s="2" t="s">
        <v>20</v>
      </c>
      <c r="H130" s="3" t="s">
        <v>421</v>
      </c>
      <c r="I130" s="3" t="s">
        <v>422</v>
      </c>
      <c r="J130" s="4">
        <v>0.09119212962962964</v>
      </c>
      <c r="K130" s="2">
        <v>8.5</v>
      </c>
    </row>
    <row r="131" spans="1:11" ht="15">
      <c r="A131" s="2">
        <v>49</v>
      </c>
      <c r="B131" s="2" t="s">
        <v>423</v>
      </c>
      <c r="C131" s="2" t="s">
        <v>253</v>
      </c>
      <c r="D131" s="2" t="s">
        <v>13</v>
      </c>
      <c r="E131" s="2" t="s">
        <v>14</v>
      </c>
      <c r="F131" s="2">
        <v>25</v>
      </c>
      <c r="G131" s="2" t="s">
        <v>87</v>
      </c>
      <c r="H131" s="3" t="s">
        <v>424</v>
      </c>
      <c r="I131" s="3" t="s">
        <v>425</v>
      </c>
      <c r="J131" s="4">
        <v>0.09123842592592592</v>
      </c>
      <c r="K131" s="2">
        <v>8.49</v>
      </c>
    </row>
    <row r="132" spans="1:11" ht="15">
      <c r="A132" s="2">
        <v>142</v>
      </c>
      <c r="B132" s="2" t="s">
        <v>426</v>
      </c>
      <c r="C132" s="2" t="s">
        <v>32</v>
      </c>
      <c r="D132" s="2" t="s">
        <v>13</v>
      </c>
      <c r="E132" s="2" t="s">
        <v>14</v>
      </c>
      <c r="F132" s="2">
        <v>26</v>
      </c>
      <c r="G132" s="2" t="s">
        <v>202</v>
      </c>
      <c r="H132" s="3" t="s">
        <v>427</v>
      </c>
      <c r="I132" s="3" t="s">
        <v>428</v>
      </c>
      <c r="J132" s="4">
        <v>0.09134259259259259</v>
      </c>
      <c r="K132" s="2">
        <v>8.48</v>
      </c>
    </row>
    <row r="133" spans="1:11" ht="15">
      <c r="A133" s="2">
        <v>161</v>
      </c>
      <c r="B133" s="2" t="s">
        <v>429</v>
      </c>
      <c r="C133" s="2" t="s">
        <v>86</v>
      </c>
      <c r="D133" s="2" t="s">
        <v>13</v>
      </c>
      <c r="E133" s="2" t="s">
        <v>14</v>
      </c>
      <c r="F133" s="2">
        <v>27</v>
      </c>
      <c r="G133" s="2" t="s">
        <v>430</v>
      </c>
      <c r="H133" s="3" t="s">
        <v>431</v>
      </c>
      <c r="I133" s="3" t="s">
        <v>432</v>
      </c>
      <c r="J133" s="4">
        <v>0.0914699074074074</v>
      </c>
      <c r="K133" s="2">
        <v>8.47</v>
      </c>
    </row>
    <row r="134" spans="1:11" ht="15">
      <c r="A134" s="2">
        <v>57</v>
      </c>
      <c r="B134" s="2" t="s">
        <v>433</v>
      </c>
      <c r="C134" s="2" t="s">
        <v>61</v>
      </c>
      <c r="D134" s="2" t="s">
        <v>13</v>
      </c>
      <c r="E134" s="2" t="s">
        <v>14</v>
      </c>
      <c r="F134" s="2">
        <v>28</v>
      </c>
      <c r="G134" s="2" t="s">
        <v>434</v>
      </c>
      <c r="H134" s="3" t="s">
        <v>435</v>
      </c>
      <c r="I134" s="3" t="s">
        <v>436</v>
      </c>
      <c r="J134" s="4">
        <v>0.09158564814814814</v>
      </c>
      <c r="K134" s="2">
        <v>8.46</v>
      </c>
    </row>
    <row r="135" spans="1:11" ht="15">
      <c r="A135" s="2">
        <v>91</v>
      </c>
      <c r="B135" s="2" t="s">
        <v>437</v>
      </c>
      <c r="C135" s="2" t="s">
        <v>32</v>
      </c>
      <c r="D135" s="2" t="s">
        <v>13</v>
      </c>
      <c r="E135" s="2"/>
      <c r="F135" s="2"/>
      <c r="G135" s="2" t="s">
        <v>20</v>
      </c>
      <c r="H135" s="3" t="s">
        <v>438</v>
      </c>
      <c r="I135" s="3" t="s">
        <v>439</v>
      </c>
      <c r="J135" s="4">
        <v>0.09163194444444445</v>
      </c>
      <c r="K135" s="2">
        <v>8.46</v>
      </c>
    </row>
    <row r="136" spans="1:11" ht="15">
      <c r="A136" s="2">
        <v>160</v>
      </c>
      <c r="B136" s="2" t="s">
        <v>440</v>
      </c>
      <c r="C136" s="2" t="s">
        <v>28</v>
      </c>
      <c r="D136" s="2" t="s">
        <v>13</v>
      </c>
      <c r="E136" s="2"/>
      <c r="F136" s="2"/>
      <c r="G136" s="2" t="s">
        <v>37</v>
      </c>
      <c r="H136" s="3" t="s">
        <v>441</v>
      </c>
      <c r="I136" s="3" t="s">
        <v>442</v>
      </c>
      <c r="J136" s="4">
        <v>0.09171296296296295</v>
      </c>
      <c r="K136" s="2">
        <v>8.45</v>
      </c>
    </row>
    <row r="137" spans="1:11" ht="15">
      <c r="A137" s="2">
        <v>395</v>
      </c>
      <c r="B137" s="2" t="s">
        <v>443</v>
      </c>
      <c r="C137" s="2" t="s">
        <v>54</v>
      </c>
      <c r="D137" s="2" t="s">
        <v>62</v>
      </c>
      <c r="E137" s="2"/>
      <c r="F137" s="2"/>
      <c r="G137" s="2" t="s">
        <v>20</v>
      </c>
      <c r="H137" s="3" t="s">
        <v>444</v>
      </c>
      <c r="I137" s="3" t="s">
        <v>445</v>
      </c>
      <c r="J137" s="4">
        <v>0.09173611111111112</v>
      </c>
      <c r="K137" s="2">
        <v>8.45</v>
      </c>
    </row>
    <row r="138" spans="1:11" ht="15">
      <c r="A138" s="2">
        <v>325</v>
      </c>
      <c r="B138" s="2" t="s">
        <v>446</v>
      </c>
      <c r="C138" s="2" t="s">
        <v>32</v>
      </c>
      <c r="D138" s="2" t="s">
        <v>62</v>
      </c>
      <c r="E138" s="2"/>
      <c r="F138" s="2"/>
      <c r="G138" s="2" t="s">
        <v>20</v>
      </c>
      <c r="H138" s="3" t="s">
        <v>397</v>
      </c>
      <c r="I138" s="3" t="s">
        <v>447</v>
      </c>
      <c r="J138" s="4">
        <v>0.09181712962962962</v>
      </c>
      <c r="K138" s="2">
        <v>8.44</v>
      </c>
    </row>
    <row r="139" spans="1:11" ht="15">
      <c r="A139" s="2">
        <v>398</v>
      </c>
      <c r="B139" s="2" t="s">
        <v>448</v>
      </c>
      <c r="C139" s="2" t="s">
        <v>77</v>
      </c>
      <c r="D139" s="2" t="s">
        <v>62</v>
      </c>
      <c r="E139" s="2"/>
      <c r="F139" s="2"/>
      <c r="G139" s="2" t="s">
        <v>20</v>
      </c>
      <c r="H139" s="3" t="s">
        <v>449</v>
      </c>
      <c r="I139" s="3" t="s">
        <v>450</v>
      </c>
      <c r="J139" s="4">
        <v>0.09181712962962962</v>
      </c>
      <c r="K139" s="2">
        <v>8.44</v>
      </c>
    </row>
    <row r="140" spans="1:11" ht="15">
      <c r="A140" s="2">
        <v>107</v>
      </c>
      <c r="B140" s="2" t="s">
        <v>451</v>
      </c>
      <c r="C140" s="2" t="s">
        <v>171</v>
      </c>
      <c r="D140" s="2" t="s">
        <v>13</v>
      </c>
      <c r="E140" s="2"/>
      <c r="F140" s="2"/>
      <c r="G140" s="2" t="s">
        <v>332</v>
      </c>
      <c r="H140" s="3" t="s">
        <v>406</v>
      </c>
      <c r="I140" s="3" t="s">
        <v>358</v>
      </c>
      <c r="J140" s="4">
        <v>0.09193287037037036</v>
      </c>
      <c r="K140" s="2">
        <v>8.43</v>
      </c>
    </row>
    <row r="141" spans="1:11" ht="15">
      <c r="A141" s="2">
        <v>375</v>
      </c>
      <c r="B141" s="2" t="s">
        <v>452</v>
      </c>
      <c r="C141" s="2" t="s">
        <v>32</v>
      </c>
      <c r="D141" s="2" t="s">
        <v>62</v>
      </c>
      <c r="E141" s="2"/>
      <c r="F141" s="2"/>
      <c r="G141" s="2" t="s">
        <v>20</v>
      </c>
      <c r="H141" s="3" t="s">
        <v>453</v>
      </c>
      <c r="I141" s="3" t="s">
        <v>454</v>
      </c>
      <c r="J141" s="4">
        <v>0.09203703703703703</v>
      </c>
      <c r="K141" s="2">
        <v>8.42</v>
      </c>
    </row>
    <row r="142" spans="1:11" ht="15">
      <c r="A142" s="2">
        <v>12</v>
      </c>
      <c r="B142" s="2" t="s">
        <v>455</v>
      </c>
      <c r="C142" s="2" t="s">
        <v>77</v>
      </c>
      <c r="D142" s="2" t="s">
        <v>13</v>
      </c>
      <c r="E142" s="2"/>
      <c r="F142" s="2"/>
      <c r="G142" s="2" t="s">
        <v>20</v>
      </c>
      <c r="H142" s="3" t="s">
        <v>456</v>
      </c>
      <c r="I142" s="3" t="s">
        <v>457</v>
      </c>
      <c r="J142" s="4">
        <v>0.09208333333333334</v>
      </c>
      <c r="K142" s="2">
        <v>8.42</v>
      </c>
    </row>
    <row r="143" spans="1:11" ht="15">
      <c r="A143" s="2">
        <v>390</v>
      </c>
      <c r="B143" s="2" t="s">
        <v>458</v>
      </c>
      <c r="C143" s="2" t="s">
        <v>171</v>
      </c>
      <c r="D143" s="2" t="s">
        <v>62</v>
      </c>
      <c r="E143" s="2" t="s">
        <v>14</v>
      </c>
      <c r="F143" s="2">
        <v>9</v>
      </c>
      <c r="G143" s="2" t="s">
        <v>87</v>
      </c>
      <c r="H143" s="3" t="s">
        <v>459</v>
      </c>
      <c r="I143" s="3" t="s">
        <v>460</v>
      </c>
      <c r="J143" s="4">
        <v>0.09210648148148148</v>
      </c>
      <c r="K143" s="2">
        <v>8.41</v>
      </c>
    </row>
    <row r="144" spans="1:11" ht="15">
      <c r="A144" s="2">
        <v>99</v>
      </c>
      <c r="B144" s="2" t="s">
        <v>461</v>
      </c>
      <c r="C144" s="2" t="s">
        <v>32</v>
      </c>
      <c r="D144" s="2" t="s">
        <v>13</v>
      </c>
      <c r="E144" s="2"/>
      <c r="F144" s="2"/>
      <c r="G144" s="2" t="s">
        <v>20</v>
      </c>
      <c r="H144" s="3" t="s">
        <v>462</v>
      </c>
      <c r="I144" s="3" t="s">
        <v>463</v>
      </c>
      <c r="J144" s="4">
        <v>0.09233796296296297</v>
      </c>
      <c r="K144" s="2">
        <v>8.39</v>
      </c>
    </row>
    <row r="145" spans="1:11" ht="15">
      <c r="A145" s="2">
        <v>354</v>
      </c>
      <c r="B145" s="2" t="s">
        <v>464</v>
      </c>
      <c r="C145" s="2" t="s">
        <v>32</v>
      </c>
      <c r="D145" s="2" t="s">
        <v>62</v>
      </c>
      <c r="E145" s="2"/>
      <c r="F145" s="2"/>
      <c r="G145" s="2" t="s">
        <v>20</v>
      </c>
      <c r="H145" s="3" t="s">
        <v>465</v>
      </c>
      <c r="I145" s="3" t="s">
        <v>466</v>
      </c>
      <c r="J145" s="4">
        <v>0.09255787037037037</v>
      </c>
      <c r="K145" s="2">
        <v>8.37</v>
      </c>
    </row>
    <row r="146" spans="1:11" ht="15">
      <c r="A146" s="2">
        <v>130</v>
      </c>
      <c r="B146" s="2" t="s">
        <v>467</v>
      </c>
      <c r="C146" s="2" t="s">
        <v>32</v>
      </c>
      <c r="D146" s="2" t="s">
        <v>13</v>
      </c>
      <c r="E146" s="2"/>
      <c r="F146" s="2"/>
      <c r="G146" s="2" t="s">
        <v>20</v>
      </c>
      <c r="H146" s="3" t="s">
        <v>333</v>
      </c>
      <c r="I146" s="3" t="s">
        <v>468</v>
      </c>
      <c r="J146" s="4">
        <v>0.09267361111111111</v>
      </c>
      <c r="K146" s="2">
        <v>8.36</v>
      </c>
    </row>
    <row r="147" spans="1:11" ht="15">
      <c r="A147" s="2">
        <v>18</v>
      </c>
      <c r="B147" s="2" t="s">
        <v>469</v>
      </c>
      <c r="C147" s="2" t="s">
        <v>209</v>
      </c>
      <c r="D147" s="2" t="s">
        <v>13</v>
      </c>
      <c r="E147" s="2" t="s">
        <v>14</v>
      </c>
      <c r="F147" s="2">
        <v>29</v>
      </c>
      <c r="G147" s="2" t="s">
        <v>186</v>
      </c>
      <c r="H147" s="3" t="s">
        <v>470</v>
      </c>
      <c r="I147" s="3" t="s">
        <v>445</v>
      </c>
      <c r="J147" s="4">
        <v>0.09287037037037037</v>
      </c>
      <c r="K147" s="2">
        <v>8.34</v>
      </c>
    </row>
    <row r="148" spans="1:11" ht="15">
      <c r="A148" s="2">
        <v>197</v>
      </c>
      <c r="B148" s="2" t="s">
        <v>471</v>
      </c>
      <c r="C148" s="2" t="s">
        <v>32</v>
      </c>
      <c r="D148" s="2" t="s">
        <v>13</v>
      </c>
      <c r="E148" s="2"/>
      <c r="F148" s="2"/>
      <c r="G148" s="2" t="s">
        <v>20</v>
      </c>
      <c r="H148" s="3" t="s">
        <v>472</v>
      </c>
      <c r="I148" s="3" t="s">
        <v>473</v>
      </c>
      <c r="J148" s="4">
        <v>0.09299768518518518</v>
      </c>
      <c r="K148" s="2">
        <v>8.33</v>
      </c>
    </row>
    <row r="149" spans="1:11" ht="15">
      <c r="A149" s="2">
        <v>357</v>
      </c>
      <c r="B149" s="2" t="s">
        <v>474</v>
      </c>
      <c r="C149" s="2" t="s">
        <v>299</v>
      </c>
      <c r="D149" s="2" t="s">
        <v>62</v>
      </c>
      <c r="E149" s="2"/>
      <c r="F149" s="2"/>
      <c r="G149" s="2" t="s">
        <v>37</v>
      </c>
      <c r="H149" s="3" t="s">
        <v>475</v>
      </c>
      <c r="I149" s="3" t="s">
        <v>476</v>
      </c>
      <c r="J149" s="4">
        <v>0.09304398148148148</v>
      </c>
      <c r="K149" s="2">
        <v>8.33</v>
      </c>
    </row>
    <row r="150" spans="1:11" ht="15">
      <c r="A150" s="2">
        <v>22</v>
      </c>
      <c r="B150" s="2" t="s">
        <v>477</v>
      </c>
      <c r="C150" s="2" t="s">
        <v>209</v>
      </c>
      <c r="D150" s="2" t="s">
        <v>13</v>
      </c>
      <c r="E150" s="2" t="s">
        <v>14</v>
      </c>
      <c r="F150" s="2">
        <v>30</v>
      </c>
      <c r="G150" s="2" t="s">
        <v>186</v>
      </c>
      <c r="H150" s="3" t="s">
        <v>478</v>
      </c>
      <c r="I150" s="3" t="s">
        <v>479</v>
      </c>
      <c r="J150" s="4">
        <v>0.093125</v>
      </c>
      <c r="K150" s="2">
        <v>8.32</v>
      </c>
    </row>
    <row r="151" spans="1:11" ht="15">
      <c r="A151" s="2">
        <v>129</v>
      </c>
      <c r="B151" s="2" t="s">
        <v>480</v>
      </c>
      <c r="C151" s="2" t="s">
        <v>299</v>
      </c>
      <c r="D151" s="2" t="s">
        <v>13</v>
      </c>
      <c r="E151" s="2" t="s">
        <v>14</v>
      </c>
      <c r="F151" s="2">
        <v>31</v>
      </c>
      <c r="G151" s="2" t="s">
        <v>202</v>
      </c>
      <c r="H151" s="3" t="s">
        <v>481</v>
      </c>
      <c r="I151" s="3" t="s">
        <v>482</v>
      </c>
      <c r="J151" s="4">
        <v>0.09327546296296296</v>
      </c>
      <c r="K151" s="2">
        <v>8.31</v>
      </c>
    </row>
    <row r="152" spans="1:11" ht="15">
      <c r="A152" s="2">
        <v>110</v>
      </c>
      <c r="B152" s="2" t="s">
        <v>483</v>
      </c>
      <c r="C152" s="2" t="s">
        <v>32</v>
      </c>
      <c r="D152" s="2" t="s">
        <v>13</v>
      </c>
      <c r="E152" s="2"/>
      <c r="F152" s="2"/>
      <c r="G152" s="2" t="s">
        <v>20</v>
      </c>
      <c r="H152" s="3" t="s">
        <v>435</v>
      </c>
      <c r="I152" s="3" t="s">
        <v>484</v>
      </c>
      <c r="J152" s="4">
        <v>0.09332175925925927</v>
      </c>
      <c r="K152" s="2">
        <v>8.3</v>
      </c>
    </row>
    <row r="153" spans="1:11" ht="15">
      <c r="A153" s="2">
        <v>165</v>
      </c>
      <c r="B153" s="2" t="s">
        <v>485</v>
      </c>
      <c r="C153" s="2" t="s">
        <v>209</v>
      </c>
      <c r="D153" s="2" t="s">
        <v>13</v>
      </c>
      <c r="E153" s="2" t="s">
        <v>14</v>
      </c>
      <c r="F153" s="2">
        <v>32</v>
      </c>
      <c r="G153" s="2" t="s">
        <v>430</v>
      </c>
      <c r="H153" s="3" t="s">
        <v>459</v>
      </c>
      <c r="I153" s="3" t="s">
        <v>486</v>
      </c>
      <c r="J153" s="4">
        <v>0.09336805555555555</v>
      </c>
      <c r="K153" s="2">
        <v>8.3</v>
      </c>
    </row>
    <row r="154" spans="1:11" ht="15">
      <c r="A154" s="2">
        <v>313</v>
      </c>
      <c r="B154" s="2" t="s">
        <v>487</v>
      </c>
      <c r="C154" s="2" t="s">
        <v>86</v>
      </c>
      <c r="D154" s="2" t="s">
        <v>62</v>
      </c>
      <c r="E154" s="2" t="s">
        <v>14</v>
      </c>
      <c r="F154" s="2">
        <v>10</v>
      </c>
      <c r="G154" s="2" t="s">
        <v>63</v>
      </c>
      <c r="H154" s="3" t="s">
        <v>488</v>
      </c>
      <c r="I154" s="3" t="s">
        <v>489</v>
      </c>
      <c r="J154" s="4">
        <v>0.09350694444444445</v>
      </c>
      <c r="K154" s="2">
        <v>8.29</v>
      </c>
    </row>
    <row r="155" spans="1:11" ht="15">
      <c r="A155" s="2">
        <v>367</v>
      </c>
      <c r="B155" s="2" t="s">
        <v>490</v>
      </c>
      <c r="C155" s="2" t="s">
        <v>32</v>
      </c>
      <c r="D155" s="2" t="s">
        <v>62</v>
      </c>
      <c r="E155" s="2"/>
      <c r="F155" s="2"/>
      <c r="G155" s="2" t="s">
        <v>20</v>
      </c>
      <c r="H155" s="3" t="s">
        <v>491</v>
      </c>
      <c r="I155" s="3" t="s">
        <v>492</v>
      </c>
      <c r="J155" s="4">
        <v>0.09355324074074074</v>
      </c>
      <c r="K155" s="2">
        <v>8.28</v>
      </c>
    </row>
    <row r="156" spans="1:11" ht="15">
      <c r="A156" s="2">
        <v>108</v>
      </c>
      <c r="B156" s="2" t="s">
        <v>493</v>
      </c>
      <c r="C156" s="2"/>
      <c r="D156" s="2" t="s">
        <v>62</v>
      </c>
      <c r="E156" s="2"/>
      <c r="F156" s="2"/>
      <c r="G156" s="2" t="s">
        <v>37</v>
      </c>
      <c r="H156" s="3"/>
      <c r="I156" s="3"/>
      <c r="J156" s="4">
        <v>0.09398148148148149</v>
      </c>
      <c r="K156" s="2">
        <v>8.25</v>
      </c>
    </row>
    <row r="157" spans="1:11" ht="15">
      <c r="A157" s="2">
        <v>3</v>
      </c>
      <c r="B157" s="2" t="s">
        <v>494</v>
      </c>
      <c r="C157" s="2" t="s">
        <v>277</v>
      </c>
      <c r="D157" s="2" t="s">
        <v>13</v>
      </c>
      <c r="E157" s="2" t="s">
        <v>14</v>
      </c>
      <c r="F157" s="2">
        <v>33</v>
      </c>
      <c r="G157" s="2" t="s">
        <v>87</v>
      </c>
      <c r="H157" s="3" t="s">
        <v>495</v>
      </c>
      <c r="I157" s="3" t="s">
        <v>496</v>
      </c>
      <c r="J157" s="4">
        <v>0.09401620370370371</v>
      </c>
      <c r="K157" s="2">
        <v>8.24</v>
      </c>
    </row>
    <row r="158" spans="1:11" ht="15">
      <c r="A158" s="2">
        <v>201</v>
      </c>
      <c r="B158" s="2" t="s">
        <v>497</v>
      </c>
      <c r="C158" s="2" t="s">
        <v>32</v>
      </c>
      <c r="D158" s="2" t="s">
        <v>13</v>
      </c>
      <c r="E158" s="2"/>
      <c r="F158" s="2"/>
      <c r="G158" s="2" t="s">
        <v>20</v>
      </c>
      <c r="H158" s="3" t="s">
        <v>498</v>
      </c>
      <c r="I158" s="3" t="s">
        <v>499</v>
      </c>
      <c r="J158" s="4">
        <v>0.0941087962962963</v>
      </c>
      <c r="K158" s="2">
        <v>8.24</v>
      </c>
    </row>
    <row r="159" spans="1:11" ht="15">
      <c r="A159" s="2">
        <v>319</v>
      </c>
      <c r="B159" s="2" t="s">
        <v>500</v>
      </c>
      <c r="C159" s="2" t="s">
        <v>185</v>
      </c>
      <c r="D159" s="2" t="s">
        <v>13</v>
      </c>
      <c r="E159" s="2" t="s">
        <v>14</v>
      </c>
      <c r="F159" s="2">
        <v>34</v>
      </c>
      <c r="G159" s="2" t="s">
        <v>87</v>
      </c>
      <c r="H159" s="3" t="s">
        <v>501</v>
      </c>
      <c r="I159" s="3" t="s">
        <v>502</v>
      </c>
      <c r="J159" s="4">
        <v>0.09418981481481481</v>
      </c>
      <c r="K159" s="2">
        <v>8.23</v>
      </c>
    </row>
    <row r="160" spans="1:11" ht="15">
      <c r="A160" s="2">
        <v>126</v>
      </c>
      <c r="B160" s="2" t="s">
        <v>503</v>
      </c>
      <c r="C160" s="2" t="s">
        <v>24</v>
      </c>
      <c r="D160" s="2" t="s">
        <v>13</v>
      </c>
      <c r="E160" s="2"/>
      <c r="F160" s="2"/>
      <c r="G160" s="2" t="s">
        <v>20</v>
      </c>
      <c r="H160" s="3" t="s">
        <v>504</v>
      </c>
      <c r="I160" s="3" t="s">
        <v>505</v>
      </c>
      <c r="J160" s="4">
        <v>0.09429398148148148</v>
      </c>
      <c r="K160" s="2">
        <v>8.22</v>
      </c>
    </row>
    <row r="161" spans="1:11" ht="15">
      <c r="A161" s="2">
        <v>26</v>
      </c>
      <c r="B161" s="2" t="s">
        <v>506</v>
      </c>
      <c r="C161" s="2" t="s">
        <v>171</v>
      </c>
      <c r="D161" s="2" t="s">
        <v>13</v>
      </c>
      <c r="E161" s="2"/>
      <c r="F161" s="2"/>
      <c r="G161" s="2" t="s">
        <v>332</v>
      </c>
      <c r="H161" s="3" t="s">
        <v>504</v>
      </c>
      <c r="I161" s="3" t="s">
        <v>507</v>
      </c>
      <c r="J161" s="4">
        <v>0.09440972222222221</v>
      </c>
      <c r="K161" s="2">
        <v>8.21</v>
      </c>
    </row>
    <row r="162" spans="1:11" ht="15">
      <c r="A162" s="2">
        <v>96</v>
      </c>
      <c r="B162" s="2" t="s">
        <v>508</v>
      </c>
      <c r="C162" s="2" t="s">
        <v>253</v>
      </c>
      <c r="D162" s="2" t="s">
        <v>13</v>
      </c>
      <c r="E162" s="2"/>
      <c r="F162" s="2"/>
      <c r="G162" s="2" t="s">
        <v>20</v>
      </c>
      <c r="H162" s="3" t="s">
        <v>509</v>
      </c>
      <c r="I162" s="3" t="s">
        <v>510</v>
      </c>
      <c r="J162" s="4">
        <v>0.09445601851851852</v>
      </c>
      <c r="K162" s="2">
        <v>8.2</v>
      </c>
    </row>
    <row r="163" spans="1:11" ht="15">
      <c r="A163" s="2">
        <v>147</v>
      </c>
      <c r="B163" s="2" t="s">
        <v>511</v>
      </c>
      <c r="C163" s="2" t="s">
        <v>32</v>
      </c>
      <c r="D163" s="2" t="s">
        <v>13</v>
      </c>
      <c r="E163" s="2"/>
      <c r="F163" s="2"/>
      <c r="G163" s="2" t="s">
        <v>20</v>
      </c>
      <c r="H163" s="3" t="s">
        <v>512</v>
      </c>
      <c r="I163" s="3" t="s">
        <v>513</v>
      </c>
      <c r="J163" s="4">
        <v>0.0945949074074074</v>
      </c>
      <c r="K163" s="2">
        <v>8.19</v>
      </c>
    </row>
    <row r="164" spans="1:11" ht="15">
      <c r="A164" s="2">
        <v>403</v>
      </c>
      <c r="B164" s="2" t="s">
        <v>514</v>
      </c>
      <c r="C164" s="2" t="s">
        <v>32</v>
      </c>
      <c r="D164" s="2" t="s">
        <v>62</v>
      </c>
      <c r="E164" s="2"/>
      <c r="F164" s="2"/>
      <c r="G164" s="2" t="s">
        <v>20</v>
      </c>
      <c r="H164" s="3" t="s">
        <v>515</v>
      </c>
      <c r="I164" s="3" t="s">
        <v>516</v>
      </c>
      <c r="J164" s="4">
        <v>0.09493055555555556</v>
      </c>
      <c r="K164" s="2">
        <v>8.16</v>
      </c>
    </row>
    <row r="165" spans="1:11" ht="15">
      <c r="A165" s="2">
        <v>171</v>
      </c>
      <c r="B165" s="2" t="s">
        <v>517</v>
      </c>
      <c r="C165" s="2" t="s">
        <v>171</v>
      </c>
      <c r="D165" s="2" t="s">
        <v>13</v>
      </c>
      <c r="E165" s="2" t="s">
        <v>14</v>
      </c>
      <c r="F165" s="2">
        <v>35</v>
      </c>
      <c r="G165" s="2" t="s">
        <v>202</v>
      </c>
      <c r="H165" s="3" t="s">
        <v>518</v>
      </c>
      <c r="I165" s="3" t="s">
        <v>519</v>
      </c>
      <c r="J165" s="4">
        <v>0.09513888888888888</v>
      </c>
      <c r="K165" s="2">
        <v>8.15</v>
      </c>
    </row>
    <row r="166" spans="1:11" ht="15">
      <c r="A166" s="2">
        <v>87</v>
      </c>
      <c r="B166" s="2" t="s">
        <v>520</v>
      </c>
      <c r="C166" s="2" t="s">
        <v>185</v>
      </c>
      <c r="D166" s="2" t="s">
        <v>13</v>
      </c>
      <c r="E166" s="2" t="s">
        <v>14</v>
      </c>
      <c r="F166" s="2">
        <v>36</v>
      </c>
      <c r="G166" s="2" t="s">
        <v>87</v>
      </c>
      <c r="H166" s="3" t="s">
        <v>521</v>
      </c>
      <c r="I166" s="3" t="s">
        <v>522</v>
      </c>
      <c r="J166" s="4">
        <v>0.09516203703703703</v>
      </c>
      <c r="K166" s="2">
        <v>8.14</v>
      </c>
    </row>
    <row r="167" spans="1:11" ht="15">
      <c r="A167" s="2">
        <v>423</v>
      </c>
      <c r="B167" s="2" t="s">
        <v>523</v>
      </c>
      <c r="C167" s="2" t="s">
        <v>209</v>
      </c>
      <c r="D167" s="2" t="s">
        <v>13</v>
      </c>
      <c r="E167" s="2" t="s">
        <v>14</v>
      </c>
      <c r="F167" s="2">
        <v>37</v>
      </c>
      <c r="G167" s="2" t="s">
        <v>87</v>
      </c>
      <c r="H167" s="3" t="s">
        <v>524</v>
      </c>
      <c r="I167" s="3" t="s">
        <v>525</v>
      </c>
      <c r="J167" s="4">
        <v>0.0952662037037037</v>
      </c>
      <c r="K167" s="2">
        <v>8.14</v>
      </c>
    </row>
    <row r="168" spans="1:11" ht="15">
      <c r="A168" s="2">
        <v>65</v>
      </c>
      <c r="B168" s="2" t="s">
        <v>526</v>
      </c>
      <c r="C168" s="2" t="s">
        <v>185</v>
      </c>
      <c r="D168" s="2" t="s">
        <v>13</v>
      </c>
      <c r="E168" s="2" t="s">
        <v>14</v>
      </c>
      <c r="F168" s="2"/>
      <c r="G168" s="2" t="s">
        <v>87</v>
      </c>
      <c r="H168" s="3" t="s">
        <v>527</v>
      </c>
      <c r="I168" s="3" t="s">
        <v>522</v>
      </c>
      <c r="J168" s="4">
        <v>0.09533564814814816</v>
      </c>
      <c r="K168" s="2">
        <v>8.13</v>
      </c>
    </row>
    <row r="169" spans="1:11" ht="15">
      <c r="A169" s="2">
        <v>39</v>
      </c>
      <c r="B169" s="2" t="s">
        <v>528</v>
      </c>
      <c r="C169" s="2" t="s">
        <v>32</v>
      </c>
      <c r="D169" s="2" t="s">
        <v>13</v>
      </c>
      <c r="E169" s="2"/>
      <c r="F169" s="2"/>
      <c r="G169" s="2" t="s">
        <v>20</v>
      </c>
      <c r="H169" s="3" t="s">
        <v>529</v>
      </c>
      <c r="I169" s="3" t="s">
        <v>530</v>
      </c>
      <c r="J169" s="4">
        <v>0.09549768518518519</v>
      </c>
      <c r="K169" s="2">
        <v>8.12</v>
      </c>
    </row>
    <row r="170" spans="1:11" ht="15">
      <c r="A170" s="2">
        <v>82</v>
      </c>
      <c r="B170" s="2" t="s">
        <v>531</v>
      </c>
      <c r="C170" s="2" t="s">
        <v>532</v>
      </c>
      <c r="D170" s="2" t="s">
        <v>13</v>
      </c>
      <c r="E170" s="2"/>
      <c r="F170" s="2"/>
      <c r="G170" s="2" t="s">
        <v>20</v>
      </c>
      <c r="H170" s="3" t="s">
        <v>533</v>
      </c>
      <c r="I170" s="3" t="s">
        <v>534</v>
      </c>
      <c r="J170" s="4">
        <v>0.09554398148148148</v>
      </c>
      <c r="K170" s="2">
        <v>8.11</v>
      </c>
    </row>
    <row r="171" spans="1:11" ht="15">
      <c r="A171" s="2">
        <v>323</v>
      </c>
      <c r="B171" s="2" t="s">
        <v>535</v>
      </c>
      <c r="C171" s="2" t="s">
        <v>209</v>
      </c>
      <c r="D171" s="2" t="s">
        <v>62</v>
      </c>
      <c r="E171" s="2" t="s">
        <v>14</v>
      </c>
      <c r="F171" s="2">
        <v>11</v>
      </c>
      <c r="G171" s="2" t="s">
        <v>434</v>
      </c>
      <c r="H171" s="3" t="s">
        <v>536</v>
      </c>
      <c r="I171" s="3" t="s">
        <v>537</v>
      </c>
      <c r="J171" s="4">
        <v>0.09563657407407407</v>
      </c>
      <c r="K171" s="2">
        <v>8.1</v>
      </c>
    </row>
    <row r="172" spans="1:11" ht="15">
      <c r="A172" s="2">
        <v>158</v>
      </c>
      <c r="B172" s="2" t="s">
        <v>538</v>
      </c>
      <c r="C172" s="2" t="s">
        <v>28</v>
      </c>
      <c r="D172" s="2" t="s">
        <v>13</v>
      </c>
      <c r="E172" s="2"/>
      <c r="F172" s="2"/>
      <c r="G172" s="2" t="s">
        <v>20</v>
      </c>
      <c r="H172" s="3" t="s">
        <v>539</v>
      </c>
      <c r="I172" s="3" t="s">
        <v>540</v>
      </c>
      <c r="J172" s="4">
        <v>0.09578703703703705</v>
      </c>
      <c r="K172" s="2">
        <v>8.09</v>
      </c>
    </row>
    <row r="173" spans="1:11" ht="15">
      <c r="A173" s="2">
        <v>66</v>
      </c>
      <c r="B173" s="2" t="s">
        <v>541</v>
      </c>
      <c r="C173" s="2" t="s">
        <v>185</v>
      </c>
      <c r="D173" s="2" t="s">
        <v>13</v>
      </c>
      <c r="E173" s="2" t="s">
        <v>14</v>
      </c>
      <c r="F173" s="2"/>
      <c r="G173" s="2" t="s">
        <v>87</v>
      </c>
      <c r="H173" s="3" t="s">
        <v>501</v>
      </c>
      <c r="I173" s="3" t="s">
        <v>542</v>
      </c>
      <c r="J173" s="4">
        <v>0.09579861111111111</v>
      </c>
      <c r="K173" s="2">
        <v>8.09</v>
      </c>
    </row>
    <row r="174" spans="1:11" ht="15">
      <c r="A174" s="2">
        <v>336</v>
      </c>
      <c r="B174" s="2" t="s">
        <v>543</v>
      </c>
      <c r="C174" s="2" t="s">
        <v>86</v>
      </c>
      <c r="D174" s="2" t="s">
        <v>62</v>
      </c>
      <c r="E174" s="2"/>
      <c r="F174" s="2"/>
      <c r="G174" s="2" t="s">
        <v>20</v>
      </c>
      <c r="H174" s="3" t="s">
        <v>544</v>
      </c>
      <c r="I174" s="3" t="s">
        <v>545</v>
      </c>
      <c r="J174" s="4">
        <v>0.0961689814814815</v>
      </c>
      <c r="K174" s="2">
        <v>8.06</v>
      </c>
    </row>
    <row r="175" spans="1:11" ht="15">
      <c r="A175" s="2">
        <v>397</v>
      </c>
      <c r="B175" s="2" t="s">
        <v>546</v>
      </c>
      <c r="C175" s="2" t="s">
        <v>24</v>
      </c>
      <c r="D175" s="2" t="s">
        <v>62</v>
      </c>
      <c r="E175" s="2"/>
      <c r="F175" s="2"/>
      <c r="G175" s="2" t="s">
        <v>20</v>
      </c>
      <c r="H175" s="3" t="s">
        <v>481</v>
      </c>
      <c r="I175" s="3" t="s">
        <v>547</v>
      </c>
      <c r="J175" s="4">
        <v>0.09649305555555555</v>
      </c>
      <c r="K175" s="2">
        <v>8.03</v>
      </c>
    </row>
    <row r="176" spans="1:11" ht="15">
      <c r="A176" s="2">
        <v>70</v>
      </c>
      <c r="B176" s="2" t="s">
        <v>548</v>
      </c>
      <c r="C176" s="2" t="s">
        <v>77</v>
      </c>
      <c r="D176" s="2" t="s">
        <v>13</v>
      </c>
      <c r="E176" s="2"/>
      <c r="F176" s="2"/>
      <c r="G176" s="2" t="s">
        <v>20</v>
      </c>
      <c r="H176" s="3" t="s">
        <v>549</v>
      </c>
      <c r="I176" s="3" t="s">
        <v>550</v>
      </c>
      <c r="J176" s="4">
        <v>0.09702546296296295</v>
      </c>
      <c r="K176" s="2">
        <v>7.99</v>
      </c>
    </row>
    <row r="177" spans="1:11" ht="15">
      <c r="A177" s="2">
        <v>60</v>
      </c>
      <c r="B177" s="2" t="s">
        <v>551</v>
      </c>
      <c r="C177" s="2" t="s">
        <v>209</v>
      </c>
      <c r="D177" s="2" t="s">
        <v>13</v>
      </c>
      <c r="E177" s="2" t="s">
        <v>14</v>
      </c>
      <c r="F177" s="2">
        <v>38</v>
      </c>
      <c r="G177" s="2" t="s">
        <v>430</v>
      </c>
      <c r="H177" s="3" t="s">
        <v>552</v>
      </c>
      <c r="I177" s="3" t="s">
        <v>553</v>
      </c>
      <c r="J177" s="4">
        <v>0.09725694444444444</v>
      </c>
      <c r="K177" s="2">
        <v>7.97</v>
      </c>
    </row>
    <row r="178" spans="1:11" ht="15">
      <c r="A178" s="2">
        <v>98</v>
      </c>
      <c r="B178" s="2" t="s">
        <v>554</v>
      </c>
      <c r="C178" s="2" t="s">
        <v>61</v>
      </c>
      <c r="D178" s="2" t="s">
        <v>13</v>
      </c>
      <c r="E178" s="2"/>
      <c r="F178" s="2"/>
      <c r="G178" s="2" t="s">
        <v>20</v>
      </c>
      <c r="H178" s="3" t="s">
        <v>555</v>
      </c>
      <c r="I178" s="3" t="s">
        <v>556</v>
      </c>
      <c r="J178" s="4">
        <v>0.09731481481481481</v>
      </c>
      <c r="K178" s="2">
        <v>7.96</v>
      </c>
    </row>
    <row r="179" spans="1:11" ht="15">
      <c r="A179" s="2">
        <v>311</v>
      </c>
      <c r="B179" s="2" t="s">
        <v>557</v>
      </c>
      <c r="C179" s="2" t="s">
        <v>86</v>
      </c>
      <c r="D179" s="2" t="s">
        <v>62</v>
      </c>
      <c r="E179" s="2" t="s">
        <v>14</v>
      </c>
      <c r="F179" s="2">
        <v>12</v>
      </c>
      <c r="G179" s="2" t="s">
        <v>202</v>
      </c>
      <c r="H179" s="3" t="s">
        <v>558</v>
      </c>
      <c r="I179" s="3" t="s">
        <v>559</v>
      </c>
      <c r="J179" s="4">
        <v>0.09798611111111111</v>
      </c>
      <c r="K179" s="2">
        <v>7.91</v>
      </c>
    </row>
    <row r="180" spans="1:11" ht="15">
      <c r="A180" s="2">
        <v>84</v>
      </c>
      <c r="B180" s="2" t="s">
        <v>560</v>
      </c>
      <c r="C180" s="2" t="s">
        <v>171</v>
      </c>
      <c r="D180" s="2" t="s">
        <v>13</v>
      </c>
      <c r="E180" s="2" t="s">
        <v>14</v>
      </c>
      <c r="F180" s="2">
        <v>39</v>
      </c>
      <c r="G180" s="2" t="s">
        <v>87</v>
      </c>
      <c r="H180" s="3" t="s">
        <v>561</v>
      </c>
      <c r="I180" s="3" t="s">
        <v>562</v>
      </c>
      <c r="J180" s="4">
        <v>0.09832175925925925</v>
      </c>
      <c r="K180" s="2">
        <v>7.88</v>
      </c>
    </row>
    <row r="181" spans="1:11" ht="15">
      <c r="A181" s="2">
        <v>356</v>
      </c>
      <c r="B181" s="2" t="s">
        <v>563</v>
      </c>
      <c r="C181" s="2" t="s">
        <v>171</v>
      </c>
      <c r="D181" s="2" t="s">
        <v>62</v>
      </c>
      <c r="E181" s="2"/>
      <c r="F181" s="2"/>
      <c r="G181" s="2" t="s">
        <v>332</v>
      </c>
      <c r="H181" s="3" t="s">
        <v>564</v>
      </c>
      <c r="I181" s="3" t="s">
        <v>565</v>
      </c>
      <c r="J181" s="4">
        <v>0.09833333333333333</v>
      </c>
      <c r="K181" s="2">
        <v>7.88</v>
      </c>
    </row>
    <row r="182" spans="1:11" ht="15">
      <c r="A182" s="2">
        <v>320</v>
      </c>
      <c r="B182" s="2" t="s">
        <v>566</v>
      </c>
      <c r="C182" s="2" t="s">
        <v>185</v>
      </c>
      <c r="D182" s="2" t="s">
        <v>62</v>
      </c>
      <c r="E182" s="2"/>
      <c r="F182" s="2"/>
      <c r="G182" s="2" t="s">
        <v>37</v>
      </c>
      <c r="H182" s="3" t="s">
        <v>354</v>
      </c>
      <c r="I182" s="3" t="s">
        <v>567</v>
      </c>
      <c r="J182" s="4">
        <v>0.09872685185185186</v>
      </c>
      <c r="K182" s="2">
        <v>7.85</v>
      </c>
    </row>
    <row r="183" spans="1:11" ht="15">
      <c r="A183" s="2">
        <v>117</v>
      </c>
      <c r="B183" s="2" t="s">
        <v>568</v>
      </c>
      <c r="C183" s="2" t="s">
        <v>32</v>
      </c>
      <c r="D183" s="2" t="s">
        <v>13</v>
      </c>
      <c r="E183" s="2"/>
      <c r="F183" s="2"/>
      <c r="G183" s="2" t="s">
        <v>20</v>
      </c>
      <c r="H183" s="3" t="s">
        <v>569</v>
      </c>
      <c r="I183" s="3" t="s">
        <v>570</v>
      </c>
      <c r="J183" s="4">
        <v>0.09888888888888887</v>
      </c>
      <c r="K183" s="2">
        <v>7.84</v>
      </c>
    </row>
    <row r="184" spans="1:11" ht="15">
      <c r="A184" s="2">
        <v>404</v>
      </c>
      <c r="B184" s="2" t="s">
        <v>571</v>
      </c>
      <c r="C184" s="2" t="s">
        <v>61</v>
      </c>
      <c r="D184" s="2" t="s">
        <v>62</v>
      </c>
      <c r="E184" s="2" t="s">
        <v>14</v>
      </c>
      <c r="F184" s="2">
        <v>13</v>
      </c>
      <c r="G184" s="2" t="s">
        <v>63</v>
      </c>
      <c r="H184" s="3" t="s">
        <v>572</v>
      </c>
      <c r="I184" s="3" t="s">
        <v>573</v>
      </c>
      <c r="J184" s="4">
        <v>0.09901620370370372</v>
      </c>
      <c r="K184" s="2">
        <v>7.83</v>
      </c>
    </row>
    <row r="185" spans="1:11" ht="15">
      <c r="A185" s="2">
        <v>179</v>
      </c>
      <c r="B185" s="2" t="s">
        <v>574</v>
      </c>
      <c r="C185" s="2" t="s">
        <v>24</v>
      </c>
      <c r="D185" s="2" t="s">
        <v>13</v>
      </c>
      <c r="E185" s="2"/>
      <c r="F185" s="2"/>
      <c r="G185" s="2" t="s">
        <v>20</v>
      </c>
      <c r="H185" s="3" t="s">
        <v>575</v>
      </c>
      <c r="I185" s="3" t="s">
        <v>576</v>
      </c>
      <c r="J185" s="4">
        <v>0.09922453703703704</v>
      </c>
      <c r="K185" s="2">
        <v>7.81</v>
      </c>
    </row>
    <row r="186" spans="1:11" ht="15">
      <c r="A186" s="2">
        <v>94</v>
      </c>
      <c r="B186" s="2" t="s">
        <v>577</v>
      </c>
      <c r="C186" s="2" t="s">
        <v>578</v>
      </c>
      <c r="D186" s="2" t="s">
        <v>13</v>
      </c>
      <c r="E186" s="2"/>
      <c r="F186" s="2"/>
      <c r="G186" s="2" t="s">
        <v>20</v>
      </c>
      <c r="H186" s="3" t="s">
        <v>579</v>
      </c>
      <c r="I186" s="3" t="s">
        <v>580</v>
      </c>
      <c r="J186" s="4">
        <v>0.09925925925925927</v>
      </c>
      <c r="K186" s="2">
        <v>7.81</v>
      </c>
    </row>
    <row r="187" spans="1:11" ht="15">
      <c r="A187" s="2">
        <v>199</v>
      </c>
      <c r="B187" s="2" t="s">
        <v>581</v>
      </c>
      <c r="C187" s="2" t="s">
        <v>32</v>
      </c>
      <c r="D187" s="2" t="s">
        <v>13</v>
      </c>
      <c r="E187" s="2"/>
      <c r="F187" s="2"/>
      <c r="G187" s="2" t="s">
        <v>20</v>
      </c>
      <c r="H187" s="3" t="s">
        <v>582</v>
      </c>
      <c r="I187" s="3" t="s">
        <v>583</v>
      </c>
      <c r="J187" s="4">
        <v>0.09945601851851853</v>
      </c>
      <c r="K187" s="2">
        <v>7.79</v>
      </c>
    </row>
    <row r="188" spans="1:11" ht="15">
      <c r="A188" s="2">
        <v>182</v>
      </c>
      <c r="B188" s="2" t="s">
        <v>584</v>
      </c>
      <c r="C188" s="2" t="s">
        <v>32</v>
      </c>
      <c r="D188" s="2" t="s">
        <v>13</v>
      </c>
      <c r="E188" s="2"/>
      <c r="F188" s="2"/>
      <c r="G188" s="2" t="s">
        <v>20</v>
      </c>
      <c r="H188" s="3" t="s">
        <v>585</v>
      </c>
      <c r="I188" s="3" t="s">
        <v>586</v>
      </c>
      <c r="J188" s="4">
        <v>0.09956018518518518</v>
      </c>
      <c r="K188" s="2">
        <v>7.78</v>
      </c>
    </row>
    <row r="189" spans="1:11" ht="15">
      <c r="A189" s="2">
        <v>115</v>
      </c>
      <c r="B189" s="2" t="s">
        <v>587</v>
      </c>
      <c r="C189" s="2" t="s">
        <v>32</v>
      </c>
      <c r="D189" s="2" t="s">
        <v>13</v>
      </c>
      <c r="E189" s="2"/>
      <c r="F189" s="2"/>
      <c r="G189" s="2" t="s">
        <v>20</v>
      </c>
      <c r="H189" s="3" t="s">
        <v>431</v>
      </c>
      <c r="I189" s="3" t="s">
        <v>550</v>
      </c>
      <c r="J189" s="4">
        <v>0.09962962962962962</v>
      </c>
      <c r="K189" s="2">
        <v>7.78</v>
      </c>
    </row>
    <row r="190" spans="1:11" ht="15">
      <c r="A190" s="2">
        <v>51</v>
      </c>
      <c r="B190" s="2" t="s">
        <v>588</v>
      </c>
      <c r="C190" s="2" t="s">
        <v>253</v>
      </c>
      <c r="D190" s="2" t="s">
        <v>13</v>
      </c>
      <c r="E190" s="2" t="s">
        <v>14</v>
      </c>
      <c r="F190" s="2">
        <v>40</v>
      </c>
      <c r="G190" s="2" t="s">
        <v>87</v>
      </c>
      <c r="H190" s="3" t="s">
        <v>585</v>
      </c>
      <c r="I190" s="3" t="s">
        <v>565</v>
      </c>
      <c r="J190" s="4">
        <v>0.0996412037037037</v>
      </c>
      <c r="K190" s="2">
        <v>7.78</v>
      </c>
    </row>
    <row r="191" spans="1:11" ht="15">
      <c r="A191" s="2">
        <v>181</v>
      </c>
      <c r="B191" s="2" t="s">
        <v>589</v>
      </c>
      <c r="C191" s="2" t="s">
        <v>32</v>
      </c>
      <c r="D191" s="2" t="s">
        <v>13</v>
      </c>
      <c r="E191" s="2"/>
      <c r="F191" s="2"/>
      <c r="G191" s="2" t="s">
        <v>20</v>
      </c>
      <c r="H191" s="3" t="s">
        <v>590</v>
      </c>
      <c r="I191" s="3" t="s">
        <v>591</v>
      </c>
      <c r="J191" s="4">
        <v>0.09984953703703703</v>
      </c>
      <c r="K191" s="2">
        <v>7.76</v>
      </c>
    </row>
    <row r="192" spans="1:11" ht="15">
      <c r="A192" s="2">
        <v>148</v>
      </c>
      <c r="B192" s="2" t="s">
        <v>592</v>
      </c>
      <c r="C192" s="2" t="s">
        <v>32</v>
      </c>
      <c r="D192" s="2" t="s">
        <v>13</v>
      </c>
      <c r="E192" s="2"/>
      <c r="F192" s="2"/>
      <c r="G192" s="2" t="s">
        <v>20</v>
      </c>
      <c r="H192" s="3" t="s">
        <v>593</v>
      </c>
      <c r="I192" s="3" t="s">
        <v>594</v>
      </c>
      <c r="J192" s="4">
        <v>0.09993055555555556</v>
      </c>
      <c r="K192" s="2">
        <v>7.76</v>
      </c>
    </row>
    <row r="193" spans="1:11" ht="15">
      <c r="A193" s="2">
        <v>333</v>
      </c>
      <c r="B193" s="2" t="s">
        <v>595</v>
      </c>
      <c r="C193" s="2" t="s">
        <v>185</v>
      </c>
      <c r="D193" s="2" t="s">
        <v>62</v>
      </c>
      <c r="E193" s="2" t="s">
        <v>14</v>
      </c>
      <c r="F193" s="2">
        <v>14</v>
      </c>
      <c r="G193" s="2" t="s">
        <v>63</v>
      </c>
      <c r="H193" s="3" t="s">
        <v>585</v>
      </c>
      <c r="I193" s="3" t="s">
        <v>596</v>
      </c>
      <c r="J193" s="4">
        <v>0.10010416666666666</v>
      </c>
      <c r="K193" s="2">
        <v>7.74</v>
      </c>
    </row>
    <row r="194" spans="1:11" ht="15">
      <c r="A194" s="2">
        <v>364</v>
      </c>
      <c r="B194" s="2" t="s">
        <v>597</v>
      </c>
      <c r="C194" s="2" t="s">
        <v>209</v>
      </c>
      <c r="D194" s="2" t="s">
        <v>62</v>
      </c>
      <c r="E194" s="2" t="s">
        <v>14</v>
      </c>
      <c r="F194" s="2">
        <v>15</v>
      </c>
      <c r="G194" s="2" t="s">
        <v>87</v>
      </c>
      <c r="H194" s="3" t="s">
        <v>598</v>
      </c>
      <c r="I194" s="3" t="s">
        <v>599</v>
      </c>
      <c r="J194" s="4">
        <v>0.10053240740740742</v>
      </c>
      <c r="K194" s="2">
        <v>7.71</v>
      </c>
    </row>
    <row r="195" spans="1:11" ht="15">
      <c r="A195" s="2">
        <v>183</v>
      </c>
      <c r="B195" s="2" t="s">
        <v>600</v>
      </c>
      <c r="C195" s="2" t="s">
        <v>209</v>
      </c>
      <c r="D195" s="2" t="s">
        <v>13</v>
      </c>
      <c r="E195" s="2" t="s">
        <v>14</v>
      </c>
      <c r="F195" s="2">
        <v>41</v>
      </c>
      <c r="G195" s="2" t="s">
        <v>87</v>
      </c>
      <c r="H195" s="3" t="s">
        <v>601</v>
      </c>
      <c r="I195" s="3" t="s">
        <v>599</v>
      </c>
      <c r="J195" s="4">
        <v>0.10056712962962962</v>
      </c>
      <c r="K195" s="2">
        <v>7.71</v>
      </c>
    </row>
    <row r="196" spans="1:11" ht="15">
      <c r="A196" s="2">
        <v>405</v>
      </c>
      <c r="B196" s="2" t="s">
        <v>602</v>
      </c>
      <c r="C196" s="2"/>
      <c r="D196" s="2" t="s">
        <v>13</v>
      </c>
      <c r="E196" s="2"/>
      <c r="F196" s="2"/>
      <c r="G196" s="2"/>
      <c r="H196" s="3" t="s">
        <v>603</v>
      </c>
      <c r="I196" s="3" t="s">
        <v>604</v>
      </c>
      <c r="J196" s="4">
        <v>0.10069444444444443</v>
      </c>
      <c r="K196" s="2">
        <v>7.7</v>
      </c>
    </row>
    <row r="197" spans="1:11" ht="15">
      <c r="A197" s="2">
        <v>388</v>
      </c>
      <c r="B197" s="2" t="s">
        <v>605</v>
      </c>
      <c r="C197" s="2" t="s">
        <v>24</v>
      </c>
      <c r="D197" s="2" t="s">
        <v>62</v>
      </c>
      <c r="E197" s="2"/>
      <c r="F197" s="2"/>
      <c r="G197" s="2" t="s">
        <v>20</v>
      </c>
      <c r="H197" s="3" t="s">
        <v>598</v>
      </c>
      <c r="I197" s="3" t="s">
        <v>606</v>
      </c>
      <c r="J197" s="4">
        <v>0.10123842592592593</v>
      </c>
      <c r="K197" s="2">
        <v>7.66</v>
      </c>
    </row>
    <row r="198" spans="1:11" ht="15">
      <c r="A198" s="2">
        <v>135</v>
      </c>
      <c r="B198" s="2" t="s">
        <v>607</v>
      </c>
      <c r="C198" s="2" t="s">
        <v>24</v>
      </c>
      <c r="D198" s="2" t="s">
        <v>13</v>
      </c>
      <c r="E198" s="2"/>
      <c r="F198" s="2"/>
      <c r="G198" s="2" t="s">
        <v>20</v>
      </c>
      <c r="H198" s="3" t="s">
        <v>608</v>
      </c>
      <c r="I198" s="3" t="s">
        <v>609</v>
      </c>
      <c r="J198" s="4">
        <v>0.10123842592592593</v>
      </c>
      <c r="K198" s="2">
        <v>7.66</v>
      </c>
    </row>
    <row r="199" spans="1:11" ht="15">
      <c r="A199" s="2">
        <v>134</v>
      </c>
      <c r="B199" s="2" t="s">
        <v>610</v>
      </c>
      <c r="C199" s="2" t="s">
        <v>32</v>
      </c>
      <c r="D199" s="2" t="s">
        <v>13</v>
      </c>
      <c r="E199" s="2"/>
      <c r="F199" s="2"/>
      <c r="G199" s="2" t="s">
        <v>20</v>
      </c>
      <c r="H199" s="3" t="s">
        <v>611</v>
      </c>
      <c r="I199" s="3" t="s">
        <v>612</v>
      </c>
      <c r="J199" s="4">
        <v>0.10129629629629629</v>
      </c>
      <c r="K199" s="2">
        <v>7.65</v>
      </c>
    </row>
    <row r="200" spans="1:11" ht="15">
      <c r="A200" s="2">
        <v>360</v>
      </c>
      <c r="B200" s="2" t="s">
        <v>613</v>
      </c>
      <c r="C200" s="2" t="s">
        <v>32</v>
      </c>
      <c r="D200" s="2" t="s">
        <v>62</v>
      </c>
      <c r="E200" s="2"/>
      <c r="F200" s="2"/>
      <c r="G200" s="2" t="s">
        <v>20</v>
      </c>
      <c r="H200" s="3" t="s">
        <v>614</v>
      </c>
      <c r="I200" s="3" t="s">
        <v>615</v>
      </c>
      <c r="J200" s="4">
        <v>0.10135416666666668</v>
      </c>
      <c r="K200" s="2">
        <v>7.65</v>
      </c>
    </row>
    <row r="201" spans="1:11" ht="15">
      <c r="A201" s="2">
        <v>324</v>
      </c>
      <c r="B201" s="2" t="s">
        <v>616</v>
      </c>
      <c r="C201" s="2" t="s">
        <v>86</v>
      </c>
      <c r="D201" s="2" t="s">
        <v>62</v>
      </c>
      <c r="E201" s="2" t="s">
        <v>14</v>
      </c>
      <c r="F201" s="2">
        <v>16</v>
      </c>
      <c r="G201" s="2" t="s">
        <v>186</v>
      </c>
      <c r="H201" s="3" t="s">
        <v>617</v>
      </c>
      <c r="I201" s="3" t="s">
        <v>618</v>
      </c>
      <c r="J201" s="4">
        <v>0.10166666666666667</v>
      </c>
      <c r="K201" s="2">
        <v>7.62</v>
      </c>
    </row>
    <row r="202" spans="1:11" ht="15">
      <c r="A202" s="2">
        <v>128</v>
      </c>
      <c r="B202" s="2" t="s">
        <v>619</v>
      </c>
      <c r="C202" s="2" t="s">
        <v>171</v>
      </c>
      <c r="D202" s="2" t="s">
        <v>13</v>
      </c>
      <c r="E202" s="2"/>
      <c r="F202" s="2"/>
      <c r="G202" s="2" t="s">
        <v>20</v>
      </c>
      <c r="H202" s="3" t="s">
        <v>620</v>
      </c>
      <c r="I202" s="3" t="s">
        <v>621</v>
      </c>
      <c r="J202" s="4">
        <v>0.10180555555555555</v>
      </c>
      <c r="K202" s="2">
        <v>7.61</v>
      </c>
    </row>
    <row r="203" spans="1:11" ht="15">
      <c r="A203" s="2">
        <v>61</v>
      </c>
      <c r="B203" s="2" t="s">
        <v>622</v>
      </c>
      <c r="C203" s="2" t="s">
        <v>86</v>
      </c>
      <c r="D203" s="2" t="s">
        <v>13</v>
      </c>
      <c r="E203" s="2" t="s">
        <v>14</v>
      </c>
      <c r="F203" s="2">
        <v>42</v>
      </c>
      <c r="G203" s="2" t="s">
        <v>186</v>
      </c>
      <c r="H203" s="3" t="s">
        <v>623</v>
      </c>
      <c r="I203" s="3" t="s">
        <v>624</v>
      </c>
      <c r="J203" s="4">
        <v>0.10241898148148149</v>
      </c>
      <c r="K203" s="2">
        <v>7.57</v>
      </c>
    </row>
    <row r="204" spans="1:11" ht="15">
      <c r="A204" s="2">
        <v>374</v>
      </c>
      <c r="B204" s="2" t="s">
        <v>625</v>
      </c>
      <c r="C204" s="2" t="s">
        <v>32</v>
      </c>
      <c r="D204" s="2" t="s">
        <v>62</v>
      </c>
      <c r="E204" s="2"/>
      <c r="F204" s="2"/>
      <c r="G204" s="2" t="s">
        <v>20</v>
      </c>
      <c r="H204" s="3" t="s">
        <v>626</v>
      </c>
      <c r="I204" s="3" t="s">
        <v>627</v>
      </c>
      <c r="J204" s="4">
        <v>0.10251157407407407</v>
      </c>
      <c r="K204" s="2">
        <v>7.56</v>
      </c>
    </row>
    <row r="205" spans="1:11" ht="15">
      <c r="A205" s="2">
        <v>371</v>
      </c>
      <c r="B205" s="2" t="s">
        <v>628</v>
      </c>
      <c r="C205" s="2" t="s">
        <v>185</v>
      </c>
      <c r="D205" s="2" t="s">
        <v>62</v>
      </c>
      <c r="E205" s="2" t="s">
        <v>14</v>
      </c>
      <c r="F205" s="2">
        <v>17</v>
      </c>
      <c r="G205" s="2" t="s">
        <v>87</v>
      </c>
      <c r="H205" s="3" t="s">
        <v>629</v>
      </c>
      <c r="I205" s="3" t="s">
        <v>630</v>
      </c>
      <c r="J205" s="4">
        <v>0.10284722222222221</v>
      </c>
      <c r="K205" s="2">
        <v>7.54</v>
      </c>
    </row>
    <row r="206" spans="1:11" ht="15">
      <c r="A206" s="2">
        <v>368</v>
      </c>
      <c r="B206" s="2" t="s">
        <v>631</v>
      </c>
      <c r="C206" s="2" t="s">
        <v>171</v>
      </c>
      <c r="D206" s="2" t="s">
        <v>62</v>
      </c>
      <c r="E206" s="2" t="s">
        <v>14</v>
      </c>
      <c r="F206" s="2">
        <v>18</v>
      </c>
      <c r="G206" s="2" t="s">
        <v>47</v>
      </c>
      <c r="H206" s="3" t="s">
        <v>632</v>
      </c>
      <c r="I206" s="3" t="s">
        <v>633</v>
      </c>
      <c r="J206" s="4">
        <v>0.1029398148148148</v>
      </c>
      <c r="K206" s="2">
        <v>7.53</v>
      </c>
    </row>
    <row r="207" spans="1:11" ht="15">
      <c r="A207" s="2">
        <v>400</v>
      </c>
      <c r="B207" s="2" t="s">
        <v>634</v>
      </c>
      <c r="C207" s="2" t="s">
        <v>32</v>
      </c>
      <c r="D207" s="2" t="s">
        <v>62</v>
      </c>
      <c r="E207" s="2"/>
      <c r="F207" s="2"/>
      <c r="G207" s="2" t="s">
        <v>20</v>
      </c>
      <c r="H207" s="3" t="s">
        <v>635</v>
      </c>
      <c r="I207" s="3" t="s">
        <v>636</v>
      </c>
      <c r="J207" s="4">
        <v>0.10313657407407407</v>
      </c>
      <c r="K207" s="2">
        <v>7.51</v>
      </c>
    </row>
    <row r="208" spans="1:11" ht="15">
      <c r="A208" s="2">
        <v>47</v>
      </c>
      <c r="B208" s="2" t="s">
        <v>637</v>
      </c>
      <c r="C208" s="2" t="s">
        <v>77</v>
      </c>
      <c r="D208" s="2" t="s">
        <v>13</v>
      </c>
      <c r="E208" s="2"/>
      <c r="F208" s="2"/>
      <c r="G208" s="2" t="s">
        <v>20</v>
      </c>
      <c r="H208" s="3" t="s">
        <v>638</v>
      </c>
      <c r="I208" s="3" t="s">
        <v>639</v>
      </c>
      <c r="J208" s="4">
        <v>0.10317129629629629</v>
      </c>
      <c r="K208" s="2">
        <v>7.51</v>
      </c>
    </row>
    <row r="209" spans="1:11" ht="15">
      <c r="A209" s="2">
        <v>382</v>
      </c>
      <c r="B209" s="2" t="s">
        <v>640</v>
      </c>
      <c r="C209" s="2" t="s">
        <v>171</v>
      </c>
      <c r="D209" s="2" t="s">
        <v>62</v>
      </c>
      <c r="E209" s="2"/>
      <c r="F209" s="2"/>
      <c r="G209" s="2" t="s">
        <v>332</v>
      </c>
      <c r="H209" s="3" t="s">
        <v>641</v>
      </c>
      <c r="I209" s="3" t="s">
        <v>642</v>
      </c>
      <c r="J209" s="4">
        <v>0.10325231481481482</v>
      </c>
      <c r="K209" s="2">
        <v>7.51</v>
      </c>
    </row>
    <row r="210" spans="1:11" ht="15">
      <c r="A210" s="2">
        <v>341</v>
      </c>
      <c r="B210" s="2" t="s">
        <v>643</v>
      </c>
      <c r="C210" s="2" t="s">
        <v>185</v>
      </c>
      <c r="D210" s="2" t="s">
        <v>62</v>
      </c>
      <c r="E210" s="2" t="s">
        <v>14</v>
      </c>
      <c r="F210" s="2"/>
      <c r="G210" s="2" t="s">
        <v>87</v>
      </c>
      <c r="H210" s="3" t="s">
        <v>644</v>
      </c>
      <c r="I210" s="3" t="s">
        <v>645</v>
      </c>
      <c r="J210" s="4">
        <v>0.10372685185185186</v>
      </c>
      <c r="K210" s="2">
        <v>7.47</v>
      </c>
    </row>
    <row r="211" spans="1:11" ht="15">
      <c r="A211" s="2">
        <v>137</v>
      </c>
      <c r="B211" s="2" t="s">
        <v>646</v>
      </c>
      <c r="C211" s="2" t="s">
        <v>171</v>
      </c>
      <c r="D211" s="2" t="s">
        <v>13</v>
      </c>
      <c r="E211" s="2" t="s">
        <v>14</v>
      </c>
      <c r="F211" s="2">
        <v>43</v>
      </c>
      <c r="G211" s="2" t="s">
        <v>87</v>
      </c>
      <c r="H211" s="3" t="s">
        <v>647</v>
      </c>
      <c r="I211" s="3" t="s">
        <v>648</v>
      </c>
      <c r="J211" s="4">
        <v>0.10424768518518518</v>
      </c>
      <c r="K211" s="2">
        <v>7.43</v>
      </c>
    </row>
    <row r="212" spans="1:11" ht="15">
      <c r="A212" s="2">
        <v>372</v>
      </c>
      <c r="B212" s="2" t="s">
        <v>649</v>
      </c>
      <c r="C212" s="2" t="s">
        <v>32</v>
      </c>
      <c r="D212" s="2" t="s">
        <v>62</v>
      </c>
      <c r="E212" s="2"/>
      <c r="F212" s="2"/>
      <c r="G212" s="2" t="s">
        <v>20</v>
      </c>
      <c r="H212" s="3" t="s">
        <v>650</v>
      </c>
      <c r="I212" s="3" t="s">
        <v>651</v>
      </c>
      <c r="J212" s="4">
        <v>0.10438657407407408</v>
      </c>
      <c r="K212" s="2">
        <v>7.42</v>
      </c>
    </row>
    <row r="213" spans="1:11" ht="15">
      <c r="A213" s="2">
        <v>366</v>
      </c>
      <c r="B213" s="2" t="s">
        <v>652</v>
      </c>
      <c r="C213" s="2" t="s">
        <v>32</v>
      </c>
      <c r="D213" s="2" t="s">
        <v>62</v>
      </c>
      <c r="E213" s="2"/>
      <c r="F213" s="2"/>
      <c r="G213" s="2" t="s">
        <v>20</v>
      </c>
      <c r="H213" s="3" t="s">
        <v>653</v>
      </c>
      <c r="I213" s="3" t="s">
        <v>654</v>
      </c>
      <c r="J213" s="4">
        <v>0.10475694444444444</v>
      </c>
      <c r="K213" s="2">
        <v>7.4</v>
      </c>
    </row>
    <row r="214" spans="1:11" ht="15">
      <c r="A214" s="2">
        <v>370</v>
      </c>
      <c r="B214" s="2" t="s">
        <v>655</v>
      </c>
      <c r="C214" s="2" t="s">
        <v>171</v>
      </c>
      <c r="D214" s="2" t="s">
        <v>62</v>
      </c>
      <c r="E214" s="2" t="s">
        <v>14</v>
      </c>
      <c r="F214" s="2">
        <v>19</v>
      </c>
      <c r="G214" s="2" t="s">
        <v>87</v>
      </c>
      <c r="H214" s="3" t="s">
        <v>644</v>
      </c>
      <c r="I214" s="3" t="s">
        <v>656</v>
      </c>
      <c r="J214" s="4">
        <v>0.10491898148148149</v>
      </c>
      <c r="K214" s="2">
        <v>7.39</v>
      </c>
    </row>
    <row r="215" spans="1:11" ht="15">
      <c r="A215" s="2">
        <v>4</v>
      </c>
      <c r="B215" s="2" t="s">
        <v>657</v>
      </c>
      <c r="C215" s="2" t="s">
        <v>32</v>
      </c>
      <c r="D215" s="2" t="s">
        <v>13</v>
      </c>
      <c r="E215" s="2"/>
      <c r="F215" s="2"/>
      <c r="G215" s="2" t="s">
        <v>20</v>
      </c>
      <c r="H215" s="3" t="s">
        <v>658</v>
      </c>
      <c r="I215" s="3" t="s">
        <v>659</v>
      </c>
      <c r="J215" s="4">
        <v>0.10508101851851852</v>
      </c>
      <c r="K215" s="2">
        <v>7.38</v>
      </c>
    </row>
    <row r="216" spans="1:11" ht="15">
      <c r="A216" s="2">
        <v>355</v>
      </c>
      <c r="B216" s="2" t="s">
        <v>660</v>
      </c>
      <c r="C216" s="2" t="s">
        <v>277</v>
      </c>
      <c r="D216" s="2" t="s">
        <v>62</v>
      </c>
      <c r="E216" s="2" t="s">
        <v>14</v>
      </c>
      <c r="F216" s="2">
        <v>20</v>
      </c>
      <c r="G216" s="2" t="s">
        <v>47</v>
      </c>
      <c r="H216" s="3" t="s">
        <v>661</v>
      </c>
      <c r="I216" s="3" t="s">
        <v>662</v>
      </c>
      <c r="J216" s="4">
        <v>0.10510416666666667</v>
      </c>
      <c r="K216" s="2">
        <v>7.37</v>
      </c>
    </row>
    <row r="217" spans="1:11" ht="15">
      <c r="A217" s="2">
        <v>69</v>
      </c>
      <c r="B217" s="2" t="s">
        <v>663</v>
      </c>
      <c r="C217" s="2" t="s">
        <v>253</v>
      </c>
      <c r="D217" s="2" t="s">
        <v>13</v>
      </c>
      <c r="E217" s="2" t="s">
        <v>14</v>
      </c>
      <c r="F217" s="2">
        <v>44</v>
      </c>
      <c r="G217" s="2" t="s">
        <v>87</v>
      </c>
      <c r="H217" s="3" t="s">
        <v>664</v>
      </c>
      <c r="I217" s="3" t="s">
        <v>665</v>
      </c>
      <c r="J217" s="4">
        <v>0.10515046296296297</v>
      </c>
      <c r="K217" s="2">
        <v>7.37</v>
      </c>
    </row>
    <row r="218" spans="1:11" ht="15">
      <c r="A218" s="2">
        <v>31</v>
      </c>
      <c r="B218" s="2" t="s">
        <v>666</v>
      </c>
      <c r="C218" s="2" t="s">
        <v>32</v>
      </c>
      <c r="D218" s="2" t="s">
        <v>13</v>
      </c>
      <c r="E218" s="2"/>
      <c r="F218" s="2"/>
      <c r="G218" s="2" t="s">
        <v>20</v>
      </c>
      <c r="H218" s="3" t="s">
        <v>667</v>
      </c>
      <c r="I218" s="3" t="s">
        <v>668</v>
      </c>
      <c r="J218" s="4">
        <v>0.10532407407407407</v>
      </c>
      <c r="K218" s="2">
        <v>7.36</v>
      </c>
    </row>
    <row r="219" spans="1:11" ht="15">
      <c r="A219" s="2">
        <v>310</v>
      </c>
      <c r="B219" s="2" t="s">
        <v>669</v>
      </c>
      <c r="C219" s="2" t="s">
        <v>277</v>
      </c>
      <c r="D219" s="2" t="s">
        <v>62</v>
      </c>
      <c r="E219" s="2" t="s">
        <v>14</v>
      </c>
      <c r="F219" s="2">
        <v>21</v>
      </c>
      <c r="G219" s="2" t="s">
        <v>87</v>
      </c>
      <c r="H219" s="3" t="s">
        <v>670</v>
      </c>
      <c r="I219" s="3" t="s">
        <v>671</v>
      </c>
      <c r="J219" s="4">
        <v>0.10554398148148147</v>
      </c>
      <c r="K219" s="2">
        <v>7.34</v>
      </c>
    </row>
    <row r="220" spans="1:11" ht="15">
      <c r="A220" s="2">
        <v>408</v>
      </c>
      <c r="B220" s="2" t="s">
        <v>672</v>
      </c>
      <c r="C220" s="2" t="s">
        <v>171</v>
      </c>
      <c r="D220" s="2" t="s">
        <v>62</v>
      </c>
      <c r="E220" s="2" t="s">
        <v>14</v>
      </c>
      <c r="F220" s="2">
        <v>22</v>
      </c>
      <c r="G220" s="2" t="s">
        <v>87</v>
      </c>
      <c r="H220" s="3"/>
      <c r="I220" s="3"/>
      <c r="J220" s="4">
        <v>0.10555555555555556</v>
      </c>
      <c r="K220" s="2">
        <v>7.34</v>
      </c>
    </row>
    <row r="221" spans="1:11" ht="15">
      <c r="A221" s="2">
        <v>377</v>
      </c>
      <c r="B221" s="2" t="s">
        <v>673</v>
      </c>
      <c r="C221" s="2" t="s">
        <v>86</v>
      </c>
      <c r="D221" s="2" t="s">
        <v>62</v>
      </c>
      <c r="E221" s="2" t="s">
        <v>14</v>
      </c>
      <c r="F221" s="2">
        <v>23</v>
      </c>
      <c r="G221" s="2" t="s">
        <v>87</v>
      </c>
      <c r="H221" s="3" t="s">
        <v>674</v>
      </c>
      <c r="I221" s="3" t="s">
        <v>675</v>
      </c>
      <c r="J221" s="4">
        <v>0.10607638888888889</v>
      </c>
      <c r="K221" s="2">
        <v>7.31</v>
      </c>
    </row>
    <row r="222" spans="1:11" ht="15">
      <c r="A222" s="2">
        <v>350</v>
      </c>
      <c r="B222" s="2" t="s">
        <v>676</v>
      </c>
      <c r="C222" s="2" t="s">
        <v>299</v>
      </c>
      <c r="D222" s="2" t="s">
        <v>62</v>
      </c>
      <c r="E222" s="2" t="s">
        <v>14</v>
      </c>
      <c r="F222" s="2">
        <v>24</v>
      </c>
      <c r="G222" s="2" t="s">
        <v>186</v>
      </c>
      <c r="H222" s="3" t="s">
        <v>677</v>
      </c>
      <c r="I222" s="3" t="s">
        <v>678</v>
      </c>
      <c r="J222" s="4">
        <v>0.10648148148148147</v>
      </c>
      <c r="K222" s="2">
        <v>7.28</v>
      </c>
    </row>
    <row r="223" spans="1:11" ht="15">
      <c r="A223" s="2">
        <v>95</v>
      </c>
      <c r="B223" s="2" t="s">
        <v>679</v>
      </c>
      <c r="C223" s="2" t="s">
        <v>32</v>
      </c>
      <c r="D223" s="2" t="s">
        <v>13</v>
      </c>
      <c r="E223" s="2"/>
      <c r="F223" s="2"/>
      <c r="G223" s="2" t="s">
        <v>20</v>
      </c>
      <c r="H223" s="3" t="s">
        <v>680</v>
      </c>
      <c r="I223" s="3" t="s">
        <v>681</v>
      </c>
      <c r="J223" s="4">
        <v>0.10652777777777778</v>
      </c>
      <c r="K223" s="2">
        <v>7.28</v>
      </c>
    </row>
    <row r="224" spans="1:11" ht="15">
      <c r="A224" s="2">
        <v>327</v>
      </c>
      <c r="B224" s="2" t="s">
        <v>682</v>
      </c>
      <c r="C224" s="2" t="s">
        <v>86</v>
      </c>
      <c r="D224" s="2" t="s">
        <v>62</v>
      </c>
      <c r="E224" s="2" t="s">
        <v>14</v>
      </c>
      <c r="F224" s="2">
        <v>25</v>
      </c>
      <c r="G224" s="2" t="s">
        <v>186</v>
      </c>
      <c r="H224" s="3" t="s">
        <v>683</v>
      </c>
      <c r="I224" s="3" t="s">
        <v>684</v>
      </c>
      <c r="J224" s="4">
        <v>0.10678240740740741</v>
      </c>
      <c r="K224" s="2">
        <v>7.26</v>
      </c>
    </row>
    <row r="225" spans="1:11" ht="15">
      <c r="A225" s="2">
        <v>80</v>
      </c>
      <c r="B225" s="2" t="s">
        <v>685</v>
      </c>
      <c r="C225" s="2" t="s">
        <v>86</v>
      </c>
      <c r="D225" s="2" t="s">
        <v>13</v>
      </c>
      <c r="E225" s="2" t="s">
        <v>14</v>
      </c>
      <c r="F225" s="2">
        <v>45</v>
      </c>
      <c r="G225" s="2" t="s">
        <v>87</v>
      </c>
      <c r="H225" s="3" t="s">
        <v>686</v>
      </c>
      <c r="I225" s="3" t="s">
        <v>687</v>
      </c>
      <c r="J225" s="4">
        <v>0.10748842592592593</v>
      </c>
      <c r="K225" s="2">
        <v>7.21</v>
      </c>
    </row>
    <row r="226" spans="1:11" ht="15">
      <c r="A226" s="2">
        <v>332</v>
      </c>
      <c r="B226" s="2" t="s">
        <v>688</v>
      </c>
      <c r="C226" s="2" t="s">
        <v>299</v>
      </c>
      <c r="D226" s="2" t="s">
        <v>62</v>
      </c>
      <c r="E226" s="2"/>
      <c r="F226" s="2"/>
      <c r="G226" s="2" t="s">
        <v>20</v>
      </c>
      <c r="H226" s="3" t="s">
        <v>689</v>
      </c>
      <c r="I226" s="3" t="s">
        <v>690</v>
      </c>
      <c r="J226" s="4">
        <v>0.10760416666666667</v>
      </c>
      <c r="K226" s="2">
        <v>7.2</v>
      </c>
    </row>
    <row r="227" spans="1:11" ht="15">
      <c r="A227" s="2">
        <v>409</v>
      </c>
      <c r="B227" s="2" t="s">
        <v>691</v>
      </c>
      <c r="C227" s="2" t="s">
        <v>209</v>
      </c>
      <c r="D227" s="2" t="s">
        <v>13</v>
      </c>
      <c r="E227" s="2" t="s">
        <v>14</v>
      </c>
      <c r="F227" s="2">
        <v>46</v>
      </c>
      <c r="G227" s="2" t="s">
        <v>63</v>
      </c>
      <c r="H227" s="3"/>
      <c r="I227" s="3"/>
      <c r="J227" s="4">
        <v>0.1076388888888889</v>
      </c>
      <c r="K227" s="2">
        <v>7.2</v>
      </c>
    </row>
    <row r="228" spans="1:11" ht="15">
      <c r="A228" s="2">
        <v>41</v>
      </c>
      <c r="B228" s="2" t="s">
        <v>692</v>
      </c>
      <c r="C228" s="2" t="s">
        <v>209</v>
      </c>
      <c r="D228" s="2" t="s">
        <v>13</v>
      </c>
      <c r="E228" s="2" t="s">
        <v>14</v>
      </c>
      <c r="F228" s="2">
        <v>47</v>
      </c>
      <c r="G228" s="2" t="s">
        <v>186</v>
      </c>
      <c r="H228" s="3" t="s">
        <v>693</v>
      </c>
      <c r="I228" s="3" t="s">
        <v>694</v>
      </c>
      <c r="J228" s="4">
        <v>0.1077199074074074</v>
      </c>
      <c r="K228" s="2">
        <v>7.19</v>
      </c>
    </row>
    <row r="229" spans="1:11" ht="15">
      <c r="A229" s="2">
        <v>401</v>
      </c>
      <c r="B229" s="2" t="s">
        <v>695</v>
      </c>
      <c r="C229" s="2" t="s">
        <v>171</v>
      </c>
      <c r="D229" s="2" t="s">
        <v>62</v>
      </c>
      <c r="E229" s="2"/>
      <c r="F229" s="2"/>
      <c r="G229" s="2" t="s">
        <v>332</v>
      </c>
      <c r="H229" s="3" t="s">
        <v>696</v>
      </c>
      <c r="I229" s="3" t="s">
        <v>697</v>
      </c>
      <c r="J229" s="4">
        <v>0.10841435185185185</v>
      </c>
      <c r="K229" s="2">
        <v>7.15</v>
      </c>
    </row>
    <row r="230" spans="1:11" ht="15">
      <c r="A230" s="2">
        <v>35</v>
      </c>
      <c r="B230" s="2" t="s">
        <v>698</v>
      </c>
      <c r="C230" s="2" t="s">
        <v>32</v>
      </c>
      <c r="D230" s="2" t="s">
        <v>13</v>
      </c>
      <c r="E230" s="2"/>
      <c r="F230" s="2"/>
      <c r="G230" s="2" t="s">
        <v>20</v>
      </c>
      <c r="H230" s="3" t="s">
        <v>699</v>
      </c>
      <c r="I230" s="3" t="s">
        <v>700</v>
      </c>
      <c r="J230" s="4">
        <v>0.10856481481481482</v>
      </c>
      <c r="K230" s="2">
        <v>7.14</v>
      </c>
    </row>
    <row r="231" spans="1:11" ht="15">
      <c r="A231" s="2">
        <v>177</v>
      </c>
      <c r="B231" s="2" t="s">
        <v>701</v>
      </c>
      <c r="C231" s="2" t="s">
        <v>171</v>
      </c>
      <c r="D231" s="2" t="s">
        <v>13</v>
      </c>
      <c r="E231" s="2"/>
      <c r="F231" s="2"/>
      <c r="G231" s="2" t="s">
        <v>37</v>
      </c>
      <c r="H231" s="3" t="s">
        <v>702</v>
      </c>
      <c r="I231" s="3" t="s">
        <v>703</v>
      </c>
      <c r="J231" s="4">
        <v>0.10865740740740741</v>
      </c>
      <c r="K231" s="2">
        <v>7.13</v>
      </c>
    </row>
    <row r="232" spans="1:11" ht="15">
      <c r="A232" s="2">
        <v>365</v>
      </c>
      <c r="B232" s="2" t="s">
        <v>704</v>
      </c>
      <c r="C232" s="2" t="s">
        <v>24</v>
      </c>
      <c r="D232" s="2" t="s">
        <v>62</v>
      </c>
      <c r="E232" s="2"/>
      <c r="F232" s="2"/>
      <c r="G232" s="2" t="s">
        <v>20</v>
      </c>
      <c r="H232" s="3" t="s">
        <v>705</v>
      </c>
      <c r="I232" s="3" t="s">
        <v>706</v>
      </c>
      <c r="J232" s="4">
        <v>0.10890046296296296</v>
      </c>
      <c r="K232" s="2">
        <v>7.12</v>
      </c>
    </row>
    <row r="233" spans="1:11" ht="15">
      <c r="A233" s="2">
        <v>407</v>
      </c>
      <c r="B233" s="2" t="s">
        <v>707</v>
      </c>
      <c r="C233" s="2"/>
      <c r="D233" s="2" t="s">
        <v>13</v>
      </c>
      <c r="E233" s="2"/>
      <c r="F233" s="2"/>
      <c r="G233" s="2"/>
      <c r="H233" s="3" t="s">
        <v>708</v>
      </c>
      <c r="I233" s="3" t="s">
        <v>709</v>
      </c>
      <c r="J233" s="4">
        <v>0.10900462962962963</v>
      </c>
      <c r="K233" s="2">
        <v>7.11</v>
      </c>
    </row>
    <row r="234" spans="1:11" ht="15">
      <c r="A234" s="2">
        <v>309</v>
      </c>
      <c r="B234" s="2" t="s">
        <v>710</v>
      </c>
      <c r="C234" s="2" t="s">
        <v>86</v>
      </c>
      <c r="D234" s="2" t="s">
        <v>62</v>
      </c>
      <c r="E234" s="2"/>
      <c r="F234" s="2"/>
      <c r="G234" s="2" t="s">
        <v>20</v>
      </c>
      <c r="H234" s="3" t="s">
        <v>711</v>
      </c>
      <c r="I234" s="3" t="s">
        <v>712</v>
      </c>
      <c r="J234" s="4">
        <v>0.10922453703703704</v>
      </c>
      <c r="K234" s="2">
        <v>7.1</v>
      </c>
    </row>
    <row r="235" spans="1:11" ht="15">
      <c r="A235" s="2">
        <v>331</v>
      </c>
      <c r="B235" s="2" t="s">
        <v>713</v>
      </c>
      <c r="C235" s="2" t="s">
        <v>185</v>
      </c>
      <c r="D235" s="2" t="s">
        <v>62</v>
      </c>
      <c r="E235" s="2" t="s">
        <v>14</v>
      </c>
      <c r="F235" s="2"/>
      <c r="G235" s="2" t="s">
        <v>87</v>
      </c>
      <c r="H235" s="3" t="s">
        <v>714</v>
      </c>
      <c r="I235" s="3" t="s">
        <v>715</v>
      </c>
      <c r="J235" s="4">
        <v>0.10929398148148149</v>
      </c>
      <c r="K235" s="2">
        <v>7.09</v>
      </c>
    </row>
    <row r="236" spans="1:11" ht="15">
      <c r="A236" s="2">
        <v>173</v>
      </c>
      <c r="B236" s="2" t="s">
        <v>716</v>
      </c>
      <c r="C236" s="2" t="s">
        <v>32</v>
      </c>
      <c r="D236" s="2" t="s">
        <v>13</v>
      </c>
      <c r="E236" s="2"/>
      <c r="F236" s="2"/>
      <c r="G236" s="2" t="s">
        <v>20</v>
      </c>
      <c r="H236" s="3" t="s">
        <v>717</v>
      </c>
      <c r="I236" s="3" t="s">
        <v>718</v>
      </c>
      <c r="J236" s="4">
        <v>0.11008101851851852</v>
      </c>
      <c r="K236" s="2">
        <v>7.04</v>
      </c>
    </row>
    <row r="237" spans="1:11" ht="15">
      <c r="A237" s="2">
        <v>189</v>
      </c>
      <c r="B237" s="2" t="s">
        <v>719</v>
      </c>
      <c r="C237" s="2" t="s">
        <v>24</v>
      </c>
      <c r="D237" s="2" t="s">
        <v>13</v>
      </c>
      <c r="E237" s="2"/>
      <c r="F237" s="2"/>
      <c r="G237" s="2" t="s">
        <v>20</v>
      </c>
      <c r="H237" s="3" t="s">
        <v>720</v>
      </c>
      <c r="I237" s="3" t="s">
        <v>721</v>
      </c>
      <c r="J237" s="4">
        <v>0.1102199074074074</v>
      </c>
      <c r="K237" s="2">
        <v>7.03</v>
      </c>
    </row>
    <row r="238" spans="1:11" ht="15">
      <c r="A238" s="2">
        <v>379</v>
      </c>
      <c r="B238" s="2" t="s">
        <v>722</v>
      </c>
      <c r="C238" s="2" t="s">
        <v>32</v>
      </c>
      <c r="D238" s="2" t="s">
        <v>62</v>
      </c>
      <c r="E238" s="2"/>
      <c r="F238" s="2"/>
      <c r="G238" s="2" t="s">
        <v>20</v>
      </c>
      <c r="H238" s="3" t="s">
        <v>723</v>
      </c>
      <c r="I238" s="3" t="s">
        <v>724</v>
      </c>
      <c r="J238" s="4">
        <v>0.11030092592592593</v>
      </c>
      <c r="K238" s="2">
        <v>7.03</v>
      </c>
    </row>
    <row r="239" spans="1:11" ht="15">
      <c r="A239" s="2">
        <v>335</v>
      </c>
      <c r="B239" s="2" t="s">
        <v>725</v>
      </c>
      <c r="C239" s="2" t="s">
        <v>61</v>
      </c>
      <c r="D239" s="2" t="s">
        <v>62</v>
      </c>
      <c r="E239" s="2"/>
      <c r="F239" s="2"/>
      <c r="G239" s="2" t="s">
        <v>332</v>
      </c>
      <c r="H239" s="3" t="s">
        <v>726</v>
      </c>
      <c r="I239" s="3" t="s">
        <v>727</v>
      </c>
      <c r="J239" s="4">
        <v>0.11040509259259258</v>
      </c>
      <c r="K239" s="2">
        <v>7.02</v>
      </c>
    </row>
    <row r="240" spans="1:11" ht="15">
      <c r="A240" s="2">
        <v>391</v>
      </c>
      <c r="B240" s="2" t="s">
        <v>728</v>
      </c>
      <c r="C240" s="2" t="s">
        <v>171</v>
      </c>
      <c r="D240" s="2" t="s">
        <v>62</v>
      </c>
      <c r="E240" s="2"/>
      <c r="F240" s="2"/>
      <c r="G240" s="2" t="s">
        <v>37</v>
      </c>
      <c r="H240" s="3" t="s">
        <v>729</v>
      </c>
      <c r="I240" s="3" t="s">
        <v>730</v>
      </c>
      <c r="J240" s="4">
        <v>0.11059027777777779</v>
      </c>
      <c r="K240" s="2">
        <v>7.01</v>
      </c>
    </row>
    <row r="241" spans="1:11" ht="15">
      <c r="A241" s="2">
        <v>378</v>
      </c>
      <c r="B241" s="2" t="s">
        <v>731</v>
      </c>
      <c r="C241" s="2" t="s">
        <v>24</v>
      </c>
      <c r="D241" s="2" t="s">
        <v>62</v>
      </c>
      <c r="E241" s="2"/>
      <c r="F241" s="2"/>
      <c r="G241" s="2" t="s">
        <v>20</v>
      </c>
      <c r="H241" s="3" t="s">
        <v>732</v>
      </c>
      <c r="I241" s="3" t="s">
        <v>733</v>
      </c>
      <c r="J241" s="4">
        <v>0.11060185185185185</v>
      </c>
      <c r="K241" s="2">
        <v>7.01</v>
      </c>
    </row>
    <row r="242" spans="1:11" ht="15">
      <c r="A242" s="2">
        <v>305</v>
      </c>
      <c r="B242" s="2" t="s">
        <v>734</v>
      </c>
      <c r="C242" s="2" t="s">
        <v>77</v>
      </c>
      <c r="D242" s="2" t="s">
        <v>62</v>
      </c>
      <c r="E242" s="2"/>
      <c r="F242" s="2"/>
      <c r="G242" s="2" t="s">
        <v>20</v>
      </c>
      <c r="H242" s="3" t="s">
        <v>735</v>
      </c>
      <c r="I242" s="3" t="s">
        <v>736</v>
      </c>
      <c r="J242" s="4">
        <v>0.11077546296296296</v>
      </c>
      <c r="K242" s="2">
        <v>7</v>
      </c>
    </row>
    <row r="243" spans="1:11" ht="15">
      <c r="A243" s="2">
        <v>317</v>
      </c>
      <c r="B243" s="2" t="s">
        <v>737</v>
      </c>
      <c r="C243" s="2" t="s">
        <v>171</v>
      </c>
      <c r="D243" s="2" t="s">
        <v>62</v>
      </c>
      <c r="E243" s="2"/>
      <c r="F243" s="2"/>
      <c r="G243" s="2" t="s">
        <v>332</v>
      </c>
      <c r="H243" s="3" t="s">
        <v>738</v>
      </c>
      <c r="I243" s="3" t="s">
        <v>739</v>
      </c>
      <c r="J243" s="4">
        <v>0.1112962962962963</v>
      </c>
      <c r="K243" s="2">
        <v>6.96</v>
      </c>
    </row>
    <row r="244" spans="1:11" ht="15">
      <c r="A244" s="2">
        <v>329</v>
      </c>
      <c r="B244" s="2" t="s">
        <v>740</v>
      </c>
      <c r="C244" s="2" t="s">
        <v>77</v>
      </c>
      <c r="D244" s="2" t="s">
        <v>62</v>
      </c>
      <c r="E244" s="2"/>
      <c r="F244" s="2"/>
      <c r="G244" s="2" t="s">
        <v>20</v>
      </c>
      <c r="H244" s="3" t="s">
        <v>741</v>
      </c>
      <c r="I244" s="3" t="s">
        <v>742</v>
      </c>
      <c r="J244" s="4">
        <v>0.11149305555555555</v>
      </c>
      <c r="K244" s="2">
        <v>6.95</v>
      </c>
    </row>
    <row r="245" spans="1:11" ht="15">
      <c r="A245" s="2">
        <v>101</v>
      </c>
      <c r="B245" s="2" t="s">
        <v>743</v>
      </c>
      <c r="C245" s="2" t="s">
        <v>36</v>
      </c>
      <c r="D245" s="2" t="s">
        <v>13</v>
      </c>
      <c r="E245" s="2"/>
      <c r="F245" s="2"/>
      <c r="G245" s="2" t="s">
        <v>20</v>
      </c>
      <c r="H245" s="3" t="s">
        <v>536</v>
      </c>
      <c r="I245" s="3" t="s">
        <v>496</v>
      </c>
      <c r="J245" s="4">
        <v>0.11172453703703704</v>
      </c>
      <c r="K245" s="2">
        <v>6.94</v>
      </c>
    </row>
    <row r="246" spans="1:11" ht="15">
      <c r="A246" s="2">
        <v>373</v>
      </c>
      <c r="B246" s="2" t="s">
        <v>744</v>
      </c>
      <c r="C246" s="2" t="s">
        <v>171</v>
      </c>
      <c r="D246" s="2" t="s">
        <v>62</v>
      </c>
      <c r="E246" s="2"/>
      <c r="F246" s="2"/>
      <c r="G246" s="2" t="s">
        <v>332</v>
      </c>
      <c r="H246" s="3" t="s">
        <v>745</v>
      </c>
      <c r="I246" s="3" t="s">
        <v>746</v>
      </c>
      <c r="J246" s="4">
        <v>0.11203703703703705</v>
      </c>
      <c r="K246" s="2">
        <v>6.92</v>
      </c>
    </row>
    <row r="247" spans="1:11" ht="15">
      <c r="A247" s="2">
        <v>369</v>
      </c>
      <c r="B247" s="2" t="s">
        <v>747</v>
      </c>
      <c r="C247" s="2" t="s">
        <v>171</v>
      </c>
      <c r="D247" s="2" t="s">
        <v>62</v>
      </c>
      <c r="E247" s="2"/>
      <c r="F247" s="2"/>
      <c r="G247" s="2" t="s">
        <v>332</v>
      </c>
      <c r="H247" s="3" t="s">
        <v>748</v>
      </c>
      <c r="I247" s="3" t="s">
        <v>749</v>
      </c>
      <c r="J247" s="4">
        <v>0.11203703703703705</v>
      </c>
      <c r="K247" s="2">
        <v>6.92</v>
      </c>
    </row>
    <row r="248" spans="1:11" ht="15">
      <c r="A248" s="2">
        <v>30</v>
      </c>
      <c r="B248" s="2" t="s">
        <v>750</v>
      </c>
      <c r="C248" s="2" t="s">
        <v>32</v>
      </c>
      <c r="D248" s="2" t="s">
        <v>13</v>
      </c>
      <c r="E248" s="2"/>
      <c r="F248" s="2"/>
      <c r="G248" s="2" t="s">
        <v>20</v>
      </c>
      <c r="H248" s="3" t="s">
        <v>735</v>
      </c>
      <c r="I248" s="3" t="s">
        <v>751</v>
      </c>
      <c r="J248" s="4">
        <v>0.11248842592592594</v>
      </c>
      <c r="K248" s="2">
        <v>6.89</v>
      </c>
    </row>
    <row r="249" spans="1:11" ht="15">
      <c r="A249" s="2">
        <v>387</v>
      </c>
      <c r="B249" s="2" t="s">
        <v>752</v>
      </c>
      <c r="C249" s="2" t="s">
        <v>24</v>
      </c>
      <c r="D249" s="2" t="s">
        <v>62</v>
      </c>
      <c r="E249" s="2"/>
      <c r="F249" s="2"/>
      <c r="G249" s="2" t="s">
        <v>20</v>
      </c>
      <c r="H249" s="3" t="s">
        <v>753</v>
      </c>
      <c r="I249" s="3" t="s">
        <v>754</v>
      </c>
      <c r="J249" s="4">
        <v>0.11280092592592593</v>
      </c>
      <c r="K249" s="2">
        <v>6.87</v>
      </c>
    </row>
    <row r="250" spans="1:11" ht="15">
      <c r="A250" s="2">
        <v>383</v>
      </c>
      <c r="B250" s="2" t="s">
        <v>755</v>
      </c>
      <c r="C250" s="2" t="s">
        <v>171</v>
      </c>
      <c r="D250" s="2" t="s">
        <v>62</v>
      </c>
      <c r="E250" s="2"/>
      <c r="F250" s="2"/>
      <c r="G250" s="2" t="s">
        <v>332</v>
      </c>
      <c r="H250" s="3" t="s">
        <v>756</v>
      </c>
      <c r="I250" s="3" t="s">
        <v>757</v>
      </c>
      <c r="J250" s="4">
        <v>0.1129976851851852</v>
      </c>
      <c r="K250" s="2">
        <v>6.86</v>
      </c>
    </row>
    <row r="251" spans="1:11" ht="15">
      <c r="A251" s="2">
        <v>5</v>
      </c>
      <c r="B251" s="2" t="s">
        <v>758</v>
      </c>
      <c r="C251" s="2" t="s">
        <v>86</v>
      </c>
      <c r="D251" s="2" t="s">
        <v>62</v>
      </c>
      <c r="E251" s="2" t="s">
        <v>14</v>
      </c>
      <c r="F251" s="2">
        <v>26</v>
      </c>
      <c r="G251" s="2" t="s">
        <v>87</v>
      </c>
      <c r="H251" s="3" t="s">
        <v>759</v>
      </c>
      <c r="I251" s="3" t="s">
        <v>760</v>
      </c>
      <c r="J251" s="4">
        <v>0.1133449074074074</v>
      </c>
      <c r="K251" s="2">
        <v>6.84</v>
      </c>
    </row>
    <row r="252" spans="1:11" ht="15">
      <c r="A252" s="2">
        <v>322</v>
      </c>
      <c r="B252" s="2" t="s">
        <v>761</v>
      </c>
      <c r="C252" s="2" t="s">
        <v>77</v>
      </c>
      <c r="D252" s="2" t="s">
        <v>62</v>
      </c>
      <c r="E252" s="2"/>
      <c r="F252" s="2"/>
      <c r="G252" s="2" t="s">
        <v>20</v>
      </c>
      <c r="H252" s="3" t="s">
        <v>762</v>
      </c>
      <c r="I252" s="3" t="s">
        <v>763</v>
      </c>
      <c r="J252" s="4">
        <v>0.11409722222222222</v>
      </c>
      <c r="K252" s="2">
        <v>6.79</v>
      </c>
    </row>
    <row r="253" spans="1:11" ht="15">
      <c r="A253" s="2">
        <v>394</v>
      </c>
      <c r="B253" s="2" t="s">
        <v>764</v>
      </c>
      <c r="C253" s="2" t="s">
        <v>24</v>
      </c>
      <c r="D253" s="2" t="s">
        <v>62</v>
      </c>
      <c r="E253" s="2"/>
      <c r="F253" s="2"/>
      <c r="G253" s="2" t="s">
        <v>37</v>
      </c>
      <c r="H253" s="3" t="s">
        <v>765</v>
      </c>
      <c r="I253" s="3" t="s">
        <v>766</v>
      </c>
      <c r="J253" s="4">
        <v>0.11424768518518519</v>
      </c>
      <c r="K253" s="2">
        <v>6.78</v>
      </c>
    </row>
    <row r="254" spans="1:11" ht="15">
      <c r="A254" s="2">
        <v>389</v>
      </c>
      <c r="B254" s="2" t="s">
        <v>767</v>
      </c>
      <c r="C254" s="2" t="s">
        <v>24</v>
      </c>
      <c r="D254" s="2" t="s">
        <v>62</v>
      </c>
      <c r="E254" s="2"/>
      <c r="F254" s="2"/>
      <c r="G254" s="2" t="s">
        <v>20</v>
      </c>
      <c r="H254" s="3" t="s">
        <v>768</v>
      </c>
      <c r="I254" s="3" t="s">
        <v>769</v>
      </c>
      <c r="J254" s="4">
        <v>0.11424768518518519</v>
      </c>
      <c r="K254" s="2">
        <v>6.78</v>
      </c>
    </row>
    <row r="255" spans="1:11" ht="15">
      <c r="A255" s="2">
        <v>119</v>
      </c>
      <c r="B255" s="2" t="s">
        <v>770</v>
      </c>
      <c r="C255" s="2" t="s">
        <v>171</v>
      </c>
      <c r="D255" s="2" t="s">
        <v>13</v>
      </c>
      <c r="E255" s="2" t="s">
        <v>14</v>
      </c>
      <c r="F255" s="2">
        <v>48</v>
      </c>
      <c r="G255" s="2" t="s">
        <v>47</v>
      </c>
      <c r="H255" s="3" t="s">
        <v>771</v>
      </c>
      <c r="I255" s="3" t="s">
        <v>772</v>
      </c>
      <c r="J255" s="4">
        <v>0.11430555555555555</v>
      </c>
      <c r="K255" s="2">
        <v>6.78</v>
      </c>
    </row>
    <row r="256" spans="1:11" ht="15">
      <c r="A256" s="2">
        <v>399</v>
      </c>
      <c r="B256" s="2" t="s">
        <v>773</v>
      </c>
      <c r="C256" s="2" t="s">
        <v>86</v>
      </c>
      <c r="D256" s="2" t="s">
        <v>62</v>
      </c>
      <c r="E256" s="2"/>
      <c r="F256" s="2"/>
      <c r="G256" s="2" t="s">
        <v>20</v>
      </c>
      <c r="H256" s="3" t="s">
        <v>774</v>
      </c>
      <c r="I256" s="3" t="s">
        <v>775</v>
      </c>
      <c r="J256" s="4">
        <v>0.11575231481481481</v>
      </c>
      <c r="K256" s="2">
        <v>6.7</v>
      </c>
    </row>
    <row r="257" spans="1:11" ht="15">
      <c r="A257" s="2">
        <v>376</v>
      </c>
      <c r="B257" s="2" t="s">
        <v>776</v>
      </c>
      <c r="C257" s="2" t="s">
        <v>86</v>
      </c>
      <c r="D257" s="2" t="s">
        <v>62</v>
      </c>
      <c r="E257" s="2"/>
      <c r="F257" s="2"/>
      <c r="G257" s="2" t="s">
        <v>20</v>
      </c>
      <c r="H257" s="3"/>
      <c r="I257" s="3" t="s">
        <v>777</v>
      </c>
      <c r="J257" s="4">
        <v>0.11600694444444444</v>
      </c>
      <c r="K257" s="2">
        <v>6.68</v>
      </c>
    </row>
    <row r="258" spans="1:11" ht="15">
      <c r="A258" s="2">
        <v>345</v>
      </c>
      <c r="B258" s="2" t="s">
        <v>778</v>
      </c>
      <c r="C258" s="2" t="s">
        <v>185</v>
      </c>
      <c r="D258" s="2" t="s">
        <v>62</v>
      </c>
      <c r="E258" s="2" t="s">
        <v>14</v>
      </c>
      <c r="F258" s="2"/>
      <c r="G258" s="2" t="s">
        <v>87</v>
      </c>
      <c r="H258" s="3" t="s">
        <v>779</v>
      </c>
      <c r="I258" s="3" t="s">
        <v>780</v>
      </c>
      <c r="J258" s="4">
        <v>0.11609953703703703</v>
      </c>
      <c r="K258" s="2">
        <v>6.68</v>
      </c>
    </row>
    <row r="259" spans="1:11" ht="15">
      <c r="A259" s="2">
        <v>380</v>
      </c>
      <c r="B259" s="2" t="s">
        <v>781</v>
      </c>
      <c r="C259" s="2" t="s">
        <v>171</v>
      </c>
      <c r="D259" s="2" t="s">
        <v>62</v>
      </c>
      <c r="E259" s="2"/>
      <c r="F259" s="2"/>
      <c r="G259" s="2" t="s">
        <v>20</v>
      </c>
      <c r="H259" s="3" t="s">
        <v>782</v>
      </c>
      <c r="I259" s="3" t="s">
        <v>783</v>
      </c>
      <c r="J259" s="4">
        <v>0.11623842592592593</v>
      </c>
      <c r="K259" s="2">
        <v>6.67</v>
      </c>
    </row>
    <row r="260" spans="1:11" ht="15">
      <c r="A260" s="2">
        <v>76</v>
      </c>
      <c r="B260" s="2" t="s">
        <v>784</v>
      </c>
      <c r="C260" s="2" t="s">
        <v>32</v>
      </c>
      <c r="D260" s="2" t="s">
        <v>13</v>
      </c>
      <c r="E260" s="2" t="s">
        <v>14</v>
      </c>
      <c r="F260" s="2">
        <v>49</v>
      </c>
      <c r="G260" s="2" t="s">
        <v>430</v>
      </c>
      <c r="H260" s="3"/>
      <c r="I260" s="3"/>
      <c r="J260" s="4">
        <v>0.1173611111111111</v>
      </c>
      <c r="K260" s="2">
        <v>6.6</v>
      </c>
    </row>
    <row r="261" spans="1:11" ht="15">
      <c r="A261" s="2">
        <v>381</v>
      </c>
      <c r="B261" s="2" t="s">
        <v>785</v>
      </c>
      <c r="C261" s="2" t="s">
        <v>171</v>
      </c>
      <c r="D261" s="2" t="s">
        <v>62</v>
      </c>
      <c r="E261" s="2"/>
      <c r="F261" s="2"/>
      <c r="G261" s="2" t="s">
        <v>332</v>
      </c>
      <c r="H261" s="3" t="s">
        <v>786</v>
      </c>
      <c r="I261" s="3" t="s">
        <v>787</v>
      </c>
      <c r="J261" s="4">
        <v>0.11894675925925925</v>
      </c>
      <c r="K261" s="2">
        <v>6.52</v>
      </c>
    </row>
    <row r="262" spans="1:11" ht="15">
      <c r="A262" s="2">
        <v>361</v>
      </c>
      <c r="B262" s="2" t="s">
        <v>788</v>
      </c>
      <c r="C262" s="2"/>
      <c r="D262" s="2" t="s">
        <v>62</v>
      </c>
      <c r="E262" s="2"/>
      <c r="F262" s="2"/>
      <c r="G262" s="2" t="s">
        <v>37</v>
      </c>
      <c r="H262" s="3" t="s">
        <v>789</v>
      </c>
      <c r="I262" s="3" t="s">
        <v>790</v>
      </c>
      <c r="J262" s="4">
        <v>0.12380787037037037</v>
      </c>
      <c r="K262" s="2">
        <v>6.26</v>
      </c>
    </row>
    <row r="263" spans="1:11" ht="15">
      <c r="A263" s="2">
        <v>20</v>
      </c>
      <c r="B263" s="2" t="s">
        <v>791</v>
      </c>
      <c r="C263" s="2" t="s">
        <v>32</v>
      </c>
      <c r="D263" s="2" t="s">
        <v>13</v>
      </c>
      <c r="E263" s="2"/>
      <c r="F263" s="2"/>
      <c r="G263" s="2" t="s">
        <v>20</v>
      </c>
      <c r="H263" s="3" t="s">
        <v>792</v>
      </c>
      <c r="I263" s="3"/>
      <c r="J263" s="2" t="s">
        <v>793</v>
      </c>
      <c r="K263" s="2"/>
    </row>
    <row r="264" spans="1:11" ht="15">
      <c r="A264" s="2">
        <v>45</v>
      </c>
      <c r="B264" s="2" t="s">
        <v>794</v>
      </c>
      <c r="C264" s="2" t="s">
        <v>32</v>
      </c>
      <c r="D264" s="2" t="s">
        <v>13</v>
      </c>
      <c r="E264" s="2"/>
      <c r="F264" s="2"/>
      <c r="G264" s="2" t="s">
        <v>20</v>
      </c>
      <c r="H264" s="3" t="s">
        <v>795</v>
      </c>
      <c r="I264" s="3" t="s">
        <v>796</v>
      </c>
      <c r="J264" s="2" t="s">
        <v>793</v>
      </c>
      <c r="K264" s="2"/>
    </row>
    <row r="265" spans="1:11" ht="15">
      <c r="A265" s="2">
        <v>105</v>
      </c>
      <c r="B265" s="2" t="s">
        <v>797</v>
      </c>
      <c r="C265" s="2" t="s">
        <v>32</v>
      </c>
      <c r="D265" s="2" t="s">
        <v>13</v>
      </c>
      <c r="E265" s="2"/>
      <c r="F265" s="2"/>
      <c r="G265" s="2" t="s">
        <v>20</v>
      </c>
      <c r="H265" s="3" t="s">
        <v>798</v>
      </c>
      <c r="I265" s="3" t="s">
        <v>799</v>
      </c>
      <c r="J265" s="2" t="s">
        <v>793</v>
      </c>
      <c r="K265" s="2"/>
    </row>
    <row r="266" spans="1:11" ht="15">
      <c r="A266" s="2">
        <v>118</v>
      </c>
      <c r="B266" s="2" t="s">
        <v>800</v>
      </c>
      <c r="C266" s="2" t="s">
        <v>171</v>
      </c>
      <c r="D266" s="2" t="s">
        <v>62</v>
      </c>
      <c r="E266" s="2" t="s">
        <v>14</v>
      </c>
      <c r="F266" s="2"/>
      <c r="G266" s="2" t="s">
        <v>87</v>
      </c>
      <c r="H266" s="3" t="s">
        <v>801</v>
      </c>
      <c r="I266" s="3" t="s">
        <v>802</v>
      </c>
      <c r="J266" s="2" t="s">
        <v>793</v>
      </c>
      <c r="K266" s="2"/>
    </row>
    <row r="267" spans="1:11" ht="15">
      <c r="A267" s="2">
        <v>392</v>
      </c>
      <c r="B267" s="2" t="s">
        <v>803</v>
      </c>
      <c r="C267" s="2" t="s">
        <v>77</v>
      </c>
      <c r="D267" s="2" t="s">
        <v>62</v>
      </c>
      <c r="E267" s="2"/>
      <c r="F267" s="2"/>
      <c r="G267" s="2" t="s">
        <v>20</v>
      </c>
      <c r="H267" s="3" t="s">
        <v>804</v>
      </c>
      <c r="I267" s="3" t="s">
        <v>805</v>
      </c>
      <c r="J267" s="2" t="s">
        <v>793</v>
      </c>
      <c r="K267" s="2"/>
    </row>
    <row r="268" spans="1:11" ht="15">
      <c r="A268" s="2">
        <v>314</v>
      </c>
      <c r="B268" s="2" t="s">
        <v>806</v>
      </c>
      <c r="C268" s="2" t="s">
        <v>253</v>
      </c>
      <c r="D268" s="2" t="s">
        <v>62</v>
      </c>
      <c r="E268" s="2" t="s">
        <v>14</v>
      </c>
      <c r="F268" s="2"/>
      <c r="G268" s="2" t="s">
        <v>87</v>
      </c>
      <c r="H268" s="3" t="s">
        <v>807</v>
      </c>
      <c r="I268" s="3" t="s">
        <v>808</v>
      </c>
      <c r="J268" s="2" t="s">
        <v>793</v>
      </c>
      <c r="K268" s="2"/>
    </row>
    <row r="269" spans="1:11" ht="15">
      <c r="A269" s="2">
        <v>344</v>
      </c>
      <c r="B269" s="2" t="s">
        <v>809</v>
      </c>
      <c r="C269" s="2" t="s">
        <v>209</v>
      </c>
      <c r="D269" s="2" t="s">
        <v>62</v>
      </c>
      <c r="E269" s="2" t="s">
        <v>14</v>
      </c>
      <c r="F269" s="2"/>
      <c r="G269" s="2" t="s">
        <v>63</v>
      </c>
      <c r="H269" s="3" t="s">
        <v>810</v>
      </c>
      <c r="I269" s="3" t="s">
        <v>811</v>
      </c>
      <c r="J269" s="2" t="s">
        <v>793</v>
      </c>
      <c r="K269" s="2"/>
    </row>
  </sheetData>
  <sheetProtection/>
  <autoFilter ref="A1:K269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6"/>
  <sheetViews>
    <sheetView zoomScalePageLayoutView="0" workbookViewId="0" topLeftCell="A23">
      <selection activeCell="V27" sqref="V27"/>
    </sheetView>
  </sheetViews>
  <sheetFormatPr defaultColWidth="9.140625" defaultRowHeight="15"/>
  <cols>
    <col min="1" max="1" width="10.8515625" style="0" customWidth="1"/>
    <col min="2" max="2" width="0" style="14" hidden="1" customWidth="1"/>
    <col min="3" max="3" width="26.00390625" style="0" bestFit="1" customWidth="1"/>
    <col min="4" max="4" width="21.140625" style="14" customWidth="1"/>
    <col min="5" max="7" width="0" style="0" hidden="1" customWidth="1"/>
    <col min="8" max="8" width="12.00390625" style="0" hidden="1" customWidth="1"/>
    <col min="9" max="9" width="15.7109375" style="21" hidden="1" customWidth="1"/>
    <col min="10" max="10" width="12.140625" style="21" hidden="1" customWidth="1"/>
  </cols>
  <sheetData>
    <row r="1" spans="1:10" ht="15" hidden="1">
      <c r="A1" s="7" t="s">
        <v>815</v>
      </c>
      <c r="B1" s="7" t="s">
        <v>816</v>
      </c>
      <c r="C1" s="7" t="s">
        <v>817</v>
      </c>
      <c r="D1" s="7" t="s">
        <v>818</v>
      </c>
      <c r="E1" s="7" t="s">
        <v>819</v>
      </c>
      <c r="F1" s="7" t="s">
        <v>3</v>
      </c>
      <c r="G1" s="7" t="s">
        <v>6</v>
      </c>
      <c r="H1" s="7" t="s">
        <v>7</v>
      </c>
      <c r="I1" s="19" t="s">
        <v>8</v>
      </c>
      <c r="J1" s="19" t="s">
        <v>820</v>
      </c>
    </row>
    <row r="2" spans="1:10" ht="15">
      <c r="A2" s="8">
        <v>27</v>
      </c>
      <c r="B2" s="8">
        <v>350</v>
      </c>
      <c r="C2" s="9" t="str">
        <f>VLOOKUP(B2,ДБ,2,FALSE)</f>
        <v>АНДРЕЕВА Маргарита</v>
      </c>
      <c r="D2" s="10" t="str">
        <f>VLOOKUP(B2,ДБ,3,FALSE)</f>
        <v>ОГК</v>
      </c>
      <c r="E2" s="10" t="e">
        <f>VLOOKUP(C2,ДБ,3,FALSE)</f>
        <v>#N/A</v>
      </c>
      <c r="F2" s="10" t="str">
        <f aca="true" t="shared" si="0" ref="F2:F65">VLOOKUP(B2,ДБ,4,FALSE)</f>
        <v>Женщина</v>
      </c>
      <c r="G2" s="10" t="str">
        <f aca="true" t="shared" si="1" ref="G2:G65">VLOOKUP(B2,ДБ,7,FALSE)</f>
        <v>II</v>
      </c>
      <c r="H2" s="23" t="str">
        <f aca="true" t="shared" si="2" ref="H2:H65">VLOOKUP(B2,ДБ,8,FALSE)</f>
        <v>0:51:58</v>
      </c>
      <c r="I2" s="23" t="str">
        <f aca="true" t="shared" si="3" ref="I2:I65">VLOOKUP(B2,ДБ,9,FALSE)</f>
        <v>1:43:22</v>
      </c>
      <c r="J2" s="24">
        <f aca="true" t="shared" si="4" ref="J2:J65">VLOOKUP(B2,ДБ,10,FALSE)</f>
        <v>0.10648148148148147</v>
      </c>
    </row>
    <row r="3" spans="1:10" ht="15">
      <c r="A3" s="8">
        <v>24</v>
      </c>
      <c r="B3" s="8">
        <v>178</v>
      </c>
      <c r="C3" s="9" t="str">
        <f>VLOOKUP(B3,ДБ,2,FALSE)</f>
        <v>БАЛУТКИН Иван</v>
      </c>
      <c r="D3" s="10" t="str">
        <f>VLOOKUP(B3,ДБ,3,FALSE)</f>
        <v>ВИФК</v>
      </c>
      <c r="E3" s="10" t="str">
        <f aca="true" t="shared" si="5" ref="E3:E8">VLOOKUP(B3,ДБ,4,FALSE)</f>
        <v>Мужчина</v>
      </c>
      <c r="F3" s="10" t="str">
        <f t="shared" si="0"/>
        <v>Мужчина</v>
      </c>
      <c r="G3" s="10" t="str">
        <f t="shared" si="1"/>
        <v>III*</v>
      </c>
      <c r="H3" s="23" t="str">
        <f t="shared" si="2"/>
        <v>0:41:39</v>
      </c>
      <c r="I3" s="23" t="str">
        <f t="shared" si="3"/>
        <v>1:22:38</v>
      </c>
      <c r="J3" s="24">
        <f t="shared" si="4"/>
        <v>0.09033564814814815</v>
      </c>
    </row>
    <row r="4" spans="1:10" ht="15">
      <c r="A4" s="8">
        <v>24</v>
      </c>
      <c r="B4" s="8">
        <v>310</v>
      </c>
      <c r="C4" s="9" t="str">
        <f>VLOOKUP(B4,ДБ,2,FALSE)</f>
        <v>БЕГУНОВА Анна</v>
      </c>
      <c r="D4" s="10" t="str">
        <f>VLOOKUP(B4,ДБ,3,FALSE)</f>
        <v>Военмех</v>
      </c>
      <c r="E4" s="10" t="str">
        <f t="shared" si="5"/>
        <v>Женщина</v>
      </c>
      <c r="F4" s="10" t="str">
        <f t="shared" si="0"/>
        <v>Женщина</v>
      </c>
      <c r="G4" s="10" t="str">
        <f t="shared" si="1"/>
        <v>III</v>
      </c>
      <c r="H4" s="23" t="str">
        <f t="shared" si="2"/>
        <v>0:49:39</v>
      </c>
      <c r="I4" s="23" t="str">
        <f t="shared" si="3"/>
        <v>1:39:18</v>
      </c>
      <c r="J4" s="24">
        <f t="shared" si="4"/>
        <v>0.10554398148148147</v>
      </c>
    </row>
    <row r="5" spans="1:10" ht="15">
      <c r="A5" s="8">
        <v>8</v>
      </c>
      <c r="B5" s="8">
        <v>195</v>
      </c>
      <c r="C5" s="9" t="str">
        <f>VLOOKUP(B5,ДБ,2,FALSE)</f>
        <v>БОЙКО Дмитрий</v>
      </c>
      <c r="D5" s="10" t="str">
        <f>VLOOKUP(B5,ДБ,3,FALSE)</f>
        <v>Политехник</v>
      </c>
      <c r="E5" s="10" t="str">
        <f t="shared" si="5"/>
        <v>Мужчина</v>
      </c>
      <c r="F5" s="10" t="str">
        <f t="shared" si="0"/>
        <v>Мужчина</v>
      </c>
      <c r="G5" s="10" t="str">
        <f t="shared" si="1"/>
        <v>I</v>
      </c>
      <c r="H5" s="23" t="str">
        <f t="shared" si="2"/>
        <v>0:36:18</v>
      </c>
      <c r="I5" s="23" t="str">
        <f t="shared" si="3"/>
        <v>1:13:19</v>
      </c>
      <c r="J5" s="24">
        <f t="shared" si="4"/>
        <v>0.0766087962962963</v>
      </c>
    </row>
    <row r="6" spans="1:10" ht="15">
      <c r="A6" s="8">
        <v>41</v>
      </c>
      <c r="B6" s="8">
        <v>84</v>
      </c>
      <c r="C6" s="9" t="str">
        <f>VLOOKUP(B6,ДБ,2,FALSE)</f>
        <v>БУДАЕВ Бато</v>
      </c>
      <c r="D6" s="10" t="str">
        <f>VLOOKUP(B6,ДБ,3,FALSE)</f>
        <v>Политехник</v>
      </c>
      <c r="E6" s="10" t="str">
        <f t="shared" si="5"/>
        <v>Мужчина</v>
      </c>
      <c r="F6" s="10" t="str">
        <f t="shared" si="0"/>
        <v>Мужчина</v>
      </c>
      <c r="G6" s="10" t="str">
        <f t="shared" si="1"/>
        <v>III</v>
      </c>
      <c r="H6" s="23" t="str">
        <f t="shared" si="2"/>
        <v>0:45:10</v>
      </c>
      <c r="I6" s="23" t="str">
        <f t="shared" si="3"/>
        <v>1:31:38</v>
      </c>
      <c r="J6" s="24">
        <f t="shared" si="4"/>
        <v>0.09832175925925925</v>
      </c>
    </row>
    <row r="7" spans="1:10" ht="15">
      <c r="A7" s="8">
        <v>38</v>
      </c>
      <c r="B7" s="8">
        <v>65</v>
      </c>
      <c r="C7" s="9" t="str">
        <f>VLOOKUP(B7,ДБ,2,FALSE)</f>
        <v>БУРМИСТРОВ Никита</v>
      </c>
      <c r="D7" s="10" t="str">
        <f>VLOOKUP(B7,ДБ,3,FALSE)</f>
        <v>Альпклуб СПбГУ Барс</v>
      </c>
      <c r="E7" s="10" t="str">
        <f t="shared" si="5"/>
        <v>Мужчина</v>
      </c>
      <c r="F7" s="10" t="str">
        <f t="shared" si="0"/>
        <v>Мужчина</v>
      </c>
      <c r="G7" s="10" t="str">
        <f t="shared" si="1"/>
        <v>III</v>
      </c>
      <c r="H7" s="23" t="str">
        <f t="shared" si="2"/>
        <v>0:40:25</v>
      </c>
      <c r="I7" s="23" t="str">
        <f t="shared" si="3"/>
        <v>1:25:43</v>
      </c>
      <c r="J7" s="24">
        <f t="shared" si="4"/>
        <v>0.09533564814814816</v>
      </c>
    </row>
    <row r="8" spans="1:10" ht="15">
      <c r="A8" s="8">
        <v>50</v>
      </c>
      <c r="B8" s="8">
        <v>119</v>
      </c>
      <c r="C8" s="9" t="str">
        <f>VLOOKUP(B8,ДБ,2,FALSE)</f>
        <v>БУТЕНКО Евгений</v>
      </c>
      <c r="D8" s="10" t="str">
        <f>VLOOKUP(B8,ДБ,3,FALSE)</f>
        <v>Политехник</v>
      </c>
      <c r="E8" s="10" t="str">
        <f t="shared" si="5"/>
        <v>Мужчина</v>
      </c>
      <c r="F8" s="10" t="str">
        <f t="shared" si="0"/>
        <v>Мужчина</v>
      </c>
      <c r="G8" s="10" t="str">
        <f t="shared" si="1"/>
        <v>III*</v>
      </c>
      <c r="H8" s="23" t="str">
        <f t="shared" si="2"/>
        <v>0:51:18</v>
      </c>
      <c r="I8" s="23" t="str">
        <f t="shared" si="3"/>
        <v>1:42:52</v>
      </c>
      <c r="J8" s="24">
        <f t="shared" si="4"/>
        <v>0.11430555555555555</v>
      </c>
    </row>
    <row r="9" spans="1:10" ht="15">
      <c r="A9" s="8">
        <v>12</v>
      </c>
      <c r="B9" s="8">
        <v>42</v>
      </c>
      <c r="C9" s="9" t="str">
        <f>VLOOKUP(B9,ДБ,2,FALSE)</f>
        <v>ВАСИЛЬЕВ Егор</v>
      </c>
      <c r="D9" s="10" t="str">
        <f>VLOOKUP(B9,ДБ,3,FALSE)</f>
        <v>Альпклуб СПбГУ Барс</v>
      </c>
      <c r="E9" s="10"/>
      <c r="F9" s="10" t="str">
        <f t="shared" si="0"/>
        <v>Мужчина</v>
      </c>
      <c r="G9" s="10" t="str">
        <f t="shared" si="1"/>
        <v>III*</v>
      </c>
      <c r="H9" s="23" t="str">
        <f t="shared" si="2"/>
        <v>0:39:25</v>
      </c>
      <c r="I9" s="23" t="str">
        <f t="shared" si="3"/>
        <v>1:16:07</v>
      </c>
      <c r="J9" s="24">
        <f t="shared" si="4"/>
        <v>0.07922453703703704</v>
      </c>
    </row>
    <row r="10" spans="1:10" ht="15">
      <c r="A10" s="8">
        <v>2</v>
      </c>
      <c r="B10" s="8">
        <v>321</v>
      </c>
      <c r="C10" s="9" t="str">
        <f>VLOOKUP(B10,ДБ,2,FALSE)</f>
        <v>ВОКУЕВА Жанна</v>
      </c>
      <c r="D10" s="10" t="str">
        <f>VLOOKUP(B10,ДБ,3,FALSE)</f>
        <v>VOKUEVA TEAM</v>
      </c>
      <c r="E10" s="10"/>
      <c r="F10" s="10" t="str">
        <f t="shared" si="0"/>
        <v>Женщина</v>
      </c>
      <c r="G10" s="10" t="str">
        <f t="shared" si="1"/>
        <v>МС</v>
      </c>
      <c r="H10" s="23" t="str">
        <f t="shared" si="2"/>
        <v>0:35:31</v>
      </c>
      <c r="I10" s="23" t="str">
        <f t="shared" si="3"/>
        <v>1:11:29</v>
      </c>
      <c r="J10" s="24">
        <f t="shared" si="4"/>
        <v>0.07631944444444444</v>
      </c>
    </row>
    <row r="11" spans="1:10" ht="15">
      <c r="A11" s="8">
        <v>19</v>
      </c>
      <c r="B11" s="8">
        <v>371</v>
      </c>
      <c r="C11" s="9" t="str">
        <f>VLOOKUP(B11,ДБ,2,FALSE)</f>
        <v>ВОЛКОВА Мария</v>
      </c>
      <c r="D11" s="10" t="str">
        <f>VLOOKUP(B11,ДБ,3,FALSE)</f>
        <v>Альпклуб СПбГУ Барс</v>
      </c>
      <c r="E11" s="10" t="str">
        <f>VLOOKUP(B11,ДБ,4,FALSE)</f>
        <v>Женщина</v>
      </c>
      <c r="F11" s="10" t="str">
        <f t="shared" si="0"/>
        <v>Женщина</v>
      </c>
      <c r="G11" s="10" t="str">
        <f t="shared" si="1"/>
        <v>III</v>
      </c>
      <c r="H11" s="23" t="str">
        <f t="shared" si="2"/>
        <v>0:46:37</v>
      </c>
      <c r="I11" s="23" t="str">
        <f t="shared" si="3"/>
        <v>1:35:28</v>
      </c>
      <c r="J11" s="24">
        <f t="shared" si="4"/>
        <v>0.10284722222222221</v>
      </c>
    </row>
    <row r="12" spans="1:10" ht="15">
      <c r="A12" s="8">
        <v>16</v>
      </c>
      <c r="B12" s="8">
        <v>75</v>
      </c>
      <c r="C12" s="9" t="str">
        <f>VLOOKUP(B12,ДБ,2,FALSE)</f>
        <v>ГАВРИШЕВ Иван</v>
      </c>
      <c r="D12" s="10" t="str">
        <f>VLOOKUP(B12,ДБ,3,FALSE)</f>
        <v>ЛЭТИ</v>
      </c>
      <c r="E12" s="10" t="str">
        <f>VLOOKUP(B12,ДБ,4,FALSE)</f>
        <v>Мужчина</v>
      </c>
      <c r="F12" s="10" t="str">
        <f t="shared" si="0"/>
        <v>Мужчина</v>
      </c>
      <c r="G12" s="10" t="str">
        <f t="shared" si="1"/>
        <v>III*</v>
      </c>
      <c r="H12" s="23" t="str">
        <f t="shared" si="2"/>
        <v>0:38:26</v>
      </c>
      <c r="I12" s="23" t="str">
        <f t="shared" si="3"/>
        <v>1:16:13</v>
      </c>
      <c r="J12" s="24">
        <f t="shared" si="4"/>
        <v>0.0809837962962963</v>
      </c>
    </row>
    <row r="13" spans="1:10" ht="15">
      <c r="A13" s="8"/>
      <c r="B13" s="8">
        <v>314</v>
      </c>
      <c r="C13" s="9" t="str">
        <f>VLOOKUP(B13,ДБ,2,FALSE)</f>
        <v>ГОРНОСТАЕВА Полина</v>
      </c>
      <c r="D13" s="10" t="str">
        <f>VLOOKUP(B13,ДБ,3,FALSE)</f>
        <v>ЛЭТИ</v>
      </c>
      <c r="E13" s="10" t="str">
        <f>VLOOKUP(B13,ДБ,4,FALSE)</f>
        <v>Женщина</v>
      </c>
      <c r="F13" s="10" t="str">
        <f t="shared" si="0"/>
        <v>Женщина</v>
      </c>
      <c r="G13" s="10" t="str">
        <f t="shared" si="1"/>
        <v>III</v>
      </c>
      <c r="H13" s="23" t="str">
        <f t="shared" si="2"/>
        <v>0:57:54</v>
      </c>
      <c r="I13" s="23" t="str">
        <f t="shared" si="3"/>
        <v>1:51:49</v>
      </c>
      <c r="J13" s="24" t="str">
        <f t="shared" si="4"/>
        <v>Сошёл</v>
      </c>
    </row>
    <row r="14" spans="1:10" ht="15">
      <c r="A14" s="8">
        <v>39</v>
      </c>
      <c r="B14" s="8">
        <v>66</v>
      </c>
      <c r="C14" s="9" t="str">
        <f>VLOOKUP(B14,ДБ,2,FALSE)</f>
        <v>ГУЗЕЕВ Михаил</v>
      </c>
      <c r="D14" s="10" t="str">
        <f>VLOOKUP(B14,ДБ,3,FALSE)</f>
        <v>Альпклуб СПбГУ Барс</v>
      </c>
      <c r="E14" s="10" t="str">
        <f>VLOOKUP(B14,ДБ,4,FALSE)</f>
        <v>Мужчина</v>
      </c>
      <c r="F14" s="10" t="str">
        <f t="shared" si="0"/>
        <v>Мужчина</v>
      </c>
      <c r="G14" s="10" t="str">
        <f t="shared" si="1"/>
        <v>III</v>
      </c>
      <c r="H14" s="23" t="str">
        <f t="shared" si="2"/>
        <v>0:41:27</v>
      </c>
      <c r="I14" s="23" t="str">
        <f t="shared" si="3"/>
        <v>1:24:12</v>
      </c>
      <c r="J14" s="24">
        <f t="shared" si="4"/>
        <v>0.09579861111111111</v>
      </c>
    </row>
    <row r="15" spans="1:10" ht="15">
      <c r="A15" s="8">
        <v>23</v>
      </c>
      <c r="B15" s="8">
        <v>54</v>
      </c>
      <c r="C15" s="9" t="str">
        <f>VLOOKUP(B15,ДБ,2,FALSE)</f>
        <v>ДВОРКИН Александр</v>
      </c>
      <c r="D15" s="10" t="str">
        <f>VLOOKUP(B15,ДБ,3,FALSE)</f>
        <v>Технолог</v>
      </c>
      <c r="E15" s="10" t="str">
        <f>VLOOKUP(B15,ДБ,4,FALSE)</f>
        <v>Мужчина</v>
      </c>
      <c r="F15" s="10" t="str">
        <f t="shared" si="0"/>
        <v>Мужчина</v>
      </c>
      <c r="G15" s="10" t="str">
        <f t="shared" si="1"/>
        <v>III</v>
      </c>
      <c r="H15" s="23" t="str">
        <f t="shared" si="2"/>
        <v>0:38:14</v>
      </c>
      <c r="I15" s="23" t="str">
        <f t="shared" si="3"/>
        <v>1:21:00</v>
      </c>
      <c r="J15" s="24">
        <f t="shared" si="4"/>
        <v>0.09028935185185184</v>
      </c>
    </row>
    <row r="16" spans="1:10" ht="15">
      <c r="A16" s="8">
        <v>28</v>
      </c>
      <c r="B16" s="8">
        <v>57</v>
      </c>
      <c r="C16" s="9" t="str">
        <f>VLOOKUP(B16,ДБ,2,FALSE)</f>
        <v>ДЕЕВ Дмитрий</v>
      </c>
      <c r="D16" s="10" t="str">
        <f>VLOOKUP(B16,ДБ,3,FALSE)</f>
        <v>Горняк</v>
      </c>
      <c r="E16" s="10"/>
      <c r="F16" s="10" t="str">
        <f t="shared" si="0"/>
        <v>Мужчина</v>
      </c>
      <c r="G16" s="10" t="str">
        <f t="shared" si="1"/>
        <v>КМС</v>
      </c>
      <c r="H16" s="23" t="str">
        <f t="shared" si="2"/>
        <v>0:43:06</v>
      </c>
      <c r="I16" s="23" t="str">
        <f t="shared" si="3"/>
        <v>1:25:24</v>
      </c>
      <c r="J16" s="24">
        <f t="shared" si="4"/>
        <v>0.09158564814814814</v>
      </c>
    </row>
    <row r="17" spans="1:10" ht="15">
      <c r="A17" s="8">
        <v>10</v>
      </c>
      <c r="B17" s="8">
        <v>330</v>
      </c>
      <c r="C17" s="9" t="str">
        <f>VLOOKUP(B17,ДБ,2,FALSE)</f>
        <v>ДМИТРИЕВА Анна</v>
      </c>
      <c r="D17" s="10" t="str">
        <f>VLOOKUP(B17,ДБ,3,FALSE)</f>
        <v>Альпклуб СПбГУ Барс</v>
      </c>
      <c r="E17" s="10" t="str">
        <f>VLOOKUP(B17,ДБ,4,FALSE)</f>
        <v>Женщина</v>
      </c>
      <c r="F17" s="10" t="str">
        <f t="shared" si="0"/>
        <v>Женщина</v>
      </c>
      <c r="G17" s="10" t="str">
        <f t="shared" si="1"/>
        <v>III</v>
      </c>
      <c r="H17" s="23" t="str">
        <f t="shared" si="2"/>
        <v>0:42:04</v>
      </c>
      <c r="I17" s="23" t="str">
        <f t="shared" si="3"/>
        <v>1:25:44</v>
      </c>
      <c r="J17" s="24">
        <f t="shared" si="4"/>
        <v>0.09055555555555556</v>
      </c>
    </row>
    <row r="18" spans="1:10" ht="15">
      <c r="A18" s="8">
        <v>49</v>
      </c>
      <c r="B18" s="8">
        <v>41</v>
      </c>
      <c r="C18" s="9" t="str">
        <f>VLOOKUP(B18,ДБ,2,FALSE)</f>
        <v>ЕВДОКИМОВ Кирилл</v>
      </c>
      <c r="D18" s="10" t="str">
        <f>VLOOKUP(B18,ДБ,3,FALSE)</f>
        <v>Штурм</v>
      </c>
      <c r="E18" s="10"/>
      <c r="F18" s="10" t="str">
        <f t="shared" si="0"/>
        <v>Мужчина</v>
      </c>
      <c r="G18" s="10" t="str">
        <f t="shared" si="1"/>
        <v>II</v>
      </c>
      <c r="H18" s="23" t="str">
        <f t="shared" si="2"/>
        <v>0:50:00</v>
      </c>
      <c r="I18" s="23" t="str">
        <f t="shared" si="3"/>
        <v>1:39:36</v>
      </c>
      <c r="J18" s="24">
        <f t="shared" si="4"/>
        <v>0.1077199074074074</v>
      </c>
    </row>
    <row r="19" spans="1:10" ht="15">
      <c r="A19" s="8">
        <v>18</v>
      </c>
      <c r="B19" s="8">
        <v>324</v>
      </c>
      <c r="C19" s="9" t="str">
        <f>VLOOKUP(B19,ДБ,2,FALSE)</f>
        <v>ЕВДОКИМОВА Людмила</v>
      </c>
      <c r="D19" s="10" t="str">
        <f>VLOOKUP(B19,ДБ,3,FALSE)</f>
        <v>Технолог</v>
      </c>
      <c r="E19" s="10" t="str">
        <f>VLOOKUP(B19,ДБ,4,FALSE)</f>
        <v>Женщина</v>
      </c>
      <c r="F19" s="10" t="str">
        <f t="shared" si="0"/>
        <v>Женщина</v>
      </c>
      <c r="G19" s="10" t="str">
        <f t="shared" si="1"/>
        <v>II</v>
      </c>
      <c r="H19" s="23" t="str">
        <f t="shared" si="2"/>
        <v>0:47:51</v>
      </c>
      <c r="I19" s="23" t="str">
        <f t="shared" si="3"/>
        <v>1:35:45</v>
      </c>
      <c r="J19" s="24">
        <f t="shared" si="4"/>
        <v>0.10166666666666667</v>
      </c>
    </row>
    <row r="20" spans="1:10" ht="15">
      <c r="A20" s="8">
        <v>15</v>
      </c>
      <c r="B20" s="8">
        <v>122</v>
      </c>
      <c r="C20" s="9" t="str">
        <f>VLOOKUP(B20,ДБ,2,FALSE)</f>
        <v>ЕЛИСЕЕВ Сергей</v>
      </c>
      <c r="D20" s="10" t="str">
        <f>VLOOKUP(B20,ДБ,3,FALSE)</f>
        <v>Технолог</v>
      </c>
      <c r="E20" s="10" t="str">
        <f>VLOOKUP(B20,ДБ,4,FALSE)</f>
        <v>Мужчина</v>
      </c>
      <c r="F20" s="10" t="str">
        <f t="shared" si="0"/>
        <v>Мужчина</v>
      </c>
      <c r="G20" s="10" t="str">
        <f t="shared" si="1"/>
        <v>II</v>
      </c>
      <c r="H20" s="23" t="str">
        <f t="shared" si="2"/>
        <v>0:36:32</v>
      </c>
      <c r="I20" s="23" t="str">
        <f t="shared" si="3"/>
        <v>1:13:48</v>
      </c>
      <c r="J20" s="24">
        <f t="shared" si="4"/>
        <v>0.08061342592592592</v>
      </c>
    </row>
    <row r="21" spans="1:10" ht="15">
      <c r="A21" s="8">
        <v>7</v>
      </c>
      <c r="B21" s="8">
        <v>402</v>
      </c>
      <c r="C21" s="9" t="str">
        <f>VLOOKUP(B21,ДБ,2,FALSE)</f>
        <v>ЕЛИСЕЕВА Дарья</v>
      </c>
      <c r="D21" s="10" t="str">
        <f>VLOOKUP(B21,ДБ,3,FALSE)</f>
        <v>Технолог</v>
      </c>
      <c r="E21" s="10" t="str">
        <f>VLOOKUP(B21,ДБ,4,FALSE)</f>
        <v>Женщина</v>
      </c>
      <c r="F21" s="10" t="str">
        <f t="shared" si="0"/>
        <v>Женщина</v>
      </c>
      <c r="G21" s="10" t="str">
        <f t="shared" si="1"/>
        <v>III</v>
      </c>
      <c r="H21" s="23" t="str">
        <f t="shared" si="2"/>
        <v>0:41:56</v>
      </c>
      <c r="I21" s="23" t="str">
        <f t="shared" si="3"/>
        <v>1:24:11</v>
      </c>
      <c r="J21" s="24">
        <f t="shared" si="4"/>
        <v>0.08876157407407408</v>
      </c>
    </row>
    <row r="22" spans="1:10" ht="15">
      <c r="A22" s="8">
        <v>25</v>
      </c>
      <c r="B22" s="8">
        <v>49</v>
      </c>
      <c r="C22" s="9" t="str">
        <f>VLOOKUP(B22,ДБ,2,FALSE)</f>
        <v>ЕМЕЛЬЯНОВ Владимир</v>
      </c>
      <c r="D22" s="10" t="str">
        <f>VLOOKUP(B22,ДБ,3,FALSE)</f>
        <v>ЛЭТИ</v>
      </c>
      <c r="E22" s="10"/>
      <c r="F22" s="10" t="str">
        <f t="shared" si="0"/>
        <v>Мужчина</v>
      </c>
      <c r="G22" s="10" t="str">
        <f t="shared" si="1"/>
        <v>III</v>
      </c>
      <c r="H22" s="23" t="str">
        <f t="shared" si="2"/>
        <v>0:41:04</v>
      </c>
      <c r="I22" s="23" t="str">
        <f t="shared" si="3"/>
        <v>1:23:54</v>
      </c>
      <c r="J22" s="24">
        <f t="shared" si="4"/>
        <v>0.09123842592592592</v>
      </c>
    </row>
    <row r="23" spans="1:10" ht="15">
      <c r="A23" s="8">
        <v>4</v>
      </c>
      <c r="B23" s="8">
        <v>342</v>
      </c>
      <c r="C23" s="9" t="str">
        <f>VLOOKUP(B23,ДБ,2,FALSE)</f>
        <v>ЕПИФАНОВА Мария</v>
      </c>
      <c r="D23" s="10" t="str">
        <f>VLOOKUP(B23,ДБ,3,FALSE)</f>
        <v>Военмех</v>
      </c>
      <c r="E23" s="10" t="str">
        <f>VLOOKUP(B23,ДБ,4,FALSE)</f>
        <v>Женщина</v>
      </c>
      <c r="F23" s="10" t="str">
        <f t="shared" si="0"/>
        <v>Женщина</v>
      </c>
      <c r="G23" s="10" t="str">
        <f t="shared" si="1"/>
        <v>II</v>
      </c>
      <c r="H23" s="23" t="str">
        <f t="shared" si="2"/>
        <v>0:39:42</v>
      </c>
      <c r="I23" s="23" t="str">
        <f t="shared" si="3"/>
        <v>1:19:22</v>
      </c>
      <c r="J23" s="24">
        <f t="shared" si="4"/>
        <v>0.08405092592592593</v>
      </c>
    </row>
    <row r="24" spans="1:10" ht="15">
      <c r="A24" s="8">
        <v>43</v>
      </c>
      <c r="B24" s="8">
        <v>183</v>
      </c>
      <c r="C24" s="9" t="str">
        <f>VLOOKUP(B24,ДБ,2,FALSE)</f>
        <v>ЖИЛЕНКОВ Андрей</v>
      </c>
      <c r="D24" s="10" t="str">
        <f>VLOOKUP(B24,ДБ,3,FALSE)</f>
        <v>Штурм</v>
      </c>
      <c r="E24" s="10" t="str">
        <f>VLOOKUP(B24,ДБ,4,FALSE)</f>
        <v>Мужчина</v>
      </c>
      <c r="F24" s="10" t="str">
        <f t="shared" si="0"/>
        <v>Мужчина</v>
      </c>
      <c r="G24" s="10" t="str">
        <f t="shared" si="1"/>
        <v>III</v>
      </c>
      <c r="H24" s="23" t="str">
        <f t="shared" si="2"/>
        <v>0:47:41</v>
      </c>
      <c r="I24" s="23" t="str">
        <f t="shared" si="3"/>
        <v>1:34:49</v>
      </c>
      <c r="J24" s="24">
        <f t="shared" si="4"/>
        <v>0.10056712962962962</v>
      </c>
    </row>
    <row r="25" spans="1:10" ht="15">
      <c r="A25" s="8">
        <v>3</v>
      </c>
      <c r="B25" s="8">
        <v>172</v>
      </c>
      <c r="C25" s="9" t="str">
        <f>VLOOKUP(B25,ДБ,2,FALSE)</f>
        <v>ЗАНИН Александр</v>
      </c>
      <c r="D25" s="10" t="str">
        <f>VLOOKUP(B25,ДБ,3,FALSE)</f>
        <v>Технолог</v>
      </c>
      <c r="E25" s="10" t="str">
        <f>VLOOKUP(B25,ДБ,4,FALSE)</f>
        <v>Мужчина</v>
      </c>
      <c r="F25" s="10" t="str">
        <f t="shared" si="0"/>
        <v>Мужчина</v>
      </c>
      <c r="G25" s="10" t="str">
        <f t="shared" si="1"/>
        <v>III</v>
      </c>
      <c r="H25" s="23" t="str">
        <f t="shared" si="2"/>
        <v>0:34:54</v>
      </c>
      <c r="I25" s="23" t="str">
        <f t="shared" si="3"/>
        <v>1:06:05</v>
      </c>
      <c r="J25" s="24">
        <f t="shared" si="4"/>
        <v>0.07138888888888889</v>
      </c>
    </row>
    <row r="26" spans="1:10" ht="15">
      <c r="A26" s="8">
        <v>42</v>
      </c>
      <c r="B26" s="8">
        <v>51</v>
      </c>
      <c r="C26" s="9" t="str">
        <f>VLOOKUP(B26,ДБ,2,FALSE)</f>
        <v>ЗОСИМОВ Никита</v>
      </c>
      <c r="D26" s="10" t="str">
        <f>VLOOKUP(B26,ДБ,3,FALSE)</f>
        <v>ЛЭТИ</v>
      </c>
      <c r="E26" s="10" t="str">
        <f>VLOOKUP(B26,ДБ,4,FALSE)</f>
        <v>Мужчина</v>
      </c>
      <c r="F26" s="10" t="str">
        <f t="shared" si="0"/>
        <v>Мужчина</v>
      </c>
      <c r="G26" s="10" t="str">
        <f t="shared" si="1"/>
        <v>III</v>
      </c>
      <c r="H26" s="23" t="str">
        <f t="shared" si="2"/>
        <v>0:46:36</v>
      </c>
      <c r="I26" s="23" t="str">
        <f t="shared" si="3"/>
        <v>1:33:09</v>
      </c>
      <c r="J26" s="24">
        <f t="shared" si="4"/>
        <v>0.0996412037037037</v>
      </c>
    </row>
    <row r="27" spans="1:10" ht="15">
      <c r="A27" s="8">
        <v>45</v>
      </c>
      <c r="B27" s="8">
        <v>137</v>
      </c>
      <c r="C27" s="9" t="str">
        <f>VLOOKUP(B27,ДБ,2,FALSE)</f>
        <v>ИВАНЕНКО Никита</v>
      </c>
      <c r="D27" s="10" t="str">
        <f>VLOOKUP(B27,ДБ,3,FALSE)</f>
        <v>Политехник</v>
      </c>
      <c r="E27" s="10" t="str">
        <f>VLOOKUP(B27,ДБ,4,FALSE)</f>
        <v>Мужчина</v>
      </c>
      <c r="F27" s="10" t="str">
        <f t="shared" si="0"/>
        <v>Мужчина</v>
      </c>
      <c r="G27" s="10" t="str">
        <f t="shared" si="1"/>
        <v>III</v>
      </c>
      <c r="H27" s="23" t="str">
        <f t="shared" si="2"/>
        <v>0:47:16</v>
      </c>
      <c r="I27" s="23" t="str">
        <f t="shared" si="3"/>
        <v>1:34:15</v>
      </c>
      <c r="J27" s="24">
        <f t="shared" si="4"/>
        <v>0.10424768518518518</v>
      </c>
    </row>
    <row r="28" spans="1:10" ht="15">
      <c r="A28" s="8">
        <v>4</v>
      </c>
      <c r="B28" s="8">
        <v>73</v>
      </c>
      <c r="C28" s="9" t="str">
        <f>VLOOKUP(B28,ДБ,2,FALSE)</f>
        <v>ИВАНОВ Евгений</v>
      </c>
      <c r="D28" s="10" t="str">
        <f>VLOOKUP(B28,ДБ,3,FALSE)</f>
        <v>лично</v>
      </c>
      <c r="E28" s="10"/>
      <c r="F28" s="10" t="str">
        <f t="shared" si="0"/>
        <v>Мужчина</v>
      </c>
      <c r="G28" s="10" t="str">
        <f t="shared" si="1"/>
        <v>III</v>
      </c>
      <c r="H28" s="23" t="str">
        <f t="shared" si="2"/>
        <v>1:09:27</v>
      </c>
      <c r="I28" s="23" t="str">
        <f t="shared" si="3"/>
        <v>1:09:27</v>
      </c>
      <c r="J28" s="24">
        <f t="shared" si="4"/>
        <v>0.07260416666666666</v>
      </c>
    </row>
    <row r="29" spans="1:10" ht="15">
      <c r="A29" s="8">
        <v>9</v>
      </c>
      <c r="B29" s="8">
        <v>339</v>
      </c>
      <c r="C29" s="9" t="str">
        <f>VLOOKUP(B29,ДБ,2,FALSE)</f>
        <v>ИВАНОВА Ирина</v>
      </c>
      <c r="D29" s="10" t="str">
        <f>VLOOKUP(B29,ДБ,3,FALSE)</f>
        <v>Технолог</v>
      </c>
      <c r="E29" s="10" t="str">
        <f>VLOOKUP(B29,ДБ,4,FALSE)</f>
        <v>Женщина</v>
      </c>
      <c r="F29" s="10" t="str">
        <f t="shared" si="0"/>
        <v>Женщина</v>
      </c>
      <c r="G29" s="10" t="str">
        <f t="shared" si="1"/>
        <v>II</v>
      </c>
      <c r="H29" s="23" t="str">
        <f t="shared" si="2"/>
        <v>0:42:28</v>
      </c>
      <c r="I29" s="23" t="str">
        <f t="shared" si="3"/>
        <v>1:25:37</v>
      </c>
      <c r="J29" s="24">
        <f t="shared" si="4"/>
        <v>0.09025462962962964</v>
      </c>
    </row>
    <row r="30" spans="1:10" ht="15">
      <c r="A30" s="8">
        <v>44</v>
      </c>
      <c r="B30" s="8">
        <v>61</v>
      </c>
      <c r="C30" s="9" t="str">
        <f>VLOOKUP(B30,ДБ,2,FALSE)</f>
        <v>ИМАНБАЕВ Ренат</v>
      </c>
      <c r="D30" s="10" t="str">
        <f>VLOOKUP(B30,ДБ,3,FALSE)</f>
        <v>Технолог</v>
      </c>
      <c r="E30" s="10" t="str">
        <f>VLOOKUP(B30,ДБ,4,FALSE)</f>
        <v>Мужчина</v>
      </c>
      <c r="F30" s="10" t="str">
        <f t="shared" si="0"/>
        <v>Мужчина</v>
      </c>
      <c r="G30" s="10" t="str">
        <f t="shared" si="1"/>
        <v>II</v>
      </c>
      <c r="H30" s="23" t="str">
        <f t="shared" si="2"/>
        <v>0:44:20</v>
      </c>
      <c r="I30" s="23" t="str">
        <f t="shared" si="3"/>
        <v>1:30:58</v>
      </c>
      <c r="J30" s="24">
        <f t="shared" si="4"/>
        <v>0.10241898148148149</v>
      </c>
    </row>
    <row r="31" spans="1:10" ht="15">
      <c r="A31" s="8">
        <v>17</v>
      </c>
      <c r="B31" s="8">
        <v>364</v>
      </c>
      <c r="C31" s="9" t="str">
        <f>VLOOKUP(B31,ДБ,2,FALSE)</f>
        <v>КАБИСОВА Анна</v>
      </c>
      <c r="D31" s="10" t="str">
        <f>VLOOKUP(B31,ДБ,3,FALSE)</f>
        <v>Штурм</v>
      </c>
      <c r="E31" s="10" t="str">
        <f>VLOOKUP(B31,ДБ,4,FALSE)</f>
        <v>Женщина</v>
      </c>
      <c r="F31" s="10" t="str">
        <f t="shared" si="0"/>
        <v>Женщина</v>
      </c>
      <c r="G31" s="10" t="str">
        <f t="shared" si="1"/>
        <v>III</v>
      </c>
      <c r="H31" s="23" t="str">
        <f t="shared" si="2"/>
        <v>0:47:35</v>
      </c>
      <c r="I31" s="23" t="str">
        <f t="shared" si="3"/>
        <v>1:34:49</v>
      </c>
      <c r="J31" s="24">
        <f t="shared" si="4"/>
        <v>0.10053240740740742</v>
      </c>
    </row>
    <row r="32" spans="1:10" ht="15">
      <c r="A32" s="8">
        <v>29</v>
      </c>
      <c r="B32" s="8">
        <v>331</v>
      </c>
      <c r="C32" s="9" t="str">
        <f>VLOOKUP(B32,ДБ,2,FALSE)</f>
        <v>КАЗАНЦЕВА Анна</v>
      </c>
      <c r="D32" s="10" t="str">
        <f>VLOOKUP(B32,ДБ,3,FALSE)</f>
        <v>Альпклуб СПбГУ Барс</v>
      </c>
      <c r="E32" s="10"/>
      <c r="F32" s="10" t="str">
        <f t="shared" si="0"/>
        <v>Женщина</v>
      </c>
      <c r="G32" s="10" t="str">
        <f t="shared" si="1"/>
        <v>III</v>
      </c>
      <c r="H32" s="23" t="str">
        <f t="shared" si="2"/>
        <v>0:49:56</v>
      </c>
      <c r="I32" s="23" t="str">
        <f t="shared" si="3"/>
        <v>1:42:12</v>
      </c>
      <c r="J32" s="24">
        <f t="shared" si="4"/>
        <v>0.10929398148148149</v>
      </c>
    </row>
    <row r="33" spans="1:10" ht="15">
      <c r="A33" s="8">
        <v>27</v>
      </c>
      <c r="B33" s="8">
        <v>161</v>
      </c>
      <c r="C33" s="9" t="str">
        <f>VLOOKUP(B33,ДБ,2,FALSE)</f>
        <v>КИСЕЛЕВ Дмитрий</v>
      </c>
      <c r="D33" s="10" t="str">
        <f>VLOOKUP(B33,ДБ,3,FALSE)</f>
        <v>Технолог</v>
      </c>
      <c r="E33" s="10"/>
      <c r="F33" s="10" t="str">
        <f t="shared" si="0"/>
        <v>Мужчина</v>
      </c>
      <c r="G33" s="10" t="str">
        <f t="shared" si="1"/>
        <v>I*</v>
      </c>
      <c r="H33" s="23" t="str">
        <f t="shared" si="2"/>
        <v>0:43:29</v>
      </c>
      <c r="I33" s="23" t="str">
        <f t="shared" si="3"/>
        <v>1:26:59</v>
      </c>
      <c r="J33" s="24">
        <f t="shared" si="4"/>
        <v>0.0914699074074074</v>
      </c>
    </row>
    <row r="34" spans="1:10" ht="15">
      <c r="A34" s="8">
        <v>30</v>
      </c>
      <c r="B34" s="8">
        <v>22</v>
      </c>
      <c r="C34" s="9" t="str">
        <f>VLOOKUP(B34,ДБ,2,FALSE)</f>
        <v>КОВАЛЕВ Александр</v>
      </c>
      <c r="D34" s="10" t="str">
        <f>VLOOKUP(B34,ДБ,3,FALSE)</f>
        <v>Штурм</v>
      </c>
      <c r="E34" s="10" t="str">
        <f>VLOOKUP(B34,ДБ,4,FALSE)</f>
        <v>Мужчина</v>
      </c>
      <c r="F34" s="10" t="str">
        <f t="shared" si="0"/>
        <v>Мужчина</v>
      </c>
      <c r="G34" s="10" t="str">
        <f t="shared" si="1"/>
        <v>II</v>
      </c>
      <c r="H34" s="23" t="str">
        <f t="shared" si="2"/>
        <v>0:46:01</v>
      </c>
      <c r="I34" s="23" t="str">
        <f t="shared" si="3"/>
        <v>1:28:48</v>
      </c>
      <c r="J34" s="24">
        <f t="shared" si="4"/>
        <v>0.093125</v>
      </c>
    </row>
    <row r="35" spans="1:10" ht="15">
      <c r="A35" s="8">
        <v>31</v>
      </c>
      <c r="B35" s="8">
        <v>345</v>
      </c>
      <c r="C35" s="9" t="str">
        <f>VLOOKUP(B35,ДБ,2,FALSE)</f>
        <v>КОМОВА Анастасия</v>
      </c>
      <c r="D35" s="10" t="str">
        <f>VLOOKUP(B35,ДБ,3,FALSE)</f>
        <v>Альпклуб СПбГУ Барс</v>
      </c>
      <c r="E35" s="10" t="str">
        <f>VLOOKUP(B35,ДБ,4,FALSE)</f>
        <v>Женщина</v>
      </c>
      <c r="F35" s="10" t="str">
        <f t="shared" si="0"/>
        <v>Женщина</v>
      </c>
      <c r="G35" s="10" t="str">
        <f t="shared" si="1"/>
        <v>III</v>
      </c>
      <c r="H35" s="23" t="str">
        <f t="shared" si="2"/>
        <v>0:47:18</v>
      </c>
      <c r="I35" s="23" t="str">
        <f t="shared" si="3"/>
        <v>1:39:08</v>
      </c>
      <c r="J35" s="24">
        <f t="shared" si="4"/>
        <v>0.11609953703703703</v>
      </c>
    </row>
    <row r="36" spans="1:10" ht="15">
      <c r="A36" s="8">
        <v>46</v>
      </c>
      <c r="B36" s="8">
        <v>69</v>
      </c>
      <c r="C36" s="9" t="str">
        <f>VLOOKUP(B36,ДБ,2,FALSE)</f>
        <v>КОПЫЛОВ Петр</v>
      </c>
      <c r="D36" s="10" t="str">
        <f>VLOOKUP(B36,ДБ,3,FALSE)</f>
        <v>ЛЭТИ</v>
      </c>
      <c r="E36" s="10"/>
      <c r="F36" s="10" t="str">
        <f t="shared" si="0"/>
        <v>Мужчина</v>
      </c>
      <c r="G36" s="10" t="str">
        <f t="shared" si="1"/>
        <v>III</v>
      </c>
      <c r="H36" s="23" t="str">
        <f t="shared" si="2"/>
        <v>0:48:54</v>
      </c>
      <c r="I36" s="23" t="str">
        <f t="shared" si="3"/>
        <v>1:38:11</v>
      </c>
      <c r="J36" s="24">
        <f t="shared" si="4"/>
        <v>0.10515046296296297</v>
      </c>
    </row>
    <row r="37" spans="1:10" ht="15">
      <c r="A37" s="8">
        <v>32</v>
      </c>
      <c r="B37" s="8">
        <v>165</v>
      </c>
      <c r="C37" s="9" t="str">
        <f>VLOOKUP(B37,ДБ,2,FALSE)</f>
        <v>КОРНЕВ Владимир</v>
      </c>
      <c r="D37" s="10" t="str">
        <f>VLOOKUP(B37,ДБ,3,FALSE)</f>
        <v>Штурм</v>
      </c>
      <c r="E37" s="10" t="str">
        <f>VLOOKUP(B37,ДБ,4,FALSE)</f>
        <v>Мужчина</v>
      </c>
      <c r="F37" s="10" t="str">
        <f t="shared" si="0"/>
        <v>Мужчина</v>
      </c>
      <c r="G37" s="10" t="str">
        <f t="shared" si="1"/>
        <v>I*</v>
      </c>
      <c r="H37" s="23" t="str">
        <f t="shared" si="2"/>
        <v>0:45:33</v>
      </c>
      <c r="I37" s="23" t="str">
        <f t="shared" si="3"/>
        <v>1:29:27</v>
      </c>
      <c r="J37" s="24">
        <f t="shared" si="4"/>
        <v>0.09336805555555555</v>
      </c>
    </row>
    <row r="38" spans="1:10" ht="15">
      <c r="A38" s="8">
        <v>48</v>
      </c>
      <c r="B38" s="8">
        <v>409</v>
      </c>
      <c r="C38" s="9" t="str">
        <f>VLOOKUP(B38,ДБ,2,FALSE)</f>
        <v>КРАМОРЕВ Александр</v>
      </c>
      <c r="D38" s="10" t="str">
        <f>VLOOKUP(B38,ДБ,3,FALSE)</f>
        <v>Штурм</v>
      </c>
      <c r="E38" s="10" t="str">
        <f>VLOOKUP(B38,ДБ,4,FALSE)</f>
        <v>Мужчина</v>
      </c>
      <c r="F38" s="10" t="str">
        <f t="shared" si="0"/>
        <v>Мужчина</v>
      </c>
      <c r="G38" s="10" t="str">
        <f t="shared" si="1"/>
        <v>I</v>
      </c>
      <c r="H38" s="23">
        <f t="shared" si="2"/>
        <v>0</v>
      </c>
      <c r="I38" s="23">
        <f t="shared" si="3"/>
        <v>0</v>
      </c>
      <c r="J38" s="24">
        <f t="shared" si="4"/>
        <v>0.1076388888888889</v>
      </c>
    </row>
    <row r="39" spans="1:10" ht="15">
      <c r="A39" s="8">
        <v>51</v>
      </c>
      <c r="B39" s="8">
        <v>76</v>
      </c>
      <c r="C39" s="9" t="str">
        <f>VLOOKUP(B39,ДБ,2,FALSE)</f>
        <v>КУЗИН Владимир</v>
      </c>
      <c r="D39" s="10" t="str">
        <f>VLOOKUP(B39,ДБ,3,FALSE)</f>
        <v>лично</v>
      </c>
      <c r="E39" s="10" t="str">
        <f>VLOOKUP(B39,ДБ,4,FALSE)</f>
        <v>Мужчина</v>
      </c>
      <c r="F39" s="10" t="str">
        <f t="shared" si="0"/>
        <v>Мужчина</v>
      </c>
      <c r="G39" s="10" t="str">
        <f t="shared" si="1"/>
        <v>I*</v>
      </c>
      <c r="H39" s="23">
        <f t="shared" si="2"/>
        <v>0</v>
      </c>
      <c r="I39" s="23">
        <f t="shared" si="3"/>
        <v>0</v>
      </c>
      <c r="J39" s="24">
        <f t="shared" si="4"/>
        <v>0.1173611111111111</v>
      </c>
    </row>
    <row r="40" spans="1:10" ht="15">
      <c r="A40" s="8">
        <v>11</v>
      </c>
      <c r="B40" s="8">
        <v>190</v>
      </c>
      <c r="C40" s="9" t="str">
        <f>VLOOKUP(B40,ДБ,2,FALSE)</f>
        <v>КУЗНЕЦОВ Дмитрий</v>
      </c>
      <c r="D40" s="10" t="str">
        <f>VLOOKUP(B40,ДБ,3,FALSE)</f>
        <v>Технолог</v>
      </c>
      <c r="E40" s="10"/>
      <c r="F40" s="10" t="str">
        <f t="shared" si="0"/>
        <v>Мужчина</v>
      </c>
      <c r="G40" s="10" t="str">
        <f t="shared" si="1"/>
        <v>III</v>
      </c>
      <c r="H40" s="23" t="str">
        <f t="shared" si="2"/>
        <v>0:37:55</v>
      </c>
      <c r="I40" s="23" t="str">
        <f t="shared" si="3"/>
        <v>1:15:55</v>
      </c>
      <c r="J40" s="24">
        <f t="shared" si="4"/>
        <v>0.07895833333333334</v>
      </c>
    </row>
    <row r="41" spans="1:10" ht="15">
      <c r="A41" s="8">
        <v>2</v>
      </c>
      <c r="B41" s="8">
        <v>8</v>
      </c>
      <c r="C41" s="9" t="str">
        <f>VLOOKUP(B41,ДБ,2,FALSE)</f>
        <v>МАГИЛЬНЫЙ Владимир</v>
      </c>
      <c r="D41" s="10" t="str">
        <f>VLOOKUP(B41,ДБ,3,FALSE)</f>
        <v>лично</v>
      </c>
      <c r="E41" s="10" t="str">
        <f>VLOOKUP(B41,ДБ,4,FALSE)</f>
        <v>Мужчина</v>
      </c>
      <c r="F41" s="10" t="str">
        <f t="shared" si="0"/>
        <v>Мужчина</v>
      </c>
      <c r="G41" s="10" t="str">
        <f t="shared" si="1"/>
        <v>III*</v>
      </c>
      <c r="H41" s="23" t="str">
        <f t="shared" si="2"/>
        <v>0:29:19</v>
      </c>
      <c r="I41" s="23" t="str">
        <f t="shared" si="3"/>
        <v>1:01:34</v>
      </c>
      <c r="J41" s="24">
        <f t="shared" si="4"/>
        <v>0.06530092592592592</v>
      </c>
    </row>
    <row r="42" spans="1:10" ht="15">
      <c r="A42" s="8">
        <v>17</v>
      </c>
      <c r="B42" s="8">
        <v>33</v>
      </c>
      <c r="C42" s="9" t="str">
        <f>VLOOKUP(B42,ДБ,2,FALSE)</f>
        <v>МАГОМАЕВ Артем</v>
      </c>
      <c r="D42" s="10" t="str">
        <f>VLOOKUP(B42,ДБ,3,FALSE)</f>
        <v>Политехник</v>
      </c>
      <c r="E42" s="10" t="str">
        <f>VLOOKUP(B42,ДБ,4,FALSE)</f>
        <v>Мужчина</v>
      </c>
      <c r="F42" s="10" t="str">
        <f t="shared" si="0"/>
        <v>Мужчина</v>
      </c>
      <c r="G42" s="10" t="str">
        <f t="shared" si="1"/>
        <v>III</v>
      </c>
      <c r="H42" s="23">
        <f t="shared" si="2"/>
        <v>0</v>
      </c>
      <c r="I42" s="23" t="str">
        <f t="shared" si="3"/>
        <v>1:17:57</v>
      </c>
      <c r="J42" s="24">
        <f t="shared" si="4"/>
        <v>0.08149305555555555</v>
      </c>
    </row>
    <row r="43" spans="1:10" ht="15">
      <c r="A43" s="8">
        <v>26</v>
      </c>
      <c r="B43" s="8">
        <v>377</v>
      </c>
      <c r="C43" s="9" t="str">
        <f>VLOOKUP(B43,ДБ,2,FALSE)</f>
        <v>МАЗУР Ирина</v>
      </c>
      <c r="D43" s="10" t="str">
        <f>VLOOKUP(B43,ДБ,3,FALSE)</f>
        <v>Технолог</v>
      </c>
      <c r="E43" s="10" t="str">
        <f>VLOOKUP(B43,ДБ,4,FALSE)</f>
        <v>Женщина</v>
      </c>
      <c r="F43" s="10" t="str">
        <f t="shared" si="0"/>
        <v>Женщина</v>
      </c>
      <c r="G43" s="10" t="str">
        <f t="shared" si="1"/>
        <v>III</v>
      </c>
      <c r="H43" s="23" t="str">
        <f t="shared" si="2"/>
        <v>0:46:17</v>
      </c>
      <c r="I43" s="23" t="str">
        <f t="shared" si="3"/>
        <v>1:34:13</v>
      </c>
      <c r="J43" s="24">
        <f t="shared" si="4"/>
        <v>0.10607638888888889</v>
      </c>
    </row>
    <row r="44" spans="1:10" ht="15">
      <c r="A44" s="8">
        <v>36</v>
      </c>
      <c r="B44" s="8">
        <v>87</v>
      </c>
      <c r="C44" s="9" t="str">
        <f>VLOOKUP(B44,ДБ,2,FALSE)</f>
        <v>МАКАРОВ Алексей</v>
      </c>
      <c r="D44" s="10" t="str">
        <f>VLOOKUP(B44,ДБ,3,FALSE)</f>
        <v>Альпклуб СПбГУ Барс</v>
      </c>
      <c r="E44" s="10" t="str">
        <f>VLOOKUP(B44,ДБ,4,FALSE)</f>
        <v>Мужчина</v>
      </c>
      <c r="F44" s="10" t="str">
        <f t="shared" si="0"/>
        <v>Мужчина</v>
      </c>
      <c r="G44" s="10" t="str">
        <f t="shared" si="1"/>
        <v>III</v>
      </c>
      <c r="H44" s="23" t="str">
        <f t="shared" si="2"/>
        <v>0:42:01</v>
      </c>
      <c r="I44" s="23" t="str">
        <f t="shared" si="3"/>
        <v>1:25:43</v>
      </c>
      <c r="J44" s="24">
        <f t="shared" si="4"/>
        <v>0.09516203703703703</v>
      </c>
    </row>
    <row r="45" spans="1:10" ht="15">
      <c r="A45" s="8">
        <v>31</v>
      </c>
      <c r="B45" s="8">
        <v>129</v>
      </c>
      <c r="C45" s="9" t="str">
        <f>VLOOKUP(B45,ДБ,2,FALSE)</f>
        <v>МАКАРОВ Никита</v>
      </c>
      <c r="D45" s="10" t="str">
        <f>VLOOKUP(B45,ДБ,3,FALSE)</f>
        <v>ОГК</v>
      </c>
      <c r="E45" s="10"/>
      <c r="F45" s="10" t="str">
        <f t="shared" si="0"/>
        <v>Мужчина</v>
      </c>
      <c r="G45" s="10" t="str">
        <f t="shared" si="1"/>
        <v>II*</v>
      </c>
      <c r="H45" s="23" t="str">
        <f t="shared" si="2"/>
        <v>0:44:59</v>
      </c>
      <c r="I45" s="23" t="str">
        <f t="shared" si="3"/>
        <v>1:28:54</v>
      </c>
      <c r="J45" s="24">
        <f t="shared" si="4"/>
        <v>0.09327546296296296</v>
      </c>
    </row>
    <row r="46" spans="1:10" ht="15">
      <c r="A46" s="8">
        <v>25</v>
      </c>
      <c r="B46" s="8">
        <v>408</v>
      </c>
      <c r="C46" s="9" t="str">
        <f>VLOOKUP(B46,ДБ,2,FALSE)</f>
        <v>МАКАРОВА Полина</v>
      </c>
      <c r="D46" s="10" t="str">
        <f>VLOOKUP(B46,ДБ,3,FALSE)</f>
        <v>Политехник</v>
      </c>
      <c r="E46" s="10" t="str">
        <f>VLOOKUP(B46,ДБ,4,FALSE)</f>
        <v>Женщина</v>
      </c>
      <c r="F46" s="10" t="str">
        <f t="shared" si="0"/>
        <v>Женщина</v>
      </c>
      <c r="G46" s="10" t="str">
        <f t="shared" si="1"/>
        <v>III</v>
      </c>
      <c r="H46" s="23">
        <f t="shared" si="2"/>
        <v>0</v>
      </c>
      <c r="I46" s="23">
        <f t="shared" si="3"/>
        <v>0</v>
      </c>
      <c r="J46" s="24">
        <f t="shared" si="4"/>
        <v>0.10555555555555556</v>
      </c>
    </row>
    <row r="47" spans="1:10" ht="15">
      <c r="A47" s="8">
        <v>6</v>
      </c>
      <c r="B47" s="8">
        <v>385</v>
      </c>
      <c r="C47" s="9" t="str">
        <f>VLOOKUP(B47,ДБ,2,FALSE)</f>
        <v>МАКАРОВА Таисия</v>
      </c>
      <c r="D47" s="10" t="str">
        <f>VLOOKUP(B47,ДБ,3,FALSE)</f>
        <v>Политехник</v>
      </c>
      <c r="E47" s="10"/>
      <c r="F47" s="10" t="str">
        <f t="shared" si="0"/>
        <v>Женщина</v>
      </c>
      <c r="G47" s="10" t="str">
        <f t="shared" si="1"/>
        <v>III</v>
      </c>
      <c r="H47" s="23">
        <f t="shared" si="2"/>
        <v>0</v>
      </c>
      <c r="I47" s="23" t="str">
        <f t="shared" si="3"/>
        <v>1:24:27</v>
      </c>
      <c r="J47" s="24">
        <f t="shared" si="4"/>
        <v>0.08844907407407408</v>
      </c>
    </row>
    <row r="48" spans="1:10" ht="15">
      <c r="A48" s="8">
        <v>1</v>
      </c>
      <c r="B48" s="13">
        <v>444</v>
      </c>
      <c r="C48" s="9" t="str">
        <f>VLOOKUP(B48,ДБ,2,FALSE)</f>
        <v>МАРКОВ Евгений</v>
      </c>
      <c r="D48" s="10" t="str">
        <f>VLOOKUP(B48,ДБ,3,FALSE)</f>
        <v>SKYRUN TEAM</v>
      </c>
      <c r="E48" s="10" t="str">
        <f>VLOOKUP(B48,ДБ,4,FALSE)</f>
        <v>Мужчина</v>
      </c>
      <c r="F48" s="10" t="str">
        <f t="shared" si="0"/>
        <v>Мужчина</v>
      </c>
      <c r="G48" s="10" t="str">
        <f t="shared" si="1"/>
        <v>МС</v>
      </c>
      <c r="H48" s="23" t="str">
        <f t="shared" si="2"/>
        <v>0:28:40</v>
      </c>
      <c r="I48" s="23" t="str">
        <f t="shared" si="3"/>
        <v>0:55:52</v>
      </c>
      <c r="J48" s="24">
        <f t="shared" si="4"/>
        <v>0.058090277777777775</v>
      </c>
    </row>
    <row r="49" spans="1:10" ht="15">
      <c r="A49" s="8">
        <v>3</v>
      </c>
      <c r="B49" s="8">
        <v>384</v>
      </c>
      <c r="C49" s="9" t="str">
        <f>VLOOKUP(B49,ДБ,2,FALSE)</f>
        <v>МАСЛЕННИКОВА Мария</v>
      </c>
      <c r="D49" s="10" t="str">
        <f>VLOOKUP(B49,ДБ,3,FALSE)</f>
        <v>Штурм</v>
      </c>
      <c r="E49" s="10"/>
      <c r="F49" s="10" t="str">
        <f t="shared" si="0"/>
        <v>Женщина</v>
      </c>
      <c r="G49" s="10" t="str">
        <f t="shared" si="1"/>
        <v>МС</v>
      </c>
      <c r="H49" s="23" t="str">
        <f t="shared" si="2"/>
        <v>0:37:52</v>
      </c>
      <c r="I49" s="23" t="str">
        <f t="shared" si="3"/>
        <v>1:15:20</v>
      </c>
      <c r="J49" s="24">
        <f t="shared" si="4"/>
        <v>0.07892361111111111</v>
      </c>
    </row>
    <row r="50" spans="1:10" ht="15">
      <c r="A50" s="8">
        <v>47</v>
      </c>
      <c r="B50" s="8">
        <v>80</v>
      </c>
      <c r="C50" s="9" t="str">
        <f>VLOOKUP(B50,ДБ,2,FALSE)</f>
        <v>МЕДВЕДЕВ Владимир</v>
      </c>
      <c r="D50" s="10" t="str">
        <f>VLOOKUP(B50,ДБ,3,FALSE)</f>
        <v>Технолог</v>
      </c>
      <c r="E50" s="10"/>
      <c r="F50" s="10" t="str">
        <f t="shared" si="0"/>
        <v>Мужчина</v>
      </c>
      <c r="G50" s="10" t="str">
        <f t="shared" si="1"/>
        <v>III</v>
      </c>
      <c r="H50" s="23" t="str">
        <f t="shared" si="2"/>
        <v>0:51:46</v>
      </c>
      <c r="I50" s="23" t="str">
        <f t="shared" si="3"/>
        <v>1:42:26</v>
      </c>
      <c r="J50" s="24">
        <f t="shared" si="4"/>
        <v>0.10748842592592593</v>
      </c>
    </row>
    <row r="51" spans="1:10" ht="15">
      <c r="A51" s="8">
        <v>28</v>
      </c>
      <c r="B51" s="8">
        <v>327</v>
      </c>
      <c r="C51" s="9" t="str">
        <f>VLOOKUP(B51,ДБ,2,FALSE)</f>
        <v>МИРОНОВСКАЯ Мария</v>
      </c>
      <c r="D51" s="10" t="str">
        <f>VLOOKUP(B51,ДБ,3,FALSE)</f>
        <v>Технолог</v>
      </c>
      <c r="E51" s="10"/>
      <c r="F51" s="10" t="str">
        <f t="shared" si="0"/>
        <v>Женщина</v>
      </c>
      <c r="G51" s="10" t="str">
        <f t="shared" si="1"/>
        <v>II</v>
      </c>
      <c r="H51" s="23" t="str">
        <f t="shared" si="2"/>
        <v>0:49:10</v>
      </c>
      <c r="I51" s="23" t="str">
        <f t="shared" si="3"/>
        <v>1:39:51</v>
      </c>
      <c r="J51" s="24">
        <f t="shared" si="4"/>
        <v>0.10678240740740741</v>
      </c>
    </row>
    <row r="52" spans="1:10" ht="15">
      <c r="A52" s="8">
        <v>34</v>
      </c>
      <c r="B52" s="8">
        <v>319</v>
      </c>
      <c r="C52" s="9" t="str">
        <f>VLOOKUP(B52,ДБ,2,FALSE)</f>
        <v>МИХАЙЛЕНКО Никита</v>
      </c>
      <c r="D52" s="10" t="str">
        <f>VLOOKUP(B52,ДБ,3,FALSE)</f>
        <v>Альпклуб СПбГУ Барс</v>
      </c>
      <c r="E52" s="10"/>
      <c r="F52" s="10" t="str">
        <f t="shared" si="0"/>
        <v>Мужчина</v>
      </c>
      <c r="G52" s="10" t="str">
        <f t="shared" si="1"/>
        <v>III</v>
      </c>
      <c r="H52" s="23" t="str">
        <f t="shared" si="2"/>
        <v>0:41:27</v>
      </c>
      <c r="I52" s="23" t="str">
        <f t="shared" si="3"/>
        <v>1:22:49</v>
      </c>
      <c r="J52" s="24">
        <f t="shared" si="4"/>
        <v>0.09418981481481481</v>
      </c>
    </row>
    <row r="53" spans="1:10" ht="15">
      <c r="A53" s="8">
        <v>40</v>
      </c>
      <c r="B53" s="8">
        <v>60</v>
      </c>
      <c r="C53" s="9" t="str">
        <f>VLOOKUP(B53,ДБ,2,FALSE)</f>
        <v>НЕСТЕРОВ Сергей</v>
      </c>
      <c r="D53" s="10" t="str">
        <f>VLOOKUP(B53,ДБ,3,FALSE)</f>
        <v>Штурм</v>
      </c>
      <c r="E53" s="10" t="e">
        <f>VLOOKUP(C53,ДБ,3,FALSE)</f>
        <v>#N/A</v>
      </c>
      <c r="F53" s="10" t="str">
        <f t="shared" si="0"/>
        <v>Мужчина</v>
      </c>
      <c r="G53" s="10" t="str">
        <f t="shared" si="1"/>
        <v>I*</v>
      </c>
      <c r="H53" s="23" t="str">
        <f t="shared" si="2"/>
        <v>0:46:32</v>
      </c>
      <c r="I53" s="23" t="str">
        <f t="shared" si="3"/>
        <v>1:31:28</v>
      </c>
      <c r="J53" s="24">
        <f t="shared" si="4"/>
        <v>0.09725694444444444</v>
      </c>
    </row>
    <row r="54" spans="1:10" ht="15">
      <c r="A54" s="8">
        <v>12</v>
      </c>
      <c r="B54" s="8">
        <v>313</v>
      </c>
      <c r="C54" s="9" t="str">
        <f>VLOOKUP(B54,ДБ,2,FALSE)</f>
        <v>НЕСТЕРОВА Валентина</v>
      </c>
      <c r="D54" s="10" t="str">
        <f>VLOOKUP(B54,ДБ,3,FALSE)</f>
        <v>Технолог</v>
      </c>
      <c r="E54" s="10" t="str">
        <f aca="true" t="shared" si="6" ref="E54:E59">VLOOKUP(B54,ДБ,4,FALSE)</f>
        <v>Женщина</v>
      </c>
      <c r="F54" s="10" t="str">
        <f t="shared" si="0"/>
        <v>Женщина</v>
      </c>
      <c r="G54" s="10" t="str">
        <f t="shared" si="1"/>
        <v>I</v>
      </c>
      <c r="H54" s="23" t="str">
        <f t="shared" si="2"/>
        <v>0:45:02</v>
      </c>
      <c r="I54" s="23" t="str">
        <f t="shared" si="3"/>
        <v>1:29:34</v>
      </c>
      <c r="J54" s="24">
        <f t="shared" si="4"/>
        <v>0.09350694444444445</v>
      </c>
    </row>
    <row r="55" spans="1:10" ht="15">
      <c r="A55" s="8">
        <v>19</v>
      </c>
      <c r="B55" s="8">
        <v>17</v>
      </c>
      <c r="C55" s="9" t="str">
        <f>VLOOKUP(B55,ДБ,2,FALSE)</f>
        <v>НИКОЛАЕВ Юрий</v>
      </c>
      <c r="D55" s="10" t="str">
        <f>VLOOKUP(B55,ДБ,3,FALSE)</f>
        <v>Технолог</v>
      </c>
      <c r="E55" s="10" t="str">
        <f t="shared" si="6"/>
        <v>Мужчина</v>
      </c>
      <c r="F55" s="10" t="str">
        <f t="shared" si="0"/>
        <v>Мужчина</v>
      </c>
      <c r="G55" s="10" t="str">
        <f t="shared" si="1"/>
        <v>II</v>
      </c>
      <c r="H55" s="23" t="str">
        <f t="shared" si="2"/>
        <v>0:38:36</v>
      </c>
      <c r="I55" s="23" t="str">
        <f t="shared" si="3"/>
        <v>1:19:26</v>
      </c>
      <c r="J55" s="24">
        <f t="shared" si="4"/>
        <v>0.08508101851851851</v>
      </c>
    </row>
    <row r="56" spans="1:10" ht="15">
      <c r="A56" s="8">
        <v>13</v>
      </c>
      <c r="B56" s="8">
        <v>318</v>
      </c>
      <c r="C56" s="9" t="str">
        <f>VLOOKUP(B56,ДБ,2,FALSE)</f>
        <v>ОРЛОВ Константин</v>
      </c>
      <c r="D56" s="10" t="str">
        <f>VLOOKUP(B56,ДБ,3,FALSE)</f>
        <v>Технолог</v>
      </c>
      <c r="E56" s="10" t="str">
        <f t="shared" si="6"/>
        <v>Мужчина</v>
      </c>
      <c r="F56" s="10" t="str">
        <f t="shared" si="0"/>
        <v>Мужчина</v>
      </c>
      <c r="G56" s="10" t="str">
        <f t="shared" si="1"/>
        <v>II</v>
      </c>
      <c r="H56" s="23" t="str">
        <f t="shared" si="2"/>
        <v>0:37:04</v>
      </c>
      <c r="I56" s="23" t="str">
        <f t="shared" si="3"/>
        <v>1:15:47</v>
      </c>
      <c r="J56" s="24">
        <f t="shared" si="4"/>
        <v>0.07944444444444444</v>
      </c>
    </row>
    <row r="57" spans="1:10" ht="15">
      <c r="A57" s="8"/>
      <c r="B57" s="8">
        <v>118</v>
      </c>
      <c r="C57" s="9" t="str">
        <f>VLOOKUP(B57,ДБ,2,FALSE)</f>
        <v>ПАЗУЩАН Татьяна</v>
      </c>
      <c r="D57" s="10" t="str">
        <f>VLOOKUP(B57,ДБ,3,FALSE)</f>
        <v>Политехник</v>
      </c>
      <c r="E57" s="10" t="str">
        <f t="shared" si="6"/>
        <v>Женщина</v>
      </c>
      <c r="F57" s="10" t="str">
        <f t="shared" si="0"/>
        <v>Женщина</v>
      </c>
      <c r="G57" s="10" t="str">
        <f t="shared" si="1"/>
        <v>III</v>
      </c>
      <c r="H57" s="23" t="str">
        <f t="shared" si="2"/>
        <v>0:57:09</v>
      </c>
      <c r="I57" s="23" t="str">
        <f t="shared" si="3"/>
        <v>2:03:03</v>
      </c>
      <c r="J57" s="24" t="str">
        <f t="shared" si="4"/>
        <v>Сошёл</v>
      </c>
    </row>
    <row r="58" spans="1:10" ht="15">
      <c r="A58" s="8"/>
      <c r="B58" s="8">
        <v>344</v>
      </c>
      <c r="C58" s="9" t="str">
        <f>VLOOKUP(B58,ДБ,2,FALSE)</f>
        <v>ПЕТРОВА Ирина</v>
      </c>
      <c r="D58" s="10" t="str">
        <f>VLOOKUP(B58,ДБ,3,FALSE)</f>
        <v>Штурм</v>
      </c>
      <c r="E58" s="10" t="str">
        <f t="shared" si="6"/>
        <v>Женщина</v>
      </c>
      <c r="F58" s="10" t="str">
        <f t="shared" si="0"/>
        <v>Женщина</v>
      </c>
      <c r="G58" s="10" t="str">
        <f t="shared" si="1"/>
        <v>I</v>
      </c>
      <c r="H58" s="23" t="str">
        <f t="shared" si="2"/>
        <v>0:55:19</v>
      </c>
      <c r="I58" s="23" t="str">
        <f t="shared" si="3"/>
        <v>1:57:10</v>
      </c>
      <c r="J58" s="24" t="str">
        <f t="shared" si="4"/>
        <v>Сошёл</v>
      </c>
    </row>
    <row r="59" spans="1:10" ht="15">
      <c r="A59" s="8">
        <v>18</v>
      </c>
      <c r="B59" s="8">
        <v>15</v>
      </c>
      <c r="C59" s="9" t="str">
        <f>VLOOKUP(B59,ДБ,2,FALSE)</f>
        <v>ПЕТРОВИЧ Сергей</v>
      </c>
      <c r="D59" s="10" t="str">
        <f>VLOOKUP(B59,ДБ,3,FALSE)</f>
        <v>ОГК</v>
      </c>
      <c r="E59" s="10" t="str">
        <f t="shared" si="6"/>
        <v>Мужчина</v>
      </c>
      <c r="F59" s="10" t="str">
        <f t="shared" si="0"/>
        <v>Мужчина</v>
      </c>
      <c r="G59" s="10" t="str">
        <f t="shared" si="1"/>
        <v>I</v>
      </c>
      <c r="H59" s="23" t="str">
        <f t="shared" si="2"/>
        <v>1:16:32</v>
      </c>
      <c r="I59" s="23" t="str">
        <f t="shared" si="3"/>
        <v>1:16:32</v>
      </c>
      <c r="J59" s="24">
        <f t="shared" si="4"/>
        <v>0.08493055555555555</v>
      </c>
    </row>
    <row r="60" spans="1:10" ht="15">
      <c r="A60" s="8">
        <v>13</v>
      </c>
      <c r="B60" s="8">
        <v>323</v>
      </c>
      <c r="C60" s="9" t="str">
        <f>VLOOKUP(B60,ДБ,2,FALSE)</f>
        <v>ПИЛЬЩИКОВА Надежда</v>
      </c>
      <c r="D60" s="10" t="str">
        <f>VLOOKUP(B60,ДБ,3,FALSE)</f>
        <v>Штурм</v>
      </c>
      <c r="E60" s="10"/>
      <c r="F60" s="10" t="str">
        <f t="shared" si="0"/>
        <v>Женщина</v>
      </c>
      <c r="G60" s="10" t="str">
        <f t="shared" si="1"/>
        <v>КМС</v>
      </c>
      <c r="H60" s="23" t="str">
        <f t="shared" si="2"/>
        <v>0:44:24</v>
      </c>
      <c r="I60" s="23" t="str">
        <f t="shared" si="3"/>
        <v>1:29:01</v>
      </c>
      <c r="J60" s="24">
        <f t="shared" si="4"/>
        <v>0.09563657407407407</v>
      </c>
    </row>
    <row r="61" spans="1:10" ht="15">
      <c r="A61" s="8">
        <v>10</v>
      </c>
      <c r="B61" s="8">
        <v>27</v>
      </c>
      <c r="C61" s="9" t="str">
        <f>VLOOKUP(B61,ДБ,2,FALSE)</f>
        <v>ПОНОМАРЕВ Алексей</v>
      </c>
      <c r="D61" s="10" t="str">
        <f>VLOOKUP(B61,ДБ,3,FALSE)</f>
        <v>лично</v>
      </c>
      <c r="E61" s="10"/>
      <c r="F61" s="10" t="str">
        <f t="shared" si="0"/>
        <v>Мужчина</v>
      </c>
      <c r="G61" s="10" t="str">
        <f t="shared" si="1"/>
        <v>II*</v>
      </c>
      <c r="H61" s="23" t="str">
        <f t="shared" si="2"/>
        <v>0:37:53</v>
      </c>
      <c r="I61" s="23" t="str">
        <f t="shared" si="3"/>
        <v>1:14:56</v>
      </c>
      <c r="J61" s="24">
        <f t="shared" si="4"/>
        <v>0.07877314814814815</v>
      </c>
    </row>
    <row r="62" spans="1:10" ht="15">
      <c r="A62" s="8">
        <v>5</v>
      </c>
      <c r="B62" s="8">
        <v>316</v>
      </c>
      <c r="C62" s="9" t="str">
        <f>VLOOKUP(B62,ДБ,2,FALSE)</f>
        <v>ПОНОМАРЕВА Вера</v>
      </c>
      <c r="D62" s="10" t="str">
        <f>VLOOKUP(B62,ДБ,3,FALSE)</f>
        <v>лично</v>
      </c>
      <c r="E62" s="10" t="str">
        <f>VLOOKUP(B62,ДБ,4,FALSE)</f>
        <v>Женщина</v>
      </c>
      <c r="F62" s="10" t="str">
        <f t="shared" si="0"/>
        <v>Женщина</v>
      </c>
      <c r="G62" s="10" t="str">
        <f t="shared" si="1"/>
        <v>I</v>
      </c>
      <c r="H62" s="23" t="str">
        <f t="shared" si="2"/>
        <v>0:41:16</v>
      </c>
      <c r="I62" s="23" t="str">
        <f t="shared" si="3"/>
        <v>1:23:40</v>
      </c>
      <c r="J62" s="24">
        <f t="shared" si="4"/>
        <v>0.0871412037037037</v>
      </c>
    </row>
    <row r="63" spans="1:10" ht="15">
      <c r="A63" s="8">
        <v>22</v>
      </c>
      <c r="B63" s="8">
        <v>370</v>
      </c>
      <c r="C63" s="9" t="str">
        <f>VLOOKUP(B63,ДБ,2,FALSE)</f>
        <v>ПОСТОЛЕНКО Дарья</v>
      </c>
      <c r="D63" s="10" t="str">
        <f>VLOOKUP(B63,ДБ,3,FALSE)</f>
        <v>Политехник</v>
      </c>
      <c r="E63" s="10" t="str">
        <f>VLOOKUP(B63,ДБ,4,FALSE)</f>
        <v>Женщина</v>
      </c>
      <c r="F63" s="10" t="str">
        <f t="shared" si="0"/>
        <v>Женщина</v>
      </c>
      <c r="G63" s="10" t="str">
        <f t="shared" si="1"/>
        <v>III</v>
      </c>
      <c r="H63" s="23" t="str">
        <f t="shared" si="2"/>
        <v>0:48:12</v>
      </c>
      <c r="I63" s="23" t="str">
        <f t="shared" si="3"/>
        <v>1:37:35</v>
      </c>
      <c r="J63" s="24">
        <f t="shared" si="4"/>
        <v>0.10491898148148149</v>
      </c>
    </row>
    <row r="64" spans="1:10" ht="15">
      <c r="A64" s="8">
        <v>7</v>
      </c>
      <c r="B64" s="8">
        <v>90</v>
      </c>
      <c r="C64" s="9" t="str">
        <f>VLOOKUP(B64,ДБ,2,FALSE)</f>
        <v>ПРИМАК Николай</v>
      </c>
      <c r="D64" s="10" t="str">
        <f>VLOOKUP(B64,ДБ,3,FALSE)</f>
        <v>Горняк</v>
      </c>
      <c r="E64" s="10" t="str">
        <f>VLOOKUP(B64,ДБ,4,FALSE)</f>
        <v>Мужчина</v>
      </c>
      <c r="F64" s="10" t="str">
        <f t="shared" si="0"/>
        <v>Мужчина</v>
      </c>
      <c r="G64" s="10" t="str">
        <f t="shared" si="1"/>
        <v>МС</v>
      </c>
      <c r="H64" s="23" t="str">
        <f t="shared" si="2"/>
        <v>0:37:23</v>
      </c>
      <c r="I64" s="23" t="str">
        <f t="shared" si="3"/>
        <v>1:13:54</v>
      </c>
      <c r="J64" s="24">
        <f t="shared" si="4"/>
        <v>0.07652777777777778</v>
      </c>
    </row>
    <row r="65" spans="1:10" ht="15">
      <c r="A65" s="8">
        <v>22</v>
      </c>
      <c r="B65" s="8">
        <v>52</v>
      </c>
      <c r="C65" s="9" t="str">
        <f>VLOOKUP(B65,ДБ,2,FALSE)</f>
        <v>СЕЛЮНИН Илья</v>
      </c>
      <c r="D65" s="10" t="str">
        <f>VLOOKUP(B65,ДБ,3,FALSE)</f>
        <v>ЛЭТИ</v>
      </c>
      <c r="E65" s="10" t="str">
        <f>VLOOKUP(B65,ДБ,4,FALSE)</f>
        <v>Мужчина</v>
      </c>
      <c r="F65" s="10" t="str">
        <f t="shared" si="0"/>
        <v>Мужчина</v>
      </c>
      <c r="G65" s="10" t="str">
        <f t="shared" si="1"/>
        <v>II</v>
      </c>
      <c r="H65" s="23" t="str">
        <f t="shared" si="2"/>
        <v>0:40:46</v>
      </c>
      <c r="I65" s="23" t="str">
        <f t="shared" si="3"/>
        <v>1:21:43</v>
      </c>
      <c r="J65" s="24">
        <f t="shared" si="4"/>
        <v>0.08748842592592593</v>
      </c>
    </row>
    <row r="66" spans="1:10" ht="15">
      <c r="A66" s="8">
        <v>6</v>
      </c>
      <c r="B66" s="8">
        <v>77</v>
      </c>
      <c r="C66" s="9" t="str">
        <f>VLOOKUP(B66,ДБ,2,FALSE)</f>
        <v>СЕРТАКОВ Даниил</v>
      </c>
      <c r="D66" s="10" t="str">
        <f>VLOOKUP(B66,ДБ,3,FALSE)</f>
        <v>Технолог</v>
      </c>
      <c r="E66" s="10" t="str">
        <f>VLOOKUP(B66,ДБ,4,FALSE)</f>
        <v>Мужчина</v>
      </c>
      <c r="F66" s="10" t="str">
        <f aca="true" t="shared" si="7" ref="F66:F86">VLOOKUP(B66,ДБ,4,FALSE)</f>
        <v>Мужчина</v>
      </c>
      <c r="G66" s="10" t="str">
        <f aca="true" t="shared" si="8" ref="G66:G86">VLOOKUP(B66,ДБ,7,FALSE)</f>
        <v>III</v>
      </c>
      <c r="H66" s="23" t="str">
        <f aca="true" t="shared" si="9" ref="H66:H86">VLOOKUP(B66,ДБ,8,FALSE)</f>
        <v>0:34:50</v>
      </c>
      <c r="I66" s="23" t="str">
        <f aca="true" t="shared" si="10" ref="I66:I86">VLOOKUP(B66,ДБ,9,FALSE)</f>
        <v>1:09:54</v>
      </c>
      <c r="J66" s="24">
        <f aca="true" t="shared" si="11" ref="J66:J86">VLOOKUP(B66,ДБ,10,FALSE)</f>
        <v>0.07400462962962963</v>
      </c>
    </row>
    <row r="67" spans="1:10" ht="15">
      <c r="A67" s="8">
        <v>23</v>
      </c>
      <c r="B67" s="8">
        <v>355</v>
      </c>
      <c r="C67" s="9" t="str">
        <f>VLOOKUP(B67,ДБ,2,FALSE)</f>
        <v>СЕРЯКОВА Галина</v>
      </c>
      <c r="D67" s="10" t="str">
        <f>VLOOKUP(B67,ДБ,3,FALSE)</f>
        <v>Военмех</v>
      </c>
      <c r="E67" s="10"/>
      <c r="F67" s="10" t="str">
        <f t="shared" si="7"/>
        <v>Женщина</v>
      </c>
      <c r="G67" s="10" t="str">
        <f t="shared" si="8"/>
        <v>III*</v>
      </c>
      <c r="H67" s="23" t="str">
        <f t="shared" si="9"/>
        <v>0:49:20</v>
      </c>
      <c r="I67" s="23" t="str">
        <f t="shared" si="10"/>
        <v>1:37:07</v>
      </c>
      <c r="J67" s="24">
        <f t="shared" si="11"/>
        <v>0.10510416666666667</v>
      </c>
    </row>
    <row r="68" spans="1:10" ht="15">
      <c r="A68" s="8">
        <v>20</v>
      </c>
      <c r="B68" s="8">
        <v>149</v>
      </c>
      <c r="C68" s="9" t="str">
        <f>VLOOKUP(B68,ДБ,2,FALSE)</f>
        <v>СМИРНОВ Алексей</v>
      </c>
      <c r="D68" s="10" t="str">
        <f>VLOOKUP(B68,ДБ,3,FALSE)</f>
        <v>Политехник</v>
      </c>
      <c r="E68" s="10" t="str">
        <f>VLOOKUP(B68,ДБ,4,FALSE)</f>
        <v>Мужчина</v>
      </c>
      <c r="F68" s="10" t="str">
        <f t="shared" si="7"/>
        <v>Мужчина</v>
      </c>
      <c r="G68" s="10" t="str">
        <f t="shared" si="8"/>
        <v>III</v>
      </c>
      <c r="H68" s="23" t="str">
        <f t="shared" si="9"/>
        <v>0:41:10</v>
      </c>
      <c r="I68" s="23" t="str">
        <f t="shared" si="10"/>
        <v>1:22:14</v>
      </c>
      <c r="J68" s="24">
        <f t="shared" si="11"/>
        <v>0.08609953703703704</v>
      </c>
    </row>
    <row r="69" spans="1:10" ht="15">
      <c r="A69" s="8">
        <v>11</v>
      </c>
      <c r="B69" s="8">
        <v>390</v>
      </c>
      <c r="C69" s="9" t="str">
        <f>VLOOKUP(B69,ДБ,2,FALSE)</f>
        <v>СМИРНОВА Алена</v>
      </c>
      <c r="D69" s="10" t="str">
        <f>VLOOKUP(B69,ДБ,3,FALSE)</f>
        <v>Политехник</v>
      </c>
      <c r="E69" s="10"/>
      <c r="F69" s="10" t="str">
        <f t="shared" si="7"/>
        <v>Женщина</v>
      </c>
      <c r="G69" s="10" t="str">
        <f t="shared" si="8"/>
        <v>III</v>
      </c>
      <c r="H69" s="23" t="str">
        <f t="shared" si="9"/>
        <v>0:45:33</v>
      </c>
      <c r="I69" s="23" t="str">
        <f t="shared" si="10"/>
        <v>1:28:40</v>
      </c>
      <c r="J69" s="24">
        <f t="shared" si="11"/>
        <v>0.09210648148148148</v>
      </c>
    </row>
    <row r="70" spans="1:10" ht="15">
      <c r="A70" s="8">
        <v>8</v>
      </c>
      <c r="B70" s="8">
        <v>362</v>
      </c>
      <c r="C70" s="9" t="str">
        <f>VLOOKUP(B70,ДБ,2,FALSE)</f>
        <v>СМОРОДИНА Наталья</v>
      </c>
      <c r="D70" s="10" t="str">
        <f>VLOOKUP(B70,ДБ,3,FALSE)</f>
        <v>ФАР</v>
      </c>
      <c r="E70" s="10" t="str">
        <f>VLOOKUP(B70,ДБ,4,FALSE)</f>
        <v>Женщина</v>
      </c>
      <c r="F70" s="10" t="str">
        <f t="shared" si="7"/>
        <v>Женщина</v>
      </c>
      <c r="G70" s="10" t="str">
        <f t="shared" si="8"/>
        <v>II</v>
      </c>
      <c r="H70" s="23" t="str">
        <f t="shared" si="9"/>
        <v>0:42:42</v>
      </c>
      <c r="I70" s="23" t="str">
        <f t="shared" si="10"/>
        <v>1:24:31</v>
      </c>
      <c r="J70" s="24">
        <f t="shared" si="11"/>
        <v>0.08893518518518519</v>
      </c>
    </row>
    <row r="71" spans="1:10" ht="15">
      <c r="A71" s="8">
        <v>26</v>
      </c>
      <c r="B71" s="8">
        <v>142</v>
      </c>
      <c r="C71" s="9" t="str">
        <f>VLOOKUP(B71,ДБ,2,FALSE)</f>
        <v>СТЕПАНОВ Сергей</v>
      </c>
      <c r="D71" s="10" t="str">
        <f>VLOOKUP(B71,ДБ,3,FALSE)</f>
        <v>лично</v>
      </c>
      <c r="E71" s="10" t="str">
        <f>VLOOKUP(B71,ДБ,4,FALSE)</f>
        <v>Мужчина</v>
      </c>
      <c r="F71" s="10" t="str">
        <f t="shared" si="7"/>
        <v>Мужчина</v>
      </c>
      <c r="G71" s="10" t="str">
        <f t="shared" si="8"/>
        <v>II*</v>
      </c>
      <c r="H71" s="23" t="str">
        <f t="shared" si="9"/>
        <v>0:43:33</v>
      </c>
      <c r="I71" s="23" t="str">
        <f t="shared" si="10"/>
        <v>1:26:55</v>
      </c>
      <c r="J71" s="24">
        <f t="shared" si="11"/>
        <v>0.09134259259259259</v>
      </c>
    </row>
    <row r="72" spans="1:10" ht="15">
      <c r="A72" s="8">
        <v>9</v>
      </c>
      <c r="B72" s="8">
        <v>37</v>
      </c>
      <c r="C72" s="9" t="str">
        <f>VLOOKUP(B72,ДБ,2,FALSE)</f>
        <v>СТЕПАНОВ Юлий</v>
      </c>
      <c r="D72" s="10" t="str">
        <f>VLOOKUP(B72,ДБ,3,FALSE)</f>
        <v>Альпклуб СПбГУ Барс</v>
      </c>
      <c r="E72" s="10" t="str">
        <f>VLOOKUP(B72,ДБ,4,FALSE)</f>
        <v>Мужчина</v>
      </c>
      <c r="F72" s="10" t="str">
        <f t="shared" si="7"/>
        <v>Мужчина</v>
      </c>
      <c r="G72" s="10" t="str">
        <f t="shared" si="8"/>
        <v>II</v>
      </c>
      <c r="H72" s="23" t="str">
        <f t="shared" si="9"/>
        <v>0:36:34</v>
      </c>
      <c r="I72" s="23" t="str">
        <f t="shared" si="10"/>
        <v>1:14:38</v>
      </c>
      <c r="J72" s="24">
        <f t="shared" si="11"/>
        <v>0.07707175925925926</v>
      </c>
    </row>
    <row r="73" spans="1:10" ht="15">
      <c r="A73" s="8">
        <v>14</v>
      </c>
      <c r="B73" s="8">
        <v>311</v>
      </c>
      <c r="C73" s="9" t="str">
        <f>VLOOKUP(B73,ДБ,2,FALSE)</f>
        <v>СТЕПАНОВА Елена</v>
      </c>
      <c r="D73" s="10" t="str">
        <f>VLOOKUP(B73,ДБ,3,FALSE)</f>
        <v>Технолог</v>
      </c>
      <c r="E73" s="10"/>
      <c r="F73" s="10" t="str">
        <f t="shared" si="7"/>
        <v>Женщина</v>
      </c>
      <c r="G73" s="10" t="str">
        <f t="shared" si="8"/>
        <v>II*</v>
      </c>
      <c r="H73" s="23" t="str">
        <f t="shared" si="9"/>
        <v>0:46:38</v>
      </c>
      <c r="I73" s="23" t="str">
        <f t="shared" si="10"/>
        <v>1:33:25</v>
      </c>
      <c r="J73" s="24">
        <f t="shared" si="11"/>
        <v>0.09798611111111111</v>
      </c>
    </row>
    <row r="74" spans="1:10" ht="15">
      <c r="A74" s="8">
        <v>33</v>
      </c>
      <c r="B74" s="8">
        <v>3</v>
      </c>
      <c r="C74" s="9" t="str">
        <f>VLOOKUP(B74,ДБ,2,FALSE)</f>
        <v>СУХОРУКОВ Иван</v>
      </c>
      <c r="D74" s="10" t="str">
        <f>VLOOKUP(B74,ДБ,3,FALSE)</f>
        <v>Военмех</v>
      </c>
      <c r="E74" s="10" t="str">
        <f>VLOOKUP(B74,ДБ,4,FALSE)</f>
        <v>Мужчина</v>
      </c>
      <c r="F74" s="10" t="str">
        <f t="shared" si="7"/>
        <v>Мужчина</v>
      </c>
      <c r="G74" s="10" t="str">
        <f t="shared" si="8"/>
        <v>III</v>
      </c>
      <c r="H74" s="23" t="str">
        <f t="shared" si="9"/>
        <v>0:45:36</v>
      </c>
      <c r="I74" s="23" t="str">
        <f t="shared" si="10"/>
        <v>1:30:23</v>
      </c>
      <c r="J74" s="24">
        <f t="shared" si="11"/>
        <v>0.09401620370370371</v>
      </c>
    </row>
    <row r="75" spans="1:10" ht="15">
      <c r="A75" s="8">
        <v>5</v>
      </c>
      <c r="B75" s="8">
        <v>102</v>
      </c>
      <c r="C75" s="9" t="str">
        <f>VLOOKUP(B75,ДБ,2,FALSE)</f>
        <v>ТРОФИМУК Фёдор</v>
      </c>
      <c r="D75" s="10" t="str">
        <f>VLOOKUP(B75,ДБ,3,FALSE)</f>
        <v>Технолог</v>
      </c>
      <c r="E75" s="10" t="str">
        <f>VLOOKUP(B75,ДБ,4,FALSE)</f>
        <v>Мужчина</v>
      </c>
      <c r="F75" s="10" t="str">
        <f t="shared" si="7"/>
        <v>Мужчина</v>
      </c>
      <c r="G75" s="10" t="str">
        <f t="shared" si="8"/>
        <v>III</v>
      </c>
      <c r="H75" s="23" t="str">
        <f t="shared" si="9"/>
        <v>0:33:32</v>
      </c>
      <c r="I75" s="23" t="str">
        <f t="shared" si="10"/>
        <v>1:08:19</v>
      </c>
      <c r="J75" s="24">
        <f t="shared" si="11"/>
        <v>0.0731712962962963</v>
      </c>
    </row>
    <row r="76" spans="1:10" ht="15">
      <c r="A76" s="8">
        <v>1</v>
      </c>
      <c r="B76" s="13">
        <v>340</v>
      </c>
      <c r="C76" s="9" t="str">
        <f>VLOOKUP(B76,ДБ,2,FALSE)</f>
        <v>УМНИЦЫНА Ирина</v>
      </c>
      <c r="D76" s="10" t="str">
        <f>VLOOKUP(B76,ДБ,3,FALSE)</f>
        <v>Горняк</v>
      </c>
      <c r="E76" s="10" t="str">
        <f>VLOOKUP(B76,ДБ,4,FALSE)</f>
        <v>Женщина</v>
      </c>
      <c r="F76" s="10" t="str">
        <f t="shared" si="7"/>
        <v>Женщина</v>
      </c>
      <c r="G76" s="10" t="str">
        <f t="shared" si="8"/>
        <v>I</v>
      </c>
      <c r="H76" s="23" t="str">
        <f t="shared" si="9"/>
        <v>0:32:14</v>
      </c>
      <c r="I76" s="23" t="str">
        <f t="shared" si="10"/>
        <v>1:04:53</v>
      </c>
      <c r="J76" s="24">
        <f t="shared" si="11"/>
        <v>0.06847222222222223</v>
      </c>
    </row>
    <row r="77" spans="1:10" ht="15">
      <c r="A77" s="8">
        <v>30</v>
      </c>
      <c r="B77" s="8">
        <v>5</v>
      </c>
      <c r="C77" s="9" t="str">
        <f>VLOOKUP(B77,ДБ,2,FALSE)</f>
        <v>ФРОЛОВА Анастасия</v>
      </c>
      <c r="D77" s="10" t="str">
        <f>VLOOKUP(B77,ДБ,3,FALSE)</f>
        <v>Технолог</v>
      </c>
      <c r="E77" s="10" t="str">
        <f>VLOOKUP(B77,ДБ,4,FALSE)</f>
        <v>Женщина</v>
      </c>
      <c r="F77" s="10" t="str">
        <f t="shared" si="7"/>
        <v>Женщина</v>
      </c>
      <c r="G77" s="10" t="str">
        <f t="shared" si="8"/>
        <v>III</v>
      </c>
      <c r="H77" s="23" t="str">
        <f t="shared" si="9"/>
        <v>0:55:08</v>
      </c>
      <c r="I77" s="23" t="str">
        <f t="shared" si="10"/>
        <v>1:48:45</v>
      </c>
      <c r="J77" s="24">
        <f t="shared" si="11"/>
        <v>0.1133449074074074</v>
      </c>
    </row>
    <row r="78" spans="1:10" ht="15">
      <c r="A78" s="8">
        <v>20</v>
      </c>
      <c r="B78" s="8">
        <v>368</v>
      </c>
      <c r="C78" s="9" t="str">
        <f>VLOOKUP(B78,ДБ,2,FALSE)</f>
        <v>ФРОЛОВА Мария</v>
      </c>
      <c r="D78" s="10" t="str">
        <f>VLOOKUP(B78,ДБ,3,FALSE)</f>
        <v>Политехник</v>
      </c>
      <c r="E78" s="10" t="str">
        <f>VLOOKUP(B78,ДБ,4,FALSE)</f>
        <v>Женщина</v>
      </c>
      <c r="F78" s="10" t="str">
        <f t="shared" si="7"/>
        <v>Женщина</v>
      </c>
      <c r="G78" s="10" t="str">
        <f t="shared" si="8"/>
        <v>III*</v>
      </c>
      <c r="H78" s="23" t="str">
        <f t="shared" si="9"/>
        <v>0:48:46</v>
      </c>
      <c r="I78" s="23" t="str">
        <f t="shared" si="10"/>
        <v>1:37:24</v>
      </c>
      <c r="J78" s="24">
        <f t="shared" si="11"/>
        <v>0.1029398148148148</v>
      </c>
    </row>
    <row r="79" spans="1:10" ht="15">
      <c r="A79" s="8">
        <v>15</v>
      </c>
      <c r="B79" s="8">
        <v>404</v>
      </c>
      <c r="C79" s="9" t="str">
        <f>VLOOKUP(B79,ДБ,2,FALSE)</f>
        <v>ХАВРАТОВА Владлена</v>
      </c>
      <c r="D79" s="10" t="str">
        <f>VLOOKUP(B79,ДБ,3,FALSE)</f>
        <v>Горняк</v>
      </c>
      <c r="E79" s="10"/>
      <c r="F79" s="10" t="str">
        <f t="shared" si="7"/>
        <v>Женщина</v>
      </c>
      <c r="G79" s="10" t="str">
        <f t="shared" si="8"/>
        <v>I</v>
      </c>
      <c r="H79" s="23" t="str">
        <f t="shared" si="9"/>
        <v>0:47:21</v>
      </c>
      <c r="I79" s="23" t="str">
        <f t="shared" si="10"/>
        <v>1:32:38</v>
      </c>
      <c r="J79" s="24">
        <f t="shared" si="11"/>
        <v>0.09901620370370372</v>
      </c>
    </row>
    <row r="80" spans="1:10" ht="15">
      <c r="A80" s="8">
        <v>35</v>
      </c>
      <c r="B80" s="8">
        <v>171</v>
      </c>
      <c r="C80" s="9" t="str">
        <f>VLOOKUP(B80,ДБ,2,FALSE)</f>
        <v>ХАРЧЕВНИКОВ Михаил</v>
      </c>
      <c r="D80" s="10" t="str">
        <f>VLOOKUP(B80,ДБ,3,FALSE)</f>
        <v>Политехник</v>
      </c>
      <c r="E80" s="10" t="str">
        <f>VLOOKUP(B80,ДБ,4,FALSE)</f>
        <v>Мужчина</v>
      </c>
      <c r="F80" s="10" t="str">
        <f t="shared" si="7"/>
        <v>Мужчина</v>
      </c>
      <c r="G80" s="10" t="str">
        <f t="shared" si="8"/>
        <v>II*</v>
      </c>
      <c r="H80" s="23" t="str">
        <f t="shared" si="9"/>
        <v>0:43:48</v>
      </c>
      <c r="I80" s="23" t="str">
        <f t="shared" si="10"/>
        <v>1:27:57</v>
      </c>
      <c r="J80" s="24">
        <f t="shared" si="11"/>
        <v>0.09513888888888888</v>
      </c>
    </row>
    <row r="81" spans="1:10" ht="15">
      <c r="A81" s="8">
        <v>16</v>
      </c>
      <c r="B81" s="8">
        <v>333</v>
      </c>
      <c r="C81" s="9" t="str">
        <f>VLOOKUP(B81,ДБ,2,FALSE)</f>
        <v>ЦАРЕВА Наталья</v>
      </c>
      <c r="D81" s="10" t="str">
        <f>VLOOKUP(B81,ДБ,3,FALSE)</f>
        <v>Альпклуб СПбГУ Барс</v>
      </c>
      <c r="E81" s="10" t="str">
        <f>VLOOKUP(B81,ДБ,4,FALSE)</f>
        <v>Женщина</v>
      </c>
      <c r="F81" s="10" t="str">
        <f t="shared" si="7"/>
        <v>Женщина</v>
      </c>
      <c r="G81" s="10" t="str">
        <f t="shared" si="8"/>
        <v>I</v>
      </c>
      <c r="H81" s="23" t="str">
        <f t="shared" si="9"/>
        <v>0:46:36</v>
      </c>
      <c r="I81" s="23" t="str">
        <f t="shared" si="10"/>
        <v>1:34:55</v>
      </c>
      <c r="J81" s="24">
        <f t="shared" si="11"/>
        <v>0.10010416666666666</v>
      </c>
    </row>
    <row r="82" spans="1:10" ht="15">
      <c r="A82" s="8">
        <v>21</v>
      </c>
      <c r="B82" s="8">
        <v>56</v>
      </c>
      <c r="C82" s="9" t="str">
        <f>VLOOKUP(B82,ДБ,2,FALSE)</f>
        <v>ЦИВЛИН Сергей</v>
      </c>
      <c r="D82" s="10" t="str">
        <f>VLOOKUP(B82,ДБ,3,FALSE)</f>
        <v>Технолог</v>
      </c>
      <c r="E82" s="10" t="str">
        <f>VLOOKUP(B82,ДБ,4,FALSE)</f>
        <v>Мужчина</v>
      </c>
      <c r="F82" s="10" t="str">
        <f t="shared" si="7"/>
        <v>Мужчина</v>
      </c>
      <c r="G82" s="10" t="str">
        <f t="shared" si="8"/>
        <v>III</v>
      </c>
      <c r="H82" s="23" t="str">
        <f t="shared" si="9"/>
        <v>0:41:18</v>
      </c>
      <c r="I82" s="23" t="str">
        <f t="shared" si="10"/>
        <v>1:22:48</v>
      </c>
      <c r="J82" s="24">
        <f t="shared" si="11"/>
        <v>0.08633101851851853</v>
      </c>
    </row>
    <row r="83" spans="1:10" ht="15">
      <c r="A83" s="29">
        <v>14</v>
      </c>
      <c r="B83" s="15">
        <v>421</v>
      </c>
      <c r="C83" s="30" t="str">
        <f>VLOOKUP(B83,ДБ,2,FALSE)</f>
        <v>ЧВИЖЕНКО Станислав</v>
      </c>
      <c r="D83" s="31" t="str">
        <f>VLOOKUP(B83,ДБ,3,FALSE)</f>
        <v>Политехник</v>
      </c>
      <c r="E83" s="31" t="str">
        <f>VLOOKUP(B83,ДБ,4,FALSE)</f>
        <v>Мужчина</v>
      </c>
      <c r="F83" s="31" t="str">
        <f t="shared" si="7"/>
        <v>Мужчина</v>
      </c>
      <c r="G83" s="31" t="str">
        <f t="shared" si="8"/>
        <v>III</v>
      </c>
      <c r="H83" s="32" t="str">
        <f t="shared" si="9"/>
        <v>0:37:42</v>
      </c>
      <c r="I83" s="32" t="str">
        <f t="shared" si="10"/>
        <v>1:16:38</v>
      </c>
      <c r="J83" s="33">
        <f t="shared" si="11"/>
        <v>0.08046296296296296</v>
      </c>
    </row>
    <row r="84" spans="1:10" ht="15">
      <c r="A84" s="8">
        <v>21</v>
      </c>
      <c r="B84" s="8">
        <v>341</v>
      </c>
      <c r="C84" s="9" t="str">
        <f>VLOOKUP(B84,ДБ,2,FALSE)</f>
        <v>ЧЕРНОВА Надежда</v>
      </c>
      <c r="D84" s="10" t="str">
        <f>VLOOKUP(B84,ДБ,3,FALSE)</f>
        <v>Альпклуб СПбГУ Барс</v>
      </c>
      <c r="E84" s="10" t="str">
        <f>VLOOKUP(B84,ДБ,4,FALSE)</f>
        <v>Женщина</v>
      </c>
      <c r="F84" s="10" t="str">
        <f t="shared" si="7"/>
        <v>Женщина</v>
      </c>
      <c r="G84" s="10" t="str">
        <f t="shared" si="8"/>
        <v>III</v>
      </c>
      <c r="H84" s="23" t="str">
        <f t="shared" si="9"/>
        <v>0:48:12</v>
      </c>
      <c r="I84" s="23" t="str">
        <f t="shared" si="10"/>
        <v>1:37:42</v>
      </c>
      <c r="J84" s="24">
        <f t="shared" si="11"/>
        <v>0.10372685185185186</v>
      </c>
    </row>
    <row r="85" spans="1:10" ht="15">
      <c r="A85" s="8">
        <v>29</v>
      </c>
      <c r="B85" s="8">
        <v>18</v>
      </c>
      <c r="C85" s="9" t="str">
        <f>VLOOKUP(B85,ДБ,2,FALSE)</f>
        <v>ШИПОВАЛОВ Максим</v>
      </c>
      <c r="D85" s="10" t="str">
        <f>VLOOKUP(B85,ДБ,3,FALSE)</f>
        <v>Штурм</v>
      </c>
      <c r="E85" s="10" t="str">
        <f>VLOOKUP(B85,ДБ,4,FALSE)</f>
        <v>Мужчина</v>
      </c>
      <c r="F85" s="10" t="str">
        <f t="shared" si="7"/>
        <v>Мужчина</v>
      </c>
      <c r="G85" s="10" t="str">
        <f t="shared" si="8"/>
        <v>II</v>
      </c>
      <c r="H85" s="23" t="str">
        <f t="shared" si="9"/>
        <v>0:43:18</v>
      </c>
      <c r="I85" s="23" t="str">
        <f t="shared" si="10"/>
        <v>1:27:50</v>
      </c>
      <c r="J85" s="24">
        <f t="shared" si="11"/>
        <v>0.09287037037037037</v>
      </c>
    </row>
    <row r="86" spans="1:10" ht="15">
      <c r="A86" s="8">
        <v>37</v>
      </c>
      <c r="B86" s="8">
        <v>423</v>
      </c>
      <c r="C86" s="9" t="str">
        <f>VLOOKUP(B86,ДБ,2,FALSE)</f>
        <v>ЮРКЕВИЧ Олег</v>
      </c>
      <c r="D86" s="10" t="str">
        <f>VLOOKUP(B86,ДБ,3,FALSE)</f>
        <v>Штурм</v>
      </c>
      <c r="E86" s="10" t="str">
        <f>VLOOKUP(B86,ДБ,4,FALSE)</f>
        <v>Мужчина</v>
      </c>
      <c r="F86" s="10" t="str">
        <f t="shared" si="7"/>
        <v>Мужчина</v>
      </c>
      <c r="G86" s="10" t="str">
        <f t="shared" si="8"/>
        <v>III</v>
      </c>
      <c r="H86" s="23" t="str">
        <f t="shared" si="9"/>
        <v>0:42:35</v>
      </c>
      <c r="I86" s="23" t="str">
        <f t="shared" si="10"/>
        <v>1:26:09</v>
      </c>
      <c r="J86" s="24">
        <f t="shared" si="11"/>
        <v>0.0952662037037037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PROMALP</dc:creator>
  <cp:keywords/>
  <dc:description/>
  <cp:lastModifiedBy>PROMALP</cp:lastModifiedBy>
  <cp:lastPrinted>2022-11-08T08:36:13Z</cp:lastPrinted>
  <dcterms:created xsi:type="dcterms:W3CDTF">2022-11-07T13:58:21Z</dcterms:created>
  <dcterms:modified xsi:type="dcterms:W3CDTF">2022-11-08T08:58:11Z</dcterms:modified>
  <cp:category/>
  <cp:version/>
  <cp:contentType/>
  <cp:contentStatus/>
</cp:coreProperties>
</file>