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6.xml.rels" ContentType="application/vnd.openxmlformats-package.relationships+xml"/>
  <Override PartName="/xl/worksheets/_rels/sheet5.xml.rels" ContentType="application/vnd.openxmlformats-package.relationship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Эстафета" sheetId="1" state="visible" r:id="rId3"/>
    <sheet name="Женщины 1000" sheetId="2" state="visible" r:id="rId4"/>
    <sheet name="Мужчины 1000" sheetId="3" state="visible" r:id="rId5"/>
    <sheet name="Mens" sheetId="4" state="visible" r:id="rId6"/>
    <sheet name="Womens" sheetId="5" state="visible" r:id="rId7"/>
    <sheet name="Midle" sheetId="6" state="visible" r:id="rId8"/>
    <sheet name="Заявка" sheetId="7" state="visible" r:id="rId9"/>
  </sheets>
  <definedNames>
    <definedName function="false" hidden="true" localSheetId="1" name="_xlnm._FilterDatabase" vbProcedure="false">'Женщины 1000'!$A$2:$L$53</definedName>
    <definedName function="false" hidden="true" localSheetId="2" name="_xlnm._FilterDatabase" vbProcedure="false">'Мужчины 1000'!$A$2:$Z$115</definedName>
    <definedName function="false" hidden="true" localSheetId="0" name="_xlnm._FilterDatabase" vbProcedure="false">Эстафета!$A$2:$R$132</definedName>
  </definedName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<sst xmlns="http://schemas.openxmlformats.org/spreadsheetml/2006/main" count="666" uniqueCount="317">
  <si>
    <t xml:space="preserve">Сюда вписывается результат в забеге в формате XXX,XX</t>
  </si>
  <si>
    <t xml:space="preserve">Место</t>
  </si>
  <si>
    <t xml:space="preserve">Забег</t>
  </si>
  <si>
    <t xml:space="preserve">Команда</t>
  </si>
  <si>
    <t xml:space="preserve">Фио капитана</t>
  </si>
  <si>
    <t xml:space="preserve">Средний возраст</t>
  </si>
  <si>
    <t xml:space="preserve">Коэффициент</t>
  </si>
  <si>
    <t xml:space="preserve">Результат</t>
  </si>
  <si>
    <t xml:space="preserve">Итог с учетом коэффициента</t>
  </si>
  <si>
    <t xml:space="preserve">Заявленное время</t>
  </si>
  <si>
    <t xml:space="preserve">Заявленное с коэффициентом</t>
  </si>
  <si>
    <t xml:space="preserve">В секундах</t>
  </si>
  <si>
    <t xml:space="preserve">Заявленное в секундах</t>
  </si>
  <si>
    <t xml:space="preserve">Красногвардеец им. А. П. Евсикова</t>
  </si>
  <si>
    <t xml:space="preserve">ComRunTeam</t>
  </si>
  <si>
    <t xml:space="preserve">«Степашки»</t>
  </si>
  <si>
    <t xml:space="preserve">Unity-1</t>
  </si>
  <si>
    <t xml:space="preserve">Команда БК Алисы Кубышкиной</t>
  </si>
  <si>
    <t xml:space="preserve">Лучшие</t>
  </si>
  <si>
    <t xml:space="preserve">Команда «Молодо-зелено»</t>
  </si>
  <si>
    <t xml:space="preserve">«Бегущая сова»</t>
  </si>
  <si>
    <t xml:space="preserve">Типичный марафонец-2</t>
  </si>
  <si>
    <t xml:space="preserve">«Танины»</t>
  </si>
  <si>
    <t xml:space="preserve">Сборная по Северной ходьбе</t>
  </si>
  <si>
    <t xml:space="preserve">Unity-2</t>
  </si>
  <si>
    <t xml:space="preserve">Типичный марафонец</t>
  </si>
  <si>
    <t xml:space="preserve">Бешеные белки</t>
  </si>
  <si>
    <t xml:space="preserve">ГришКО STC RUN club</t>
  </si>
  <si>
    <t xml:space="preserve">«Зелёная машина»</t>
  </si>
  <si>
    <t xml:space="preserve">Команда : PB RC</t>
  </si>
  <si>
    <t xml:space="preserve">WHITE WOLVES</t>
  </si>
  <si>
    <t xml:space="preserve">Сосновка Light</t>
  </si>
  <si>
    <t xml:space="preserve">Колибри и бегемотики</t>
  </si>
  <si>
    <t xml:space="preserve">«Ква-кварки»</t>
  </si>
  <si>
    <t xml:space="preserve">«Бегущая сова-2»</t>
  </si>
  <si>
    <t xml:space="preserve">PACMAN RUNNING CLUB</t>
  </si>
  <si>
    <t xml:space="preserve">Команда Теремок</t>
  </si>
  <si>
    <t xml:space="preserve">versta</t>
  </si>
  <si>
    <t xml:space="preserve">gryadka</t>
  </si>
  <si>
    <t xml:space="preserve">Осипов Роман</t>
  </si>
  <si>
    <t xml:space="preserve">Никешина Дарья</t>
  </si>
  <si>
    <t xml:space="preserve">Соловьев Евгений</t>
  </si>
  <si>
    <t xml:space="preserve">Якушева Марина</t>
  </si>
  <si>
    <t xml:space="preserve">Николай Чувашев</t>
  </si>
  <si>
    <t xml:space="preserve">Анна Мерзлякова</t>
  </si>
  <si>
    <t xml:space="preserve">Елыжев Николай</t>
  </si>
  <si>
    <t xml:space="preserve">Калабзина Ксения</t>
  </si>
  <si>
    <t xml:space="preserve">Азаров Андрей</t>
  </si>
  <si>
    <t xml:space="preserve">Крылова Елена</t>
  </si>
  <si>
    <t xml:space="preserve">Симкин Александр</t>
  </si>
  <si>
    <t xml:space="preserve">Кацапова Ольга</t>
  </si>
  <si>
    <t xml:space="preserve">Зарембо Владимир</t>
  </si>
  <si>
    <t xml:space="preserve">Котова Наталья</t>
  </si>
  <si>
    <t xml:space="preserve">Нодь Владимир</t>
  </si>
  <si>
    <t xml:space="preserve">Дергунова Татьяна</t>
  </si>
  <si>
    <t xml:space="preserve">Антон Кондратьев</t>
  </si>
  <si>
    <t xml:space="preserve">Цыреторова Номин</t>
  </si>
  <si>
    <t xml:space="preserve">Евгений Ахременко</t>
  </si>
  <si>
    <t xml:space="preserve">Саша Паукова</t>
  </si>
  <si>
    <t xml:space="preserve">Сергей Аккуратов</t>
  </si>
  <si>
    <t xml:space="preserve">Виктория Ко</t>
  </si>
  <si>
    <t xml:space="preserve">Евгений Кадигроб</t>
  </si>
  <si>
    <t xml:space="preserve">Мария Полякова</t>
  </si>
  <si>
    <t xml:space="preserve">Бабанин Антон</t>
  </si>
  <si>
    <t xml:space="preserve">Шляхтер Александра</t>
  </si>
  <si>
    <t xml:space="preserve">Цветков Александр</t>
  </si>
  <si>
    <t xml:space="preserve">Самотошенкова Любовь</t>
  </si>
  <si>
    <t xml:space="preserve">Абдрахманов Вадим</t>
  </si>
  <si>
    <t xml:space="preserve">Скобёлкина Валерия</t>
  </si>
  <si>
    <t xml:space="preserve">Дударев Алексей</t>
  </si>
  <si>
    <t xml:space="preserve">Кулыгина Анастасия</t>
  </si>
  <si>
    <t xml:space="preserve">Сурайкин Григорий</t>
  </si>
  <si>
    <t xml:space="preserve">Денисенко Александра</t>
  </si>
  <si>
    <t xml:space="preserve">Нилов Олег</t>
  </si>
  <si>
    <t xml:space="preserve">Петухова Аида</t>
  </si>
  <si>
    <t xml:space="preserve">Гусаров Дмитрий</t>
  </si>
  <si>
    <t xml:space="preserve">Филипкина Ольга</t>
  </si>
  <si>
    <t xml:space="preserve">Липченко Данила</t>
  </si>
  <si>
    <t xml:space="preserve">Киндулкина Наталья</t>
  </si>
  <si>
    <t xml:space="preserve">Демченко Николай</t>
  </si>
  <si>
    <t xml:space="preserve">Яковенко Анастасия</t>
  </si>
  <si>
    <t xml:space="preserve">Павлович Антон</t>
  </si>
  <si>
    <t xml:space="preserve">Майорова Оксана</t>
  </si>
  <si>
    <t xml:space="preserve">Яковлев Андрей</t>
  </si>
  <si>
    <t xml:space="preserve">Нелюбова Дарья</t>
  </si>
  <si>
    <t xml:space="preserve">Клеев Дмитрий</t>
  </si>
  <si>
    <t xml:space="preserve">Устинова Елена</t>
  </si>
  <si>
    <t xml:space="preserve">Кудрявцвев Александр</t>
  </si>
  <si>
    <t xml:space="preserve">Елена Ильинская</t>
  </si>
  <si>
    <t xml:space="preserve">Юрий Носков</t>
  </si>
  <si>
    <t xml:space="preserve">Ирина Панова</t>
  </si>
  <si>
    <t xml:space="preserve">Иван Грибалев</t>
  </si>
  <si>
    <t xml:space="preserve">Эльвира Батдалова</t>
  </si>
  <si>
    <t xml:space="preserve">Рома Гусев</t>
  </si>
  <si>
    <t xml:space="preserve">Лена Лисицына</t>
  </si>
  <si>
    <t xml:space="preserve">Щелоков Павел</t>
  </si>
  <si>
    <t xml:space="preserve">Виноградова Светлана</t>
  </si>
  <si>
    <t xml:space="preserve">Шарков Юрий</t>
  </si>
  <si>
    <t xml:space="preserve">Никитина Таисия</t>
  </si>
  <si>
    <t xml:space="preserve">Лещев Дмитрий</t>
  </si>
  <si>
    <t xml:space="preserve">Валицкая Лидия</t>
  </si>
  <si>
    <t xml:space="preserve">Шаршавин Евгений</t>
  </si>
  <si>
    <t xml:space="preserve">Воробьева Влада</t>
  </si>
  <si>
    <t xml:space="preserve">Фоломеев Евгений</t>
  </si>
  <si>
    <t xml:space="preserve">Солошенко Вера</t>
  </si>
  <si>
    <t xml:space="preserve">Лисица Юрий</t>
  </si>
  <si>
    <t xml:space="preserve">Макаренко Анна</t>
  </si>
  <si>
    <t xml:space="preserve">Мошников Федор</t>
  </si>
  <si>
    <t xml:space="preserve">Мошникова Мария</t>
  </si>
  <si>
    <t xml:space="preserve">Мошников Михаил</t>
  </si>
  <si>
    <t xml:space="preserve">Мошникова Елена</t>
  </si>
  <si>
    <t xml:space="preserve">Некрасов Валентин</t>
  </si>
  <si>
    <t xml:space="preserve">Богданова Елена</t>
  </si>
  <si>
    <t xml:space="preserve">Шамшутдинов Динар</t>
  </si>
  <si>
    <t xml:space="preserve">Савельева Мария</t>
  </si>
  <si>
    <t xml:space="preserve">Коржицкий Александр</t>
  </si>
  <si>
    <t xml:space="preserve">Хакимова Рената</t>
  </si>
  <si>
    <t xml:space="preserve">Угрюмов Алексей</t>
  </si>
  <si>
    <t xml:space="preserve">Ковалёва Ольга</t>
  </si>
  <si>
    <t xml:space="preserve">Ильин Анатолий</t>
  </si>
  <si>
    <t xml:space="preserve">Капинус Кристина</t>
  </si>
  <si>
    <t xml:space="preserve">Козлов Максим</t>
  </si>
  <si>
    <t xml:space="preserve">Фурдук Анна</t>
  </si>
  <si>
    <t xml:space="preserve">Булычев Алексей</t>
  </si>
  <si>
    <t xml:space="preserve">Обухова Олеся</t>
  </si>
  <si>
    <t xml:space="preserve">Десятерик Илья</t>
  </si>
  <si>
    <t xml:space="preserve">Лодурко Наталья</t>
  </si>
  <si>
    <t xml:space="preserve">Чешков Илья</t>
  </si>
  <si>
    <t xml:space="preserve">Чешкова Айлона</t>
  </si>
  <si>
    <t xml:space="preserve">Цветов Максим</t>
  </si>
  <si>
    <t xml:space="preserve">Штефанука Надежда</t>
  </si>
  <si>
    <t xml:space="preserve">Костицын Николай</t>
  </si>
  <si>
    <t xml:space="preserve">Костицына Дарья</t>
  </si>
  <si>
    <t xml:space="preserve">Егоров Александр</t>
  </si>
  <si>
    <t xml:space="preserve">Иноземцева Людмила</t>
  </si>
  <si>
    <t xml:space="preserve">Липченко Юрий</t>
  </si>
  <si>
    <t xml:space="preserve">Лалетина Надежда</t>
  </si>
  <si>
    <t xml:space="preserve">Шубарцов Сергей</t>
  </si>
  <si>
    <t xml:space="preserve">Легостаева Диана</t>
  </si>
  <si>
    <t xml:space="preserve">Зайцев Сергей</t>
  </si>
  <si>
    <t xml:space="preserve">Паляничка Светлана</t>
  </si>
  <si>
    <t xml:space="preserve">Сизов Виктор</t>
  </si>
  <si>
    <t xml:space="preserve">Мянчинская Ангелина</t>
  </si>
  <si>
    <t xml:space="preserve">Стартовый Номер</t>
  </si>
  <si>
    <t xml:space="preserve">ФИО</t>
  </si>
  <si>
    <t xml:space="preserve">Возраст</t>
  </si>
  <si>
    <t xml:space="preserve">Воробьева Ольга</t>
  </si>
  <si>
    <t xml:space="preserve">Ливанова Анастасия</t>
  </si>
  <si>
    <t xml:space="preserve">Яна Сулькова</t>
  </si>
  <si>
    <t xml:space="preserve">Попова Вера</t>
  </si>
  <si>
    <t xml:space="preserve">Елоева Дарья</t>
  </si>
  <si>
    <t xml:space="preserve">Пономарева Анна</t>
  </si>
  <si>
    <t xml:space="preserve">Найман Елизавета</t>
  </si>
  <si>
    <t xml:space="preserve">Никитина Светлана</t>
  </si>
  <si>
    <t xml:space="preserve">Соболева Татьяна</t>
  </si>
  <si>
    <t xml:space="preserve">Бережкова Александра</t>
  </si>
  <si>
    <t xml:space="preserve">Щёткина Екатерина</t>
  </si>
  <si>
    <t xml:space="preserve">Лёвкина Екатерина</t>
  </si>
  <si>
    <t xml:space="preserve">Усова Вита</t>
  </si>
  <si>
    <t xml:space="preserve">Малышева Алёна</t>
  </si>
  <si>
    <t xml:space="preserve">Фонтуренко Наталья</t>
  </si>
  <si>
    <t xml:space="preserve">Михеева Мария</t>
  </si>
  <si>
    <t xml:space="preserve">Ко Виктория</t>
  </si>
  <si>
    <t xml:space="preserve">Мерзлякова Анна</t>
  </si>
  <si>
    <t xml:space="preserve">Соколова Анна</t>
  </si>
  <si>
    <t xml:space="preserve">Устенко Наталья</t>
  </si>
  <si>
    <t xml:space="preserve">Анна Шевченко</t>
  </si>
  <si>
    <t xml:space="preserve">Прасолова Валерия</t>
  </si>
  <si>
    <t xml:space="preserve">Замула Лидия</t>
  </si>
  <si>
    <t xml:space="preserve">Нилова Алиса</t>
  </si>
  <si>
    <t xml:space="preserve">Чумакова Анна</t>
  </si>
  <si>
    <t xml:space="preserve">Костыненко Дарья</t>
  </si>
  <si>
    <t xml:space="preserve">Ищенко Екатерина</t>
  </si>
  <si>
    <t xml:space="preserve">Корабчинская Елена</t>
  </si>
  <si>
    <t xml:space="preserve">Хозова Дарья</t>
  </si>
  <si>
    <t xml:space="preserve">Иванова Ксения</t>
  </si>
  <si>
    <t xml:space="preserve">Бикулова Серафима</t>
  </si>
  <si>
    <t xml:space="preserve">Сивкова Ольга</t>
  </si>
  <si>
    <t xml:space="preserve">Романова Ольга</t>
  </si>
  <si>
    <t xml:space="preserve">Фокина Анастасия</t>
  </si>
  <si>
    <t xml:space="preserve">Кузьмина Ольга</t>
  </si>
  <si>
    <t xml:space="preserve">Потапова Татьяна</t>
  </si>
  <si>
    <t xml:space="preserve">Габбасова-Вишневецкая Юлия</t>
  </si>
  <si>
    <t xml:space="preserve">Мартьянова Мария</t>
  </si>
  <si>
    <t xml:space="preserve">Крутова Дарья</t>
  </si>
  <si>
    <t xml:space="preserve">Сякаева Ирина</t>
  </si>
  <si>
    <t xml:space="preserve">Курмашева Мария</t>
  </si>
  <si>
    <t xml:space="preserve">Сушко Анна</t>
  </si>
  <si>
    <t xml:space="preserve">Белозерцева Анастасия</t>
  </si>
  <si>
    <t xml:space="preserve">DNS</t>
  </si>
  <si>
    <t xml:space="preserve">3:49,80</t>
  </si>
  <si>
    <t xml:space="preserve">Митрофанова Анна</t>
  </si>
  <si>
    <t xml:space="preserve">Самсона  Вика</t>
  </si>
  <si>
    <t xml:space="preserve">Селивончик Игорь</t>
  </si>
  <si>
    <t xml:space="preserve">Тихонов Леонид</t>
  </si>
  <si>
    <t xml:space="preserve">Игушкин Михаил</t>
  </si>
  <si>
    <t xml:space="preserve">Смирнов Андрей</t>
  </si>
  <si>
    <t xml:space="preserve">Данчишен Сергей</t>
  </si>
  <si>
    <t xml:space="preserve">Кутьин Владимир</t>
  </si>
  <si>
    <t xml:space="preserve">Барченков Михаил</t>
  </si>
  <si>
    <t xml:space="preserve">Казаков Максим</t>
  </si>
  <si>
    <t xml:space="preserve">Иванов Владислав</t>
  </si>
  <si>
    <t xml:space="preserve">Грибов Артём</t>
  </si>
  <si>
    <t xml:space="preserve">Чураков Денис</t>
  </si>
  <si>
    <t xml:space="preserve">Чепурко Данил</t>
  </si>
  <si>
    <t xml:space="preserve">Федоров Даниил</t>
  </si>
  <si>
    <t xml:space="preserve">Лихотинский Кирилл</t>
  </si>
  <si>
    <t xml:space="preserve">Ерофеев Алексей</t>
  </si>
  <si>
    <t xml:space="preserve">Логинов Никита</t>
  </si>
  <si>
    <t xml:space="preserve">Захар Ботвин</t>
  </si>
  <si>
    <t xml:space="preserve">Кучуашвили Артем</t>
  </si>
  <si>
    <t xml:space="preserve">Куприн Юрий</t>
  </si>
  <si>
    <t xml:space="preserve">Николайчук Владислав</t>
  </si>
  <si>
    <t xml:space="preserve">Осетров Александр</t>
  </si>
  <si>
    <t xml:space="preserve">Мирошник Максим</t>
  </si>
  <si>
    <t xml:space="preserve">Медведев Иван</t>
  </si>
  <si>
    <t xml:space="preserve">Ковтун Анатолий</t>
  </si>
  <si>
    <t xml:space="preserve">Рыбаков Алексей</t>
  </si>
  <si>
    <t xml:space="preserve">Чернов Егор</t>
  </si>
  <si>
    <t xml:space="preserve">Ахременко Евгений</t>
  </si>
  <si>
    <t xml:space="preserve">Горин Кирилл</t>
  </si>
  <si>
    <t xml:space="preserve">Николаев Александр</t>
  </si>
  <si>
    <t xml:space="preserve">Капранов Андрей</t>
  </si>
  <si>
    <t xml:space="preserve">Северовостоков Михаил</t>
  </si>
  <si>
    <t xml:space="preserve">Мещеряков Владислав</t>
  </si>
  <si>
    <t xml:space="preserve">Василий Васюков</t>
  </si>
  <si>
    <t xml:space="preserve">Перепелица Александр</t>
  </si>
  <si>
    <t xml:space="preserve">Куклев Иван</t>
  </si>
  <si>
    <t xml:space="preserve">Кореньков Андрей</t>
  </si>
  <si>
    <t xml:space="preserve">Шелованов Матвей</t>
  </si>
  <si>
    <t xml:space="preserve">Афанасьев Игорь</t>
  </si>
  <si>
    <t xml:space="preserve">Тергоев Денис</t>
  </si>
  <si>
    <t xml:space="preserve">Мошников Фёдор</t>
  </si>
  <si>
    <t xml:space="preserve">Шелованов Кирилл</t>
  </si>
  <si>
    <t xml:space="preserve">Градов Андрей</t>
  </si>
  <si>
    <t xml:space="preserve">Дегтярев Виктор</t>
  </si>
  <si>
    <t xml:space="preserve">Николаев Василий</t>
  </si>
  <si>
    <t xml:space="preserve">Спирин Егор</t>
  </si>
  <si>
    <t xml:space="preserve">Софьин Александр</t>
  </si>
  <si>
    <t xml:space="preserve">Комов Андрей</t>
  </si>
  <si>
    <t xml:space="preserve">Пкин Артем</t>
  </si>
  <si>
    <t xml:space="preserve">Обухов Константин</t>
  </si>
  <si>
    <t xml:space="preserve">Рожков Василий</t>
  </si>
  <si>
    <t xml:space="preserve">Архипенко Алексей</t>
  </si>
  <si>
    <t xml:space="preserve">Береснев Антон</t>
  </si>
  <si>
    <t xml:space="preserve">Фомин Вадим</t>
  </si>
  <si>
    <t xml:space="preserve">Никита Пономарев</t>
  </si>
  <si>
    <t xml:space="preserve">Мохов Александр</t>
  </si>
  <si>
    <t xml:space="preserve">Панов Сергей</t>
  </si>
  <si>
    <t xml:space="preserve">Дружинин Сергей</t>
  </si>
  <si>
    <t xml:space="preserve">Кочура Андрей</t>
  </si>
  <si>
    <t xml:space="preserve">Попов Всеволод</t>
  </si>
  <si>
    <t xml:space="preserve">Руденко Александр</t>
  </si>
  <si>
    <t xml:space="preserve">Макарчук Евгений</t>
  </si>
  <si>
    <t xml:space="preserve">Теличко Николай</t>
  </si>
  <si>
    <t xml:space="preserve">Чешков Леонид</t>
  </si>
  <si>
    <t xml:space="preserve">Дулепов Аркадий</t>
  </si>
  <si>
    <t xml:space="preserve">Чернев Николай</t>
  </si>
  <si>
    <t xml:space="preserve">Власов Иван</t>
  </si>
  <si>
    <t xml:space="preserve">Клубов Олег</t>
  </si>
  <si>
    <t xml:space="preserve">Бороусов Андрей</t>
  </si>
  <si>
    <t xml:space="preserve">Пядышев Андрей</t>
  </si>
  <si>
    <t xml:space="preserve">Егоров Илья</t>
  </si>
  <si>
    <t xml:space="preserve">Букин Александр</t>
  </si>
  <si>
    <t xml:space="preserve">Таболин Александр</t>
  </si>
  <si>
    <t xml:space="preserve">Волков Роман</t>
  </si>
  <si>
    <t xml:space="preserve">Гурьянов Сергей</t>
  </si>
  <si>
    <t xml:space="preserve">Степанов Игорь</t>
  </si>
  <si>
    <t xml:space="preserve">Дымов Николай</t>
  </si>
  <si>
    <t xml:space="preserve">Ченцов Сергей</t>
  </si>
  <si>
    <t xml:space="preserve">Ефимов Борис</t>
  </si>
  <si>
    <t xml:space="preserve">Мыселев Алексей</t>
  </si>
  <si>
    <t xml:space="preserve">Ермолаев Роман</t>
  </si>
  <si>
    <t xml:space="preserve">Скрипников Дмитрий</t>
  </si>
  <si>
    <t xml:space="preserve">Васильев Алексей</t>
  </si>
  <si>
    <t xml:space="preserve">Пкин Вадим</t>
  </si>
  <si>
    <t xml:space="preserve">Иванюшин Владимир</t>
  </si>
  <si>
    <t xml:space="preserve">Мартьянов Дмитрий</t>
  </si>
  <si>
    <t xml:space="preserve">Соколов Андрей</t>
  </si>
  <si>
    <t xml:space="preserve">Кубляков Кирилл</t>
  </si>
  <si>
    <t xml:space="preserve">Менгазиев Станислав</t>
  </si>
  <si>
    <t xml:space="preserve">Якубов Роман</t>
  </si>
  <si>
    <t xml:space="preserve">Прохоров Алексей</t>
  </si>
  <si>
    <t xml:space="preserve">Еремеев Павел</t>
  </si>
  <si>
    <t xml:space="preserve">Яковлев Никита</t>
  </si>
  <si>
    <t xml:space="preserve">Поздеев Артём</t>
  </si>
  <si>
    <t xml:space="preserve">Синицын Николай</t>
  </si>
  <si>
    <t xml:space="preserve">Распутин Иван</t>
  </si>
  <si>
    <t xml:space="preserve">Каплун Лев</t>
  </si>
  <si>
    <t xml:space="preserve">Яногян Герман</t>
  </si>
  <si>
    <t xml:space="preserve">Микулич Андрей</t>
  </si>
  <si>
    <t xml:space="preserve">Борисов Дмитрий</t>
  </si>
  <si>
    <t xml:space="preserve">Терентьев Алексей</t>
  </si>
  <si>
    <t xml:space="preserve">Угрюмов Иван</t>
  </si>
  <si>
    <t xml:space="preserve">dns</t>
  </si>
  <si>
    <t xml:space="preserve">Холодионов Вячеслав</t>
  </si>
  <si>
    <t xml:space="preserve">Андрей Ильин</t>
  </si>
  <si>
    <t xml:space="preserve">Кознов Владислав</t>
  </si>
  <si>
    <t xml:space="preserve">Источник - https://world-masters-athletics.org/wp-content/uploads/2023/02/2023-WMA-Appendix-B.pdf</t>
  </si>
  <si>
    <t xml:space="preserve">Age</t>
  </si>
  <si>
    <t xml:space="preserve">60m</t>
  </si>
  <si>
    <t xml:space="preserve">100m</t>
  </si>
  <si>
    <t xml:space="preserve">200m</t>
  </si>
  <si>
    <t xml:space="preserve">400m</t>
  </si>
  <si>
    <t xml:space="preserve">800m</t>
  </si>
  <si>
    <t xml:space="preserve">1000m</t>
  </si>
  <si>
    <t xml:space="preserve">1500m</t>
  </si>
  <si>
    <t xml:space="preserve">Mile</t>
  </si>
  <si>
    <t xml:space="preserve">3000m</t>
  </si>
  <si>
    <t xml:space="preserve">5000m</t>
  </si>
  <si>
    <t xml:space="preserve">10000m</t>
  </si>
  <si>
    <t xml:space="preserve">номер</t>
  </si>
  <si>
    <t xml:space="preserve">забег</t>
  </si>
  <si>
    <t xml:space="preserve">дата рождения</t>
  </si>
  <si>
    <t xml:space="preserve">Кудрявцев Александр</t>
  </si>
  <si>
    <t xml:space="preserve">ЖЕНЩИНЫ</t>
  </si>
  <si>
    <t xml:space="preserve">МУЖЧИНЫ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</si>
</sst>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##\:00.000"/>
    <numFmt numFmtId="166" formatCode="##\:00.00"/>
    <numFmt numFmtId="167" formatCode="General"/>
    <numFmt numFmtId="168" formatCode="d\-m"/>
    <numFmt numFmtId="169" formatCode="dd/mm/yyyy"/>
    <numFmt numFmtId="170" formatCode="d/m/yyyy"/>
    <numFmt numFmtId="171" formatCode="dd/mm/yy"/>
    <numFmt numFmtId="172" formatCode="d/m/yy"/>
    <numFmt numFmtId="173" formatCode="h:mm"/>
    <numFmt numFmtId="174" formatCode="dd/mm"/>
  </numFmts>
  <fonts count="11">
    <font>
      <sz val="10"/>
      <color rgb="FF00000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"/>
      <family val="2"/>
      <charset val="1"/>
    </font>
    <font>
      <sz val="11"/>
      <color rgb="FF0000FF"/>
      <name val="Arial"/>
      <family val="2"/>
      <charset val="1"/>
    </font>
    <font>
      <b val="true"/>
      <sz val="11"/>
      <color rgb="FF000000"/>
      <name val="Arial"/>
      <family val="2"/>
      <charset val="1"/>
    </font>
    <font>
      <sz val="11"/>
      <color rgb="FFFF9900"/>
      <name val="Arial"/>
      <family val="2"/>
      <charset val="1"/>
    </font>
    <font>
      <sz val="11"/>
      <color rgb="FFFF0000"/>
      <name val="Arial"/>
      <family val="2"/>
      <charset val="1"/>
    </font>
    <font>
      <b val="true"/>
      <u val="single"/>
      <sz val="11"/>
      <color rgb="FF0000FF"/>
      <name val="Cambria"/>
      <family val="1"/>
      <charset val="1"/>
    </font>
    <font>
      <sz val="9"/>
      <color rgb="FF1F1F1F"/>
      <name val="&quot;Google Sans&quot;"/>
      <family val="2"/>
      <charset val="1"/>
    </font>
  </fonts>
  <fills count="30">
    <fill>
      <patternFill patternType="none"/>
    </fill>
    <fill>
      <patternFill patternType="gray125"/>
    </fill>
    <fill>
      <patternFill patternType="solid">
        <fgColor rgb="FFD9EAD3"/>
        <bgColor rgb="FFCFEBDE"/>
      </patternFill>
    </fill>
    <fill>
      <patternFill patternType="solid">
        <fgColor rgb="FF93C47D"/>
        <bgColor rgb="FF82CCA8"/>
      </patternFill>
    </fill>
    <fill>
      <patternFill patternType="solid">
        <fgColor rgb="FF7ECAA5"/>
        <bgColor rgb="FF7CCAA4"/>
      </patternFill>
    </fill>
    <fill>
      <patternFill patternType="solid">
        <fgColor rgb="FFD7EFE3"/>
        <bgColor rgb="FFDEF1E8"/>
      </patternFill>
    </fill>
    <fill>
      <patternFill patternType="solid">
        <fgColor rgb="FF6EC49A"/>
        <bgColor rgb="FF67C195"/>
      </patternFill>
    </fill>
    <fill>
      <patternFill patternType="solid">
        <fgColor rgb="FFFFFFFF"/>
        <bgColor rgb="FFF4FAF7"/>
      </patternFill>
    </fill>
    <fill>
      <patternFill patternType="solid">
        <fgColor rgb="FF7CCAA4"/>
        <bgColor rgb="FF7ECAA5"/>
      </patternFill>
    </fill>
    <fill>
      <patternFill patternType="solid">
        <fgColor rgb="FF57BB8A"/>
        <bgColor rgb="FF60BE90"/>
      </patternFill>
    </fill>
    <fill>
      <patternFill patternType="solid">
        <fgColor rgb="FFCAE9DA"/>
        <bgColor rgb="FFCBEADB"/>
      </patternFill>
    </fill>
    <fill>
      <patternFill patternType="solid">
        <fgColor rgb="FFCCEADB"/>
        <bgColor rgb="FFCBEADB"/>
      </patternFill>
    </fill>
    <fill>
      <patternFill patternType="solid">
        <fgColor rgb="FF63C092"/>
        <bgColor rgb="FF60BE90"/>
      </patternFill>
    </fill>
    <fill>
      <patternFill patternType="solid">
        <fgColor rgb="FFF3FAF6"/>
        <bgColor rgb="FFF4FAF7"/>
      </patternFill>
    </fill>
    <fill>
      <patternFill patternType="solid">
        <fgColor rgb="FF82CCA8"/>
        <bgColor rgb="FF86CEAA"/>
      </patternFill>
    </fill>
    <fill>
      <patternFill patternType="solid">
        <fgColor rgb="FF86CEAA"/>
        <bgColor rgb="FF82CCA8"/>
      </patternFill>
    </fill>
    <fill>
      <patternFill patternType="solid">
        <fgColor rgb="FF67C195"/>
        <bgColor rgb="FF63C092"/>
      </patternFill>
    </fill>
    <fill>
      <patternFill patternType="solid">
        <fgColor rgb="FF8CD0AF"/>
        <bgColor rgb="FF8ED1B0"/>
      </patternFill>
    </fill>
    <fill>
      <patternFill patternType="solid">
        <fgColor rgb="FFCBEADB"/>
        <bgColor rgb="FFCCEADB"/>
      </patternFill>
    </fill>
    <fill>
      <patternFill patternType="solid">
        <fgColor rgb="FFF4FAF7"/>
        <bgColor rgb="FFF3FAF6"/>
      </patternFill>
    </fill>
    <fill>
      <patternFill patternType="solid">
        <fgColor rgb="FF60BE90"/>
        <bgColor rgb="FF63C092"/>
      </patternFill>
    </fill>
    <fill>
      <patternFill patternType="solid">
        <fgColor rgb="FFDEF2E8"/>
        <bgColor rgb="FFDEF1E8"/>
      </patternFill>
    </fill>
    <fill>
      <patternFill patternType="solid">
        <fgColor rgb="FFCFEBDE"/>
        <bgColor rgb="FFCCEADB"/>
      </patternFill>
    </fill>
    <fill>
      <patternFill patternType="solid">
        <fgColor rgb="FFE4F4EC"/>
        <bgColor rgb="FFE1F3EA"/>
      </patternFill>
    </fill>
    <fill>
      <patternFill patternType="solid">
        <fgColor rgb="FFE1F3EA"/>
        <bgColor rgb="FFDEF2E8"/>
      </patternFill>
    </fill>
    <fill>
      <patternFill patternType="solid">
        <fgColor rgb="FF8ED1B0"/>
        <bgColor rgb="FF8CD0AF"/>
      </patternFill>
    </fill>
    <fill>
      <patternFill patternType="solid">
        <fgColor rgb="FFDEF1E8"/>
        <bgColor rgb="FFDEF2E8"/>
      </patternFill>
    </fill>
    <fill>
      <patternFill patternType="solid">
        <fgColor rgb="FFE6B8AF"/>
        <bgColor rgb="FFD9EAD3"/>
      </patternFill>
    </fill>
    <fill>
      <patternFill patternType="solid">
        <fgColor rgb="FFA4C2F4"/>
        <bgColor rgb="FF8ED1B0"/>
      </patternFill>
    </fill>
    <fill>
      <patternFill patternType="solid">
        <fgColor rgb="FF00FF00"/>
        <bgColor rgb="FF57BB8A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5" fontId="4" fillId="2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1" xfId="0" applyFont="true" applyBorder="tru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7" fontId="4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5" fontId="4" fillId="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8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9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1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7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8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19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0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1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2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3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4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5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5" fontId="4" fillId="26" borderId="1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8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5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7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8" fillId="0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2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6" fillId="27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8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5" fontId="4" fillId="28" borderId="0" xfId="0" applyFont="true" applyBorder="false" applyAlignment="true" applyProtection="true">
      <alignment horizontal="general" vertical="bottom" textRotation="0" wrapText="true" indent="0" shrinkToFit="false"/>
      <protection locked="true" hidden="false"/>
    </xf>
    <xf numFmtId="164" fontId="4" fillId="28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4" fillId="2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9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9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0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1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2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3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7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59">
    <dxf>
      <fill>
        <patternFill patternType="solid">
          <fgColor rgb="FF93C47D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000000"/>
          <bgColor rgb="FF000000"/>
        </patternFill>
      </fill>
    </dxf>
    <dxf>
      <fill>
        <patternFill patternType="solid">
          <fgColor rgb="FF57BB8A"/>
          <bgColor rgb="FF000000"/>
        </patternFill>
      </fill>
    </dxf>
    <dxf>
      <fill>
        <patternFill patternType="solid">
          <fgColor rgb="FF60BE90"/>
          <bgColor rgb="FF000000"/>
        </patternFill>
      </fill>
    </dxf>
    <dxf>
      <fill>
        <patternFill patternType="solid">
          <fgColor rgb="FF63C092"/>
          <bgColor rgb="FF000000"/>
        </patternFill>
      </fill>
    </dxf>
    <dxf>
      <fill>
        <patternFill patternType="solid">
          <fgColor rgb="FF67C195"/>
          <bgColor rgb="FF000000"/>
        </patternFill>
      </fill>
    </dxf>
    <dxf>
      <fill>
        <patternFill patternType="solid">
          <fgColor rgb="FF6EC49A"/>
          <bgColor rgb="FF000000"/>
        </patternFill>
      </fill>
    </dxf>
    <dxf>
      <fill>
        <patternFill patternType="solid">
          <fgColor rgb="FF7CCAA4"/>
          <bgColor rgb="FF000000"/>
        </patternFill>
      </fill>
    </dxf>
    <dxf>
      <fill>
        <patternFill patternType="solid">
          <fgColor rgb="FF7ECAA5"/>
          <bgColor rgb="FF000000"/>
        </patternFill>
      </fill>
    </dxf>
    <dxf>
      <fill>
        <patternFill patternType="solid">
          <fgColor rgb="FF82CCA8"/>
          <bgColor rgb="FF000000"/>
        </patternFill>
      </fill>
    </dxf>
    <dxf>
      <fill>
        <patternFill patternType="solid">
          <fgColor rgb="FF86CEAA"/>
          <bgColor rgb="FF000000"/>
        </patternFill>
      </fill>
    </dxf>
    <dxf>
      <fill>
        <patternFill patternType="solid">
          <fgColor rgb="FF8CD0AF"/>
          <bgColor rgb="FF000000"/>
        </patternFill>
      </fill>
    </dxf>
    <dxf>
      <fill>
        <patternFill patternType="solid">
          <fgColor rgb="FF8ED1B0"/>
          <bgColor rgb="FF000000"/>
        </patternFill>
      </fill>
    </dxf>
    <dxf>
      <fill>
        <patternFill patternType="solid">
          <fgColor rgb="FFCAE9DA"/>
          <bgColor rgb="FF000000"/>
        </patternFill>
      </fill>
    </dxf>
    <dxf>
      <fill>
        <patternFill patternType="solid">
          <fgColor rgb="FFCBEADB"/>
          <bgColor rgb="FF000000"/>
        </patternFill>
      </fill>
    </dxf>
    <dxf>
      <fill>
        <patternFill patternType="solid">
          <fgColor rgb="FFCCEADB"/>
          <bgColor rgb="FF000000"/>
        </patternFill>
      </fill>
    </dxf>
    <dxf>
      <fill>
        <patternFill patternType="solid">
          <fgColor rgb="FFCFEBDE"/>
          <bgColor rgb="FF000000"/>
        </patternFill>
      </fill>
    </dxf>
    <dxf>
      <fill>
        <patternFill patternType="solid">
          <fgColor rgb="FFD7EFE3"/>
          <bgColor rgb="FF000000"/>
        </patternFill>
      </fill>
    </dxf>
    <dxf>
      <fill>
        <patternFill patternType="solid">
          <fgColor rgb="FFD9EAD3"/>
          <bgColor rgb="FF000000"/>
        </patternFill>
      </fill>
    </dxf>
    <dxf>
      <fill>
        <patternFill patternType="solid">
          <fgColor rgb="FFDEF1E8"/>
          <bgColor rgb="FF000000"/>
        </patternFill>
      </fill>
    </dxf>
    <dxf>
      <fill>
        <patternFill patternType="solid">
          <fgColor rgb="FFDEF2E8"/>
          <bgColor rgb="FF000000"/>
        </patternFill>
      </fill>
    </dxf>
    <dxf>
      <fill>
        <patternFill patternType="solid">
          <fgColor rgb="FFE1F3EA"/>
          <bgColor rgb="FF000000"/>
        </patternFill>
      </fill>
    </dxf>
    <dxf>
      <fill>
        <patternFill patternType="solid">
          <fgColor rgb="FFE4F4EC"/>
          <bgColor rgb="FF000000"/>
        </patternFill>
      </fill>
    </dxf>
    <dxf>
      <fill>
        <patternFill patternType="solid">
          <fgColor rgb="FFF3FAF6"/>
          <bgColor rgb="FF000000"/>
        </patternFill>
      </fill>
    </dxf>
    <dxf>
      <fill>
        <patternFill patternType="solid">
          <fgColor rgb="FFF4FAF7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fgColor rgb="FFE6B8AF"/>
          <bgColor rgb="FF000000"/>
        </patternFill>
      </fill>
    </dxf>
    <dxf>
      <fill>
        <patternFill patternType="solid">
          <fgColor rgb="FF9BD6B9"/>
          <bgColor rgb="FF000000"/>
        </patternFill>
      </fill>
    </dxf>
    <dxf>
      <fill>
        <patternFill patternType="solid">
          <fgColor rgb="FFA7DBC1"/>
          <bgColor rgb="FF000000"/>
        </patternFill>
      </fill>
    </dxf>
    <dxf>
      <fill>
        <patternFill patternType="solid">
          <fgColor rgb="FFA7DBC2"/>
          <bgColor rgb="FF000000"/>
        </patternFill>
      </fill>
    </dxf>
    <dxf>
      <fill>
        <patternFill patternType="solid">
          <fgColor rgb="FFA8DBC2"/>
          <bgColor rgb="FF000000"/>
        </patternFill>
      </fill>
    </dxf>
    <dxf>
      <fill>
        <patternFill patternType="solid">
          <fgColor rgb="FFA9DCC3"/>
          <bgColor rgb="FF000000"/>
        </patternFill>
      </fill>
    </dxf>
    <dxf>
      <fill>
        <patternFill patternType="solid">
          <fgColor rgb="FFABDDC4"/>
          <bgColor rgb="FF000000"/>
        </patternFill>
      </fill>
    </dxf>
    <dxf>
      <fill>
        <patternFill patternType="solid">
          <fgColor rgb="FFACDDC5"/>
          <bgColor rgb="FF000000"/>
        </patternFill>
      </fill>
    </dxf>
    <dxf>
      <fill>
        <patternFill patternType="solid">
          <fgColor rgb="FFADDDC5"/>
          <bgColor rgb="FF000000"/>
        </patternFill>
      </fill>
    </dxf>
    <dxf>
      <fill>
        <patternFill patternType="solid">
          <fgColor rgb="FFADDEC6"/>
          <bgColor rgb="FF000000"/>
        </patternFill>
      </fill>
    </dxf>
    <dxf>
      <fill>
        <patternFill patternType="solid">
          <fgColor rgb="FFAEDEC7"/>
          <bgColor rgb="FF000000"/>
        </patternFill>
      </fill>
    </dxf>
    <dxf>
      <fill>
        <patternFill patternType="solid">
          <fgColor rgb="FFAFDEC7"/>
          <bgColor rgb="FF000000"/>
        </patternFill>
      </fill>
    </dxf>
    <dxf>
      <fill>
        <patternFill patternType="solid">
          <fgColor rgb="FFAFDFC7"/>
          <bgColor rgb="FF000000"/>
        </patternFill>
      </fill>
    </dxf>
    <dxf>
      <fill>
        <patternFill patternType="solid">
          <fgColor rgb="FFB0DFC8"/>
          <bgColor rgb="FF000000"/>
        </patternFill>
      </fill>
    </dxf>
    <dxf>
      <fill>
        <patternFill patternType="solid">
          <fgColor rgb="FFB1DFC8"/>
          <bgColor rgb="FF000000"/>
        </patternFill>
      </fill>
    </dxf>
    <dxf>
      <fill>
        <patternFill patternType="solid">
          <fgColor rgb="FFB1DFC9"/>
          <bgColor rgb="FF000000"/>
        </patternFill>
      </fill>
    </dxf>
    <dxf>
      <fill>
        <patternFill patternType="solid">
          <fgColor rgb="FFB2DFC9"/>
          <bgColor rgb="FF000000"/>
        </patternFill>
      </fill>
    </dxf>
    <dxf>
      <fill>
        <patternFill patternType="solid">
          <fgColor rgb="FFB2E0CA"/>
          <bgColor rgb="FF000000"/>
        </patternFill>
      </fill>
    </dxf>
    <dxf>
      <fill>
        <patternFill patternType="solid">
          <fgColor rgb="FFB3E0CA"/>
          <bgColor rgb="FF000000"/>
        </patternFill>
      </fill>
    </dxf>
    <dxf>
      <fill>
        <patternFill patternType="solid">
          <fgColor rgb="FFB4E0CA"/>
          <bgColor rgb="FF000000"/>
        </patternFill>
      </fill>
    </dxf>
    <dxf>
      <fill>
        <patternFill patternType="solid">
          <fgColor rgb="FFB4E0CB"/>
          <bgColor rgb="FF000000"/>
        </patternFill>
      </fill>
    </dxf>
    <dxf>
      <fill>
        <patternFill patternType="solid">
          <fgColor rgb="FFB5E1CB"/>
          <bgColor rgb="FF000000"/>
        </patternFill>
      </fill>
    </dxf>
    <dxf>
      <fill>
        <patternFill patternType="solid">
          <fgColor rgb="FFC0E5D3"/>
          <bgColor rgb="FF000000"/>
        </patternFill>
      </fill>
    </dxf>
    <dxf>
      <fill>
        <patternFill patternType="solid">
          <fgColor rgb="FFC1E5D3"/>
          <bgColor rgb="FF000000"/>
        </patternFill>
      </fill>
    </dxf>
    <dxf>
      <fill>
        <patternFill patternType="solid">
          <fgColor rgb="FFC1E6D4"/>
          <bgColor rgb="FF000000"/>
        </patternFill>
      </fill>
    </dxf>
    <dxf>
      <fill>
        <patternFill patternType="solid">
          <fgColor rgb="FFC2E6D4"/>
          <bgColor rgb="FF000000"/>
        </patternFill>
      </fill>
    </dxf>
    <dxf>
      <fill>
        <patternFill patternType="solid">
          <fgColor rgb="FFC3E6D5"/>
          <bgColor rgb="FF000000"/>
        </patternFill>
      </fill>
    </dxf>
    <dxf>
      <fill>
        <patternFill patternType="solid">
          <fgColor rgb="FFC4E7D6"/>
          <bgColor rgb="FF000000"/>
        </patternFill>
      </fill>
    </dxf>
    <dxf>
      <fill>
        <patternFill patternType="solid">
          <fgColor rgb="FFC7E8D8"/>
          <bgColor rgb="FF000000"/>
        </patternFill>
      </fill>
    </dxf>
    <dxf>
      <fill>
        <patternFill patternType="solid">
          <fgColor rgb="FFCEEBDC"/>
          <bgColor rgb="FF000000"/>
        </patternFill>
      </fill>
    </dxf>
    <dxf>
      <fill>
        <patternFill patternType="solid">
          <fgColor rgb="FFCEEBDD"/>
          <bgColor rgb="FF000000"/>
        </patternFill>
      </fill>
    </dxf>
    <dxf>
      <fill>
        <patternFill patternType="solid">
          <fgColor rgb="FFA4C2F4"/>
          <bgColor rgb="FF000000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CCEADB"/>
      <rgbColor rgb="FFFF00FF"/>
      <rgbColor rgb="FF86CEAA"/>
      <rgbColor rgb="FF800000"/>
      <rgbColor rgb="FF008000"/>
      <rgbColor rgb="FF000080"/>
      <rgbColor rgb="FF7ECAA5"/>
      <rgbColor rgb="FF800080"/>
      <rgbColor rgb="FF008080"/>
      <rgbColor rgb="FF8ED1B0"/>
      <rgbColor rgb="FF63C092"/>
      <rgbColor rgb="FF82CCA8"/>
      <rgbColor rgb="FF993366"/>
      <rgbColor rgb="FFF3FAF6"/>
      <rgbColor rgb="FFDEF2E8"/>
      <rgbColor rgb="FF660066"/>
      <rgbColor rgb="FFDEF1E8"/>
      <rgbColor rgb="FF0066CC"/>
      <rgbColor rgb="FFCAE9DA"/>
      <rgbColor rgb="FF000080"/>
      <rgbColor rgb="FFFF00FF"/>
      <rgbColor rgb="FFCBEADB"/>
      <rgbColor rgb="FFE4F4EC"/>
      <rgbColor rgb="FF800080"/>
      <rgbColor rgb="FF800000"/>
      <rgbColor rgb="FF008080"/>
      <rgbColor rgb="FF0000FF"/>
      <rgbColor rgb="FF67C195"/>
      <rgbColor rgb="FFE1F3EA"/>
      <rgbColor rgb="FFD7EFE3"/>
      <rgbColor rgb="FFF4FAF7"/>
      <rgbColor rgb="FFA4C2F4"/>
      <rgbColor rgb="FFD9EAD3"/>
      <rgbColor rgb="FF8CD0AF"/>
      <rgbColor rgb="FFE6B8AF"/>
      <rgbColor rgb="FF3366FF"/>
      <rgbColor rgb="FF57BB8A"/>
      <rgbColor rgb="FF6EC49A"/>
      <rgbColor rgb="FFCFEBDE"/>
      <rgbColor rgb="FFFF9900"/>
      <rgbColor rgb="FFFF6600"/>
      <rgbColor rgb="FF7CCAA4"/>
      <rgbColor rgb="FF93C47D"/>
      <rgbColor rgb="FF003366"/>
      <rgbColor rgb="FF60BE90"/>
      <rgbColor rgb="FF003300"/>
      <rgbColor rgb="FF333300"/>
      <rgbColor rgb="FF993300"/>
      <rgbColor rgb="FF993366"/>
      <rgbColor rgb="FF333399"/>
      <rgbColor rgb="FF1F1F1F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_rels/sheet5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hyperlink" Target="https://world-masters-athletics.org/wp-content/uploads/2023/02/2023-WMA-Appendix-B.pdf" TargetMode="Externa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F13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E10" activeCellId="0" sqref="E10"/>
    </sheetView>
  </sheetViews>
  <sheetFormatPr defaultColWidth="8.6796875" defaultRowHeight="15.75" zeroHeight="false" outlineLevelRow="0" outlineLevelCol="0"/>
  <cols>
    <col collapsed="false" customWidth="true" hidden="false" outlineLevel="0" max="4" min="1" style="1" width="12.63"/>
    <col collapsed="false" customWidth="true" hidden="false" outlineLevel="0" max="5" min="5" style="1" width="35.15"/>
    <col collapsed="false" customWidth="true" hidden="false" outlineLevel="0" max="6" min="6" style="1" width="21.28"/>
    <col collapsed="false" customWidth="true" hidden="false" outlineLevel="0" max="9" min="7" style="1" width="12.63"/>
    <col collapsed="false" customWidth="true" hidden="false" outlineLevel="0" max="10" min="10" style="1" width="12.5"/>
    <col collapsed="false" customWidth="true" hidden="false" outlineLevel="0" max="11" min="11" style="1" width="12.63"/>
    <col collapsed="false" customWidth="true" hidden="true" outlineLevel="0" max="16" min="12" style="1" width="11.53"/>
    <col collapsed="false" customWidth="true" hidden="false" outlineLevel="0" max="1025" min="17" style="1" width="12.63"/>
  </cols>
  <sheetData>
    <row r="1" customFormat="false" ht="77.6" hidden="false" customHeight="false" outlineLevel="0" collapsed="false">
      <c r="A1" s="2"/>
      <c r="B1" s="2"/>
      <c r="C1" s="2"/>
      <c r="D1" s="2"/>
      <c r="E1" s="2"/>
      <c r="F1" s="2"/>
      <c r="G1" s="2"/>
      <c r="H1" s="2"/>
      <c r="I1" s="3" t="s">
        <v>0</v>
      </c>
      <c r="J1" s="4"/>
      <c r="K1" s="4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</row>
    <row r="2" customFormat="false" ht="64.9" hidden="false" customHeight="false" outlineLevel="0" collapsed="false">
      <c r="A2" s="6" t="s">
        <v>1</v>
      </c>
      <c r="B2" s="7"/>
      <c r="C2" s="6" t="s">
        <v>2</v>
      </c>
      <c r="D2" s="7"/>
      <c r="E2" s="6" t="s">
        <v>3</v>
      </c>
      <c r="F2" s="6" t="s">
        <v>4</v>
      </c>
      <c r="G2" s="6" t="s">
        <v>5</v>
      </c>
      <c r="H2" s="6" t="s">
        <v>6</v>
      </c>
      <c r="I2" s="6" t="s">
        <v>7</v>
      </c>
      <c r="J2" s="6" t="s">
        <v>8</v>
      </c>
      <c r="K2" s="4"/>
      <c r="L2" s="8" t="s">
        <v>9</v>
      </c>
      <c r="M2" s="8" t="s">
        <v>10</v>
      </c>
      <c r="N2" s="8" t="s">
        <v>11</v>
      </c>
      <c r="O2" s="9" t="s">
        <v>12</v>
      </c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</row>
    <row r="3" customFormat="false" ht="15.75" hidden="false" customHeight="false" outlineLevel="0" collapsed="false">
      <c r="A3" s="11" t="n">
        <v>1</v>
      </c>
      <c r="B3" s="11" t="n">
        <v>31</v>
      </c>
      <c r="C3" s="5" t="n">
        <v>1</v>
      </c>
      <c r="D3" s="5" t="n">
        <v>7</v>
      </c>
      <c r="E3" s="5" t="s">
        <v>13</v>
      </c>
      <c r="G3" s="5" t="n">
        <v>50</v>
      </c>
      <c r="H3" s="11" t="n">
        <f aca="true">IF((ISBLANK(E3)),"",IF(G3&gt;=30,INDIRECT(ADDRESS((MATCH(G3,Midle!$A$1:$A$83,0)+0),4,,,"Midle")),1))</f>
        <v>0.87945</v>
      </c>
      <c r="I3" s="12" t="n">
        <v>552.5</v>
      </c>
      <c r="J3" s="13" t="n">
        <f aca="false">IF(ISBLANK(I3),"",INT(N3/60)*100+N3-INT(N3/60)*60)</f>
        <v>510.006</v>
      </c>
      <c r="K3" s="2"/>
      <c r="L3" s="14" t="n">
        <v>530</v>
      </c>
      <c r="M3" s="14" t="n">
        <f aca="false">INT(O3/60)*100+O3-INT(O3/60)*60</f>
        <v>450.219</v>
      </c>
      <c r="N3" s="15" t="n">
        <f aca="false">ROUND((INT(I3/100)*60+(I3-INT(I3/100)*100))*H3,3)</f>
        <v>310.006</v>
      </c>
      <c r="O3" s="15" t="n">
        <f aca="false">IF(ISBLANK(L3),"",ROUND((INT(L3/100)*60+(L3-INT(L3/100)*100))*H3,3))</f>
        <v>290.219</v>
      </c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</row>
    <row r="4" customFormat="false" ht="15.75" hidden="false" customHeight="false" outlineLevel="0" collapsed="false">
      <c r="A4" s="11" t="n">
        <v>2</v>
      </c>
      <c r="B4" s="11" t="n">
        <v>61</v>
      </c>
      <c r="C4" s="5" t="n">
        <v>2</v>
      </c>
      <c r="D4" s="5" t="n">
        <v>13</v>
      </c>
      <c r="E4" s="5" t="s">
        <v>14</v>
      </c>
      <c r="G4" s="5" t="n">
        <v>44</v>
      </c>
      <c r="H4" s="15" t="n">
        <f aca="true">IF((ISBLANK(E4)),"",IF(G4&gt;=30,INDIRECT(ADDRESS((MATCH(G4,Midle!$A$1:$A$83,0)+0),4,,,"Midle")),1))</f>
        <v>0.9203</v>
      </c>
      <c r="I4" s="12" t="n">
        <v>547.2</v>
      </c>
      <c r="J4" s="16" t="n">
        <f aca="false">IF(ISBLANK(I4),"",INT(N4/60)*100+N4-INT(N4/60)*60)</f>
        <v>519.528</v>
      </c>
      <c r="K4" s="2"/>
      <c r="L4" s="14" t="n">
        <v>530</v>
      </c>
      <c r="M4" s="14" t="n">
        <f aca="false">INT(O4/60)*100+O4-INT(O4/60)*60</f>
        <v>0</v>
      </c>
      <c r="N4" s="15" t="n">
        <f aca="false">ROUND((INT(I4/100)*60+(I4-INT(I4/100)*100))*H4,3)</f>
        <v>319.528</v>
      </c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</row>
    <row r="5" customFormat="false" ht="15.75" hidden="false" customHeight="false" outlineLevel="0" collapsed="false">
      <c r="A5" s="11" t="n">
        <v>3</v>
      </c>
      <c r="B5" s="11" t="n">
        <v>91</v>
      </c>
      <c r="C5" s="5" t="n">
        <v>3</v>
      </c>
      <c r="D5" s="5" t="n">
        <v>19</v>
      </c>
      <c r="E5" s="5" t="s">
        <v>15</v>
      </c>
      <c r="G5" s="5" t="n">
        <v>39</v>
      </c>
      <c r="H5" s="15" t="n">
        <f aca="true">IF((ISBLANK(E5)),"",IF(G5&gt;=30,INDIRECT(ADDRESS((MATCH(G5,Midle!$A$1:$A$83,0)+0),4,,,"Midle")),1))</f>
        <v>0.9531</v>
      </c>
      <c r="I5" s="12" t="n">
        <v>544.1</v>
      </c>
      <c r="J5" s="17" t="n">
        <f aca="false">IF(ISBLANK(I5),"",INT(N5/60)*100+N5-INT(N5/60)*60)</f>
        <v>527.962</v>
      </c>
      <c r="K5" s="2"/>
      <c r="L5" s="14" t="n">
        <v>530</v>
      </c>
      <c r="M5" s="14" t="n">
        <f aca="false">INT(O5/60)*100+O5-INT(O5/60)*60</f>
        <v>0</v>
      </c>
      <c r="N5" s="15" t="n">
        <f aca="false">ROUND((INT(I5/100)*60+(I5-INT(I5/100)*100))*H5,3)</f>
        <v>327.962</v>
      </c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</row>
    <row r="6" customFormat="false" ht="15.75" hidden="false" customHeight="false" outlineLevel="0" collapsed="false">
      <c r="A6" s="11" t="n">
        <v>4</v>
      </c>
      <c r="B6" s="11" t="n">
        <v>66</v>
      </c>
      <c r="C6" s="5" t="n">
        <v>2</v>
      </c>
      <c r="D6" s="5" t="n">
        <v>14</v>
      </c>
      <c r="E6" s="5" t="s">
        <v>16</v>
      </c>
      <c r="G6" s="5" t="n">
        <v>38</v>
      </c>
      <c r="H6" s="15" t="n">
        <f aca="true">IF((ISBLANK(E6)),"",IF(G6&gt;=30,INDIRECT(ADDRESS((MATCH(G6,Midle!$A$1:$A$83,0)+0),4,,,"Midle")),1))</f>
        <v>0.9595</v>
      </c>
      <c r="I6" s="12" t="n">
        <v>545.6</v>
      </c>
      <c r="J6" s="18" t="n">
        <f aca="false">IF(ISBLANK(I6),"",INT(N6/60)*100+N6-INT(N6/60)*60)</f>
        <v>531.603</v>
      </c>
      <c r="K6" s="2"/>
      <c r="L6" s="14" t="n">
        <v>530</v>
      </c>
      <c r="M6" s="14" t="n">
        <f aca="false">INT(O6/60)*100+O6-INT(O6/60)*60</f>
        <v>0</v>
      </c>
      <c r="N6" s="15" t="n">
        <f aca="false">ROUND((INT(I6/100)*60+(I6-INT(I6/100)*100))*H6,3)</f>
        <v>331.603</v>
      </c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customFormat="false" ht="15.75" hidden="false" customHeight="false" outlineLevel="0" collapsed="false">
      <c r="A7" s="11" t="n">
        <v>5</v>
      </c>
      <c r="B7" s="11" t="n">
        <v>16</v>
      </c>
      <c r="C7" s="5" t="n">
        <v>1</v>
      </c>
      <c r="D7" s="5" t="n">
        <v>4</v>
      </c>
      <c r="E7" s="5" t="s">
        <v>17</v>
      </c>
      <c r="G7" s="5" t="n">
        <v>41</v>
      </c>
      <c r="H7" s="15" t="n">
        <f aca="true">IF((ISBLANK(E7)),"",IF(G7&gt;=30,INDIRECT(ADDRESS((MATCH(G7,Midle!$A$1:$A$83,0)+0),4,,,"Midle")),1))</f>
        <v>0.9401</v>
      </c>
      <c r="I7" s="12" t="n">
        <v>559.3</v>
      </c>
      <c r="J7" s="19" t="n">
        <f aca="false">IF(ISBLANK(I7),"",INT(N7/60)*100+N7-INT(N7/60)*60)</f>
        <v>537.778</v>
      </c>
      <c r="K7" s="2"/>
      <c r="L7" s="14" t="n">
        <v>350</v>
      </c>
      <c r="M7" s="14" t="n">
        <f aca="false">INT(O7/60)*100+O7-INT(O7/60)*60</f>
        <v>336.223</v>
      </c>
      <c r="N7" s="15" t="n">
        <f aca="false">ROUND((INT(I7/100)*60+(I7-INT(I7/100)*100))*H7,3)</f>
        <v>337.778</v>
      </c>
      <c r="O7" s="15" t="n">
        <f aca="false">IF(ISBLANK(L7),"",ROUND((INT(L7/100)*60+(L7-INT(L7/100)*100))*H7,3))</f>
        <v>216.223</v>
      </c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</row>
    <row r="8" customFormat="false" ht="15.75" hidden="false" customHeight="false" outlineLevel="0" collapsed="false">
      <c r="A8" s="11" t="n">
        <v>6</v>
      </c>
      <c r="B8" s="11" t="n">
        <v>6</v>
      </c>
      <c r="C8" s="5" t="n">
        <v>1</v>
      </c>
      <c r="D8" s="5" t="n">
        <v>2</v>
      </c>
      <c r="E8" s="5" t="s">
        <v>18</v>
      </c>
      <c r="G8" s="5" t="n">
        <v>38</v>
      </c>
      <c r="H8" s="11" t="n">
        <f aca="true">IF((ISBLANK(E8)),"",IF(G8&gt;=30,INDIRECT(ADDRESS((MATCH(G8,Midle!$A$1:$A$83,0)+0),4,,,"Midle")),1))</f>
        <v>0.9595</v>
      </c>
      <c r="I8" s="12" t="n">
        <v>557.3</v>
      </c>
      <c r="J8" s="20" t="n">
        <f aca="false">IF(ISBLANK(I8),"",INT(N8/60)*100+N8-INT(N8/60)*60)</f>
        <v>542.829</v>
      </c>
      <c r="K8" s="2"/>
      <c r="L8" s="14" t="n">
        <v>320</v>
      </c>
      <c r="M8" s="14" t="n">
        <f aca="false">INT(O8/60)*100+O8-INT(O8/60)*60</f>
        <v>311.9</v>
      </c>
      <c r="N8" s="15" t="n">
        <f aca="false">ROUND((INT(I8/100)*60+(I8-INT(I8/100)*100))*H8,3)</f>
        <v>342.829</v>
      </c>
      <c r="O8" s="15" t="n">
        <f aca="false">IF(ISBLANK(L8),"",ROUND((INT(L8/100)*60+(L8-INT(L8/100)*100))*H8,3))</f>
        <v>191.9</v>
      </c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</row>
    <row r="9" customFormat="false" ht="15.75" hidden="false" customHeight="false" outlineLevel="0" collapsed="false">
      <c r="A9" s="11" t="n">
        <v>7</v>
      </c>
      <c r="B9" s="11" t="n">
        <v>11</v>
      </c>
      <c r="C9" s="5" t="n">
        <v>1</v>
      </c>
      <c r="D9" s="5" t="n">
        <v>3</v>
      </c>
      <c r="E9" s="5" t="s">
        <v>19</v>
      </c>
      <c r="G9" s="5" t="n">
        <v>64</v>
      </c>
      <c r="H9" s="11" t="n">
        <f aca="true">IF((ISBLANK(E9)),"",IF(G9&gt;=30,INDIRECT(ADDRESS((MATCH(G9,Midle!$A$1:$A$83,0)+0),4,,,"Midle")),1))</f>
        <v>0.7784</v>
      </c>
      <c r="I9" s="12" t="n">
        <v>724.5</v>
      </c>
      <c r="J9" s="21" t="n">
        <f aca="false">IF(ISBLANK(I9),"",INT(N9/60)*100+N9-INT(N9/60)*60)</f>
        <v>545.999</v>
      </c>
      <c r="K9" s="2"/>
      <c r="L9" s="14" t="n">
        <v>305</v>
      </c>
      <c r="M9" s="14" t="n">
        <f aca="false">INT(O9/60)*100+O9-INT(O9/60)*60</f>
        <v>224.004</v>
      </c>
      <c r="N9" s="15" t="n">
        <f aca="false">ROUND((INT(I9/100)*60+(I9-INT(I9/100)*100))*H9,3)</f>
        <v>345.999</v>
      </c>
      <c r="O9" s="15" t="n">
        <f aca="false">IF(ISBLANK(L9),"",ROUND((INT(L9/100)*60+(L9-INT(L9/100)*100))*H9,3))</f>
        <v>144.004</v>
      </c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</row>
    <row r="10" customFormat="false" ht="15.75" hidden="false" customHeight="false" outlineLevel="0" collapsed="false">
      <c r="A10" s="11" t="n">
        <v>8</v>
      </c>
      <c r="B10" s="11" t="n">
        <v>56</v>
      </c>
      <c r="C10" s="5" t="n">
        <v>2</v>
      </c>
      <c r="D10" s="5" t="n">
        <v>12</v>
      </c>
      <c r="E10" s="5" t="s">
        <v>20</v>
      </c>
      <c r="G10" s="5" t="n">
        <v>36</v>
      </c>
      <c r="H10" s="11" t="n">
        <f aca="true">IF((ISBLANK(E10)),"",IF(G10&gt;=30,INDIRECT(ADDRESS((MATCH(G10,Midle!$A$1:$A$83,0)+0),4,,,"Midle")),1))</f>
        <v>0.97225</v>
      </c>
      <c r="I10" s="12" t="n">
        <v>557.6</v>
      </c>
      <c r="J10" s="22" t="n">
        <f aca="false">IF(ISBLANK(I10),"",INT(N10/60)*100+N10-INT(N10/60)*60)</f>
        <v>547.677</v>
      </c>
      <c r="K10" s="2"/>
      <c r="L10" s="14" t="n">
        <v>530</v>
      </c>
      <c r="M10" s="14" t="n">
        <f aca="false">INT(O10/60)*100+O10-INT(O10/60)*60</f>
        <v>0</v>
      </c>
      <c r="N10" s="15" t="n">
        <f aca="false">ROUND((INT(I10/100)*60+(I10-INT(I10/100)*100))*H10,3)</f>
        <v>347.677</v>
      </c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</row>
    <row r="11" customFormat="false" ht="15.75" hidden="false" customHeight="false" outlineLevel="0" collapsed="false">
      <c r="A11" s="11" t="n">
        <v>9</v>
      </c>
      <c r="B11" s="11" t="n">
        <v>26</v>
      </c>
      <c r="C11" s="5" t="n">
        <v>1</v>
      </c>
      <c r="D11" s="5" t="n">
        <v>6</v>
      </c>
      <c r="E11" s="5" t="s">
        <v>21</v>
      </c>
      <c r="G11" s="5" t="n">
        <v>34</v>
      </c>
      <c r="H11" s="11" t="n">
        <f aca="true">IF((ISBLANK(E11)),"",IF(G11&gt;=30,INDIRECT(ADDRESS((MATCH(G11,Midle!$A$1:$A$83,0)+0),4,,,"Midle")),1))</f>
        <v>0.98475</v>
      </c>
      <c r="I11" s="12" t="n">
        <v>558.5</v>
      </c>
      <c r="J11" s="23" t="n">
        <f aca="false">IF(ISBLANK(I11),"",INT(N11/60)*100+N11-INT(N11/60)*60)</f>
        <v>553.033</v>
      </c>
      <c r="K11" s="2"/>
      <c r="L11" s="14" t="n">
        <v>415</v>
      </c>
      <c r="M11" s="14" t="n">
        <f aca="false">INT(O11/60)*100+O11-INT(O11/60)*60</f>
        <v>411.111</v>
      </c>
      <c r="N11" s="15" t="n">
        <f aca="false">ROUND((INT(I11/100)*60+(I11-INT(I11/100)*100))*H11,3)</f>
        <v>353.033</v>
      </c>
      <c r="O11" s="15" t="n">
        <f aca="false">IF(ISBLANK(L11),"",ROUND((INT(L11/100)*60+(L11-INT(L11/100)*100))*H11,3))</f>
        <v>251.111</v>
      </c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</row>
    <row r="12" customFormat="false" ht="15.75" hidden="false" customHeight="false" outlineLevel="0" collapsed="false">
      <c r="A12" s="11" t="n">
        <v>10</v>
      </c>
      <c r="B12" s="11" t="n">
        <v>96</v>
      </c>
      <c r="C12" s="5" t="n">
        <v>3</v>
      </c>
      <c r="D12" s="5" t="n">
        <v>20</v>
      </c>
      <c r="E12" s="5" t="s">
        <v>22</v>
      </c>
      <c r="G12" s="5" t="n">
        <v>38</v>
      </c>
      <c r="H12" s="11" t="n">
        <f aca="true">IF((ISBLANK(E12)),"",IF(G12&gt;=30,INDIRECT(ADDRESS((MATCH(G12,Midle!$A$1:$A$83,0)+0),4,,,"Midle")),1))</f>
        <v>0.9595</v>
      </c>
      <c r="I12" s="12" t="n">
        <v>611</v>
      </c>
      <c r="J12" s="24" t="n">
        <f aca="false">IF(ISBLANK(I12),"",INT(N12/60)*100+N12-INT(N12/60)*60)</f>
        <v>555.975</v>
      </c>
      <c r="K12" s="2"/>
      <c r="L12" s="14" t="n">
        <v>530</v>
      </c>
      <c r="M12" s="14" t="n">
        <f aca="false">INT(O12/60)*100+O12-INT(O12/60)*60</f>
        <v>0</v>
      </c>
      <c r="N12" s="15" t="n">
        <f aca="false">ROUND((INT(I12/100)*60+(I12-INT(I12/100)*100))*H12,3)</f>
        <v>355.975</v>
      </c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</row>
    <row r="13" customFormat="false" ht="15.75" hidden="false" customHeight="false" outlineLevel="0" collapsed="false">
      <c r="A13" s="11" t="n">
        <v>11</v>
      </c>
      <c r="B13" s="11" t="n">
        <v>101</v>
      </c>
      <c r="C13" s="5" t="n">
        <v>3</v>
      </c>
      <c r="D13" s="5" t="n">
        <v>21</v>
      </c>
      <c r="E13" s="5" t="s">
        <v>23</v>
      </c>
      <c r="G13" s="5" t="n">
        <v>50</v>
      </c>
      <c r="H13" s="11" t="n">
        <f aca="true">IF((ISBLANK(E13)),"",IF(G13&gt;=30,INDIRECT(ADDRESS((MATCH(G13,Midle!$A$1:$A$83,0)+0),4,,,"Midle")),1))</f>
        <v>0.87945</v>
      </c>
      <c r="I13" s="12" t="n">
        <v>645.4</v>
      </c>
      <c r="J13" s="25" t="n">
        <f aca="false">IF(ISBLANK(I13),"",INT(N13/60)*100+N13-INT(N13/60)*60)</f>
        <v>556.529</v>
      </c>
      <c r="K13" s="2"/>
      <c r="L13" s="14" t="n">
        <v>530</v>
      </c>
      <c r="M13" s="14" t="n">
        <f aca="false">INT(O13/60)*100+O13-INT(O13/60)*60</f>
        <v>0</v>
      </c>
      <c r="N13" s="15" t="n">
        <f aca="false">ROUND((INT(I13/100)*60+(I13-INT(I13/100)*100))*H13,3)</f>
        <v>356.529</v>
      </c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</row>
    <row r="14" customFormat="false" ht="15.75" hidden="false" customHeight="false" outlineLevel="0" collapsed="false">
      <c r="A14" s="11" t="n">
        <v>12</v>
      </c>
      <c r="B14" s="11" t="n">
        <v>21</v>
      </c>
      <c r="C14" s="5" t="n">
        <v>1</v>
      </c>
      <c r="D14" s="5" t="n">
        <v>5</v>
      </c>
      <c r="E14" s="5" t="s">
        <v>24</v>
      </c>
      <c r="G14" s="5" t="n">
        <v>33</v>
      </c>
      <c r="H14" s="11" t="n">
        <f aca="true">IF((ISBLANK(E14)),"",IF(G14&gt;=30,INDIRECT(ADDRESS((MATCH(G14,Midle!$A$1:$A$83,0)+0),4,,,"Midle")),1))</f>
        <v>0.99095</v>
      </c>
      <c r="I14" s="12" t="n">
        <v>601.8</v>
      </c>
      <c r="J14" s="26" t="n">
        <f aca="false">IF(ISBLANK(I14),"",INT(N14/60)*100+N14-INT(N14/60)*60)</f>
        <v>558.526</v>
      </c>
      <c r="K14" s="2"/>
      <c r="L14" s="14" t="n">
        <v>354</v>
      </c>
      <c r="M14" s="14" t="n">
        <f aca="false">INT(O14/60)*100+O14-INT(O14/60)*60</f>
        <v>351.882</v>
      </c>
      <c r="N14" s="15" t="n">
        <f aca="false">ROUND((INT(I14/100)*60+(I14-INT(I14/100)*100))*H14,3)</f>
        <v>358.526</v>
      </c>
      <c r="O14" s="15" t="n">
        <f aca="false">IF(ISBLANK(L14),"",ROUND((INT(L14/100)*60+(L14-INT(L14/100)*100))*H14,3))</f>
        <v>231.882</v>
      </c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</row>
    <row r="15" customFormat="false" ht="15.75" hidden="false" customHeight="false" outlineLevel="0" collapsed="false">
      <c r="A15" s="11" t="n">
        <v>13</v>
      </c>
      <c r="B15" s="11" t="n">
        <v>51</v>
      </c>
      <c r="C15" s="5" t="n">
        <v>2</v>
      </c>
      <c r="D15" s="5" t="n">
        <v>11</v>
      </c>
      <c r="E15" s="5" t="s">
        <v>25</v>
      </c>
      <c r="G15" s="5" t="n">
        <v>44</v>
      </c>
      <c r="H15" s="11" t="n">
        <f aca="true">IF((ISBLANK(E15)),"",IF(G15&gt;=30,INDIRECT(ADDRESS((MATCH(G15,Midle!$A$1:$A$83,0)+0),4,,,"Midle")),1))</f>
        <v>0.9203</v>
      </c>
      <c r="I15" s="12" t="n">
        <v>629.6</v>
      </c>
      <c r="J15" s="25" t="n">
        <f aca="false">IF(ISBLANK(I15),"",INT(N15/60)*100+N15-INT(N15/60)*60)</f>
        <v>558.549</v>
      </c>
      <c r="K15" s="2"/>
      <c r="L15" s="14" t="n">
        <v>530</v>
      </c>
      <c r="M15" s="14" t="n">
        <f aca="false">INT(O15/60)*100+O15-INT(O15/60)*60</f>
        <v>503.699</v>
      </c>
      <c r="N15" s="15" t="n">
        <f aca="false">ROUND((INT(I15/100)*60+(I15-INT(I15/100)*100))*H15,3)</f>
        <v>358.549</v>
      </c>
      <c r="O15" s="15" t="n">
        <f aca="false">IF(ISBLANK(L15),"",ROUND((INT(L15/100)*60+(L15-INT(L15/100)*100))*H15,3))</f>
        <v>303.699</v>
      </c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</row>
    <row r="16" customFormat="false" ht="15.75" hidden="false" customHeight="false" outlineLevel="0" collapsed="false">
      <c r="A16" s="11" t="n">
        <v>14</v>
      </c>
      <c r="B16" s="11" t="n">
        <v>121</v>
      </c>
      <c r="C16" s="5" t="n">
        <v>3</v>
      </c>
      <c r="D16" s="5" t="n">
        <v>25</v>
      </c>
      <c r="E16" s="5" t="s">
        <v>26</v>
      </c>
      <c r="G16" s="5" t="n">
        <v>36</v>
      </c>
      <c r="H16" s="11" t="n">
        <f aca="true">IF((ISBLANK(E16)),"",IF(G16&gt;=30,INDIRECT(ADDRESS((MATCH(G16,Midle!$A$1:$A$83,0)+0),4,,,"Midle")),1))</f>
        <v>0.97225</v>
      </c>
      <c r="I16" s="12" t="n">
        <v>612.3</v>
      </c>
      <c r="J16" s="27" t="n">
        <f aca="false">IF(ISBLANK(I16),"",INT(N16/60)*100+N16-INT(N16/60)*60)</f>
        <v>601.969</v>
      </c>
      <c r="K16" s="2"/>
      <c r="L16" s="14" t="n">
        <v>530</v>
      </c>
      <c r="M16" s="14" t="n">
        <f aca="false">INT(O16/60)*100+O16-INT(O16/60)*60</f>
        <v>0</v>
      </c>
      <c r="N16" s="15" t="n">
        <f aca="false">ROUND((INT(I16/100)*60+(I16-INT(I16/100)*100))*H16,3)</f>
        <v>361.969</v>
      </c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</row>
    <row r="17" customFormat="false" ht="15.75" hidden="false" customHeight="false" outlineLevel="0" collapsed="false">
      <c r="A17" s="11" t="n">
        <v>15</v>
      </c>
      <c r="B17" s="11" t="n">
        <v>41</v>
      </c>
      <c r="C17" s="5" t="n">
        <v>1</v>
      </c>
      <c r="D17" s="5" t="n">
        <v>9</v>
      </c>
      <c r="E17" s="5" t="s">
        <v>27</v>
      </c>
      <c r="G17" s="5" t="n">
        <v>34</v>
      </c>
      <c r="H17" s="11" t="n">
        <f aca="true">IF((ISBLANK(E17)),"",IF(G17&gt;=30,INDIRECT(ADDRESS((MATCH(G17,Midle!$A$1:$A$83,0)+0),4,,,"Midle")),1))</f>
        <v>0.98475</v>
      </c>
      <c r="I17" s="12" t="n">
        <v>615.1</v>
      </c>
      <c r="J17" s="28" t="n">
        <f aca="false">IF(ISBLANK(I17),"",INT(N17/60)*100+N17-INT(N17/60)*60)</f>
        <v>609.38</v>
      </c>
      <c r="K17" s="2"/>
      <c r="L17" s="14" t="n">
        <v>530</v>
      </c>
      <c r="M17" s="14" t="n">
        <f aca="false">INT(O17/60)*100+O17-INT(O17/60)*60</f>
        <v>524.968</v>
      </c>
      <c r="N17" s="15" t="n">
        <f aca="false">ROUND((INT(I17/100)*60+(I17-INT(I17/100)*100))*H17,3)</f>
        <v>369.38</v>
      </c>
      <c r="O17" s="15" t="n">
        <f aca="false">IF(ISBLANK(L17),"",ROUND((INT(L17/100)*60+(L17-INT(L17/100)*100))*H17,3))</f>
        <v>324.968</v>
      </c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</row>
    <row r="18" customFormat="false" ht="15.75" hidden="false" customHeight="false" outlineLevel="0" collapsed="false">
      <c r="A18" s="11" t="n">
        <v>16</v>
      </c>
      <c r="B18" s="11" t="n">
        <v>111</v>
      </c>
      <c r="C18" s="5" t="n">
        <v>3</v>
      </c>
      <c r="D18" s="5" t="n">
        <v>23</v>
      </c>
      <c r="E18" s="5" t="s">
        <v>28</v>
      </c>
      <c r="G18" s="5" t="n">
        <v>45</v>
      </c>
      <c r="H18" s="11" t="n">
        <f aca="true">IF((ISBLANK(E18)),"",IF(G18&gt;=30,INDIRECT(ADDRESS((MATCH(G18,Midle!$A$1:$A$83,0)+0),4,,,"Midle")),1))</f>
        <v>0.9136</v>
      </c>
      <c r="I18" s="12" t="n">
        <v>644.6</v>
      </c>
      <c r="J18" s="29" t="n">
        <f aca="false">IF(ISBLANK(I18),"",INT(N18/60)*100+N18-INT(N18/60)*60)</f>
        <v>609.643</v>
      </c>
      <c r="K18" s="2"/>
      <c r="L18" s="14" t="n">
        <v>530</v>
      </c>
      <c r="M18" s="14" t="n">
        <f aca="false">INT(O18/60)*100+O18-INT(O18/60)*60</f>
        <v>0</v>
      </c>
      <c r="N18" s="15" t="n">
        <f aca="false">ROUND((INT(I18/100)*60+(I18-INT(I18/100)*100))*H18,3)</f>
        <v>369.643</v>
      </c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</row>
    <row r="19" customFormat="false" ht="15.75" hidden="false" customHeight="false" outlineLevel="0" collapsed="false">
      <c r="A19" s="11" t="n">
        <v>17</v>
      </c>
      <c r="B19" s="11" t="n">
        <v>71</v>
      </c>
      <c r="C19" s="5" t="n">
        <v>2</v>
      </c>
      <c r="D19" s="5" t="n">
        <v>15</v>
      </c>
      <c r="E19" s="5" t="s">
        <v>29</v>
      </c>
      <c r="G19" s="5" t="n">
        <v>29</v>
      </c>
      <c r="H19" s="11" t="n">
        <f aca="true">IF((ISBLANK(E19)),"",IF(G19&gt;=30,INDIRECT(ADDRESS((MATCH(G19,Midle!$A$1:$A$83,0)+0),4,,,"Midle")),1))</f>
        <v>1</v>
      </c>
      <c r="I19" s="12" t="n">
        <v>609.8</v>
      </c>
      <c r="J19" s="30" t="n">
        <f aca="false">IF(ISBLANK(I19),"",INT(N19/60)*100+N19-INT(N19/60)*60)</f>
        <v>609.8</v>
      </c>
      <c r="K19" s="2"/>
      <c r="L19" s="14" t="n">
        <v>530</v>
      </c>
      <c r="M19" s="14" t="n">
        <f aca="false">INT(O19/60)*100+O19-INT(O19/60)*60</f>
        <v>0</v>
      </c>
      <c r="N19" s="15" t="n">
        <f aca="false">ROUND((INT(I19/100)*60+(I19-INT(I19/100)*100))*H19,3)</f>
        <v>369.8</v>
      </c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</row>
    <row r="20" customFormat="false" ht="15.75" hidden="false" customHeight="false" outlineLevel="0" collapsed="false">
      <c r="A20" s="11" t="n">
        <v>18</v>
      </c>
      <c r="B20" s="11" t="n">
        <v>36</v>
      </c>
      <c r="C20" s="5" t="n">
        <v>1</v>
      </c>
      <c r="D20" s="5" t="n">
        <v>8</v>
      </c>
      <c r="E20" s="5" t="s">
        <v>30</v>
      </c>
      <c r="G20" s="5" t="n">
        <v>39</v>
      </c>
      <c r="H20" s="11" t="n">
        <f aca="true">IF((ISBLANK(E20)),"",IF(G20&gt;=30,INDIRECT(ADDRESS((MATCH(G20,Midle!$A$1:$A$83,0)+0),4,,,"Midle")),1))</f>
        <v>0.9531</v>
      </c>
      <c r="I20" s="12" t="n">
        <v>628.8</v>
      </c>
      <c r="J20" s="31" t="n">
        <f aca="false">IF(ISBLANK(I20),"",INT(N20/60)*100+N20-INT(N20/60)*60)</f>
        <v>610.565</v>
      </c>
      <c r="K20" s="2"/>
      <c r="L20" s="14" t="n">
        <v>530</v>
      </c>
      <c r="M20" s="14" t="n">
        <f aca="false">INT(O20/60)*100+O20-INT(O20/60)*60</f>
        <v>514.523</v>
      </c>
      <c r="N20" s="15" t="n">
        <f aca="false">ROUND((INT(I20/100)*60+(I20-INT(I20/100)*100))*H20,3)</f>
        <v>370.565</v>
      </c>
      <c r="O20" s="15" t="n">
        <f aca="false">IF(ISBLANK(L20),"",ROUND((INT(L20/100)*60+(L20-INT(L20/100)*100))*H20,3))</f>
        <v>314.523</v>
      </c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</row>
    <row r="21" customFormat="false" ht="15.75" hidden="false" customHeight="false" outlineLevel="0" collapsed="false">
      <c r="A21" s="11" t="n">
        <v>19</v>
      </c>
      <c r="B21" s="11" t="n">
        <v>76</v>
      </c>
      <c r="C21" s="5" t="n">
        <v>2</v>
      </c>
      <c r="D21" s="5" t="n">
        <v>16</v>
      </c>
      <c r="E21" s="5" t="s">
        <v>31</v>
      </c>
      <c r="G21" s="5" t="n">
        <v>37</v>
      </c>
      <c r="H21" s="11" t="n">
        <f aca="true">IF((ISBLANK(E21)),"",IF(G21&gt;=30,INDIRECT(ADDRESS((MATCH(G21,Midle!$A$1:$A$83,0)+0),4,,,"Midle")),1))</f>
        <v>0.9659</v>
      </c>
      <c r="I21" s="12" t="n">
        <v>623.9</v>
      </c>
      <c r="J21" s="32" t="n">
        <f aca="false">IF(ISBLANK(I21),"",INT(N21/60)*100+N21-INT(N21/60)*60)</f>
        <v>610.809</v>
      </c>
      <c r="K21" s="2"/>
      <c r="L21" s="14" t="n">
        <v>530</v>
      </c>
      <c r="M21" s="14" t="n">
        <f aca="false">INT(O21/60)*100+O21-INT(O21/60)*60</f>
        <v>0</v>
      </c>
      <c r="N21" s="15" t="n">
        <f aca="false">ROUND((INT(I21/100)*60+(I21-INT(I21/100)*100))*H21,3)</f>
        <v>370.809</v>
      </c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</row>
    <row r="22" customFormat="false" ht="15.75" hidden="false" customHeight="false" outlineLevel="0" collapsed="false">
      <c r="A22" s="11" t="n">
        <v>20</v>
      </c>
      <c r="B22" s="11" t="n">
        <v>86</v>
      </c>
      <c r="C22" s="5" t="n">
        <v>3</v>
      </c>
      <c r="D22" s="5" t="n">
        <v>18</v>
      </c>
      <c r="E22" s="5" t="s">
        <v>32</v>
      </c>
      <c r="G22" s="5" t="n">
        <v>30</v>
      </c>
      <c r="H22" s="11" t="n">
        <f aca="true">IF((ISBLANK(E22)),"",IF(G22&gt;=30,INDIRECT(ADDRESS((MATCH(G22,Midle!$A$1:$A$83,0)+0),4,,,"Midle")),1))</f>
        <v>1</v>
      </c>
      <c r="I22" s="12" t="n">
        <v>611.5</v>
      </c>
      <c r="J22" s="33" t="n">
        <f aca="false">IF(ISBLANK(I22),"",INT(N22/60)*100+N22-INT(N22/60)*60)</f>
        <v>611.5</v>
      </c>
      <c r="K22" s="2"/>
      <c r="L22" s="14" t="n">
        <v>530</v>
      </c>
      <c r="M22" s="14" t="n">
        <f aca="false">INT(O22/60)*100+O22-INT(O22/60)*60</f>
        <v>0</v>
      </c>
      <c r="N22" s="15" t="n">
        <f aca="false">ROUND((INT(I22/100)*60+(I22-INT(I22/100)*100))*H22,3)</f>
        <v>371.5</v>
      </c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</row>
    <row r="23" customFormat="false" ht="15.75" hidden="false" customHeight="false" outlineLevel="0" collapsed="false">
      <c r="A23" s="11" t="n">
        <v>21</v>
      </c>
      <c r="B23" s="11" t="n">
        <v>116</v>
      </c>
      <c r="C23" s="5" t="n">
        <v>3</v>
      </c>
      <c r="D23" s="5" t="n">
        <v>24</v>
      </c>
      <c r="E23" s="5" t="s">
        <v>33</v>
      </c>
      <c r="G23" s="5" t="n">
        <v>36</v>
      </c>
      <c r="H23" s="11" t="n">
        <f aca="true">IF((ISBLANK(E23)),"",IF(G23&gt;=30,INDIRECT(ADDRESS((MATCH(G23,Midle!$A$1:$A$83,0)+0),4,,,"Midle")),1))</f>
        <v>0.97225</v>
      </c>
      <c r="I23" s="12" t="n">
        <v>626.6</v>
      </c>
      <c r="J23" s="34" t="n">
        <f aca="false">IF(ISBLANK(I23),"",INT(N23/60)*100+N23-INT(N23/60)*60)</f>
        <v>615.872</v>
      </c>
      <c r="K23" s="2"/>
      <c r="L23" s="14" t="n">
        <v>530</v>
      </c>
      <c r="M23" s="14" t="n">
        <f aca="false">INT(O23/60)*100+O23-INT(O23/60)*60</f>
        <v>0</v>
      </c>
      <c r="N23" s="15" t="n">
        <f aca="false">ROUND((INT(I23/100)*60+(I23-INT(I23/100)*100))*H23,3)</f>
        <v>375.872</v>
      </c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</row>
    <row r="24" customFormat="false" ht="15.75" hidden="false" customHeight="false" outlineLevel="0" collapsed="false">
      <c r="A24" s="11" t="n">
        <v>22</v>
      </c>
      <c r="B24" s="11" t="n">
        <v>106</v>
      </c>
      <c r="C24" s="5" t="n">
        <v>3</v>
      </c>
      <c r="D24" s="5" t="n">
        <v>22</v>
      </c>
      <c r="E24" s="5" t="s">
        <v>34</v>
      </c>
      <c r="G24" s="5" t="n">
        <v>43</v>
      </c>
      <c r="H24" s="11" t="n">
        <f aca="true">IF((ISBLANK(E24)),"",IF(G24&gt;=30,INDIRECT(ADDRESS((MATCH(G24,Midle!$A$1:$A$83,0)+0),4,,,"Midle")),1))</f>
        <v>0.92695</v>
      </c>
      <c r="I24" s="12" t="n">
        <v>649.1</v>
      </c>
      <c r="J24" s="35" t="n">
        <f aca="false">IF(ISBLANK(I24),"",INT(N24/60)*100+N24-INT(N24/60)*60)</f>
        <v>619.215</v>
      </c>
      <c r="K24" s="2"/>
      <c r="L24" s="14" t="n">
        <v>530</v>
      </c>
      <c r="M24" s="14" t="n">
        <f aca="false">INT(O24/60)*100+O24-INT(O24/60)*60</f>
        <v>0</v>
      </c>
      <c r="N24" s="15" t="n">
        <f aca="false">ROUND((INT(I24/100)*60+(I24-INT(I24/100)*100))*H24,3)</f>
        <v>379.215</v>
      </c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</row>
    <row r="25" customFormat="false" ht="15.75" hidden="false" customHeight="false" outlineLevel="0" collapsed="false">
      <c r="A25" s="11" t="n">
        <v>23</v>
      </c>
      <c r="B25" s="11" t="n">
        <v>1</v>
      </c>
      <c r="C25" s="5" t="n">
        <v>1</v>
      </c>
      <c r="D25" s="5" t="n">
        <v>1</v>
      </c>
      <c r="E25" s="5" t="s">
        <v>35</v>
      </c>
      <c r="G25" s="5" t="n">
        <v>37</v>
      </c>
      <c r="H25" s="11" t="n">
        <f aca="true">IF((ISBLANK(E25)),"",IF(G25&gt;=30,INDIRECT(ADDRESS((MATCH(G25,Midle!$A$1:$A$83,0)+0),4,,,"Midle")),1))</f>
        <v>0.9659</v>
      </c>
      <c r="I25" s="12" t="n">
        <v>637.2</v>
      </c>
      <c r="J25" s="34" t="n">
        <f aca="false">IF(ISBLANK(I25),"",INT(N25/60)*100+N25-INT(N25/60)*60)</f>
        <v>623.655</v>
      </c>
      <c r="K25" s="2"/>
      <c r="L25" s="14" t="n">
        <v>305</v>
      </c>
      <c r="M25" s="14" t="n">
        <f aca="false">INT(O25/60)*100+O25-INT(O25/60)*60</f>
        <v>258.692</v>
      </c>
      <c r="N25" s="15" t="n">
        <f aca="false">ROUND((INT(I25/100)*60+(I25-INT(I25/100)*100))*H25,3)</f>
        <v>383.655</v>
      </c>
      <c r="O25" s="15" t="n">
        <f aca="false">IF(ISBLANK(L25),"",ROUND((INT(L25/100)*60+(L25-INT(L25/100)*100))*H25,3))</f>
        <v>178.692</v>
      </c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</row>
    <row r="26" customFormat="false" ht="15.75" hidden="false" customHeight="false" outlineLevel="0" collapsed="false">
      <c r="A26" s="11" t="n">
        <v>24</v>
      </c>
      <c r="B26" s="11" t="n">
        <v>81</v>
      </c>
      <c r="C26" s="5" t="n">
        <v>2</v>
      </c>
      <c r="D26" s="5" t="n">
        <v>17</v>
      </c>
      <c r="E26" s="5" t="s">
        <v>36</v>
      </c>
      <c r="G26" s="5" t="n">
        <v>36</v>
      </c>
      <c r="H26" s="11" t="n">
        <f aca="true">IF((ISBLANK(E26)),"",IF(G26&gt;=30,INDIRECT(ADDRESS((MATCH(G26,Midle!$A$1:$A$83,0)+0),4,,,"Midle")),1))</f>
        <v>0.97225</v>
      </c>
      <c r="I26" s="12" t="n">
        <v>637.1</v>
      </c>
      <c r="J26" s="36" t="n">
        <f aca="false">IF(ISBLANK(I26),"",INT(N26/60)*100+N26-INT(N26/60)*60)</f>
        <v>626.08</v>
      </c>
      <c r="K26" s="2"/>
      <c r="L26" s="14" t="n">
        <v>530</v>
      </c>
      <c r="M26" s="14" t="n">
        <f aca="false">INT(O26/60)*100+O26-INT(O26/60)*60</f>
        <v>0</v>
      </c>
      <c r="N26" s="15" t="n">
        <f aca="false">ROUND((INT(I26/100)*60+(I26-INT(I26/100)*100))*H26,3)</f>
        <v>386.08</v>
      </c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</row>
    <row r="27" customFormat="false" ht="15.75" hidden="false" customHeight="false" outlineLevel="0" collapsed="false">
      <c r="A27" s="11" t="n">
        <v>25</v>
      </c>
      <c r="B27" s="11" t="n">
        <v>126</v>
      </c>
      <c r="C27" s="5" t="n">
        <v>3</v>
      </c>
      <c r="D27" s="5" t="n">
        <v>26</v>
      </c>
      <c r="E27" s="5" t="s">
        <v>37</v>
      </c>
      <c r="G27" s="5" t="n">
        <v>39</v>
      </c>
      <c r="H27" s="11" t="n">
        <f aca="true">IF((ISBLANK(E27)),"",IF(G27&gt;=30,INDIRECT(ADDRESS((MATCH(G27,Midle!$A$1:$A$83,0)+0),4,,,"Midle")),1))</f>
        <v>0.9531</v>
      </c>
      <c r="I27" s="12" t="n">
        <v>652.2</v>
      </c>
      <c r="J27" s="25" t="n">
        <f aca="false">IF(ISBLANK(I27),"",INT(N27/60)*100+N27-INT(N27/60)*60)</f>
        <v>632.868</v>
      </c>
      <c r="K27" s="2"/>
      <c r="L27" s="14" t="n">
        <v>530</v>
      </c>
      <c r="M27" s="14" t="n">
        <f aca="false">INT(O27/60)*100+O27-INT(O27/60)*60</f>
        <v>0</v>
      </c>
      <c r="N27" s="15" t="n">
        <f aca="false">ROUND((INT(I27/100)*60+(I27-INT(I27/100)*100))*H27,3)</f>
        <v>392.868</v>
      </c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</row>
    <row r="28" customFormat="false" ht="15.75" hidden="false" customHeight="false" outlineLevel="0" collapsed="false">
      <c r="A28" s="11" t="n">
        <v>26</v>
      </c>
      <c r="B28" s="11" t="n">
        <v>46</v>
      </c>
      <c r="C28" s="5" t="n">
        <v>2</v>
      </c>
      <c r="D28" s="5" t="n">
        <v>10</v>
      </c>
      <c r="E28" s="5" t="s">
        <v>38</v>
      </c>
      <c r="G28" s="5" t="n">
        <v>35</v>
      </c>
      <c r="H28" s="11" t="n">
        <f aca="true">IF((ISBLANK(E28)),"",IF(G28&gt;=30,INDIRECT(ADDRESS((MATCH(G28,Midle!$A$1:$A$83,0)+0),4,,,"Midle")),1))</f>
        <v>0.9785</v>
      </c>
      <c r="I28" s="12" t="n">
        <v>647.8</v>
      </c>
      <c r="J28" s="37" t="n">
        <f aca="false">IF(ISBLANK(I28),"",INT(N28/60)*100+N28-INT(N28/60)*60)</f>
        <v>639.032</v>
      </c>
      <c r="K28" s="2"/>
      <c r="L28" s="14" t="n">
        <v>530</v>
      </c>
      <c r="M28" s="14" t="n">
        <f aca="false">INT(O28/60)*100+O28-INT(O28/60)*60</f>
        <v>522.905</v>
      </c>
      <c r="N28" s="15" t="n">
        <f aca="false">ROUND((INT(I28/100)*60+(I28-INT(I28/100)*100))*H28,3)</f>
        <v>399.032</v>
      </c>
      <c r="O28" s="15" t="n">
        <f aca="false">IF(ISBLANK(L28),"",ROUND((INT(L28/100)*60+(L28-INT(L28/100)*100))*H28,3))</f>
        <v>322.905</v>
      </c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</row>
    <row r="29" customFormat="false" ht="15.75" hidden="false" customHeight="false" outlineLevel="0" collapsed="false">
      <c r="A29" s="2"/>
      <c r="B29" s="11" t="n">
        <v>2</v>
      </c>
      <c r="C29" s="5" t="n">
        <v>1</v>
      </c>
      <c r="D29" s="38" t="n">
        <v>45658</v>
      </c>
      <c r="F29" s="5" t="s">
        <v>39</v>
      </c>
      <c r="G29" s="5" t="n">
        <v>34</v>
      </c>
      <c r="H29" s="2"/>
      <c r="I29" s="12"/>
      <c r="J29" s="4"/>
      <c r="K29" s="2"/>
      <c r="L29" s="14" t="n">
        <v>450</v>
      </c>
      <c r="M29" s="14" t="n">
        <f aca="false">INT(O29/60)*100+O29-INT(O29/60)*60</f>
        <v>0</v>
      </c>
      <c r="N29" s="15" t="n">
        <f aca="false">ROUND((INT(I29/100)*60+(I29-INT(I29/100)*100))*H29,3)</f>
        <v>0</v>
      </c>
      <c r="O29" s="15" t="n">
        <f aca="false">IF(ISBLANK(L29),"",ROUND((INT(L29/100)*60+(L29-INT(L29/100)*100))*H29,3))</f>
        <v>0</v>
      </c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</row>
    <row r="30" customFormat="false" ht="15.75" hidden="false" customHeight="false" outlineLevel="0" collapsed="false">
      <c r="A30" s="2"/>
      <c r="B30" s="11" t="n">
        <v>3</v>
      </c>
      <c r="C30" s="5" t="n">
        <v>1</v>
      </c>
      <c r="D30" s="38" t="n">
        <v>45689</v>
      </c>
      <c r="F30" s="5" t="s">
        <v>40</v>
      </c>
      <c r="G30" s="5" t="n">
        <v>35</v>
      </c>
      <c r="H30" s="2"/>
      <c r="I30" s="12"/>
      <c r="J30" s="4"/>
      <c r="K30" s="2"/>
      <c r="L30" s="14" t="n">
        <v>345</v>
      </c>
      <c r="M30" s="14" t="n">
        <f aca="false">INT(O30/60)*100+O30-INT(O30/60)*60</f>
        <v>0</v>
      </c>
      <c r="N30" s="15" t="n">
        <f aca="false">ROUND((INT(I30/100)*60+(I30-INT(I30/100)*100))*H30,3)</f>
        <v>0</v>
      </c>
      <c r="O30" s="15" t="n">
        <f aca="false">IF(ISBLANK(L30),"",ROUND((INT(L30/100)*60+(L30-INT(L30/100)*100))*H30,3))</f>
        <v>0</v>
      </c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</row>
    <row r="31" customFormat="false" ht="15.75" hidden="false" customHeight="false" outlineLevel="0" collapsed="false">
      <c r="A31" s="2"/>
      <c r="B31" s="11" t="n">
        <v>4</v>
      </c>
      <c r="C31" s="5" t="n">
        <v>1</v>
      </c>
      <c r="D31" s="38" t="n">
        <v>45717</v>
      </c>
      <c r="F31" s="5" t="s">
        <v>41</v>
      </c>
      <c r="G31" s="5" t="n">
        <v>40</v>
      </c>
      <c r="H31" s="2"/>
      <c r="I31" s="12"/>
      <c r="J31" s="4"/>
      <c r="K31" s="2"/>
      <c r="L31" s="14" t="n">
        <v>310</v>
      </c>
      <c r="M31" s="14" t="n">
        <f aca="false">INT(O31/60)*100+O31-INT(O31/60)*60</f>
        <v>0</v>
      </c>
      <c r="N31" s="15" t="n">
        <f aca="false">ROUND((INT(I31/100)*60+(I31-INT(I31/100)*100))*H31,3)</f>
        <v>0</v>
      </c>
      <c r="O31" s="15" t="n">
        <f aca="false">IF(ISBLANK(L31),"",ROUND((INT(L31/100)*60+(L31-INT(L31/100)*100))*H31,3))</f>
        <v>0</v>
      </c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</row>
    <row r="32" customFormat="false" ht="15.75" hidden="false" customHeight="false" outlineLevel="0" collapsed="false">
      <c r="A32" s="2"/>
      <c r="B32" s="11" t="n">
        <v>5</v>
      </c>
      <c r="C32" s="5" t="n">
        <v>1</v>
      </c>
      <c r="D32" s="38" t="n">
        <v>45748</v>
      </c>
      <c r="F32" s="5" t="s">
        <v>42</v>
      </c>
      <c r="G32" s="5" t="n">
        <v>40</v>
      </c>
      <c r="H32" s="2"/>
      <c r="I32" s="12"/>
      <c r="J32" s="4"/>
      <c r="K32" s="2"/>
      <c r="L32" s="14" t="n">
        <v>345</v>
      </c>
      <c r="M32" s="14" t="n">
        <f aca="false">INT(O32/60)*100+O32-INT(O32/60)*60</f>
        <v>0</v>
      </c>
      <c r="N32" s="15" t="n">
        <f aca="false">ROUND((INT(I32/100)*60+(I32-INT(I32/100)*100))*H32,3)</f>
        <v>0</v>
      </c>
      <c r="O32" s="15" t="n">
        <f aca="false">IF(ISBLANK(L32),"",ROUND((INT(L32/100)*60+(L32-INT(L32/100)*100))*H32,3))</f>
        <v>0</v>
      </c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</row>
    <row r="33" customFormat="false" ht="15.75" hidden="false" customHeight="false" outlineLevel="0" collapsed="false">
      <c r="A33" s="2"/>
      <c r="B33" s="11" t="n">
        <v>7</v>
      </c>
      <c r="C33" s="5" t="n">
        <v>1</v>
      </c>
      <c r="D33" s="38" t="n">
        <v>45659</v>
      </c>
      <c r="F33" s="5" t="s">
        <v>43</v>
      </c>
      <c r="G33" s="5" t="n">
        <v>36</v>
      </c>
      <c r="H33" s="2"/>
      <c r="I33" s="12"/>
      <c r="J33" s="4"/>
      <c r="K33" s="2"/>
      <c r="L33" s="14" t="n">
        <v>332</v>
      </c>
      <c r="M33" s="14" t="n">
        <f aca="false">INT(O33/60)*100+O33-INT(O33/60)*60</f>
        <v>0</v>
      </c>
      <c r="N33" s="15" t="n">
        <f aca="false">ROUND((INT(I33/100)*60+(I33-INT(I33/100)*100))*H33,3)</f>
        <v>0</v>
      </c>
      <c r="O33" s="15" t="n">
        <f aca="false">IF(ISBLANK(L33),"",ROUND((INT(L33/100)*60+(L33-INT(L33/100)*100))*H33,3))</f>
        <v>0</v>
      </c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</row>
    <row r="34" customFormat="false" ht="15.75" hidden="false" customHeight="false" outlineLevel="0" collapsed="false">
      <c r="A34" s="2"/>
      <c r="B34" s="11" t="n">
        <v>8</v>
      </c>
      <c r="C34" s="5" t="n">
        <v>1</v>
      </c>
      <c r="D34" s="38" t="n">
        <v>45690</v>
      </c>
      <c r="F34" s="5" t="s">
        <v>44</v>
      </c>
      <c r="G34" s="5" t="n">
        <v>41</v>
      </c>
      <c r="H34" s="2"/>
      <c r="I34" s="12"/>
      <c r="J34" s="4"/>
      <c r="K34" s="2"/>
      <c r="L34" s="14" t="n">
        <v>305</v>
      </c>
      <c r="M34" s="14" t="n">
        <f aca="false">INT(O34/60)*100+O34-INT(O34/60)*60</f>
        <v>0</v>
      </c>
      <c r="N34" s="15" t="n">
        <f aca="false">ROUND((INT(I34/100)*60+(I34-INT(I34/100)*100))*H34,3)</f>
        <v>0</v>
      </c>
      <c r="O34" s="15" t="n">
        <f aca="false">IF(ISBLANK(L34),"",ROUND((INT(L34/100)*60+(L34-INT(L34/100)*100))*H34,3))</f>
        <v>0</v>
      </c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</row>
    <row r="35" customFormat="false" ht="15.75" hidden="false" customHeight="false" outlineLevel="0" collapsed="false">
      <c r="A35" s="2"/>
      <c r="B35" s="11" t="n">
        <v>9</v>
      </c>
      <c r="C35" s="5" t="n">
        <v>1</v>
      </c>
      <c r="D35" s="38" t="n">
        <v>45718</v>
      </c>
      <c r="F35" s="5" t="s">
        <v>45</v>
      </c>
      <c r="G35" s="5" t="n">
        <v>43</v>
      </c>
      <c r="H35" s="2"/>
      <c r="I35" s="12"/>
      <c r="J35" s="4"/>
      <c r="K35" s="2"/>
      <c r="L35" s="14" t="n">
        <v>450</v>
      </c>
      <c r="M35" s="14" t="n">
        <f aca="false">INT(O35/60)*100+O35-INT(O35/60)*60</f>
        <v>0</v>
      </c>
      <c r="N35" s="15" t="n">
        <f aca="false">ROUND((INT(I35/100)*60+(I35-INT(I35/100)*100))*H35,3)</f>
        <v>0</v>
      </c>
      <c r="O35" s="15" t="n">
        <f aca="false">IF(ISBLANK(L35),"",ROUND((INT(L35/100)*60+(L35-INT(L35/100)*100))*H35,3))</f>
        <v>0</v>
      </c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</row>
    <row r="36" customFormat="false" ht="15.75" hidden="false" customHeight="false" outlineLevel="0" collapsed="false">
      <c r="A36" s="2"/>
      <c r="B36" s="11" t="n">
        <v>10</v>
      </c>
      <c r="C36" s="5" t="n">
        <v>1</v>
      </c>
      <c r="D36" s="38" t="n">
        <v>45749</v>
      </c>
      <c r="F36" s="5" t="s">
        <v>46</v>
      </c>
      <c r="G36" s="5" t="n">
        <v>31</v>
      </c>
      <c r="H36" s="2"/>
      <c r="I36" s="12"/>
      <c r="J36" s="4"/>
      <c r="K36" s="2"/>
      <c r="L36" s="14" t="n">
        <v>305</v>
      </c>
      <c r="M36" s="14" t="n">
        <f aca="false">INT(O36/60)*100+O36-INT(O36/60)*60</f>
        <v>0</v>
      </c>
      <c r="N36" s="15" t="n">
        <f aca="false">ROUND((INT(I36/100)*60+(I36-INT(I36/100)*100))*H36,3)</f>
        <v>0</v>
      </c>
      <c r="O36" s="15" t="n">
        <f aca="false">IF(ISBLANK(L36),"",ROUND((INT(L36/100)*60+(L36-INT(L36/100)*100))*H36,3))</f>
        <v>0</v>
      </c>
      <c r="P36" s="5"/>
      <c r="Q36" s="5"/>
      <c r="R36" s="5"/>
      <c r="S36" s="5"/>
      <c r="T36" s="5"/>
      <c r="U36" s="5"/>
      <c r="V36" s="5"/>
      <c r="W36" s="5"/>
      <c r="X36" s="5"/>
      <c r="Y36" s="5"/>
      <c r="Z36" s="5"/>
      <c r="AA36" s="5"/>
      <c r="AB36" s="5"/>
      <c r="AC36" s="5"/>
      <c r="AD36" s="5"/>
      <c r="AE36" s="5"/>
      <c r="AF36" s="5"/>
    </row>
    <row r="37" customFormat="false" ht="15.75" hidden="false" customHeight="false" outlineLevel="0" collapsed="false">
      <c r="A37" s="2"/>
      <c r="B37" s="11" t="n">
        <v>12</v>
      </c>
      <c r="C37" s="5" t="n">
        <v>1</v>
      </c>
      <c r="D37" s="38" t="n">
        <v>45660</v>
      </c>
      <c r="F37" s="5" t="s">
        <v>47</v>
      </c>
      <c r="G37" s="5" t="n">
        <v>51</v>
      </c>
      <c r="H37" s="2"/>
      <c r="I37" s="12"/>
      <c r="J37" s="4"/>
      <c r="K37" s="2"/>
      <c r="L37" s="14" t="n">
        <v>350</v>
      </c>
      <c r="M37" s="14" t="n">
        <f aca="false">INT(O37/60)*100+O37-INT(O37/60)*60</f>
        <v>0</v>
      </c>
      <c r="N37" s="15" t="n">
        <f aca="false">ROUND((INT(I37/100)*60+(I37-INT(I37/100)*100))*H37,3)</f>
        <v>0</v>
      </c>
      <c r="O37" s="15" t="n">
        <f aca="false">IF(ISBLANK(L37),"",ROUND((INT(L37/100)*60+(L37-INT(L37/100)*100))*H37,3))</f>
        <v>0</v>
      </c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</row>
    <row r="38" customFormat="false" ht="15.75" hidden="false" customHeight="false" outlineLevel="0" collapsed="false">
      <c r="A38" s="2"/>
      <c r="B38" s="11" t="n">
        <v>13</v>
      </c>
      <c r="C38" s="5" t="n">
        <v>1</v>
      </c>
      <c r="D38" s="38" t="n">
        <v>45691</v>
      </c>
      <c r="F38" s="5" t="s">
        <v>48</v>
      </c>
      <c r="G38" s="5" t="n">
        <v>61</v>
      </c>
      <c r="H38" s="2"/>
      <c r="I38" s="12"/>
      <c r="J38" s="4"/>
      <c r="K38" s="2"/>
      <c r="L38" s="14" t="n">
        <v>335</v>
      </c>
      <c r="M38" s="14" t="n">
        <f aca="false">INT(O38/60)*100+O38-INT(O38/60)*60</f>
        <v>0</v>
      </c>
      <c r="N38" s="15" t="n">
        <f aca="false">ROUND((INT(I38/100)*60+(I38-INT(I38/100)*100))*H38,3)</f>
        <v>0</v>
      </c>
      <c r="O38" s="15" t="n">
        <f aca="false">IF(ISBLANK(L38),"",ROUND((INT(L38/100)*60+(L38-INT(L38/100)*100))*H38,3))</f>
        <v>0</v>
      </c>
      <c r="P38" s="5"/>
      <c r="Q38" s="5"/>
      <c r="R38" s="5"/>
      <c r="S38" s="5"/>
      <c r="T38" s="5"/>
      <c r="U38" s="5"/>
      <c r="V38" s="5"/>
      <c r="W38" s="5"/>
      <c r="X38" s="5"/>
      <c r="Y38" s="5"/>
      <c r="Z38" s="5"/>
      <c r="AA38" s="5"/>
      <c r="AB38" s="5"/>
      <c r="AC38" s="5"/>
      <c r="AD38" s="5"/>
      <c r="AE38" s="5"/>
      <c r="AF38" s="5"/>
    </row>
    <row r="39" customFormat="false" ht="15.75" hidden="false" customHeight="false" outlineLevel="0" collapsed="false">
      <c r="A39" s="2"/>
      <c r="B39" s="11" t="n">
        <v>14</v>
      </c>
      <c r="C39" s="5" t="n">
        <v>1</v>
      </c>
      <c r="D39" s="38" t="n">
        <v>45719</v>
      </c>
      <c r="F39" s="5" t="s">
        <v>49</v>
      </c>
      <c r="G39" s="5" t="n">
        <v>75</v>
      </c>
      <c r="H39" s="2"/>
      <c r="I39" s="12"/>
      <c r="J39" s="4"/>
      <c r="K39" s="2"/>
      <c r="L39" s="14" t="n">
        <v>335</v>
      </c>
      <c r="M39" s="14" t="n">
        <f aca="false">INT(O39/60)*100+O39-INT(O39/60)*60</f>
        <v>0</v>
      </c>
      <c r="N39" s="15" t="n">
        <f aca="false">ROUND((INT(I39/100)*60+(I39-INT(I39/100)*100))*H39,3)</f>
        <v>0</v>
      </c>
      <c r="O39" s="15" t="n">
        <f aca="false">IF(ISBLANK(L39),"",ROUND((INT(L39/100)*60+(L39-INT(L39/100)*100))*H39,3))</f>
        <v>0</v>
      </c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</row>
    <row r="40" customFormat="false" ht="15.75" hidden="false" customHeight="false" outlineLevel="0" collapsed="false">
      <c r="A40" s="2"/>
      <c r="B40" s="11" t="n">
        <v>15</v>
      </c>
      <c r="C40" s="5" t="n">
        <v>1</v>
      </c>
      <c r="D40" s="38" t="n">
        <v>45750</v>
      </c>
      <c r="F40" s="5" t="s">
        <v>50</v>
      </c>
      <c r="G40" s="5" t="n">
        <v>70</v>
      </c>
      <c r="H40" s="2"/>
      <c r="I40" s="12"/>
      <c r="J40" s="4"/>
      <c r="K40" s="2"/>
      <c r="L40" s="14" t="n">
        <v>340</v>
      </c>
      <c r="M40" s="14" t="n">
        <f aca="false">INT(O40/60)*100+O40-INT(O40/60)*60</f>
        <v>0</v>
      </c>
      <c r="N40" s="15" t="n">
        <f aca="false">ROUND((INT(I40/100)*60+(I40-INT(I40/100)*100))*H40,3)</f>
        <v>0</v>
      </c>
      <c r="O40" s="15" t="n">
        <f aca="false">IF(ISBLANK(L40),"",ROUND((INT(L40/100)*60+(L40-INT(L40/100)*100))*H40,3))</f>
        <v>0</v>
      </c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</row>
    <row r="41" customFormat="false" ht="15.75" hidden="false" customHeight="false" outlineLevel="0" collapsed="false">
      <c r="A41" s="2"/>
      <c r="B41" s="11" t="n">
        <v>17</v>
      </c>
      <c r="C41" s="5" t="n">
        <v>1</v>
      </c>
      <c r="D41" s="38" t="n">
        <v>45661</v>
      </c>
      <c r="F41" s="5" t="s">
        <v>51</v>
      </c>
      <c r="G41" s="5" t="n">
        <v>41</v>
      </c>
      <c r="H41" s="2"/>
      <c r="I41" s="12"/>
      <c r="J41" s="4"/>
      <c r="K41" s="2"/>
      <c r="L41" s="14" t="n">
        <v>340</v>
      </c>
      <c r="M41" s="14" t="n">
        <f aca="false">INT(O41/60)*100+O41-INT(O41/60)*60</f>
        <v>0</v>
      </c>
      <c r="N41" s="15" t="n">
        <f aca="false">ROUND((INT(I41/100)*60+(I41-INT(I41/100)*100))*H41,3)</f>
        <v>0</v>
      </c>
      <c r="O41" s="15" t="n">
        <f aca="false">IF(ISBLANK(L41),"",ROUND((INT(L41/100)*60+(L41-INT(L41/100)*100))*H41,3))</f>
        <v>0</v>
      </c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</row>
    <row r="42" customFormat="false" ht="15.75" hidden="false" customHeight="false" outlineLevel="0" collapsed="false">
      <c r="A42" s="2"/>
      <c r="B42" s="11" t="n">
        <v>18</v>
      </c>
      <c r="C42" s="5" t="n">
        <v>1</v>
      </c>
      <c r="D42" s="38" t="n">
        <v>45692</v>
      </c>
      <c r="F42" s="5" t="s">
        <v>52</v>
      </c>
      <c r="G42" s="5" t="n">
        <v>38</v>
      </c>
      <c r="H42" s="2"/>
      <c r="I42" s="12"/>
      <c r="J42" s="4"/>
      <c r="K42" s="2"/>
      <c r="L42" s="14" t="n">
        <v>410</v>
      </c>
      <c r="M42" s="14" t="n">
        <f aca="false">INT(O42/60)*100+O42-INT(O42/60)*60</f>
        <v>0</v>
      </c>
      <c r="N42" s="15" t="n">
        <f aca="false">ROUND((INT(I42/100)*60+(I42-INT(I42/100)*100))*H42,3)</f>
        <v>0</v>
      </c>
      <c r="O42" s="15" t="n">
        <f aca="false">IF(ISBLANK(L42),"",ROUND((INT(L42/100)*60+(L42-INT(L42/100)*100))*H42,3))</f>
        <v>0</v>
      </c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</row>
    <row r="43" customFormat="false" ht="15.75" hidden="false" customHeight="false" outlineLevel="0" collapsed="false">
      <c r="A43" s="2"/>
      <c r="B43" s="11" t="n">
        <v>19</v>
      </c>
      <c r="C43" s="5" t="n">
        <v>1</v>
      </c>
      <c r="D43" s="38" t="n">
        <v>45720</v>
      </c>
      <c r="F43" s="5" t="s">
        <v>53</v>
      </c>
      <c r="G43" s="5" t="n">
        <v>41</v>
      </c>
      <c r="H43" s="2"/>
      <c r="I43" s="12"/>
      <c r="J43" s="4"/>
      <c r="K43" s="2"/>
      <c r="L43" s="14" t="n">
        <v>400</v>
      </c>
      <c r="M43" s="14" t="n">
        <f aca="false">INT(O43/60)*100+O43-INT(O43/60)*60</f>
        <v>0</v>
      </c>
      <c r="N43" s="15" t="n">
        <f aca="false">ROUND((INT(I43/100)*60+(I43-INT(I43/100)*100))*H43,3)</f>
        <v>0</v>
      </c>
      <c r="O43" s="15" t="n">
        <f aca="false">IF(ISBLANK(L43),"",ROUND((INT(L43/100)*60+(L43-INT(L43/100)*100))*H43,3))</f>
        <v>0</v>
      </c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</row>
    <row r="44" customFormat="false" ht="15.75" hidden="false" customHeight="false" outlineLevel="0" collapsed="false">
      <c r="A44" s="2"/>
      <c r="B44" s="11" t="n">
        <v>20</v>
      </c>
      <c r="C44" s="5" t="n">
        <v>1</v>
      </c>
      <c r="D44" s="38" t="n">
        <v>45751</v>
      </c>
      <c r="F44" s="5" t="s">
        <v>54</v>
      </c>
      <c r="G44" s="5" t="n">
        <v>45</v>
      </c>
      <c r="H44" s="2"/>
      <c r="I44" s="12"/>
      <c r="J44" s="4"/>
      <c r="K44" s="2"/>
      <c r="L44" s="14" t="n">
        <v>350</v>
      </c>
      <c r="M44" s="14" t="n">
        <f aca="false">INT(O44/60)*100+O44-INT(O44/60)*60</f>
        <v>0</v>
      </c>
      <c r="N44" s="15" t="n">
        <f aca="false">ROUND((INT(I44/100)*60+(I44-INT(I44/100)*100))*H44,3)</f>
        <v>0</v>
      </c>
      <c r="O44" s="15" t="n">
        <f aca="false">IF(ISBLANK(L44),"",ROUND((INT(L44/100)*60+(L44-INT(L44/100)*100))*H44,3))</f>
        <v>0</v>
      </c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</row>
    <row r="45" customFormat="false" ht="15.75" hidden="false" customHeight="false" outlineLevel="0" collapsed="false">
      <c r="A45" s="2"/>
      <c r="B45" s="11" t="n">
        <v>22</v>
      </c>
      <c r="C45" s="5" t="n">
        <v>1</v>
      </c>
      <c r="D45" s="38" t="n">
        <v>45662</v>
      </c>
      <c r="F45" s="5" t="s">
        <v>55</v>
      </c>
      <c r="G45" s="5" t="n">
        <v>49</v>
      </c>
      <c r="H45" s="2"/>
      <c r="I45" s="12"/>
      <c r="J45" s="4"/>
      <c r="K45" s="2"/>
      <c r="L45" s="14" t="n">
        <v>420</v>
      </c>
      <c r="M45" s="14" t="n">
        <f aca="false">INT(O45/60)*100+O45-INT(O45/60)*60</f>
        <v>0</v>
      </c>
      <c r="N45" s="15" t="n">
        <f aca="false">ROUND((INT(I45/100)*60+(I45-INT(I45/100)*100))*H45,3)</f>
        <v>0</v>
      </c>
      <c r="O45" s="15" t="n">
        <f aca="false">IF(ISBLANK(L45),"",ROUND((INT(L45/100)*60+(L45-INT(L45/100)*100))*H45,3))</f>
        <v>0</v>
      </c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</row>
    <row r="46" customFormat="false" ht="15.75" hidden="false" customHeight="false" outlineLevel="0" collapsed="false">
      <c r="A46" s="2"/>
      <c r="B46" s="11" t="n">
        <v>23</v>
      </c>
      <c r="C46" s="5" t="n">
        <v>1</v>
      </c>
      <c r="D46" s="38" t="n">
        <v>45693</v>
      </c>
      <c r="F46" s="5" t="s">
        <v>56</v>
      </c>
      <c r="G46" s="5" t="n">
        <v>24</v>
      </c>
      <c r="H46" s="2"/>
      <c r="I46" s="12"/>
      <c r="J46" s="4"/>
      <c r="K46" s="2"/>
      <c r="L46" s="14" t="n">
        <v>400</v>
      </c>
      <c r="M46" s="14" t="n">
        <f aca="false">INT(O46/60)*100+O46-INT(O46/60)*60</f>
        <v>0</v>
      </c>
      <c r="N46" s="15" t="n">
        <f aca="false">ROUND((INT(I46/100)*60+(I46-INT(I46/100)*100))*H46,3)</f>
        <v>0</v>
      </c>
      <c r="O46" s="15" t="n">
        <f aca="false">IF(ISBLANK(L46),"",ROUND((INT(L46/100)*60+(L46-INT(L46/100)*100))*H46,3))</f>
        <v>0</v>
      </c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</row>
    <row r="47" customFormat="false" ht="15.75" hidden="false" customHeight="false" outlineLevel="0" collapsed="false">
      <c r="A47" s="2"/>
      <c r="B47" s="11" t="n">
        <v>24</v>
      </c>
      <c r="C47" s="5" t="n">
        <v>1</v>
      </c>
      <c r="D47" s="38" t="n">
        <v>45721</v>
      </c>
      <c r="F47" s="5" t="s">
        <v>57</v>
      </c>
      <c r="G47" s="5" t="n">
        <v>30</v>
      </c>
      <c r="H47" s="2"/>
      <c r="I47" s="12"/>
      <c r="J47" s="4"/>
      <c r="K47" s="2"/>
      <c r="L47" s="14" t="n">
        <v>410</v>
      </c>
      <c r="M47" s="14" t="n">
        <f aca="false">INT(O47/60)*100+O47-INT(O47/60)*60</f>
        <v>0</v>
      </c>
      <c r="N47" s="15" t="n">
        <f aca="false">ROUND((INT(I47/100)*60+(I47-INT(I47/100)*100))*H47,3)</f>
        <v>0</v>
      </c>
      <c r="O47" s="15" t="n">
        <f aca="false">IF(ISBLANK(L47),"",ROUND((INT(L47/100)*60+(L47-INT(L47/100)*100))*H47,3))</f>
        <v>0</v>
      </c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</row>
    <row r="48" customFormat="false" ht="15.75" hidden="false" customHeight="false" outlineLevel="0" collapsed="false">
      <c r="A48" s="2"/>
      <c r="B48" s="11" t="n">
        <v>25</v>
      </c>
      <c r="C48" s="5" t="n">
        <v>1</v>
      </c>
      <c r="D48" s="38" t="n">
        <v>45752</v>
      </c>
      <c r="F48" s="5" t="s">
        <v>58</v>
      </c>
      <c r="G48" s="5" t="n">
        <v>27</v>
      </c>
      <c r="H48" s="2"/>
      <c r="I48" s="12"/>
      <c r="J48" s="4"/>
      <c r="K48" s="2"/>
      <c r="L48" s="14" t="n">
        <v>420</v>
      </c>
      <c r="M48" s="14" t="n">
        <f aca="false">INT(O48/60)*100+O48-INT(O48/60)*60</f>
        <v>0</v>
      </c>
      <c r="N48" s="15" t="n">
        <f aca="false">ROUND((INT(I48/100)*60+(I48-INT(I48/100)*100))*H48,3)</f>
        <v>0</v>
      </c>
      <c r="O48" s="15" t="n">
        <f aca="false">IF(ISBLANK(L48),"",ROUND((INT(L48/100)*60+(L48-INT(L48/100)*100))*H48,3))</f>
        <v>0</v>
      </c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</row>
    <row r="49" customFormat="false" ht="15.75" hidden="false" customHeight="false" outlineLevel="0" collapsed="false">
      <c r="A49" s="2"/>
      <c r="B49" s="11" t="n">
        <v>27</v>
      </c>
      <c r="C49" s="5" t="n">
        <v>1</v>
      </c>
      <c r="D49" s="38" t="n">
        <v>45663</v>
      </c>
      <c r="F49" s="5" t="s">
        <v>59</v>
      </c>
      <c r="G49" s="5" t="n">
        <v>38</v>
      </c>
      <c r="H49" s="11" t="str">
        <f aca="true">IF((ISBLANK(E49)),"",IF(G49&gt;=30,INDIRECT(ADDRESS((MATCH(G49,Midle!$A$1:$A$83,0)+0),4,,,"Midle")),1))</f>
        <v/>
      </c>
      <c r="I49" s="12"/>
      <c r="J49" s="4"/>
      <c r="K49" s="2"/>
      <c r="L49" s="14" t="n">
        <v>500</v>
      </c>
      <c r="M49" s="14" t="e">
        <f aca="false">INT(O49/60)*100+O49-INT(O49/60)*60</f>
        <v>#VALUE!</v>
      </c>
      <c r="N49" s="15" t="e">
        <f aca="false">ROUND((INT(I49/100)*60+(I49-INT(I49/100)*100))*H49,3)</f>
        <v>#VALUE!</v>
      </c>
      <c r="O49" s="15" t="e">
        <f aca="false">IF(ISBLANK(L49),"",ROUND((INT(L49/100)*60+(L49-INT(L49/100)*100))*H49,3))</f>
        <v>#VALUE!</v>
      </c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</row>
    <row r="50" customFormat="false" ht="15.75" hidden="false" customHeight="false" outlineLevel="0" collapsed="false">
      <c r="A50" s="2"/>
      <c r="B50" s="11" t="n">
        <v>28</v>
      </c>
      <c r="C50" s="5" t="n">
        <v>1</v>
      </c>
      <c r="D50" s="38" t="n">
        <v>45694</v>
      </c>
      <c r="F50" s="5" t="s">
        <v>60</v>
      </c>
      <c r="G50" s="5" t="n">
        <v>21</v>
      </c>
      <c r="H50" s="11" t="str">
        <f aca="true">IF((ISBLANK(E50)),"",IF(G50&gt;=30,INDIRECT(ADDRESS((MATCH(G50,Midle!$A$1:$A$83,0)+0),4,,,"Midle")),1))</f>
        <v/>
      </c>
      <c r="I50" s="12"/>
      <c r="J50" s="4"/>
      <c r="K50" s="2"/>
      <c r="L50" s="14" t="n">
        <v>530</v>
      </c>
      <c r="M50" s="14" t="e">
        <f aca="false">INT(O50/60)*100+O50-INT(O50/60)*60</f>
        <v>#VALUE!</v>
      </c>
      <c r="N50" s="15" t="e">
        <f aca="false">ROUND((INT(I50/100)*60+(I50-INT(I50/100)*100))*H50,3)</f>
        <v>#VALUE!</v>
      </c>
      <c r="O50" s="15" t="e">
        <f aca="false">IF(ISBLANK(L50),"",ROUND((INT(L50/100)*60+(L50-INT(L50/100)*100))*H50,3))</f>
        <v>#VALUE!</v>
      </c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</row>
    <row r="51" customFormat="false" ht="15.75" hidden="false" customHeight="false" outlineLevel="0" collapsed="false">
      <c r="A51" s="2"/>
      <c r="B51" s="11" t="n">
        <v>29</v>
      </c>
      <c r="C51" s="5" t="n">
        <v>1</v>
      </c>
      <c r="D51" s="38" t="n">
        <v>45722</v>
      </c>
      <c r="F51" s="5" t="s">
        <v>61</v>
      </c>
      <c r="G51" s="5" t="n">
        <v>42</v>
      </c>
      <c r="H51" s="11" t="str">
        <f aca="true">IF((ISBLANK(E51)),"",IF(G51&gt;=30,INDIRECT(ADDRESS((MATCH(G51,Midle!$A$1:$A$83,0)+0),4,,,"Midle")),1))</f>
        <v/>
      </c>
      <c r="I51" s="12"/>
      <c r="J51" s="4"/>
      <c r="K51" s="2"/>
      <c r="L51" s="14" t="n">
        <v>420</v>
      </c>
      <c r="M51" s="14" t="e">
        <f aca="false">INT(O51/60)*100+O51-INT(O51/60)*60</f>
        <v>#VALUE!</v>
      </c>
      <c r="N51" s="15" t="e">
        <f aca="false">ROUND((INT(I51/100)*60+(I51-INT(I51/100)*100))*H51,3)</f>
        <v>#VALUE!</v>
      </c>
      <c r="O51" s="15" t="e">
        <f aca="false">IF(ISBLANK(L51),"",ROUND((INT(L51/100)*60+(L51-INT(L51/100)*100))*H51,3))</f>
        <v>#VALUE!</v>
      </c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</row>
    <row r="52" customFormat="false" ht="15.75" hidden="false" customHeight="false" outlineLevel="0" collapsed="false">
      <c r="A52" s="2"/>
      <c r="B52" s="11" t="n">
        <v>30</v>
      </c>
      <c r="C52" s="5" t="n">
        <v>1</v>
      </c>
      <c r="D52" s="38" t="n">
        <v>45753</v>
      </c>
      <c r="F52" s="5" t="s">
        <v>62</v>
      </c>
      <c r="G52" s="5" t="n">
        <v>34</v>
      </c>
      <c r="H52" s="11" t="str">
        <f aca="true">IF((ISBLANK(E52)),"",IF(G52&gt;=30,INDIRECT(ADDRESS((MATCH(G52,Midle!$A$1:$A$83,0)+0),4,,,"Midle")),1))</f>
        <v/>
      </c>
      <c r="I52" s="12"/>
      <c r="J52" s="4"/>
      <c r="K52" s="2"/>
      <c r="L52" s="14" t="n">
        <v>530</v>
      </c>
      <c r="M52" s="14" t="e">
        <f aca="false">INT(O52/60)*100+O52-INT(O52/60)*60</f>
        <v>#VALUE!</v>
      </c>
      <c r="N52" s="15" t="e">
        <f aca="false">ROUND((INT(I52/100)*60+(I52-INT(I52/100)*100))*H52,3)</f>
        <v>#VALUE!</v>
      </c>
      <c r="O52" s="15" t="e">
        <f aca="false">IF(ISBLANK(L52),"",ROUND((INT(L52/100)*60+(L52-INT(L52/100)*100))*H52,3))</f>
        <v>#VALUE!</v>
      </c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</row>
    <row r="53" customFormat="false" ht="15.75" hidden="false" customHeight="false" outlineLevel="0" collapsed="false">
      <c r="A53" s="2"/>
      <c r="B53" s="11" t="n">
        <v>32</v>
      </c>
      <c r="C53" s="5" t="n">
        <v>1</v>
      </c>
      <c r="D53" s="38" t="n">
        <v>45664</v>
      </c>
      <c r="F53" s="5" t="s">
        <v>63</v>
      </c>
      <c r="G53" s="5" t="n">
        <v>41</v>
      </c>
      <c r="H53" s="2"/>
      <c r="I53" s="12"/>
      <c r="J53" s="4"/>
      <c r="K53" s="2"/>
      <c r="L53" s="14" t="n">
        <v>530</v>
      </c>
      <c r="M53" s="14" t="n">
        <f aca="false">INT(O53/60)*100+O53-INT(O53/60)*60</f>
        <v>0</v>
      </c>
      <c r="N53" s="15" t="n">
        <f aca="false">ROUND((INT(I53/100)*60+(I53-INT(I53/100)*100))*H53,3)</f>
        <v>0</v>
      </c>
      <c r="O53" s="15" t="n">
        <f aca="false">IF(ISBLANK(L53),"",ROUND((INT(L53/100)*60+(L53-INT(L53/100)*100))*H53,3))</f>
        <v>0</v>
      </c>
      <c r="P53" s="5"/>
      <c r="Q53" s="5"/>
      <c r="R53" s="5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</row>
    <row r="54" customFormat="false" ht="15.75" hidden="false" customHeight="false" outlineLevel="0" collapsed="false">
      <c r="A54" s="2"/>
      <c r="B54" s="11" t="n">
        <v>33</v>
      </c>
      <c r="C54" s="5" t="n">
        <v>1</v>
      </c>
      <c r="D54" s="38" t="n">
        <v>45695</v>
      </c>
      <c r="F54" s="5" t="s">
        <v>64</v>
      </c>
      <c r="G54" s="5" t="n">
        <v>41</v>
      </c>
      <c r="H54" s="2"/>
      <c r="I54" s="12"/>
      <c r="J54" s="4"/>
      <c r="K54" s="2"/>
      <c r="L54" s="14" t="n">
        <v>530</v>
      </c>
      <c r="M54" s="14" t="n">
        <f aca="false">INT(O54/60)*100+O54-INT(O54/60)*60</f>
        <v>0</v>
      </c>
      <c r="N54" s="15" t="n">
        <f aca="false">ROUND((INT(I54/100)*60+(I54-INT(I54/100)*100))*H54,3)</f>
        <v>0</v>
      </c>
      <c r="O54" s="15" t="n">
        <f aca="false">IF(ISBLANK(L54),"",ROUND((INT(L54/100)*60+(L54-INT(L54/100)*100))*H54,3))</f>
        <v>0</v>
      </c>
      <c r="P54" s="5"/>
      <c r="Q54" s="5"/>
      <c r="R54" s="5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</row>
    <row r="55" customFormat="false" ht="15.75" hidden="false" customHeight="false" outlineLevel="0" collapsed="false">
      <c r="A55" s="2"/>
      <c r="B55" s="11" t="n">
        <v>34</v>
      </c>
      <c r="C55" s="5" t="n">
        <v>1</v>
      </c>
      <c r="D55" s="38" t="n">
        <v>45723</v>
      </c>
      <c r="F55" s="5" t="s">
        <v>65</v>
      </c>
      <c r="G55" s="5" t="n">
        <v>50</v>
      </c>
      <c r="H55" s="2"/>
      <c r="I55" s="12"/>
      <c r="J55" s="4"/>
      <c r="K55" s="2"/>
      <c r="L55" s="14" t="n">
        <v>530</v>
      </c>
      <c r="M55" s="14" t="n">
        <f aca="false">INT(O55/60)*100+O55-INT(O55/60)*60</f>
        <v>0</v>
      </c>
      <c r="N55" s="15" t="n">
        <f aca="false">ROUND((INT(I55/100)*60+(I55-INT(I55/100)*100))*H55,3)</f>
        <v>0</v>
      </c>
      <c r="O55" s="15" t="n">
        <f aca="false">IF(ISBLANK(L55),"",ROUND((INT(L55/100)*60+(L55-INT(L55/100)*100))*H55,3))</f>
        <v>0</v>
      </c>
      <c r="P55" s="5"/>
      <c r="Q55" s="5"/>
      <c r="R55" s="5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</row>
    <row r="56" customFormat="false" ht="15.75" hidden="false" customHeight="false" outlineLevel="0" collapsed="false">
      <c r="A56" s="2"/>
      <c r="B56" s="11" t="n">
        <v>35</v>
      </c>
      <c r="C56" s="5" t="n">
        <v>1</v>
      </c>
      <c r="D56" s="38" t="n">
        <v>45754</v>
      </c>
      <c r="F56" s="5" t="s">
        <v>66</v>
      </c>
      <c r="G56" s="5" t="n">
        <v>69</v>
      </c>
      <c r="H56" s="2"/>
      <c r="I56" s="12"/>
      <c r="J56" s="4"/>
      <c r="K56" s="2"/>
      <c r="L56" s="14" t="n">
        <v>530</v>
      </c>
      <c r="M56" s="14" t="n">
        <f aca="false">INT(O56/60)*100+O56-INT(O56/60)*60</f>
        <v>0</v>
      </c>
      <c r="N56" s="15" t="n">
        <f aca="false">ROUND((INT(I56/100)*60+(I56-INT(I56/100)*100))*H56,3)</f>
        <v>0</v>
      </c>
      <c r="O56" s="15" t="n">
        <f aca="false">IF(ISBLANK(L56),"",ROUND((INT(L56/100)*60+(L56-INT(L56/100)*100))*H56,3))</f>
        <v>0</v>
      </c>
      <c r="P56" s="5"/>
      <c r="Q56" s="5"/>
      <c r="R56" s="5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</row>
    <row r="57" customFormat="false" ht="15.75" hidden="false" customHeight="false" outlineLevel="0" collapsed="false">
      <c r="A57" s="2"/>
      <c r="B57" s="11" t="n">
        <v>37</v>
      </c>
      <c r="C57" s="5" t="n">
        <v>1</v>
      </c>
      <c r="D57" s="38" t="n">
        <v>45665</v>
      </c>
      <c r="F57" s="5" t="s">
        <v>67</v>
      </c>
      <c r="G57" s="5" t="n">
        <v>41</v>
      </c>
      <c r="H57" s="2"/>
      <c r="I57" s="12"/>
      <c r="J57" s="4"/>
      <c r="K57" s="2"/>
      <c r="L57" s="14" t="n">
        <v>530</v>
      </c>
      <c r="M57" s="14" t="n">
        <f aca="false">INT(O57/60)*100+O57-INT(O57/60)*60</f>
        <v>0</v>
      </c>
      <c r="N57" s="15" t="n">
        <f aca="false">ROUND((INT(I57/100)*60+(I57-INT(I57/100)*100))*H57,3)</f>
        <v>0</v>
      </c>
      <c r="O57" s="15" t="n">
        <f aca="false">IF(ISBLANK(L57),"",ROUND((INT(L57/100)*60+(L57-INT(L57/100)*100))*H57,3))</f>
        <v>0</v>
      </c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</row>
    <row r="58" customFormat="false" ht="15.75" hidden="false" customHeight="false" outlineLevel="0" collapsed="false">
      <c r="A58" s="2"/>
      <c r="B58" s="11" t="n">
        <v>38</v>
      </c>
      <c r="C58" s="5" t="n">
        <v>1</v>
      </c>
      <c r="D58" s="38" t="n">
        <v>45696</v>
      </c>
      <c r="F58" s="5" t="s">
        <v>68</v>
      </c>
      <c r="G58" s="5" t="n">
        <v>30</v>
      </c>
      <c r="H58" s="2"/>
      <c r="I58" s="12"/>
      <c r="J58" s="4"/>
      <c r="K58" s="2"/>
      <c r="L58" s="14" t="n">
        <v>530</v>
      </c>
      <c r="M58" s="14" t="n">
        <f aca="false">INT(O58/60)*100+O58-INT(O58/60)*60</f>
        <v>0</v>
      </c>
      <c r="N58" s="15" t="n">
        <f aca="false">ROUND((INT(I58/100)*60+(I58-INT(I58/100)*100))*H58,3)</f>
        <v>0</v>
      </c>
      <c r="O58" s="15" t="n">
        <f aca="false">IF(ISBLANK(L58),"",ROUND((INT(L58/100)*60+(L58-INT(L58/100)*100))*H58,3))</f>
        <v>0</v>
      </c>
      <c r="P58" s="5"/>
      <c r="Q58" s="5"/>
      <c r="R58" s="5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</row>
    <row r="59" customFormat="false" ht="15.75" hidden="false" customHeight="false" outlineLevel="0" collapsed="false">
      <c r="A59" s="2"/>
      <c r="B59" s="11" t="n">
        <v>39</v>
      </c>
      <c r="C59" s="5" t="n">
        <v>1</v>
      </c>
      <c r="D59" s="38" t="n">
        <v>45724</v>
      </c>
      <c r="F59" s="5" t="s">
        <v>69</v>
      </c>
      <c r="G59" s="5" t="n">
        <v>41</v>
      </c>
      <c r="H59" s="2"/>
      <c r="I59" s="12"/>
      <c r="J59" s="4"/>
      <c r="K59" s="2"/>
      <c r="L59" s="14" t="n">
        <v>530</v>
      </c>
      <c r="M59" s="14" t="n">
        <f aca="false">INT(O59/60)*100+O59-INT(O59/60)*60</f>
        <v>0</v>
      </c>
      <c r="N59" s="15" t="n">
        <f aca="false">ROUND((INT(I59/100)*60+(I59-INT(I59/100)*100))*H59,3)</f>
        <v>0</v>
      </c>
      <c r="O59" s="15" t="n">
        <f aca="false">IF(ISBLANK(L59),"",ROUND((INT(L59/100)*60+(L59-INT(L59/100)*100))*H59,3))</f>
        <v>0</v>
      </c>
      <c r="P59" s="5"/>
      <c r="Q59" s="5"/>
      <c r="R59" s="5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</row>
    <row r="60" customFormat="false" ht="15.75" hidden="false" customHeight="false" outlineLevel="0" collapsed="false">
      <c r="A60" s="2"/>
      <c r="B60" s="11" t="n">
        <v>40</v>
      </c>
      <c r="C60" s="5" t="n">
        <v>1</v>
      </c>
      <c r="D60" s="38" t="n">
        <v>45755</v>
      </c>
      <c r="F60" s="5" t="s">
        <v>70</v>
      </c>
      <c r="G60" s="5" t="n">
        <v>43</v>
      </c>
      <c r="H60" s="2"/>
      <c r="I60" s="12"/>
      <c r="J60" s="4"/>
      <c r="K60" s="2"/>
      <c r="L60" s="14" t="n">
        <v>530</v>
      </c>
      <c r="M60" s="14" t="n">
        <f aca="false">INT(O60/60)*100+O60-INT(O60/60)*60</f>
        <v>0</v>
      </c>
      <c r="N60" s="15" t="n">
        <f aca="false">ROUND((INT(I60/100)*60+(I60-INT(I60/100)*100))*H60,3)</f>
        <v>0</v>
      </c>
      <c r="O60" s="15" t="n">
        <f aca="false">IF(ISBLANK(L60),"",ROUND((INT(L60/100)*60+(L60-INT(L60/100)*100))*H60,3))</f>
        <v>0</v>
      </c>
      <c r="P60" s="5"/>
      <c r="Q60" s="5"/>
      <c r="R60" s="5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</row>
    <row r="61" customFormat="false" ht="15.75" hidden="false" customHeight="false" outlineLevel="0" collapsed="false">
      <c r="A61" s="2"/>
      <c r="B61" s="11" t="n">
        <v>42</v>
      </c>
      <c r="C61" s="5" t="n">
        <v>1</v>
      </c>
      <c r="D61" s="38" t="n">
        <v>45666</v>
      </c>
      <c r="F61" s="5" t="s">
        <v>71</v>
      </c>
      <c r="G61" s="5" t="n">
        <v>33</v>
      </c>
      <c r="H61" s="2"/>
      <c r="I61" s="12"/>
      <c r="J61" s="4"/>
      <c r="K61" s="2"/>
      <c r="L61" s="14" t="n">
        <v>530</v>
      </c>
      <c r="M61" s="14" t="n">
        <f aca="false">INT(O61/60)*100+O61-INT(O61/60)*60</f>
        <v>0</v>
      </c>
      <c r="N61" s="15" t="n">
        <f aca="false">ROUND((INT(I61/100)*60+(I61-INT(I61/100)*100))*H61,3)</f>
        <v>0</v>
      </c>
      <c r="O61" s="15" t="n">
        <f aca="false">IF(ISBLANK(L61),"",ROUND((INT(L61/100)*60+(L61-INT(L61/100)*100))*H61,3))</f>
        <v>0</v>
      </c>
      <c r="P61" s="5"/>
      <c r="Q61" s="5"/>
      <c r="R61" s="5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</row>
    <row r="62" customFormat="false" ht="15.75" hidden="false" customHeight="false" outlineLevel="0" collapsed="false">
      <c r="A62" s="2"/>
      <c r="B62" s="11" t="n">
        <v>43</v>
      </c>
      <c r="C62" s="5" t="n">
        <v>1</v>
      </c>
      <c r="D62" s="38" t="n">
        <v>45697</v>
      </c>
      <c r="F62" s="5" t="s">
        <v>72</v>
      </c>
      <c r="G62" s="5" t="n">
        <v>35</v>
      </c>
      <c r="H62" s="2"/>
      <c r="I62" s="12"/>
      <c r="J62" s="4"/>
      <c r="K62" s="2"/>
      <c r="L62" s="14" t="n">
        <v>530</v>
      </c>
      <c r="M62" s="14" t="n">
        <f aca="false">INT(O62/60)*100+O62-INT(O62/60)*60</f>
        <v>0</v>
      </c>
      <c r="N62" s="15" t="n">
        <f aca="false">ROUND((INT(I62/100)*60+(I62-INT(I62/100)*100))*H62,3)</f>
        <v>0</v>
      </c>
      <c r="O62" s="15" t="n">
        <f aca="false">IF(ISBLANK(L62),"",ROUND((INT(L62/100)*60+(L62-INT(L62/100)*100))*H62,3))</f>
        <v>0</v>
      </c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</row>
    <row r="63" customFormat="false" ht="15.75" hidden="false" customHeight="false" outlineLevel="0" collapsed="false">
      <c r="A63" s="2"/>
      <c r="B63" s="11" t="n">
        <v>44</v>
      </c>
      <c r="C63" s="5" t="n">
        <v>1</v>
      </c>
      <c r="D63" s="38" t="n">
        <v>45725</v>
      </c>
      <c r="F63" s="5" t="s">
        <v>73</v>
      </c>
      <c r="G63" s="5" t="n">
        <v>45</v>
      </c>
      <c r="H63" s="2"/>
      <c r="I63" s="12"/>
      <c r="J63" s="4"/>
      <c r="K63" s="2"/>
      <c r="L63" s="14" t="n">
        <v>530</v>
      </c>
      <c r="M63" s="14" t="n">
        <f aca="false">INT(O63/60)*100+O63-INT(O63/60)*60</f>
        <v>0</v>
      </c>
      <c r="N63" s="15" t="n">
        <f aca="false">ROUND((INT(I63/100)*60+(I63-INT(I63/100)*100))*H63,3)</f>
        <v>0</v>
      </c>
      <c r="O63" s="15" t="n">
        <f aca="false">IF(ISBLANK(L63),"",ROUND((INT(L63/100)*60+(L63-INT(L63/100)*100))*H63,3))</f>
        <v>0</v>
      </c>
      <c r="P63" s="5"/>
      <c r="Q63" s="5"/>
      <c r="R63" s="5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</row>
    <row r="64" customFormat="false" ht="15.75" hidden="false" customHeight="false" outlineLevel="0" collapsed="false">
      <c r="A64" s="2"/>
      <c r="B64" s="11" t="n">
        <v>45</v>
      </c>
      <c r="C64" s="5" t="n">
        <v>1</v>
      </c>
      <c r="D64" s="38" t="n">
        <v>45756</v>
      </c>
      <c r="F64" s="5" t="s">
        <v>74</v>
      </c>
      <c r="G64" s="5" t="n">
        <v>22</v>
      </c>
      <c r="H64" s="2"/>
      <c r="I64" s="12"/>
      <c r="J64" s="4"/>
      <c r="K64" s="2"/>
      <c r="L64" s="14" t="n">
        <v>530</v>
      </c>
      <c r="M64" s="14" t="n">
        <f aca="false">INT(O64/60)*100+O64-INT(O64/60)*60</f>
        <v>0</v>
      </c>
      <c r="N64" s="15" t="n">
        <f aca="false">ROUND((INT(I64/100)*60+(I64-INT(I64/100)*100))*H64,3)</f>
        <v>0</v>
      </c>
      <c r="O64" s="15" t="n">
        <f aca="false">IF(ISBLANK(L64),"",ROUND((INT(L64/100)*60+(L64-INT(L64/100)*100))*H64,3))</f>
        <v>0</v>
      </c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</row>
    <row r="65" customFormat="false" ht="15.75" hidden="false" customHeight="false" outlineLevel="0" collapsed="false">
      <c r="A65" s="2"/>
      <c r="B65" s="11" t="n">
        <v>47</v>
      </c>
      <c r="C65" s="5" t="n">
        <v>2</v>
      </c>
      <c r="D65" s="38" t="n">
        <v>45667</v>
      </c>
      <c r="F65" s="5" t="s">
        <v>75</v>
      </c>
      <c r="G65" s="5" t="n">
        <v>29</v>
      </c>
      <c r="H65" s="2"/>
      <c r="I65" s="12"/>
      <c r="J65" s="4"/>
      <c r="K65" s="2"/>
      <c r="L65" s="14" t="n">
        <v>530</v>
      </c>
      <c r="M65" s="14" t="n">
        <f aca="false">INT(O65/60)*100+O65-INT(O65/60)*60</f>
        <v>0</v>
      </c>
      <c r="N65" s="15" t="n">
        <f aca="false">ROUND((INT(I65/100)*60+(I65-INT(I65/100)*100))*H65,3)</f>
        <v>0</v>
      </c>
      <c r="O65" s="15" t="n">
        <f aca="false">IF(ISBLANK(L65),"",ROUND((INT(L65/100)*60+(L65-INT(L65/100)*100))*H65,3))</f>
        <v>0</v>
      </c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</row>
    <row r="66" customFormat="false" ht="15.75" hidden="false" customHeight="false" outlineLevel="0" collapsed="false">
      <c r="A66" s="2"/>
      <c r="B66" s="11" t="n">
        <v>48</v>
      </c>
      <c r="C66" s="5" t="n">
        <v>2</v>
      </c>
      <c r="D66" s="38" t="n">
        <v>45698</v>
      </c>
      <c r="F66" s="5" t="s">
        <v>76</v>
      </c>
      <c r="G66" s="5" t="n">
        <v>39</v>
      </c>
      <c r="H66" s="2"/>
      <c r="I66" s="12"/>
      <c r="J66" s="4"/>
      <c r="K66" s="2"/>
      <c r="L66" s="14" t="n">
        <v>530</v>
      </c>
      <c r="M66" s="14" t="n">
        <f aca="false">INT(O66/60)*100+O66-INT(O66/60)*60</f>
        <v>0</v>
      </c>
      <c r="N66" s="15" t="n">
        <f aca="false">ROUND((INT(I66/100)*60+(I66-INT(I66/100)*100))*H66,3)</f>
        <v>0</v>
      </c>
      <c r="O66" s="15" t="n">
        <f aca="false">IF(ISBLANK(L66),"",ROUND((INT(L66/100)*60+(L66-INT(L66/100)*100))*H66,3))</f>
        <v>0</v>
      </c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</row>
    <row r="67" customFormat="false" ht="15.75" hidden="false" customHeight="false" outlineLevel="0" collapsed="false">
      <c r="A67" s="2"/>
      <c r="B67" s="11" t="n">
        <v>49</v>
      </c>
      <c r="C67" s="5" t="n">
        <v>2</v>
      </c>
      <c r="D67" s="38" t="n">
        <v>45726</v>
      </c>
      <c r="F67" s="5" t="s">
        <v>77</v>
      </c>
      <c r="G67" s="5" t="n">
        <v>39</v>
      </c>
      <c r="H67" s="2"/>
      <c r="I67" s="12"/>
      <c r="J67" s="4"/>
      <c r="K67" s="2"/>
      <c r="L67" s="14" t="n">
        <v>530</v>
      </c>
      <c r="M67" s="14" t="n">
        <f aca="false">INT(O67/60)*100+O67-INT(O67/60)*60</f>
        <v>0</v>
      </c>
      <c r="N67" s="15" t="n">
        <f aca="false">ROUND((INT(I67/100)*60+(I67-INT(I67/100)*100))*H67,3)</f>
        <v>0</v>
      </c>
      <c r="O67" s="15" t="n">
        <f aca="false">IF(ISBLANK(L67),"",ROUND((INT(L67/100)*60+(L67-INT(L67/100)*100))*H67,3))</f>
        <v>0</v>
      </c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</row>
    <row r="68" customFormat="false" ht="15.75" hidden="false" customHeight="false" outlineLevel="0" collapsed="false">
      <c r="A68" s="2"/>
      <c r="B68" s="11" t="n">
        <v>50</v>
      </c>
      <c r="C68" s="5" t="n">
        <v>2</v>
      </c>
      <c r="D68" s="38" t="n">
        <v>45757</v>
      </c>
      <c r="F68" s="5" t="s">
        <v>78</v>
      </c>
      <c r="G68" s="5" t="n">
        <v>33</v>
      </c>
      <c r="H68" s="2"/>
      <c r="I68" s="12"/>
      <c r="J68" s="4"/>
      <c r="K68" s="2"/>
      <c r="L68" s="14" t="n">
        <v>530</v>
      </c>
      <c r="M68" s="14" t="n">
        <f aca="false">INT(O68/60)*100+O68-INT(O68/60)*60</f>
        <v>0</v>
      </c>
      <c r="N68" s="15" t="n">
        <f aca="false">ROUND((INT(I68/100)*60+(I68-INT(I68/100)*100))*H68,3)</f>
        <v>0</v>
      </c>
      <c r="O68" s="15" t="n">
        <f aca="false">IF(ISBLANK(L68),"",ROUND((INT(L68/100)*60+(L68-INT(L68/100)*100))*H68,3))</f>
        <v>0</v>
      </c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</row>
    <row r="69" customFormat="false" ht="15.75" hidden="false" customHeight="false" outlineLevel="0" collapsed="false">
      <c r="A69" s="2"/>
      <c r="B69" s="11" t="n">
        <v>52</v>
      </c>
      <c r="C69" s="5" t="n">
        <v>2</v>
      </c>
      <c r="D69" s="38" t="n">
        <v>45668</v>
      </c>
      <c r="F69" s="5" t="s">
        <v>79</v>
      </c>
      <c r="G69" s="5" t="n">
        <v>60</v>
      </c>
      <c r="H69" s="2"/>
      <c r="I69" s="12"/>
      <c r="J69" s="4"/>
      <c r="K69" s="2"/>
      <c r="L69" s="14" t="n">
        <v>530</v>
      </c>
      <c r="M69" s="14" t="n">
        <f aca="false">INT(O69/60)*100+O69-INT(O69/60)*60</f>
        <v>0</v>
      </c>
      <c r="N69" s="15" t="n">
        <f aca="false">ROUND((INT(I69/100)*60+(I69-INT(I69/100)*100))*H69,3)</f>
        <v>0</v>
      </c>
      <c r="O69" s="15" t="n">
        <f aca="false">IF(ISBLANK(L69),"",ROUND((INT(L69/100)*60+(L69-INT(L69/100)*100))*H69,3))</f>
        <v>0</v>
      </c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</row>
    <row r="70" customFormat="false" ht="15.75" hidden="false" customHeight="false" outlineLevel="0" collapsed="false">
      <c r="A70" s="2"/>
      <c r="B70" s="11" t="n">
        <v>53</v>
      </c>
      <c r="C70" s="5" t="n">
        <v>2</v>
      </c>
      <c r="D70" s="38" t="n">
        <v>45699</v>
      </c>
      <c r="F70" s="5" t="s">
        <v>80</v>
      </c>
      <c r="G70" s="5" t="n">
        <v>33</v>
      </c>
      <c r="H70" s="2"/>
      <c r="I70" s="12"/>
      <c r="J70" s="4"/>
      <c r="K70" s="2"/>
      <c r="L70" s="14" t="n">
        <v>530</v>
      </c>
      <c r="M70" s="14" t="n">
        <f aca="false">INT(O70/60)*100+O70-INT(O70/60)*60</f>
        <v>0</v>
      </c>
      <c r="N70" s="15" t="n">
        <f aca="false">ROUND((INT(I70/100)*60+(I70-INT(I70/100)*100))*H70,3)</f>
        <v>0</v>
      </c>
      <c r="O70" s="15" t="n">
        <f aca="false">IF(ISBLANK(L70),"",ROUND((INT(L70/100)*60+(L70-INT(L70/100)*100))*H70,3))</f>
        <v>0</v>
      </c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</row>
    <row r="71" customFormat="false" ht="15.75" hidden="false" customHeight="false" outlineLevel="0" collapsed="false">
      <c r="A71" s="2"/>
      <c r="B71" s="11" t="n">
        <v>54</v>
      </c>
      <c r="C71" s="5" t="n">
        <v>2</v>
      </c>
      <c r="D71" s="38" t="n">
        <v>45727</v>
      </c>
      <c r="F71" s="5" t="s">
        <v>81</v>
      </c>
      <c r="G71" s="5" t="n">
        <v>38</v>
      </c>
      <c r="H71" s="2"/>
      <c r="I71" s="12"/>
      <c r="J71" s="4"/>
      <c r="K71" s="2"/>
      <c r="L71" s="14" t="n">
        <v>530</v>
      </c>
      <c r="M71" s="14" t="n">
        <f aca="false">INT(O71/60)*100+O71-INT(O71/60)*60</f>
        <v>0</v>
      </c>
      <c r="N71" s="15" t="n">
        <f aca="false">ROUND((INT(I71/100)*60+(I71-INT(I71/100)*100))*H71,3)</f>
        <v>0</v>
      </c>
      <c r="O71" s="15" t="n">
        <f aca="false">IF(ISBLANK(L71),"",ROUND((INT(L71/100)*60+(L71-INT(L71/100)*100))*H71,3))</f>
        <v>0</v>
      </c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</row>
    <row r="72" customFormat="false" ht="15.75" hidden="false" customHeight="false" outlineLevel="0" collapsed="false">
      <c r="A72" s="2"/>
      <c r="B72" s="11" t="n">
        <v>55</v>
      </c>
      <c r="C72" s="5" t="n">
        <v>2</v>
      </c>
      <c r="D72" s="38" t="n">
        <v>45758</v>
      </c>
      <c r="F72" s="5" t="s">
        <v>82</v>
      </c>
      <c r="G72" s="5" t="n">
        <v>43</v>
      </c>
      <c r="H72" s="2"/>
      <c r="I72" s="12"/>
      <c r="J72" s="4"/>
      <c r="K72" s="2"/>
      <c r="L72" s="14" t="n">
        <v>530</v>
      </c>
      <c r="M72" s="14" t="n">
        <f aca="false">INT(O72/60)*100+O72-INT(O72/60)*60</f>
        <v>0</v>
      </c>
      <c r="N72" s="15" t="n">
        <f aca="false">ROUND((INT(I72/100)*60+(I72-INT(I72/100)*100))*H72,3)</f>
        <v>0</v>
      </c>
      <c r="O72" s="15" t="n">
        <f aca="false">IF(ISBLANK(L72),"",ROUND((INT(L72/100)*60+(L72-INT(L72/100)*100))*H72,3))</f>
        <v>0</v>
      </c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</row>
    <row r="73" customFormat="false" ht="15.75" hidden="false" customHeight="false" outlineLevel="0" collapsed="false">
      <c r="A73" s="2"/>
      <c r="B73" s="11" t="n">
        <v>57</v>
      </c>
      <c r="C73" s="5" t="n">
        <v>2</v>
      </c>
      <c r="D73" s="38" t="n">
        <v>45669</v>
      </c>
      <c r="F73" s="5" t="s">
        <v>83</v>
      </c>
      <c r="G73" s="5" t="n">
        <v>29</v>
      </c>
      <c r="H73" s="2"/>
      <c r="I73" s="12"/>
      <c r="J73" s="4"/>
      <c r="K73" s="2"/>
      <c r="L73" s="14" t="n">
        <v>530</v>
      </c>
      <c r="M73" s="14" t="n">
        <f aca="false">INT(O73/60)*100+O73-INT(O73/60)*60</f>
        <v>0</v>
      </c>
      <c r="N73" s="15" t="n">
        <f aca="false">ROUND((INT(I73/100)*60+(I73-INT(I73/100)*100))*H73,3)</f>
        <v>0</v>
      </c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</row>
    <row r="74" customFormat="false" ht="15.75" hidden="false" customHeight="false" outlineLevel="0" collapsed="false">
      <c r="A74" s="2"/>
      <c r="B74" s="11" t="n">
        <v>58</v>
      </c>
      <c r="C74" s="5" t="n">
        <v>2</v>
      </c>
      <c r="D74" s="38" t="n">
        <v>45700</v>
      </c>
      <c r="F74" s="5" t="s">
        <v>84</v>
      </c>
      <c r="G74" s="5" t="n">
        <v>29</v>
      </c>
      <c r="H74" s="2"/>
      <c r="I74" s="12"/>
      <c r="J74" s="4"/>
      <c r="K74" s="2"/>
      <c r="L74" s="14" t="n">
        <v>530</v>
      </c>
      <c r="M74" s="14" t="n">
        <f aca="false">INT(O74/60)*100+O74-INT(O74/60)*60</f>
        <v>0</v>
      </c>
      <c r="N74" s="15" t="n">
        <f aca="false">ROUND((INT(I74/100)*60+(I74-INT(I74/100)*100))*H74,3)</f>
        <v>0</v>
      </c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</row>
    <row r="75" customFormat="false" ht="15.75" hidden="false" customHeight="false" outlineLevel="0" collapsed="false">
      <c r="A75" s="2"/>
      <c r="B75" s="11" t="n">
        <v>59</v>
      </c>
      <c r="C75" s="5" t="n">
        <v>2</v>
      </c>
      <c r="D75" s="38" t="n">
        <v>45728</v>
      </c>
      <c r="F75" s="5" t="s">
        <v>85</v>
      </c>
      <c r="G75" s="5" t="n">
        <v>36</v>
      </c>
      <c r="H75" s="2"/>
      <c r="I75" s="12"/>
      <c r="J75" s="4"/>
      <c r="K75" s="2"/>
      <c r="L75" s="14" t="n">
        <v>530</v>
      </c>
      <c r="M75" s="14" t="n">
        <f aca="false">INT(O75/60)*100+O75-INT(O75/60)*60</f>
        <v>0</v>
      </c>
      <c r="N75" s="15" t="n">
        <f aca="false">ROUND((INT(I75/100)*60+(I75-INT(I75/100)*100))*H75,3)</f>
        <v>0</v>
      </c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</row>
    <row r="76" customFormat="false" ht="15.75" hidden="false" customHeight="false" outlineLevel="0" collapsed="false">
      <c r="A76" s="2"/>
      <c r="B76" s="11" t="n">
        <v>60</v>
      </c>
      <c r="C76" s="5" t="n">
        <v>2</v>
      </c>
      <c r="D76" s="38" t="n">
        <v>45759</v>
      </c>
      <c r="F76" s="5" t="s">
        <v>86</v>
      </c>
      <c r="G76" s="5" t="n">
        <v>50</v>
      </c>
      <c r="H76" s="2"/>
      <c r="I76" s="12"/>
      <c r="J76" s="4"/>
      <c r="K76" s="2"/>
      <c r="L76" s="14" t="n">
        <v>530</v>
      </c>
      <c r="M76" s="14" t="n">
        <f aca="false">INT(O76/60)*100+O76-INT(O76/60)*60</f>
        <v>0</v>
      </c>
      <c r="N76" s="15" t="n">
        <f aca="false">ROUND((INT(I76/100)*60+(I76-INT(I76/100)*100))*H76,3)</f>
        <v>0</v>
      </c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</row>
    <row r="77" customFormat="false" ht="15.75" hidden="false" customHeight="false" outlineLevel="0" collapsed="false">
      <c r="A77" s="2"/>
      <c r="B77" s="11" t="n">
        <v>62</v>
      </c>
      <c r="C77" s="5" t="n">
        <v>2</v>
      </c>
      <c r="D77" s="38" t="n">
        <v>45670</v>
      </c>
      <c r="F77" s="5" t="s">
        <v>87</v>
      </c>
      <c r="G77" s="5" t="n">
        <v>48</v>
      </c>
      <c r="H77" s="2"/>
      <c r="I77" s="12"/>
      <c r="J77" s="4"/>
      <c r="K77" s="2"/>
      <c r="L77" s="14" t="n">
        <v>530</v>
      </c>
      <c r="M77" s="14" t="n">
        <f aca="false">INT(O77/60)*100+O77-INT(O77/60)*60</f>
        <v>0</v>
      </c>
      <c r="N77" s="15" t="n">
        <f aca="false">ROUND((INT(I77/100)*60+(I77-INT(I77/100)*100))*H77,3)</f>
        <v>0</v>
      </c>
      <c r="O77" s="5"/>
      <c r="P77" s="5"/>
      <c r="Q77" s="5"/>
      <c r="R77" s="5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</row>
    <row r="78" customFormat="false" ht="15.75" hidden="false" customHeight="false" outlineLevel="0" collapsed="false">
      <c r="A78" s="2"/>
      <c r="B78" s="11" t="n">
        <v>63</v>
      </c>
      <c r="C78" s="5" t="n">
        <v>2</v>
      </c>
      <c r="D78" s="38" t="n">
        <v>45701</v>
      </c>
      <c r="F78" s="5" t="s">
        <v>88</v>
      </c>
      <c r="G78" s="5" t="n">
        <v>37</v>
      </c>
      <c r="H78" s="2"/>
      <c r="I78" s="12"/>
      <c r="J78" s="4"/>
      <c r="K78" s="2"/>
      <c r="L78" s="14" t="n">
        <v>530</v>
      </c>
      <c r="M78" s="14" t="n">
        <f aca="false">INT(O78/60)*100+O78-INT(O78/60)*60</f>
        <v>0</v>
      </c>
      <c r="N78" s="15" t="n">
        <f aca="false">ROUND((INT(I78/100)*60+(I78-INT(I78/100)*100))*H78,3)</f>
        <v>0</v>
      </c>
      <c r="O78" s="5"/>
      <c r="P78" s="5"/>
      <c r="Q78" s="5"/>
      <c r="R78" s="5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</row>
    <row r="79" customFormat="false" ht="15.75" hidden="false" customHeight="false" outlineLevel="0" collapsed="false">
      <c r="A79" s="2"/>
      <c r="B79" s="11" t="n">
        <v>64</v>
      </c>
      <c r="C79" s="5" t="n">
        <v>2</v>
      </c>
      <c r="D79" s="38" t="n">
        <v>45729</v>
      </c>
      <c r="F79" s="5" t="s">
        <v>89</v>
      </c>
      <c r="G79" s="5" t="n">
        <v>51</v>
      </c>
      <c r="H79" s="2"/>
      <c r="I79" s="12"/>
      <c r="J79" s="4"/>
      <c r="K79" s="2"/>
      <c r="L79" s="14" t="n">
        <v>530</v>
      </c>
      <c r="M79" s="14" t="n">
        <f aca="false">INT(O79/60)*100+O79-INT(O79/60)*60</f>
        <v>0</v>
      </c>
      <c r="N79" s="15" t="n">
        <f aca="false">ROUND((INT(I79/100)*60+(I79-INT(I79/100)*100))*H79,3)</f>
        <v>0</v>
      </c>
      <c r="O79" s="5"/>
      <c r="P79" s="5"/>
      <c r="Q79" s="5"/>
      <c r="R79" s="5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</row>
    <row r="80" customFormat="false" ht="15.75" hidden="false" customHeight="false" outlineLevel="0" collapsed="false">
      <c r="A80" s="2"/>
      <c r="B80" s="11" t="n">
        <v>65</v>
      </c>
      <c r="C80" s="5" t="n">
        <v>2</v>
      </c>
      <c r="D80" s="38" t="n">
        <v>45760</v>
      </c>
      <c r="F80" s="5" t="s">
        <v>90</v>
      </c>
      <c r="G80" s="5" t="n">
        <v>41</v>
      </c>
      <c r="H80" s="2"/>
      <c r="I80" s="12"/>
      <c r="J80" s="4"/>
      <c r="K80" s="2"/>
      <c r="L80" s="14" t="n">
        <v>530</v>
      </c>
      <c r="M80" s="14" t="n">
        <f aca="false">INT(O80/60)*100+O80-INT(O80/60)*60</f>
        <v>0</v>
      </c>
      <c r="N80" s="15" t="n">
        <f aca="false">ROUND((INT(I80/100)*60+(I80-INT(I80/100)*100))*H80,3)</f>
        <v>0</v>
      </c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</row>
    <row r="81" customFormat="false" ht="15.75" hidden="false" customHeight="false" outlineLevel="0" collapsed="false">
      <c r="A81" s="2"/>
      <c r="B81" s="11" t="n">
        <v>67</v>
      </c>
      <c r="C81" s="5" t="n">
        <v>2</v>
      </c>
      <c r="D81" s="38" t="n">
        <v>45671</v>
      </c>
      <c r="F81" s="5" t="s">
        <v>91</v>
      </c>
      <c r="G81" s="5" t="n">
        <v>35</v>
      </c>
      <c r="H81" s="2"/>
      <c r="I81" s="12"/>
      <c r="J81" s="4"/>
      <c r="K81" s="2"/>
      <c r="L81" s="14" t="n">
        <v>530</v>
      </c>
      <c r="M81" s="14" t="n">
        <f aca="false">INT(O81/60)*100+O81-INT(O81/60)*60</f>
        <v>0</v>
      </c>
      <c r="N81" s="15" t="n">
        <f aca="false">ROUND((INT(I81/100)*60+(I81-INT(I81/100)*100))*H81,3)</f>
        <v>0</v>
      </c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</row>
    <row r="82" customFormat="false" ht="15.75" hidden="false" customHeight="false" outlineLevel="0" collapsed="false">
      <c r="A82" s="2"/>
      <c r="B82" s="11" t="n">
        <v>68</v>
      </c>
      <c r="C82" s="5" t="n">
        <v>2</v>
      </c>
      <c r="D82" s="38" t="n">
        <v>45702</v>
      </c>
      <c r="F82" s="5" t="s">
        <v>92</v>
      </c>
      <c r="G82" s="5" t="n">
        <v>48</v>
      </c>
      <c r="H82" s="2"/>
      <c r="I82" s="12"/>
      <c r="J82" s="4"/>
      <c r="K82" s="2"/>
      <c r="L82" s="14" t="n">
        <v>530</v>
      </c>
      <c r="M82" s="14" t="n">
        <f aca="false">INT(O82/60)*100+O82-INT(O82/60)*60</f>
        <v>0</v>
      </c>
      <c r="N82" s="15" t="n">
        <f aca="false">ROUND((INT(I82/100)*60+(I82-INT(I82/100)*100))*H82,3)</f>
        <v>0</v>
      </c>
      <c r="O82" s="5"/>
      <c r="P82" s="5"/>
      <c r="Q82" s="5"/>
      <c r="R82" s="5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</row>
    <row r="83" customFormat="false" ht="15.75" hidden="false" customHeight="false" outlineLevel="0" collapsed="false">
      <c r="A83" s="2"/>
      <c r="B83" s="11" t="n">
        <v>69</v>
      </c>
      <c r="C83" s="5" t="n">
        <v>2</v>
      </c>
      <c r="D83" s="38" t="n">
        <v>45730</v>
      </c>
      <c r="F83" s="5" t="s">
        <v>93</v>
      </c>
      <c r="G83" s="5" t="n">
        <v>27</v>
      </c>
      <c r="H83" s="2"/>
      <c r="I83" s="12"/>
      <c r="J83" s="4"/>
      <c r="K83" s="2"/>
      <c r="L83" s="14" t="n">
        <v>530</v>
      </c>
      <c r="M83" s="14" t="n">
        <f aca="false">INT(O83/60)*100+O83-INT(O83/60)*60</f>
        <v>0</v>
      </c>
      <c r="N83" s="15" t="n">
        <f aca="false">ROUND((INT(I83/100)*60+(I83-INT(I83/100)*100))*H83,3)</f>
        <v>0</v>
      </c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</row>
    <row r="84" customFormat="false" ht="15.75" hidden="false" customHeight="false" outlineLevel="0" collapsed="false">
      <c r="A84" s="2"/>
      <c r="B84" s="11" t="n">
        <v>70</v>
      </c>
      <c r="C84" s="5" t="n">
        <v>2</v>
      </c>
      <c r="D84" s="38" t="n">
        <v>45761</v>
      </c>
      <c r="F84" s="5" t="s">
        <v>94</v>
      </c>
      <c r="G84" s="5" t="n">
        <v>40</v>
      </c>
      <c r="H84" s="2"/>
      <c r="I84" s="12"/>
      <c r="J84" s="4"/>
      <c r="K84" s="2"/>
      <c r="L84" s="14" t="n">
        <v>530</v>
      </c>
      <c r="M84" s="14" t="n">
        <f aca="false">INT(O84/60)*100+O84-INT(O84/60)*60</f>
        <v>0</v>
      </c>
      <c r="N84" s="15" t="n">
        <f aca="false">ROUND((INT(I84/100)*60+(I84-INT(I84/100)*100))*H84,3)</f>
        <v>0</v>
      </c>
      <c r="O84" s="5"/>
      <c r="P84" s="5"/>
      <c r="Q84" s="5"/>
      <c r="R84" s="5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</row>
    <row r="85" customFormat="false" ht="15.75" hidden="false" customHeight="false" outlineLevel="0" collapsed="false">
      <c r="A85" s="2"/>
      <c r="B85" s="11" t="n">
        <v>72</v>
      </c>
      <c r="C85" s="5" t="n">
        <v>2</v>
      </c>
      <c r="D85" s="38" t="n">
        <v>45672</v>
      </c>
      <c r="F85" s="5" t="s">
        <v>95</v>
      </c>
      <c r="G85" s="5" t="n">
        <v>27</v>
      </c>
      <c r="H85" s="2"/>
      <c r="I85" s="12"/>
      <c r="J85" s="4"/>
      <c r="K85" s="2"/>
      <c r="L85" s="14" t="n">
        <v>530</v>
      </c>
      <c r="M85" s="14" t="n">
        <f aca="false">INT(O85/60)*100+O85-INT(O85/60)*60</f>
        <v>0</v>
      </c>
      <c r="N85" s="15" t="n">
        <f aca="false">ROUND((INT(I85/100)*60+(I85-INT(I85/100)*100))*H85,3)</f>
        <v>0</v>
      </c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</row>
    <row r="86" customFormat="false" ht="15.75" hidden="false" customHeight="false" outlineLevel="0" collapsed="false">
      <c r="A86" s="2"/>
      <c r="B86" s="11" t="n">
        <v>73</v>
      </c>
      <c r="C86" s="5" t="n">
        <v>2</v>
      </c>
      <c r="D86" s="38" t="n">
        <v>45703</v>
      </c>
      <c r="F86" s="5" t="s">
        <v>96</v>
      </c>
      <c r="G86" s="5" t="n">
        <v>36</v>
      </c>
      <c r="H86" s="2"/>
      <c r="I86" s="12"/>
      <c r="J86" s="4"/>
      <c r="K86" s="2"/>
      <c r="L86" s="14" t="n">
        <v>530</v>
      </c>
      <c r="M86" s="14" t="n">
        <f aca="false">INT(O86/60)*100+O86-INT(O86/60)*60</f>
        <v>0</v>
      </c>
      <c r="N86" s="15" t="n">
        <f aca="false">ROUND((INT(I86/100)*60+(I86-INT(I86/100)*100))*H86,3)</f>
        <v>0</v>
      </c>
      <c r="O86" s="5"/>
      <c r="P86" s="5"/>
      <c r="Q86" s="5"/>
      <c r="R86" s="5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</row>
    <row r="87" customFormat="false" ht="15.75" hidden="false" customHeight="false" outlineLevel="0" collapsed="false">
      <c r="A87" s="2"/>
      <c r="B87" s="11" t="n">
        <v>74</v>
      </c>
      <c r="C87" s="5" t="n">
        <v>2</v>
      </c>
      <c r="D87" s="38" t="n">
        <v>45731</v>
      </c>
      <c r="F87" s="5" t="s">
        <v>97</v>
      </c>
      <c r="G87" s="5" t="n">
        <v>28</v>
      </c>
      <c r="H87" s="2"/>
      <c r="I87" s="12"/>
      <c r="J87" s="4"/>
      <c r="K87" s="2"/>
      <c r="L87" s="14" t="n">
        <v>530</v>
      </c>
      <c r="M87" s="14" t="n">
        <f aca="false">INT(O87/60)*100+O87-INT(O87/60)*60</f>
        <v>0</v>
      </c>
      <c r="N87" s="15" t="n">
        <f aca="false">ROUND((INT(I87/100)*60+(I87-INT(I87/100)*100))*H87,3)</f>
        <v>0</v>
      </c>
      <c r="O87" s="5"/>
      <c r="P87" s="5"/>
      <c r="Q87" s="5"/>
      <c r="R87" s="5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</row>
    <row r="88" customFormat="false" ht="15.75" hidden="false" customHeight="false" outlineLevel="0" collapsed="false">
      <c r="A88" s="2"/>
      <c r="B88" s="11" t="n">
        <v>75</v>
      </c>
      <c r="C88" s="5" t="n">
        <v>2</v>
      </c>
      <c r="D88" s="38" t="n">
        <v>45762</v>
      </c>
      <c r="F88" s="5" t="s">
        <v>98</v>
      </c>
      <c r="G88" s="5" t="n">
        <v>23</v>
      </c>
      <c r="H88" s="2"/>
      <c r="I88" s="12"/>
      <c r="J88" s="4"/>
      <c r="K88" s="2"/>
      <c r="L88" s="14" t="n">
        <v>530</v>
      </c>
      <c r="M88" s="14" t="n">
        <f aca="false">INT(O88/60)*100+O88-INT(O88/60)*60</f>
        <v>0</v>
      </c>
      <c r="N88" s="15" t="n">
        <f aca="false">ROUND((INT(I88/100)*60+(I88-INT(I88/100)*100))*H88,3)</f>
        <v>0</v>
      </c>
      <c r="O88" s="5"/>
      <c r="P88" s="5"/>
      <c r="Q88" s="5"/>
      <c r="R88" s="5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</row>
    <row r="89" customFormat="false" ht="15.75" hidden="false" customHeight="false" outlineLevel="0" collapsed="false">
      <c r="A89" s="2"/>
      <c r="B89" s="11" t="n">
        <v>77</v>
      </c>
      <c r="C89" s="5" t="n">
        <v>2</v>
      </c>
      <c r="D89" s="38" t="n">
        <v>45673</v>
      </c>
      <c r="F89" s="5" t="s">
        <v>99</v>
      </c>
      <c r="G89" s="5" t="n">
        <v>42</v>
      </c>
      <c r="H89" s="2"/>
      <c r="I89" s="12"/>
      <c r="J89" s="4"/>
      <c r="K89" s="2"/>
      <c r="L89" s="14" t="n">
        <v>530</v>
      </c>
      <c r="M89" s="14" t="n">
        <f aca="false">INT(O89/60)*100+O89-INT(O89/60)*60</f>
        <v>0</v>
      </c>
      <c r="N89" s="15" t="n">
        <f aca="false">ROUND((INT(I89/100)*60+(I89-INT(I89/100)*100))*H89,3)</f>
        <v>0</v>
      </c>
      <c r="O89" s="5"/>
      <c r="P89" s="5"/>
      <c r="Q89" s="5"/>
      <c r="R89" s="5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</row>
    <row r="90" customFormat="false" ht="15.75" hidden="false" customHeight="false" outlineLevel="0" collapsed="false">
      <c r="A90" s="2"/>
      <c r="B90" s="11" t="n">
        <v>78</v>
      </c>
      <c r="C90" s="5" t="n">
        <v>2</v>
      </c>
      <c r="D90" s="38" t="n">
        <v>45704</v>
      </c>
      <c r="F90" s="5" t="s">
        <v>100</v>
      </c>
      <c r="G90" s="5" t="n">
        <v>34</v>
      </c>
      <c r="H90" s="2"/>
      <c r="I90" s="12"/>
      <c r="J90" s="4"/>
      <c r="K90" s="2"/>
      <c r="L90" s="14" t="n">
        <v>530</v>
      </c>
      <c r="M90" s="14" t="n">
        <f aca="false">INT(O90/60)*100+O90-INT(O90/60)*60</f>
        <v>0</v>
      </c>
      <c r="N90" s="15" t="n">
        <f aca="false">ROUND((INT(I90/100)*60+(I90-INT(I90/100)*100))*H90,3)</f>
        <v>0</v>
      </c>
      <c r="O90" s="5"/>
      <c r="P90" s="5"/>
      <c r="Q90" s="5"/>
      <c r="R90" s="5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</row>
    <row r="91" customFormat="false" ht="15.75" hidden="false" customHeight="false" outlineLevel="0" collapsed="false">
      <c r="A91" s="2"/>
      <c r="B91" s="11" t="n">
        <v>79</v>
      </c>
      <c r="C91" s="5" t="n">
        <v>2</v>
      </c>
      <c r="D91" s="38" t="n">
        <v>45732</v>
      </c>
      <c r="F91" s="5" t="s">
        <v>101</v>
      </c>
      <c r="G91" s="5" t="n">
        <v>41</v>
      </c>
      <c r="H91" s="2"/>
      <c r="I91" s="12"/>
      <c r="J91" s="4"/>
      <c r="K91" s="2"/>
      <c r="L91" s="14" t="n">
        <v>530</v>
      </c>
      <c r="M91" s="14" t="n">
        <f aca="false">INT(O91/60)*100+O91-INT(O91/60)*60</f>
        <v>0</v>
      </c>
      <c r="N91" s="15" t="n">
        <f aca="false">ROUND((INT(I91/100)*60+(I91-INT(I91/100)*100))*H91,3)</f>
        <v>0</v>
      </c>
      <c r="O91" s="5"/>
      <c r="P91" s="5"/>
      <c r="Q91" s="5"/>
      <c r="R91" s="5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</row>
    <row r="92" customFormat="false" ht="15.75" hidden="false" customHeight="false" outlineLevel="0" collapsed="false">
      <c r="A92" s="2"/>
      <c r="B92" s="11" t="n">
        <v>80</v>
      </c>
      <c r="C92" s="5" t="n">
        <v>2</v>
      </c>
      <c r="D92" s="38" t="n">
        <v>45763</v>
      </c>
      <c r="F92" s="5" t="s">
        <v>102</v>
      </c>
      <c r="G92" s="5" t="n">
        <v>30</v>
      </c>
      <c r="H92" s="2"/>
      <c r="I92" s="12"/>
      <c r="J92" s="4"/>
      <c r="K92" s="2"/>
      <c r="L92" s="14" t="n">
        <v>530</v>
      </c>
      <c r="M92" s="14" t="n">
        <f aca="false">INT(O92/60)*100+O92-INT(O92/60)*60</f>
        <v>0</v>
      </c>
      <c r="N92" s="15" t="n">
        <f aca="false">ROUND((INT(I92/100)*60+(I92-INT(I92/100)*100))*H92,3)</f>
        <v>0</v>
      </c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</row>
    <row r="93" customFormat="false" ht="15.75" hidden="false" customHeight="false" outlineLevel="0" collapsed="false">
      <c r="A93" s="2"/>
      <c r="B93" s="11" t="n">
        <v>82</v>
      </c>
      <c r="C93" s="5" t="n">
        <v>2</v>
      </c>
      <c r="D93" s="38" t="n">
        <v>45674</v>
      </c>
      <c r="F93" s="5" t="s">
        <v>103</v>
      </c>
      <c r="G93" s="5" t="n">
        <v>37</v>
      </c>
      <c r="H93" s="2"/>
      <c r="I93" s="12"/>
      <c r="J93" s="4"/>
      <c r="K93" s="2"/>
      <c r="L93" s="14" t="n">
        <v>530</v>
      </c>
      <c r="M93" s="14" t="n">
        <f aca="false">INT(O93/60)*100+O93-INT(O93/60)*60</f>
        <v>0</v>
      </c>
      <c r="N93" s="15" t="n">
        <f aca="false">ROUND((INT(I93/100)*60+(I93-INT(I93/100)*100))*H93,3)</f>
        <v>0</v>
      </c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</row>
    <row r="94" customFormat="false" ht="15.75" hidden="false" customHeight="false" outlineLevel="0" collapsed="false">
      <c r="A94" s="2"/>
      <c r="B94" s="11" t="n">
        <v>83</v>
      </c>
      <c r="C94" s="5" t="n">
        <v>2</v>
      </c>
      <c r="D94" s="38" t="n">
        <v>45705</v>
      </c>
      <c r="F94" s="5" t="s">
        <v>104</v>
      </c>
      <c r="G94" s="5" t="n">
        <v>43</v>
      </c>
      <c r="H94" s="2"/>
      <c r="I94" s="12"/>
      <c r="J94" s="4"/>
      <c r="K94" s="2"/>
      <c r="L94" s="14" t="n">
        <v>530</v>
      </c>
      <c r="M94" s="14" t="n">
        <f aca="false">INT(O94/60)*100+O94-INT(O94/60)*60</f>
        <v>0</v>
      </c>
      <c r="N94" s="15" t="n">
        <f aca="false">ROUND((INT(I94/100)*60+(I94-INT(I94/100)*100))*H94,3)</f>
        <v>0</v>
      </c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</row>
    <row r="95" customFormat="false" ht="15.75" hidden="false" customHeight="false" outlineLevel="0" collapsed="false">
      <c r="A95" s="2"/>
      <c r="B95" s="11" t="n">
        <v>84</v>
      </c>
      <c r="C95" s="5" t="n">
        <v>2</v>
      </c>
      <c r="D95" s="38" t="n">
        <v>45733</v>
      </c>
      <c r="F95" s="5" t="s">
        <v>105</v>
      </c>
      <c r="G95" s="5" t="n">
        <v>35</v>
      </c>
      <c r="H95" s="2"/>
      <c r="I95" s="12"/>
      <c r="J95" s="4"/>
      <c r="K95" s="2"/>
      <c r="L95" s="14" t="n">
        <v>530</v>
      </c>
      <c r="M95" s="14" t="n">
        <f aca="false">INT(O95/60)*100+O95-INT(O95/60)*60</f>
        <v>0</v>
      </c>
      <c r="N95" s="15" t="n">
        <f aca="false">ROUND((INT(I95/100)*60+(I95-INT(I95/100)*100))*H95,3)</f>
        <v>0</v>
      </c>
      <c r="O95" s="5"/>
      <c r="P95" s="5"/>
      <c r="Q95" s="5"/>
      <c r="R95" s="5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</row>
    <row r="96" customFormat="false" ht="15.75" hidden="false" customHeight="false" outlineLevel="0" collapsed="false">
      <c r="A96" s="2"/>
      <c r="B96" s="11" t="n">
        <v>85</v>
      </c>
      <c r="C96" s="5" t="n">
        <v>2</v>
      </c>
      <c r="D96" s="38" t="n">
        <v>45764</v>
      </c>
      <c r="F96" s="5" t="s">
        <v>106</v>
      </c>
      <c r="G96" s="5" t="n">
        <v>30</v>
      </c>
      <c r="H96" s="2"/>
      <c r="I96" s="12"/>
      <c r="J96" s="4"/>
      <c r="K96" s="2"/>
      <c r="L96" s="14" t="n">
        <v>530</v>
      </c>
      <c r="M96" s="14" t="n">
        <f aca="false">INT(O96/60)*100+O96-INT(O96/60)*60</f>
        <v>0</v>
      </c>
      <c r="N96" s="15" t="n">
        <f aca="false">ROUND((INT(I96/100)*60+(I96-INT(I96/100)*100))*H96,3)</f>
        <v>0</v>
      </c>
      <c r="O96" s="5"/>
      <c r="P96" s="5"/>
      <c r="Q96" s="5"/>
      <c r="R96" s="5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</row>
    <row r="97" customFormat="false" ht="15.75" hidden="false" customHeight="false" outlineLevel="0" collapsed="false">
      <c r="A97" s="2"/>
      <c r="B97" s="11" t="n">
        <v>87</v>
      </c>
      <c r="C97" s="5" t="n">
        <v>3</v>
      </c>
      <c r="D97" s="38" t="n">
        <v>45675</v>
      </c>
      <c r="F97" s="5" t="s">
        <v>107</v>
      </c>
      <c r="G97" s="5" t="n">
        <v>17</v>
      </c>
      <c r="H97" s="2"/>
      <c r="I97" s="12"/>
      <c r="J97" s="4"/>
      <c r="K97" s="2"/>
      <c r="L97" s="14" t="n">
        <v>530</v>
      </c>
      <c r="M97" s="14" t="n">
        <f aca="false">INT(O97/60)*100+O97-INT(O97/60)*60</f>
        <v>0</v>
      </c>
      <c r="N97" s="15" t="n">
        <f aca="false">ROUND((INT(I97/100)*60+(I97-INT(I97/100)*100))*H97,3)</f>
        <v>0</v>
      </c>
      <c r="O97" s="5"/>
      <c r="P97" s="5"/>
      <c r="Q97" s="5"/>
      <c r="R97" s="5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</row>
    <row r="98" customFormat="false" ht="15.75" hidden="false" customHeight="false" outlineLevel="0" collapsed="false">
      <c r="A98" s="2"/>
      <c r="B98" s="11" t="n">
        <v>88</v>
      </c>
      <c r="C98" s="5" t="n">
        <v>3</v>
      </c>
      <c r="D98" s="38" t="n">
        <v>45706</v>
      </c>
      <c r="F98" s="5" t="s">
        <v>108</v>
      </c>
      <c r="G98" s="5" t="n">
        <v>14</v>
      </c>
      <c r="H98" s="2"/>
      <c r="I98" s="12"/>
      <c r="J98" s="4"/>
      <c r="K98" s="2"/>
      <c r="L98" s="14" t="n">
        <v>530</v>
      </c>
      <c r="M98" s="14" t="n">
        <f aca="false">INT(O98/60)*100+O98-INT(O98/60)*60</f>
        <v>0</v>
      </c>
      <c r="N98" s="15" t="n">
        <f aca="false">ROUND((INT(I98/100)*60+(I98-INT(I98/100)*100))*H98,3)</f>
        <v>0</v>
      </c>
      <c r="O98" s="5"/>
      <c r="P98" s="5"/>
      <c r="Q98" s="5"/>
      <c r="R98" s="5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</row>
    <row r="99" customFormat="false" ht="15.75" hidden="false" customHeight="false" outlineLevel="0" collapsed="false">
      <c r="A99" s="2"/>
      <c r="B99" s="11" t="n">
        <v>89</v>
      </c>
      <c r="C99" s="5" t="n">
        <v>3</v>
      </c>
      <c r="D99" s="38" t="n">
        <v>45734</v>
      </c>
      <c r="F99" s="5" t="s">
        <v>109</v>
      </c>
      <c r="G99" s="5" t="n">
        <v>46</v>
      </c>
      <c r="H99" s="2"/>
      <c r="I99" s="12"/>
      <c r="J99" s="4"/>
      <c r="K99" s="2"/>
      <c r="L99" s="14" t="n">
        <v>530</v>
      </c>
      <c r="M99" s="14" t="n">
        <f aca="false">INT(O99/60)*100+O99-INT(O99/60)*60</f>
        <v>0</v>
      </c>
      <c r="N99" s="15" t="n">
        <f aca="false">ROUND((INT(I99/100)*60+(I99-INT(I99/100)*100))*H99,3)</f>
        <v>0</v>
      </c>
      <c r="O99" s="5"/>
      <c r="P99" s="5"/>
      <c r="Q99" s="5"/>
      <c r="R99" s="5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</row>
    <row r="100" customFormat="false" ht="15.75" hidden="false" customHeight="false" outlineLevel="0" collapsed="false">
      <c r="A100" s="2"/>
      <c r="B100" s="11" t="n">
        <v>90</v>
      </c>
      <c r="C100" s="5" t="n">
        <v>3</v>
      </c>
      <c r="D100" s="38" t="n">
        <v>45765</v>
      </c>
      <c r="F100" s="5" t="s">
        <v>110</v>
      </c>
      <c r="G100" s="5" t="n">
        <v>42</v>
      </c>
      <c r="H100" s="2"/>
      <c r="I100" s="12"/>
      <c r="J100" s="4"/>
      <c r="K100" s="2"/>
      <c r="L100" s="14" t="n">
        <v>530</v>
      </c>
      <c r="M100" s="14" t="n">
        <f aca="false">INT(O100/60)*100+O100-INT(O100/60)*60</f>
        <v>0</v>
      </c>
      <c r="N100" s="15" t="n">
        <f aca="false">ROUND((INT(I100/100)*60+(I100-INT(I100/100)*100))*H100,3)</f>
        <v>0</v>
      </c>
      <c r="O100" s="5"/>
      <c r="P100" s="5"/>
      <c r="Q100" s="5"/>
      <c r="R100" s="5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</row>
    <row r="101" customFormat="false" ht="15.75" hidden="false" customHeight="false" outlineLevel="0" collapsed="false">
      <c r="A101" s="2"/>
      <c r="B101" s="11" t="n">
        <v>92</v>
      </c>
      <c r="C101" s="5" t="n">
        <v>3</v>
      </c>
      <c r="D101" s="38" t="n">
        <v>45676</v>
      </c>
      <c r="F101" s="5" t="s">
        <v>111</v>
      </c>
      <c r="G101" s="5" t="n">
        <v>35</v>
      </c>
      <c r="H101" s="2"/>
      <c r="I101" s="12"/>
      <c r="J101" s="4"/>
      <c r="K101" s="2"/>
      <c r="L101" s="14" t="n">
        <v>530</v>
      </c>
      <c r="M101" s="14" t="n">
        <f aca="false">INT(O101/60)*100+O101-INT(O101/60)*60</f>
        <v>0</v>
      </c>
      <c r="N101" s="15" t="n">
        <f aca="false">ROUND((INT(I101/100)*60+(I101-INT(I101/100)*100))*H101,3)</f>
        <v>0</v>
      </c>
      <c r="O101" s="5"/>
      <c r="P101" s="5"/>
      <c r="Q101" s="5"/>
      <c r="R101" s="5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</row>
    <row r="102" customFormat="false" ht="15.75" hidden="false" customHeight="false" outlineLevel="0" collapsed="false">
      <c r="A102" s="2"/>
      <c r="B102" s="11" t="n">
        <v>93</v>
      </c>
      <c r="C102" s="5" t="n">
        <v>3</v>
      </c>
      <c r="D102" s="38" t="n">
        <v>45707</v>
      </c>
      <c r="F102" s="5" t="s">
        <v>112</v>
      </c>
      <c r="G102" s="5" t="n">
        <v>41</v>
      </c>
      <c r="H102" s="2"/>
      <c r="I102" s="12"/>
      <c r="J102" s="4"/>
      <c r="K102" s="2"/>
      <c r="L102" s="14" t="n">
        <v>530</v>
      </c>
      <c r="M102" s="14" t="n">
        <f aca="false">INT(O102/60)*100+O102-INT(O102/60)*60</f>
        <v>0</v>
      </c>
      <c r="N102" s="15" t="n">
        <f aca="false">ROUND((INT(I102/100)*60+(I102-INT(I102/100)*100))*H102,3)</f>
        <v>0</v>
      </c>
      <c r="O102" s="5"/>
      <c r="P102" s="5"/>
      <c r="Q102" s="5"/>
      <c r="R102" s="5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</row>
    <row r="103" customFormat="false" ht="15.75" hidden="false" customHeight="false" outlineLevel="0" collapsed="false">
      <c r="A103" s="2"/>
      <c r="B103" s="11" t="n">
        <v>94</v>
      </c>
      <c r="C103" s="5" t="n">
        <v>3</v>
      </c>
      <c r="D103" s="38" t="n">
        <v>45735</v>
      </c>
      <c r="F103" s="5" t="s">
        <v>113</v>
      </c>
      <c r="G103" s="5" t="n">
        <v>36</v>
      </c>
      <c r="H103" s="2"/>
      <c r="I103" s="12"/>
      <c r="J103" s="4"/>
      <c r="K103" s="2"/>
      <c r="L103" s="14" t="n">
        <v>530</v>
      </c>
      <c r="M103" s="14" t="n">
        <f aca="false">INT(O103/60)*100+O103-INT(O103/60)*60</f>
        <v>0</v>
      </c>
      <c r="N103" s="15" t="n">
        <f aca="false">ROUND((INT(I103/100)*60+(I103-INT(I103/100)*100))*H103,3)</f>
        <v>0</v>
      </c>
      <c r="O103" s="5"/>
      <c r="P103" s="5"/>
      <c r="Q103" s="5"/>
      <c r="R103" s="5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</row>
    <row r="104" customFormat="false" ht="15.75" hidden="false" customHeight="false" outlineLevel="0" collapsed="false">
      <c r="A104" s="2"/>
      <c r="B104" s="11" t="n">
        <v>95</v>
      </c>
      <c r="C104" s="5" t="n">
        <v>3</v>
      </c>
      <c r="D104" s="38" t="n">
        <v>45766</v>
      </c>
      <c r="F104" s="5" t="s">
        <v>114</v>
      </c>
      <c r="G104" s="5" t="n">
        <v>42</v>
      </c>
      <c r="H104" s="2"/>
      <c r="I104" s="12"/>
      <c r="J104" s="4"/>
      <c r="K104" s="2"/>
      <c r="L104" s="14" t="n">
        <v>530</v>
      </c>
      <c r="M104" s="14" t="n">
        <f aca="false">INT(O104/60)*100+O104-INT(O104/60)*60</f>
        <v>0</v>
      </c>
      <c r="N104" s="15" t="n">
        <f aca="false">ROUND((INT(I104/100)*60+(I104-INT(I104/100)*100))*H104,3)</f>
        <v>0</v>
      </c>
      <c r="O104" s="5"/>
      <c r="P104" s="5"/>
      <c r="Q104" s="5"/>
      <c r="R104" s="5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</row>
    <row r="105" customFormat="false" ht="15.75" hidden="false" customHeight="false" outlineLevel="0" collapsed="false">
      <c r="A105" s="2"/>
      <c r="B105" s="11" t="n">
        <v>97</v>
      </c>
      <c r="C105" s="5" t="n">
        <v>3</v>
      </c>
      <c r="D105" s="38" t="n">
        <v>45677</v>
      </c>
      <c r="F105" s="5" t="s">
        <v>115</v>
      </c>
      <c r="G105" s="5" t="n">
        <v>41</v>
      </c>
      <c r="H105" s="2"/>
      <c r="I105" s="12"/>
      <c r="J105" s="4"/>
      <c r="K105" s="2"/>
      <c r="L105" s="14" t="n">
        <v>530</v>
      </c>
      <c r="M105" s="14" t="n">
        <f aca="false">INT(O105/60)*100+O105-INT(O105/60)*60</f>
        <v>0</v>
      </c>
      <c r="N105" s="15" t="n">
        <f aca="false">ROUND((INT(I105/100)*60+(I105-INT(I105/100)*100))*H105,3)</f>
        <v>0</v>
      </c>
      <c r="O105" s="5"/>
      <c r="P105" s="5"/>
      <c r="Q105" s="5"/>
      <c r="R105" s="5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</row>
    <row r="106" customFormat="false" ht="15.75" hidden="false" customHeight="false" outlineLevel="0" collapsed="false">
      <c r="A106" s="2"/>
      <c r="B106" s="11" t="n">
        <v>98</v>
      </c>
      <c r="C106" s="5" t="n">
        <v>3</v>
      </c>
      <c r="D106" s="38" t="n">
        <v>45708</v>
      </c>
      <c r="F106" s="5" t="s">
        <v>116</v>
      </c>
      <c r="G106" s="5" t="n">
        <v>25</v>
      </c>
      <c r="H106" s="2"/>
      <c r="I106" s="12"/>
      <c r="J106" s="4"/>
      <c r="K106" s="2"/>
      <c r="L106" s="14" t="n">
        <v>530</v>
      </c>
      <c r="M106" s="14" t="n">
        <f aca="false">INT(O106/60)*100+O106-INT(O106/60)*60</f>
        <v>0</v>
      </c>
      <c r="N106" s="15" t="n">
        <f aca="false">ROUND((INT(I106/100)*60+(I106-INT(I106/100)*100))*H106,3)</f>
        <v>0</v>
      </c>
      <c r="O106" s="5"/>
      <c r="P106" s="5"/>
      <c r="Q106" s="5"/>
      <c r="R106" s="5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</row>
    <row r="107" customFormat="false" ht="15.75" hidden="false" customHeight="false" outlineLevel="0" collapsed="false">
      <c r="A107" s="2"/>
      <c r="B107" s="11" t="n">
        <v>99</v>
      </c>
      <c r="C107" s="5" t="n">
        <v>3</v>
      </c>
      <c r="D107" s="38" t="n">
        <v>45736</v>
      </c>
      <c r="F107" s="5" t="s">
        <v>117</v>
      </c>
      <c r="G107" s="5" t="n">
        <v>44</v>
      </c>
      <c r="H107" s="2"/>
      <c r="I107" s="12"/>
      <c r="J107" s="4"/>
      <c r="K107" s="2"/>
      <c r="L107" s="14" t="n">
        <v>530</v>
      </c>
      <c r="M107" s="14" t="n">
        <f aca="false">INT(O107/60)*100+O107-INT(O107/60)*60</f>
        <v>0</v>
      </c>
      <c r="N107" s="15" t="n">
        <f aca="false">ROUND((INT(I107/100)*60+(I107-INT(I107/100)*100))*H107,3)</f>
        <v>0</v>
      </c>
      <c r="O107" s="5"/>
      <c r="P107" s="5"/>
      <c r="Q107" s="5"/>
      <c r="R107" s="5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</row>
    <row r="108" customFormat="false" ht="15.75" hidden="false" customHeight="false" outlineLevel="0" collapsed="false">
      <c r="A108" s="2"/>
      <c r="B108" s="11" t="n">
        <v>100</v>
      </c>
      <c r="C108" s="5" t="n">
        <v>3</v>
      </c>
      <c r="D108" s="38" t="n">
        <v>45767</v>
      </c>
      <c r="F108" s="5" t="s">
        <v>118</v>
      </c>
      <c r="G108" s="5" t="n">
        <v>42</v>
      </c>
      <c r="H108" s="2"/>
      <c r="I108" s="12"/>
      <c r="J108" s="4"/>
      <c r="K108" s="2"/>
      <c r="L108" s="14" t="n">
        <v>530</v>
      </c>
      <c r="M108" s="14" t="n">
        <f aca="false">INT(O108/60)*100+O108-INT(O108/60)*60</f>
        <v>0</v>
      </c>
      <c r="N108" s="15" t="n">
        <f aca="false">ROUND((INT(I108/100)*60+(I108-INT(I108/100)*100))*H108,3)</f>
        <v>0</v>
      </c>
      <c r="O108" s="5"/>
      <c r="P108" s="5"/>
      <c r="Q108" s="5"/>
      <c r="R108" s="5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</row>
    <row r="109" customFormat="false" ht="15.75" hidden="false" customHeight="false" outlineLevel="0" collapsed="false">
      <c r="A109" s="2"/>
      <c r="B109" s="11" t="n">
        <v>102</v>
      </c>
      <c r="C109" s="5" t="n">
        <v>3</v>
      </c>
      <c r="D109" s="38" t="n">
        <v>45678</v>
      </c>
      <c r="F109" s="5" t="s">
        <v>119</v>
      </c>
      <c r="G109" s="5" t="n">
        <v>54</v>
      </c>
      <c r="H109" s="2"/>
      <c r="I109" s="12"/>
      <c r="J109" s="4"/>
      <c r="K109" s="2"/>
      <c r="L109" s="14" t="n">
        <v>530</v>
      </c>
      <c r="M109" s="14" t="n">
        <f aca="false">INT(O109/60)*100+O109-INT(O109/60)*60</f>
        <v>0</v>
      </c>
      <c r="N109" s="15" t="n">
        <f aca="false">ROUND((INT(I109/100)*60+(I109-INT(I109/100)*100))*H109,3)</f>
        <v>0</v>
      </c>
      <c r="O109" s="5"/>
      <c r="P109" s="5"/>
      <c r="Q109" s="5"/>
      <c r="R109" s="5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</row>
    <row r="110" customFormat="false" ht="15.75" hidden="false" customHeight="false" outlineLevel="0" collapsed="false">
      <c r="A110" s="2"/>
      <c r="B110" s="11" t="n">
        <v>103</v>
      </c>
      <c r="C110" s="5" t="n">
        <v>3</v>
      </c>
      <c r="D110" s="38" t="n">
        <v>45709</v>
      </c>
      <c r="F110" s="5" t="s">
        <v>120</v>
      </c>
      <c r="G110" s="5" t="n">
        <v>40</v>
      </c>
      <c r="H110" s="2"/>
      <c r="I110" s="12"/>
      <c r="J110" s="4"/>
      <c r="K110" s="2"/>
      <c r="L110" s="14" t="n">
        <v>530</v>
      </c>
      <c r="M110" s="14" t="n">
        <f aca="false">INT(O110/60)*100+O110-INT(O110/60)*60</f>
        <v>0</v>
      </c>
      <c r="N110" s="15" t="n">
        <f aca="false">ROUND((INT(I110/100)*60+(I110-INT(I110/100)*100))*H110,3)</f>
        <v>0</v>
      </c>
      <c r="O110" s="5"/>
      <c r="P110" s="5"/>
      <c r="Q110" s="5"/>
      <c r="R110" s="5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</row>
    <row r="111" customFormat="false" ht="15.75" hidden="false" customHeight="false" outlineLevel="0" collapsed="false">
      <c r="A111" s="2"/>
      <c r="B111" s="11" t="n">
        <v>104</v>
      </c>
      <c r="C111" s="5" t="n">
        <v>3</v>
      </c>
      <c r="D111" s="38" t="n">
        <v>45737</v>
      </c>
      <c r="F111" s="5" t="s">
        <v>121</v>
      </c>
      <c r="G111" s="5" t="n">
        <v>56</v>
      </c>
      <c r="H111" s="2"/>
      <c r="I111" s="12"/>
      <c r="J111" s="4"/>
      <c r="K111" s="2"/>
      <c r="L111" s="14" t="n">
        <v>530</v>
      </c>
      <c r="M111" s="14" t="n">
        <f aca="false">INT(O111/60)*100+O111-INT(O111/60)*60</f>
        <v>0</v>
      </c>
      <c r="N111" s="15" t="n">
        <f aca="false">ROUND((INT(I111/100)*60+(I111-INT(I111/100)*100))*H111,3)</f>
        <v>0</v>
      </c>
      <c r="O111" s="5"/>
      <c r="P111" s="5"/>
      <c r="Q111" s="5"/>
      <c r="R111" s="5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</row>
    <row r="112" customFormat="false" ht="15.75" hidden="false" customHeight="false" outlineLevel="0" collapsed="false">
      <c r="A112" s="2"/>
      <c r="B112" s="11" t="n">
        <v>105</v>
      </c>
      <c r="C112" s="5" t="n">
        <v>3</v>
      </c>
      <c r="D112" s="38" t="n">
        <v>45768</v>
      </c>
      <c r="F112" s="5" t="s">
        <v>122</v>
      </c>
      <c r="G112" s="5" t="n">
        <v>48</v>
      </c>
      <c r="H112" s="2"/>
      <c r="I112" s="12"/>
      <c r="J112" s="4"/>
      <c r="K112" s="2"/>
      <c r="L112" s="14" t="n">
        <v>530</v>
      </c>
      <c r="M112" s="14" t="n">
        <f aca="false">INT(O112/60)*100+O112-INT(O112/60)*60</f>
        <v>0</v>
      </c>
      <c r="N112" s="15" t="n">
        <f aca="false">ROUND((INT(I112/100)*60+(I112-INT(I112/100)*100))*H112,3)</f>
        <v>0</v>
      </c>
      <c r="O112" s="5"/>
      <c r="P112" s="5"/>
      <c r="Q112" s="5"/>
      <c r="R112" s="5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</row>
    <row r="113" customFormat="false" ht="15.75" hidden="false" customHeight="false" outlineLevel="0" collapsed="false">
      <c r="A113" s="2"/>
      <c r="B113" s="11" t="n">
        <v>107</v>
      </c>
      <c r="C113" s="5" t="n">
        <v>3</v>
      </c>
      <c r="D113" s="38" t="n">
        <v>45679</v>
      </c>
      <c r="F113" s="5" t="s">
        <v>123</v>
      </c>
      <c r="G113" s="5" t="n">
        <v>51</v>
      </c>
      <c r="H113" s="2"/>
      <c r="I113" s="12"/>
      <c r="J113" s="4"/>
      <c r="K113" s="2"/>
      <c r="L113" s="14" t="n">
        <v>530</v>
      </c>
      <c r="M113" s="14" t="n">
        <f aca="false">INT(O113/60)*100+O113-INT(O113/60)*60</f>
        <v>0</v>
      </c>
      <c r="N113" s="15" t="n">
        <f aca="false">ROUND((INT(I113/100)*60+(I113-INT(I113/100)*100))*H113,3)</f>
        <v>0</v>
      </c>
      <c r="O113" s="5"/>
      <c r="P113" s="5"/>
      <c r="Q113" s="5"/>
      <c r="R113" s="5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</row>
    <row r="114" customFormat="false" ht="15.75" hidden="false" customHeight="false" outlineLevel="0" collapsed="false">
      <c r="A114" s="2"/>
      <c r="B114" s="11" t="n">
        <v>108</v>
      </c>
      <c r="C114" s="5" t="n">
        <v>3</v>
      </c>
      <c r="D114" s="38" t="n">
        <v>45710</v>
      </c>
      <c r="F114" s="5" t="s">
        <v>124</v>
      </c>
      <c r="G114" s="5" t="n">
        <v>45</v>
      </c>
      <c r="H114" s="2"/>
      <c r="I114" s="12"/>
      <c r="J114" s="4"/>
      <c r="K114" s="2"/>
      <c r="L114" s="14" t="n">
        <v>530</v>
      </c>
      <c r="M114" s="14" t="n">
        <f aca="false">INT(O114/60)*100+O114-INT(O114/60)*60</f>
        <v>0</v>
      </c>
      <c r="N114" s="15" t="n">
        <f aca="false">ROUND((INT(I114/100)*60+(I114-INT(I114/100)*100))*H114,3)</f>
        <v>0</v>
      </c>
      <c r="O114" s="5"/>
      <c r="P114" s="5"/>
      <c r="Q114" s="5"/>
      <c r="R114" s="5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</row>
    <row r="115" customFormat="false" ht="15.75" hidden="false" customHeight="false" outlineLevel="0" collapsed="false">
      <c r="A115" s="2"/>
      <c r="B115" s="11" t="n">
        <v>109</v>
      </c>
      <c r="C115" s="5" t="n">
        <v>3</v>
      </c>
      <c r="D115" s="38" t="n">
        <v>45738</v>
      </c>
      <c r="F115" s="5" t="s">
        <v>125</v>
      </c>
      <c r="G115" s="5" t="n">
        <v>50</v>
      </c>
      <c r="H115" s="2"/>
      <c r="I115" s="12"/>
      <c r="J115" s="4"/>
      <c r="K115" s="2"/>
      <c r="L115" s="14" t="n">
        <v>530</v>
      </c>
      <c r="M115" s="14" t="n">
        <f aca="false">INT(O115/60)*100+O115-INT(O115/60)*60</f>
        <v>0</v>
      </c>
      <c r="N115" s="15" t="n">
        <f aca="false">ROUND((INT(I115/100)*60+(I115-INT(I115/100)*100))*H115,3)</f>
        <v>0</v>
      </c>
      <c r="O115" s="5"/>
      <c r="P115" s="5"/>
      <c r="Q115" s="5"/>
      <c r="R115" s="5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</row>
    <row r="116" customFormat="false" ht="15.75" hidden="false" customHeight="false" outlineLevel="0" collapsed="false">
      <c r="A116" s="2"/>
      <c r="B116" s="11" t="n">
        <v>110</v>
      </c>
      <c r="C116" s="5" t="n">
        <v>3</v>
      </c>
      <c r="D116" s="38" t="n">
        <v>45769</v>
      </c>
      <c r="F116" s="5" t="s">
        <v>126</v>
      </c>
      <c r="G116" s="5" t="n">
        <v>24</v>
      </c>
      <c r="H116" s="2"/>
      <c r="I116" s="12"/>
      <c r="J116" s="4"/>
      <c r="K116" s="2"/>
      <c r="L116" s="14" t="n">
        <v>530</v>
      </c>
      <c r="M116" s="14" t="n">
        <f aca="false">INT(O116/60)*100+O116-INT(O116/60)*60</f>
        <v>0</v>
      </c>
      <c r="N116" s="15" t="n">
        <f aca="false">ROUND((INT(I116/100)*60+(I116-INT(I116/100)*100))*H116,3)</f>
        <v>0</v>
      </c>
      <c r="O116" s="5"/>
      <c r="P116" s="5"/>
      <c r="Q116" s="5"/>
      <c r="R116" s="5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</row>
    <row r="117" customFormat="false" ht="15.75" hidden="false" customHeight="false" outlineLevel="0" collapsed="false">
      <c r="A117" s="2"/>
      <c r="B117" s="11" t="n">
        <v>112</v>
      </c>
      <c r="C117" s="5" t="n">
        <v>3</v>
      </c>
      <c r="D117" s="38" t="n">
        <v>45680</v>
      </c>
      <c r="F117" s="5" t="s">
        <v>127</v>
      </c>
      <c r="G117" s="5" t="n">
        <v>45</v>
      </c>
      <c r="H117" s="2"/>
      <c r="I117" s="12"/>
      <c r="J117" s="4"/>
      <c r="K117" s="2"/>
      <c r="L117" s="14" t="n">
        <v>530</v>
      </c>
      <c r="M117" s="14" t="n">
        <f aca="false">INT(O117/60)*100+O117-INT(O117/60)*60</f>
        <v>0</v>
      </c>
      <c r="N117" s="15" t="n">
        <f aca="false">ROUND((INT(I117/100)*60+(I117-INT(I117/100)*100))*H117,3)</f>
        <v>0</v>
      </c>
      <c r="O117" s="5"/>
      <c r="P117" s="5"/>
      <c r="Q117" s="5"/>
      <c r="R117" s="5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</row>
    <row r="118" customFormat="false" ht="15.75" hidden="false" customHeight="false" outlineLevel="0" collapsed="false">
      <c r="A118" s="2"/>
      <c r="B118" s="11" t="n">
        <v>113</v>
      </c>
      <c r="C118" s="5" t="n">
        <v>3</v>
      </c>
      <c r="D118" s="38" t="n">
        <v>45711</v>
      </c>
      <c r="F118" s="5" t="s">
        <v>128</v>
      </c>
      <c r="G118" s="5" t="n">
        <v>41</v>
      </c>
      <c r="H118" s="2"/>
      <c r="I118" s="12"/>
      <c r="J118" s="4"/>
      <c r="K118" s="2"/>
      <c r="L118" s="14" t="n">
        <v>530</v>
      </c>
      <c r="M118" s="14" t="n">
        <f aca="false">INT(O118/60)*100+O118-INT(O118/60)*60</f>
        <v>0</v>
      </c>
      <c r="N118" s="15" t="n">
        <f aca="false">ROUND((INT(I118/100)*60+(I118-INT(I118/100)*100))*H118,3)</f>
        <v>0</v>
      </c>
      <c r="O118" s="5"/>
      <c r="P118" s="5"/>
      <c r="Q118" s="5"/>
      <c r="R118" s="5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</row>
    <row r="119" customFormat="false" ht="15.75" hidden="false" customHeight="false" outlineLevel="0" collapsed="false">
      <c r="A119" s="2"/>
      <c r="B119" s="11" t="n">
        <v>114</v>
      </c>
      <c r="C119" s="5" t="n">
        <v>3</v>
      </c>
      <c r="D119" s="38" t="n">
        <v>45739</v>
      </c>
      <c r="F119" s="5" t="s">
        <v>129</v>
      </c>
      <c r="G119" s="5" t="n">
        <v>47</v>
      </c>
      <c r="H119" s="2"/>
      <c r="I119" s="12"/>
      <c r="J119" s="4"/>
      <c r="K119" s="2"/>
      <c r="L119" s="14" t="n">
        <v>530</v>
      </c>
      <c r="M119" s="14" t="n">
        <f aca="false">INT(O119/60)*100+O119-INT(O119/60)*60</f>
        <v>0</v>
      </c>
      <c r="N119" s="15" t="n">
        <f aca="false">ROUND((INT(I119/100)*60+(I119-INT(I119/100)*100))*H119,3)</f>
        <v>0</v>
      </c>
      <c r="O119" s="5"/>
      <c r="P119" s="5"/>
      <c r="Q119" s="5"/>
      <c r="R119" s="5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</row>
    <row r="120" customFormat="false" ht="15.75" hidden="false" customHeight="false" outlineLevel="0" collapsed="false">
      <c r="A120" s="2"/>
      <c r="B120" s="11" t="n">
        <v>115</v>
      </c>
      <c r="C120" s="5" t="n">
        <v>3</v>
      </c>
      <c r="D120" s="38" t="n">
        <v>45770</v>
      </c>
      <c r="F120" s="5" t="s">
        <v>130</v>
      </c>
      <c r="G120" s="5" t="n">
        <v>47</v>
      </c>
      <c r="H120" s="2"/>
      <c r="I120" s="12"/>
      <c r="J120" s="4"/>
      <c r="K120" s="2"/>
      <c r="L120" s="14" t="n">
        <v>530</v>
      </c>
      <c r="M120" s="14" t="n">
        <f aca="false">INT(O120/60)*100+O120-INT(O120/60)*60</f>
        <v>0</v>
      </c>
      <c r="N120" s="15" t="n">
        <f aca="false">ROUND((INT(I120/100)*60+(I120-INT(I120/100)*100))*H120,3)</f>
        <v>0</v>
      </c>
      <c r="O120" s="5"/>
      <c r="P120" s="5"/>
      <c r="Q120" s="5"/>
      <c r="R120" s="5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</row>
    <row r="121" customFormat="false" ht="15.75" hidden="false" customHeight="false" outlineLevel="0" collapsed="false">
      <c r="A121" s="2"/>
      <c r="B121" s="11" t="n">
        <v>117</v>
      </c>
      <c r="C121" s="5" t="n">
        <v>3</v>
      </c>
      <c r="D121" s="38" t="n">
        <v>45681</v>
      </c>
      <c r="F121" s="5" t="s">
        <v>131</v>
      </c>
      <c r="G121" s="5" t="n">
        <v>46</v>
      </c>
      <c r="H121" s="2"/>
      <c r="I121" s="12"/>
      <c r="J121" s="4"/>
      <c r="K121" s="2"/>
      <c r="L121" s="14" t="n">
        <v>530</v>
      </c>
      <c r="M121" s="14" t="n">
        <f aca="false">INT(O121/60)*100+O121-INT(O121/60)*60</f>
        <v>0</v>
      </c>
      <c r="N121" s="15" t="n">
        <f aca="false">ROUND((INT(I121/100)*60+(I121-INT(I121/100)*100))*H121,3)</f>
        <v>0</v>
      </c>
      <c r="O121" s="5"/>
      <c r="P121" s="5"/>
      <c r="Q121" s="5"/>
      <c r="R121" s="5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</row>
    <row r="122" customFormat="false" ht="15.75" hidden="false" customHeight="false" outlineLevel="0" collapsed="false">
      <c r="A122" s="2"/>
      <c r="B122" s="11" t="n">
        <v>118</v>
      </c>
      <c r="C122" s="5" t="n">
        <v>3</v>
      </c>
      <c r="D122" s="38" t="n">
        <v>45712</v>
      </c>
      <c r="F122" s="5" t="s">
        <v>132</v>
      </c>
      <c r="G122" s="5" t="n">
        <v>14</v>
      </c>
      <c r="H122" s="2"/>
      <c r="I122" s="12"/>
      <c r="J122" s="4"/>
      <c r="K122" s="2"/>
      <c r="L122" s="14" t="n">
        <v>530</v>
      </c>
      <c r="M122" s="14" t="n">
        <f aca="false">INT(O122/60)*100+O122-INT(O122/60)*60</f>
        <v>0</v>
      </c>
      <c r="N122" s="15" t="n">
        <f aca="false">ROUND((INT(I122/100)*60+(I122-INT(I122/100)*100))*H122,3)</f>
        <v>0</v>
      </c>
      <c r="O122" s="5"/>
      <c r="P122" s="5"/>
      <c r="Q122" s="5"/>
      <c r="R122" s="5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</row>
    <row r="123" customFormat="false" ht="15.75" hidden="false" customHeight="false" outlineLevel="0" collapsed="false">
      <c r="A123" s="2"/>
      <c r="B123" s="11" t="n">
        <v>119</v>
      </c>
      <c r="C123" s="5" t="n">
        <v>3</v>
      </c>
      <c r="D123" s="38" t="n">
        <v>45740</v>
      </c>
      <c r="F123" s="5" t="s">
        <v>133</v>
      </c>
      <c r="G123" s="5" t="n">
        <v>53</v>
      </c>
      <c r="H123" s="2"/>
      <c r="I123" s="12"/>
      <c r="J123" s="4"/>
      <c r="K123" s="2"/>
      <c r="L123" s="14" t="n">
        <v>530</v>
      </c>
      <c r="M123" s="14" t="n">
        <f aca="false">INT(O123/60)*100+O123-INT(O123/60)*60</f>
        <v>0</v>
      </c>
      <c r="N123" s="15" t="n">
        <f aca="false">ROUND((INT(I123/100)*60+(I123-INT(I123/100)*100))*H123,3)</f>
        <v>0</v>
      </c>
      <c r="O123" s="5"/>
      <c r="P123" s="5"/>
      <c r="Q123" s="5"/>
      <c r="R123" s="5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</row>
    <row r="124" customFormat="false" ht="15.75" hidden="false" customHeight="false" outlineLevel="0" collapsed="false">
      <c r="A124" s="2"/>
      <c r="B124" s="11" t="n">
        <v>120</v>
      </c>
      <c r="C124" s="5" t="n">
        <v>3</v>
      </c>
      <c r="D124" s="38" t="n">
        <v>45771</v>
      </c>
      <c r="F124" s="5" t="s">
        <v>134</v>
      </c>
      <c r="G124" s="5" t="n">
        <v>32</v>
      </c>
      <c r="H124" s="2"/>
      <c r="I124" s="12"/>
      <c r="J124" s="4"/>
      <c r="K124" s="2"/>
      <c r="L124" s="14" t="n">
        <v>530</v>
      </c>
      <c r="M124" s="14" t="n">
        <f aca="false">INT(O124/60)*100+O124-INT(O124/60)*60</f>
        <v>0</v>
      </c>
      <c r="N124" s="15" t="n">
        <f aca="false">ROUND((INT(I124/100)*60+(I124-INT(I124/100)*100))*H124,3)</f>
        <v>0</v>
      </c>
      <c r="O124" s="5"/>
      <c r="P124" s="5"/>
      <c r="Q124" s="5"/>
      <c r="R124" s="5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</row>
    <row r="125" customFormat="false" ht="15.75" hidden="false" customHeight="false" outlineLevel="0" collapsed="false">
      <c r="A125" s="2"/>
      <c r="B125" s="11" t="n">
        <v>122</v>
      </c>
      <c r="C125" s="5" t="n">
        <v>3</v>
      </c>
      <c r="D125" s="38" t="n">
        <v>45682</v>
      </c>
      <c r="F125" s="5" t="s">
        <v>135</v>
      </c>
      <c r="G125" s="5" t="n">
        <v>42</v>
      </c>
      <c r="H125" s="2"/>
      <c r="I125" s="12"/>
      <c r="J125" s="4"/>
      <c r="K125" s="2"/>
      <c r="L125" s="14" t="n">
        <v>530</v>
      </c>
      <c r="M125" s="14" t="n">
        <f aca="false">INT(O125/60)*100+O125-INT(O125/60)*60</f>
        <v>0</v>
      </c>
      <c r="N125" s="15" t="n">
        <f aca="false">ROUND((INT(I125/100)*60+(I125-INT(I125/100)*100))*H125,3)</f>
        <v>0</v>
      </c>
      <c r="O125" s="5"/>
      <c r="P125" s="5"/>
      <c r="Q125" s="5"/>
      <c r="R125" s="5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</row>
    <row r="126" customFormat="false" ht="15.75" hidden="false" customHeight="false" outlineLevel="0" collapsed="false">
      <c r="A126" s="2"/>
      <c r="B126" s="11" t="n">
        <v>123</v>
      </c>
      <c r="C126" s="5" t="n">
        <v>3</v>
      </c>
      <c r="D126" s="38" t="n">
        <v>45713</v>
      </c>
      <c r="F126" s="5" t="s">
        <v>136</v>
      </c>
      <c r="G126" s="5" t="n">
        <v>31</v>
      </c>
      <c r="H126" s="2"/>
      <c r="I126" s="12"/>
      <c r="J126" s="4"/>
      <c r="K126" s="2"/>
      <c r="L126" s="14" t="n">
        <v>530</v>
      </c>
      <c r="M126" s="14" t="n">
        <f aca="false">INT(O126/60)*100+O126-INT(O126/60)*60</f>
        <v>0</v>
      </c>
      <c r="N126" s="15" t="n">
        <f aca="false">ROUND((INT(I126/100)*60+(I126-INT(I126/100)*100))*H126,3)</f>
        <v>0</v>
      </c>
      <c r="O126" s="5"/>
      <c r="P126" s="5"/>
      <c r="Q126" s="5"/>
      <c r="R126" s="5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</row>
    <row r="127" customFormat="false" ht="15.75" hidden="false" customHeight="false" outlineLevel="0" collapsed="false">
      <c r="A127" s="2"/>
      <c r="B127" s="11" t="n">
        <v>124</v>
      </c>
      <c r="C127" s="5" t="n">
        <v>3</v>
      </c>
      <c r="D127" s="38" t="n">
        <v>45741</v>
      </c>
      <c r="F127" s="5" t="s">
        <v>137</v>
      </c>
      <c r="G127" s="5" t="n">
        <v>34</v>
      </c>
      <c r="H127" s="2"/>
      <c r="I127" s="12"/>
      <c r="J127" s="4"/>
      <c r="K127" s="2"/>
      <c r="L127" s="14" t="n">
        <v>530</v>
      </c>
      <c r="M127" s="14" t="n">
        <f aca="false">INT(O127/60)*100+O127-INT(O127/60)*60</f>
        <v>0</v>
      </c>
      <c r="N127" s="15" t="n">
        <f aca="false">ROUND((INT(I127/100)*60+(I127-INT(I127/100)*100))*H127,3)</f>
        <v>0</v>
      </c>
      <c r="O127" s="5"/>
      <c r="P127" s="5"/>
      <c r="Q127" s="5"/>
      <c r="R127" s="5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</row>
    <row r="128" customFormat="false" ht="15.75" hidden="false" customHeight="false" outlineLevel="0" collapsed="false">
      <c r="A128" s="2"/>
      <c r="B128" s="11" t="n">
        <v>125</v>
      </c>
      <c r="C128" s="5" t="n">
        <v>3</v>
      </c>
      <c r="D128" s="38" t="n">
        <v>45772</v>
      </c>
      <c r="F128" s="5" t="s">
        <v>138</v>
      </c>
      <c r="G128" s="5" t="n">
        <v>35</v>
      </c>
      <c r="H128" s="2"/>
      <c r="I128" s="12"/>
      <c r="J128" s="4"/>
      <c r="K128" s="2"/>
      <c r="L128" s="14" t="n">
        <v>530</v>
      </c>
      <c r="M128" s="14" t="n">
        <f aca="false">INT(O128/60)*100+O128-INT(O128/60)*60</f>
        <v>0</v>
      </c>
      <c r="N128" s="15" t="n">
        <f aca="false">ROUND((INT(I128/100)*60+(I128-INT(I128/100)*100))*H128,3)</f>
        <v>0</v>
      </c>
      <c r="O128" s="5"/>
      <c r="P128" s="5"/>
      <c r="Q128" s="5"/>
      <c r="R128" s="5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</row>
    <row r="129" customFormat="false" ht="15.75" hidden="false" customHeight="false" outlineLevel="0" collapsed="false">
      <c r="A129" s="2"/>
      <c r="B129" s="11" t="n">
        <v>127</v>
      </c>
      <c r="C129" s="5" t="n">
        <v>3</v>
      </c>
      <c r="D129" s="38" t="n">
        <v>45683</v>
      </c>
      <c r="F129" s="5" t="s">
        <v>139</v>
      </c>
      <c r="G129" s="5" t="n">
        <v>31</v>
      </c>
      <c r="H129" s="2"/>
      <c r="I129" s="12"/>
      <c r="J129" s="4"/>
      <c r="K129" s="2"/>
      <c r="L129" s="14" t="n">
        <v>530</v>
      </c>
      <c r="M129" s="14" t="n">
        <f aca="false">INT(O129/60)*100+O129-INT(O129/60)*60</f>
        <v>0</v>
      </c>
      <c r="N129" s="15" t="n">
        <f aca="false">ROUND((INT(I129/100)*60+(I129-INT(I129/100)*100))*H129,3)</f>
        <v>0</v>
      </c>
      <c r="O129" s="5"/>
      <c r="P129" s="5"/>
      <c r="Q129" s="5"/>
      <c r="R129" s="5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</row>
    <row r="130" customFormat="false" ht="15.75" hidden="false" customHeight="false" outlineLevel="0" collapsed="false">
      <c r="A130" s="2"/>
      <c r="B130" s="11" t="n">
        <v>128</v>
      </c>
      <c r="C130" s="5" t="n">
        <v>3</v>
      </c>
      <c r="D130" s="38" t="n">
        <v>45714</v>
      </c>
      <c r="F130" s="5" t="s">
        <v>140</v>
      </c>
      <c r="G130" s="5" t="n">
        <v>43</v>
      </c>
      <c r="H130" s="2"/>
      <c r="I130" s="12"/>
      <c r="J130" s="4"/>
      <c r="K130" s="2"/>
      <c r="L130" s="14" t="n">
        <v>530</v>
      </c>
      <c r="M130" s="14" t="n">
        <f aca="false">INT(O130/60)*100+O130-INT(O130/60)*60</f>
        <v>0</v>
      </c>
      <c r="N130" s="15" t="n">
        <f aca="false">ROUND((INT(I130/100)*60+(I130-INT(I130/100)*100))*H130,3)</f>
        <v>0</v>
      </c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</row>
    <row r="131" customFormat="false" ht="15.75" hidden="false" customHeight="false" outlineLevel="0" collapsed="false">
      <c r="A131" s="2"/>
      <c r="B131" s="11" t="n">
        <v>129</v>
      </c>
      <c r="C131" s="5" t="n">
        <v>3</v>
      </c>
      <c r="D131" s="38" t="n">
        <v>45742</v>
      </c>
      <c r="F131" s="5" t="s">
        <v>141</v>
      </c>
      <c r="G131" s="5" t="n">
        <v>42</v>
      </c>
      <c r="H131" s="2"/>
      <c r="I131" s="12"/>
      <c r="J131" s="4"/>
      <c r="K131" s="2"/>
      <c r="L131" s="14" t="n">
        <v>530</v>
      </c>
      <c r="M131" s="14" t="n">
        <f aca="false">INT(O131/60)*100+O131-INT(O131/60)*60</f>
        <v>0</v>
      </c>
      <c r="N131" s="15" t="n">
        <f aca="false">ROUND((INT(I131/100)*60+(I131-INT(I131/100)*100))*H131,3)</f>
        <v>0</v>
      </c>
      <c r="O131" s="5"/>
      <c r="P131" s="5"/>
      <c r="Q131" s="5"/>
      <c r="R131" s="5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</row>
    <row r="132" customFormat="false" ht="15.75" hidden="false" customHeight="false" outlineLevel="0" collapsed="false">
      <c r="A132" s="2"/>
      <c r="B132" s="11" t="n">
        <v>130</v>
      </c>
      <c r="C132" s="5" t="n">
        <v>3</v>
      </c>
      <c r="D132" s="38" t="n">
        <v>45773</v>
      </c>
      <c r="F132" s="5" t="s">
        <v>142</v>
      </c>
      <c r="G132" s="5" t="n">
        <v>38</v>
      </c>
      <c r="H132" s="2"/>
      <c r="I132" s="12"/>
      <c r="J132" s="4"/>
      <c r="K132" s="2"/>
      <c r="L132" s="14" t="n">
        <v>530</v>
      </c>
      <c r="M132" s="14" t="n">
        <f aca="false">INT(O132/60)*100+O132-INT(O132/60)*60</f>
        <v>0</v>
      </c>
      <c r="N132" s="15" t="n">
        <f aca="false">ROUND((INT(I132/100)*60+(I132-INT(I132/100)*100))*H132,3)</f>
        <v>0</v>
      </c>
      <c r="O132" s="5"/>
      <c r="P132" s="5"/>
      <c r="Q132" s="5"/>
      <c r="R132" s="5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</row>
  </sheetData>
  <autoFilter ref="A2:R13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C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A3" activePane="bottomLeft" state="frozen"/>
      <selection pane="topLeft" activeCell="A1" activeCellId="0" sqref="A1"/>
      <selection pane="bottomLeft" activeCell="B4" activeCellId="0" sqref="B4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99"/>
    <col collapsed="false" customWidth="true" hidden="false" outlineLevel="0" max="2" min="2" style="1" width="11.87"/>
    <col collapsed="false" customWidth="true" hidden="false" outlineLevel="0" max="3" min="3" style="1" width="6.51"/>
    <col collapsed="false" customWidth="true" hidden="false" outlineLevel="0" max="4" min="4" style="1" width="24.06"/>
    <col collapsed="false" customWidth="true" hidden="false" outlineLevel="0" max="5" min="5" style="1" width="7.25"/>
    <col collapsed="false" customWidth="true" hidden="false" outlineLevel="0" max="6" min="6" style="1" width="18.88"/>
    <col collapsed="false" customWidth="true" hidden="false" outlineLevel="0" max="7" min="7" style="1" width="15.25"/>
    <col collapsed="false" customWidth="true" hidden="false" outlineLevel="0" max="8" min="8" style="1" width="18.88"/>
    <col collapsed="false" customWidth="true" hidden="true" outlineLevel="0" max="12" min="9" style="1" width="11.53"/>
    <col collapsed="false" customWidth="true" hidden="false" outlineLevel="0" max="1025" min="13" style="1" width="12.63"/>
  </cols>
  <sheetData>
    <row r="1" customFormat="false" ht="64.9" hidden="false" customHeight="false" outlineLevel="0" collapsed="false">
      <c r="A1" s="39"/>
      <c r="B1" s="39"/>
      <c r="C1" s="39"/>
      <c r="D1" s="39"/>
      <c r="E1" s="39"/>
      <c r="F1" s="40" t="s">
        <v>0</v>
      </c>
      <c r="G1" s="39"/>
      <c r="H1" s="41"/>
      <c r="I1" s="42"/>
      <c r="J1" s="39"/>
      <c r="K1" s="39"/>
      <c r="L1" s="39"/>
    </row>
    <row r="2" customFormat="false" ht="64.9" hidden="false" customHeight="false" outlineLevel="0" collapsed="false">
      <c r="A2" s="43" t="s">
        <v>1</v>
      </c>
      <c r="B2" s="43" t="s">
        <v>143</v>
      </c>
      <c r="C2" s="43" t="s">
        <v>2</v>
      </c>
      <c r="D2" s="43" t="s">
        <v>144</v>
      </c>
      <c r="E2" s="43" t="s">
        <v>145</v>
      </c>
      <c r="F2" s="43" t="s">
        <v>7</v>
      </c>
      <c r="G2" s="43" t="s">
        <v>6</v>
      </c>
      <c r="H2" s="44" t="s">
        <v>8</v>
      </c>
      <c r="I2" s="45" t="s">
        <v>9</v>
      </c>
      <c r="J2" s="43" t="s">
        <v>10</v>
      </c>
      <c r="K2" s="43" t="s">
        <v>11</v>
      </c>
      <c r="L2" s="43" t="s">
        <v>12</v>
      </c>
      <c r="M2" s="46"/>
      <c r="N2" s="46"/>
      <c r="O2" s="46"/>
      <c r="P2" s="46"/>
      <c r="Q2" s="46"/>
      <c r="R2" s="46"/>
      <c r="S2" s="46"/>
      <c r="T2" s="46"/>
      <c r="U2" s="46"/>
      <c r="V2" s="46"/>
      <c r="W2" s="46"/>
      <c r="X2" s="46"/>
      <c r="Y2" s="46"/>
      <c r="Z2" s="46"/>
      <c r="AA2" s="46"/>
      <c r="AB2" s="46"/>
      <c r="AC2" s="46"/>
    </row>
    <row r="3" customFormat="false" ht="15.75" hidden="false" customHeight="false" outlineLevel="0" collapsed="false">
      <c r="B3" s="5" t="n">
        <v>15</v>
      </c>
      <c r="C3" s="5" t="n">
        <v>4</v>
      </c>
      <c r="D3" s="5" t="s">
        <v>146</v>
      </c>
      <c r="E3" s="5" t="n">
        <v>40</v>
      </c>
      <c r="F3" s="47" t="n">
        <v>304.9</v>
      </c>
      <c r="G3" s="5" t="n">
        <f aca="true">IF((ISBLANK(D3)),"",IF(E3&gt;=30,INDIRECT(ADDRESS((MATCH(E3,Womens!$A$1:$A$83,0)+0),7,,,"Womens")),1))</f>
        <v>0.9624</v>
      </c>
      <c r="H3" s="48" t="n">
        <f aca="false">IF(ISBLANK(F3),"",INT(K3/60)*100+K3-INT(K3/60)*60)</f>
        <v>257.948</v>
      </c>
      <c r="I3" s="47" t="n">
        <v>330</v>
      </c>
      <c r="J3" s="47" t="n">
        <f aca="false">INT(L3/60)*100+L3-INT(L3/60)*60</f>
        <v>322.104</v>
      </c>
      <c r="K3" s="5" t="n">
        <f aca="false">ROUND((INT(F3/100)*60+(F3-INT(F3/100)*100))*G3,3)</f>
        <v>177.948</v>
      </c>
      <c r="L3" s="5" t="n">
        <f aca="false">IF(ISBLANK(I3),"",ROUND((INT(I3/100)*60+(I3-INT(I3/100)*100))*G3,3))</f>
        <v>202.104</v>
      </c>
    </row>
    <row r="4" customFormat="false" ht="15.75" hidden="false" customHeight="false" outlineLevel="0" collapsed="false">
      <c r="B4" s="5" t="n">
        <v>16</v>
      </c>
      <c r="C4" s="5" t="n">
        <v>4</v>
      </c>
      <c r="D4" s="5" t="s">
        <v>147</v>
      </c>
      <c r="E4" s="5" t="n">
        <v>26</v>
      </c>
      <c r="F4" s="47" t="n">
        <v>304.6</v>
      </c>
      <c r="G4" s="5" t="n">
        <f aca="true">IF((ISBLANK(D4)),"",IF(E4&gt;=30,INDIRECT(ADDRESS((MATCH(E4,Womens!$A$1:$A$83,0)+0),7,,,"Womens")),1))</f>
        <v>1</v>
      </c>
      <c r="H4" s="48" t="n">
        <f aca="false">IF(ISBLANK(F4),"",INT(K4/60)*100+K4-INT(K4/60)*60)</f>
        <v>304.6</v>
      </c>
      <c r="I4" s="47" t="n">
        <v>330</v>
      </c>
      <c r="J4" s="47" t="n">
        <f aca="false">INT(L4/60)*100+L4-INT(L4/60)*60</f>
        <v>330</v>
      </c>
      <c r="K4" s="5" t="n">
        <f aca="false">ROUND((INT(F4/100)*60+(F4-INT(F4/100)*100))*G4,3)</f>
        <v>184.6</v>
      </c>
      <c r="L4" s="5" t="n">
        <f aca="false">IF(ISBLANK(I4),"",ROUND((INT(I4/100)*60+(I4-INT(I4/100)*100))*G4,3))</f>
        <v>210</v>
      </c>
    </row>
    <row r="5" customFormat="false" ht="15.75" hidden="false" customHeight="false" outlineLevel="0" collapsed="false">
      <c r="B5" s="5" t="n">
        <v>25</v>
      </c>
      <c r="C5" s="5" t="n">
        <v>4</v>
      </c>
      <c r="D5" s="5" t="s">
        <v>148</v>
      </c>
      <c r="E5" s="5" t="n">
        <v>49</v>
      </c>
      <c r="F5" s="47" t="n">
        <v>327.6</v>
      </c>
      <c r="G5" s="5" t="n">
        <f aca="true">IF((ISBLANK(D5)),"",IF(E5&gt;=30,INDIRECT(ADDRESS((MATCH(E5,Womens!$A$1:$A$83,0)+0),7,,,"Womens")),1))</f>
        <v>0.8945</v>
      </c>
      <c r="H5" s="48" t="n">
        <f aca="false">IF(ISBLANK(F5),"",INT(K5/60)*100+K5-INT(K5/60)*60)</f>
        <v>305.698</v>
      </c>
      <c r="I5" s="47" t="n">
        <v>330</v>
      </c>
      <c r="J5" s="47" t="n">
        <f aca="false">INT(L5/60)*100+L5-INT(L5/60)*60</f>
        <v>307.845</v>
      </c>
      <c r="K5" s="5" t="n">
        <f aca="false">ROUND((INT(F5/100)*60+(F5-INT(F5/100)*100))*G5,3)</f>
        <v>185.698</v>
      </c>
      <c r="L5" s="5" t="n">
        <f aca="false">IF(ISBLANK(I5),"",ROUND((INT(I5/100)*60+(I5-INT(I5/100)*100))*G5,3))</f>
        <v>187.845</v>
      </c>
    </row>
    <row r="6" customFormat="false" ht="15.75" hidden="false" customHeight="false" outlineLevel="0" collapsed="false">
      <c r="B6" s="5" t="n">
        <v>18</v>
      </c>
      <c r="C6" s="5" t="n">
        <v>4</v>
      </c>
      <c r="D6" s="5" t="s">
        <v>149</v>
      </c>
      <c r="E6" s="5" t="n">
        <v>35</v>
      </c>
      <c r="F6" s="47" t="n">
        <v>309.2</v>
      </c>
      <c r="G6" s="5" t="n">
        <f aca="true">IF((ISBLANK(D6)),"",IF(E6&gt;=30,INDIRECT(ADDRESS((MATCH(E6,Womens!$A$1:$A$83,0)+0),7,,,"Womens")),1))</f>
        <v>0.9995</v>
      </c>
      <c r="H6" s="48" t="n">
        <f aca="false">IF(ISBLANK(F6),"",INT(K6/60)*100+K6-INT(K6/60)*60)</f>
        <v>309.105</v>
      </c>
      <c r="I6" s="47" t="n">
        <v>330</v>
      </c>
      <c r="J6" s="47" t="n">
        <f aca="false">INT(L6/60)*100+L6-INT(L6/60)*60</f>
        <v>329.895</v>
      </c>
      <c r="K6" s="5" t="n">
        <f aca="false">ROUND((INT(F6/100)*60+(F6-INT(F6/100)*100))*G6,3)</f>
        <v>189.105</v>
      </c>
      <c r="L6" s="5" t="n">
        <f aca="false">IF(ISBLANK(I6),"",ROUND((INT(I6/100)*60+(I6-INT(I6/100)*100))*G6,3))</f>
        <v>209.895</v>
      </c>
    </row>
    <row r="7" customFormat="false" ht="15.75" hidden="false" customHeight="false" outlineLevel="0" collapsed="false">
      <c r="B7" s="5" t="n">
        <v>17</v>
      </c>
      <c r="C7" s="5" t="n">
        <v>4</v>
      </c>
      <c r="D7" s="5" t="s">
        <v>150</v>
      </c>
      <c r="E7" s="5" t="n">
        <v>24</v>
      </c>
      <c r="F7" s="47" t="n">
        <v>311.3</v>
      </c>
      <c r="G7" s="5" t="n">
        <f aca="true">IF((ISBLANK(D7)),"",IF(E7&gt;=30,INDIRECT(ADDRESS((MATCH(E7,Womens!$A$1:$A$83,0)+0),7,,,"Womens")),1))</f>
        <v>1</v>
      </c>
      <c r="H7" s="48" t="n">
        <f aca="false">IF(ISBLANK(F7),"",INT(K7/60)*100+K7-INT(K7/60)*60)</f>
        <v>311.3</v>
      </c>
      <c r="I7" s="47" t="n">
        <v>330</v>
      </c>
      <c r="J7" s="47" t="n">
        <f aca="false">INT(L7/60)*100+L7-INT(L7/60)*60</f>
        <v>330</v>
      </c>
      <c r="K7" s="5" t="n">
        <f aca="false">ROUND((INT(F7/100)*60+(F7-INT(F7/100)*100))*G7,3)</f>
        <v>191.3</v>
      </c>
      <c r="L7" s="5" t="n">
        <f aca="false">IF(ISBLANK(I7),"",ROUND((INT(I7/100)*60+(I7-INT(I7/100)*100))*G7,3))</f>
        <v>210</v>
      </c>
    </row>
    <row r="8" customFormat="false" ht="15.75" hidden="false" customHeight="false" outlineLevel="0" collapsed="false">
      <c r="B8" s="5" t="n">
        <v>54</v>
      </c>
      <c r="C8" s="5" t="n">
        <v>3</v>
      </c>
      <c r="D8" s="5" t="s">
        <v>151</v>
      </c>
      <c r="E8" s="5" t="n">
        <v>51</v>
      </c>
      <c r="F8" s="47" t="n">
        <v>339.5</v>
      </c>
      <c r="G8" s="5" t="n">
        <f aca="true">IF((ISBLANK(D8)),"",IF(E8&gt;=30,INDIRECT(ADDRESS((MATCH(E8,Womens!$A$1:$A$83,0)+0),7,,,"Womens")),1))</f>
        <v>0.8792</v>
      </c>
      <c r="H8" s="48" t="n">
        <f aca="false">IF(ISBLANK(F8),"",INT(K8/60)*100+K8-INT(K8/60)*60)</f>
        <v>312.984</v>
      </c>
      <c r="I8" s="47" t="n">
        <v>330</v>
      </c>
      <c r="J8" s="47" t="n">
        <f aca="false">INT(L8/60)*100+L8-INT(L8/60)*60</f>
        <v>304.632</v>
      </c>
      <c r="K8" s="5" t="n">
        <f aca="false">ROUND((INT(F8/100)*60+(F8-INT(F8/100)*100))*G8,3)</f>
        <v>192.984</v>
      </c>
      <c r="L8" s="5" t="n">
        <f aca="false">IF(ISBLANK(I8),"",ROUND((INT(I8/100)*60+(I8-INT(I8/100)*100))*G8,3))</f>
        <v>184.632</v>
      </c>
    </row>
    <row r="9" customFormat="false" ht="15.75" hidden="false" customHeight="false" outlineLevel="0" collapsed="false">
      <c r="B9" s="5" t="n">
        <v>21</v>
      </c>
      <c r="C9" s="5" t="n">
        <v>4</v>
      </c>
      <c r="D9" s="5" t="s">
        <v>152</v>
      </c>
      <c r="E9" s="5" t="n">
        <v>26</v>
      </c>
      <c r="F9" s="47" t="n">
        <v>313.8</v>
      </c>
      <c r="G9" s="5" t="n">
        <f aca="true">IF((ISBLANK(D9)),"",IF(E9&gt;=30,INDIRECT(ADDRESS((MATCH(E9,Womens!$A$1:$A$83,0)+0),7,,,"Womens")),1))</f>
        <v>1</v>
      </c>
      <c r="H9" s="48" t="n">
        <f aca="false">IF(ISBLANK(F9),"",INT(K9/60)*100+K9-INT(K9/60)*60)</f>
        <v>313.8</v>
      </c>
      <c r="I9" s="47" t="n">
        <v>330</v>
      </c>
      <c r="J9" s="47" t="n">
        <f aca="false">INT(L9/60)*100+L9-INT(L9/60)*60</f>
        <v>330</v>
      </c>
      <c r="K9" s="5" t="n">
        <f aca="false">ROUND((INT(F9/100)*60+(F9-INT(F9/100)*100))*G9,3)</f>
        <v>193.8</v>
      </c>
      <c r="L9" s="5" t="n">
        <f aca="false">IF(ISBLANK(I9),"",ROUND((INT(I9/100)*60+(I9-INT(I9/100)*100))*G9,3))</f>
        <v>210</v>
      </c>
    </row>
    <row r="10" customFormat="false" ht="15.75" hidden="false" customHeight="false" outlineLevel="0" collapsed="false">
      <c r="B10" s="5" t="n">
        <v>36</v>
      </c>
      <c r="C10" s="5" t="n">
        <v>1</v>
      </c>
      <c r="D10" s="5" t="s">
        <v>153</v>
      </c>
      <c r="E10" s="5" t="n">
        <v>55</v>
      </c>
      <c r="F10" s="47" t="n">
        <v>348.7</v>
      </c>
      <c r="G10" s="5" t="n">
        <f aca="true">IF((ISBLANK(D10)),"",IF(E10&gt;=30,INDIRECT(ADDRESS((MATCH(E10,Womens!$A$1:$A$83,0)+0),7,,,"Womens")),1))</f>
        <v>0.8485</v>
      </c>
      <c r="H10" s="48" t="n">
        <f aca="false">IF(ISBLANK(F10),"",INT(K10/60)*100+K10-INT(K10/60)*60)</f>
        <v>314.052</v>
      </c>
      <c r="I10" s="47" t="n">
        <v>330</v>
      </c>
      <c r="J10" s="47" t="n">
        <f aca="false">INT(L10/60)*100+L10-INT(L10/60)*60</f>
        <v>258.185</v>
      </c>
      <c r="K10" s="5" t="n">
        <f aca="false">ROUND((INT(F10/100)*60+(F10-INT(F10/100)*100))*G10,3)</f>
        <v>194.052</v>
      </c>
      <c r="L10" s="5" t="n">
        <f aca="false">IF(ISBLANK(I10),"",ROUND((INT(I10/100)*60+(I10-INT(I10/100)*100))*G10,3))</f>
        <v>178.185</v>
      </c>
    </row>
    <row r="11" customFormat="false" ht="15.75" hidden="false" customHeight="false" outlineLevel="0" collapsed="false">
      <c r="B11" s="5" t="n">
        <v>20</v>
      </c>
      <c r="C11" s="5" t="n">
        <v>4</v>
      </c>
      <c r="D11" s="5" t="s">
        <v>154</v>
      </c>
      <c r="E11" s="5" t="n">
        <v>31</v>
      </c>
      <c r="F11" s="47" t="n">
        <v>314.3</v>
      </c>
      <c r="G11" s="5" t="n">
        <f aca="true">IF((ISBLANK(D11)),"",IF(E11&gt;=30,INDIRECT(ADDRESS((MATCH(E11,Womens!$A$1:$A$83,0)+0),7,,,"Womens")),1))</f>
        <v>1</v>
      </c>
      <c r="H11" s="48" t="n">
        <f aca="false">IF(ISBLANK(F11),"",INT(K11/60)*100+K11-INT(K11/60)*60)</f>
        <v>314.3</v>
      </c>
      <c r="I11" s="47" t="n">
        <v>330</v>
      </c>
      <c r="J11" s="47" t="n">
        <f aca="false">INT(L11/60)*100+L11-INT(L11/60)*60</f>
        <v>330</v>
      </c>
      <c r="K11" s="5" t="n">
        <f aca="false">ROUND((INT(F11/100)*60+(F11-INT(F11/100)*100))*G11,3)</f>
        <v>194.3</v>
      </c>
      <c r="L11" s="5" t="n">
        <f aca="false">IF(ISBLANK(I11),"",ROUND((INT(I11/100)*60+(I11-INT(I11/100)*100))*G11,3))</f>
        <v>210</v>
      </c>
    </row>
    <row r="12" customFormat="false" ht="15.75" hidden="false" customHeight="false" outlineLevel="0" collapsed="false">
      <c r="B12" s="5" t="n">
        <v>19</v>
      </c>
      <c r="C12" s="5" t="n">
        <v>4</v>
      </c>
      <c r="D12" s="5" t="s">
        <v>155</v>
      </c>
      <c r="E12" s="5" t="n">
        <v>32</v>
      </c>
      <c r="F12" s="47" t="n">
        <v>320</v>
      </c>
      <c r="G12" s="5" t="n">
        <f aca="true">IF((ISBLANK(D12)),"",IF(E12&gt;=30,INDIRECT(ADDRESS((MATCH(E12,Womens!$A$1:$A$83,0)+0),7,,,"Womens")),1))</f>
        <v>1</v>
      </c>
      <c r="H12" s="48" t="n">
        <f aca="false">IF(ISBLANK(F12),"",INT(K12/60)*100+K12-INT(K12/60)*60)</f>
        <v>320</v>
      </c>
      <c r="I12" s="47" t="n">
        <v>330</v>
      </c>
      <c r="J12" s="47" t="n">
        <f aca="false">INT(L12/60)*100+L12-INT(L12/60)*60</f>
        <v>330</v>
      </c>
      <c r="K12" s="5" t="n">
        <f aca="false">ROUND((INT(F12/100)*60+(F12-INT(F12/100)*100))*G12,3)</f>
        <v>200</v>
      </c>
      <c r="L12" s="5" t="n">
        <f aca="false">IF(ISBLANK(I12),"",ROUND((INT(I12/100)*60+(I12-INT(I12/100)*100))*G12,3))</f>
        <v>210</v>
      </c>
    </row>
    <row r="13" customFormat="false" ht="15.75" hidden="false" customHeight="false" outlineLevel="0" collapsed="false">
      <c r="B13" s="5" t="n">
        <v>22</v>
      </c>
      <c r="C13" s="5" t="n">
        <v>4</v>
      </c>
      <c r="D13" s="5" t="s">
        <v>156</v>
      </c>
      <c r="E13" s="5" t="n">
        <v>14</v>
      </c>
      <c r="F13" s="47" t="n">
        <v>322.7</v>
      </c>
      <c r="G13" s="5" t="n">
        <f aca="true">IF((ISBLANK(D13)),"",IF(E13&gt;=30,INDIRECT(ADDRESS((MATCH(E13,Womens!$A$1:$A$83,0)+0),7,,,"Womens")),1))</f>
        <v>1</v>
      </c>
      <c r="H13" s="48" t="n">
        <f aca="false">IF(ISBLANK(F13),"",INT(K13/60)*100+K13-INT(K13/60)*60)</f>
        <v>322.7</v>
      </c>
      <c r="I13" s="47" t="n">
        <v>330</v>
      </c>
      <c r="J13" s="47" t="n">
        <f aca="false">INT(L13/60)*100+L13-INT(L13/60)*60</f>
        <v>330</v>
      </c>
      <c r="K13" s="5" t="n">
        <f aca="false">ROUND((INT(F13/100)*60+(F13-INT(F13/100)*100))*G13,3)</f>
        <v>202.7</v>
      </c>
      <c r="L13" s="5" t="n">
        <f aca="false">IF(ISBLANK(I13),"",ROUND((INT(I13/100)*60+(I13-INT(I13/100)*100))*G13,3))</f>
        <v>210</v>
      </c>
    </row>
    <row r="14" customFormat="false" ht="15.75" hidden="false" customHeight="false" outlineLevel="0" collapsed="false">
      <c r="B14" s="5" t="n">
        <v>26</v>
      </c>
      <c r="C14" s="5" t="n">
        <v>4</v>
      </c>
      <c r="D14" s="5" t="s">
        <v>157</v>
      </c>
      <c r="E14" s="5" t="n">
        <v>33</v>
      </c>
      <c r="F14" s="47" t="n">
        <v>326.3</v>
      </c>
      <c r="G14" s="5" t="n">
        <f aca="true">IF((ISBLANK(D14)),"",IF(E14&gt;=30,INDIRECT(ADDRESS((MATCH(E14,Womens!$A$1:$A$83,0)+0),7,,,"Womens")),1))</f>
        <v>1</v>
      </c>
      <c r="H14" s="48" t="n">
        <f aca="false">IF(ISBLANK(F14),"",INT(K14/60)*100+K14-INT(K14/60)*60)</f>
        <v>326.3</v>
      </c>
      <c r="I14" s="47" t="n">
        <v>330</v>
      </c>
      <c r="J14" s="47" t="n">
        <f aca="false">INT(L14/60)*100+L14-INT(L14/60)*60</f>
        <v>330</v>
      </c>
      <c r="K14" s="5" t="n">
        <f aca="false">ROUND((INT(F14/100)*60+(F14-INT(F14/100)*100))*G14,3)</f>
        <v>206.3</v>
      </c>
      <c r="L14" s="5" t="n">
        <f aca="false">IF(ISBLANK(I14),"",ROUND((INT(I14/100)*60+(I14-INT(I14/100)*100))*G14,3))</f>
        <v>210</v>
      </c>
    </row>
    <row r="15" customFormat="false" ht="15.75" hidden="false" customHeight="false" outlineLevel="0" collapsed="false">
      <c r="B15" s="5" t="n">
        <v>24</v>
      </c>
      <c r="C15" s="5" t="n">
        <v>4</v>
      </c>
      <c r="D15" s="5" t="s">
        <v>158</v>
      </c>
      <c r="E15" s="5" t="n">
        <v>31</v>
      </c>
      <c r="F15" s="47" t="n">
        <v>327.9</v>
      </c>
      <c r="G15" s="5" t="n">
        <f aca="true">IF((ISBLANK(D15)),"",IF(E15&gt;=30,INDIRECT(ADDRESS((MATCH(E15,Womens!$A$1:$A$83,0)+0),7,,,"Womens")),1))</f>
        <v>1</v>
      </c>
      <c r="H15" s="48" t="n">
        <f aca="false">IF(ISBLANK(F15),"",INT(K15/60)*100+K15-INT(K15/60)*60)</f>
        <v>327.9</v>
      </c>
      <c r="I15" s="47" t="n">
        <v>330</v>
      </c>
      <c r="J15" s="47" t="n">
        <f aca="false">INT(L15/60)*100+L15-INT(L15/60)*60</f>
        <v>330</v>
      </c>
      <c r="K15" s="5" t="n">
        <f aca="false">ROUND((INT(F15/100)*60+(F15-INT(F15/100)*100))*G15,3)</f>
        <v>207.9</v>
      </c>
      <c r="L15" s="5" t="n">
        <f aca="false">IF(ISBLANK(I15),"",ROUND((INT(I15/100)*60+(I15-INT(I15/100)*100))*G15,3))</f>
        <v>210</v>
      </c>
    </row>
    <row r="16" customFormat="false" ht="15.75" hidden="false" customHeight="false" outlineLevel="0" collapsed="false">
      <c r="B16" s="5" t="n">
        <v>61</v>
      </c>
      <c r="C16" s="5" t="n">
        <v>3</v>
      </c>
      <c r="D16" s="5" t="s">
        <v>159</v>
      </c>
      <c r="E16" s="5" t="n">
        <v>39</v>
      </c>
      <c r="F16" s="47" t="n">
        <v>339.8</v>
      </c>
      <c r="G16" s="5" t="n">
        <f aca="true">IF((ISBLANK(D16)),"",IF(E16&gt;=30,INDIRECT(ADDRESS((MATCH(E16,Womens!$A$1:$A$83,0)+0),7,,,"Womens")),1))</f>
        <v>0.9698</v>
      </c>
      <c r="H16" s="48" t="n">
        <f aca="false">IF(ISBLANK(F16),"",INT(K16/60)*100+K16-INT(K16/60)*60)</f>
        <v>333.162</v>
      </c>
      <c r="I16" s="47" t="n">
        <v>330</v>
      </c>
      <c r="J16" s="47" t="n">
        <f aca="false">INT(L16/60)*100+L16-INT(L16/60)*60</f>
        <v>323.658</v>
      </c>
      <c r="K16" s="5" t="n">
        <f aca="false">ROUND((INT(F16/100)*60+(F16-INT(F16/100)*100))*G16,3)</f>
        <v>213.162</v>
      </c>
      <c r="L16" s="5" t="n">
        <f aca="false">IF(ISBLANK(I16),"",ROUND((INT(I16/100)*60+(I16-INT(I16/100)*100))*G16,3))</f>
        <v>203.658</v>
      </c>
    </row>
    <row r="17" customFormat="false" ht="15.75" hidden="false" customHeight="false" outlineLevel="0" collapsed="false">
      <c r="B17" s="5" t="n">
        <v>53</v>
      </c>
      <c r="C17" s="5" t="n">
        <v>3</v>
      </c>
      <c r="D17" s="5" t="s">
        <v>160</v>
      </c>
      <c r="E17" s="5" t="n">
        <v>36</v>
      </c>
      <c r="F17" s="47" t="n">
        <v>337.2</v>
      </c>
      <c r="G17" s="5" t="n">
        <f aca="true">IF((ISBLANK(D17)),"",IF(E17&gt;=30,INDIRECT(ADDRESS((MATCH(E17,Womens!$A$1:$A$83,0)+0),7,,,"Womens")),1))</f>
        <v>0.9921</v>
      </c>
      <c r="H17" s="48" t="n">
        <f aca="false">IF(ISBLANK(F17),"",INT(K17/60)*100+K17-INT(K17/60)*60)</f>
        <v>335.484</v>
      </c>
      <c r="I17" s="47" t="n">
        <v>330</v>
      </c>
      <c r="J17" s="47" t="n">
        <f aca="false">INT(L17/60)*100+L17-INT(L17/60)*60</f>
        <v>328.341</v>
      </c>
      <c r="K17" s="5" t="n">
        <f aca="false">ROUND((INT(F17/100)*60+(F17-INT(F17/100)*100))*G17,3)</f>
        <v>215.484</v>
      </c>
      <c r="L17" s="5" t="n">
        <f aca="false">IF(ISBLANK(I17),"",ROUND((INT(I17/100)*60+(I17-INT(I17/100)*100))*G17,3))</f>
        <v>208.341</v>
      </c>
    </row>
    <row r="18" customFormat="false" ht="15.75" hidden="false" customHeight="false" outlineLevel="0" collapsed="false">
      <c r="B18" s="5" t="n">
        <v>42</v>
      </c>
      <c r="C18" s="5" t="n">
        <v>2</v>
      </c>
      <c r="D18" s="5" t="s">
        <v>161</v>
      </c>
      <c r="E18" s="5" t="n">
        <v>38</v>
      </c>
      <c r="F18" s="47" t="n">
        <v>340.6</v>
      </c>
      <c r="G18" s="5" t="n">
        <f aca="true">IF((ISBLANK(D18)),"",IF(E18&gt;=30,INDIRECT(ADDRESS((MATCH(E18,Womens!$A$1:$A$83,0)+0),7,,,"Womens")),1))</f>
        <v>0.9773</v>
      </c>
      <c r="H18" s="48" t="n">
        <f aca="false">IF(ISBLANK(F18),"",INT(K18/60)*100+K18-INT(K18/60)*60)</f>
        <v>335.592</v>
      </c>
      <c r="I18" s="47" t="n">
        <v>330</v>
      </c>
      <c r="J18" s="47" t="n">
        <f aca="false">INT(L18/60)*100+L18-INT(L18/60)*60</f>
        <v>325.233</v>
      </c>
      <c r="K18" s="5" t="n">
        <f aca="false">ROUND((INT(F18/100)*60+(F18-INT(F18/100)*100))*G18,3)</f>
        <v>215.592</v>
      </c>
      <c r="L18" s="5" t="n">
        <f aca="false">IF(ISBLANK(I18),"",ROUND((INT(I18/100)*60+(I18-INT(I18/100)*100))*G18,3))</f>
        <v>205.233</v>
      </c>
    </row>
    <row r="19" customFormat="false" ht="15.75" hidden="false" customHeight="false" outlineLevel="0" collapsed="false">
      <c r="B19" s="5" t="n">
        <v>56</v>
      </c>
      <c r="C19" s="5" t="n">
        <v>3</v>
      </c>
      <c r="D19" s="5" t="s">
        <v>162</v>
      </c>
      <c r="E19" s="5" t="n">
        <v>21</v>
      </c>
      <c r="F19" s="47" t="n">
        <v>337.4</v>
      </c>
      <c r="G19" s="5" t="n">
        <f aca="true">IF((ISBLANK(D19)),"",IF(E19&gt;=30,INDIRECT(ADDRESS((MATCH(E19,Womens!$A$1:$A$83,0)+0),7,,,"Womens")),1))</f>
        <v>1</v>
      </c>
      <c r="H19" s="48" t="n">
        <f aca="false">IF(ISBLANK(F19),"",INT(K19/60)*100+K19-INT(K19/60)*60)</f>
        <v>337.4</v>
      </c>
      <c r="I19" s="47" t="n">
        <v>330</v>
      </c>
      <c r="J19" s="47" t="n">
        <f aca="false">INT(L19/60)*100+L19-INT(L19/60)*60</f>
        <v>330</v>
      </c>
      <c r="K19" s="5" t="n">
        <f aca="false">ROUND((INT(F19/100)*60+(F19-INT(F19/100)*100))*G19,3)</f>
        <v>217.4</v>
      </c>
      <c r="L19" s="5" t="n">
        <f aca="false">IF(ISBLANK(I19),"",ROUND((INT(I19/100)*60+(I19-INT(I19/100)*100))*G19,3))</f>
        <v>210</v>
      </c>
    </row>
    <row r="20" customFormat="false" ht="15.75" hidden="false" customHeight="false" outlineLevel="0" collapsed="false">
      <c r="B20" s="5" t="n">
        <v>23</v>
      </c>
      <c r="C20" s="5" t="n">
        <v>3</v>
      </c>
      <c r="D20" s="5" t="s">
        <v>163</v>
      </c>
      <c r="E20" s="5" t="n">
        <v>42</v>
      </c>
      <c r="F20" s="47" t="n">
        <v>349.8</v>
      </c>
      <c r="G20" s="5" t="n">
        <f aca="true">IF((ISBLANK(D20)),"",IF(E20&gt;=30,INDIRECT(ADDRESS((MATCH(E20,Womens!$A$1:$A$83,0)+0),7,,,"Womens")),1))</f>
        <v>0.9474</v>
      </c>
      <c r="H20" s="48" t="n">
        <f aca="false">IF(ISBLANK(F20),"",INT(K20/60)*100+K20-INT(K20/60)*60)</f>
        <v>337.713</v>
      </c>
      <c r="I20" s="47" t="n">
        <v>330</v>
      </c>
      <c r="J20" s="47" t="n">
        <f aca="false">INT(L20/60)*100+L20-INT(L20/60)*60</f>
        <v>318.954</v>
      </c>
      <c r="K20" s="5" t="n">
        <f aca="false">ROUND((INT(F20/100)*60+(F20-INT(F20/100)*100))*G20,3)</f>
        <v>217.713</v>
      </c>
      <c r="L20" s="5" t="n">
        <f aca="false">IF(ISBLANK(I20),"",ROUND((INT(I20/100)*60+(I20-INT(I20/100)*100))*G20,3))</f>
        <v>198.954</v>
      </c>
    </row>
    <row r="21" customFormat="false" ht="15.75" hidden="false" customHeight="false" outlineLevel="0" collapsed="false">
      <c r="B21" s="5" t="n">
        <v>60</v>
      </c>
      <c r="C21" s="5" t="n">
        <v>3</v>
      </c>
      <c r="D21" s="5" t="s">
        <v>164</v>
      </c>
      <c r="E21" s="5" t="n">
        <v>36</v>
      </c>
      <c r="F21" s="47" t="n">
        <v>340.5</v>
      </c>
      <c r="G21" s="5" t="n">
        <f aca="true">IF((ISBLANK(D21)),"",IF(E21&gt;=30,INDIRECT(ADDRESS((MATCH(E21,Womens!$A$1:$A$83,0)+0),7,,,"Womens")),1))</f>
        <v>0.9921</v>
      </c>
      <c r="H21" s="48" t="n">
        <f aca="false">IF(ISBLANK(F21),"",INT(K21/60)*100+K21-INT(K21/60)*60)</f>
        <v>338.758</v>
      </c>
      <c r="I21" s="47" t="n">
        <v>330</v>
      </c>
      <c r="J21" s="47" t="n">
        <f aca="false">INT(L21/60)*100+L21-INT(L21/60)*60</f>
        <v>328.341</v>
      </c>
      <c r="K21" s="5" t="n">
        <f aca="false">ROUND((INT(F21/100)*60+(F21-INT(F21/100)*100))*G21,3)</f>
        <v>218.758</v>
      </c>
      <c r="L21" s="5" t="n">
        <f aca="false">IF(ISBLANK(I21),"",ROUND((INT(I21/100)*60+(I21-INT(I21/100)*100))*G21,3))</f>
        <v>208.341</v>
      </c>
    </row>
    <row r="22" customFormat="false" ht="15.75" hidden="false" customHeight="false" outlineLevel="0" collapsed="false">
      <c r="B22" s="5" t="n">
        <v>50</v>
      </c>
      <c r="C22" s="5" t="n">
        <v>2</v>
      </c>
      <c r="D22" s="5" t="s">
        <v>70</v>
      </c>
      <c r="E22" s="5" t="n">
        <v>43</v>
      </c>
      <c r="F22" s="47" t="n">
        <v>353.5</v>
      </c>
      <c r="G22" s="5" t="n">
        <f aca="true">IF((ISBLANK(D22)),"",IF(E22&gt;=30,INDIRECT(ADDRESS((MATCH(E22,Womens!$A$1:$A$83,0)+0),7,,,"Womens")),1))</f>
        <v>0.9399</v>
      </c>
      <c r="H22" s="48" t="n">
        <f aca="false">IF(ISBLANK(F22),"",INT(K22/60)*100+K22-INT(K22/60)*60)</f>
        <v>339.467</v>
      </c>
      <c r="I22" s="47" t="n">
        <v>330</v>
      </c>
      <c r="J22" s="47" t="n">
        <f aca="false">INT(L22/60)*100+L22-INT(L22/60)*60</f>
        <v>317.379</v>
      </c>
      <c r="K22" s="5" t="n">
        <f aca="false">ROUND((INT(F22/100)*60+(F22-INT(F22/100)*100))*G22,3)</f>
        <v>219.467</v>
      </c>
      <c r="L22" s="5" t="n">
        <f aca="false">IF(ISBLANK(I22),"",ROUND((INT(I22/100)*60+(I22-INT(I22/100)*100))*G22,3))</f>
        <v>197.379</v>
      </c>
    </row>
    <row r="23" customFormat="false" ht="15.75" hidden="false" customHeight="false" outlineLevel="0" collapsed="false">
      <c r="B23" s="5" t="n">
        <v>59</v>
      </c>
      <c r="C23" s="5" t="n">
        <v>3</v>
      </c>
      <c r="D23" s="5" t="s">
        <v>165</v>
      </c>
      <c r="E23" s="5" t="n">
        <v>31</v>
      </c>
      <c r="F23" s="47" t="n">
        <v>340.2</v>
      </c>
      <c r="G23" s="5" t="n">
        <f aca="true">IF((ISBLANK(D23)),"",IF(E23&gt;=30,INDIRECT(ADDRESS((MATCH(E23,Womens!$A$1:$A$83,0)+0),7,,,"Womens")),1))</f>
        <v>1</v>
      </c>
      <c r="H23" s="48" t="n">
        <f aca="false">IF(ISBLANK(F23),"",INT(K23/60)*100+K23-INT(K23/60)*60)</f>
        <v>340.2</v>
      </c>
      <c r="I23" s="47" t="n">
        <v>330</v>
      </c>
      <c r="J23" s="47" t="n">
        <f aca="false">INT(L23/60)*100+L23-INT(L23/60)*60</f>
        <v>330</v>
      </c>
      <c r="K23" s="5" t="n">
        <f aca="false">ROUND((INT(F23/100)*60+(F23-INT(F23/100)*100))*G23,3)</f>
        <v>220.2</v>
      </c>
      <c r="L23" s="5" t="n">
        <f aca="false">IF(ISBLANK(I23),"",ROUND((INT(I23/100)*60+(I23-INT(I23/100)*100))*G23,3))</f>
        <v>210</v>
      </c>
    </row>
    <row r="24" customFormat="false" ht="15.75" hidden="false" customHeight="false" outlineLevel="0" collapsed="false">
      <c r="B24" s="5" t="n">
        <v>48</v>
      </c>
      <c r="C24" s="5" t="n">
        <v>2</v>
      </c>
      <c r="D24" s="5" t="s">
        <v>166</v>
      </c>
      <c r="E24" s="5" t="n">
        <v>29</v>
      </c>
      <c r="F24" s="47" t="n">
        <v>341.6</v>
      </c>
      <c r="G24" s="5" t="n">
        <f aca="true">IF((ISBLANK(D24)),"",IF(E24&gt;=30,INDIRECT(ADDRESS((MATCH(E24,Womens!$A$1:$A$83,0)+0),7,,,"Womens")),1))</f>
        <v>1</v>
      </c>
      <c r="H24" s="48" t="n">
        <f aca="false">IF(ISBLANK(F24),"",INT(K24/60)*100+K24-INT(K24/60)*60)</f>
        <v>341.6</v>
      </c>
      <c r="I24" s="47" t="n">
        <v>330</v>
      </c>
      <c r="J24" s="47" t="n">
        <f aca="false">INT(L24/60)*100+L24-INT(L24/60)*60</f>
        <v>330</v>
      </c>
      <c r="K24" s="5" t="n">
        <f aca="false">ROUND((INT(F24/100)*60+(F24-INT(F24/100)*100))*G24,3)</f>
        <v>221.6</v>
      </c>
      <c r="L24" s="5" t="n">
        <f aca="false">IF(ISBLANK(I24),"",ROUND((INT(I24/100)*60+(I24-INT(I24/100)*100))*G24,3))</f>
        <v>210</v>
      </c>
    </row>
    <row r="25" customFormat="false" ht="15.75" hidden="false" customHeight="false" outlineLevel="0" collapsed="false">
      <c r="B25" s="5" t="n">
        <v>41</v>
      </c>
      <c r="C25" s="5" t="n">
        <v>2</v>
      </c>
      <c r="D25" s="5" t="s">
        <v>42</v>
      </c>
      <c r="E25" s="5" t="n">
        <v>40</v>
      </c>
      <c r="F25" s="47" t="n">
        <v>350.6</v>
      </c>
      <c r="G25" s="5" t="n">
        <f aca="true">IF((ISBLANK(D25)),"",IF(E25&gt;=30,INDIRECT(ADDRESS((MATCH(E25,Womens!$A$1:$A$83,0)+0),7,,,"Womens")),1))</f>
        <v>0.9624</v>
      </c>
      <c r="H25" s="48" t="n">
        <f aca="false">IF(ISBLANK(F25),"",INT(K25/60)*100+K25-INT(K25/60)*60)</f>
        <v>341.929</v>
      </c>
      <c r="I25" s="47" t="n">
        <v>330</v>
      </c>
      <c r="J25" s="47" t="n">
        <f aca="false">INT(L25/60)*100+L25-INT(L25/60)*60</f>
        <v>322.104</v>
      </c>
      <c r="K25" s="5" t="n">
        <f aca="false">ROUND((INT(F25/100)*60+(F25-INT(F25/100)*100))*G25,3)</f>
        <v>221.929</v>
      </c>
      <c r="L25" s="5" t="n">
        <f aca="false">IF(ISBLANK(I25),"",ROUND((INT(I25/100)*60+(I25-INT(I25/100)*100))*G25,3))</f>
        <v>202.104</v>
      </c>
    </row>
    <row r="26" customFormat="false" ht="15.75" hidden="false" customHeight="false" outlineLevel="0" collapsed="false">
      <c r="B26" s="5" t="n">
        <v>58</v>
      </c>
      <c r="C26" s="5" t="n">
        <v>3</v>
      </c>
      <c r="D26" s="5" t="s">
        <v>167</v>
      </c>
      <c r="E26" s="5" t="n">
        <v>28</v>
      </c>
      <c r="F26" s="47" t="n">
        <v>343</v>
      </c>
      <c r="G26" s="5" t="n">
        <f aca="true">IF((ISBLANK(D26)),"",IF(E26&gt;=30,INDIRECT(ADDRESS((MATCH(E26,Womens!$A$1:$A$83,0)+0),7,,,"Womens")),1))</f>
        <v>1</v>
      </c>
      <c r="H26" s="48" t="n">
        <f aca="false">IF(ISBLANK(F26),"",INT(K26/60)*100+K26-INT(K26/60)*60)</f>
        <v>343</v>
      </c>
      <c r="I26" s="47" t="n">
        <v>330</v>
      </c>
      <c r="J26" s="47" t="n">
        <f aca="false">INT(L26/60)*100+L26-INT(L26/60)*60</f>
        <v>330</v>
      </c>
      <c r="K26" s="5" t="n">
        <f aca="false">ROUND((INT(F26/100)*60+(F26-INT(F26/100)*100))*G26,3)</f>
        <v>223</v>
      </c>
      <c r="L26" s="5" t="n">
        <f aca="false">IF(ISBLANK(I26),"",ROUND((INT(I26/100)*60+(I26-INT(I26/100)*100))*G26,3))</f>
        <v>210</v>
      </c>
    </row>
    <row r="27" customFormat="false" ht="15.75" hidden="false" customHeight="false" outlineLevel="0" collapsed="false">
      <c r="B27" s="5" t="n">
        <v>51</v>
      </c>
      <c r="C27" s="5" t="n">
        <v>2</v>
      </c>
      <c r="D27" s="5" t="s">
        <v>68</v>
      </c>
      <c r="E27" s="5" t="n">
        <v>30</v>
      </c>
      <c r="F27" s="47" t="n">
        <v>345.1</v>
      </c>
      <c r="G27" s="5" t="n">
        <f aca="true">IF((ISBLANK(D27)),"",IF(E27&gt;=30,INDIRECT(ADDRESS((MATCH(E27,Womens!$A$1:$A$83,0)+0),7,,,"Womens")),1))</f>
        <v>1</v>
      </c>
      <c r="H27" s="48" t="n">
        <f aca="false">IF(ISBLANK(F27),"",INT(K27/60)*100+K27-INT(K27/60)*60)</f>
        <v>345.1</v>
      </c>
      <c r="I27" s="47" t="n">
        <v>330</v>
      </c>
      <c r="J27" s="47" t="n">
        <f aca="false">INT(L27/60)*100+L27-INT(L27/60)*60</f>
        <v>330</v>
      </c>
      <c r="K27" s="5" t="n">
        <f aca="false">ROUND((INT(F27/100)*60+(F27-INT(F27/100)*100))*G27,3)</f>
        <v>225.1</v>
      </c>
      <c r="L27" s="5" t="n">
        <f aca="false">IF(ISBLANK(I27),"",ROUND((INT(I27/100)*60+(I27-INT(I27/100)*100))*G27,3))</f>
        <v>210</v>
      </c>
    </row>
    <row r="28" customFormat="false" ht="15.75" hidden="false" customHeight="false" outlineLevel="0" collapsed="false">
      <c r="B28" s="5" t="n">
        <v>55</v>
      </c>
      <c r="C28" s="5" t="n">
        <v>3</v>
      </c>
      <c r="D28" s="5" t="s">
        <v>168</v>
      </c>
      <c r="E28" s="5" t="n">
        <v>36</v>
      </c>
      <c r="F28" s="47" t="n">
        <v>348</v>
      </c>
      <c r="G28" s="5" t="n">
        <f aca="true">IF((ISBLANK(D28)),"",IF(E28&gt;=30,INDIRECT(ADDRESS((MATCH(E28,Womens!$A$1:$A$83,0)+0),7,,,"Womens")),1))</f>
        <v>0.9921</v>
      </c>
      <c r="H28" s="48" t="n">
        <f aca="false">IF(ISBLANK(F28),"",INT(K28/60)*100+K28-INT(K28/60)*60)</f>
        <v>346.199</v>
      </c>
      <c r="I28" s="47" t="n">
        <v>330</v>
      </c>
      <c r="J28" s="47" t="n">
        <f aca="false">INT(L28/60)*100+L28-INT(L28/60)*60</f>
        <v>328.341</v>
      </c>
      <c r="K28" s="5" t="n">
        <f aca="false">ROUND((INT(F28/100)*60+(F28-INT(F28/100)*100))*G28,3)</f>
        <v>226.199</v>
      </c>
      <c r="L28" s="5" t="n">
        <f aca="false">IF(ISBLANK(I28),"",ROUND((INT(I28/100)*60+(I28-INT(I28/100)*100))*G28,3))</f>
        <v>208.341</v>
      </c>
    </row>
    <row r="29" customFormat="false" ht="15.75" hidden="false" customHeight="false" outlineLevel="0" collapsed="false">
      <c r="B29" s="5" t="n">
        <v>49</v>
      </c>
      <c r="C29" s="5" t="n">
        <v>2</v>
      </c>
      <c r="D29" s="5" t="s">
        <v>169</v>
      </c>
      <c r="E29" s="5" t="n">
        <v>38</v>
      </c>
      <c r="F29" s="47" t="n">
        <v>354</v>
      </c>
      <c r="G29" s="5" t="n">
        <f aca="true">IF((ISBLANK(D29)),"",IF(E29&gt;=30,INDIRECT(ADDRESS((MATCH(E29,Womens!$A$1:$A$83,0)+0),7,,,"Womens")),1))</f>
        <v>0.9773</v>
      </c>
      <c r="H29" s="48" t="n">
        <f aca="false">IF(ISBLANK(F29),"",INT(K29/60)*100+K29-INT(K29/60)*60)</f>
        <v>348.688</v>
      </c>
      <c r="I29" s="47" t="n">
        <v>330</v>
      </c>
      <c r="J29" s="47" t="n">
        <f aca="false">INT(L29/60)*100+L29-INT(L29/60)*60</f>
        <v>325.233</v>
      </c>
      <c r="K29" s="5" t="n">
        <f aca="false">ROUND((INT(F29/100)*60+(F29-INT(F29/100)*100))*G29,3)</f>
        <v>228.688</v>
      </c>
      <c r="L29" s="5" t="n">
        <f aca="false">IF(ISBLANK(I29),"",ROUND((INT(I29/100)*60+(I29-INT(I29/100)*100))*G29,3))</f>
        <v>205.233</v>
      </c>
    </row>
    <row r="30" customFormat="false" ht="15.75" hidden="false" customHeight="false" outlineLevel="0" collapsed="false">
      <c r="B30" s="5" t="n">
        <v>43</v>
      </c>
      <c r="C30" s="5" t="n">
        <v>2</v>
      </c>
      <c r="D30" s="5" t="s">
        <v>170</v>
      </c>
      <c r="E30" s="5" t="n">
        <v>24</v>
      </c>
      <c r="F30" s="47" t="n">
        <v>351.1</v>
      </c>
      <c r="G30" s="5" t="n">
        <f aca="true">IF((ISBLANK(D30)),"",IF(E30&gt;=30,INDIRECT(ADDRESS((MATCH(E30,Womens!$A$1:$A$83,0)+0),7,,,"Womens")),1))</f>
        <v>1</v>
      </c>
      <c r="H30" s="48" t="n">
        <f aca="false">IF(ISBLANK(F30),"",INT(K30/60)*100+K30-INT(K30/60)*60)</f>
        <v>351.1</v>
      </c>
      <c r="I30" s="47" t="n">
        <v>330</v>
      </c>
      <c r="J30" s="47" t="n">
        <f aca="false">INT(L30/60)*100+L30-INT(L30/60)*60</f>
        <v>330</v>
      </c>
      <c r="K30" s="5" t="n">
        <f aca="false">ROUND((INT(F30/100)*60+(F30-INT(F30/100)*100))*G30,3)</f>
        <v>231.1</v>
      </c>
      <c r="L30" s="5" t="n">
        <f aca="false">IF(ISBLANK(I30),"",ROUND((INT(I30/100)*60+(I30-INT(I30/100)*100))*G30,3))</f>
        <v>210</v>
      </c>
    </row>
    <row r="31" customFormat="false" ht="15.75" hidden="false" customHeight="false" outlineLevel="0" collapsed="false">
      <c r="B31" s="5" t="n">
        <v>40</v>
      </c>
      <c r="C31" s="5" t="n">
        <v>2</v>
      </c>
      <c r="D31" s="5" t="s">
        <v>171</v>
      </c>
      <c r="E31" s="5" t="n">
        <v>33</v>
      </c>
      <c r="F31" s="47" t="n">
        <v>353</v>
      </c>
      <c r="G31" s="5" t="n">
        <f aca="true">IF((ISBLANK(D31)),"",IF(E31&gt;=30,INDIRECT(ADDRESS((MATCH(E31,Womens!$A$1:$A$83,0)+0),7,,,"Womens")),1))</f>
        <v>1</v>
      </c>
      <c r="H31" s="48" t="n">
        <f aca="false">IF(ISBLANK(F31),"",INT(K31/60)*100+K31-INT(K31/60)*60)</f>
        <v>353</v>
      </c>
      <c r="I31" s="47" t="n">
        <v>330</v>
      </c>
      <c r="J31" s="47" t="n">
        <f aca="false">INT(L31/60)*100+L31-INT(L31/60)*60</f>
        <v>330</v>
      </c>
      <c r="K31" s="5" t="n">
        <f aca="false">ROUND((INT(F31/100)*60+(F31-INT(F31/100)*100))*G31,3)</f>
        <v>233</v>
      </c>
      <c r="L31" s="5" t="n">
        <f aca="false">IF(ISBLANK(I31),"",ROUND((INT(I31/100)*60+(I31-INT(I31/100)*100))*G31,3))</f>
        <v>210</v>
      </c>
    </row>
    <row r="32" customFormat="false" ht="15.75" hidden="false" customHeight="false" outlineLevel="0" collapsed="false">
      <c r="B32" s="5" t="n">
        <v>63</v>
      </c>
      <c r="C32" s="5" t="n">
        <v>3</v>
      </c>
      <c r="D32" s="5" t="s">
        <v>172</v>
      </c>
      <c r="E32" s="5" t="n">
        <v>36</v>
      </c>
      <c r="F32" s="47" t="n">
        <v>356.3</v>
      </c>
      <c r="G32" s="5" t="n">
        <f aca="true">IF((ISBLANK(D32)),"",IF(E32&gt;=30,INDIRECT(ADDRESS((MATCH(E32,Womens!$A$1:$A$83,0)+0),7,,,"Womens")),1))</f>
        <v>0.9921</v>
      </c>
      <c r="H32" s="48" t="n">
        <f aca="false">IF(ISBLANK(F32),"",INT(K32/60)*100+K32-INT(K32/60)*60)</f>
        <v>354.433</v>
      </c>
      <c r="I32" s="47" t="n">
        <v>330</v>
      </c>
      <c r="J32" s="47" t="n">
        <f aca="false">INT(L32/60)*100+L32-INT(L32/60)*60</f>
        <v>328.341</v>
      </c>
      <c r="K32" s="5" t="n">
        <f aca="false">ROUND((INT(F32/100)*60+(F32-INT(F32/100)*100))*G32,3)</f>
        <v>234.433</v>
      </c>
      <c r="L32" s="5" t="n">
        <f aca="false">IF(ISBLANK(I32),"",ROUND((INT(I32/100)*60+(I32-INT(I32/100)*100))*G32,3))</f>
        <v>208.341</v>
      </c>
    </row>
    <row r="33" customFormat="false" ht="15.75" hidden="false" customHeight="false" outlineLevel="0" collapsed="false">
      <c r="B33" s="5" t="n">
        <v>33</v>
      </c>
      <c r="C33" s="5" t="n">
        <v>1</v>
      </c>
      <c r="D33" s="5" t="s">
        <v>173</v>
      </c>
      <c r="E33" s="5" t="n">
        <v>39</v>
      </c>
      <c r="F33" s="47" t="n">
        <v>401.8</v>
      </c>
      <c r="G33" s="5" t="n">
        <f aca="true">IF((ISBLANK(D33)),"",IF(E33&gt;=30,INDIRECT(ADDRESS((MATCH(E33,Womens!$A$1:$A$83,0)+0),7,,,"Womens")),1))</f>
        <v>0.9698</v>
      </c>
      <c r="H33" s="48" t="n">
        <f aca="false">IF(ISBLANK(F33),"",INT(K33/60)*100+K33-INT(K33/60)*60)</f>
        <v>354.498</v>
      </c>
      <c r="I33" s="47" t="n">
        <v>330</v>
      </c>
      <c r="J33" s="47" t="n">
        <f aca="false">INT(L33/60)*100+L33-INT(L33/60)*60</f>
        <v>323.658</v>
      </c>
      <c r="K33" s="5" t="n">
        <f aca="false">ROUND((INT(F33/100)*60+(F33-INT(F33/100)*100))*G33,3)</f>
        <v>234.498</v>
      </c>
      <c r="L33" s="5" t="n">
        <f aca="false">IF(ISBLANK(I33),"",ROUND((INT(I33/100)*60+(I33-INT(I33/100)*100))*G33,3))</f>
        <v>203.658</v>
      </c>
    </row>
    <row r="34" customFormat="false" ht="15.75" hidden="false" customHeight="false" outlineLevel="0" collapsed="false">
      <c r="B34" s="5" t="n">
        <v>159</v>
      </c>
      <c r="C34" s="5" t="n">
        <v>3</v>
      </c>
      <c r="D34" s="5" t="s">
        <v>46</v>
      </c>
      <c r="E34" s="5" t="n">
        <v>31</v>
      </c>
      <c r="F34" s="47" t="n">
        <v>355.7</v>
      </c>
      <c r="G34" s="5" t="n">
        <f aca="true">IF((ISBLANK(D34)),"",IF(E34&gt;=30,INDIRECT(ADDRESS((MATCH(E34,Womens!$A$1:$A$83,0)+0),7,,,"Womens")),1))</f>
        <v>1</v>
      </c>
      <c r="H34" s="48" t="n">
        <f aca="false">IF(ISBLANK(F34),"",INT(K34/60)*100+K34-INT(K34/60)*60)</f>
        <v>355.7</v>
      </c>
      <c r="I34" s="47" t="n">
        <v>330</v>
      </c>
      <c r="J34" s="47" t="n">
        <f aca="false">INT(L34/60)*100+L34-INT(L34/60)*60</f>
        <v>330</v>
      </c>
      <c r="K34" s="5" t="n">
        <f aca="false">ROUND((INT(F34/100)*60+(F34-INT(F34/100)*100))*G34,3)</f>
        <v>235.7</v>
      </c>
      <c r="L34" s="5" t="n">
        <f aca="false">IF(ISBLANK(I34),"",ROUND((INT(I34/100)*60+(I34-INT(I34/100)*100))*G34,3))</f>
        <v>210</v>
      </c>
    </row>
    <row r="35" customFormat="false" ht="15.75" hidden="false" customHeight="false" outlineLevel="0" collapsed="false">
      <c r="B35" s="5" t="n">
        <v>31</v>
      </c>
      <c r="C35" s="5" t="n">
        <v>1</v>
      </c>
      <c r="D35" s="5" t="s">
        <v>174</v>
      </c>
      <c r="E35" s="5" t="n">
        <v>24</v>
      </c>
      <c r="F35" s="47" t="n">
        <v>358</v>
      </c>
      <c r="G35" s="5" t="n">
        <f aca="true">IF((ISBLANK(D35)),"",IF(E35&gt;=30,INDIRECT(ADDRESS((MATCH(E35,Womens!$A$1:$A$83,0)+0),7,,,"Womens")),1))</f>
        <v>1</v>
      </c>
      <c r="H35" s="48" t="n">
        <f aca="false">IF(ISBLANK(F35),"",INT(K35/60)*100+K35-INT(K35/60)*60)</f>
        <v>358</v>
      </c>
      <c r="I35" s="47" t="n">
        <v>330</v>
      </c>
      <c r="J35" s="47" t="n">
        <f aca="false">INT(L35/60)*100+L35-INT(L35/60)*60</f>
        <v>330</v>
      </c>
      <c r="K35" s="5" t="n">
        <f aca="false">ROUND((INT(F35/100)*60+(F35-INT(F35/100)*100))*G35,3)</f>
        <v>238</v>
      </c>
      <c r="L35" s="5" t="n">
        <f aca="false">IF(ISBLANK(I35),"",ROUND((INT(I35/100)*60+(I35-INT(I35/100)*100))*G35,3))</f>
        <v>210</v>
      </c>
    </row>
    <row r="36" customFormat="false" ht="15.75" hidden="false" customHeight="false" outlineLevel="0" collapsed="false">
      <c r="B36" s="5" t="n">
        <v>27</v>
      </c>
      <c r="C36" s="5" t="n">
        <v>1</v>
      </c>
      <c r="D36" s="5" t="s">
        <v>175</v>
      </c>
      <c r="E36" s="5" t="n">
        <v>28</v>
      </c>
      <c r="F36" s="47" t="n">
        <v>401</v>
      </c>
      <c r="G36" s="5" t="n">
        <f aca="true">IF((ISBLANK(D36)),"",IF(E36&gt;=30,INDIRECT(ADDRESS((MATCH(E36,Womens!$A$1:$A$83,0)+0),7,,,"Womens")),1))</f>
        <v>1</v>
      </c>
      <c r="H36" s="48" t="n">
        <f aca="false">IF(ISBLANK(F36),"",INT(K36/60)*100+K36-INT(K36/60)*60)</f>
        <v>401</v>
      </c>
      <c r="I36" s="47" t="n">
        <v>330</v>
      </c>
      <c r="J36" s="47" t="n">
        <f aca="false">INT(L36/60)*100+L36-INT(L36/60)*60</f>
        <v>330</v>
      </c>
      <c r="K36" s="5" t="n">
        <f aca="false">ROUND((INT(F36/100)*60+(F36-INT(F36/100)*100))*G36,3)</f>
        <v>241</v>
      </c>
      <c r="L36" s="5" t="n">
        <f aca="false">IF(ISBLANK(I36),"",ROUND((INT(I36/100)*60+(I36-INT(I36/100)*100))*G36,3))</f>
        <v>210</v>
      </c>
    </row>
    <row r="37" customFormat="false" ht="15.75" hidden="false" customHeight="false" outlineLevel="0" collapsed="false">
      <c r="B37" s="5" t="n">
        <v>47</v>
      </c>
      <c r="C37" s="5" t="n">
        <v>2</v>
      </c>
      <c r="D37" s="5" t="s">
        <v>176</v>
      </c>
      <c r="E37" s="5" t="n">
        <v>15</v>
      </c>
      <c r="F37" s="47" t="n">
        <v>402.8</v>
      </c>
      <c r="G37" s="5" t="n">
        <f aca="true">IF((ISBLANK(D37)),"",IF(E37&gt;=30,INDIRECT(ADDRESS((MATCH(E37,Womens!$A$1:$A$83,0)+0),7,,,"Womens")),1))</f>
        <v>1</v>
      </c>
      <c r="H37" s="48" t="n">
        <f aca="false">IF(ISBLANK(F37),"",INT(K37/60)*100+K37-INT(K37/60)*60)</f>
        <v>402.8</v>
      </c>
      <c r="I37" s="47" t="n">
        <v>330</v>
      </c>
      <c r="J37" s="47" t="n">
        <f aca="false">INT(L37/60)*100+L37-INT(L37/60)*60</f>
        <v>330</v>
      </c>
      <c r="K37" s="5" t="n">
        <f aca="false">ROUND((INT(F37/100)*60+(F37-INT(F37/100)*100))*G37,3)</f>
        <v>242.8</v>
      </c>
      <c r="L37" s="5" t="n">
        <f aca="false">IF(ISBLANK(I37),"",ROUND((INT(I37/100)*60+(I37-INT(I37/100)*100))*G37,3))</f>
        <v>210</v>
      </c>
    </row>
    <row r="38" customFormat="false" ht="15.75" hidden="false" customHeight="false" outlineLevel="0" collapsed="false">
      <c r="B38" s="5" t="n">
        <v>45</v>
      </c>
      <c r="C38" s="5" t="n">
        <v>2</v>
      </c>
      <c r="D38" s="5" t="s">
        <v>177</v>
      </c>
      <c r="E38" s="5" t="n">
        <v>29</v>
      </c>
      <c r="F38" s="47" t="n">
        <v>405</v>
      </c>
      <c r="G38" s="5" t="n">
        <f aca="true">IF((ISBLANK(D38)),"",IF(E38&gt;=30,INDIRECT(ADDRESS((MATCH(E38,Womens!$A$1:$A$83,0)+0),7,,,"Womens")),1))</f>
        <v>1</v>
      </c>
      <c r="H38" s="48" t="n">
        <f aca="false">IF(ISBLANK(F38),"",INT(K38/60)*100+K38-INT(K38/60)*60)</f>
        <v>405</v>
      </c>
      <c r="I38" s="47" t="n">
        <v>330</v>
      </c>
      <c r="J38" s="47" t="n">
        <f aca="false">INT(L38/60)*100+L38-INT(L38/60)*60</f>
        <v>330</v>
      </c>
      <c r="K38" s="5" t="n">
        <f aca="false">ROUND((INT(F38/100)*60+(F38-INT(F38/100)*100))*G38,3)</f>
        <v>245</v>
      </c>
      <c r="L38" s="5" t="n">
        <f aca="false">IF(ISBLANK(I38),"",ROUND((INT(I38/100)*60+(I38-INT(I38/100)*100))*G38,3))</f>
        <v>210</v>
      </c>
    </row>
    <row r="39" customFormat="false" ht="15.75" hidden="false" customHeight="false" outlineLevel="0" collapsed="false">
      <c r="B39" s="5" t="n">
        <v>44</v>
      </c>
      <c r="C39" s="5" t="n">
        <v>2</v>
      </c>
      <c r="D39" s="5" t="s">
        <v>178</v>
      </c>
      <c r="E39" s="5" t="n">
        <v>34</v>
      </c>
      <c r="F39" s="47" t="n">
        <v>407</v>
      </c>
      <c r="G39" s="5" t="n">
        <f aca="true">IF((ISBLANK(D39)),"",IF(E39&gt;=30,INDIRECT(ADDRESS((MATCH(E39,Womens!$A$1:$A$83,0)+0),7,,,"Womens")),1))</f>
        <v>1</v>
      </c>
      <c r="H39" s="48" t="n">
        <f aca="false">IF(ISBLANK(F39),"",INT(K39/60)*100+K39-INT(K39/60)*60)</f>
        <v>407</v>
      </c>
      <c r="I39" s="47" t="n">
        <v>330</v>
      </c>
      <c r="J39" s="47" t="n">
        <f aca="false">INT(L39/60)*100+L39-INT(L39/60)*60</f>
        <v>330</v>
      </c>
      <c r="K39" s="5" t="n">
        <f aca="false">ROUND((INT(F39/100)*60+(F39-INT(F39/100)*100))*G39,3)</f>
        <v>247</v>
      </c>
      <c r="L39" s="5" t="n">
        <f aca="false">IF(ISBLANK(I39),"",ROUND((INT(I39/100)*60+(I39-INT(I39/100)*100))*G39,3))</f>
        <v>210</v>
      </c>
    </row>
    <row r="40" customFormat="false" ht="15.75" hidden="false" customHeight="false" outlineLevel="0" collapsed="false">
      <c r="B40" s="5" t="n">
        <v>32</v>
      </c>
      <c r="C40" s="5" t="n">
        <v>1</v>
      </c>
      <c r="D40" s="5" t="s">
        <v>179</v>
      </c>
      <c r="E40" s="5" t="n">
        <v>32</v>
      </c>
      <c r="F40" s="47" t="n">
        <v>411.6</v>
      </c>
      <c r="G40" s="5" t="n">
        <f aca="true">IF((ISBLANK(D40)),"",IF(E40&gt;=30,INDIRECT(ADDRESS((MATCH(E40,Womens!$A$1:$A$83,0)+0),7,,,"Womens")),1))</f>
        <v>1</v>
      </c>
      <c r="H40" s="48" t="n">
        <f aca="false">IF(ISBLANK(F40),"",INT(K40/60)*100+K40-INT(K40/60)*60)</f>
        <v>411.6</v>
      </c>
      <c r="I40" s="47" t="n">
        <v>330</v>
      </c>
      <c r="J40" s="47" t="n">
        <f aca="false">INT(L40/60)*100+L40-INT(L40/60)*60</f>
        <v>330</v>
      </c>
      <c r="K40" s="5" t="n">
        <f aca="false">ROUND((INT(F40/100)*60+(F40-INT(F40/100)*100))*G40,3)</f>
        <v>251.6</v>
      </c>
      <c r="L40" s="5" t="n">
        <f aca="false">IF(ISBLANK(I40),"",ROUND((INT(I40/100)*60+(I40-INT(I40/100)*100))*G40,3))</f>
        <v>210</v>
      </c>
    </row>
    <row r="41" customFormat="false" ht="15.75" hidden="false" customHeight="false" outlineLevel="0" collapsed="false">
      <c r="B41" s="5" t="n">
        <v>29</v>
      </c>
      <c r="C41" s="5" t="n">
        <v>1</v>
      </c>
      <c r="D41" s="5" t="s">
        <v>180</v>
      </c>
      <c r="E41" s="5" t="n">
        <v>27</v>
      </c>
      <c r="F41" s="47" t="n">
        <v>411.9</v>
      </c>
      <c r="G41" s="5" t="n">
        <f aca="true">IF((ISBLANK(D41)),"",IF(E41&gt;=30,INDIRECT(ADDRESS((MATCH(E41,Womens!$A$1:$A$83,0)+0),7,,,"Womens")),1))</f>
        <v>1</v>
      </c>
      <c r="H41" s="48" t="n">
        <f aca="false">IF(ISBLANK(F41),"",INT(K41/60)*100+K41-INT(K41/60)*60)</f>
        <v>411.9</v>
      </c>
      <c r="I41" s="47" t="n">
        <v>330</v>
      </c>
      <c r="J41" s="47" t="n">
        <f aca="false">INT(L41/60)*100+L41-INT(L41/60)*60</f>
        <v>330</v>
      </c>
      <c r="K41" s="5" t="n">
        <f aca="false">ROUND((INT(F41/100)*60+(F41-INT(F41/100)*100))*G41,3)</f>
        <v>251.9</v>
      </c>
      <c r="L41" s="5" t="n">
        <f aca="false">IF(ISBLANK(I41),"",ROUND((INT(I41/100)*60+(I41-INT(I41/100)*100))*G41,3))</f>
        <v>210</v>
      </c>
    </row>
    <row r="42" customFormat="false" ht="15.75" hidden="false" customHeight="false" outlineLevel="0" collapsed="false">
      <c r="B42" s="5" t="n">
        <v>28</v>
      </c>
      <c r="C42" s="5" t="n">
        <v>1</v>
      </c>
      <c r="D42" s="5" t="s">
        <v>181</v>
      </c>
      <c r="E42" s="5" t="n">
        <v>35</v>
      </c>
      <c r="F42" s="47" t="n">
        <v>415.2</v>
      </c>
      <c r="G42" s="5" t="n">
        <f aca="true">IF((ISBLANK(D42)),"",IF(E42&gt;=30,INDIRECT(ADDRESS((MATCH(E42,Womens!$A$1:$A$83,0)+0),7,,,"Womens")),1))</f>
        <v>0.9995</v>
      </c>
      <c r="H42" s="48" t="n">
        <f aca="false">IF(ISBLANK(F42),"",INT(K42/60)*100+K42-INT(K42/60)*60)</f>
        <v>415.072</v>
      </c>
      <c r="I42" s="47" t="n">
        <v>330</v>
      </c>
      <c r="J42" s="47" t="n">
        <f aca="false">INT(L42/60)*100+L42-INT(L42/60)*60</f>
        <v>329.895</v>
      </c>
      <c r="K42" s="5" t="n">
        <f aca="false">ROUND((INT(F42/100)*60+(F42-INT(F42/100)*100))*G42,3)</f>
        <v>255.072</v>
      </c>
      <c r="L42" s="5" t="n">
        <f aca="false">IF(ISBLANK(I42),"",ROUND((INT(I42/100)*60+(I42-INT(I42/100)*100))*G42,3))</f>
        <v>209.895</v>
      </c>
    </row>
    <row r="43" customFormat="false" ht="15.75" hidden="false" customHeight="false" outlineLevel="0" collapsed="false">
      <c r="B43" s="5" t="n">
        <v>30</v>
      </c>
      <c r="C43" s="5" t="n">
        <v>1</v>
      </c>
      <c r="D43" s="5" t="s">
        <v>182</v>
      </c>
      <c r="E43" s="5" t="n">
        <v>35</v>
      </c>
      <c r="F43" s="47" t="n">
        <v>415.4</v>
      </c>
      <c r="G43" s="5" t="n">
        <f aca="true">IF((ISBLANK(D43)),"",IF(E43&gt;=30,INDIRECT(ADDRESS((MATCH(E43,Womens!$A$1:$A$83,0)+0),7,,,"Womens")),1))</f>
        <v>0.9995</v>
      </c>
      <c r="H43" s="48" t="n">
        <f aca="false">IF(ISBLANK(F43),"",INT(K43/60)*100+K43-INT(K43/60)*60)</f>
        <v>415.272</v>
      </c>
      <c r="I43" s="47" t="n">
        <v>330</v>
      </c>
      <c r="J43" s="47" t="n">
        <f aca="false">INT(L43/60)*100+L43-INT(L43/60)*60</f>
        <v>329.895</v>
      </c>
      <c r="K43" s="5" t="n">
        <f aca="false">ROUND((INT(F43/100)*60+(F43-INT(F43/100)*100))*G43,3)</f>
        <v>255.272</v>
      </c>
      <c r="L43" s="5" t="n">
        <f aca="false">IF(ISBLANK(I43),"",ROUND((INT(I43/100)*60+(I43-INT(I43/100)*100))*G43,3))</f>
        <v>209.895</v>
      </c>
    </row>
    <row r="44" customFormat="false" ht="15.75" hidden="false" customHeight="false" outlineLevel="0" collapsed="false">
      <c r="B44" s="5" t="n">
        <v>37</v>
      </c>
      <c r="C44" s="5" t="n">
        <v>1</v>
      </c>
      <c r="D44" s="5" t="s">
        <v>183</v>
      </c>
      <c r="E44" s="5" t="n">
        <v>31</v>
      </c>
      <c r="F44" s="47" t="n">
        <v>425.2</v>
      </c>
      <c r="G44" s="5" t="n">
        <f aca="true">IF((ISBLANK(D44)),"",IF(E44&gt;=30,INDIRECT(ADDRESS((MATCH(E44,Womens!$A$1:$A$83,0)+0),7,,,"Womens")),1))</f>
        <v>1</v>
      </c>
      <c r="H44" s="48" t="n">
        <f aca="false">IF(ISBLANK(F44),"",INT(K44/60)*100+K44-INT(K44/60)*60)</f>
        <v>425.2</v>
      </c>
      <c r="I44" s="47" t="n">
        <v>330</v>
      </c>
      <c r="J44" s="47" t="n">
        <f aca="false">INT(L44/60)*100+L44-INT(L44/60)*60</f>
        <v>330</v>
      </c>
      <c r="K44" s="5" t="n">
        <f aca="false">ROUND((INT(F44/100)*60+(F44-INT(F44/100)*100))*G44,3)</f>
        <v>265.2</v>
      </c>
      <c r="L44" s="5" t="n">
        <f aca="false">IF(ISBLANK(I44),"",ROUND((INT(I44/100)*60+(I44-INT(I44/100)*100))*G44,3))</f>
        <v>210</v>
      </c>
    </row>
    <row r="45" customFormat="false" ht="15.75" hidden="false" customHeight="false" outlineLevel="0" collapsed="false">
      <c r="B45" s="5" t="n">
        <v>35</v>
      </c>
      <c r="C45" s="5" t="n">
        <v>1</v>
      </c>
      <c r="D45" s="5" t="s">
        <v>184</v>
      </c>
      <c r="E45" s="5" t="n">
        <v>45</v>
      </c>
      <c r="F45" s="47" t="n">
        <v>505.8</v>
      </c>
      <c r="G45" s="5" t="n">
        <f aca="true">IF((ISBLANK(D45)),"",IF(E45&gt;=30,INDIRECT(ADDRESS((MATCH(E45,Womens!$A$1:$A$83,0)+0),7,,,"Womens")),1))</f>
        <v>0.9248</v>
      </c>
      <c r="H45" s="48" t="n">
        <f aca="false">IF(ISBLANK(F45),"",INT(K45/60)*100+K45-INT(K45/60)*60)</f>
        <v>442.804</v>
      </c>
      <c r="I45" s="47" t="n">
        <v>330</v>
      </c>
      <c r="J45" s="47" t="n">
        <f aca="false">INT(L45/60)*100+L45-INT(L45/60)*60</f>
        <v>314.208</v>
      </c>
      <c r="K45" s="5" t="n">
        <f aca="false">ROUND((INT(F45/100)*60+(F45-INT(F45/100)*100))*G45,3)</f>
        <v>282.804</v>
      </c>
      <c r="L45" s="5" t="n">
        <f aca="false">IF(ISBLANK(I45),"",ROUND((INT(I45/100)*60+(I45-INT(I45/100)*100))*G45,3))</f>
        <v>194.208</v>
      </c>
    </row>
    <row r="46" customFormat="false" ht="15.75" hidden="false" customHeight="false" outlineLevel="0" collapsed="false">
      <c r="B46" s="5" t="n">
        <v>38</v>
      </c>
      <c r="C46" s="5" t="n">
        <v>1</v>
      </c>
      <c r="D46" s="5" t="s">
        <v>185</v>
      </c>
      <c r="E46" s="5" t="n">
        <v>39</v>
      </c>
      <c r="F46" s="47" t="n">
        <v>454.1</v>
      </c>
      <c r="G46" s="5" t="n">
        <f aca="true">IF((ISBLANK(D46)),"",IF(E46&gt;=30,INDIRECT(ADDRESS((MATCH(E46,Womens!$A$1:$A$83,0)+0),7,,,"Womens")),1))</f>
        <v>0.9698</v>
      </c>
      <c r="H46" s="48" t="n">
        <f aca="false">IF(ISBLANK(F46),"",INT(K46/60)*100+K46-INT(K46/60)*60)</f>
        <v>445.218</v>
      </c>
      <c r="I46" s="47" t="n">
        <v>330</v>
      </c>
      <c r="J46" s="47" t="n">
        <f aca="false">INT(L46/60)*100+L46-INT(L46/60)*60</f>
        <v>323.658</v>
      </c>
      <c r="K46" s="5" t="n">
        <f aca="false">ROUND((INT(F46/100)*60+(F46-INT(F46/100)*100))*G46,3)</f>
        <v>285.218</v>
      </c>
      <c r="L46" s="5" t="n">
        <f aca="false">IF(ISBLANK(I46),"",ROUND((INT(I46/100)*60+(I46-INT(I46/100)*100))*G46,3))</f>
        <v>203.658</v>
      </c>
    </row>
    <row r="47" customFormat="false" ht="15.75" hidden="false" customHeight="false" outlineLevel="0" collapsed="false">
      <c r="B47" s="5" t="n">
        <v>39</v>
      </c>
      <c r="C47" s="5" t="n">
        <v>1</v>
      </c>
      <c r="D47" s="5" t="s">
        <v>186</v>
      </c>
      <c r="E47" s="5" t="n">
        <v>41</v>
      </c>
      <c r="F47" s="47" t="n">
        <v>505.3</v>
      </c>
      <c r="G47" s="5" t="n">
        <f aca="true">IF((ISBLANK(D47)),"",IF(E47&gt;=30,INDIRECT(ADDRESS((MATCH(E47,Womens!$A$1:$A$83,0)+0),7,,,"Womens")),1))</f>
        <v>0.9549</v>
      </c>
      <c r="H47" s="48" t="n">
        <f aca="false">IF(ISBLANK(F47),"",INT(K47/60)*100+K47-INT(K47/60)*60)</f>
        <v>451.531</v>
      </c>
      <c r="I47" s="47" t="n">
        <v>330</v>
      </c>
      <c r="J47" s="47" t="n">
        <f aca="false">INT(L47/60)*100+L47-INT(L47/60)*60</f>
        <v>320.529</v>
      </c>
      <c r="K47" s="5" t="n">
        <f aca="false">ROUND((INT(F47/100)*60+(F47-INT(F47/100)*100))*G47,3)</f>
        <v>291.531</v>
      </c>
      <c r="L47" s="5" t="n">
        <f aca="false">IF(ISBLANK(I47),"",ROUND((INT(I47/100)*60+(I47-INT(I47/100)*100))*G47,3))</f>
        <v>200.529</v>
      </c>
    </row>
    <row r="48" customFormat="false" ht="15.75" hidden="false" customHeight="false" outlineLevel="0" collapsed="false">
      <c r="B48" s="5" t="n">
        <v>46</v>
      </c>
      <c r="C48" s="5" t="n">
        <v>2</v>
      </c>
      <c r="D48" s="5" t="s">
        <v>187</v>
      </c>
      <c r="E48" s="5" t="n">
        <v>30</v>
      </c>
      <c r="F48" s="47" t="n">
        <v>452.7</v>
      </c>
      <c r="G48" s="5" t="n">
        <f aca="true">IF((ISBLANK(D48)),"",IF(E48&gt;=30,INDIRECT(ADDRESS((MATCH(E48,Womens!$A$1:$A$83,0)+0),7,,,"Womens")),1))</f>
        <v>1</v>
      </c>
      <c r="H48" s="48" t="n">
        <f aca="false">IF(ISBLANK(F48),"",INT(K48/60)*100+K48-INT(K48/60)*60)</f>
        <v>452.7</v>
      </c>
      <c r="I48" s="47" t="n">
        <v>330</v>
      </c>
      <c r="J48" s="47" t="n">
        <f aca="false">INT(L48/60)*100+L48-INT(L48/60)*60</f>
        <v>330</v>
      </c>
      <c r="K48" s="5" t="n">
        <f aca="false">ROUND((INT(F48/100)*60+(F48-INT(F48/100)*100))*G48,3)</f>
        <v>292.7</v>
      </c>
      <c r="L48" s="5" t="n">
        <f aca="false">IF(ISBLANK(I48),"",ROUND((INT(I48/100)*60+(I48-INT(I48/100)*100))*G48,3))</f>
        <v>210</v>
      </c>
    </row>
    <row r="49" customFormat="false" ht="15.75" hidden="false" customHeight="false" outlineLevel="0" collapsed="false">
      <c r="B49" s="5" t="n">
        <v>34</v>
      </c>
      <c r="C49" s="5" t="n">
        <v>1</v>
      </c>
      <c r="D49" s="5" t="s">
        <v>134</v>
      </c>
      <c r="E49" s="5" t="n">
        <v>32</v>
      </c>
      <c r="F49" s="47" t="n">
        <v>637</v>
      </c>
      <c r="G49" s="5" t="n">
        <f aca="true">IF((ISBLANK(D49)),"",IF(E49&gt;=30,INDIRECT(ADDRESS((MATCH(E49,Womens!$A$1:$A$83,0)+0),7,,,"Womens")),1))</f>
        <v>1</v>
      </c>
      <c r="H49" s="48" t="n">
        <f aca="false">IF(ISBLANK(F49),"",INT(K49/60)*100+K49-INT(K49/60)*60)</f>
        <v>637</v>
      </c>
      <c r="I49" s="47" t="n">
        <v>330</v>
      </c>
      <c r="J49" s="47" t="n">
        <f aca="false">INT(L49/60)*100+L49-INT(L49/60)*60</f>
        <v>330</v>
      </c>
      <c r="K49" s="5" t="n">
        <f aca="false">ROUND((INT(F49/100)*60+(F49-INT(F49/100)*100))*G49,3)</f>
        <v>397</v>
      </c>
      <c r="L49" s="5" t="n">
        <f aca="false">IF(ISBLANK(I49),"",ROUND((INT(I49/100)*60+(I49-INT(I49/100)*100))*G49,3))</f>
        <v>210</v>
      </c>
    </row>
    <row r="50" customFormat="false" ht="15.75" hidden="false" customHeight="false" outlineLevel="0" collapsed="false">
      <c r="B50" s="5" t="n">
        <v>62</v>
      </c>
      <c r="C50" s="5" t="n">
        <v>3</v>
      </c>
      <c r="D50" s="5" t="s">
        <v>188</v>
      </c>
      <c r="E50" s="5" t="n">
        <v>32</v>
      </c>
      <c r="F50" s="47" t="s">
        <v>189</v>
      </c>
      <c r="G50" s="5" t="n">
        <f aca="true">IF((ISBLANK(D50)),"",IF(E50&gt;=30,INDIRECT(ADDRESS((MATCH(E50,Womens!$A$1:$A$83,0)+0),7,,,"Womens")),1))</f>
        <v>1</v>
      </c>
      <c r="H50" s="48" t="e">
        <f aca="false">IF(ISBLANK(F50),"",INT(K50/60)*100+K50-INT(K50/60)*60)</f>
        <v>#VALUE!</v>
      </c>
      <c r="I50" s="47" t="n">
        <v>330</v>
      </c>
      <c r="J50" s="47" t="n">
        <f aca="false">INT(L50/60)*100+L50-INT(L50/60)*60</f>
        <v>330</v>
      </c>
      <c r="K50" s="5" t="e">
        <f aca="false">ROUND((INT(F50/100)*60+(F50-INT(F50/100)*100))*G50,3)</f>
        <v>#VALUE!</v>
      </c>
      <c r="L50" s="5" t="n">
        <f aca="false">IF(ISBLANK(I50),"",ROUND((INT(I50/100)*60+(I50-INT(I50/100)*100))*G50,3))</f>
        <v>210</v>
      </c>
    </row>
    <row r="51" customFormat="false" ht="15.75" hidden="false" customHeight="false" outlineLevel="0" collapsed="false">
      <c r="B51" s="5" t="n">
        <v>23</v>
      </c>
      <c r="C51" s="5" t="n">
        <v>4</v>
      </c>
      <c r="D51" s="5" t="s">
        <v>163</v>
      </c>
      <c r="E51" s="5" t="n">
        <v>41</v>
      </c>
      <c r="F51" s="47" t="s">
        <v>190</v>
      </c>
      <c r="G51" s="5" t="n">
        <f aca="true">IF((ISBLANK(D51)),"",IF(E51&gt;=30,INDIRECT(ADDRESS((MATCH(E51,Womens!$A$1:$A$83,0)+0),7,,,"Womens")),1))</f>
        <v>0.9549</v>
      </c>
      <c r="H51" s="48" t="n">
        <f aca="false">IF(ISBLANK(F51),"",INT(K51/60)*100+K51-INT(K51/60)*60)</f>
        <v>0.003</v>
      </c>
      <c r="I51" s="47" t="n">
        <v>330</v>
      </c>
      <c r="J51" s="47" t="n">
        <f aca="false">INT(L51/60)*100+L51-INT(L51/60)*60</f>
        <v>320.529</v>
      </c>
      <c r="K51" s="5" t="n">
        <f aca="false">ROUND((INT(F51/100)*60+(F51-INT(F51/100)*100))*G51,3)</f>
        <v>0.003</v>
      </c>
      <c r="L51" s="5" t="n">
        <f aca="false">IF(ISBLANK(I51),"",ROUND((INT(I51/100)*60+(I51-INT(I51/100)*100))*G51,3))</f>
        <v>200.529</v>
      </c>
    </row>
    <row r="52" customFormat="false" ht="15.75" hidden="false" customHeight="false" outlineLevel="0" collapsed="false">
      <c r="B52" s="5" t="n">
        <v>52</v>
      </c>
      <c r="C52" s="5" t="n">
        <v>3</v>
      </c>
      <c r="D52" s="5" t="s">
        <v>191</v>
      </c>
      <c r="E52" s="5" t="n">
        <v>37</v>
      </c>
      <c r="F52" s="47" t="s">
        <v>189</v>
      </c>
      <c r="G52" s="5" t="n">
        <f aca="true">IF((ISBLANK(D52)),"",IF(E52&gt;=30,INDIRECT(ADDRESS((MATCH(E52,Womens!$A$1:$A$83,0)+0),7,,,"Womens")),1))</f>
        <v>0.9847</v>
      </c>
      <c r="H52" s="48" t="e">
        <f aca="false">IF(ISBLANK(F52),"",INT(K52/60)*100+K52-INT(K52/60)*60)</f>
        <v>#VALUE!</v>
      </c>
      <c r="I52" s="47" t="n">
        <v>330</v>
      </c>
      <c r="J52" s="47" t="n">
        <f aca="false">INT(L52/60)*100+L52-INT(L52/60)*60</f>
        <v>326.787</v>
      </c>
      <c r="K52" s="5" t="e">
        <f aca="false">ROUND((INT(F52/100)*60+(F52-INT(F52/100)*100))*G52,3)</f>
        <v>#VALUE!</v>
      </c>
      <c r="L52" s="5" t="n">
        <f aca="false">IF(ISBLANK(I52),"",ROUND((INT(I52/100)*60+(I52-INT(I52/100)*100))*G52,3))</f>
        <v>206.787</v>
      </c>
    </row>
    <row r="53" customFormat="false" ht="15.75" hidden="false" customHeight="false" outlineLevel="0" collapsed="false">
      <c r="B53" s="5" t="n">
        <v>57</v>
      </c>
      <c r="C53" s="5" t="n">
        <v>3</v>
      </c>
      <c r="D53" s="5" t="s">
        <v>192</v>
      </c>
      <c r="E53" s="5" t="n">
        <v>35</v>
      </c>
      <c r="F53" s="47" t="s">
        <v>189</v>
      </c>
      <c r="G53" s="5" t="n">
        <f aca="true">IF((ISBLANK(D53)),"",IF(E53&gt;=30,INDIRECT(ADDRESS((MATCH(E53,Womens!$A$1:$A$83,0)+0),7,,,"Womens")),1))</f>
        <v>0.9995</v>
      </c>
      <c r="H53" s="48" t="e">
        <f aca="false">IF(ISBLANK(F53),"",INT(K53/60)*100+K53-INT(K53/60)*60)</f>
        <v>#VALUE!</v>
      </c>
      <c r="I53" s="47" t="n">
        <v>330</v>
      </c>
      <c r="J53" s="47" t="n">
        <f aca="false">INT(L53/60)*100+L53-INT(L53/60)*60</f>
        <v>329.895</v>
      </c>
      <c r="K53" s="5" t="e">
        <f aca="false">ROUND((INT(F53/100)*60+(F53-INT(F53/100)*100))*G53,3)</f>
        <v>#VALUE!</v>
      </c>
      <c r="L53" s="5" t="n">
        <f aca="false">IF(ISBLANK(I53),"",ROUND((INT(I53/100)*60+(I53-INT(I53/100)*100))*G53,3))</f>
        <v>209.895</v>
      </c>
    </row>
  </sheetData>
  <autoFilter ref="A2:L53"/>
  <conditionalFormatting sqref="H1:H53">
    <cfRule type="colorScale" priority="2">
      <colorScale>
        <cfvo type="min" val="0"/>
        <cfvo type="max" val="0"/>
        <color rgb="FF57BB8A"/>
        <color rgb="FFFFFFFF"/>
      </colorScale>
    </cfRule>
  </conditionalFormatting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Z115"/>
  <sheetViews>
    <sheetView showFormulas="false" showGridLines="true" showRowColHeaders="true" showZeros="true" rightToLeft="false" tabSelected="false" showOutlineSymbols="true" defaultGridColor="true" view="normal" topLeftCell="A83" colorId="64" zoomScale="100" zoomScaleNormal="100" zoomScalePageLayoutView="100" workbookViewId="0">
      <selection pane="topLeft" activeCell="D101" activeCellId="0" sqref="D101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0.13"/>
    <col collapsed="false" customWidth="true" hidden="false" outlineLevel="0" max="2" min="2" style="1" width="13.24"/>
    <col collapsed="false" customWidth="true" hidden="false" outlineLevel="0" max="3" min="3" style="1" width="10.63"/>
    <col collapsed="false" customWidth="true" hidden="false" outlineLevel="0" max="4" min="4" style="1" width="23.62"/>
    <col collapsed="false" customWidth="true" hidden="false" outlineLevel="0" max="5" min="5" style="1" width="7.25"/>
    <col collapsed="false" customWidth="true" hidden="false" outlineLevel="0" max="6" min="6" style="1" width="18.88"/>
    <col collapsed="false" customWidth="true" hidden="false" outlineLevel="0" max="7" min="7" style="1" width="11.12"/>
    <col collapsed="false" customWidth="true" hidden="false" outlineLevel="0" max="8" min="8" style="1" width="17.13"/>
    <col collapsed="false" customWidth="true" hidden="true" outlineLevel="0" max="9" min="9" style="1" width="11.53"/>
    <col collapsed="false" customWidth="true" hidden="false" outlineLevel="0" max="1025" min="10" style="1" width="12.63"/>
  </cols>
  <sheetData>
    <row r="1" customFormat="false" ht="64.9" hidden="false" customHeight="false" outlineLevel="0" collapsed="false">
      <c r="A1" s="39"/>
      <c r="B1" s="39"/>
      <c r="C1" s="39"/>
      <c r="D1" s="39"/>
      <c r="E1" s="39"/>
      <c r="F1" s="40" t="s">
        <v>0</v>
      </c>
      <c r="G1" s="39"/>
      <c r="H1" s="49"/>
      <c r="I1" s="39"/>
    </row>
    <row r="2" customFormat="false" ht="39.55" hidden="false" customHeight="false" outlineLevel="0" collapsed="false">
      <c r="A2" s="50" t="s">
        <v>1</v>
      </c>
      <c r="B2" s="50" t="s">
        <v>143</v>
      </c>
      <c r="C2" s="50" t="s">
        <v>2</v>
      </c>
      <c r="D2" s="50" t="s">
        <v>144</v>
      </c>
      <c r="E2" s="50" t="s">
        <v>145</v>
      </c>
      <c r="F2" s="50" t="s">
        <v>7</v>
      </c>
      <c r="G2" s="50" t="s">
        <v>6</v>
      </c>
      <c r="H2" s="51" t="s">
        <v>8</v>
      </c>
      <c r="I2" s="50" t="s">
        <v>11</v>
      </c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 customFormat="false" ht="15.75" hidden="false" customHeight="false" outlineLevel="0" collapsed="false">
      <c r="B3" s="5" t="n">
        <v>3</v>
      </c>
      <c r="C3" s="5" t="n">
        <v>8</v>
      </c>
      <c r="D3" s="5" t="s">
        <v>193</v>
      </c>
      <c r="E3" s="5" t="n">
        <v>39</v>
      </c>
      <c r="F3" s="47" t="n">
        <v>237.4</v>
      </c>
      <c r="G3" s="5" t="n">
        <f aca="true">IF((ISBLANK(D3)),"",IF(E3&gt;=30,INDIRECT(ADDRESS((MATCH(E3,Mens!$A$1:$A$84,0)+0),7,,,"Mens")),1))</f>
        <v>0.9702</v>
      </c>
      <c r="H3" s="53" t="n">
        <f aca="false">IF(ISBLANK(F3),"",INT(I3/60)*100+I3-INT(I3/60)*60)</f>
        <v>232.709</v>
      </c>
      <c r="I3" s="5" t="n">
        <f aca="false">ROUND((INT(F3/100)*60+(F3-INT(F3/100)*100))*G3,3)</f>
        <v>152.709</v>
      </c>
    </row>
    <row r="4" customFormat="false" ht="15.75" hidden="false" customHeight="false" outlineLevel="0" collapsed="false">
      <c r="B4" s="5" t="n">
        <v>81</v>
      </c>
      <c r="C4" s="5" t="n">
        <v>2</v>
      </c>
      <c r="D4" s="5" t="s">
        <v>194</v>
      </c>
      <c r="E4" s="5" t="n">
        <v>68</v>
      </c>
      <c r="F4" s="47" t="n">
        <v>320.2</v>
      </c>
      <c r="G4" s="5" t="n">
        <f aca="true">IF((ISBLANK(D4)),"",IF(E4&gt;=30,INDIRECT(ADDRESS((MATCH(E4,Mens!$A$1:$A$84,0)+0),7,,,"Mens")),1))</f>
        <v>0.7662</v>
      </c>
      <c r="H4" s="53" t="n">
        <f aca="false">IF(ISBLANK(F4),"",INT(I4/60)*100+I4-INT(I4/60)*60)</f>
        <v>233.393</v>
      </c>
      <c r="I4" s="5" t="n">
        <f aca="false">ROUND((INT(F4/100)*60+(F4-INT(F4/100)*100))*G4,3)</f>
        <v>153.393</v>
      </c>
    </row>
    <row r="5" customFormat="false" ht="15.75" hidden="false" customHeight="false" outlineLevel="0" collapsed="false">
      <c r="B5" s="5" t="n">
        <v>1</v>
      </c>
      <c r="C5" s="5" t="n">
        <v>8</v>
      </c>
      <c r="D5" s="5" t="s">
        <v>195</v>
      </c>
      <c r="E5" s="5" t="n">
        <v>27</v>
      </c>
      <c r="F5" s="47" t="n">
        <v>234.8</v>
      </c>
      <c r="G5" s="5" t="n">
        <f aca="true">IF((ISBLANK(D5)),"",IF(E5&gt;=30,INDIRECT(ADDRESS((MATCH(E5,Mens!$A$1:$A$84,0)+0),7,,,"Mens")),1))</f>
        <v>1</v>
      </c>
      <c r="H5" s="53" t="n">
        <f aca="false">IF(ISBLANK(F5),"",INT(I5/60)*100+I5-INT(I5/60)*60)</f>
        <v>234.8</v>
      </c>
      <c r="I5" s="5" t="n">
        <f aca="false">ROUND((INT(F5/100)*60+(F5-INT(F5/100)*100))*G5,3)</f>
        <v>154.8</v>
      </c>
    </row>
    <row r="6" customFormat="false" ht="15.75" hidden="false" customHeight="false" outlineLevel="0" collapsed="false">
      <c r="B6" s="5" t="n">
        <v>144</v>
      </c>
      <c r="C6" s="5" t="n">
        <v>6</v>
      </c>
      <c r="D6" s="5" t="s">
        <v>196</v>
      </c>
      <c r="E6" s="5" t="n">
        <v>54</v>
      </c>
      <c r="F6" s="47" t="n">
        <v>300.9</v>
      </c>
      <c r="G6" s="5" t="n">
        <f aca="true">IF((ISBLANK(D6)),"",IF(E6&gt;=30,INDIRECT(ADDRESS((MATCH(E6,Mens!$A$1:$A$84,0)+0),7,,,"Mens")),1))</f>
        <v>0.8626</v>
      </c>
      <c r="H6" s="53" t="n">
        <f aca="false">IF(ISBLANK(F6),"",INT(I6/60)*100+I6-INT(I6/60)*60)</f>
        <v>236.044</v>
      </c>
      <c r="I6" s="5" t="n">
        <f aca="false">ROUND((INT(F6/100)*60+(F6-INT(F6/100)*100))*G6,3)</f>
        <v>156.044</v>
      </c>
    </row>
    <row r="7" customFormat="false" ht="15.75" hidden="false" customHeight="false" outlineLevel="0" collapsed="false">
      <c r="B7" s="5" t="n">
        <v>120</v>
      </c>
      <c r="C7" s="5" t="n">
        <v>5</v>
      </c>
      <c r="D7" s="5" t="s">
        <v>197</v>
      </c>
      <c r="E7" s="5" t="n">
        <v>50</v>
      </c>
      <c r="F7" s="47" t="n">
        <v>256.2</v>
      </c>
      <c r="G7" s="5" t="n">
        <f aca="true">IF((ISBLANK(D7)),"",IF(E7&gt;=30,INDIRECT(ADDRESS((MATCH(E7,Mens!$A$1:$A$84,0)+0),7,,,"Mens")),1))</f>
        <v>0.8908</v>
      </c>
      <c r="H7" s="53" t="n">
        <f aca="false">IF(ISBLANK(F7),"",INT(I7/60)*100+I7-INT(I7/60)*60)</f>
        <v>236.959</v>
      </c>
      <c r="I7" s="5" t="n">
        <f aca="false">ROUND((INT(F7/100)*60+(F7-INT(F7/100)*100))*G7,3)</f>
        <v>156.959</v>
      </c>
    </row>
    <row r="8" customFormat="false" ht="15.75" hidden="false" customHeight="false" outlineLevel="0" collapsed="false">
      <c r="B8" s="5" t="n">
        <v>102</v>
      </c>
      <c r="C8" s="5" t="n">
        <v>3</v>
      </c>
      <c r="D8" s="5" t="s">
        <v>198</v>
      </c>
      <c r="E8" s="5" t="n">
        <v>63</v>
      </c>
      <c r="F8" s="47" t="n">
        <v>316.7</v>
      </c>
      <c r="G8" s="5" t="n">
        <f aca="true">IF((ISBLANK(D8)),"",IF(E8&gt;=30,INDIRECT(ADDRESS((MATCH(E8,Mens!$A$1:$A$84,0)+0),7,,,"Mens")),1))</f>
        <v>0.8002</v>
      </c>
      <c r="H8" s="53" t="n">
        <f aca="false">IF(ISBLANK(F8),"",INT(I8/60)*100+I8-INT(I8/60)*60)</f>
        <v>237.399</v>
      </c>
      <c r="I8" s="5" t="n">
        <f aca="false">ROUND((INT(F8/100)*60+(F8-INT(F8/100)*100))*G8,3)</f>
        <v>157.399</v>
      </c>
    </row>
    <row r="9" customFormat="false" ht="15.75" hidden="false" customHeight="false" outlineLevel="0" collapsed="false">
      <c r="B9" s="5" t="n">
        <v>137</v>
      </c>
      <c r="C9" s="5" t="n">
        <v>6</v>
      </c>
      <c r="D9" s="5" t="s">
        <v>199</v>
      </c>
      <c r="E9" s="5" t="n">
        <v>52</v>
      </c>
      <c r="F9" s="47" t="n">
        <v>300.4</v>
      </c>
      <c r="G9" s="5" t="n">
        <f aca="true">IF((ISBLANK(D9)),"",IF(E9&gt;=30,INDIRECT(ADDRESS((MATCH(E9,Mens!$A$1:$A$84,0)+0),7,,,"Mens")),1))</f>
        <v>0.8767</v>
      </c>
      <c r="H9" s="53" t="n">
        <f aca="false">IF(ISBLANK(F9),"",INT(I9/60)*100+I9-INT(I9/60)*60)</f>
        <v>238.157</v>
      </c>
      <c r="I9" s="5" t="n">
        <f aca="false">ROUND((INT(F9/100)*60+(F9-INT(F9/100)*100))*G9,3)</f>
        <v>158.157</v>
      </c>
    </row>
    <row r="10" customFormat="false" ht="15.75" hidden="false" customHeight="false" outlineLevel="0" collapsed="false">
      <c r="B10" s="5" t="n">
        <v>2</v>
      </c>
      <c r="C10" s="5" t="n">
        <v>8</v>
      </c>
      <c r="D10" s="5" t="s">
        <v>200</v>
      </c>
      <c r="E10" s="5" t="n">
        <v>24</v>
      </c>
      <c r="F10" s="47" t="n">
        <v>238.5</v>
      </c>
      <c r="G10" s="5" t="n">
        <f aca="true">IF((ISBLANK(D10)),"",IF(E10&gt;=30,INDIRECT(ADDRESS((MATCH(E10,Mens!$A$1:$A$84,0)+0),7,,,"Mens")),1))</f>
        <v>1</v>
      </c>
      <c r="H10" s="53" t="n">
        <f aca="false">IF(ISBLANK(F10),"",INT(I10/60)*100+I10-INT(I10/60)*60)</f>
        <v>238.5</v>
      </c>
      <c r="I10" s="5" t="n">
        <f aca="false">ROUND((INT(F10/100)*60+(F10-INT(F10/100)*100))*G10,3)</f>
        <v>158.5</v>
      </c>
    </row>
    <row r="11" customFormat="false" ht="15.75" hidden="false" customHeight="false" outlineLevel="0" collapsed="false">
      <c r="B11" s="5" t="n">
        <v>136</v>
      </c>
      <c r="C11" s="5" t="n">
        <v>6</v>
      </c>
      <c r="D11" s="5" t="s">
        <v>201</v>
      </c>
      <c r="E11" s="5" t="n">
        <v>48</v>
      </c>
      <c r="F11" s="47" t="n">
        <v>257.2</v>
      </c>
      <c r="G11" s="5" t="n">
        <f aca="true">IF((ISBLANK(D11)),"",IF(E11&gt;=30,INDIRECT(ADDRESS((MATCH(E11,Mens!$A$1:$A$84,0)+0),7,,,"Mens")),1))</f>
        <v>0.9051</v>
      </c>
      <c r="H11" s="53" t="n">
        <f aca="false">IF(ISBLANK(F11),"",INT(I11/60)*100+I11-INT(I11/60)*60)</f>
        <v>240.384</v>
      </c>
      <c r="I11" s="5" t="n">
        <f aca="false">ROUND((INT(F11/100)*60+(F11-INT(F11/100)*100))*G11,3)</f>
        <v>160.384</v>
      </c>
    </row>
    <row r="12" customFormat="false" ht="15.75" hidden="false" customHeight="false" outlineLevel="0" collapsed="false">
      <c r="B12" s="5" t="n">
        <v>4</v>
      </c>
      <c r="C12" s="5" t="n">
        <v>8</v>
      </c>
      <c r="D12" s="5" t="s">
        <v>202</v>
      </c>
      <c r="E12" s="5" t="n">
        <v>31</v>
      </c>
      <c r="F12" s="47" t="n">
        <v>240.8</v>
      </c>
      <c r="G12" s="5" t="n">
        <f aca="true">IF((ISBLANK(D12)),"",IF(E12&gt;=30,INDIRECT(ADDRESS((MATCH(E12,Mens!$A$1:$A$84,0)+0),7,,,"Mens")),1))</f>
        <v>1</v>
      </c>
      <c r="H12" s="53" t="n">
        <f aca="false">IF(ISBLANK(F12),"",INT(I12/60)*100+I12-INT(I12/60)*60)</f>
        <v>240.8</v>
      </c>
      <c r="I12" s="5" t="n">
        <f aca="false">ROUND((INT(F12/100)*60+(F12-INT(F12/100)*100))*G12,3)</f>
        <v>160.8</v>
      </c>
    </row>
    <row r="13" customFormat="false" ht="15.75" hidden="false" customHeight="false" outlineLevel="0" collapsed="false">
      <c r="B13" s="5" t="n">
        <v>8</v>
      </c>
      <c r="C13" s="5" t="n">
        <v>8</v>
      </c>
      <c r="D13" s="5" t="s">
        <v>203</v>
      </c>
      <c r="E13" s="5" t="n">
        <v>40</v>
      </c>
      <c r="F13" s="47" t="n">
        <v>249.2</v>
      </c>
      <c r="G13" s="5" t="n">
        <f aca="true">IF((ISBLANK(D13)),"",IF(E13&gt;=30,INDIRECT(ADDRESS((MATCH(E13,Mens!$A$1:$A$84,0)+0),7,,,"Mens")),1))</f>
        <v>0.9629</v>
      </c>
      <c r="H13" s="53" t="n">
        <f aca="false">IF(ISBLANK(F13),"",INT(I13/60)*100+I13-INT(I13/60)*60)</f>
        <v>242.923</v>
      </c>
      <c r="I13" s="5" t="n">
        <f aca="false">ROUND((INT(F13/100)*60+(F13-INT(F13/100)*100))*G13,3)</f>
        <v>162.923</v>
      </c>
    </row>
    <row r="14" customFormat="false" ht="15.75" hidden="false" customHeight="false" outlineLevel="0" collapsed="false">
      <c r="B14" s="5" t="n">
        <v>5</v>
      </c>
      <c r="C14" s="5" t="n">
        <v>8</v>
      </c>
      <c r="D14" s="5" t="s">
        <v>204</v>
      </c>
      <c r="E14" s="5" t="n">
        <v>24</v>
      </c>
      <c r="F14" s="47" t="n">
        <v>243.5</v>
      </c>
      <c r="G14" s="5" t="n">
        <f aca="true">IF((ISBLANK(D14)),"",IF(E14&gt;=30,INDIRECT(ADDRESS((MATCH(E14,Mens!$A$1:$A$84,0)+0),7,,,"Mens")),1))</f>
        <v>1</v>
      </c>
      <c r="H14" s="53" t="n">
        <f aca="false">IF(ISBLANK(F14),"",INT(I14/60)*100+I14-INT(I14/60)*60)</f>
        <v>243.5</v>
      </c>
      <c r="I14" s="5" t="n">
        <f aca="false">ROUND((INT(F14/100)*60+(F14-INT(F14/100)*100))*G14,3)</f>
        <v>163.5</v>
      </c>
    </row>
    <row r="15" customFormat="false" ht="15.75" hidden="false" customHeight="false" outlineLevel="0" collapsed="false">
      <c r="B15" s="5" t="n">
        <v>9</v>
      </c>
      <c r="C15" s="5" t="n">
        <v>8</v>
      </c>
      <c r="D15" s="5" t="s">
        <v>205</v>
      </c>
      <c r="E15" s="5" t="n">
        <v>21</v>
      </c>
      <c r="F15" s="47" t="n">
        <v>243.6</v>
      </c>
      <c r="G15" s="5" t="n">
        <f aca="true">IF((ISBLANK(D15)),"",IF(E15&gt;=30,INDIRECT(ADDRESS((MATCH(E15,Mens!$A$1:$A$84,0)+0),7,,,"Mens")),1))</f>
        <v>1</v>
      </c>
      <c r="H15" s="53" t="n">
        <f aca="false">IF(ISBLANK(F15),"",INT(I15/60)*100+I15-INT(I15/60)*60)</f>
        <v>243.6</v>
      </c>
      <c r="I15" s="5" t="n">
        <f aca="false">ROUND((INT(F15/100)*60+(F15-INT(F15/100)*100))*G15,3)</f>
        <v>163.6</v>
      </c>
    </row>
    <row r="16" customFormat="false" ht="15.75" hidden="false" customHeight="false" outlineLevel="0" collapsed="false">
      <c r="B16" s="5" t="n">
        <v>6</v>
      </c>
      <c r="C16" s="5" t="n">
        <v>8</v>
      </c>
      <c r="D16" s="5" t="s">
        <v>206</v>
      </c>
      <c r="E16" s="5" t="n">
        <v>24</v>
      </c>
      <c r="F16" s="47" t="n">
        <v>243.7</v>
      </c>
      <c r="G16" s="5" t="n">
        <f aca="true">IF((ISBLANK(D16)),"",IF(E16&gt;=30,INDIRECT(ADDRESS((MATCH(E16,Mens!$A$1:$A$84,0)+0),7,,,"Mens")),1))</f>
        <v>1</v>
      </c>
      <c r="H16" s="53" t="n">
        <f aca="false">IF(ISBLANK(F16),"",INT(I16/60)*100+I16-INT(I16/60)*60)</f>
        <v>243.7</v>
      </c>
      <c r="I16" s="5" t="n">
        <f aca="false">ROUND((INT(F16/100)*60+(F16-INT(F16/100)*100))*G16,3)</f>
        <v>163.7</v>
      </c>
    </row>
    <row r="17" customFormat="false" ht="15.75" hidden="false" customHeight="false" outlineLevel="0" collapsed="false">
      <c r="B17" s="5" t="n">
        <v>97</v>
      </c>
      <c r="C17" s="5" t="n">
        <v>3</v>
      </c>
      <c r="D17" s="5" t="s">
        <v>207</v>
      </c>
      <c r="E17" s="5" t="n">
        <v>58</v>
      </c>
      <c r="F17" s="47" t="n">
        <v>316.5</v>
      </c>
      <c r="G17" s="5" t="n">
        <f aca="true">IF((ISBLANK(D17)),"",IF(E17&gt;=30,INDIRECT(ADDRESS((MATCH(E17,Mens!$A$1:$A$84,0)+0),7,,,"Mens")),1))</f>
        <v>0.8347</v>
      </c>
      <c r="H17" s="53" t="n">
        <f aca="false">IF(ISBLANK(F17),"",INT(I17/60)*100+I17-INT(I17/60)*60)</f>
        <v>244.019</v>
      </c>
      <c r="I17" s="5" t="n">
        <f aca="false">ROUND((INT(F17/100)*60+(F17-INT(F17/100)*100))*G17,3)</f>
        <v>164.019</v>
      </c>
    </row>
    <row r="18" customFormat="false" ht="15.75" hidden="false" customHeight="false" outlineLevel="0" collapsed="false">
      <c r="B18" s="5" t="n">
        <v>7</v>
      </c>
      <c r="C18" s="5" t="n">
        <v>8</v>
      </c>
      <c r="D18" s="5" t="s">
        <v>208</v>
      </c>
      <c r="E18" s="5" t="n">
        <v>25</v>
      </c>
      <c r="F18" s="47" t="n">
        <v>244.7</v>
      </c>
      <c r="G18" s="5" t="n">
        <f aca="true">IF((ISBLANK(D18)),"",IF(E18&gt;=30,INDIRECT(ADDRESS((MATCH(E18,Mens!$A$1:$A$84,0)+0),7,,,"Mens")),1))</f>
        <v>1</v>
      </c>
      <c r="H18" s="53" t="n">
        <f aca="false">IF(ISBLANK(F18),"",INT(I18/60)*100+I18-INT(I18/60)*60)</f>
        <v>244.7</v>
      </c>
      <c r="I18" s="5" t="n">
        <f aca="false">ROUND((INT(F18/100)*60+(F18-INT(F18/100)*100))*G18,3)</f>
        <v>164.7</v>
      </c>
    </row>
    <row r="19" customFormat="false" ht="15.75" hidden="false" customHeight="false" outlineLevel="0" collapsed="false">
      <c r="B19" s="5" t="n">
        <v>12</v>
      </c>
      <c r="C19" s="5" t="n">
        <v>8</v>
      </c>
      <c r="D19" s="5" t="s">
        <v>209</v>
      </c>
      <c r="E19" s="5" t="n">
        <v>37</v>
      </c>
      <c r="F19" s="47" t="n">
        <v>247.8</v>
      </c>
      <c r="G19" s="5" t="n">
        <f aca="true">IF((ISBLANK(D19)),"",IF(E19&gt;=30,INDIRECT(ADDRESS((MATCH(E19,Mens!$A$1:$A$84,0)+0),7,,,"Mens")),1))</f>
        <v>0.9849</v>
      </c>
      <c r="H19" s="53" t="n">
        <f aca="false">IF(ISBLANK(F19),"",INT(I19/60)*100+I19-INT(I19/60)*60)</f>
        <v>245.266</v>
      </c>
      <c r="I19" s="5" t="n">
        <f aca="false">ROUND((INT(F19/100)*60+(F19-INT(F19/100)*100))*G19,3)</f>
        <v>165.266</v>
      </c>
    </row>
    <row r="20" customFormat="false" ht="15.75" hidden="false" customHeight="false" outlineLevel="0" collapsed="false">
      <c r="B20" s="5" t="n">
        <v>10</v>
      </c>
      <c r="C20" s="5" t="n">
        <v>8</v>
      </c>
      <c r="D20" s="5" t="s">
        <v>210</v>
      </c>
      <c r="E20" s="5" t="n">
        <v>28</v>
      </c>
      <c r="F20" s="47" t="n">
        <v>246.2</v>
      </c>
      <c r="G20" s="5" t="n">
        <f aca="true">IF((ISBLANK(D20)),"",IF(E20&gt;=30,INDIRECT(ADDRESS((MATCH(E20,Mens!$A$1:$A$84,0)+0),7,,,"Mens")),1))</f>
        <v>1</v>
      </c>
      <c r="H20" s="53" t="n">
        <f aca="false">IF(ISBLANK(F20),"",INT(I20/60)*100+I20-INT(I20/60)*60)</f>
        <v>246.2</v>
      </c>
      <c r="I20" s="5" t="n">
        <f aca="false">ROUND((INT(F20/100)*60+(F20-INT(F20/100)*100))*G20,3)</f>
        <v>166.2</v>
      </c>
    </row>
    <row r="21" customFormat="false" ht="15.75" hidden="false" customHeight="false" outlineLevel="0" collapsed="false">
      <c r="B21" s="5" t="n">
        <v>13</v>
      </c>
      <c r="C21" s="5" t="n">
        <v>8</v>
      </c>
      <c r="D21" s="5" t="s">
        <v>211</v>
      </c>
      <c r="E21" s="5" t="n">
        <v>38</v>
      </c>
      <c r="F21" s="47" t="n">
        <v>250.3</v>
      </c>
      <c r="G21" s="5" t="n">
        <f aca="true">IF((ISBLANK(D21)),"",IF(E21&gt;=30,INDIRECT(ADDRESS((MATCH(E21,Mens!$A$1:$A$84,0)+0),7,,,"Mens")),1))</f>
        <v>0.9776</v>
      </c>
      <c r="H21" s="53" t="n">
        <f aca="false">IF(ISBLANK(F21),"",INT(I21/60)*100+I21-INT(I21/60)*60)</f>
        <v>246.485</v>
      </c>
      <c r="I21" s="5" t="n">
        <f aca="false">ROUND((INT(F21/100)*60+(F21-INT(F21/100)*100))*G21,3)</f>
        <v>166.485</v>
      </c>
    </row>
    <row r="22" customFormat="false" ht="15.75" hidden="false" customHeight="false" outlineLevel="0" collapsed="false">
      <c r="B22" s="5" t="n">
        <v>14</v>
      </c>
      <c r="C22" s="5" t="n">
        <v>8</v>
      </c>
      <c r="D22" s="5" t="s">
        <v>212</v>
      </c>
      <c r="E22" s="5" t="n">
        <v>26</v>
      </c>
      <c r="F22" s="47" t="n">
        <v>248.4</v>
      </c>
      <c r="G22" s="5" t="n">
        <f aca="true">IF((ISBLANK(D22)),"",IF(E22&gt;=30,INDIRECT(ADDRESS((MATCH(E22,Mens!$A$1:$A$84,0)+0),7,,,"Mens")),1))</f>
        <v>1</v>
      </c>
      <c r="H22" s="53" t="n">
        <f aca="false">IF(ISBLANK(F22),"",INT(I22/60)*100+I22-INT(I22/60)*60)</f>
        <v>248.4</v>
      </c>
      <c r="I22" s="5" t="n">
        <f aca="false">ROUND((INT(F22/100)*60+(F22-INT(F22/100)*100))*G22,3)</f>
        <v>168.4</v>
      </c>
    </row>
    <row r="23" customFormat="false" ht="15.75" hidden="false" customHeight="false" outlineLevel="0" collapsed="false">
      <c r="B23" s="5" t="n">
        <v>11</v>
      </c>
      <c r="C23" s="5" t="n">
        <v>8</v>
      </c>
      <c r="D23" s="5" t="s">
        <v>213</v>
      </c>
      <c r="E23" s="5" t="n">
        <v>34</v>
      </c>
      <c r="F23" s="47" t="n">
        <v>248.9</v>
      </c>
      <c r="G23" s="5" t="n">
        <f aca="true">IF((ISBLANK(D23)),"",IF(E23&gt;=30,INDIRECT(ADDRESS((MATCH(E23,Mens!$A$1:$A$84,0)+0),7,,,"Mens")),1))</f>
        <v>1</v>
      </c>
      <c r="H23" s="53" t="n">
        <f aca="false">IF(ISBLANK(F23),"",INT(I23/60)*100+I23-INT(I23/60)*60)</f>
        <v>248.9</v>
      </c>
      <c r="I23" s="5" t="n">
        <f aca="false">ROUND((INT(F23/100)*60+(F23-INT(F23/100)*100))*G23,3)</f>
        <v>168.9</v>
      </c>
    </row>
    <row r="24" customFormat="false" ht="15.75" hidden="false" customHeight="false" outlineLevel="0" collapsed="false">
      <c r="B24" s="5" t="n">
        <v>122</v>
      </c>
      <c r="C24" s="5" t="n">
        <v>5</v>
      </c>
      <c r="D24" s="5" t="s">
        <v>214</v>
      </c>
      <c r="E24" s="5" t="n">
        <v>48</v>
      </c>
      <c r="F24" s="47" t="n">
        <v>307.2</v>
      </c>
      <c r="G24" s="5" t="n">
        <f aca="true">IF((ISBLANK(D24)),"",IF(E24&gt;=30,INDIRECT(ADDRESS((MATCH(E24,Mens!$A$1:$A$84,0)+0),7,,,"Mens")),1))</f>
        <v>0.9051</v>
      </c>
      <c r="H24" s="53" t="n">
        <f aca="false">IF(ISBLANK(F24),"",INT(I24/60)*100+I24-INT(I24/60)*60)</f>
        <v>249.435</v>
      </c>
      <c r="I24" s="5" t="n">
        <f aca="false">ROUND((INT(F24/100)*60+(F24-INT(F24/100)*100))*G24,3)</f>
        <v>169.435</v>
      </c>
    </row>
    <row r="25" customFormat="false" ht="15.75" hidden="false" customHeight="false" outlineLevel="0" collapsed="false">
      <c r="B25" s="5" t="n">
        <v>140</v>
      </c>
      <c r="C25" s="5" t="n">
        <v>6</v>
      </c>
      <c r="D25" s="5" t="s">
        <v>215</v>
      </c>
      <c r="E25" s="5" t="n">
        <v>39</v>
      </c>
      <c r="F25" s="47" t="n">
        <v>254.7</v>
      </c>
      <c r="G25" s="5" t="n">
        <f aca="true">IF((ISBLANK(D25)),"",IF(E25&gt;=30,INDIRECT(ADDRESS((MATCH(E25,Mens!$A$1:$A$84,0)+0),7,,,"Mens")),1))</f>
        <v>0.9702</v>
      </c>
      <c r="H25" s="53" t="n">
        <f aca="false">IF(ISBLANK(F25),"",INT(I25/60)*100+I25-INT(I25/60)*60)</f>
        <v>249.494</v>
      </c>
      <c r="I25" s="5" t="n">
        <f aca="false">ROUND((INT(F25/100)*60+(F25-INT(F25/100)*100))*G25,3)</f>
        <v>169.494</v>
      </c>
    </row>
    <row r="26" customFormat="false" ht="15.75" hidden="false" customHeight="false" outlineLevel="0" collapsed="false">
      <c r="B26" s="5" t="n">
        <v>133</v>
      </c>
      <c r="C26" s="5" t="n">
        <v>6</v>
      </c>
      <c r="D26" s="5" t="s">
        <v>216</v>
      </c>
      <c r="E26" s="5" t="n">
        <v>39</v>
      </c>
      <c r="F26" s="47" t="n">
        <v>255.2</v>
      </c>
      <c r="G26" s="5" t="n">
        <f aca="true">IF((ISBLANK(D26)),"",IF(E26&gt;=30,INDIRECT(ADDRESS((MATCH(E26,Mens!$A$1:$A$84,0)+0),7,,,"Mens")),1))</f>
        <v>0.9702</v>
      </c>
      <c r="H26" s="53" t="n">
        <f aca="false">IF(ISBLANK(F26),"",INT(I26/60)*100+I26-INT(I26/60)*60)</f>
        <v>249.979</v>
      </c>
      <c r="I26" s="5" t="n">
        <f aca="false">ROUND((INT(F26/100)*60+(F26-INT(F26/100)*100))*G26,3)</f>
        <v>169.979</v>
      </c>
    </row>
    <row r="27" customFormat="false" ht="15.75" hidden="false" customHeight="false" outlineLevel="0" collapsed="false">
      <c r="B27" s="5" t="n">
        <v>119</v>
      </c>
      <c r="C27" s="5" t="n">
        <v>4</v>
      </c>
      <c r="D27" s="5" t="s">
        <v>109</v>
      </c>
      <c r="E27" s="5" t="n">
        <v>46</v>
      </c>
      <c r="F27" s="47" t="n">
        <v>305.4</v>
      </c>
      <c r="G27" s="5" t="n">
        <f aca="true">IF((ISBLANK(D27)),"",IF(E27&gt;=30,INDIRECT(ADDRESS((MATCH(E27,Mens!$A$1:$A$84,0)+0),7,,,"Mens")),1))</f>
        <v>0.9194</v>
      </c>
      <c r="H27" s="53" t="n">
        <f aca="false">IF(ISBLANK(F27),"",INT(I27/60)*100+I27-INT(I27/60)*60)</f>
        <v>250.457</v>
      </c>
      <c r="I27" s="5" t="n">
        <f aca="false">ROUND((INT(F27/100)*60+(F27-INT(F27/100)*100))*G27,3)</f>
        <v>170.457</v>
      </c>
    </row>
    <row r="28" customFormat="false" ht="15.75" hidden="false" customHeight="false" outlineLevel="0" collapsed="false">
      <c r="B28" s="5" t="n">
        <v>125</v>
      </c>
      <c r="C28" s="5" t="n">
        <v>5</v>
      </c>
      <c r="D28" s="5" t="s">
        <v>217</v>
      </c>
      <c r="E28" s="5" t="n">
        <v>44</v>
      </c>
      <c r="F28" s="47" t="n">
        <v>304.3</v>
      </c>
      <c r="G28" s="5" t="n">
        <f aca="true">IF((ISBLANK(D28)),"",IF(E28&gt;=30,INDIRECT(ADDRESS((MATCH(E28,Mens!$A$1:$A$84,0)+0),7,,,"Mens")),1))</f>
        <v>0.9338</v>
      </c>
      <c r="H28" s="53" t="n">
        <f aca="false">IF(ISBLANK(F28),"",INT(I28/60)*100+I28-INT(I28/60)*60)</f>
        <v>252.099</v>
      </c>
      <c r="I28" s="5" t="n">
        <f aca="false">ROUND((INT(F28/100)*60+(F28-INT(F28/100)*100))*G28,3)</f>
        <v>172.099</v>
      </c>
    </row>
    <row r="29" customFormat="false" ht="15.75" hidden="false" customHeight="false" outlineLevel="0" collapsed="false">
      <c r="B29" s="5" t="n">
        <v>96</v>
      </c>
      <c r="C29" s="5" t="n">
        <v>3</v>
      </c>
      <c r="D29" s="5" t="s">
        <v>218</v>
      </c>
      <c r="E29" s="5" t="n">
        <v>46</v>
      </c>
      <c r="F29" s="47" t="n">
        <v>307.8</v>
      </c>
      <c r="G29" s="5" t="n">
        <f aca="true">IF((ISBLANK(D29)),"",IF(E29&gt;=30,INDIRECT(ADDRESS((MATCH(E29,Mens!$A$1:$A$84,0)+0),7,,,"Mens")),1))</f>
        <v>0.9194</v>
      </c>
      <c r="H29" s="53" t="n">
        <f aca="false">IF(ISBLANK(F29),"",INT(I29/60)*100+I29-INT(I29/60)*60)</f>
        <v>252.663</v>
      </c>
      <c r="I29" s="5" t="n">
        <f aca="false">ROUND((INT(F29/100)*60+(F29-INT(F29/100)*100))*G29,3)</f>
        <v>172.663</v>
      </c>
    </row>
    <row r="30" customFormat="false" ht="15.75" hidden="false" customHeight="false" outlineLevel="0" collapsed="false">
      <c r="B30" s="5" t="n">
        <v>148</v>
      </c>
      <c r="C30" s="5" t="n">
        <v>7</v>
      </c>
      <c r="D30" s="5" t="s">
        <v>219</v>
      </c>
      <c r="E30" s="5" t="n">
        <v>30</v>
      </c>
      <c r="F30" s="47" t="n">
        <v>253.5</v>
      </c>
      <c r="G30" s="5" t="n">
        <f aca="true">IF((ISBLANK(D30)),"",IF(E30&gt;=30,INDIRECT(ADDRESS((MATCH(E30,Mens!$A$1:$A$84,0)+0),7,,,"Mens")),1))</f>
        <v>1</v>
      </c>
      <c r="H30" s="53" t="n">
        <f aca="false">IF(ISBLANK(F30),"",INT(I30/60)*100+I30-INT(I30/60)*60)</f>
        <v>253.5</v>
      </c>
      <c r="I30" s="5" t="n">
        <f aca="false">ROUND((INT(F30/100)*60+(F30-INT(F30/100)*100))*G30,3)</f>
        <v>173.5</v>
      </c>
    </row>
    <row r="31" customFormat="false" ht="15.75" hidden="false" customHeight="false" outlineLevel="0" collapsed="false">
      <c r="B31" s="5" t="n">
        <v>151</v>
      </c>
      <c r="C31" s="5" t="n">
        <v>7</v>
      </c>
      <c r="D31" s="5" t="s">
        <v>220</v>
      </c>
      <c r="E31" s="5" t="n">
        <v>27</v>
      </c>
      <c r="F31" s="47" t="n">
        <v>253.7</v>
      </c>
      <c r="G31" s="5" t="n">
        <f aca="true">IF((ISBLANK(D31)),"",IF(E31&gt;=30,INDIRECT(ADDRESS((MATCH(E31,Mens!$A$1:$A$84,0)+0),7,,,"Mens")),1))</f>
        <v>1</v>
      </c>
      <c r="H31" s="53" t="n">
        <f aca="false">IF(ISBLANK(F31),"",INT(I31/60)*100+I31-INT(I31/60)*60)</f>
        <v>253.7</v>
      </c>
      <c r="I31" s="5" t="n">
        <f aca="false">ROUND((INT(F31/100)*60+(F31-INT(F31/100)*100))*G31,3)</f>
        <v>173.7</v>
      </c>
    </row>
    <row r="32" customFormat="false" ht="15.75" hidden="false" customHeight="false" outlineLevel="0" collapsed="false">
      <c r="B32" s="5" t="n">
        <v>154</v>
      </c>
      <c r="C32" s="5" t="n">
        <v>7</v>
      </c>
      <c r="D32" s="5" t="s">
        <v>221</v>
      </c>
      <c r="E32" s="5" t="n">
        <v>36</v>
      </c>
      <c r="F32" s="47" t="n">
        <v>255.3</v>
      </c>
      <c r="G32" s="5" t="n">
        <f aca="true">IF((ISBLANK(D32)),"",IF(E32&gt;=30,INDIRECT(ADDRESS((MATCH(E32,Mens!$A$1:$A$84,0)+0),7,,,"Mens")),1))</f>
        <v>0.9923</v>
      </c>
      <c r="H32" s="53" t="n">
        <f aca="false">IF(ISBLANK(F32),"",INT(I32/60)*100+I32-INT(I32/60)*60)</f>
        <v>253.95</v>
      </c>
      <c r="I32" s="5" t="n">
        <f aca="false">ROUND((INT(F32/100)*60+(F32-INT(F32/100)*100))*G32,3)</f>
        <v>173.95</v>
      </c>
    </row>
    <row r="33" customFormat="false" ht="15.75" hidden="false" customHeight="false" outlineLevel="0" collapsed="false">
      <c r="B33" s="5" t="n">
        <v>129</v>
      </c>
      <c r="C33" s="5" t="n">
        <v>5</v>
      </c>
      <c r="D33" s="5" t="s">
        <v>222</v>
      </c>
      <c r="E33" s="5" t="n">
        <v>47</v>
      </c>
      <c r="F33" s="47" t="n">
        <v>310.7</v>
      </c>
      <c r="G33" s="5" t="n">
        <f aca="true">IF((ISBLANK(D33)),"",IF(E33&gt;=30,INDIRECT(ADDRESS((MATCH(E33,Mens!$A$1:$A$84,0)+0),7,,,"Mens")),1))</f>
        <v>0.9122</v>
      </c>
      <c r="H33" s="53" t="n">
        <f aca="false">IF(ISBLANK(F33),"",INT(I33/60)*100+I33-INT(I33/60)*60)</f>
        <v>253.957</v>
      </c>
      <c r="I33" s="5" t="n">
        <f aca="false">ROUND((INT(F33/100)*60+(F33-INT(F33/100)*100))*G33,3)</f>
        <v>173.957</v>
      </c>
    </row>
    <row r="34" customFormat="false" ht="15.75" hidden="false" customHeight="false" outlineLevel="0" collapsed="false">
      <c r="B34" s="5" t="n">
        <v>157</v>
      </c>
      <c r="C34" s="5" t="n">
        <v>7</v>
      </c>
      <c r="D34" s="5" t="s">
        <v>223</v>
      </c>
      <c r="E34" s="5" t="n">
        <v>35</v>
      </c>
      <c r="F34" s="47" t="n">
        <v>254.1</v>
      </c>
      <c r="G34" s="5" t="n">
        <f aca="true">IF((ISBLANK(D34)),"",IF(E34&gt;=30,INDIRECT(ADDRESS((MATCH(E34,Mens!$A$1:$A$84,0)+0),7,,,"Mens")),1))</f>
        <v>0.9997</v>
      </c>
      <c r="H34" s="53" t="n">
        <f aca="false">IF(ISBLANK(F34),"",INT(I34/60)*100+I34-INT(I34/60)*60)</f>
        <v>254.048</v>
      </c>
      <c r="I34" s="5" t="n">
        <f aca="false">ROUND((INT(F34/100)*60+(F34-INT(F34/100)*100))*G34,3)</f>
        <v>174.048</v>
      </c>
    </row>
    <row r="35" customFormat="false" ht="15.75" hidden="false" customHeight="false" outlineLevel="0" collapsed="false">
      <c r="B35" s="5" t="n">
        <v>150</v>
      </c>
      <c r="C35" s="5" t="n">
        <v>7</v>
      </c>
      <c r="D35" s="5" t="s">
        <v>224</v>
      </c>
      <c r="E35" s="5" t="n">
        <v>21</v>
      </c>
      <c r="F35" s="47" t="n">
        <v>254.8</v>
      </c>
      <c r="G35" s="5" t="n">
        <f aca="true">IF((ISBLANK(D35)),"",IF(E35&gt;=30,INDIRECT(ADDRESS((MATCH(E35,Mens!$A$1:$A$84,0)+0),7,,,"Mens")),1))</f>
        <v>1</v>
      </c>
      <c r="H35" s="53" t="n">
        <f aca="false">IF(ISBLANK(F35),"",INT(I35/60)*100+I35-INT(I35/60)*60)</f>
        <v>254.8</v>
      </c>
      <c r="I35" s="5" t="n">
        <f aca="false">ROUND((INT(F35/100)*60+(F35-INT(F35/100)*100))*G35,3)</f>
        <v>174.8</v>
      </c>
    </row>
    <row r="36" customFormat="false" ht="15.75" hidden="false" customHeight="false" outlineLevel="0" collapsed="false">
      <c r="B36" s="5" t="n">
        <v>155</v>
      </c>
      <c r="C36" s="5" t="n">
        <v>7</v>
      </c>
      <c r="D36" s="5" t="s">
        <v>225</v>
      </c>
      <c r="E36" s="5" t="n">
        <v>29</v>
      </c>
      <c r="F36" s="47" t="n">
        <v>255</v>
      </c>
      <c r="G36" s="5" t="n">
        <f aca="true">IF((ISBLANK(D36)),"",IF(E36&gt;=30,INDIRECT(ADDRESS((MATCH(E36,Mens!$A$1:$A$84,0)+0),7,,,"Mens")),1))</f>
        <v>1</v>
      </c>
      <c r="H36" s="53" t="n">
        <f aca="false">IF(ISBLANK(F36),"",INT(I36/60)*100+I36-INT(I36/60)*60)</f>
        <v>255</v>
      </c>
      <c r="I36" s="5" t="n">
        <f aca="false">ROUND((INT(F36/100)*60+(F36-INT(F36/100)*100))*G36,3)</f>
        <v>175</v>
      </c>
    </row>
    <row r="37" customFormat="false" ht="15.75" hidden="false" customHeight="false" outlineLevel="0" collapsed="false">
      <c r="B37" s="5" t="n">
        <v>117</v>
      </c>
      <c r="C37" s="5" t="n">
        <v>4</v>
      </c>
      <c r="D37" s="5" t="s">
        <v>226</v>
      </c>
      <c r="E37" s="5" t="n">
        <v>45</v>
      </c>
      <c r="F37" s="47" t="n">
        <v>309.3</v>
      </c>
      <c r="G37" s="5" t="n">
        <f aca="true">IF((ISBLANK(D37)),"",IF(E37&gt;=30,INDIRECT(ADDRESS((MATCH(E37,Mens!$A$1:$A$84,0)+0),7,,,"Mens")),1))</f>
        <v>0.9266</v>
      </c>
      <c r="H37" s="53" t="n">
        <f aca="false">IF(ISBLANK(F37),"",INT(I37/60)*100+I37-INT(I37/60)*60)</f>
        <v>255.405</v>
      </c>
      <c r="I37" s="5" t="n">
        <f aca="false">ROUND((INT(F37/100)*60+(F37-INT(F37/100)*100))*G37,3)</f>
        <v>175.405</v>
      </c>
    </row>
    <row r="38" customFormat="false" ht="15.75" hidden="false" customHeight="false" outlineLevel="0" collapsed="false">
      <c r="B38" s="5" t="n">
        <v>108</v>
      </c>
      <c r="C38" s="5" t="n">
        <v>4</v>
      </c>
      <c r="D38" s="5" t="s">
        <v>227</v>
      </c>
      <c r="E38" s="5" t="n">
        <v>42</v>
      </c>
      <c r="F38" s="47" t="n">
        <v>305.1</v>
      </c>
      <c r="G38" s="5" t="n">
        <f aca="true">IF((ISBLANK(D38)),"",IF(E38&gt;=30,INDIRECT(ADDRESS((MATCH(E38,Mens!$A$1:$A$84,0)+0),7,,,"Mens")),1))</f>
        <v>0.9483</v>
      </c>
      <c r="H38" s="53" t="n">
        <f aca="false">IF(ISBLANK(F38),"",INT(I38/60)*100+I38-INT(I38/60)*60)</f>
        <v>255.53</v>
      </c>
      <c r="I38" s="5" t="n">
        <f aca="false">ROUND((INT(F38/100)*60+(F38-INT(F38/100)*100))*G38,3)</f>
        <v>175.53</v>
      </c>
    </row>
    <row r="39" customFormat="false" ht="15.75" hidden="false" customHeight="false" outlineLevel="0" collapsed="false">
      <c r="B39" s="5" t="n">
        <v>100</v>
      </c>
      <c r="C39" s="5" t="n">
        <v>3</v>
      </c>
      <c r="D39" s="5" t="s">
        <v>228</v>
      </c>
      <c r="E39" s="5" t="n">
        <v>52</v>
      </c>
      <c r="F39" s="47" t="n">
        <v>320.4</v>
      </c>
      <c r="G39" s="5" t="n">
        <f aca="true">IF((ISBLANK(D39)),"",IF(E39&gt;=30,INDIRECT(ADDRESS((MATCH(E39,Mens!$A$1:$A$84,0)+0),7,,,"Mens")),1))</f>
        <v>0.8767</v>
      </c>
      <c r="H39" s="53" t="n">
        <f aca="false">IF(ISBLANK(F39),"",INT(I39/60)*100+I39-INT(I39/60)*60)</f>
        <v>255.691</v>
      </c>
      <c r="I39" s="5" t="n">
        <f aca="false">ROUND((INT(F39/100)*60+(F39-INT(F39/100)*100))*G39,3)</f>
        <v>175.691</v>
      </c>
    </row>
    <row r="40" customFormat="false" ht="15.75" hidden="false" customHeight="false" outlineLevel="0" collapsed="false">
      <c r="B40" s="5" t="n">
        <v>123</v>
      </c>
      <c r="C40" s="5" t="n">
        <v>5</v>
      </c>
      <c r="D40" s="5" t="s">
        <v>229</v>
      </c>
      <c r="E40" s="5" t="n">
        <v>15</v>
      </c>
      <c r="F40" s="47" t="n">
        <v>255.8</v>
      </c>
      <c r="G40" s="5" t="n">
        <f aca="true">IF((ISBLANK(D40)),"",IF(E40&gt;=30,INDIRECT(ADDRESS((MATCH(E40,Mens!$A$1:$A$84,0)+0),7,,,"Mens")),1))</f>
        <v>1</v>
      </c>
      <c r="H40" s="53" t="n">
        <f aca="false">IF(ISBLANK(F40),"",INT(I40/60)*100+I40-INT(I40/60)*60)</f>
        <v>255.8</v>
      </c>
      <c r="I40" s="5" t="n">
        <f aca="false">ROUND((INT(F40/100)*60+(F40-INT(F40/100)*100))*G40,3)</f>
        <v>175.8</v>
      </c>
    </row>
    <row r="41" customFormat="false" ht="15.75" hidden="false" customHeight="false" outlineLevel="0" collapsed="false">
      <c r="B41" s="5" t="n">
        <v>113</v>
      </c>
      <c r="C41" s="5" t="n">
        <v>4</v>
      </c>
      <c r="D41" s="5" t="s">
        <v>230</v>
      </c>
      <c r="E41" s="5" t="n">
        <v>41</v>
      </c>
      <c r="F41" s="47" t="n">
        <v>304.3</v>
      </c>
      <c r="G41" s="5" t="n">
        <f aca="true">IF((ISBLANK(D41)),"",IF(E41&gt;=30,INDIRECT(ADDRESS((MATCH(E41,Mens!$A$1:$A$84,0)+0),7,,,"Mens")),1))</f>
        <v>0.9556</v>
      </c>
      <c r="H41" s="53" t="n">
        <f aca="false">IF(ISBLANK(F41),"",INT(I41/60)*100+I41-INT(I41/60)*60)</f>
        <v>256.117</v>
      </c>
      <c r="I41" s="5" t="n">
        <f aca="false">ROUND((INT(F41/100)*60+(F41-INT(F41/100)*100))*G41,3)</f>
        <v>176.117</v>
      </c>
    </row>
    <row r="42" customFormat="false" ht="15.75" hidden="false" customHeight="false" outlineLevel="0" collapsed="false">
      <c r="B42" s="5" t="n">
        <v>147</v>
      </c>
      <c r="C42" s="5" t="n">
        <v>7</v>
      </c>
      <c r="D42" s="5" t="s">
        <v>231</v>
      </c>
      <c r="E42" s="5" t="n">
        <v>29</v>
      </c>
      <c r="F42" s="47" t="n">
        <v>256.6</v>
      </c>
      <c r="G42" s="5" t="n">
        <f aca="true">IF((ISBLANK(D42)),"",IF(E42&gt;=30,INDIRECT(ADDRESS((MATCH(E42,Mens!$A$1:$A$84,0)+0),7,,,"Mens")),1))</f>
        <v>1</v>
      </c>
      <c r="H42" s="53" t="n">
        <f aca="false">IF(ISBLANK(F42),"",INT(I42/60)*100+I42-INT(I42/60)*60)</f>
        <v>256.6</v>
      </c>
      <c r="I42" s="5" t="n">
        <f aca="false">ROUND((INT(F42/100)*60+(F42-INT(F42/100)*100))*G42,3)</f>
        <v>176.6</v>
      </c>
    </row>
    <row r="43" customFormat="false" ht="15.75" hidden="false" customHeight="false" outlineLevel="0" collapsed="false">
      <c r="B43" s="5" t="n">
        <v>141</v>
      </c>
      <c r="C43" s="5" t="n">
        <v>6</v>
      </c>
      <c r="D43" s="5" t="s">
        <v>232</v>
      </c>
      <c r="E43" s="5" t="n">
        <v>17</v>
      </c>
      <c r="F43" s="47" t="n">
        <v>256.9</v>
      </c>
      <c r="G43" s="5" t="n">
        <f aca="true">IF((ISBLANK(D43)),"",IF(E43&gt;=30,INDIRECT(ADDRESS((MATCH(E43,Mens!$A$1:$A$84,0)+0),7,,,"Mens")),1))</f>
        <v>1</v>
      </c>
      <c r="H43" s="53" t="n">
        <f aca="false">IF(ISBLANK(F43),"",INT(I43/60)*100+I43-INT(I43/60)*60)</f>
        <v>256.9</v>
      </c>
      <c r="I43" s="5" t="n">
        <f aca="false">ROUND((INT(F43/100)*60+(F43-INT(F43/100)*100))*G43,3)</f>
        <v>176.9</v>
      </c>
    </row>
    <row r="44" customFormat="false" ht="15.75" hidden="false" customHeight="false" outlineLevel="0" collapsed="false">
      <c r="B44" s="5" t="n">
        <v>115</v>
      </c>
      <c r="C44" s="5" t="n">
        <v>4</v>
      </c>
      <c r="D44" s="5" t="s">
        <v>233</v>
      </c>
      <c r="E44" s="5" t="n">
        <v>38</v>
      </c>
      <c r="F44" s="47" t="n">
        <v>301.8</v>
      </c>
      <c r="G44" s="5" t="n">
        <f aca="true">IF((ISBLANK(D44)),"",IF(E44&gt;=30,INDIRECT(ADDRESS((MATCH(E44,Mens!$A$1:$A$84,0)+0),7,,,"Mens")),1))</f>
        <v>0.9776</v>
      </c>
      <c r="H44" s="53" t="n">
        <f aca="false">IF(ISBLANK(F44),"",INT(I44/60)*100+I44-INT(I44/60)*60)</f>
        <v>257.728</v>
      </c>
      <c r="I44" s="5" t="n">
        <f aca="false">ROUND((INT(F44/100)*60+(F44-INT(F44/100)*100))*G44,3)</f>
        <v>177.728</v>
      </c>
    </row>
    <row r="45" customFormat="false" ht="15.75" hidden="false" customHeight="false" outlineLevel="0" collapsed="false">
      <c r="B45" s="5" t="n">
        <v>158</v>
      </c>
      <c r="C45" s="5" t="n">
        <v>7</v>
      </c>
      <c r="D45" s="5" t="s">
        <v>234</v>
      </c>
      <c r="E45" s="5" t="n">
        <v>27</v>
      </c>
      <c r="F45" s="47" t="n">
        <v>258</v>
      </c>
      <c r="G45" s="5" t="n">
        <f aca="true">IF((ISBLANK(D45)),"",IF(E45&gt;=30,INDIRECT(ADDRESS((MATCH(E45,Mens!$A$1:$A$84,0)+0),7,,,"Mens")),1))</f>
        <v>1</v>
      </c>
      <c r="H45" s="53" t="n">
        <f aca="false">IF(ISBLANK(F45),"",INT(I45/60)*100+I45-INT(I45/60)*60)</f>
        <v>258</v>
      </c>
      <c r="I45" s="5" t="n">
        <f aca="false">ROUND((INT(F45/100)*60+(F45-INT(F45/100)*100))*G45,3)</f>
        <v>178</v>
      </c>
    </row>
    <row r="46" customFormat="false" ht="15.75" hidden="false" customHeight="false" outlineLevel="0" collapsed="false">
      <c r="B46" s="5" t="n">
        <v>149</v>
      </c>
      <c r="C46" s="5" t="n">
        <v>7</v>
      </c>
      <c r="D46" s="5" t="s">
        <v>235</v>
      </c>
      <c r="E46" s="5" t="n">
        <v>25</v>
      </c>
      <c r="F46" s="47" t="n">
        <v>258.2</v>
      </c>
      <c r="G46" s="5" t="n">
        <f aca="true">IF((ISBLANK(D46)),"",IF(E46&gt;=30,INDIRECT(ADDRESS((MATCH(E46,Mens!$A$1:$A$84,0)+0),7,,,"Mens")),1))</f>
        <v>1</v>
      </c>
      <c r="H46" s="53" t="n">
        <f aca="false">IF(ISBLANK(F46),"",INT(I46/60)*100+I46-INT(I46/60)*60)</f>
        <v>258.2</v>
      </c>
      <c r="I46" s="5" t="n">
        <f aca="false">ROUND((INT(F46/100)*60+(F46-INT(F46/100)*100))*G46,3)</f>
        <v>178.2</v>
      </c>
    </row>
    <row r="47" customFormat="false" ht="15.75" hidden="false" customHeight="false" outlineLevel="0" collapsed="false">
      <c r="B47" s="5" t="n">
        <v>103</v>
      </c>
      <c r="C47" s="5" t="n">
        <v>3</v>
      </c>
      <c r="D47" s="5" t="s">
        <v>131</v>
      </c>
      <c r="E47" s="5" t="n">
        <v>46</v>
      </c>
      <c r="F47" s="47" t="n">
        <v>313.9</v>
      </c>
      <c r="G47" s="5" t="n">
        <f aca="true">IF((ISBLANK(D47)),"",IF(E47&gt;=30,INDIRECT(ADDRESS((MATCH(E47,Mens!$A$1:$A$84,0)+0),7,,,"Mens")),1))</f>
        <v>0.9194</v>
      </c>
      <c r="H47" s="53" t="n">
        <f aca="false">IF(ISBLANK(F47),"",INT(I47/60)*100+I47-INT(I47/60)*60)</f>
        <v>258.272</v>
      </c>
      <c r="I47" s="5" t="n">
        <f aca="false">ROUND((INT(F47/100)*60+(F47-INT(F47/100)*100))*G47,3)</f>
        <v>178.272</v>
      </c>
    </row>
    <row r="48" customFormat="false" ht="15.75" hidden="false" customHeight="false" outlineLevel="0" collapsed="false">
      <c r="B48" s="5" t="n">
        <v>106</v>
      </c>
      <c r="C48" s="5" t="n">
        <v>4</v>
      </c>
      <c r="D48" s="5" t="s">
        <v>236</v>
      </c>
      <c r="E48" s="5" t="n">
        <v>38</v>
      </c>
      <c r="F48" s="47" t="n">
        <v>303.6</v>
      </c>
      <c r="G48" s="5" t="n">
        <f aca="true">IF((ISBLANK(D48)),"",IF(E48&gt;=30,INDIRECT(ADDRESS((MATCH(E48,Mens!$A$1:$A$84,0)+0),7,,,"Mens")),1))</f>
        <v>0.9776</v>
      </c>
      <c r="H48" s="53" t="n">
        <f aca="false">IF(ISBLANK(F48),"",INT(I48/60)*100+I48-INT(I48/60)*60)</f>
        <v>259.487</v>
      </c>
      <c r="I48" s="5" t="n">
        <f aca="false">ROUND((INT(F48/100)*60+(F48-INT(F48/100)*100))*G48,3)</f>
        <v>179.487</v>
      </c>
    </row>
    <row r="49" customFormat="false" ht="15.75" hidden="false" customHeight="false" outlineLevel="0" collapsed="false">
      <c r="B49" s="5" t="n">
        <v>153</v>
      </c>
      <c r="C49" s="5" t="n">
        <v>7</v>
      </c>
      <c r="D49" s="5" t="s">
        <v>237</v>
      </c>
      <c r="E49" s="5" t="n">
        <v>27</v>
      </c>
      <c r="F49" s="47" t="n">
        <v>259.6</v>
      </c>
      <c r="G49" s="5" t="n">
        <f aca="true">IF((ISBLANK(D49)),"",IF(E49&gt;=30,INDIRECT(ADDRESS((MATCH(E49,Mens!$A$1:$A$84,0)+0),7,,,"Mens")),1))</f>
        <v>1</v>
      </c>
      <c r="H49" s="53" t="n">
        <f aca="false">IF(ISBLANK(F49),"",INT(I49/60)*100+I49-INT(I49/60)*60)</f>
        <v>259.6</v>
      </c>
      <c r="I49" s="5" t="n">
        <f aca="false">ROUND((INT(F49/100)*60+(F49-INT(F49/100)*100))*G49,3)</f>
        <v>179.6</v>
      </c>
    </row>
    <row r="50" customFormat="false" ht="15.75" hidden="false" customHeight="false" outlineLevel="0" collapsed="false">
      <c r="B50" s="5" t="n">
        <v>99</v>
      </c>
      <c r="C50" s="5" t="n">
        <v>3</v>
      </c>
      <c r="D50" s="5" t="s">
        <v>238</v>
      </c>
      <c r="E50" s="5" t="n">
        <v>48</v>
      </c>
      <c r="F50" s="47" t="n">
        <v>318.5</v>
      </c>
      <c r="G50" s="5" t="n">
        <f aca="true">IF((ISBLANK(D50)),"",IF(E50&gt;=30,INDIRECT(ADDRESS((MATCH(E50,Mens!$A$1:$A$84,0)+0),7,,,"Mens")),1))</f>
        <v>0.9051</v>
      </c>
      <c r="H50" s="53" t="n">
        <f aca="false">IF(ISBLANK(F50),"",INT(I50/60)*100+I50-INT(I50/60)*60)</f>
        <v>259.662</v>
      </c>
      <c r="I50" s="5" t="n">
        <f aca="false">ROUND((INT(F50/100)*60+(F50-INT(F50/100)*100))*G50,3)</f>
        <v>179.662</v>
      </c>
    </row>
    <row r="51" customFormat="false" ht="15.75" hidden="false" customHeight="false" outlineLevel="0" collapsed="false">
      <c r="B51" s="5" t="n">
        <v>121</v>
      </c>
      <c r="C51" s="5" t="n">
        <v>5</v>
      </c>
      <c r="D51" s="5" t="s">
        <v>239</v>
      </c>
      <c r="E51" s="5" t="n">
        <v>37</v>
      </c>
      <c r="F51" s="47" t="n">
        <v>302.7</v>
      </c>
      <c r="G51" s="5" t="n">
        <f aca="true">IF((ISBLANK(D51)),"",IF(E51&gt;=30,INDIRECT(ADDRESS((MATCH(E51,Mens!$A$1:$A$84,0)+0),7,,,"Mens")),1))</f>
        <v>0.9849</v>
      </c>
      <c r="H51" s="53" t="n">
        <f aca="false">IF(ISBLANK(F51),"",INT(I51/60)*100+I51-INT(I51/60)*60)</f>
        <v>259.941</v>
      </c>
      <c r="I51" s="5" t="n">
        <f aca="false">ROUND((INT(F51/100)*60+(F51-INT(F51/100)*100))*G51,3)</f>
        <v>179.941</v>
      </c>
    </row>
    <row r="52" customFormat="false" ht="15.75" hidden="false" customHeight="false" outlineLevel="0" collapsed="false">
      <c r="B52" s="5" t="n">
        <v>130</v>
      </c>
      <c r="C52" s="5" t="n">
        <v>5</v>
      </c>
      <c r="D52" s="5" t="s">
        <v>240</v>
      </c>
      <c r="E52" s="5" t="n">
        <v>24</v>
      </c>
      <c r="F52" s="47" t="n">
        <v>300.7</v>
      </c>
      <c r="G52" s="5" t="n">
        <f aca="true">IF((ISBLANK(D52)),"",IF(E52&gt;=30,INDIRECT(ADDRESS((MATCH(E52,Mens!$A$1:$A$84,0)+0),7,,,"Mens")),1))</f>
        <v>1</v>
      </c>
      <c r="H52" s="53" t="n">
        <f aca="false">IF(ISBLANK(F52),"",INT(I52/60)*100+I52-INT(I52/60)*60)</f>
        <v>300.7</v>
      </c>
      <c r="I52" s="5" t="n">
        <f aca="false">ROUND((INT(F52/100)*60+(F52-INT(F52/100)*100))*G52,3)</f>
        <v>180.7</v>
      </c>
    </row>
    <row r="53" customFormat="false" ht="15.75" hidden="false" customHeight="false" outlineLevel="0" collapsed="false">
      <c r="B53" s="5" t="n">
        <v>135</v>
      </c>
      <c r="C53" s="5" t="n">
        <v>6</v>
      </c>
      <c r="D53" s="5" t="s">
        <v>241</v>
      </c>
      <c r="E53" s="5" t="n">
        <v>38</v>
      </c>
      <c r="F53" s="47" t="n">
        <v>304.9</v>
      </c>
      <c r="G53" s="5" t="n">
        <f aca="true">IF((ISBLANK(D53)),"",IF(E53&gt;=30,INDIRECT(ADDRESS((MATCH(E53,Mens!$A$1:$A$84,0)+0),7,,,"Mens")),1))</f>
        <v>0.9776</v>
      </c>
      <c r="H53" s="53" t="n">
        <f aca="false">IF(ISBLANK(F53),"",INT(I53/60)*100+I53-INT(I53/60)*60)</f>
        <v>300.758</v>
      </c>
      <c r="I53" s="5" t="n">
        <f aca="false">ROUND((INT(F53/100)*60+(F53-INT(F53/100)*100))*G53,3)</f>
        <v>180.758</v>
      </c>
    </row>
    <row r="54" customFormat="false" ht="15.75" hidden="false" customHeight="false" outlineLevel="0" collapsed="false">
      <c r="B54" s="5" t="n">
        <v>134</v>
      </c>
      <c r="C54" s="5" t="n">
        <v>6</v>
      </c>
      <c r="D54" s="5" t="s">
        <v>242</v>
      </c>
      <c r="E54" s="5" t="n">
        <v>36</v>
      </c>
      <c r="F54" s="47" t="n">
        <v>302.2</v>
      </c>
      <c r="G54" s="5" t="n">
        <f aca="true">IF((ISBLANK(D54)),"",IF(E54&gt;=30,INDIRECT(ADDRESS((MATCH(E54,Mens!$A$1:$A$84,0)+0),7,,,"Mens")),1))</f>
        <v>0.9923</v>
      </c>
      <c r="H54" s="53" t="n">
        <f aca="false">IF(ISBLANK(F54),"",INT(I54/60)*100+I54-INT(I54/60)*60)</f>
        <v>300.797</v>
      </c>
      <c r="I54" s="5" t="n">
        <f aca="false">ROUND((INT(F54/100)*60+(F54-INT(F54/100)*100))*G54,3)</f>
        <v>180.797</v>
      </c>
    </row>
    <row r="55" customFormat="false" ht="15.75" hidden="false" customHeight="false" outlineLevel="0" collapsed="false">
      <c r="B55" s="5" t="n">
        <v>95</v>
      </c>
      <c r="C55" s="5" t="n">
        <v>3</v>
      </c>
      <c r="D55" s="5" t="s">
        <v>243</v>
      </c>
      <c r="E55" s="5" t="n">
        <v>47</v>
      </c>
      <c r="F55" s="47" t="n">
        <v>318.2</v>
      </c>
      <c r="G55" s="5" t="n">
        <f aca="true">IF((ISBLANK(D55)),"",IF(E55&gt;=30,INDIRECT(ADDRESS((MATCH(E55,Mens!$A$1:$A$84,0)+0),7,,,"Mens")),1))</f>
        <v>0.9122</v>
      </c>
      <c r="H55" s="53" t="n">
        <f aca="false">IF(ISBLANK(F55),"",INT(I55/60)*100+I55-INT(I55/60)*60)</f>
        <v>300.798</v>
      </c>
      <c r="I55" s="5" t="n">
        <f aca="false">ROUND((INT(F55/100)*60+(F55-INT(F55/100)*100))*G55,3)</f>
        <v>180.798</v>
      </c>
    </row>
    <row r="56" customFormat="false" ht="15.75" hidden="false" customHeight="false" outlineLevel="0" collapsed="false">
      <c r="B56" s="5" t="n">
        <v>92</v>
      </c>
      <c r="C56" s="5" t="n">
        <v>3</v>
      </c>
      <c r="D56" s="5" t="s">
        <v>244</v>
      </c>
      <c r="E56" s="5" t="n">
        <v>35</v>
      </c>
      <c r="F56" s="47" t="n">
        <v>301</v>
      </c>
      <c r="G56" s="5" t="n">
        <f aca="true">IF((ISBLANK(D56)),"",IF(E56&gt;=30,INDIRECT(ADDRESS((MATCH(E56,Mens!$A$1:$A$84,0)+0),7,,,"Mens")),1))</f>
        <v>0.9997</v>
      </c>
      <c r="H56" s="53" t="n">
        <f aca="false">IF(ISBLANK(F56),"",INT(I56/60)*100+I56-INT(I56/60)*60)</f>
        <v>300.946</v>
      </c>
      <c r="I56" s="5" t="n">
        <f aca="false">ROUND((INT(F56/100)*60+(F56-INT(F56/100)*100))*G56,3)</f>
        <v>180.946</v>
      </c>
    </row>
    <row r="57" customFormat="false" ht="15.75" hidden="false" customHeight="false" outlineLevel="0" collapsed="false">
      <c r="B57" s="5" t="n">
        <v>138</v>
      </c>
      <c r="C57" s="5" t="n">
        <v>6</v>
      </c>
      <c r="D57" s="5" t="s">
        <v>245</v>
      </c>
      <c r="E57" s="5" t="n">
        <v>33</v>
      </c>
      <c r="F57" s="47" t="n">
        <v>301.2</v>
      </c>
      <c r="G57" s="5" t="n">
        <f aca="true">IF((ISBLANK(D57)),"",IF(E57&gt;=30,INDIRECT(ADDRESS((MATCH(E57,Mens!$A$1:$A$84,0)+0),7,,,"Mens")),1))</f>
        <v>1</v>
      </c>
      <c r="H57" s="53" t="n">
        <f aca="false">IF(ISBLANK(F57),"",INT(I57/60)*100+I57-INT(I57/60)*60)</f>
        <v>301.2</v>
      </c>
      <c r="I57" s="5" t="n">
        <f aca="false">ROUND((INT(F57/100)*60+(F57-INT(F57/100)*100))*G57,3)</f>
        <v>181.2</v>
      </c>
    </row>
    <row r="58" customFormat="false" ht="15.75" hidden="false" customHeight="false" outlineLevel="0" collapsed="false">
      <c r="B58" s="5" t="n">
        <v>111</v>
      </c>
      <c r="C58" s="5" t="n">
        <v>4</v>
      </c>
      <c r="D58" s="5" t="s">
        <v>246</v>
      </c>
      <c r="E58" s="5" t="n">
        <v>29</v>
      </c>
      <c r="F58" s="47" t="n">
        <v>301.4</v>
      </c>
      <c r="G58" s="5" t="n">
        <f aca="true">IF((ISBLANK(D58)),"",IF(E58&gt;=30,INDIRECT(ADDRESS((MATCH(E58,Mens!$A$1:$A$84,0)+0),7,,,"Mens")),1))</f>
        <v>1</v>
      </c>
      <c r="H58" s="53" t="n">
        <f aca="false">IF(ISBLANK(F58),"",INT(I58/60)*100+I58-INT(I58/60)*60)</f>
        <v>301.4</v>
      </c>
      <c r="I58" s="5" t="n">
        <f aca="false">ROUND((INT(F58/100)*60+(F58-INT(F58/100)*100))*G58,3)</f>
        <v>181.4</v>
      </c>
    </row>
    <row r="59" customFormat="false" ht="15.75" hidden="false" customHeight="false" outlineLevel="0" collapsed="false">
      <c r="B59" s="5" t="n">
        <v>143</v>
      </c>
      <c r="C59" s="5" t="n">
        <v>6</v>
      </c>
      <c r="D59" s="5" t="s">
        <v>247</v>
      </c>
      <c r="E59" s="5" t="n">
        <v>37</v>
      </c>
      <c r="F59" s="47" t="n">
        <v>304.2</v>
      </c>
      <c r="G59" s="5" t="n">
        <f aca="true">IF((ISBLANK(D59)),"",IF(E59&gt;=30,INDIRECT(ADDRESS((MATCH(E59,Mens!$A$1:$A$84,0)+0),7,,,"Mens")),1))</f>
        <v>0.9849</v>
      </c>
      <c r="H59" s="53" t="n">
        <f aca="false">IF(ISBLANK(F59),"",INT(I59/60)*100+I59-INT(I59/60)*60)</f>
        <v>301.419</v>
      </c>
      <c r="I59" s="5" t="n">
        <f aca="false">ROUND((INT(F59/100)*60+(F59-INT(F59/100)*100))*G59,3)</f>
        <v>181.419</v>
      </c>
    </row>
    <row r="60" customFormat="false" ht="15.75" hidden="false" customHeight="false" outlineLevel="0" collapsed="false">
      <c r="B60" s="5" t="n">
        <v>126</v>
      </c>
      <c r="C60" s="5" t="n">
        <v>5</v>
      </c>
      <c r="D60" s="5" t="s">
        <v>248</v>
      </c>
      <c r="E60" s="5" t="n">
        <v>36</v>
      </c>
      <c r="F60" s="47" t="n">
        <v>302.9</v>
      </c>
      <c r="G60" s="5" t="n">
        <f aca="true">IF((ISBLANK(D60)),"",IF(E60&gt;=30,INDIRECT(ADDRESS((MATCH(E60,Mens!$A$1:$A$84,0)+0),7,,,"Mens")),1))</f>
        <v>0.9923</v>
      </c>
      <c r="H60" s="53" t="n">
        <f aca="false">IF(ISBLANK(F60),"",INT(I60/60)*100+I60-INT(I60/60)*60)</f>
        <v>301.492</v>
      </c>
      <c r="I60" s="5" t="n">
        <f aca="false">ROUND((INT(F60/100)*60+(F60-INT(F60/100)*100))*G60,3)</f>
        <v>181.492</v>
      </c>
    </row>
    <row r="61" customFormat="false" ht="15.75" hidden="false" customHeight="false" outlineLevel="0" collapsed="false">
      <c r="B61" s="5" t="n">
        <v>80</v>
      </c>
      <c r="C61" s="5" t="n">
        <v>2</v>
      </c>
      <c r="D61" s="5" t="s">
        <v>249</v>
      </c>
      <c r="E61" s="5" t="n">
        <v>47</v>
      </c>
      <c r="F61" s="47" t="n">
        <v>319.1</v>
      </c>
      <c r="G61" s="5" t="n">
        <f aca="true">IF((ISBLANK(D61)),"",IF(E61&gt;=30,INDIRECT(ADDRESS((MATCH(E61,Mens!$A$1:$A$84,0)+0),7,,,"Mens")),1))</f>
        <v>0.9122</v>
      </c>
      <c r="H61" s="53" t="n">
        <f aca="false">IF(ISBLANK(F61),"",INT(I61/60)*100+I61-INT(I61/60)*60)</f>
        <v>301.619</v>
      </c>
      <c r="I61" s="5" t="n">
        <f aca="false">ROUND((INT(F61/100)*60+(F61-INT(F61/100)*100))*G61,3)</f>
        <v>181.619</v>
      </c>
    </row>
    <row r="62" customFormat="false" ht="15.75" hidden="false" customHeight="false" outlineLevel="0" collapsed="false">
      <c r="B62" s="5" t="n">
        <v>107</v>
      </c>
      <c r="C62" s="5" t="n">
        <v>4</v>
      </c>
      <c r="D62" s="5" t="s">
        <v>250</v>
      </c>
      <c r="E62" s="5" t="n">
        <v>41</v>
      </c>
      <c r="F62" s="47" t="n">
        <v>310.4</v>
      </c>
      <c r="G62" s="5" t="n">
        <f aca="true">IF((ISBLANK(D62)),"",IF(E62&gt;=30,INDIRECT(ADDRESS((MATCH(E62,Mens!$A$1:$A$84,0)+0),7,,,"Mens")),1))</f>
        <v>0.9556</v>
      </c>
      <c r="H62" s="53" t="n">
        <f aca="false">IF(ISBLANK(F62),"",INT(I62/60)*100+I62-INT(I62/60)*60)</f>
        <v>301.946</v>
      </c>
      <c r="I62" s="5" t="n">
        <f aca="false">ROUND((INT(F62/100)*60+(F62-INT(F62/100)*100))*G62,3)</f>
        <v>181.946</v>
      </c>
    </row>
    <row r="63" customFormat="false" ht="15.75" hidden="false" customHeight="false" outlineLevel="0" collapsed="false">
      <c r="B63" s="5" t="n">
        <v>156</v>
      </c>
      <c r="C63" s="5" t="n">
        <v>7</v>
      </c>
      <c r="D63" s="5" t="s">
        <v>251</v>
      </c>
      <c r="E63" s="5" t="n">
        <v>31</v>
      </c>
      <c r="F63" s="47" t="n">
        <v>302</v>
      </c>
      <c r="G63" s="5" t="n">
        <f aca="true">IF((ISBLANK(D63)),"",IF(E63&gt;=30,INDIRECT(ADDRESS((MATCH(E63,Mens!$A$1:$A$84,0)+0),7,,,"Mens")),1))</f>
        <v>1</v>
      </c>
      <c r="H63" s="53" t="n">
        <f aca="false">IF(ISBLANK(F63),"",INT(I63/60)*100+I63-INT(I63/60)*60)</f>
        <v>302</v>
      </c>
      <c r="I63" s="5" t="n">
        <f aca="false">ROUND((INT(F63/100)*60+(F63-INT(F63/100)*100))*G63,3)</f>
        <v>182</v>
      </c>
    </row>
    <row r="64" customFormat="false" ht="15.75" hidden="false" customHeight="false" outlineLevel="0" collapsed="false">
      <c r="B64" s="5" t="n">
        <v>110</v>
      </c>
      <c r="C64" s="5" t="n">
        <v>4</v>
      </c>
      <c r="D64" s="5" t="s">
        <v>252</v>
      </c>
      <c r="E64" s="5" t="n">
        <v>34</v>
      </c>
      <c r="F64" s="47" t="n">
        <v>302.2</v>
      </c>
      <c r="G64" s="5" t="n">
        <f aca="true">IF((ISBLANK(D64)),"",IF(E64&gt;=30,INDIRECT(ADDRESS((MATCH(E64,Mens!$A$1:$A$84,0)+0),7,,,"Mens")),1))</f>
        <v>1</v>
      </c>
      <c r="H64" s="53" t="n">
        <f aca="false">IF(ISBLANK(F64),"",INT(I64/60)*100+I64-INT(I64/60)*60)</f>
        <v>302.2</v>
      </c>
      <c r="I64" s="5" t="n">
        <f aca="false">ROUND((INT(F64/100)*60+(F64-INT(F64/100)*100))*G64,3)</f>
        <v>182.2</v>
      </c>
    </row>
    <row r="65" customFormat="false" ht="15.75" hidden="false" customHeight="false" outlineLevel="0" collapsed="false">
      <c r="B65" s="5" t="n">
        <v>131</v>
      </c>
      <c r="C65" s="5" t="n">
        <v>5</v>
      </c>
      <c r="D65" s="5" t="s">
        <v>253</v>
      </c>
      <c r="E65" s="5" t="n">
        <v>30</v>
      </c>
      <c r="F65" s="47" t="n">
        <v>302.4</v>
      </c>
      <c r="G65" s="5" t="n">
        <f aca="true">IF((ISBLANK(D65)),"",IF(E65&gt;=30,INDIRECT(ADDRESS((MATCH(E65,Mens!$A$1:$A$84,0)+0),7,,,"Mens")),1))</f>
        <v>1</v>
      </c>
      <c r="H65" s="53" t="n">
        <f aca="false">IF(ISBLANK(F65),"",INT(I65/60)*100+I65-INT(I65/60)*60)</f>
        <v>302.4</v>
      </c>
      <c r="I65" s="5" t="n">
        <f aca="false">ROUND((INT(F65/100)*60+(F65-INT(F65/100)*100))*G65,3)</f>
        <v>182.4</v>
      </c>
    </row>
    <row r="66" customFormat="false" ht="15.75" hidden="false" customHeight="false" outlineLevel="0" collapsed="false">
      <c r="B66" s="5" t="n">
        <v>160</v>
      </c>
      <c r="C66" s="5" t="n">
        <v>7</v>
      </c>
      <c r="D66" s="5" t="s">
        <v>254</v>
      </c>
      <c r="E66" s="5" t="n">
        <v>40</v>
      </c>
      <c r="F66" s="47" t="n">
        <v>310.3</v>
      </c>
      <c r="G66" s="5" t="n">
        <f aca="true">IF((ISBLANK(D66)),"",IF(E66&gt;=30,INDIRECT(ADDRESS((MATCH(E66,Mens!$A$1:$A$84,0)+0),7,,,"Mens")),1))</f>
        <v>0.9629</v>
      </c>
      <c r="H66" s="53" t="n">
        <f aca="false">IF(ISBLANK(F66),"",INT(I66/60)*100+I66-INT(I66/60)*60)</f>
        <v>303.24</v>
      </c>
      <c r="I66" s="5" t="n">
        <f aca="false">ROUND((INT(F66/100)*60+(F66-INT(F66/100)*100))*G66,3)</f>
        <v>183.24</v>
      </c>
    </row>
    <row r="67" customFormat="false" ht="15.75" hidden="false" customHeight="false" outlineLevel="0" collapsed="false">
      <c r="B67" s="5" t="n">
        <v>124</v>
      </c>
      <c r="C67" s="5" t="n">
        <v>5</v>
      </c>
      <c r="D67" s="5" t="s">
        <v>255</v>
      </c>
      <c r="E67" s="5" t="n">
        <v>15</v>
      </c>
      <c r="F67" s="47" t="n">
        <v>303.3</v>
      </c>
      <c r="G67" s="5" t="n">
        <f aca="true">IF((ISBLANK(D67)),"",IF(E67&gt;=30,INDIRECT(ADDRESS((MATCH(E67,Mens!$A$1:$A$84,0)+0),7,,,"Mens")),1))</f>
        <v>1</v>
      </c>
      <c r="H67" s="53" t="n">
        <f aca="false">IF(ISBLANK(F67),"",INT(I67/60)*100+I67-INT(I67/60)*60)</f>
        <v>303.3</v>
      </c>
      <c r="I67" s="5" t="n">
        <f aca="false">ROUND((INT(F67/100)*60+(F67-INT(F67/100)*100))*G67,3)</f>
        <v>183.3</v>
      </c>
    </row>
    <row r="68" customFormat="false" ht="15.75" hidden="false" customHeight="false" outlineLevel="0" collapsed="false">
      <c r="B68" s="5" t="n">
        <v>146</v>
      </c>
      <c r="C68" s="5" t="n">
        <v>6</v>
      </c>
      <c r="D68" s="5" t="s">
        <v>256</v>
      </c>
      <c r="E68" s="5" t="n">
        <v>30</v>
      </c>
      <c r="F68" s="47" t="n">
        <v>303.3</v>
      </c>
      <c r="G68" s="5" t="n">
        <f aca="true">IF((ISBLANK(D68)),"",IF(E68&gt;=30,INDIRECT(ADDRESS((MATCH(E68,Mens!$A$1:$A$84,0)+0),7,,,"Mens")),1))</f>
        <v>1</v>
      </c>
      <c r="H68" s="53" t="n">
        <f aca="false">IF(ISBLANK(F68),"",INT(I68/60)*100+I68-INT(I68/60)*60)</f>
        <v>303.3</v>
      </c>
      <c r="I68" s="5" t="n">
        <f aca="false">ROUND((INT(F68/100)*60+(F68-INT(F68/100)*100))*G68,3)</f>
        <v>183.3</v>
      </c>
    </row>
    <row r="69" customFormat="false" ht="15.75" hidden="false" customHeight="false" outlineLevel="0" collapsed="false">
      <c r="B69" s="5" t="n">
        <v>109</v>
      </c>
      <c r="C69" s="5" t="n">
        <v>4</v>
      </c>
      <c r="D69" s="5" t="s">
        <v>257</v>
      </c>
      <c r="E69" s="5" t="n">
        <v>35</v>
      </c>
      <c r="F69" s="47" t="n">
        <v>303.8</v>
      </c>
      <c r="G69" s="5" t="n">
        <f aca="true">IF((ISBLANK(D69)),"",IF(E69&gt;=30,INDIRECT(ADDRESS((MATCH(E69,Mens!$A$1:$A$84,0)+0),7,,,"Mens")),1))</f>
        <v>0.9997</v>
      </c>
      <c r="H69" s="53" t="n">
        <f aca="false">IF(ISBLANK(F69),"",INT(I69/60)*100+I69-INT(I69/60)*60)</f>
        <v>303.745</v>
      </c>
      <c r="I69" s="5" t="n">
        <f aca="false">ROUND((INT(F69/100)*60+(F69-INT(F69/100)*100))*G69,3)</f>
        <v>183.745</v>
      </c>
    </row>
    <row r="70" customFormat="false" ht="15.75" hidden="false" customHeight="false" outlineLevel="0" collapsed="false">
      <c r="B70" s="5" t="n">
        <v>142</v>
      </c>
      <c r="C70" s="5" t="n">
        <v>6</v>
      </c>
      <c r="D70" s="5" t="s">
        <v>258</v>
      </c>
      <c r="E70" s="5" t="n">
        <v>35</v>
      </c>
      <c r="F70" s="47" t="n">
        <v>304.6</v>
      </c>
      <c r="G70" s="5" t="n">
        <f aca="true">IF((ISBLANK(D70)),"",IF(E70&gt;=30,INDIRECT(ADDRESS((MATCH(E70,Mens!$A$1:$A$84,0)+0),7,,,"Mens")),1))</f>
        <v>0.9997</v>
      </c>
      <c r="H70" s="53" t="n">
        <f aca="false">IF(ISBLANK(F70),"",INT(I70/60)*100+I70-INT(I70/60)*60)</f>
        <v>304.545</v>
      </c>
      <c r="I70" s="5" t="n">
        <f aca="false">ROUND((INT(F70/100)*60+(F70-INT(F70/100)*100))*G70,3)</f>
        <v>184.545</v>
      </c>
    </row>
    <row r="71" customFormat="false" ht="15.75" hidden="false" customHeight="false" outlineLevel="0" collapsed="false">
      <c r="B71" s="5" t="n">
        <v>72</v>
      </c>
      <c r="C71" s="5" t="n">
        <v>1</v>
      </c>
      <c r="D71" s="5" t="s">
        <v>259</v>
      </c>
      <c r="E71" s="5" t="n">
        <v>54</v>
      </c>
      <c r="F71" s="47" t="n">
        <v>334.4</v>
      </c>
      <c r="G71" s="5" t="n">
        <f aca="true">IF((ISBLANK(D71)),"",IF(E71&gt;=30,INDIRECT(ADDRESS((MATCH(E71,Mens!$A$1:$A$84,0)+0),7,,,"Mens")),1))</f>
        <v>0.8626</v>
      </c>
      <c r="H71" s="53" t="n">
        <f aca="false">IF(ISBLANK(F71),"",INT(I71/60)*100+I71-INT(I71/60)*60)</f>
        <v>304.941</v>
      </c>
      <c r="I71" s="5" t="n">
        <f aca="false">ROUND((INT(F71/100)*60+(F71-INT(F71/100)*100))*G71,3)</f>
        <v>184.941</v>
      </c>
    </row>
    <row r="72" customFormat="false" ht="15.75" hidden="false" customHeight="false" outlineLevel="0" collapsed="false">
      <c r="B72" s="5" t="n">
        <v>84</v>
      </c>
      <c r="C72" s="5" t="n">
        <v>2</v>
      </c>
      <c r="D72" s="5" t="s">
        <v>260</v>
      </c>
      <c r="E72" s="5" t="n">
        <v>42</v>
      </c>
      <c r="F72" s="47" t="n">
        <v>315.3</v>
      </c>
      <c r="G72" s="5" t="n">
        <f aca="true">IF((ISBLANK(D72)),"",IF(E72&gt;=30,INDIRECT(ADDRESS((MATCH(E72,Mens!$A$1:$A$84,0)+0),7,,,"Mens")),1))</f>
        <v>0.9483</v>
      </c>
      <c r="H72" s="53" t="n">
        <f aca="false">IF(ISBLANK(F72),"",INT(I72/60)*100+I72-INT(I72/60)*60)</f>
        <v>305.203</v>
      </c>
      <c r="I72" s="5" t="n">
        <f aca="false">ROUND((INT(F72/100)*60+(F72-INT(F72/100)*100))*G72,3)</f>
        <v>185.203</v>
      </c>
    </row>
    <row r="73" customFormat="false" ht="15.75" hidden="false" customHeight="false" outlineLevel="0" collapsed="false">
      <c r="B73" s="5" t="n">
        <v>127</v>
      </c>
      <c r="C73" s="5" t="n">
        <v>5</v>
      </c>
      <c r="D73" s="5" t="s">
        <v>261</v>
      </c>
      <c r="E73" s="5" t="n">
        <v>38</v>
      </c>
      <c r="F73" s="47" t="n">
        <v>309.5</v>
      </c>
      <c r="G73" s="5" t="n">
        <f aca="true">IF((ISBLANK(D73)),"",IF(E73&gt;=30,INDIRECT(ADDRESS((MATCH(E73,Mens!$A$1:$A$84,0)+0),7,,,"Mens")),1))</f>
        <v>0.9776</v>
      </c>
      <c r="H73" s="53" t="n">
        <f aca="false">IF(ISBLANK(F73),"",INT(I73/60)*100+I73-INT(I73/60)*60)</f>
        <v>305.255</v>
      </c>
      <c r="I73" s="5" t="n">
        <f aca="false">ROUND((INT(F73/100)*60+(F73-INT(F73/100)*100))*G73,3)</f>
        <v>185.255</v>
      </c>
    </row>
    <row r="74" customFormat="false" ht="15.75" hidden="false" customHeight="false" outlineLevel="0" collapsed="false">
      <c r="B74" s="5" t="n">
        <v>78</v>
      </c>
      <c r="C74" s="5" t="n">
        <v>2</v>
      </c>
      <c r="D74" s="5" t="s">
        <v>59</v>
      </c>
      <c r="E74" s="5" t="n">
        <v>38</v>
      </c>
      <c r="F74" s="47" t="n">
        <v>309.7</v>
      </c>
      <c r="G74" s="5" t="n">
        <f aca="true">IF((ISBLANK(D74)),"",IF(E74&gt;=30,INDIRECT(ADDRESS((MATCH(E74,Mens!$A$1:$A$84,0)+0),7,,,"Mens")),1))</f>
        <v>0.9776</v>
      </c>
      <c r="H74" s="53" t="n">
        <f aca="false">IF(ISBLANK(F74),"",INT(I74/60)*100+I74-INT(I74/60)*60)</f>
        <v>305.451</v>
      </c>
      <c r="I74" s="5" t="n">
        <f aca="false">ROUND((INT(F74/100)*60+(F74-INT(F74/100)*100))*G74,3)</f>
        <v>185.451</v>
      </c>
    </row>
    <row r="75" customFormat="false" ht="15.75" hidden="false" customHeight="false" outlineLevel="0" collapsed="false">
      <c r="B75" s="5" t="n">
        <v>79</v>
      </c>
      <c r="C75" s="5" t="n">
        <v>2</v>
      </c>
      <c r="D75" s="5" t="s">
        <v>262</v>
      </c>
      <c r="E75" s="5" t="n">
        <v>41</v>
      </c>
      <c r="F75" s="47" t="n">
        <v>314.4</v>
      </c>
      <c r="G75" s="5" t="n">
        <f aca="true">IF((ISBLANK(D75)),"",IF(E75&gt;=30,INDIRECT(ADDRESS((MATCH(E75,Mens!$A$1:$A$84,0)+0),7,,,"Mens")),1))</f>
        <v>0.9556</v>
      </c>
      <c r="H75" s="53" t="n">
        <f aca="false">IF(ISBLANK(F75),"",INT(I75/60)*100+I75-INT(I75/60)*60)</f>
        <v>305.769</v>
      </c>
      <c r="I75" s="5" t="n">
        <f aca="false">ROUND((INT(F75/100)*60+(F75-INT(F75/100)*100))*G75,3)</f>
        <v>185.769</v>
      </c>
    </row>
    <row r="76" customFormat="false" ht="15.75" hidden="false" customHeight="false" outlineLevel="0" collapsed="false">
      <c r="B76" s="5" t="n">
        <v>104</v>
      </c>
      <c r="C76" s="5" t="n">
        <v>3</v>
      </c>
      <c r="D76" s="5" t="s">
        <v>263</v>
      </c>
      <c r="E76" s="5" t="n">
        <v>44</v>
      </c>
      <c r="F76" s="47" t="n">
        <v>319.4</v>
      </c>
      <c r="G76" s="5" t="n">
        <f aca="true">IF((ISBLANK(D76)),"",IF(E76&gt;=30,INDIRECT(ADDRESS((MATCH(E76,Mens!$A$1:$A$84,0)+0),7,,,"Mens")),1))</f>
        <v>0.9338</v>
      </c>
      <c r="H76" s="53" t="n">
        <f aca="false">IF(ISBLANK(F76),"",INT(I76/60)*100+I76-INT(I76/60)*60)</f>
        <v>306.2</v>
      </c>
      <c r="I76" s="5" t="n">
        <f aca="false">ROUND((INT(F76/100)*60+(F76-INT(F76/100)*100))*G76,3)</f>
        <v>186.2</v>
      </c>
    </row>
    <row r="77" customFormat="false" ht="15.75" hidden="false" customHeight="false" outlineLevel="0" collapsed="false">
      <c r="B77" s="5" t="n">
        <v>85</v>
      </c>
      <c r="C77" s="5" t="n">
        <v>2</v>
      </c>
      <c r="D77" s="5" t="s">
        <v>264</v>
      </c>
      <c r="E77" s="5" t="n">
        <v>36</v>
      </c>
      <c r="F77" s="47" t="n">
        <v>309.1</v>
      </c>
      <c r="G77" s="5" t="n">
        <f aca="true">IF((ISBLANK(D77)),"",IF(E77&gt;=30,INDIRECT(ADDRESS((MATCH(E77,Mens!$A$1:$A$84,0)+0),7,,,"Mens")),1))</f>
        <v>0.9923</v>
      </c>
      <c r="H77" s="53" t="n">
        <f aca="false">IF(ISBLANK(F77),"",INT(I77/60)*100+I77-INT(I77/60)*60)</f>
        <v>307.644</v>
      </c>
      <c r="I77" s="5" t="n">
        <f aca="false">ROUND((INT(F77/100)*60+(F77-INT(F77/100)*100))*G77,3)</f>
        <v>187.644</v>
      </c>
    </row>
    <row r="78" customFormat="false" ht="15.75" hidden="false" customHeight="false" outlineLevel="0" collapsed="false">
      <c r="B78" s="5" t="n">
        <v>128</v>
      </c>
      <c r="C78" s="5" t="n">
        <v>5</v>
      </c>
      <c r="D78" s="5" t="s">
        <v>265</v>
      </c>
      <c r="E78" s="5" t="n">
        <v>35</v>
      </c>
      <c r="F78" s="47" t="n">
        <v>307.8</v>
      </c>
      <c r="G78" s="5" t="n">
        <f aca="true">IF((ISBLANK(D78)),"",IF(E78&gt;=30,INDIRECT(ADDRESS((MATCH(E78,Mens!$A$1:$A$84,0)+0),7,,,"Mens")),1))</f>
        <v>0.9997</v>
      </c>
      <c r="H78" s="53" t="n">
        <f aca="false">IF(ISBLANK(F78),"",INT(I78/60)*100+I78-INT(I78/60)*60)</f>
        <v>307.744</v>
      </c>
      <c r="I78" s="5" t="n">
        <f aca="false">ROUND((INT(F78/100)*60+(F78-INT(F78/100)*100))*G78,3)</f>
        <v>187.744</v>
      </c>
    </row>
    <row r="79" customFormat="false" ht="15.75" hidden="false" customHeight="false" outlineLevel="0" collapsed="false">
      <c r="B79" s="5" t="n">
        <v>132</v>
      </c>
      <c r="C79" s="5" t="n">
        <v>5</v>
      </c>
      <c r="D79" s="5" t="s">
        <v>266</v>
      </c>
      <c r="E79" s="5" t="n">
        <v>30</v>
      </c>
      <c r="F79" s="47" t="n">
        <v>308.2</v>
      </c>
      <c r="G79" s="5" t="n">
        <f aca="true">IF((ISBLANK(D79)),"",IF(E79&gt;=30,INDIRECT(ADDRESS((MATCH(E79,Mens!$A$1:$A$84,0)+0),7,,,"Mens")),1))</f>
        <v>1</v>
      </c>
      <c r="H79" s="53" t="n">
        <f aca="false">IF(ISBLANK(F79),"",INT(I79/60)*100+I79-INT(I79/60)*60)</f>
        <v>308.2</v>
      </c>
      <c r="I79" s="5" t="n">
        <f aca="false">ROUND((INT(F79/100)*60+(F79-INT(F79/100)*100))*G79,3)</f>
        <v>188.2</v>
      </c>
    </row>
    <row r="80" customFormat="false" ht="15.75" hidden="false" customHeight="false" outlineLevel="0" collapsed="false">
      <c r="B80" s="5" t="n">
        <v>112</v>
      </c>
      <c r="C80" s="5" t="n">
        <v>4</v>
      </c>
      <c r="D80" s="5" t="s">
        <v>267</v>
      </c>
      <c r="E80" s="5" t="n">
        <v>28</v>
      </c>
      <c r="F80" s="47" t="n">
        <v>309.7</v>
      </c>
      <c r="G80" s="5" t="n">
        <f aca="true">IF((ISBLANK(D80)),"",IF(E80&gt;=30,INDIRECT(ADDRESS((MATCH(E80,Mens!$A$1:$A$84,0)+0),7,,,"Mens")),1))</f>
        <v>1</v>
      </c>
      <c r="H80" s="53" t="n">
        <f aca="false">IF(ISBLANK(F80),"",INT(I80/60)*100+I80-INT(I80/60)*60)</f>
        <v>309.7</v>
      </c>
      <c r="I80" s="5" t="n">
        <f aca="false">ROUND((INT(F80/100)*60+(F80-INT(F80/100)*100))*G80,3)</f>
        <v>189.7</v>
      </c>
    </row>
    <row r="81" customFormat="false" ht="15.75" hidden="false" customHeight="false" outlineLevel="0" collapsed="false">
      <c r="B81" s="5" t="n">
        <v>145</v>
      </c>
      <c r="C81" s="5" t="n">
        <v>6</v>
      </c>
      <c r="D81" s="5" t="s">
        <v>268</v>
      </c>
      <c r="E81" s="5" t="n">
        <v>20</v>
      </c>
      <c r="F81" s="47" t="n">
        <v>309.9</v>
      </c>
      <c r="G81" s="5" t="n">
        <f aca="true">IF((ISBLANK(D81)),"",IF(E81&gt;=30,INDIRECT(ADDRESS((MATCH(E81,Mens!$A$1:$A$84,0)+0),7,,,"Mens")),1))</f>
        <v>1</v>
      </c>
      <c r="H81" s="53" t="n">
        <f aca="false">IF(ISBLANK(F81),"",INT(I81/60)*100+I81-INT(I81/60)*60)</f>
        <v>309.9</v>
      </c>
      <c r="I81" s="5" t="n">
        <f aca="false">ROUND((INT(F81/100)*60+(F81-INT(F81/100)*100))*G81,3)</f>
        <v>189.9</v>
      </c>
    </row>
    <row r="82" customFormat="false" ht="15.75" hidden="false" customHeight="false" outlineLevel="0" collapsed="false">
      <c r="B82" s="5" t="n">
        <v>93</v>
      </c>
      <c r="C82" s="5" t="n">
        <v>3</v>
      </c>
      <c r="D82" s="5" t="s">
        <v>269</v>
      </c>
      <c r="E82" s="5" t="n">
        <v>37</v>
      </c>
      <c r="F82" s="47" t="n">
        <v>314.6</v>
      </c>
      <c r="G82" s="5" t="n">
        <f aca="true">IF((ISBLANK(D82)),"",IF(E82&gt;=30,INDIRECT(ADDRESS((MATCH(E82,Mens!$A$1:$A$84,0)+0),7,,,"Mens")),1))</f>
        <v>0.9849</v>
      </c>
      <c r="H82" s="53" t="n">
        <f aca="false">IF(ISBLANK(F82),"",INT(I82/60)*100+I82-INT(I82/60)*60)</f>
        <v>311.662</v>
      </c>
      <c r="I82" s="5" t="n">
        <f aca="false">ROUND((INT(F82/100)*60+(F82-INT(F82/100)*100))*G82,3)</f>
        <v>191.662</v>
      </c>
    </row>
    <row r="83" customFormat="false" ht="15.75" hidden="false" customHeight="false" outlineLevel="0" collapsed="false">
      <c r="A83" s="5"/>
      <c r="B83" s="15" t="n">
        <v>139</v>
      </c>
      <c r="C83" s="15" t="n">
        <v>5</v>
      </c>
      <c r="D83" s="5" t="s">
        <v>261</v>
      </c>
      <c r="E83" s="15" t="n">
        <v>40</v>
      </c>
      <c r="F83" s="14" t="n">
        <v>320.2</v>
      </c>
      <c r="G83" s="15" t="n">
        <f aca="true">IF((ISBLANK(D83)),"",IF(E83&gt;=30,INDIRECT(ADDRESS((MATCH(E83,Mens!$A$1:$A$84,0)+0),7,,,"Mens")),1))</f>
        <v>0.9629</v>
      </c>
      <c r="H83" s="54" t="n">
        <f aca="false">IF(ISBLANK(F83),"",INT(I83/60)*100+I83-INT(I83/60)*60)</f>
        <v>312.773</v>
      </c>
      <c r="I83" s="15" t="n">
        <f aca="false">ROUND((INT(F83/100)*60+(F83-INT(F83/100)*100))*G83,3)</f>
        <v>192.773</v>
      </c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  <c r="Y83" s="5"/>
      <c r="Z83" s="5"/>
    </row>
    <row r="84" customFormat="false" ht="15.75" hidden="false" customHeight="false" outlineLevel="0" collapsed="false">
      <c r="B84" s="5" t="n">
        <v>101</v>
      </c>
      <c r="C84" s="5" t="n">
        <v>3</v>
      </c>
      <c r="D84" s="5" t="s">
        <v>270</v>
      </c>
      <c r="E84" s="5" t="n">
        <v>25</v>
      </c>
      <c r="F84" s="47" t="n">
        <v>312.9</v>
      </c>
      <c r="G84" s="5" t="n">
        <f aca="true">IF((ISBLANK(D84)),"",IF(E84&gt;=30,INDIRECT(ADDRESS((MATCH(E84,Mens!$A$1:$A$84,0)+0),7,,,"Mens")),1))</f>
        <v>1</v>
      </c>
      <c r="H84" s="53" t="n">
        <f aca="false">IF(ISBLANK(F84),"",INT(I84/60)*100+I84-INT(I84/60)*60)</f>
        <v>312.9</v>
      </c>
      <c r="I84" s="5" t="n">
        <f aca="false">ROUND((INT(F84/100)*60+(F84-INT(F84/100)*100))*G84,3)</f>
        <v>192.9</v>
      </c>
    </row>
    <row r="85" customFormat="false" ht="15.75" hidden="false" customHeight="false" outlineLevel="0" collapsed="false">
      <c r="B85" s="5" t="n">
        <v>89</v>
      </c>
      <c r="C85" s="5" t="n">
        <v>2</v>
      </c>
      <c r="D85" s="5" t="s">
        <v>271</v>
      </c>
      <c r="E85" s="5" t="n">
        <v>37</v>
      </c>
      <c r="F85" s="47" t="n">
        <v>316.1</v>
      </c>
      <c r="G85" s="5" t="n">
        <f aca="true">IF((ISBLANK(D85)),"",IF(E85&gt;=30,INDIRECT(ADDRESS((MATCH(E85,Mens!$A$1:$A$84,0)+0),7,,,"Mens")),1))</f>
        <v>0.9849</v>
      </c>
      <c r="H85" s="53" t="n">
        <f aca="false">IF(ISBLANK(F85),"",INT(I85/60)*100+I85-INT(I85/60)*60)</f>
        <v>313.139</v>
      </c>
      <c r="I85" s="5" t="n">
        <f aca="false">ROUND((INT(F85/100)*60+(F85-INT(F85/100)*100))*G85,3)</f>
        <v>193.139</v>
      </c>
    </row>
    <row r="86" customFormat="false" ht="15.75" hidden="false" customHeight="false" outlineLevel="0" collapsed="false">
      <c r="B86" s="5" t="n">
        <v>118</v>
      </c>
      <c r="C86" s="5" t="n">
        <v>4</v>
      </c>
      <c r="D86" s="5" t="s">
        <v>272</v>
      </c>
      <c r="E86" s="5" t="n">
        <v>31</v>
      </c>
      <c r="F86" s="47" t="n">
        <v>314.1</v>
      </c>
      <c r="G86" s="5" t="n">
        <f aca="true">IF((ISBLANK(D86)),"",IF(E86&gt;=30,INDIRECT(ADDRESS((MATCH(E86,Mens!$A$1:$A$84,0)+0),7,,,"Mens")),1))</f>
        <v>1</v>
      </c>
      <c r="H86" s="53" t="n">
        <f aca="false">IF(ISBLANK(F86),"",INT(I86/60)*100+I86-INT(I86/60)*60)</f>
        <v>314.1</v>
      </c>
      <c r="I86" s="5" t="n">
        <f aca="false">ROUND((INT(F86/100)*60+(F86-INT(F86/100)*100))*G86,3)</f>
        <v>194.1</v>
      </c>
    </row>
    <row r="87" customFormat="false" ht="15.75" hidden="false" customHeight="false" outlineLevel="0" collapsed="false">
      <c r="B87" s="5" t="n">
        <v>94</v>
      </c>
      <c r="C87" s="5" t="n">
        <v>3</v>
      </c>
      <c r="D87" s="5" t="s">
        <v>273</v>
      </c>
      <c r="E87" s="5" t="n">
        <v>34</v>
      </c>
      <c r="F87" s="47" t="n">
        <v>316.2</v>
      </c>
      <c r="G87" s="5" t="n">
        <f aca="true">IF((ISBLANK(D87)),"",IF(E87&gt;=30,INDIRECT(ADDRESS((MATCH(E87,Mens!$A$1:$A$84,0)+0),7,,,"Mens")),1))</f>
        <v>1</v>
      </c>
      <c r="H87" s="53" t="n">
        <f aca="false">IF(ISBLANK(F87),"",INT(I87/60)*100+I87-INT(I87/60)*60)</f>
        <v>316.2</v>
      </c>
      <c r="I87" s="5" t="n">
        <f aca="false">ROUND((INT(F87/100)*60+(F87-INT(F87/100)*100))*G87,3)</f>
        <v>196.2</v>
      </c>
    </row>
    <row r="88" customFormat="false" ht="15.75" hidden="false" customHeight="false" outlineLevel="0" collapsed="false">
      <c r="B88" s="5" t="n">
        <v>82</v>
      </c>
      <c r="C88" s="5" t="n">
        <v>2</v>
      </c>
      <c r="D88" s="5" t="s">
        <v>274</v>
      </c>
      <c r="E88" s="5" t="n">
        <v>35</v>
      </c>
      <c r="F88" s="47" t="n">
        <v>316.9</v>
      </c>
      <c r="G88" s="5" t="n">
        <f aca="true">IF((ISBLANK(D88)),"",IF(E88&gt;=30,INDIRECT(ADDRESS((MATCH(E88,Mens!$A$1:$A$84,0)+0),7,,,"Mens")),1))</f>
        <v>0.9997</v>
      </c>
      <c r="H88" s="53" t="n">
        <f aca="false">IF(ISBLANK(F88),"",INT(I88/60)*100+I88-INT(I88/60)*60)</f>
        <v>316.841</v>
      </c>
      <c r="I88" s="5" t="n">
        <f aca="false">ROUND((INT(F88/100)*60+(F88-INT(F88/100)*100))*G88,3)</f>
        <v>196.841</v>
      </c>
    </row>
    <row r="89" customFormat="false" ht="15.75" hidden="false" customHeight="false" outlineLevel="0" collapsed="false">
      <c r="B89" s="5" t="n">
        <v>88</v>
      </c>
      <c r="C89" s="5" t="n">
        <v>2</v>
      </c>
      <c r="D89" s="5" t="s">
        <v>275</v>
      </c>
      <c r="E89" s="5" t="n">
        <v>30</v>
      </c>
      <c r="F89" s="47" t="n">
        <v>318.8</v>
      </c>
      <c r="G89" s="5" t="n">
        <f aca="true">IF((ISBLANK(D89)),"",IF(E89&gt;=30,INDIRECT(ADDRESS((MATCH(E89,Mens!$A$1:$A$84,0)+0),7,,,"Mens")),1))</f>
        <v>1</v>
      </c>
      <c r="H89" s="53" t="n">
        <f aca="false">IF(ISBLANK(F89),"",INT(I89/60)*100+I89-INT(I89/60)*60)</f>
        <v>318.8</v>
      </c>
      <c r="I89" s="5" t="n">
        <f aca="false">ROUND((INT(F89/100)*60+(F89-INT(F89/100)*100))*G89,3)</f>
        <v>198.8</v>
      </c>
    </row>
    <row r="90" customFormat="false" ht="15.75" hidden="false" customHeight="false" outlineLevel="0" collapsed="false">
      <c r="B90" s="5" t="n">
        <v>83</v>
      </c>
      <c r="C90" s="5" t="n">
        <v>2</v>
      </c>
      <c r="D90" s="5" t="s">
        <v>276</v>
      </c>
      <c r="E90" s="5" t="n">
        <v>38</v>
      </c>
      <c r="F90" s="47" t="n">
        <v>324.5</v>
      </c>
      <c r="G90" s="5" t="n">
        <f aca="true">IF((ISBLANK(D90)),"",IF(E90&gt;=30,INDIRECT(ADDRESS((MATCH(E90,Mens!$A$1:$A$84,0)+0),7,,,"Mens")),1))</f>
        <v>0.9776</v>
      </c>
      <c r="H90" s="53" t="n">
        <f aca="false">IF(ISBLANK(F90),"",INT(I90/60)*100+I90-INT(I90/60)*60)</f>
        <v>319.919</v>
      </c>
      <c r="I90" s="5" t="n">
        <f aca="false">ROUND((INT(F90/100)*60+(F90-INT(F90/100)*100))*G90,3)</f>
        <v>199.919</v>
      </c>
    </row>
    <row r="91" customFormat="false" ht="15.75" hidden="false" customHeight="false" outlineLevel="0" collapsed="false">
      <c r="B91" s="5" t="n">
        <v>105</v>
      </c>
      <c r="C91" s="5" t="n">
        <v>3</v>
      </c>
      <c r="D91" s="5" t="s">
        <v>277</v>
      </c>
      <c r="E91" s="5" t="n">
        <v>35</v>
      </c>
      <c r="F91" s="47" t="n">
        <v>320.1</v>
      </c>
      <c r="G91" s="5" t="n">
        <f aca="true">IF((ISBLANK(D91)),"",IF(E91&gt;=30,INDIRECT(ADDRESS((MATCH(E91,Mens!$A$1:$A$84,0)+0),7,,,"Mens")),1))</f>
        <v>0.9997</v>
      </c>
      <c r="H91" s="53" t="n">
        <f aca="false">IF(ISBLANK(F91),"",INT(I91/60)*100+I91-INT(I91/60)*60)</f>
        <v>320.04</v>
      </c>
      <c r="I91" s="5" t="n">
        <f aca="false">ROUND((INT(F91/100)*60+(F91-INT(F91/100)*100))*G91,3)</f>
        <v>200.04</v>
      </c>
    </row>
    <row r="92" customFormat="false" ht="15.75" hidden="false" customHeight="false" outlineLevel="0" collapsed="false">
      <c r="B92" s="5" t="n">
        <v>90</v>
      </c>
      <c r="C92" s="5" t="n">
        <v>2</v>
      </c>
      <c r="D92" s="5" t="s">
        <v>278</v>
      </c>
      <c r="E92" s="5" t="n">
        <v>48</v>
      </c>
      <c r="F92" s="47" t="n">
        <v>341.9</v>
      </c>
      <c r="G92" s="5" t="n">
        <f aca="true">IF((ISBLANK(D92)),"",IF(E92&gt;=30,INDIRECT(ADDRESS((MATCH(E92,Mens!$A$1:$A$84,0)+0),7,,,"Mens")),1))</f>
        <v>0.9051</v>
      </c>
      <c r="H92" s="53" t="n">
        <f aca="false">IF(ISBLANK(F92),"",INT(I92/60)*100+I92-INT(I92/60)*60)</f>
        <v>320.842</v>
      </c>
      <c r="I92" s="5" t="n">
        <f aca="false">ROUND((INT(F92/100)*60+(F92-INT(F92/100)*100))*G92,3)</f>
        <v>200.842</v>
      </c>
    </row>
    <row r="93" customFormat="false" ht="15.75" hidden="false" customHeight="false" outlineLevel="0" collapsed="false">
      <c r="B93" s="5" t="n">
        <v>87</v>
      </c>
      <c r="C93" s="5" t="n">
        <v>2</v>
      </c>
      <c r="D93" s="5" t="s">
        <v>279</v>
      </c>
      <c r="E93" s="5" t="n">
        <v>35</v>
      </c>
      <c r="F93" s="47" t="n">
        <v>321.4</v>
      </c>
      <c r="G93" s="5" t="n">
        <f aca="true">IF((ISBLANK(D93)),"",IF(E93&gt;=30,INDIRECT(ADDRESS((MATCH(E93,Mens!$A$1:$A$84,0)+0),7,,,"Mens")),1))</f>
        <v>0.9997</v>
      </c>
      <c r="H93" s="53" t="n">
        <f aca="false">IF(ISBLANK(F93),"",INT(I93/60)*100+I93-INT(I93/60)*60)</f>
        <v>321.34</v>
      </c>
      <c r="I93" s="5" t="n">
        <f aca="false">ROUND((INT(F93/100)*60+(F93-INT(F93/100)*100))*G93,3)</f>
        <v>201.34</v>
      </c>
    </row>
    <row r="94" customFormat="false" ht="15.75" hidden="false" customHeight="false" outlineLevel="0" collapsed="false">
      <c r="A94" s="5"/>
      <c r="B94" s="15" t="n">
        <v>161</v>
      </c>
      <c r="C94" s="15" t="n">
        <v>2</v>
      </c>
      <c r="D94" s="5" t="s">
        <v>280</v>
      </c>
      <c r="E94" s="15" t="n">
        <v>37</v>
      </c>
      <c r="F94" s="47" t="n">
        <v>326.9</v>
      </c>
      <c r="G94" s="15" t="n">
        <f aca="true">IF((ISBLANK(D94)),"",IF(E94&gt;=30,INDIRECT(ADDRESS((MATCH(E94,Mens!$A$1:$A$84,0)+0),7,,,"Mens")),1))</f>
        <v>0.9849</v>
      </c>
      <c r="H94" s="53" t="n">
        <f aca="false">IF(ISBLANK(F94),"",INT(I94/60)*100+I94-INT(I94/60)*60)</f>
        <v>323.776</v>
      </c>
      <c r="I94" s="15" t="n">
        <f aca="false">ROUND((INT(F94/100)*60+(F94-INT(F94/100)*100))*G94,3)</f>
        <v>203.776</v>
      </c>
      <c r="J94" s="5"/>
      <c r="K94" s="5"/>
      <c r="L94" s="5"/>
      <c r="M94" s="5"/>
      <c r="N94" s="5"/>
      <c r="O94" s="5"/>
      <c r="P94" s="5"/>
      <c r="Q94" s="5"/>
      <c r="R94" s="5"/>
      <c r="S94" s="5"/>
      <c r="T94" s="5"/>
      <c r="U94" s="5"/>
      <c r="V94" s="5"/>
      <c r="W94" s="5"/>
      <c r="X94" s="5"/>
      <c r="Y94" s="5"/>
      <c r="Z94" s="5"/>
    </row>
    <row r="95" customFormat="false" ht="15.75" hidden="false" customHeight="false" outlineLevel="0" collapsed="false">
      <c r="B95" s="5" t="n">
        <v>77</v>
      </c>
      <c r="C95" s="5" t="n">
        <v>1</v>
      </c>
      <c r="D95" s="5" t="s">
        <v>281</v>
      </c>
      <c r="E95" s="5" t="n">
        <v>41</v>
      </c>
      <c r="F95" s="47" t="n">
        <v>334.4</v>
      </c>
      <c r="G95" s="5" t="n">
        <f aca="true">IF((ISBLANK(D95)),"",IF(E95&gt;=30,INDIRECT(ADDRESS((MATCH(E95,Mens!$A$1:$A$84,0)+0),7,,,"Mens")),1))</f>
        <v>0.9556</v>
      </c>
      <c r="H95" s="53" t="n">
        <f aca="false">IF(ISBLANK(F95),"",INT(I95/60)*100+I95-INT(I95/60)*60)</f>
        <v>324.881</v>
      </c>
      <c r="I95" s="5" t="n">
        <f aca="false">ROUND((INT(F95/100)*60+(F95-INT(F95/100)*100))*G95,3)</f>
        <v>204.881</v>
      </c>
    </row>
    <row r="96" customFormat="false" ht="15.75" hidden="false" customHeight="false" outlineLevel="0" collapsed="false">
      <c r="B96" s="5" t="n">
        <v>69</v>
      </c>
      <c r="C96" s="5" t="n">
        <v>1</v>
      </c>
      <c r="D96" s="5" t="s">
        <v>67</v>
      </c>
      <c r="E96" s="5" t="n">
        <v>41</v>
      </c>
      <c r="F96" s="47" t="n">
        <v>334.6</v>
      </c>
      <c r="G96" s="5" t="n">
        <f aca="true">IF((ISBLANK(D96)),"",IF(E96&gt;=30,INDIRECT(ADDRESS((MATCH(E96,Mens!$A$1:$A$84,0)+0),7,,,"Mens")),1))</f>
        <v>0.9556</v>
      </c>
      <c r="H96" s="53" t="n">
        <f aca="false">IF(ISBLANK(F96),"",INT(I96/60)*100+I96-INT(I96/60)*60)</f>
        <v>325.072</v>
      </c>
      <c r="I96" s="5" t="n">
        <f aca="false">ROUND((INT(F96/100)*60+(F96-INT(F96/100)*100))*G96,3)</f>
        <v>205.072</v>
      </c>
    </row>
    <row r="97" customFormat="false" ht="15.75" hidden="false" customHeight="false" outlineLevel="0" collapsed="false">
      <c r="B97" s="5" t="n">
        <v>70</v>
      </c>
      <c r="C97" s="5" t="n">
        <v>1</v>
      </c>
      <c r="D97" s="5" t="s">
        <v>69</v>
      </c>
      <c r="E97" s="5" t="n">
        <v>41</v>
      </c>
      <c r="F97" s="47" t="n">
        <v>342.3</v>
      </c>
      <c r="G97" s="5" t="n">
        <f aca="true">IF((ISBLANK(D97)),"",IF(E97&gt;=30,INDIRECT(ADDRESS((MATCH(E97,Mens!$A$1:$A$84,0)+0),7,,,"Mens")),1))</f>
        <v>0.9556</v>
      </c>
      <c r="H97" s="53" t="n">
        <f aca="false">IF(ISBLANK(F97),"",INT(I97/60)*100+I97-INT(I97/60)*60)</f>
        <v>332.43</v>
      </c>
      <c r="I97" s="5" t="n">
        <f aca="false">ROUND((INT(F97/100)*60+(F97-INT(F97/100)*100))*G97,3)</f>
        <v>212.43</v>
      </c>
    </row>
    <row r="98" customFormat="false" ht="15.75" hidden="false" customHeight="false" outlineLevel="0" collapsed="false">
      <c r="B98" s="5" t="n">
        <v>86</v>
      </c>
      <c r="C98" s="5" t="n">
        <v>2</v>
      </c>
      <c r="D98" s="5" t="s">
        <v>39</v>
      </c>
      <c r="E98" s="5" t="n">
        <v>34</v>
      </c>
      <c r="F98" s="47" t="n">
        <v>333.1</v>
      </c>
      <c r="G98" s="5" t="n">
        <f aca="true">IF((ISBLANK(D98)),"",IF(E98&gt;=30,INDIRECT(ADDRESS((MATCH(E98,Mens!$A$1:$A$84,0)+0),7,,,"Mens")),1))</f>
        <v>1</v>
      </c>
      <c r="H98" s="53" t="n">
        <f aca="false">IF(ISBLANK(F98),"",INT(I98/60)*100+I98-INT(I98/60)*60)</f>
        <v>333.1</v>
      </c>
      <c r="I98" s="5" t="n">
        <f aca="false">ROUND((INT(F98/100)*60+(F98-INT(F98/100)*100))*G98,3)</f>
        <v>213.1</v>
      </c>
    </row>
    <row r="99" customFormat="false" ht="15.75" hidden="false" customHeight="false" outlineLevel="0" collapsed="false">
      <c r="B99" s="5" t="n">
        <v>73</v>
      </c>
      <c r="C99" s="5" t="n">
        <v>1</v>
      </c>
      <c r="D99" s="5" t="s">
        <v>282</v>
      </c>
      <c r="E99" s="5" t="n">
        <v>39</v>
      </c>
      <c r="F99" s="47" t="n">
        <v>340.4</v>
      </c>
      <c r="G99" s="5" t="n">
        <f aca="true">IF((ISBLANK(D99)),"",IF(E99&gt;=30,INDIRECT(ADDRESS((MATCH(E99,Mens!$A$1:$A$84,0)+0),7,,,"Mens")),1))</f>
        <v>0.9702</v>
      </c>
      <c r="H99" s="53" t="n">
        <f aca="false">IF(ISBLANK(F99),"",INT(I99/60)*100+I99-INT(I99/60)*60)</f>
        <v>333.832</v>
      </c>
      <c r="I99" s="5" t="n">
        <f aca="false">ROUND((INT(F99/100)*60+(F99-INT(F99/100)*100))*G99,3)</f>
        <v>213.832</v>
      </c>
    </row>
    <row r="100" customFormat="false" ht="15.75" hidden="false" customHeight="false" outlineLevel="0" collapsed="false">
      <c r="B100" s="5" t="n">
        <v>91</v>
      </c>
      <c r="C100" s="5" t="n">
        <v>2</v>
      </c>
      <c r="D100" s="5" t="s">
        <v>283</v>
      </c>
      <c r="E100" s="5" t="n">
        <v>23</v>
      </c>
      <c r="F100" s="47" t="n">
        <v>334.1</v>
      </c>
      <c r="G100" s="5" t="n">
        <f aca="true">IF((ISBLANK(D100)),"",IF(E100&gt;=30,INDIRECT(ADDRESS((MATCH(E100,Mens!$A$1:$A$84,0)+0),7,,,"Mens")),1))</f>
        <v>1</v>
      </c>
      <c r="H100" s="53" t="n">
        <f aca="false">IF(ISBLANK(F100),"",INT(I100/60)*100+I100-INT(I100/60)*60)</f>
        <v>334.1</v>
      </c>
      <c r="I100" s="5" t="n">
        <f aca="false">ROUND((INT(F100/100)*60+(F100-INT(F100/100)*100))*G100,3)</f>
        <v>214.1</v>
      </c>
    </row>
    <row r="101" customFormat="false" ht="15.75" hidden="false" customHeight="false" outlineLevel="0" collapsed="false">
      <c r="B101" s="5" t="n">
        <v>76</v>
      </c>
      <c r="C101" s="5" t="n">
        <v>1</v>
      </c>
      <c r="D101" s="5" t="s">
        <v>284</v>
      </c>
      <c r="E101" s="5" t="n">
        <v>40</v>
      </c>
      <c r="F101" s="47" t="n">
        <v>342.8</v>
      </c>
      <c r="G101" s="5" t="n">
        <f aca="true">IF((ISBLANK(D101)),"",IF(E101&gt;=30,INDIRECT(ADDRESS((MATCH(E101,Mens!$A$1:$A$84,0)+0),7,,,"Mens")),1))</f>
        <v>0.9629</v>
      </c>
      <c r="H101" s="53" t="n">
        <f aca="false">IF(ISBLANK(F101),"",INT(I101/60)*100+I101-INT(I101/60)*60)</f>
        <v>334.534</v>
      </c>
      <c r="I101" s="5" t="n">
        <f aca="false">ROUND((INT(F101/100)*60+(F101-INT(F101/100)*100))*G101,3)</f>
        <v>214.534</v>
      </c>
    </row>
    <row r="102" customFormat="false" ht="15.75" hidden="false" customHeight="false" outlineLevel="0" collapsed="false">
      <c r="B102" s="5" t="n">
        <v>66</v>
      </c>
      <c r="C102" s="5" t="n">
        <v>1</v>
      </c>
      <c r="D102" s="5" t="s">
        <v>41</v>
      </c>
      <c r="E102" s="5" t="n">
        <v>40</v>
      </c>
      <c r="F102" s="47" t="n">
        <v>346.1</v>
      </c>
      <c r="G102" s="5" t="n">
        <f aca="true">IF((ISBLANK(D102)),"",IF(E102&gt;=30,INDIRECT(ADDRESS((MATCH(E102,Mens!$A$1:$A$84,0)+0),7,,,"Mens")),1))</f>
        <v>0.9629</v>
      </c>
      <c r="H102" s="53" t="n">
        <f aca="false">IF(ISBLANK(F102),"",INT(I102/60)*100+I102-INT(I102/60)*60)</f>
        <v>337.712</v>
      </c>
      <c r="I102" s="5" t="n">
        <f aca="false">ROUND((INT(F102/100)*60+(F102-INT(F102/100)*100))*G102,3)</f>
        <v>217.712</v>
      </c>
    </row>
    <row r="103" customFormat="false" ht="15.75" hidden="false" customHeight="false" outlineLevel="0" collapsed="false">
      <c r="B103" s="5" t="n">
        <v>67</v>
      </c>
      <c r="C103" s="5" t="n">
        <v>1</v>
      </c>
      <c r="D103" s="5" t="s">
        <v>285</v>
      </c>
      <c r="E103" s="5" t="n">
        <v>32</v>
      </c>
      <c r="F103" s="47" t="n">
        <v>343.5</v>
      </c>
      <c r="G103" s="5" t="n">
        <f aca="true">IF((ISBLANK(D103)),"",IF(E103&gt;=30,INDIRECT(ADDRESS((MATCH(E103,Mens!$A$1:$A$84,0)+0),7,,,"Mens")),1))</f>
        <v>1</v>
      </c>
      <c r="H103" s="53" t="n">
        <f aca="false">IF(ISBLANK(F103),"",INT(I103/60)*100+I103-INT(I103/60)*60)</f>
        <v>343.5</v>
      </c>
      <c r="I103" s="5" t="n">
        <f aca="false">ROUND((INT(F103/100)*60+(F103-INT(F103/100)*100))*G103,3)</f>
        <v>223.5</v>
      </c>
    </row>
    <row r="104" customFormat="false" ht="15.75" hidden="false" customHeight="false" outlineLevel="0" collapsed="false">
      <c r="B104" s="5" t="n">
        <v>65</v>
      </c>
      <c r="C104" s="5" t="n">
        <v>1</v>
      </c>
      <c r="D104" s="5" t="s">
        <v>286</v>
      </c>
      <c r="E104" s="5" t="n">
        <v>34</v>
      </c>
      <c r="F104" s="47" t="n">
        <v>343.8</v>
      </c>
      <c r="G104" s="5" t="n">
        <f aca="true">IF((ISBLANK(D104)),"",IF(E104&gt;=30,INDIRECT(ADDRESS((MATCH(E104,Mens!$A$1:$A$84,0)+0),7,,,"Mens")),1))</f>
        <v>1</v>
      </c>
      <c r="H104" s="53" t="n">
        <f aca="false">IF(ISBLANK(F104),"",INT(I104/60)*100+I104-INT(I104/60)*60)</f>
        <v>343.8</v>
      </c>
      <c r="I104" s="5" t="n">
        <f aca="false">ROUND((INT(F104/100)*60+(F104-INT(F104/100)*100))*G104,3)</f>
        <v>223.8</v>
      </c>
    </row>
    <row r="105" customFormat="false" ht="15.75" hidden="false" customHeight="false" outlineLevel="0" collapsed="false">
      <c r="B105" s="5" t="n">
        <v>71</v>
      </c>
      <c r="C105" s="5" t="n">
        <v>1</v>
      </c>
      <c r="D105" s="5" t="s">
        <v>287</v>
      </c>
      <c r="E105" s="5" t="n">
        <v>42</v>
      </c>
      <c r="F105" s="47" t="n">
        <v>358.9</v>
      </c>
      <c r="G105" s="5" t="n">
        <f aca="true">IF((ISBLANK(D105)),"",IF(E105&gt;=30,INDIRECT(ADDRESS((MATCH(E105,Mens!$A$1:$A$84,0)+0),7,,,"Mens")),1))</f>
        <v>0.9483</v>
      </c>
      <c r="H105" s="53" t="n">
        <f aca="false">IF(ISBLANK(F105),"",INT(I105/60)*100+I105-INT(I105/60)*60)</f>
        <v>346.549</v>
      </c>
      <c r="I105" s="5" t="n">
        <f aca="false">ROUND((INT(F105/100)*60+(F105-INT(F105/100)*100))*G105,3)</f>
        <v>226.549</v>
      </c>
    </row>
    <row r="106" customFormat="false" ht="15.75" hidden="false" customHeight="false" outlineLevel="0" collapsed="false">
      <c r="B106" s="5" t="n">
        <v>74</v>
      </c>
      <c r="C106" s="5" t="n">
        <v>1</v>
      </c>
      <c r="D106" s="5" t="s">
        <v>288</v>
      </c>
      <c r="E106" s="5" t="n">
        <v>14</v>
      </c>
      <c r="F106" s="47" t="n">
        <v>348.7</v>
      </c>
      <c r="G106" s="5" t="n">
        <f aca="true">IF((ISBLANK(D106)),"",IF(E106&gt;=30,INDIRECT(ADDRESS((MATCH(E106,Mens!$A$1:$A$84,0)+0),7,,,"Mens")),1))</f>
        <v>1</v>
      </c>
      <c r="H106" s="53" t="n">
        <f aca="false">IF(ISBLANK(F106),"",INT(I106/60)*100+I106-INT(I106/60)*60)</f>
        <v>348.7</v>
      </c>
      <c r="I106" s="5" t="n">
        <f aca="false">ROUND((INT(F106/100)*60+(F106-INT(F106/100)*100))*G106,3)</f>
        <v>228.7</v>
      </c>
    </row>
    <row r="107" customFormat="false" ht="15.75" hidden="false" customHeight="false" outlineLevel="0" collapsed="false">
      <c r="B107" s="5" t="n">
        <v>68</v>
      </c>
      <c r="C107" s="5" t="n">
        <v>1</v>
      </c>
      <c r="D107" s="5" t="s">
        <v>289</v>
      </c>
      <c r="E107" s="5" t="n">
        <v>14</v>
      </c>
      <c r="F107" s="47" t="n">
        <v>351.5</v>
      </c>
      <c r="G107" s="5" t="n">
        <f aca="true">IF((ISBLANK(D107)),"",IF(E107&gt;=30,INDIRECT(ADDRESS((MATCH(E107,Mens!$A$1:$A$84,0)+0),7,,,"Mens")),1))</f>
        <v>1</v>
      </c>
      <c r="H107" s="53" t="n">
        <f aca="false">IF(ISBLANK(F107),"",INT(I107/60)*100+I107-INT(I107/60)*60)</f>
        <v>351.5</v>
      </c>
      <c r="I107" s="5" t="n">
        <f aca="false">ROUND((INT(F107/100)*60+(F107-INT(F107/100)*100))*G107,3)</f>
        <v>231.5</v>
      </c>
    </row>
    <row r="108" customFormat="false" ht="15.75" hidden="false" customHeight="false" outlineLevel="0" collapsed="false">
      <c r="B108" s="5" t="n">
        <v>75</v>
      </c>
      <c r="C108" s="5" t="n">
        <v>1</v>
      </c>
      <c r="D108" s="5" t="s">
        <v>290</v>
      </c>
      <c r="E108" s="5" t="n">
        <v>43</v>
      </c>
      <c r="F108" s="47" t="n">
        <v>437.9</v>
      </c>
      <c r="G108" s="5" t="n">
        <f aca="true">IF((ISBLANK(D108)),"",IF(E108&gt;=30,INDIRECT(ADDRESS((MATCH(E108,Mens!$A$1:$A$84,0)+0),7,,,"Mens")),1))</f>
        <v>0.9411</v>
      </c>
      <c r="H108" s="53" t="n">
        <f aca="false">IF(ISBLANK(F108),"",INT(I108/60)*100+I108-INT(I108/60)*60)</f>
        <v>421.532</v>
      </c>
      <c r="I108" s="5" t="n">
        <f aca="false">ROUND((INT(F108/100)*60+(F108-INT(F108/100)*100))*G108,3)</f>
        <v>261.532</v>
      </c>
    </row>
    <row r="109" customFormat="false" ht="15.75" hidden="false" customHeight="false" outlineLevel="0" collapsed="false">
      <c r="B109" s="5" t="n">
        <v>64</v>
      </c>
      <c r="C109" s="5" t="n">
        <v>1</v>
      </c>
      <c r="D109" s="5" t="s">
        <v>291</v>
      </c>
      <c r="E109" s="5" t="n">
        <v>48</v>
      </c>
      <c r="F109" s="47" t="s">
        <v>189</v>
      </c>
      <c r="G109" s="5" t="n">
        <f aca="true">IF((ISBLANK(D109)),"",IF(E109&gt;=30,INDIRECT(ADDRESS((MATCH(E109,Mens!$A$1:$A$84,0)+0),7,,,"Mens")),1))</f>
        <v>0.9051</v>
      </c>
      <c r="H109" s="53" t="e">
        <f aca="false">IF(ISBLANK(F109),"",INT(I109/60)*100+I109-INT(I109/60)*60)</f>
        <v>#VALUE!</v>
      </c>
      <c r="I109" s="5" t="e">
        <f aca="false">ROUND((INT(F109/100)*60+(F109-INT(F109/100)*100))*G109,3)</f>
        <v>#VALUE!</v>
      </c>
    </row>
    <row r="110" customFormat="false" ht="15.75" hidden="false" customHeight="false" outlineLevel="0" collapsed="false">
      <c r="B110" s="5" t="n">
        <v>98</v>
      </c>
      <c r="C110" s="5" t="n">
        <v>3</v>
      </c>
      <c r="D110" s="5" t="s">
        <v>292</v>
      </c>
      <c r="E110" s="5" t="n">
        <v>55</v>
      </c>
      <c r="F110" s="47" t="s">
        <v>189</v>
      </c>
      <c r="G110" s="5" t="n">
        <f aca="true">IF((ISBLANK(D110)),"",IF(E110&gt;=30,INDIRECT(ADDRESS((MATCH(E110,Mens!$A$1:$A$84,0)+0),7,,,"Mens")),1))</f>
        <v>0.8556</v>
      </c>
      <c r="H110" s="53" t="e">
        <f aca="false">IF(ISBLANK(F110),"",INT(I110/60)*100+I110-INT(I110/60)*60)</f>
        <v>#VALUE!</v>
      </c>
      <c r="I110" s="5" t="e">
        <f aca="false">ROUND((INT(F110/100)*60+(F110-INT(F110/100)*100))*G110,3)</f>
        <v>#VALUE!</v>
      </c>
    </row>
    <row r="111" customFormat="false" ht="15.75" hidden="false" customHeight="false" outlineLevel="0" collapsed="false">
      <c r="B111" s="5" t="n">
        <v>114</v>
      </c>
      <c r="C111" s="5" t="n">
        <v>4</v>
      </c>
      <c r="D111" s="5" t="s">
        <v>293</v>
      </c>
      <c r="E111" s="5" t="n">
        <v>36</v>
      </c>
      <c r="F111" s="47" t="s">
        <v>294</v>
      </c>
      <c r="G111" s="5" t="n">
        <f aca="true">IF((ISBLANK(D111)),"",IF(E111&gt;=30,INDIRECT(ADDRESS((MATCH(E111,Mens!$A$1:$A$84,0)+0),7,,,"Mens")),1))</f>
        <v>0.9923</v>
      </c>
      <c r="H111" s="53" t="e">
        <f aca="false">IF(ISBLANK(F111),"",INT(I111/60)*100+I111-INT(I111/60)*60)</f>
        <v>#VALUE!</v>
      </c>
      <c r="I111" s="5" t="e">
        <f aca="false">ROUND((INT(F111/100)*60+(F111-INT(F111/100)*100))*G111,3)</f>
        <v>#VALUE!</v>
      </c>
    </row>
    <row r="112" customFormat="false" ht="15.75" hidden="false" customHeight="false" outlineLevel="0" collapsed="false">
      <c r="B112" s="5" t="n">
        <v>116</v>
      </c>
      <c r="C112" s="5" t="n">
        <v>4</v>
      </c>
      <c r="D112" s="5" t="s">
        <v>295</v>
      </c>
      <c r="E112" s="5" t="n">
        <v>44</v>
      </c>
      <c r="F112" s="47" t="s">
        <v>294</v>
      </c>
      <c r="G112" s="5" t="n">
        <f aca="true">IF((ISBLANK(D112)),"",IF(E112&gt;=30,INDIRECT(ADDRESS((MATCH(E112,Mens!$A$1:$A$84,0)+0),7,,,"Mens")),1))</f>
        <v>0.9338</v>
      </c>
      <c r="H112" s="53" t="e">
        <f aca="false">IF(ISBLANK(F112),"",INT(I112/60)*100+I112-INT(I112/60)*60)</f>
        <v>#VALUE!</v>
      </c>
      <c r="I112" s="5" t="e">
        <f aca="false">ROUND((INT(F112/100)*60+(F112-INT(F112/100)*100))*G112,3)</f>
        <v>#VALUE!</v>
      </c>
    </row>
    <row r="113" customFormat="false" ht="15.75" hidden="false" customHeight="false" outlineLevel="0" collapsed="false">
      <c r="B113" s="5" t="n">
        <v>152</v>
      </c>
      <c r="C113" s="5" t="n">
        <v>7</v>
      </c>
      <c r="D113" s="5" t="s">
        <v>296</v>
      </c>
      <c r="E113" s="5" t="n">
        <v>36</v>
      </c>
      <c r="F113" s="47" t="s">
        <v>189</v>
      </c>
      <c r="G113" s="5" t="n">
        <f aca="true">IF((ISBLANK(D113)),"",IF(E113&gt;=30,INDIRECT(ADDRESS((MATCH(E113,Mens!$A$1:$A$84,0)+0),7,,,"Mens")),1))</f>
        <v>0.9923</v>
      </c>
      <c r="H113" s="53" t="e">
        <f aca="false">IF(ISBLANK(F113),"",INT(I113/60)*100+I113-INT(I113/60)*60)</f>
        <v>#VALUE!</v>
      </c>
      <c r="I113" s="5" t="e">
        <f aca="false">ROUND((INT(F113/100)*60+(F113-INT(F113/100)*100))*G113,3)</f>
        <v>#VALUE!</v>
      </c>
    </row>
    <row r="114" customFormat="false" ht="15.75" hidden="false" customHeight="false" outlineLevel="0" collapsed="false">
      <c r="B114" s="5" t="n">
        <v>159</v>
      </c>
      <c r="C114" s="5" t="n">
        <v>7</v>
      </c>
      <c r="D114" s="5" t="s">
        <v>297</v>
      </c>
      <c r="E114" s="5" t="n">
        <v>29</v>
      </c>
      <c r="F114" s="47" t="s">
        <v>189</v>
      </c>
      <c r="G114" s="5" t="n">
        <f aca="true">IF((ISBLANK(D114)),"",IF(E114&gt;=30,INDIRECT(ADDRESS((MATCH(E114,Mens!$A$1:$A$84,0)+0),7,,,"Mens")),1))</f>
        <v>1</v>
      </c>
      <c r="H114" s="53" t="e">
        <f aca="false">IF(ISBLANK(F114),"",INT(I114/60)*100+I114-INT(I114/60)*60)</f>
        <v>#VALUE!</v>
      </c>
      <c r="I114" s="5" t="e">
        <f aca="false">ROUND((INT(F114/100)*60+(F114-INT(F114/100)*100))*G114,3)</f>
        <v>#VALUE!</v>
      </c>
    </row>
    <row r="115" customFormat="false" ht="15.75" hidden="false" customHeight="false" outlineLevel="0" collapsed="false">
      <c r="F115" s="47"/>
      <c r="H115" s="53"/>
    </row>
  </sheetData>
  <autoFilter ref="A2:Z11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5.75" hidden="false" customHeight="false" outlineLevel="0" collapsed="false">
      <c r="A1" s="55" t="s">
        <v>298</v>
      </c>
      <c r="B1" s="5"/>
      <c r="C1" s="5"/>
      <c r="D1" s="5"/>
      <c r="E1" s="5"/>
      <c r="F1" s="5"/>
      <c r="G1" s="56"/>
      <c r="H1" s="5"/>
      <c r="I1" s="5"/>
      <c r="J1" s="5"/>
      <c r="K1" s="5"/>
      <c r="L1" s="5"/>
    </row>
    <row r="2" customFormat="false" ht="15.75" hidden="false" customHeight="false" outlineLevel="0" collapsed="false">
      <c r="A2" s="5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6" t="s">
        <v>305</v>
      </c>
      <c r="H2" s="5" t="s">
        <v>306</v>
      </c>
      <c r="I2" s="5" t="s">
        <v>307</v>
      </c>
      <c r="J2" s="5" t="s">
        <v>308</v>
      </c>
      <c r="K2" s="5" t="s">
        <v>309</v>
      </c>
      <c r="L2" s="5" t="s">
        <v>310</v>
      </c>
    </row>
    <row r="3" customFormat="false" ht="15.75" hidden="false" customHeight="false" outlineLevel="0" collapsed="false">
      <c r="A3" s="5" t="n">
        <v>30</v>
      </c>
      <c r="B3" s="5" t="n">
        <v>1</v>
      </c>
      <c r="C3" s="5" t="n">
        <v>1</v>
      </c>
      <c r="D3" s="5" t="n">
        <v>1</v>
      </c>
      <c r="E3" s="5" t="n">
        <v>1</v>
      </c>
      <c r="F3" s="5" t="n">
        <v>1</v>
      </c>
      <c r="G3" s="56" t="n">
        <v>1</v>
      </c>
      <c r="H3" s="5" t="n">
        <v>1</v>
      </c>
      <c r="I3" s="5" t="n">
        <v>1</v>
      </c>
      <c r="J3" s="5" t="n">
        <v>1</v>
      </c>
      <c r="K3" s="5" t="n">
        <v>1</v>
      </c>
      <c r="L3" s="5" t="n">
        <v>1</v>
      </c>
    </row>
    <row r="4" customFormat="false" ht="15.75" hidden="false" customHeight="false" outlineLevel="0" collapsed="false">
      <c r="A4" s="5" t="n">
        <v>31</v>
      </c>
      <c r="B4" s="5" t="n">
        <v>1</v>
      </c>
      <c r="C4" s="5" t="n">
        <v>1</v>
      </c>
      <c r="D4" s="5" t="n">
        <v>1</v>
      </c>
      <c r="E4" s="5" t="n">
        <v>1</v>
      </c>
      <c r="F4" s="5" t="n">
        <v>1</v>
      </c>
      <c r="G4" s="56" t="n">
        <v>1</v>
      </c>
      <c r="H4" s="5" t="n">
        <v>1</v>
      </c>
      <c r="I4" s="5" t="n">
        <v>1</v>
      </c>
      <c r="J4" s="5" t="n">
        <v>1</v>
      </c>
      <c r="K4" s="5" t="n">
        <v>1</v>
      </c>
      <c r="L4" s="5" t="n">
        <v>1</v>
      </c>
    </row>
    <row r="5" customFormat="false" ht="15.75" hidden="false" customHeight="false" outlineLevel="0" collapsed="false">
      <c r="A5" s="5" t="n">
        <v>32</v>
      </c>
      <c r="B5" s="5" t="n">
        <v>1</v>
      </c>
      <c r="C5" s="5" t="n">
        <v>1</v>
      </c>
      <c r="D5" s="5" t="n">
        <v>0.9981</v>
      </c>
      <c r="E5" s="5" t="n">
        <v>1</v>
      </c>
      <c r="F5" s="5" t="n">
        <v>1</v>
      </c>
      <c r="G5" s="56" t="n">
        <v>1</v>
      </c>
      <c r="H5" s="5" t="n">
        <v>1</v>
      </c>
      <c r="I5" s="5" t="n">
        <v>0.9994</v>
      </c>
      <c r="J5" s="5" t="n">
        <v>1</v>
      </c>
      <c r="K5" s="5" t="n">
        <v>1</v>
      </c>
      <c r="L5" s="5" t="n">
        <v>1</v>
      </c>
    </row>
    <row r="6" customFormat="false" ht="15.75" hidden="false" customHeight="false" outlineLevel="0" collapsed="false">
      <c r="A6" s="5" t="n">
        <v>33</v>
      </c>
      <c r="B6" s="5" t="n">
        <v>1</v>
      </c>
      <c r="C6" s="5" t="n">
        <v>1</v>
      </c>
      <c r="D6" s="5" t="n">
        <v>0.9917</v>
      </c>
      <c r="E6" s="5" t="n">
        <v>0.995</v>
      </c>
      <c r="F6" s="5" t="n">
        <v>1</v>
      </c>
      <c r="G6" s="56" t="n">
        <v>1</v>
      </c>
      <c r="H6" s="5" t="n">
        <v>0.9973</v>
      </c>
      <c r="I6" s="5" t="n">
        <v>0.9936</v>
      </c>
      <c r="J6" s="5" t="n">
        <v>1</v>
      </c>
      <c r="K6" s="5" t="n">
        <v>1</v>
      </c>
      <c r="L6" s="5" t="n">
        <v>1</v>
      </c>
    </row>
    <row r="7" customFormat="false" ht="15.75" hidden="false" customHeight="false" outlineLevel="0" collapsed="false">
      <c r="A7" s="5" t="n">
        <v>34</v>
      </c>
      <c r="B7" s="5" t="n">
        <v>1</v>
      </c>
      <c r="C7" s="5" t="n">
        <v>1</v>
      </c>
      <c r="D7" s="5" t="n">
        <v>0.9854</v>
      </c>
      <c r="E7" s="5" t="n">
        <v>0.9887</v>
      </c>
      <c r="F7" s="5" t="n">
        <v>1</v>
      </c>
      <c r="G7" s="56" t="n">
        <v>1</v>
      </c>
      <c r="H7" s="5" t="n">
        <v>0.9911</v>
      </c>
      <c r="I7" s="5" t="n">
        <v>0.9876</v>
      </c>
      <c r="J7" s="5" t="n">
        <v>1</v>
      </c>
      <c r="K7" s="5" t="n">
        <v>1</v>
      </c>
      <c r="L7" s="5" t="n">
        <v>0.9973</v>
      </c>
    </row>
    <row r="8" customFormat="false" ht="15.75" hidden="false" customHeight="false" outlineLevel="0" collapsed="false">
      <c r="A8" s="5" t="n">
        <v>35</v>
      </c>
      <c r="B8" s="5" t="n">
        <v>0.9991</v>
      </c>
      <c r="C8" s="5" t="n">
        <v>0.9999</v>
      </c>
      <c r="D8" s="5" t="n">
        <v>0.9791</v>
      </c>
      <c r="E8" s="5" t="n">
        <v>0.9824</v>
      </c>
      <c r="F8" s="5" t="n">
        <v>0.9965</v>
      </c>
      <c r="G8" s="56" t="n">
        <v>0.9997</v>
      </c>
      <c r="H8" s="5" t="n">
        <v>0.9849</v>
      </c>
      <c r="I8" s="5" t="n">
        <v>0.9816</v>
      </c>
      <c r="J8" s="5" t="n">
        <v>0.9993</v>
      </c>
      <c r="K8" s="5" t="n">
        <v>1</v>
      </c>
      <c r="L8" s="5" t="n">
        <v>0.9897</v>
      </c>
    </row>
    <row r="9" customFormat="false" ht="15.75" hidden="false" customHeight="false" outlineLevel="0" collapsed="false">
      <c r="A9" s="5" t="n">
        <v>36</v>
      </c>
      <c r="B9" s="5" t="n">
        <v>0.9946</v>
      </c>
      <c r="C9" s="5" t="n">
        <v>0.9932</v>
      </c>
      <c r="D9" s="5" t="n">
        <v>0.9729</v>
      </c>
      <c r="E9" s="5" t="n">
        <v>0.9761</v>
      </c>
      <c r="F9" s="5" t="n">
        <v>0.9887</v>
      </c>
      <c r="G9" s="56" t="n">
        <v>0.9923</v>
      </c>
      <c r="H9" s="5" t="n">
        <v>0.9786</v>
      </c>
      <c r="I9" s="5" t="n">
        <v>0.9756</v>
      </c>
      <c r="J9" s="5" t="n">
        <v>0.9922</v>
      </c>
      <c r="K9" s="5" t="n">
        <v>1</v>
      </c>
      <c r="L9" s="5" t="n">
        <v>0.9822</v>
      </c>
    </row>
    <row r="10" customFormat="false" ht="15.75" hidden="false" customHeight="false" outlineLevel="0" collapsed="false">
      <c r="A10" s="5" t="n">
        <v>37</v>
      </c>
      <c r="B10" s="5" t="n">
        <v>0.9901</v>
      </c>
      <c r="C10" s="5" t="n">
        <v>0.9866</v>
      </c>
      <c r="D10" s="5" t="n">
        <v>0.9667</v>
      </c>
      <c r="E10" s="5" t="n">
        <v>0.9699</v>
      </c>
      <c r="F10" s="5" t="n">
        <v>0.981</v>
      </c>
      <c r="G10" s="56" t="n">
        <v>0.9849</v>
      </c>
      <c r="H10" s="5" t="n">
        <v>0.9723</v>
      </c>
      <c r="I10" s="5" t="n">
        <v>0.9695</v>
      </c>
      <c r="J10" s="5" t="n">
        <v>0.9851</v>
      </c>
      <c r="K10" s="5" t="n">
        <v>0.9943</v>
      </c>
      <c r="L10" s="5" t="n">
        <v>0.9747</v>
      </c>
    </row>
    <row r="11" customFormat="false" ht="15.75" hidden="false" customHeight="false" outlineLevel="0" collapsed="false">
      <c r="A11" s="5" t="n">
        <v>38</v>
      </c>
      <c r="B11" s="5" t="n">
        <v>0.9855</v>
      </c>
      <c r="C11" s="5" t="n">
        <v>0.9799</v>
      </c>
      <c r="D11" s="5" t="n">
        <v>0.9605</v>
      </c>
      <c r="E11" s="5" t="n">
        <v>0.9636</v>
      </c>
      <c r="F11" s="5" t="n">
        <v>0.9732</v>
      </c>
      <c r="G11" s="56" t="n">
        <v>0.9776</v>
      </c>
      <c r="H11" s="5" t="n">
        <v>0.966</v>
      </c>
      <c r="I11" s="5" t="n">
        <v>0.9633</v>
      </c>
      <c r="J11" s="5" t="n">
        <v>0.978</v>
      </c>
      <c r="K11" s="5" t="n">
        <v>0.9863</v>
      </c>
      <c r="L11" s="5" t="n">
        <v>0.9672</v>
      </c>
    </row>
    <row r="12" customFormat="false" ht="15.75" hidden="false" customHeight="false" outlineLevel="0" collapsed="false">
      <c r="A12" s="5" t="n">
        <v>39</v>
      </c>
      <c r="B12" s="5" t="n">
        <v>0.9809</v>
      </c>
      <c r="C12" s="5" t="n">
        <v>0.9733</v>
      </c>
      <c r="D12" s="5" t="n">
        <v>0.9543</v>
      </c>
      <c r="E12" s="5" t="n">
        <v>0.9574</v>
      </c>
      <c r="F12" s="5" t="n">
        <v>0.9656</v>
      </c>
      <c r="G12" s="56" t="n">
        <v>0.9702</v>
      </c>
      <c r="H12" s="5" t="n">
        <v>0.9596</v>
      </c>
      <c r="I12" s="5" t="n">
        <v>0.9571</v>
      </c>
      <c r="J12" s="5" t="n">
        <v>0.9708</v>
      </c>
      <c r="K12" s="5" t="n">
        <v>0.9782</v>
      </c>
      <c r="L12" s="5" t="n">
        <v>0.9597</v>
      </c>
    </row>
    <row r="13" customFormat="false" ht="15.75" hidden="false" customHeight="false" outlineLevel="0" collapsed="false">
      <c r="A13" s="5" t="n">
        <v>40</v>
      </c>
      <c r="B13" s="5" t="n">
        <v>0.9763</v>
      </c>
      <c r="C13" s="5" t="n">
        <v>0.9668</v>
      </c>
      <c r="D13" s="5" t="n">
        <v>0.9482</v>
      </c>
      <c r="E13" s="5" t="n">
        <v>0.9513</v>
      </c>
      <c r="F13" s="5" t="n">
        <v>0.958</v>
      </c>
      <c r="G13" s="56" t="n">
        <v>0.9629</v>
      </c>
      <c r="H13" s="5" t="n">
        <v>0.9532</v>
      </c>
      <c r="I13" s="5" t="n">
        <v>0.9509</v>
      </c>
      <c r="J13" s="5" t="n">
        <v>0.9636</v>
      </c>
      <c r="K13" s="5" t="n">
        <v>0.9701</v>
      </c>
      <c r="L13" s="5" t="n">
        <v>0.9523</v>
      </c>
    </row>
    <row r="14" customFormat="false" ht="15.75" hidden="false" customHeight="false" outlineLevel="0" collapsed="false">
      <c r="A14" s="5" t="n">
        <v>41</v>
      </c>
      <c r="B14" s="5" t="n">
        <v>0.9716</v>
      </c>
      <c r="C14" s="5" t="n">
        <v>0.9602</v>
      </c>
      <c r="D14" s="5" t="n">
        <v>0.9421</v>
      </c>
      <c r="E14" s="5" t="n">
        <v>0.9451</v>
      </c>
      <c r="F14" s="5" t="n">
        <v>0.9504</v>
      </c>
      <c r="G14" s="56" t="n">
        <v>0.9556</v>
      </c>
      <c r="H14" s="5" t="n">
        <v>0.9468</v>
      </c>
      <c r="I14" s="5" t="n">
        <v>0.9445</v>
      </c>
      <c r="J14" s="5" t="n">
        <v>0.9564</v>
      </c>
      <c r="K14" s="5" t="n">
        <v>0.9621</v>
      </c>
      <c r="L14" s="5" t="n">
        <v>0.9449</v>
      </c>
    </row>
    <row r="15" customFormat="false" ht="15.75" hidden="false" customHeight="false" outlineLevel="0" collapsed="false">
      <c r="A15" s="5" t="n">
        <v>42</v>
      </c>
      <c r="B15" s="5" t="n">
        <v>0.9669</v>
      </c>
      <c r="C15" s="5" t="n">
        <v>0.9537</v>
      </c>
      <c r="D15" s="5" t="n">
        <v>0.936</v>
      </c>
      <c r="E15" s="5" t="n">
        <v>0.939</v>
      </c>
      <c r="F15" s="5" t="n">
        <v>0.9429</v>
      </c>
      <c r="G15" s="56" t="n">
        <v>0.9483</v>
      </c>
      <c r="H15" s="5" t="n">
        <v>0.9403</v>
      </c>
      <c r="I15" s="5" t="n">
        <v>0.9381</v>
      </c>
      <c r="J15" s="5" t="n">
        <v>0.9491</v>
      </c>
      <c r="K15" s="5" t="n">
        <v>0.954</v>
      </c>
      <c r="L15" s="5" t="n">
        <v>0.9375</v>
      </c>
    </row>
    <row r="16" customFormat="false" ht="15.75" hidden="false" customHeight="false" outlineLevel="0" collapsed="false">
      <c r="A16" s="5" t="n">
        <v>43</v>
      </c>
      <c r="B16" s="5" t="n">
        <v>0.9622</v>
      </c>
      <c r="C16" s="5" t="n">
        <v>0.9473</v>
      </c>
      <c r="D16" s="5" t="n">
        <v>0.9299</v>
      </c>
      <c r="E16" s="5" t="n">
        <v>0.9329</v>
      </c>
      <c r="F16" s="5" t="n">
        <v>0.9354</v>
      </c>
      <c r="G16" s="56" t="n">
        <v>0.9411</v>
      </c>
      <c r="H16" s="5" t="n">
        <v>0.9338</v>
      </c>
      <c r="I16" s="5" t="n">
        <v>0.9317</v>
      </c>
      <c r="J16" s="5" t="n">
        <v>0.9419</v>
      </c>
      <c r="K16" s="5" t="n">
        <v>0.946</v>
      </c>
      <c r="L16" s="5" t="n">
        <v>0.9301</v>
      </c>
    </row>
    <row r="17" customFormat="false" ht="15.75" hidden="false" customHeight="false" outlineLevel="0" collapsed="false">
      <c r="A17" s="5" t="n">
        <v>44</v>
      </c>
      <c r="B17" s="5" t="n">
        <v>0.9574</v>
      </c>
      <c r="C17" s="5" t="n">
        <v>0.9409</v>
      </c>
      <c r="D17" s="5" t="n">
        <v>0.9239</v>
      </c>
      <c r="E17" s="5" t="n">
        <v>0.9269</v>
      </c>
      <c r="F17" s="5" t="n">
        <v>0.9279</v>
      </c>
      <c r="G17" s="56" t="n">
        <v>0.9338</v>
      </c>
      <c r="H17" s="5" t="n">
        <v>0.9272</v>
      </c>
      <c r="I17" s="5" t="n">
        <v>0.9252</v>
      </c>
      <c r="J17" s="5" t="n">
        <v>0.9345</v>
      </c>
      <c r="K17" s="5" t="n">
        <v>0.938</v>
      </c>
      <c r="L17" s="5" t="n">
        <v>0.9228</v>
      </c>
    </row>
    <row r="18" customFormat="false" ht="15.75" hidden="false" customHeight="false" outlineLevel="0" collapsed="false">
      <c r="A18" s="5" t="n">
        <v>45</v>
      </c>
      <c r="B18" s="5" t="n">
        <v>0.9526</v>
      </c>
      <c r="C18" s="5" t="n">
        <v>0.9345</v>
      </c>
      <c r="D18" s="5" t="n">
        <v>0.9179</v>
      </c>
      <c r="E18" s="5" t="n">
        <v>0.9208</v>
      </c>
      <c r="F18" s="5" t="n">
        <v>0.9205</v>
      </c>
      <c r="G18" s="56" t="n">
        <v>0.9266</v>
      </c>
      <c r="H18" s="5" t="n">
        <v>0.9206</v>
      </c>
      <c r="I18" s="5" t="n">
        <v>0.9187</v>
      </c>
      <c r="J18" s="5" t="n">
        <v>0.9272</v>
      </c>
      <c r="K18" s="5" t="n">
        <v>0.9299</v>
      </c>
      <c r="L18" s="5" t="n">
        <v>0.9155</v>
      </c>
    </row>
    <row r="19" customFormat="false" ht="15.75" hidden="false" customHeight="false" outlineLevel="0" collapsed="false">
      <c r="A19" s="5" t="n">
        <v>46</v>
      </c>
      <c r="B19" s="5" t="n">
        <v>0.9478</v>
      </c>
      <c r="C19" s="5" t="n">
        <v>0.9281</v>
      </c>
      <c r="D19" s="5" t="n">
        <v>0.912</v>
      </c>
      <c r="E19" s="5" t="n">
        <v>0.9148</v>
      </c>
      <c r="F19" s="5" t="n">
        <v>0.9132</v>
      </c>
      <c r="G19" s="56" t="n">
        <v>0.9194</v>
      </c>
      <c r="H19" s="5" t="n">
        <v>0.914</v>
      </c>
      <c r="I19" s="5" t="n">
        <v>0.9121</v>
      </c>
      <c r="J19" s="5" t="n">
        <v>0.9199</v>
      </c>
      <c r="K19" s="5" t="n">
        <v>0.9219</v>
      </c>
      <c r="L19" s="5" t="n">
        <v>0.9082</v>
      </c>
    </row>
    <row r="20" customFormat="false" ht="15.75" hidden="false" customHeight="false" outlineLevel="0" collapsed="false">
      <c r="A20" s="5" t="n">
        <v>47</v>
      </c>
      <c r="B20" s="5" t="n">
        <v>0.9429</v>
      </c>
      <c r="C20" s="5" t="n">
        <v>0.9218</v>
      </c>
      <c r="D20" s="5" t="n">
        <v>0.906</v>
      </c>
      <c r="E20" s="5" t="n">
        <v>0.9088</v>
      </c>
      <c r="F20" s="5" t="n">
        <v>0.9059</v>
      </c>
      <c r="G20" s="56" t="n">
        <v>0.9122</v>
      </c>
      <c r="H20" s="5" t="n">
        <v>0.9073</v>
      </c>
      <c r="I20" s="5" t="n">
        <v>0.9055</v>
      </c>
      <c r="J20" s="5" t="n">
        <v>0.9125</v>
      </c>
      <c r="K20" s="5" t="n">
        <v>0.9139</v>
      </c>
      <c r="L20" s="5" t="n">
        <v>0.9009</v>
      </c>
    </row>
    <row r="21" customFormat="false" ht="15.75" hidden="false" customHeight="false" outlineLevel="0" collapsed="false">
      <c r="A21" s="5" t="n">
        <v>48</v>
      </c>
      <c r="B21" s="5" t="n">
        <v>0.938</v>
      </c>
      <c r="C21" s="5" t="n">
        <v>0.9155</v>
      </c>
      <c r="D21" s="5" t="n">
        <v>0.9001</v>
      </c>
      <c r="E21" s="5" t="n">
        <v>0.9028</v>
      </c>
      <c r="F21" s="5" t="n">
        <v>0.8986</v>
      </c>
      <c r="G21" s="56" t="n">
        <v>0.9051</v>
      </c>
      <c r="H21" s="5" t="n">
        <v>0.9006</v>
      </c>
      <c r="I21" s="5" t="n">
        <v>0.8988</v>
      </c>
      <c r="J21" s="5" t="n">
        <v>0.9051</v>
      </c>
      <c r="K21" s="5" t="n">
        <v>0.9059</v>
      </c>
      <c r="L21" s="5" t="n">
        <v>0.8937</v>
      </c>
    </row>
    <row r="22" customFormat="false" ht="15.75" hidden="false" customHeight="false" outlineLevel="0" collapsed="false">
      <c r="A22" s="5" t="n">
        <v>49</v>
      </c>
      <c r="B22" s="5" t="n">
        <v>0.9331</v>
      </c>
      <c r="C22" s="5" t="n">
        <v>0.9093</v>
      </c>
      <c r="D22" s="5" t="n">
        <v>0.8942</v>
      </c>
      <c r="E22" s="5" t="n">
        <v>0.8969</v>
      </c>
      <c r="F22" s="5" t="n">
        <v>0.8914</v>
      </c>
      <c r="G22" s="56" t="n">
        <v>0.8979</v>
      </c>
      <c r="H22" s="5" t="n">
        <v>0.8939</v>
      </c>
      <c r="I22" s="5" t="n">
        <v>0.892</v>
      </c>
      <c r="J22" s="5" t="n">
        <v>0.8976</v>
      </c>
      <c r="K22" s="5" t="n">
        <v>0.898</v>
      </c>
      <c r="L22" s="5" t="n">
        <v>0.8865</v>
      </c>
    </row>
    <row r="23" customFormat="false" ht="15.75" hidden="false" customHeight="false" outlineLevel="0" collapsed="false">
      <c r="A23" s="5" t="n">
        <v>50</v>
      </c>
      <c r="B23" s="5" t="n">
        <v>0.9281</v>
      </c>
      <c r="C23" s="5" t="n">
        <v>0.9031</v>
      </c>
      <c r="D23" s="5" t="n">
        <v>0.8883</v>
      </c>
      <c r="E23" s="5" t="n">
        <v>0.8909</v>
      </c>
      <c r="F23" s="5" t="n">
        <v>0.8842</v>
      </c>
      <c r="G23" s="56" t="n">
        <v>0.8908</v>
      </c>
      <c r="H23" s="5" t="n">
        <v>0.8871</v>
      </c>
      <c r="I23" s="5" t="n">
        <v>0.8852</v>
      </c>
      <c r="J23" s="5" t="n">
        <v>0.8901</v>
      </c>
      <c r="K23" s="5" t="n">
        <v>0.89</v>
      </c>
      <c r="L23" s="5" t="n">
        <v>0.8793</v>
      </c>
    </row>
    <row r="24" customFormat="false" ht="15.75" hidden="false" customHeight="false" outlineLevel="0" collapsed="false">
      <c r="A24" s="5" t="n">
        <v>51</v>
      </c>
      <c r="B24" s="5" t="n">
        <v>0.9232</v>
      </c>
      <c r="C24" s="5" t="n">
        <v>0.8969</v>
      </c>
      <c r="D24" s="5" t="n">
        <v>0.8825</v>
      </c>
      <c r="E24" s="5" t="n">
        <v>0.885</v>
      </c>
      <c r="F24" s="5" t="n">
        <v>0.8771</v>
      </c>
      <c r="G24" s="56" t="n">
        <v>0.8838</v>
      </c>
      <c r="H24" s="5" t="n">
        <v>0.8803</v>
      </c>
      <c r="I24" s="5" t="n">
        <v>0.8784</v>
      </c>
      <c r="J24" s="5" t="n">
        <v>0.8827</v>
      </c>
      <c r="K24" s="5" t="n">
        <v>0.882</v>
      </c>
      <c r="L24" s="5" t="n">
        <v>0.8722</v>
      </c>
    </row>
    <row r="25" customFormat="false" ht="15.75" hidden="false" customHeight="false" outlineLevel="0" collapsed="false">
      <c r="A25" s="5" t="n">
        <v>52</v>
      </c>
      <c r="B25" s="5" t="n">
        <v>0.9181</v>
      </c>
      <c r="C25" s="5" t="n">
        <v>0.8908</v>
      </c>
      <c r="D25" s="5" t="n">
        <v>0.8767</v>
      </c>
      <c r="E25" s="5" t="n">
        <v>0.8791</v>
      </c>
      <c r="F25" s="5" t="n">
        <v>0.87</v>
      </c>
      <c r="G25" s="56" t="n">
        <v>0.8767</v>
      </c>
      <c r="H25" s="5" t="n">
        <v>0.8734</v>
      </c>
      <c r="I25" s="5" t="n">
        <v>0.8715</v>
      </c>
      <c r="J25" s="5" t="n">
        <v>0.8751</v>
      </c>
      <c r="K25" s="5" t="n">
        <v>0.874</v>
      </c>
      <c r="L25" s="5" t="n">
        <v>0.865</v>
      </c>
    </row>
    <row r="26" customFormat="false" ht="15.75" hidden="false" customHeight="false" outlineLevel="0" collapsed="false">
      <c r="A26" s="5" t="n">
        <v>53</v>
      </c>
      <c r="B26" s="5" t="n">
        <v>0.9131</v>
      </c>
      <c r="C26" s="5" t="n">
        <v>0.8847</v>
      </c>
      <c r="D26" s="5" t="n">
        <v>0.8709</v>
      </c>
      <c r="E26" s="5" t="n">
        <v>0.8733</v>
      </c>
      <c r="F26" s="5" t="n">
        <v>0.8629</v>
      </c>
      <c r="G26" s="56" t="n">
        <v>0.8696</v>
      </c>
      <c r="H26" s="5" t="n">
        <v>0.8666</v>
      </c>
      <c r="I26" s="5" t="n">
        <v>0.8645</v>
      </c>
      <c r="J26" s="5" t="n">
        <v>0.8676</v>
      </c>
      <c r="K26" s="5" t="n">
        <v>0.8661</v>
      </c>
      <c r="L26" s="5" t="n">
        <v>0.8579</v>
      </c>
    </row>
    <row r="27" customFormat="false" ht="15.75" hidden="false" customHeight="false" outlineLevel="0" collapsed="false">
      <c r="A27" s="5" t="n">
        <v>54</v>
      </c>
      <c r="B27" s="5" t="n">
        <v>0.908</v>
      </c>
      <c r="C27" s="5" t="n">
        <v>0.8786</v>
      </c>
      <c r="D27" s="5" t="n">
        <v>0.8652</v>
      </c>
      <c r="E27" s="5" t="n">
        <v>0.8674</v>
      </c>
      <c r="F27" s="5" t="n">
        <v>0.8559</v>
      </c>
      <c r="G27" s="56" t="n">
        <v>0.8626</v>
      </c>
      <c r="H27" s="5" t="n">
        <v>0.8596</v>
      </c>
      <c r="I27" s="5" t="n">
        <v>0.8576</v>
      </c>
      <c r="J27" s="5" t="n">
        <v>0.86</v>
      </c>
      <c r="K27" s="5" t="n">
        <v>0.8582</v>
      </c>
      <c r="L27" s="5" t="n">
        <v>0.8509</v>
      </c>
    </row>
    <row r="28" customFormat="false" ht="15.75" hidden="false" customHeight="false" outlineLevel="0" collapsed="false">
      <c r="A28" s="5" t="n">
        <v>55</v>
      </c>
      <c r="B28" s="5" t="n">
        <v>0.9029</v>
      </c>
      <c r="C28" s="5" t="n">
        <v>0.8726</v>
      </c>
      <c r="D28" s="5" t="n">
        <v>0.8594</v>
      </c>
      <c r="E28" s="5" t="n">
        <v>0.8616</v>
      </c>
      <c r="F28" s="5" t="n">
        <v>0.8489</v>
      </c>
      <c r="G28" s="56" t="n">
        <v>0.8556</v>
      </c>
      <c r="H28" s="5" t="n">
        <v>0.8527</v>
      </c>
      <c r="I28" s="5" t="n">
        <v>0.8505</v>
      </c>
      <c r="J28" s="5" t="n">
        <v>0.8524</v>
      </c>
      <c r="K28" s="5" t="n">
        <v>0.8502</v>
      </c>
      <c r="L28" s="5" t="n">
        <v>0.8438</v>
      </c>
    </row>
    <row r="29" customFormat="false" ht="15.75" hidden="false" customHeight="false" outlineLevel="0" collapsed="false">
      <c r="A29" s="5" t="n">
        <v>56</v>
      </c>
      <c r="B29" s="5" t="n">
        <v>0.8978</v>
      </c>
      <c r="C29" s="5" t="n">
        <v>0.8666</v>
      </c>
      <c r="D29" s="5" t="n">
        <v>0.8537</v>
      </c>
      <c r="E29" s="5" t="n">
        <v>0.8558</v>
      </c>
      <c r="F29" s="5" t="n">
        <v>0.842</v>
      </c>
      <c r="G29" s="56" t="n">
        <v>0.8486</v>
      </c>
      <c r="H29" s="5" t="n">
        <v>0.8457</v>
      </c>
      <c r="I29" s="5" t="n">
        <v>0.8434</v>
      </c>
      <c r="J29" s="5" t="n">
        <v>0.8448</v>
      </c>
      <c r="K29" s="5" t="n">
        <v>0.8423</v>
      </c>
      <c r="L29" s="5" t="n">
        <v>0.8368</v>
      </c>
    </row>
    <row r="30" customFormat="false" ht="15.75" hidden="false" customHeight="false" outlineLevel="0" collapsed="false">
      <c r="A30" s="5" t="n">
        <v>57</v>
      </c>
      <c r="B30" s="5" t="n">
        <v>0.8926</v>
      </c>
      <c r="C30" s="5" t="n">
        <v>0.8606</v>
      </c>
      <c r="D30" s="5" t="n">
        <v>0.848</v>
      </c>
      <c r="E30" s="5" t="n">
        <v>0.8501</v>
      </c>
      <c r="F30" s="5" t="n">
        <v>0.8351</v>
      </c>
      <c r="G30" s="56" t="n">
        <v>0.8416</v>
      </c>
      <c r="H30" s="5" t="n">
        <v>0.8387</v>
      </c>
      <c r="I30" s="5" t="n">
        <v>0.8363</v>
      </c>
      <c r="J30" s="5" t="n">
        <v>0.8372</v>
      </c>
      <c r="K30" s="5" t="n">
        <v>0.8344</v>
      </c>
      <c r="L30" s="5" t="n">
        <v>0.8298</v>
      </c>
    </row>
    <row r="31" customFormat="false" ht="15.75" hidden="false" customHeight="false" outlineLevel="0" collapsed="false">
      <c r="A31" s="5" t="n">
        <v>58</v>
      </c>
      <c r="B31" s="5" t="n">
        <v>0.8874</v>
      </c>
      <c r="C31" s="5" t="n">
        <v>0.8546</v>
      </c>
      <c r="D31" s="5" t="n">
        <v>0.8424</v>
      </c>
      <c r="E31" s="5" t="n">
        <v>0.8443</v>
      </c>
      <c r="F31" s="5" t="n">
        <v>0.8283</v>
      </c>
      <c r="G31" s="56" t="n">
        <v>0.8347</v>
      </c>
      <c r="H31" s="5" t="n">
        <v>0.8316</v>
      </c>
      <c r="I31" s="5" t="n">
        <v>0.8291</v>
      </c>
      <c r="J31" s="5" t="n">
        <v>0.8295</v>
      </c>
      <c r="K31" s="5" t="n">
        <v>0.8265</v>
      </c>
      <c r="L31" s="5" t="n">
        <v>0.8228</v>
      </c>
    </row>
    <row r="32" customFormat="false" ht="15.75" hidden="false" customHeight="false" outlineLevel="0" collapsed="false">
      <c r="A32" s="5" t="n">
        <v>59</v>
      </c>
      <c r="B32" s="5" t="n">
        <v>0.8822</v>
      </c>
      <c r="C32" s="5" t="n">
        <v>0.8487</v>
      </c>
      <c r="D32" s="5" t="n">
        <v>0.8368</v>
      </c>
      <c r="E32" s="5" t="n">
        <v>0.8386</v>
      </c>
      <c r="F32" s="5" t="n">
        <v>0.8214</v>
      </c>
      <c r="G32" s="56" t="n">
        <v>0.8277</v>
      </c>
      <c r="H32" s="5" t="n">
        <v>0.8246</v>
      </c>
      <c r="I32" s="5" t="n">
        <v>0.8219</v>
      </c>
      <c r="J32" s="5" t="n">
        <v>0.8218</v>
      </c>
      <c r="K32" s="5" t="n">
        <v>0.8185</v>
      </c>
      <c r="L32" s="5" t="n">
        <v>0.8158</v>
      </c>
    </row>
    <row r="33" customFormat="false" ht="15.75" hidden="false" customHeight="false" outlineLevel="0" collapsed="false">
      <c r="A33" s="5" t="n">
        <v>60</v>
      </c>
      <c r="B33" s="5" t="n">
        <v>0.8769</v>
      </c>
      <c r="C33" s="5" t="n">
        <v>0.8429</v>
      </c>
      <c r="D33" s="5" t="n">
        <v>0.8312</v>
      </c>
      <c r="E33" s="5" t="n">
        <v>0.8329</v>
      </c>
      <c r="F33" s="5" t="n">
        <v>0.8147</v>
      </c>
      <c r="G33" s="56" t="n">
        <v>0.8208</v>
      </c>
      <c r="H33" s="5" t="n">
        <v>0.8174</v>
      </c>
      <c r="I33" s="5" t="n">
        <v>0.8146</v>
      </c>
      <c r="J33" s="5" t="n">
        <v>0.8141</v>
      </c>
      <c r="K33" s="5" t="n">
        <v>0.8106</v>
      </c>
      <c r="L33" s="5" t="n">
        <v>0.8089</v>
      </c>
    </row>
    <row r="34" customFormat="false" ht="15.75" hidden="false" customHeight="false" outlineLevel="0" collapsed="false">
      <c r="A34" s="5" t="n">
        <v>61</v>
      </c>
      <c r="B34" s="5" t="n">
        <v>0.8716</v>
      </c>
      <c r="C34" s="5" t="n">
        <v>0.837</v>
      </c>
      <c r="D34" s="5" t="n">
        <v>0.8256</v>
      </c>
      <c r="E34" s="5" t="n">
        <v>0.8272</v>
      </c>
      <c r="F34" s="5" t="n">
        <v>0.8079</v>
      </c>
      <c r="G34" s="56" t="n">
        <v>0.8139</v>
      </c>
      <c r="H34" s="5" t="n">
        <v>0.8103</v>
      </c>
      <c r="I34" s="5" t="n">
        <v>0.8073</v>
      </c>
      <c r="J34" s="5" t="n">
        <v>0.8064</v>
      </c>
      <c r="K34" s="5" t="n">
        <v>0.8028</v>
      </c>
      <c r="L34" s="5" t="n">
        <v>0.8019</v>
      </c>
    </row>
    <row r="35" customFormat="false" ht="15.75" hidden="false" customHeight="false" outlineLevel="0" collapsed="false">
      <c r="A35" s="5" t="n">
        <v>62</v>
      </c>
      <c r="B35" s="5" t="n">
        <v>0.8663</v>
      </c>
      <c r="C35" s="5" t="n">
        <v>0.8312</v>
      </c>
      <c r="D35" s="5" t="n">
        <v>0.82</v>
      </c>
      <c r="E35" s="5" t="n">
        <v>0.8215</v>
      </c>
      <c r="F35" s="5" t="n">
        <v>0.8012</v>
      </c>
      <c r="G35" s="56" t="n">
        <v>0.807</v>
      </c>
      <c r="H35" s="5" t="n">
        <v>0.8031</v>
      </c>
      <c r="I35" s="5" t="n">
        <v>0.7999</v>
      </c>
      <c r="J35" s="5" t="n">
        <v>0.7986</v>
      </c>
      <c r="K35" s="5" t="n">
        <v>0.7949</v>
      </c>
      <c r="L35" s="5" t="n">
        <v>0.795</v>
      </c>
    </row>
    <row r="36" customFormat="false" ht="15.75" hidden="false" customHeight="false" outlineLevel="0" collapsed="false">
      <c r="A36" s="5" t="n">
        <v>63</v>
      </c>
      <c r="B36" s="5" t="n">
        <v>0.861</v>
      </c>
      <c r="C36" s="5" t="n">
        <v>0.8254</v>
      </c>
      <c r="D36" s="5" t="n">
        <v>0.8145</v>
      </c>
      <c r="E36" s="5" t="n">
        <v>0.8159</v>
      </c>
      <c r="F36" s="5" t="n">
        <v>0.7946</v>
      </c>
      <c r="G36" s="56" t="n">
        <v>0.8002</v>
      </c>
      <c r="H36" s="5" t="n">
        <v>0.7959</v>
      </c>
      <c r="I36" s="5" t="n">
        <v>0.7925</v>
      </c>
      <c r="J36" s="5" t="n">
        <v>0.7908</v>
      </c>
      <c r="K36" s="5" t="n">
        <v>0.787</v>
      </c>
      <c r="L36" s="5" t="n">
        <v>0.7882</v>
      </c>
    </row>
    <row r="37" customFormat="false" ht="15.75" hidden="false" customHeight="false" outlineLevel="0" collapsed="false">
      <c r="A37" s="5" t="n">
        <v>64</v>
      </c>
      <c r="B37" s="5" t="n">
        <v>0.8556</v>
      </c>
      <c r="C37" s="5" t="n">
        <v>0.8197</v>
      </c>
      <c r="D37" s="5" t="n">
        <v>0.809</v>
      </c>
      <c r="E37" s="5" t="n">
        <v>0.8103</v>
      </c>
      <c r="F37" s="5" t="n">
        <v>0.788</v>
      </c>
      <c r="G37" s="56" t="n">
        <v>0.7934</v>
      </c>
      <c r="H37" s="5" t="n">
        <v>0.7887</v>
      </c>
      <c r="I37" s="5" t="n">
        <v>0.7851</v>
      </c>
      <c r="J37" s="5" t="n">
        <v>0.783</v>
      </c>
      <c r="K37" s="5" t="n">
        <v>0.7791</v>
      </c>
      <c r="L37" s="5" t="n">
        <v>0.7813</v>
      </c>
    </row>
    <row r="38" customFormat="false" ht="15.75" hidden="false" customHeight="false" outlineLevel="0" collapsed="false">
      <c r="A38" s="5" t="n">
        <v>65</v>
      </c>
      <c r="B38" s="5" t="n">
        <v>0.8502</v>
      </c>
      <c r="C38" s="5" t="n">
        <v>0.8139</v>
      </c>
      <c r="D38" s="5" t="n">
        <v>0.8035</v>
      </c>
      <c r="E38" s="5" t="n">
        <v>0.8047</v>
      </c>
      <c r="F38" s="5" t="n">
        <v>0.7814</v>
      </c>
      <c r="G38" s="56" t="n">
        <v>0.7865</v>
      </c>
      <c r="H38" s="5" t="n">
        <v>0.7814</v>
      </c>
      <c r="I38" s="5" t="n">
        <v>0.7776</v>
      </c>
      <c r="J38" s="5" t="n">
        <v>0.7752</v>
      </c>
      <c r="K38" s="5" t="n">
        <v>0.7713</v>
      </c>
      <c r="L38" s="5" t="n">
        <v>0.7745</v>
      </c>
    </row>
    <row r="39" customFormat="false" ht="15.75" hidden="false" customHeight="false" outlineLevel="0" collapsed="false">
      <c r="A39" s="5" t="n">
        <v>66</v>
      </c>
      <c r="B39" s="5" t="n">
        <v>0.8448</v>
      </c>
      <c r="C39" s="5" t="n">
        <v>0.8083</v>
      </c>
      <c r="D39" s="5" t="n">
        <v>0.798</v>
      </c>
      <c r="E39" s="5" t="n">
        <v>0.7991</v>
      </c>
      <c r="F39" s="5" t="n">
        <v>0.7748</v>
      </c>
      <c r="G39" s="56" t="n">
        <v>0.7797</v>
      </c>
      <c r="H39" s="5" t="n">
        <v>0.7741</v>
      </c>
      <c r="I39" s="5" t="n">
        <v>0.77</v>
      </c>
      <c r="J39" s="5" t="n">
        <v>0.7674</v>
      </c>
      <c r="K39" s="5" t="n">
        <v>0.7634</v>
      </c>
      <c r="L39" s="5" t="n">
        <v>0.7677</v>
      </c>
    </row>
    <row r="40" customFormat="false" ht="15.75" hidden="false" customHeight="false" outlineLevel="0" collapsed="false">
      <c r="A40" s="5" t="n">
        <v>67</v>
      </c>
      <c r="B40" s="5" t="n">
        <v>0.8393</v>
      </c>
      <c r="C40" s="5" t="n">
        <v>0.8026</v>
      </c>
      <c r="D40" s="5" t="n">
        <v>0.7926</v>
      </c>
      <c r="E40" s="5" t="n">
        <v>0.7935</v>
      </c>
      <c r="F40" s="5" t="n">
        <v>0.7683</v>
      </c>
      <c r="G40" s="56" t="n">
        <v>0.7729</v>
      </c>
      <c r="H40" s="5" t="n">
        <v>0.7668</v>
      </c>
      <c r="I40" s="5" t="n">
        <v>0.7625</v>
      </c>
      <c r="J40" s="5" t="n">
        <v>0.7595</v>
      </c>
      <c r="K40" s="5" t="n">
        <v>0.7556</v>
      </c>
      <c r="L40" s="5" t="n">
        <v>0.7609</v>
      </c>
    </row>
    <row r="41" customFormat="false" ht="15.75" hidden="false" customHeight="false" outlineLevel="0" collapsed="false">
      <c r="A41" s="5" t="n">
        <v>68</v>
      </c>
      <c r="B41" s="5" t="n">
        <v>0.8338</v>
      </c>
      <c r="C41" s="5" t="n">
        <v>0.797</v>
      </c>
      <c r="D41" s="5" t="n">
        <v>0.7872</v>
      </c>
      <c r="E41" s="5" t="n">
        <v>0.788</v>
      </c>
      <c r="F41" s="5" t="n">
        <v>0.7619</v>
      </c>
      <c r="G41" s="56" t="n">
        <v>0.7662</v>
      </c>
      <c r="H41" s="5" t="n">
        <v>0.7594</v>
      </c>
      <c r="I41" s="5" t="n">
        <v>0.7548</v>
      </c>
      <c r="J41" s="5" t="n">
        <v>0.7516</v>
      </c>
      <c r="K41" s="5" t="n">
        <v>0.7477</v>
      </c>
      <c r="L41" s="5" t="n">
        <v>0.7541</v>
      </c>
    </row>
    <row r="42" customFormat="false" ht="15.75" hidden="false" customHeight="false" outlineLevel="0" collapsed="false">
      <c r="A42" s="5" t="n">
        <v>69</v>
      </c>
      <c r="B42" s="5" t="n">
        <v>0.8283</v>
      </c>
      <c r="C42" s="5" t="n">
        <v>0.7914</v>
      </c>
      <c r="D42" s="5" t="n">
        <v>0.7818</v>
      </c>
      <c r="E42" s="5" t="n">
        <v>0.7825</v>
      </c>
      <c r="F42" s="5" t="n">
        <v>0.7554</v>
      </c>
      <c r="G42" s="56" t="n">
        <v>0.7594</v>
      </c>
      <c r="H42" s="5" t="n">
        <v>0.752</v>
      </c>
      <c r="I42" s="5" t="n">
        <v>0.7472</v>
      </c>
      <c r="J42" s="5" t="n">
        <v>0.7437</v>
      </c>
      <c r="K42" s="5" t="n">
        <v>0.7399</v>
      </c>
      <c r="L42" s="5" t="n">
        <v>0.7474</v>
      </c>
    </row>
    <row r="43" customFormat="false" ht="15.75" hidden="false" customHeight="false" outlineLevel="0" collapsed="false">
      <c r="A43" s="5" t="n">
        <v>70</v>
      </c>
      <c r="B43" s="5" t="n">
        <v>0.8228</v>
      </c>
      <c r="C43" s="5" t="n">
        <v>0.7858</v>
      </c>
      <c r="D43" s="5" t="n">
        <v>0.7764</v>
      </c>
      <c r="E43" s="5" t="n">
        <v>0.777</v>
      </c>
      <c r="F43" s="5" t="n">
        <v>0.749</v>
      </c>
      <c r="G43" s="56" t="n">
        <v>0.7527</v>
      </c>
      <c r="H43" s="5" t="n">
        <v>0.7446</v>
      </c>
      <c r="I43" s="5" t="n">
        <v>0.7395</v>
      </c>
      <c r="J43" s="5" t="n">
        <v>0.7357</v>
      </c>
      <c r="K43" s="5" t="n">
        <v>0.7321</v>
      </c>
      <c r="L43" s="5" t="n">
        <v>0.7407</v>
      </c>
    </row>
    <row r="44" customFormat="false" ht="15.75" hidden="false" customHeight="false" outlineLevel="0" collapsed="false">
      <c r="A44" s="5" t="n">
        <v>71</v>
      </c>
      <c r="B44" s="5" t="n">
        <v>0.8172</v>
      </c>
      <c r="C44" s="5" t="n">
        <v>0.7803</v>
      </c>
      <c r="D44" s="5" t="n">
        <v>0.7711</v>
      </c>
      <c r="E44" s="5" t="n">
        <v>0.7715</v>
      </c>
      <c r="F44" s="5" t="n">
        <v>0.7427</v>
      </c>
      <c r="G44" s="56" t="n">
        <v>0.7459</v>
      </c>
      <c r="H44" s="5" t="n">
        <v>0.7371</v>
      </c>
      <c r="I44" s="5" t="n">
        <v>0.7317</v>
      </c>
      <c r="J44" s="5" t="n">
        <v>0.7278</v>
      </c>
      <c r="K44" s="5" t="n">
        <v>0.7242</v>
      </c>
      <c r="L44" s="5" t="n">
        <v>0.734</v>
      </c>
    </row>
    <row r="45" customFormat="false" ht="15.75" hidden="false" customHeight="false" outlineLevel="0" collapsed="false">
      <c r="A45" s="5" t="n">
        <v>72</v>
      </c>
      <c r="B45" s="5" t="n">
        <v>0.8116</v>
      </c>
      <c r="C45" s="5" t="n">
        <v>0.7748</v>
      </c>
      <c r="D45" s="5" t="n">
        <v>0.7658</v>
      </c>
      <c r="E45" s="5" t="n">
        <v>0.7654</v>
      </c>
      <c r="F45" s="5" t="n">
        <v>0.7363</v>
      </c>
      <c r="G45" s="56" t="n">
        <v>0.7392</v>
      </c>
      <c r="H45" s="5" t="n">
        <v>0.7296</v>
      </c>
      <c r="I45" s="5" t="n">
        <v>0.7239</v>
      </c>
      <c r="J45" s="5" t="n">
        <v>0.7198</v>
      </c>
      <c r="K45" s="5" t="n">
        <v>0.7164</v>
      </c>
      <c r="L45" s="5" t="n">
        <v>0.7273</v>
      </c>
    </row>
    <row r="46" customFormat="false" ht="15.75" hidden="false" customHeight="false" outlineLevel="0" collapsed="false">
      <c r="A46" s="5" t="n">
        <v>73</v>
      </c>
      <c r="B46" s="5" t="n">
        <v>0.806</v>
      </c>
      <c r="C46" s="5" t="n">
        <v>0.7693</v>
      </c>
      <c r="D46" s="5" t="n">
        <v>0.7605</v>
      </c>
      <c r="E46" s="5" t="n">
        <v>0.7588</v>
      </c>
      <c r="F46" s="5" t="n">
        <v>0.73</v>
      </c>
      <c r="G46" s="56" t="n">
        <v>0.7325</v>
      </c>
      <c r="H46" s="5" t="n">
        <v>0.7221</v>
      </c>
      <c r="I46" s="5" t="n">
        <v>0.7161</v>
      </c>
      <c r="J46" s="5" t="n">
        <v>0.7118</v>
      </c>
      <c r="K46" s="5" t="n">
        <v>0.7086</v>
      </c>
      <c r="L46" s="5" t="n">
        <v>0.7206</v>
      </c>
    </row>
    <row r="47" customFormat="false" ht="15.75" hidden="false" customHeight="false" outlineLevel="0" collapsed="false">
      <c r="A47" s="5" t="n">
        <v>74</v>
      </c>
      <c r="B47" s="5" t="n">
        <v>0.8003</v>
      </c>
      <c r="C47" s="5" t="n">
        <v>0.7638</v>
      </c>
      <c r="D47" s="5" t="n">
        <v>0.7552</v>
      </c>
      <c r="E47" s="5" t="n">
        <v>0.7517</v>
      </c>
      <c r="F47" s="5" t="n">
        <v>0.7238</v>
      </c>
      <c r="G47" s="56" t="n">
        <v>0.7259</v>
      </c>
      <c r="H47" s="5" t="n">
        <v>0.7146</v>
      </c>
      <c r="I47" s="5" t="n">
        <v>0.7082</v>
      </c>
      <c r="J47" s="5" t="n">
        <v>0.7038</v>
      </c>
      <c r="K47" s="5" t="n">
        <v>0.7008</v>
      </c>
      <c r="L47" s="5" t="n">
        <v>0.714</v>
      </c>
    </row>
    <row r="48" customFormat="false" ht="15.75" hidden="false" customHeight="false" outlineLevel="0" collapsed="false">
      <c r="A48" s="5" t="n">
        <v>75</v>
      </c>
      <c r="B48" s="5" t="n">
        <v>0.7946</v>
      </c>
      <c r="C48" s="5" t="n">
        <v>0.7584</v>
      </c>
      <c r="D48" s="5" t="n">
        <v>0.75</v>
      </c>
      <c r="E48" s="5" t="n">
        <v>0.744</v>
      </c>
      <c r="F48" s="5" t="n">
        <v>0.7169</v>
      </c>
      <c r="G48" s="56" t="n">
        <v>0.7188</v>
      </c>
      <c r="H48" s="5" t="n">
        <v>0.707</v>
      </c>
      <c r="I48" s="5" t="n">
        <v>0.7003</v>
      </c>
      <c r="J48" s="5" t="n">
        <v>0.6957</v>
      </c>
      <c r="K48" s="5" t="n">
        <v>0.693</v>
      </c>
      <c r="L48" s="5" t="n">
        <v>0.7073</v>
      </c>
    </row>
    <row r="49" customFormat="false" ht="15.75" hidden="false" customHeight="false" outlineLevel="0" collapsed="false">
      <c r="A49" s="5" t="n">
        <v>76</v>
      </c>
      <c r="B49" s="5" t="n">
        <v>0.7889</v>
      </c>
      <c r="C49" s="5" t="n">
        <v>0.753</v>
      </c>
      <c r="D49" s="5" t="n">
        <v>0.7447</v>
      </c>
      <c r="E49" s="5" t="n">
        <v>0.7357</v>
      </c>
      <c r="F49" s="5" t="n">
        <v>0.7095</v>
      </c>
      <c r="G49" s="56" t="n">
        <v>0.7112</v>
      </c>
      <c r="H49" s="5" t="n">
        <v>0.6994</v>
      </c>
      <c r="I49" s="5" t="n">
        <v>0.6923</v>
      </c>
      <c r="J49" s="5" t="n">
        <v>0.6877</v>
      </c>
      <c r="K49" s="5" t="n">
        <v>0.6852</v>
      </c>
      <c r="L49" s="5" t="n">
        <v>0.7007</v>
      </c>
    </row>
    <row r="50" customFormat="false" ht="15.75" hidden="false" customHeight="false" outlineLevel="0" collapsed="false">
      <c r="A50" s="5" t="n">
        <v>77</v>
      </c>
      <c r="B50" s="5" t="n">
        <v>0.7832</v>
      </c>
      <c r="C50" s="5" t="n">
        <v>0.7477</v>
      </c>
      <c r="D50" s="5" t="n">
        <v>0.7388</v>
      </c>
      <c r="E50" s="5" t="n">
        <v>0.7269</v>
      </c>
      <c r="F50" s="5" t="n">
        <v>0.7014</v>
      </c>
      <c r="G50" s="56" t="n">
        <v>0.7032</v>
      </c>
      <c r="H50" s="5" t="n">
        <v>0.6918</v>
      </c>
      <c r="I50" s="5" t="n">
        <v>0.6843</v>
      </c>
      <c r="J50" s="5" t="n">
        <v>0.6796</v>
      </c>
      <c r="K50" s="5" t="n">
        <v>0.6775</v>
      </c>
      <c r="L50" s="5" t="n">
        <v>0.6942</v>
      </c>
    </row>
    <row r="51" customFormat="false" ht="15.75" hidden="false" customHeight="false" outlineLevel="0" collapsed="false">
      <c r="A51" s="5" t="n">
        <v>78</v>
      </c>
      <c r="B51" s="5" t="n">
        <v>0.7774</v>
      </c>
      <c r="C51" s="5" t="n">
        <v>0.7423</v>
      </c>
      <c r="D51" s="5" t="n">
        <v>0.7322</v>
      </c>
      <c r="E51" s="5" t="n">
        <v>0.7175</v>
      </c>
      <c r="F51" s="5" t="n">
        <v>0.6928</v>
      </c>
      <c r="G51" s="56" t="n">
        <v>0.6946</v>
      </c>
      <c r="H51" s="5" t="n">
        <v>0.6835</v>
      </c>
      <c r="I51" s="5" t="n">
        <v>0.6763</v>
      </c>
      <c r="J51" s="5" t="n">
        <v>0.6715</v>
      </c>
      <c r="K51" s="5" t="n">
        <v>0.6697</v>
      </c>
      <c r="L51" s="5" t="n">
        <v>0.6868</v>
      </c>
    </row>
    <row r="52" customFormat="false" ht="15.75" hidden="false" customHeight="false" outlineLevel="0" collapsed="false">
      <c r="A52" s="5" t="n">
        <v>79</v>
      </c>
      <c r="B52" s="5" t="n">
        <v>0.7716</v>
      </c>
      <c r="C52" s="5" t="n">
        <v>0.737</v>
      </c>
      <c r="D52" s="5" t="n">
        <v>0.7249</v>
      </c>
      <c r="E52" s="5" t="n">
        <v>0.7075</v>
      </c>
      <c r="F52" s="5" t="n">
        <v>0.6836</v>
      </c>
      <c r="G52" s="56" t="n">
        <v>0.6854</v>
      </c>
      <c r="H52" s="5" t="n">
        <v>0.6746</v>
      </c>
      <c r="I52" s="5" t="n">
        <v>0.6682</v>
      </c>
      <c r="J52" s="5" t="n">
        <v>0.6634</v>
      </c>
      <c r="K52" s="5" t="n">
        <v>0.6619</v>
      </c>
      <c r="L52" s="5" t="n">
        <v>0.6787</v>
      </c>
    </row>
    <row r="53" customFormat="false" ht="15.75" hidden="false" customHeight="false" outlineLevel="0" collapsed="false">
      <c r="A53" s="5" t="n">
        <v>80</v>
      </c>
      <c r="B53" s="5" t="n">
        <v>0.7658</v>
      </c>
      <c r="C53" s="5" t="n">
        <v>0.7317</v>
      </c>
      <c r="D53" s="5" t="n">
        <v>0.717</v>
      </c>
      <c r="E53" s="5" t="n">
        <v>0.697</v>
      </c>
      <c r="F53" s="5" t="n">
        <v>0.6737</v>
      </c>
      <c r="G53" s="56" t="n">
        <v>0.6756</v>
      </c>
      <c r="H53" s="5" t="n">
        <v>0.6651</v>
      </c>
      <c r="I53" s="5" t="n">
        <v>0.6601</v>
      </c>
      <c r="J53" s="5" t="n">
        <v>0.6552</v>
      </c>
      <c r="K53" s="5" t="n">
        <v>0.6541</v>
      </c>
      <c r="L53" s="5" t="n">
        <v>0.6698</v>
      </c>
    </row>
    <row r="54" customFormat="false" ht="15.75" hidden="false" customHeight="false" outlineLevel="0" collapsed="false">
      <c r="A54" s="5" t="n">
        <v>81</v>
      </c>
      <c r="B54" s="5" t="n">
        <v>0.7593</v>
      </c>
      <c r="C54" s="5" t="n">
        <v>0.7257</v>
      </c>
      <c r="D54" s="5" t="n">
        <v>0.7083</v>
      </c>
      <c r="E54" s="5" t="n">
        <v>0.6859</v>
      </c>
      <c r="F54" s="5" t="n">
        <v>0.6633</v>
      </c>
      <c r="G54" s="56" t="n">
        <v>0.6652</v>
      </c>
      <c r="H54" s="5" t="n">
        <v>0.6549</v>
      </c>
      <c r="I54" s="5" t="n">
        <v>0.6513</v>
      </c>
      <c r="J54" s="5" t="n">
        <v>0.6464</v>
      </c>
      <c r="K54" s="5" t="n">
        <v>0.6456</v>
      </c>
      <c r="L54" s="5" t="n">
        <v>0.6601</v>
      </c>
    </row>
    <row r="55" customFormat="false" ht="15.75" hidden="false" customHeight="false" outlineLevel="0" collapsed="false">
      <c r="A55" s="5" t="n">
        <v>82</v>
      </c>
      <c r="B55" s="5" t="n">
        <v>0.7521</v>
      </c>
      <c r="C55" s="5" t="n">
        <v>0.719</v>
      </c>
      <c r="D55" s="5" t="n">
        <v>0.699</v>
      </c>
      <c r="E55" s="5" t="n">
        <v>0.6743</v>
      </c>
      <c r="F55" s="5" t="n">
        <v>0.6523</v>
      </c>
      <c r="G55" s="56" t="n">
        <v>0.6541</v>
      </c>
      <c r="H55" s="5" t="n">
        <v>0.644</v>
      </c>
      <c r="I55" s="5" t="n">
        <v>0.6417</v>
      </c>
      <c r="J55" s="5" t="n">
        <v>0.6367</v>
      </c>
      <c r="K55" s="5" t="n">
        <v>0.6362</v>
      </c>
      <c r="L55" s="5" t="n">
        <v>0.6496</v>
      </c>
    </row>
    <row r="56" customFormat="false" ht="15.75" hidden="false" customHeight="false" outlineLevel="0" collapsed="false">
      <c r="A56" s="5" t="n">
        <v>83</v>
      </c>
      <c r="B56" s="5" t="n">
        <v>0.7442</v>
      </c>
      <c r="C56" s="5" t="n">
        <v>0.7116</v>
      </c>
      <c r="D56" s="5" t="n">
        <v>0.689</v>
      </c>
      <c r="E56" s="5" t="n">
        <v>0.662</v>
      </c>
      <c r="F56" s="5" t="n">
        <v>0.6406</v>
      </c>
      <c r="G56" s="56" t="n">
        <v>0.6425</v>
      </c>
      <c r="H56" s="5" t="n">
        <v>0.6325</v>
      </c>
      <c r="I56" s="5" t="n">
        <v>0.6314</v>
      </c>
      <c r="J56" s="5" t="n">
        <v>0.6263</v>
      </c>
      <c r="K56" s="5" t="n">
        <v>0.6261</v>
      </c>
      <c r="L56" s="5" t="n">
        <v>0.6383</v>
      </c>
    </row>
    <row r="57" customFormat="false" ht="15.75" hidden="false" customHeight="false" outlineLevel="0" collapsed="false">
      <c r="A57" s="5" t="n">
        <v>84</v>
      </c>
      <c r="B57" s="5" t="n">
        <v>0.7357</v>
      </c>
      <c r="C57" s="5" t="n">
        <v>0.7035</v>
      </c>
      <c r="D57" s="5" t="n">
        <v>0.6783</v>
      </c>
      <c r="E57" s="5" t="n">
        <v>0.6493</v>
      </c>
      <c r="F57" s="5" t="n">
        <v>0.6284</v>
      </c>
      <c r="G57" s="56" t="n">
        <v>0.6302</v>
      </c>
      <c r="H57" s="5" t="n">
        <v>0.6204</v>
      </c>
      <c r="I57" s="5" t="n">
        <v>0.6204</v>
      </c>
      <c r="J57" s="5" t="n">
        <v>0.6151</v>
      </c>
      <c r="K57" s="5" t="n">
        <v>0.6151</v>
      </c>
      <c r="L57" s="5" t="n">
        <v>0.6263</v>
      </c>
    </row>
    <row r="58" customFormat="false" ht="15.75" hidden="false" customHeight="false" outlineLevel="0" collapsed="false">
      <c r="A58" s="5" t="n">
        <v>85</v>
      </c>
      <c r="B58" s="5" t="n">
        <v>0.7264</v>
      </c>
      <c r="C58" s="5" t="n">
        <v>0.6946</v>
      </c>
      <c r="D58" s="5" t="n">
        <v>0.6669</v>
      </c>
      <c r="E58" s="5" t="n">
        <v>0.636</v>
      </c>
      <c r="F58" s="5" t="n">
        <v>0.6156</v>
      </c>
      <c r="G58" s="56" t="n">
        <v>0.6173</v>
      </c>
      <c r="H58" s="5" t="n">
        <v>0.6076</v>
      </c>
      <c r="I58" s="5" t="n">
        <v>0.6087</v>
      </c>
      <c r="J58" s="5" t="n">
        <v>0.6032</v>
      </c>
      <c r="K58" s="5" t="n">
        <v>0.6034</v>
      </c>
      <c r="L58" s="5" t="n">
        <v>0.6135</v>
      </c>
    </row>
    <row r="59" customFormat="false" ht="15.75" hidden="false" customHeight="false" outlineLevel="0" collapsed="false">
      <c r="A59" s="5" t="n">
        <v>86</v>
      </c>
      <c r="B59" s="5" t="n">
        <v>0.7164</v>
      </c>
      <c r="C59" s="5" t="n">
        <v>0.685</v>
      </c>
      <c r="D59" s="5" t="n">
        <v>0.6549</v>
      </c>
      <c r="E59" s="5" t="n">
        <v>0.6221</v>
      </c>
      <c r="F59" s="5" t="n">
        <v>0.6022</v>
      </c>
      <c r="G59" s="56" t="n">
        <v>0.6038</v>
      </c>
      <c r="H59" s="5" t="n">
        <v>0.5942</v>
      </c>
      <c r="I59" s="5" t="n">
        <v>0.5962</v>
      </c>
      <c r="J59" s="5" t="n">
        <v>0.5905</v>
      </c>
      <c r="K59" s="5" t="n">
        <v>0.5908</v>
      </c>
      <c r="L59" s="5" t="n">
        <v>0.5999</v>
      </c>
    </row>
    <row r="60" customFormat="false" ht="15.75" hidden="false" customHeight="false" outlineLevel="0" collapsed="false">
      <c r="A60" s="5" t="n">
        <v>87</v>
      </c>
      <c r="B60" s="5" t="n">
        <v>0.7058</v>
      </c>
      <c r="C60" s="5" t="n">
        <v>0.6747</v>
      </c>
      <c r="D60" s="5" t="n">
        <v>0.6421</v>
      </c>
      <c r="E60" s="5" t="n">
        <v>0.6076</v>
      </c>
      <c r="F60" s="5" t="n">
        <v>0.5882</v>
      </c>
      <c r="G60" s="56" t="n">
        <v>0.5897</v>
      </c>
      <c r="H60" s="5" t="n">
        <v>0.5801</v>
      </c>
      <c r="I60" s="5" t="n">
        <v>0.583</v>
      </c>
      <c r="J60" s="5" t="n">
        <v>0.5771</v>
      </c>
      <c r="K60" s="5" t="n">
        <v>0.5775</v>
      </c>
      <c r="L60" s="5" t="n">
        <v>0.5856</v>
      </c>
    </row>
    <row r="61" customFormat="false" ht="15.75" hidden="false" customHeight="false" outlineLevel="0" collapsed="false">
      <c r="A61" s="5" t="n">
        <v>88</v>
      </c>
      <c r="B61" s="5" t="n">
        <v>0.6944</v>
      </c>
      <c r="C61" s="5" t="n">
        <v>0.6637</v>
      </c>
      <c r="D61" s="5" t="n">
        <v>0.6287</v>
      </c>
      <c r="E61" s="5" t="n">
        <v>0.5926</v>
      </c>
      <c r="F61" s="5" t="n">
        <v>0.5735</v>
      </c>
      <c r="G61" s="56" t="n">
        <v>0.575</v>
      </c>
      <c r="H61" s="5" t="n">
        <v>0.5654</v>
      </c>
      <c r="I61" s="5" t="n">
        <v>0.5691</v>
      </c>
      <c r="J61" s="5" t="n">
        <v>0.5629</v>
      </c>
      <c r="K61" s="5" t="n">
        <v>0.5633</v>
      </c>
      <c r="L61" s="5" t="n">
        <v>0.5704</v>
      </c>
    </row>
    <row r="62" customFormat="false" ht="15.75" hidden="false" customHeight="false" outlineLevel="0" collapsed="false">
      <c r="A62" s="5" t="n">
        <v>89</v>
      </c>
      <c r="B62" s="5" t="n">
        <v>0.6824</v>
      </c>
      <c r="C62" s="5" t="n">
        <v>0.652</v>
      </c>
      <c r="D62" s="5" t="n">
        <v>0.6146</v>
      </c>
      <c r="E62" s="5" t="n">
        <v>0.577</v>
      </c>
      <c r="F62" s="5" t="n">
        <v>0.5583</v>
      </c>
      <c r="G62" s="56" t="n">
        <v>0.5596</v>
      </c>
      <c r="H62" s="5" t="n">
        <v>0.5501</v>
      </c>
      <c r="I62" s="5" t="n">
        <v>0.5545</v>
      </c>
      <c r="J62" s="5" t="n">
        <v>0.548</v>
      </c>
      <c r="K62" s="5" t="n">
        <v>0.5484</v>
      </c>
      <c r="L62" s="5" t="n">
        <v>0.5545</v>
      </c>
    </row>
    <row r="63" customFormat="false" ht="15.75" hidden="false" customHeight="false" outlineLevel="0" collapsed="false">
      <c r="A63" s="5" t="n">
        <v>90</v>
      </c>
      <c r="B63" s="5" t="n">
        <v>0.6696</v>
      </c>
      <c r="C63" s="5" t="n">
        <v>0.6396</v>
      </c>
      <c r="D63" s="5" t="n">
        <v>0.5998</v>
      </c>
      <c r="E63" s="5" t="n">
        <v>0.5609</v>
      </c>
      <c r="F63" s="5" t="n">
        <v>0.5425</v>
      </c>
      <c r="G63" s="56" t="n">
        <v>0.5436</v>
      </c>
      <c r="H63" s="5" t="n">
        <v>0.5341</v>
      </c>
      <c r="I63" s="5" t="n">
        <v>0.5391</v>
      </c>
      <c r="J63" s="5" t="n">
        <v>0.5323</v>
      </c>
      <c r="K63" s="5" t="n">
        <v>0.5326</v>
      </c>
      <c r="L63" s="5" t="n">
        <v>0.5378</v>
      </c>
    </row>
    <row r="64" customFormat="false" ht="15.75" hidden="false" customHeight="false" outlineLevel="0" collapsed="false">
      <c r="A64" s="5" t="n">
        <v>91</v>
      </c>
      <c r="B64" s="5" t="n">
        <v>0.6562</v>
      </c>
      <c r="C64" s="5" t="n">
        <v>0.6264</v>
      </c>
      <c r="D64" s="5" t="n">
        <v>0.5843</v>
      </c>
      <c r="E64" s="5" t="n">
        <v>0.5442</v>
      </c>
      <c r="F64" s="5" t="n">
        <v>0.5261</v>
      </c>
      <c r="G64" s="56" t="n">
        <v>0.527</v>
      </c>
      <c r="H64" s="5" t="n">
        <v>0.5175</v>
      </c>
      <c r="I64" s="5" t="n">
        <v>0.523</v>
      </c>
      <c r="J64" s="5" t="n">
        <v>0.5158</v>
      </c>
      <c r="K64" s="5" t="n">
        <v>0.5161</v>
      </c>
      <c r="L64" s="5" t="n">
        <v>0.5203</v>
      </c>
    </row>
    <row r="65" customFormat="false" ht="15.75" hidden="false" customHeight="false" outlineLevel="0" collapsed="false">
      <c r="A65" s="5" t="n">
        <v>92</v>
      </c>
      <c r="B65" s="5" t="n">
        <v>0.6421</v>
      </c>
      <c r="C65" s="5" t="n">
        <v>0.6125</v>
      </c>
      <c r="D65" s="5" t="n">
        <v>0.5682</v>
      </c>
      <c r="E65" s="5" t="n">
        <v>0.5269</v>
      </c>
      <c r="F65" s="5" t="n">
        <v>0.5091</v>
      </c>
      <c r="G65" s="56" t="n">
        <v>0.5098</v>
      </c>
      <c r="H65" s="5" t="n">
        <v>0.5002</v>
      </c>
      <c r="I65" s="5" t="n">
        <v>0.5062</v>
      </c>
      <c r="J65" s="5" t="n">
        <v>0.4986</v>
      </c>
      <c r="K65" s="5" t="n">
        <v>0.4987</v>
      </c>
      <c r="L65" s="5" t="n">
        <v>0.5021</v>
      </c>
    </row>
    <row r="66" customFormat="false" ht="15.75" hidden="false" customHeight="false" outlineLevel="0" collapsed="false">
      <c r="A66" s="5" t="n">
        <v>93</v>
      </c>
      <c r="B66" s="5" t="n">
        <v>0.6273</v>
      </c>
      <c r="C66" s="5" t="n">
        <v>0.598</v>
      </c>
      <c r="D66" s="5" t="n">
        <v>0.5513</v>
      </c>
      <c r="E66" s="5" t="n">
        <v>0.5091</v>
      </c>
      <c r="F66" s="5" t="n">
        <v>0.4915</v>
      </c>
      <c r="G66" s="56" t="n">
        <v>0.492</v>
      </c>
      <c r="H66" s="5" t="n">
        <v>0.4823</v>
      </c>
      <c r="I66" s="5" t="n">
        <v>0.4886</v>
      </c>
      <c r="J66" s="5" t="n">
        <v>0.4806</v>
      </c>
      <c r="K66" s="5" t="n">
        <v>0.4806</v>
      </c>
      <c r="L66" s="5" t="n">
        <v>0.483</v>
      </c>
    </row>
    <row r="67" customFormat="false" ht="15.75" hidden="false" customHeight="false" outlineLevel="0" collapsed="false">
      <c r="A67" s="5" t="n">
        <v>94</v>
      </c>
      <c r="B67" s="5" t="n">
        <v>0.6118</v>
      </c>
      <c r="C67" s="5" t="n">
        <v>0.5827</v>
      </c>
      <c r="D67" s="5" t="n">
        <v>0.5338</v>
      </c>
      <c r="E67" s="5" t="n">
        <v>0.4907</v>
      </c>
      <c r="F67" s="5" t="n">
        <v>0.4733</v>
      </c>
      <c r="G67" s="56" t="n">
        <v>0.4736</v>
      </c>
      <c r="H67" s="5" t="n">
        <v>0.4638</v>
      </c>
      <c r="I67" s="5" t="n">
        <v>0.4704</v>
      </c>
      <c r="J67" s="5" t="n">
        <v>0.4619</v>
      </c>
      <c r="K67" s="5" t="n">
        <v>0.4617</v>
      </c>
      <c r="L67" s="5" t="n">
        <v>0.4632</v>
      </c>
    </row>
    <row r="68" customFormat="false" ht="15.75" hidden="false" customHeight="false" outlineLevel="0" collapsed="false">
      <c r="A68" s="5" t="n">
        <v>95</v>
      </c>
      <c r="B68" s="5" t="n">
        <v>0.5956</v>
      </c>
      <c r="C68" s="5" t="n">
        <v>0.5666</v>
      </c>
      <c r="D68" s="5" t="n">
        <v>0.5156</v>
      </c>
      <c r="E68" s="5" t="n">
        <v>0.4718</v>
      </c>
      <c r="F68" s="5" t="n">
        <v>0.4544</v>
      </c>
      <c r="G68" s="56" t="n">
        <v>0.4545</v>
      </c>
      <c r="H68" s="5" t="n">
        <v>0.4446</v>
      </c>
      <c r="I68" s="5" t="n">
        <v>0.4514</v>
      </c>
      <c r="J68" s="5" t="n">
        <v>0.4425</v>
      </c>
      <c r="K68" s="5" t="n">
        <v>0.4419</v>
      </c>
      <c r="L68" s="5" t="n">
        <v>0.4426</v>
      </c>
    </row>
    <row r="69" customFormat="false" ht="15.75" hidden="false" customHeight="false" outlineLevel="0" collapsed="false">
      <c r="A69" s="5" t="n">
        <v>96</v>
      </c>
      <c r="B69" s="5" t="n">
        <v>0.5787</v>
      </c>
      <c r="C69" s="5" t="n">
        <v>0.5499</v>
      </c>
      <c r="D69" s="5" t="n">
        <v>0.4966</v>
      </c>
      <c r="E69" s="5" t="n">
        <v>0.4523</v>
      </c>
      <c r="F69" s="5" t="n">
        <v>0.435</v>
      </c>
      <c r="G69" s="56" t="n">
        <v>0.4349</v>
      </c>
      <c r="H69" s="5" t="n">
        <v>0.4248</v>
      </c>
      <c r="I69" s="5" t="n">
        <v>0.4317</v>
      </c>
      <c r="J69" s="5" t="n">
        <v>0.4222</v>
      </c>
      <c r="K69" s="5" t="n">
        <v>0.4214</v>
      </c>
      <c r="L69" s="5" t="n">
        <v>0.4213</v>
      </c>
    </row>
    <row r="70" customFormat="false" ht="15.75" hidden="false" customHeight="false" outlineLevel="0" collapsed="false">
      <c r="A70" s="5" t="n">
        <v>97</v>
      </c>
      <c r="B70" s="5" t="n">
        <v>0.5612</v>
      </c>
      <c r="C70" s="5" t="n">
        <v>0.5324</v>
      </c>
      <c r="D70" s="5" t="n">
        <v>0.4771</v>
      </c>
      <c r="E70" s="5" t="n">
        <v>0.4322</v>
      </c>
      <c r="F70" s="5" t="n">
        <v>0.415</v>
      </c>
      <c r="G70" s="56" t="n">
        <v>0.4146</v>
      </c>
      <c r="H70" s="5" t="n">
        <v>0.4043</v>
      </c>
      <c r="I70" s="5" t="n">
        <v>0.4112</v>
      </c>
      <c r="J70" s="5" t="n">
        <v>0.4013</v>
      </c>
      <c r="K70" s="5" t="n">
        <v>0.4</v>
      </c>
      <c r="L70" s="5" t="n">
        <v>0.3991</v>
      </c>
    </row>
    <row r="71" customFormat="false" ht="15.75" hidden="false" customHeight="false" outlineLevel="0" collapsed="false">
      <c r="A71" s="5" t="n">
        <v>98</v>
      </c>
      <c r="B71" s="5" t="n">
        <v>0.5429</v>
      </c>
      <c r="C71" s="5" t="n">
        <v>0.5142</v>
      </c>
      <c r="D71" s="5" t="n">
        <v>0.4568</v>
      </c>
      <c r="E71" s="5" t="n">
        <v>0.4116</v>
      </c>
      <c r="F71" s="5" t="n">
        <v>0.3944</v>
      </c>
      <c r="G71" s="56" t="n">
        <v>0.3937</v>
      </c>
      <c r="H71" s="5" t="n">
        <v>0.3832</v>
      </c>
      <c r="I71" s="5" t="n">
        <v>0.3901</v>
      </c>
      <c r="J71" s="5" t="n">
        <v>0.3795</v>
      </c>
      <c r="K71" s="5" t="n">
        <v>0.3779</v>
      </c>
      <c r="L71" s="5" t="n">
        <v>0.3762</v>
      </c>
    </row>
    <row r="72" customFormat="false" ht="15.75" hidden="false" customHeight="false" outlineLevel="0" collapsed="false">
      <c r="A72" s="5" t="n">
        <v>99</v>
      </c>
      <c r="B72" s="5" t="n">
        <v>0.5239</v>
      </c>
      <c r="C72" s="5" t="n">
        <v>0.4953</v>
      </c>
      <c r="D72" s="5" t="n">
        <v>0.4358</v>
      </c>
      <c r="E72" s="5" t="n">
        <v>0.3904</v>
      </c>
      <c r="F72" s="5" t="n">
        <v>0.3732</v>
      </c>
      <c r="G72" s="56" t="n">
        <v>0.3722</v>
      </c>
      <c r="H72" s="5" t="n">
        <v>0.3614</v>
      </c>
      <c r="I72" s="5" t="n">
        <v>0.3682</v>
      </c>
      <c r="J72" s="5" t="n">
        <v>0.357</v>
      </c>
      <c r="K72" s="5" t="n">
        <v>0.355</v>
      </c>
      <c r="L72" s="5" t="n">
        <v>0.3524</v>
      </c>
    </row>
    <row r="73" customFormat="false" ht="15.75" hidden="false" customHeight="false" outlineLevel="0" collapsed="false">
      <c r="A73" s="5" t="n">
        <v>100</v>
      </c>
      <c r="B73" s="5" t="n">
        <v>0.5043</v>
      </c>
      <c r="C73" s="5" t="n">
        <v>0.4757</v>
      </c>
      <c r="D73" s="5" t="n">
        <v>0.4142</v>
      </c>
      <c r="E73" s="5" t="n">
        <v>0.3686</v>
      </c>
      <c r="F73" s="5" t="n">
        <v>0.3514</v>
      </c>
      <c r="G73" s="56" t="n">
        <v>0.35</v>
      </c>
      <c r="H73" s="5" t="n">
        <v>0.339</v>
      </c>
      <c r="I73" s="5" t="n">
        <v>0.3456</v>
      </c>
      <c r="J73" s="5" t="n">
        <v>0.3338</v>
      </c>
      <c r="K73" s="5" t="n">
        <v>0.3313</v>
      </c>
      <c r="L73" s="5" t="n">
        <v>0.3279</v>
      </c>
    </row>
    <row r="74" customFormat="false" ht="15.75" hidden="false" customHeight="false" outlineLevel="0" collapsed="false">
      <c r="A74" s="5" t="n">
        <v>101</v>
      </c>
      <c r="B74" s="5" t="n">
        <v>0.484</v>
      </c>
      <c r="C74" s="5" t="n">
        <v>0.4554</v>
      </c>
      <c r="D74" s="5" t="n">
        <v>0.3918</v>
      </c>
      <c r="E74" s="5" t="n">
        <v>0.3463</v>
      </c>
      <c r="F74" s="5" t="n">
        <v>0.3289</v>
      </c>
      <c r="G74" s="56" t="n">
        <v>0.3273</v>
      </c>
      <c r="H74" s="5" t="n">
        <v>0.316</v>
      </c>
      <c r="I74" s="5" t="n">
        <v>0.3223</v>
      </c>
      <c r="J74" s="5" t="n">
        <v>0.3098</v>
      </c>
      <c r="K74" s="5" t="n">
        <v>0.3067</v>
      </c>
      <c r="L74" s="5" t="n">
        <v>0.3027</v>
      </c>
    </row>
    <row r="75" customFormat="false" ht="15.75" hidden="false" customHeight="false" outlineLevel="0" collapsed="false">
      <c r="A75" s="5" t="n">
        <v>102</v>
      </c>
      <c r="B75" s="5" t="n">
        <v>0.463</v>
      </c>
      <c r="C75" s="5" t="n">
        <v>0.4343</v>
      </c>
      <c r="D75" s="5" t="n">
        <v>0.3688</v>
      </c>
      <c r="E75" s="5" t="n">
        <v>0.3234</v>
      </c>
      <c r="F75" s="5" t="n">
        <v>0.3059</v>
      </c>
      <c r="G75" s="56" t="n">
        <v>0.3039</v>
      </c>
      <c r="H75" s="5" t="n">
        <v>0.2923</v>
      </c>
      <c r="I75" s="5" t="n">
        <v>0.2983</v>
      </c>
      <c r="J75" s="5" t="n">
        <v>0.2851</v>
      </c>
      <c r="K75" s="5" t="n">
        <v>0.2814</v>
      </c>
      <c r="L75" s="5" t="n">
        <v>0.2766</v>
      </c>
    </row>
    <row r="76" customFormat="false" ht="15.75" hidden="false" customHeight="false" outlineLevel="0" collapsed="false">
      <c r="A76" s="5" t="n">
        <v>103</v>
      </c>
      <c r="B76" s="5" t="n">
        <v>0.4412</v>
      </c>
      <c r="C76" s="5" t="n">
        <v>0.4126</v>
      </c>
      <c r="D76" s="5" t="n">
        <v>0.3451</v>
      </c>
      <c r="E76" s="5" t="n">
        <v>0.2999</v>
      </c>
      <c r="F76" s="5" t="n">
        <v>0.2823</v>
      </c>
      <c r="G76" s="56" t="n">
        <v>0.2799</v>
      </c>
      <c r="H76" s="5" t="n">
        <v>0.268</v>
      </c>
      <c r="I76" s="5" t="n">
        <v>0.2735</v>
      </c>
      <c r="J76" s="5" t="n">
        <v>0.2596</v>
      </c>
      <c r="K76" s="5" t="n">
        <v>0.2553</v>
      </c>
      <c r="L76" s="5" t="n">
        <v>0.2498</v>
      </c>
    </row>
    <row r="77" customFormat="false" ht="15.75" hidden="false" customHeight="false" outlineLevel="0" collapsed="false">
      <c r="A77" s="5" t="n">
        <v>104</v>
      </c>
      <c r="B77" s="5" t="n">
        <v>0.4189</v>
      </c>
      <c r="C77" s="5" t="n">
        <v>0.3901</v>
      </c>
      <c r="D77" s="5" t="n">
        <v>0.3207</v>
      </c>
      <c r="E77" s="5" t="n">
        <v>0.2759</v>
      </c>
      <c r="F77" s="5" t="n">
        <v>0.258</v>
      </c>
      <c r="G77" s="56" t="n">
        <v>0.2553</v>
      </c>
      <c r="H77" s="5" t="n">
        <v>0.2431</v>
      </c>
      <c r="I77" s="5" t="n">
        <v>0.248</v>
      </c>
      <c r="J77" s="5" t="n">
        <v>0.2333</v>
      </c>
      <c r="K77" s="5" t="n">
        <v>0.2283</v>
      </c>
      <c r="L77" s="5" t="n">
        <v>0.2221</v>
      </c>
    </row>
    <row r="78" customFormat="false" ht="15.75" hidden="false" customHeight="false" outlineLevel="0" collapsed="false">
      <c r="A78" s="5" t="n">
        <v>105</v>
      </c>
      <c r="B78" s="5" t="n">
        <v>0.3958</v>
      </c>
      <c r="C78" s="5" t="n">
        <v>0.3669</v>
      </c>
      <c r="D78" s="5" t="n">
        <v>0.2957</v>
      </c>
      <c r="E78" s="5" t="n">
        <v>0.2514</v>
      </c>
      <c r="F78" s="5" t="n">
        <v>0.2332</v>
      </c>
      <c r="G78" s="56" t="n">
        <v>0.23</v>
      </c>
      <c r="H78" s="5" t="n">
        <v>0.2175</v>
      </c>
      <c r="I78" s="5" t="n">
        <v>0.2218</v>
      </c>
      <c r="J78" s="5" t="n">
        <v>0.2063</v>
      </c>
      <c r="K78" s="5" t="n">
        <v>0.2006</v>
      </c>
      <c r="L78" s="5" t="n">
        <v>0.1937</v>
      </c>
    </row>
    <row r="79" customFormat="false" ht="15.75" hidden="false" customHeight="false" outlineLevel="0" collapsed="false">
      <c r="A79" s="5" t="n">
        <v>106</v>
      </c>
      <c r="B79" s="5" t="n">
        <v>0.372</v>
      </c>
      <c r="C79" s="5" t="n">
        <v>0.3429</v>
      </c>
      <c r="D79" s="5" t="n">
        <v>0.2699</v>
      </c>
      <c r="E79" s="5" t="n">
        <v>0.2262</v>
      </c>
      <c r="F79" s="5" t="n">
        <v>0.2078</v>
      </c>
      <c r="G79" s="56" t="n">
        <v>0.2041</v>
      </c>
      <c r="H79" s="5" t="n">
        <v>0.1913</v>
      </c>
      <c r="I79" s="5" t="n">
        <v>0.1949</v>
      </c>
      <c r="J79" s="5" t="n">
        <v>0.1785</v>
      </c>
      <c r="K79" s="5" t="n">
        <v>0.1721</v>
      </c>
      <c r="L79" s="5" t="n">
        <v>0.1646</v>
      </c>
    </row>
    <row r="80" customFormat="false" ht="15.75" hidden="false" customHeight="false" outlineLevel="0" collapsed="false">
      <c r="A80" s="5" t="n">
        <v>107</v>
      </c>
      <c r="B80" s="5" t="n">
        <v>0.3475</v>
      </c>
      <c r="C80" s="5" t="n">
        <v>0.3183</v>
      </c>
      <c r="D80" s="5" t="n">
        <v>0.2435</v>
      </c>
      <c r="E80" s="5" t="n">
        <v>0.2005</v>
      </c>
      <c r="F80" s="5" t="n">
        <v>0.1817</v>
      </c>
      <c r="G80" s="56" t="n">
        <v>0.1776</v>
      </c>
      <c r="H80" s="5" t="n">
        <v>0.1644</v>
      </c>
      <c r="I80" s="5" t="n">
        <v>0.1672</v>
      </c>
      <c r="J80" s="5" t="n">
        <v>0.15</v>
      </c>
      <c r="K80" s="5" t="n">
        <v>0.1428</v>
      </c>
      <c r="L80" s="5" t="n">
        <v>0.1346</v>
      </c>
    </row>
    <row r="81" customFormat="false" ht="15.75" hidden="false" customHeight="false" outlineLevel="0" collapsed="false">
      <c r="A81" s="5" t="n">
        <v>108</v>
      </c>
      <c r="B81" s="5" t="n">
        <v>0.3224</v>
      </c>
      <c r="C81" s="5" t="n">
        <v>0.2929</v>
      </c>
      <c r="D81" s="5" t="n">
        <v>0.2163</v>
      </c>
      <c r="E81" s="5" t="n">
        <v>0.1742</v>
      </c>
      <c r="F81" s="5" t="n">
        <v>0.1551</v>
      </c>
      <c r="G81" s="56" t="n">
        <v>0.1504</v>
      </c>
      <c r="H81" s="5" t="n">
        <v>0.1369</v>
      </c>
      <c r="I81" s="5" t="n">
        <v>0.1389</v>
      </c>
      <c r="J81" s="5" t="n">
        <v>0.1208</v>
      </c>
      <c r="K81" s="5" t="n">
        <v>0.1126</v>
      </c>
      <c r="L81" s="5" t="n">
        <v>0.1038</v>
      </c>
    </row>
    <row r="82" customFormat="false" ht="15.75" hidden="false" customHeight="false" outlineLevel="0" collapsed="false">
      <c r="A82" s="5" t="n">
        <v>109</v>
      </c>
      <c r="B82" s="5" t="n">
        <v>0.2965</v>
      </c>
      <c r="C82" s="5" t="n">
        <v>0.2668</v>
      </c>
      <c r="D82" s="5" t="n">
        <v>0.1885</v>
      </c>
      <c r="E82" s="5" t="n">
        <v>0.1474</v>
      </c>
      <c r="F82" s="5" t="n">
        <v>0.1279</v>
      </c>
      <c r="G82" s="56" t="n">
        <v>0.1225</v>
      </c>
      <c r="H82" s="5" t="n">
        <v>0.1088</v>
      </c>
      <c r="I82" s="5" t="n">
        <v>0.1098</v>
      </c>
      <c r="J82" s="5" t="n">
        <v>0.0908</v>
      </c>
      <c r="K82" s="5" t="n">
        <v>0.0817</v>
      </c>
      <c r="L82" s="5" t="n">
        <v>0.0723</v>
      </c>
    </row>
    <row r="83" customFormat="false" ht="15.75" hidden="false" customHeight="false" outlineLevel="0" collapsed="false">
      <c r="A83" s="5" t="n">
        <v>110</v>
      </c>
      <c r="B83" s="5" t="n">
        <v>0.27</v>
      </c>
      <c r="C83" s="5" t="n">
        <v>0.24</v>
      </c>
      <c r="D83" s="5" t="n">
        <v>0.16</v>
      </c>
      <c r="E83" s="5" t="n">
        <v>0.12</v>
      </c>
      <c r="F83" s="5" t="n">
        <v>0.1</v>
      </c>
      <c r="G83" s="56" t="n">
        <v>0.0939</v>
      </c>
      <c r="H83" s="5" t="n">
        <v>0.08</v>
      </c>
      <c r="I83" s="5" t="n">
        <v>0.08</v>
      </c>
      <c r="J83" s="5" t="n">
        <v>0.06</v>
      </c>
      <c r="K83" s="5" t="n">
        <v>0.05</v>
      </c>
      <c r="L83" s="5" t="n">
        <v>0.04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5.75" hidden="false" customHeight="false" outlineLevel="0" collapsed="false">
      <c r="A1" s="55" t="s">
        <v>298</v>
      </c>
      <c r="B1" s="5"/>
      <c r="C1" s="5"/>
      <c r="D1" s="5"/>
      <c r="E1" s="5"/>
      <c r="F1" s="5"/>
      <c r="G1" s="56"/>
      <c r="H1" s="5"/>
      <c r="I1" s="5"/>
      <c r="J1" s="5"/>
      <c r="K1" s="5"/>
      <c r="L1" s="5"/>
    </row>
    <row r="2" customFormat="false" ht="15.75" hidden="false" customHeight="false" outlineLevel="0" collapsed="false">
      <c r="A2" s="5" t="s">
        <v>299</v>
      </c>
      <c r="B2" s="5" t="s">
        <v>300</v>
      </c>
      <c r="C2" s="5" t="s">
        <v>301</v>
      </c>
      <c r="D2" s="5" t="s">
        <v>302</v>
      </c>
      <c r="E2" s="5" t="s">
        <v>303</v>
      </c>
      <c r="F2" s="5" t="s">
        <v>304</v>
      </c>
      <c r="G2" s="56" t="s">
        <v>305</v>
      </c>
      <c r="H2" s="5" t="s">
        <v>306</v>
      </c>
      <c r="I2" s="5" t="s">
        <v>307</v>
      </c>
      <c r="J2" s="5" t="s">
        <v>308</v>
      </c>
      <c r="K2" s="5" t="s">
        <v>309</v>
      </c>
      <c r="L2" s="5" t="s">
        <v>310</v>
      </c>
    </row>
    <row r="3" customFormat="false" ht="15.75" hidden="false" customHeight="false" outlineLevel="0" collapsed="false">
      <c r="A3" s="5" t="n">
        <v>30</v>
      </c>
      <c r="B3" s="5" t="n">
        <v>1</v>
      </c>
      <c r="C3" s="5" t="n">
        <v>1</v>
      </c>
      <c r="D3" s="5" t="n">
        <v>1</v>
      </c>
      <c r="E3" s="5" t="n">
        <v>1</v>
      </c>
      <c r="F3" s="5" t="n">
        <v>1</v>
      </c>
      <c r="G3" s="56" t="n">
        <v>1</v>
      </c>
      <c r="H3" s="5" t="n">
        <v>1</v>
      </c>
      <c r="I3" s="5" t="n">
        <v>1</v>
      </c>
      <c r="J3" s="5" t="n">
        <v>1</v>
      </c>
      <c r="K3" s="5" t="n">
        <v>1</v>
      </c>
      <c r="L3" s="5" t="n">
        <v>1</v>
      </c>
    </row>
    <row r="4" customFormat="false" ht="15.75" hidden="false" customHeight="false" outlineLevel="0" collapsed="false">
      <c r="A4" s="5" t="n">
        <v>31</v>
      </c>
      <c r="B4" s="5" t="n">
        <v>1</v>
      </c>
      <c r="C4" s="5" t="n">
        <v>1</v>
      </c>
      <c r="D4" s="5" t="n">
        <v>1</v>
      </c>
      <c r="E4" s="5" t="n">
        <v>1</v>
      </c>
      <c r="F4" s="5" t="n">
        <v>1</v>
      </c>
      <c r="G4" s="56" t="n">
        <v>1</v>
      </c>
      <c r="H4" s="5" t="n">
        <v>1</v>
      </c>
      <c r="I4" s="5" t="n">
        <v>1</v>
      </c>
      <c r="J4" s="5" t="n">
        <v>1</v>
      </c>
      <c r="K4" s="5" t="n">
        <v>1</v>
      </c>
      <c r="L4" s="5" t="n">
        <v>1</v>
      </c>
    </row>
    <row r="5" customFormat="false" ht="15.75" hidden="false" customHeight="false" outlineLevel="0" collapsed="false">
      <c r="A5" s="5" t="n">
        <v>32</v>
      </c>
      <c r="B5" s="5" t="n">
        <v>1</v>
      </c>
      <c r="C5" s="5" t="n">
        <v>1</v>
      </c>
      <c r="D5" s="5" t="n">
        <v>1</v>
      </c>
      <c r="E5" s="5" t="n">
        <v>0.998</v>
      </c>
      <c r="F5" s="5" t="n">
        <v>1</v>
      </c>
      <c r="G5" s="56" t="n">
        <v>1</v>
      </c>
      <c r="H5" s="5" t="n">
        <v>1</v>
      </c>
      <c r="I5" s="5" t="n">
        <v>0.9947</v>
      </c>
      <c r="J5" s="5" t="n">
        <v>1</v>
      </c>
      <c r="K5" s="5" t="n">
        <v>1</v>
      </c>
      <c r="L5" s="5" t="n">
        <v>1</v>
      </c>
    </row>
    <row r="6" customFormat="false" ht="15.75" hidden="false" customHeight="false" outlineLevel="0" collapsed="false">
      <c r="A6" s="5" t="n">
        <v>33</v>
      </c>
      <c r="B6" s="5" t="n">
        <v>1</v>
      </c>
      <c r="C6" s="5" t="n">
        <v>1</v>
      </c>
      <c r="D6" s="5" t="n">
        <v>1</v>
      </c>
      <c r="E6" s="5" t="n">
        <v>0.9915</v>
      </c>
      <c r="F6" s="5" t="n">
        <v>1</v>
      </c>
      <c r="G6" s="56" t="n">
        <v>1</v>
      </c>
      <c r="H6" s="5" t="n">
        <v>0.996</v>
      </c>
      <c r="I6" s="5" t="n">
        <v>0.9883</v>
      </c>
      <c r="J6" s="5" t="n">
        <v>1</v>
      </c>
      <c r="K6" s="5" t="n">
        <v>1</v>
      </c>
      <c r="L6" s="5" t="n">
        <v>1</v>
      </c>
    </row>
    <row r="7" customFormat="false" ht="15.75" hidden="false" customHeight="false" outlineLevel="0" collapsed="false">
      <c r="A7" s="5" t="n">
        <v>34</v>
      </c>
      <c r="B7" s="5" t="n">
        <v>1</v>
      </c>
      <c r="C7" s="5" t="n">
        <v>1</v>
      </c>
      <c r="D7" s="5" t="n">
        <v>1</v>
      </c>
      <c r="E7" s="5" t="n">
        <v>0.9849</v>
      </c>
      <c r="F7" s="5" t="n">
        <v>1</v>
      </c>
      <c r="G7" s="56" t="n">
        <v>1</v>
      </c>
      <c r="H7" s="5" t="n">
        <v>0.9886</v>
      </c>
      <c r="I7" s="5" t="n">
        <v>0.9819</v>
      </c>
      <c r="J7" s="5" t="n">
        <v>1</v>
      </c>
      <c r="K7" s="5" t="n">
        <v>1</v>
      </c>
      <c r="L7" s="5" t="n">
        <v>0.9937</v>
      </c>
    </row>
    <row r="8" customFormat="false" ht="15.75" hidden="false" customHeight="false" outlineLevel="0" collapsed="false">
      <c r="A8" s="5" t="n">
        <v>35</v>
      </c>
      <c r="B8" s="5" t="n">
        <v>1</v>
      </c>
      <c r="C8" s="5" t="n">
        <v>1</v>
      </c>
      <c r="D8" s="5" t="n">
        <v>1</v>
      </c>
      <c r="E8" s="5" t="n">
        <v>0.9783</v>
      </c>
      <c r="F8" s="5" t="n">
        <v>0.9929</v>
      </c>
      <c r="G8" s="56" t="n">
        <v>0.9995</v>
      </c>
      <c r="H8" s="5" t="n">
        <v>0.9812</v>
      </c>
      <c r="I8" s="5" t="n">
        <v>0.9754</v>
      </c>
      <c r="J8" s="5" t="n">
        <v>1</v>
      </c>
      <c r="K8" s="5" t="n">
        <v>0.9974</v>
      </c>
      <c r="L8" s="5" t="n">
        <v>0.9869</v>
      </c>
    </row>
    <row r="9" customFormat="false" ht="15.75" hidden="false" customHeight="false" outlineLevel="0" collapsed="false">
      <c r="A9" s="5" t="n">
        <v>36</v>
      </c>
      <c r="B9" s="5" t="n">
        <v>1</v>
      </c>
      <c r="C9" s="5" t="n">
        <v>1</v>
      </c>
      <c r="D9" s="5" t="n">
        <v>1</v>
      </c>
      <c r="E9" s="5" t="n">
        <v>0.9716</v>
      </c>
      <c r="F9" s="5" t="n">
        <v>0.9857</v>
      </c>
      <c r="G9" s="56" t="n">
        <v>0.9921</v>
      </c>
      <c r="H9" s="5" t="n">
        <v>0.9738</v>
      </c>
      <c r="I9" s="5" t="n">
        <v>0.9689</v>
      </c>
      <c r="J9" s="5" t="n">
        <v>1</v>
      </c>
      <c r="K9" s="5" t="n">
        <v>0.9904</v>
      </c>
      <c r="L9" s="5" t="n">
        <v>0.9801</v>
      </c>
    </row>
    <row r="10" customFormat="false" ht="15.75" hidden="false" customHeight="false" outlineLevel="0" collapsed="false">
      <c r="A10" s="5" t="n">
        <v>37</v>
      </c>
      <c r="B10" s="5" t="n">
        <v>1</v>
      </c>
      <c r="C10" s="5" t="n">
        <v>1</v>
      </c>
      <c r="D10" s="5" t="n">
        <v>1</v>
      </c>
      <c r="E10" s="5" t="n">
        <v>0.9648</v>
      </c>
      <c r="F10" s="5" t="n">
        <v>0.9784</v>
      </c>
      <c r="G10" s="56" t="n">
        <v>0.9847</v>
      </c>
      <c r="H10" s="5" t="n">
        <v>0.9664</v>
      </c>
      <c r="I10" s="5" t="n">
        <v>0.9623</v>
      </c>
      <c r="J10" s="5" t="n">
        <v>1</v>
      </c>
      <c r="K10" s="5" t="n">
        <v>0.9833</v>
      </c>
      <c r="L10" s="5" t="n">
        <v>0.9731</v>
      </c>
    </row>
    <row r="11" customFormat="false" ht="15.75" hidden="false" customHeight="false" outlineLevel="0" collapsed="false">
      <c r="A11" s="5" t="n">
        <v>38</v>
      </c>
      <c r="B11" s="5" t="n">
        <v>1</v>
      </c>
      <c r="C11" s="5" t="n">
        <v>0.996</v>
      </c>
      <c r="D11" s="5" t="n">
        <v>0.9939</v>
      </c>
      <c r="E11" s="5" t="n">
        <v>0.958</v>
      </c>
      <c r="F11" s="5" t="n">
        <v>0.971</v>
      </c>
      <c r="G11" s="56" t="n">
        <v>0.9773</v>
      </c>
      <c r="H11" s="5" t="n">
        <v>0.959</v>
      </c>
      <c r="I11" s="5" t="n">
        <v>0.9557</v>
      </c>
      <c r="J11" s="5" t="n">
        <v>0.993</v>
      </c>
      <c r="K11" s="5" t="n">
        <v>0.9761</v>
      </c>
      <c r="L11" s="5" t="n">
        <v>0.9661</v>
      </c>
    </row>
    <row r="12" customFormat="false" ht="15.75" hidden="false" customHeight="false" outlineLevel="0" collapsed="false">
      <c r="A12" s="5" t="n">
        <v>39</v>
      </c>
      <c r="B12" s="5" t="n">
        <v>1</v>
      </c>
      <c r="C12" s="5" t="n">
        <v>0.9885</v>
      </c>
      <c r="D12" s="5" t="n">
        <v>0.9863</v>
      </c>
      <c r="E12" s="5" t="n">
        <v>0.9511</v>
      </c>
      <c r="F12" s="5" t="n">
        <v>0.9637</v>
      </c>
      <c r="G12" s="56" t="n">
        <v>0.9698</v>
      </c>
      <c r="H12" s="5" t="n">
        <v>0.9515</v>
      </c>
      <c r="I12" s="5" t="n">
        <v>0.9491</v>
      </c>
      <c r="J12" s="5" t="n">
        <v>0.9849</v>
      </c>
      <c r="K12" s="5" t="n">
        <v>0.9689</v>
      </c>
      <c r="L12" s="5" t="n">
        <v>0.9591</v>
      </c>
    </row>
    <row r="13" customFormat="false" ht="15.75" hidden="false" customHeight="false" outlineLevel="0" collapsed="false">
      <c r="A13" s="5" t="n">
        <v>40</v>
      </c>
      <c r="B13" s="5" t="n">
        <v>0.9985</v>
      </c>
      <c r="C13" s="5" t="n">
        <v>0.981</v>
      </c>
      <c r="D13" s="5" t="n">
        <v>0.9787</v>
      </c>
      <c r="E13" s="5" t="n">
        <v>0.9441</v>
      </c>
      <c r="F13" s="5" t="n">
        <v>0.9563</v>
      </c>
      <c r="G13" s="56" t="n">
        <v>0.9624</v>
      </c>
      <c r="H13" s="5" t="n">
        <v>0.9441</v>
      </c>
      <c r="I13" s="5" t="n">
        <v>0.9424</v>
      </c>
      <c r="J13" s="5" t="n">
        <v>0.9767</v>
      </c>
      <c r="K13" s="5" t="n">
        <v>0.9615</v>
      </c>
      <c r="L13" s="5" t="n">
        <v>0.9519</v>
      </c>
    </row>
    <row r="14" customFormat="false" ht="15.75" hidden="false" customHeight="false" outlineLevel="0" collapsed="false">
      <c r="A14" s="5" t="n">
        <v>41</v>
      </c>
      <c r="B14" s="5" t="n">
        <v>0.9909</v>
      </c>
      <c r="C14" s="5" t="n">
        <v>0.9735</v>
      </c>
      <c r="D14" s="5" t="n">
        <v>0.9712</v>
      </c>
      <c r="E14" s="5" t="n">
        <v>0.9371</v>
      </c>
      <c r="F14" s="5" t="n">
        <v>0.949</v>
      </c>
      <c r="G14" s="56" t="n">
        <v>0.9549</v>
      </c>
      <c r="H14" s="5" t="n">
        <v>0.9367</v>
      </c>
      <c r="I14" s="5" t="n">
        <v>0.9357</v>
      </c>
      <c r="J14" s="5" t="n">
        <v>0.9685</v>
      </c>
      <c r="K14" s="5" t="n">
        <v>0.9541</v>
      </c>
      <c r="L14" s="5" t="n">
        <v>0.9447</v>
      </c>
    </row>
    <row r="15" customFormat="false" ht="15.75" hidden="false" customHeight="false" outlineLevel="0" collapsed="false">
      <c r="A15" s="5" t="n">
        <v>42</v>
      </c>
      <c r="B15" s="5" t="n">
        <v>0.9834</v>
      </c>
      <c r="C15" s="5" t="n">
        <v>0.9661</v>
      </c>
      <c r="D15" s="5" t="n">
        <v>0.9636</v>
      </c>
      <c r="E15" s="5" t="n">
        <v>0.93</v>
      </c>
      <c r="F15" s="5" t="n">
        <v>0.9415</v>
      </c>
      <c r="G15" s="56" t="n">
        <v>0.9474</v>
      </c>
      <c r="H15" s="5" t="n">
        <v>0.9293</v>
      </c>
      <c r="I15" s="5" t="n">
        <v>0.929</v>
      </c>
      <c r="J15" s="5" t="n">
        <v>0.9603</v>
      </c>
      <c r="K15" s="5" t="n">
        <v>0.9467</v>
      </c>
      <c r="L15" s="5" t="n">
        <v>0.9374</v>
      </c>
    </row>
    <row r="16" customFormat="false" ht="15.75" hidden="false" customHeight="false" outlineLevel="0" collapsed="false">
      <c r="A16" s="5" t="n">
        <v>43</v>
      </c>
      <c r="B16" s="5" t="n">
        <v>0.976</v>
      </c>
      <c r="C16" s="5" t="n">
        <v>0.9588</v>
      </c>
      <c r="D16" s="5" t="n">
        <v>0.9561</v>
      </c>
      <c r="E16" s="5" t="n">
        <v>0.9229</v>
      </c>
      <c r="F16" s="5" t="n">
        <v>0.9341</v>
      </c>
      <c r="G16" s="56" t="n">
        <v>0.9399</v>
      </c>
      <c r="H16" s="5" t="n">
        <v>0.9218</v>
      </c>
      <c r="I16" s="5" t="n">
        <v>0.9222</v>
      </c>
      <c r="J16" s="5" t="n">
        <v>0.9521</v>
      </c>
      <c r="K16" s="5" t="n">
        <v>0.9392</v>
      </c>
      <c r="L16" s="5" t="n">
        <v>0.9301</v>
      </c>
    </row>
    <row r="17" customFormat="false" ht="15.75" hidden="false" customHeight="false" outlineLevel="0" collapsed="false">
      <c r="A17" s="5" t="n">
        <v>44</v>
      </c>
      <c r="B17" s="5" t="n">
        <v>0.9686</v>
      </c>
      <c r="C17" s="5" t="n">
        <v>0.9514</v>
      </c>
      <c r="D17" s="5" t="n">
        <v>0.9486</v>
      </c>
      <c r="E17" s="5" t="n">
        <v>0.9157</v>
      </c>
      <c r="F17" s="5" t="n">
        <v>0.9267</v>
      </c>
      <c r="G17" s="56" t="n">
        <v>0.9324</v>
      </c>
      <c r="H17" s="5" t="n">
        <v>0.9144</v>
      </c>
      <c r="I17" s="5" t="n">
        <v>0.9154</v>
      </c>
      <c r="J17" s="5" t="n">
        <v>0.9438</v>
      </c>
      <c r="K17" s="5" t="n">
        <v>0.9316</v>
      </c>
      <c r="L17" s="5" t="n">
        <v>0.9227</v>
      </c>
    </row>
    <row r="18" customFormat="false" ht="15.75" hidden="false" customHeight="false" outlineLevel="0" collapsed="false">
      <c r="A18" s="5" t="n">
        <v>45</v>
      </c>
      <c r="B18" s="5" t="n">
        <v>0.9613</v>
      </c>
      <c r="C18" s="5" t="n">
        <v>0.9441</v>
      </c>
      <c r="D18" s="5" t="n">
        <v>0.9411</v>
      </c>
      <c r="E18" s="5" t="n">
        <v>0.9084</v>
      </c>
      <c r="F18" s="5" t="n">
        <v>0.9192</v>
      </c>
      <c r="G18" s="56" t="n">
        <v>0.9248</v>
      </c>
      <c r="H18" s="5" t="n">
        <v>0.9069</v>
      </c>
      <c r="I18" s="5" t="n">
        <v>0.9085</v>
      </c>
      <c r="J18" s="5" t="n">
        <v>0.9355</v>
      </c>
      <c r="K18" s="5" t="n">
        <v>0.9239</v>
      </c>
      <c r="L18" s="5" t="n">
        <v>0.9152</v>
      </c>
    </row>
    <row r="19" customFormat="false" ht="15.75" hidden="false" customHeight="false" outlineLevel="0" collapsed="false">
      <c r="A19" s="5" t="n">
        <v>46</v>
      </c>
      <c r="B19" s="5" t="n">
        <v>0.9541</v>
      </c>
      <c r="C19" s="5" t="n">
        <v>0.9368</v>
      </c>
      <c r="D19" s="5" t="n">
        <v>0.9337</v>
      </c>
      <c r="E19" s="5" t="n">
        <v>0.9011</v>
      </c>
      <c r="F19" s="5" t="n">
        <v>0.9117</v>
      </c>
      <c r="G19" s="56" t="n">
        <v>0.9173</v>
      </c>
      <c r="H19" s="5" t="n">
        <v>0.8995</v>
      </c>
      <c r="I19" s="5" t="n">
        <v>0.9016</v>
      </c>
      <c r="J19" s="5" t="n">
        <v>0.9271</v>
      </c>
      <c r="K19" s="5" t="n">
        <v>0.9162</v>
      </c>
      <c r="L19" s="5" t="n">
        <v>0.9077</v>
      </c>
    </row>
    <row r="20" customFormat="false" ht="15.75" hidden="false" customHeight="false" outlineLevel="0" collapsed="false">
      <c r="A20" s="5" t="n">
        <v>47</v>
      </c>
      <c r="B20" s="5" t="n">
        <v>0.9469</v>
      </c>
      <c r="C20" s="5" t="n">
        <v>0.9295</v>
      </c>
      <c r="D20" s="5" t="n">
        <v>0.9262</v>
      </c>
      <c r="E20" s="5" t="n">
        <v>0.8937</v>
      </c>
      <c r="F20" s="5" t="n">
        <v>0.9041</v>
      </c>
      <c r="G20" s="56" t="n">
        <v>0.9097</v>
      </c>
      <c r="H20" s="5" t="n">
        <v>0.8921</v>
      </c>
      <c r="I20" s="5" t="n">
        <v>0.8947</v>
      </c>
      <c r="J20" s="5" t="n">
        <v>0.9188</v>
      </c>
      <c r="K20" s="5" t="n">
        <v>0.9084</v>
      </c>
      <c r="L20" s="5" t="n">
        <v>0.9001</v>
      </c>
    </row>
    <row r="21" customFormat="false" ht="15.75" hidden="false" customHeight="false" outlineLevel="0" collapsed="false">
      <c r="A21" s="5" t="n">
        <v>48</v>
      </c>
      <c r="B21" s="5" t="n">
        <v>0.9398</v>
      </c>
      <c r="C21" s="5" t="n">
        <v>0.9223</v>
      </c>
      <c r="D21" s="5" t="n">
        <v>0.9188</v>
      </c>
      <c r="E21" s="5" t="n">
        <v>0.8862</v>
      </c>
      <c r="F21" s="5" t="n">
        <v>0.8966</v>
      </c>
      <c r="G21" s="56" t="n">
        <v>0.9021</v>
      </c>
      <c r="H21" s="5" t="n">
        <v>0.8846</v>
      </c>
      <c r="I21" s="5" t="n">
        <v>0.8877</v>
      </c>
      <c r="J21" s="5" t="n">
        <v>0.9104</v>
      </c>
      <c r="K21" s="5" t="n">
        <v>0.9006</v>
      </c>
      <c r="L21" s="5" t="n">
        <v>0.8925</v>
      </c>
    </row>
    <row r="22" customFormat="false" ht="15.75" hidden="false" customHeight="false" outlineLevel="0" collapsed="false">
      <c r="A22" s="5" t="n">
        <v>49</v>
      </c>
      <c r="B22" s="5" t="n">
        <v>0.9328</v>
      </c>
      <c r="C22" s="5" t="n">
        <v>0.9151</v>
      </c>
      <c r="D22" s="5" t="n">
        <v>0.9114</v>
      </c>
      <c r="E22" s="5" t="n">
        <v>0.8787</v>
      </c>
      <c r="F22" s="5" t="n">
        <v>0.889</v>
      </c>
      <c r="G22" s="56" t="n">
        <v>0.8945</v>
      </c>
      <c r="H22" s="5" t="n">
        <v>0.8772</v>
      </c>
      <c r="I22" s="5" t="n">
        <v>0.8807</v>
      </c>
      <c r="J22" s="5" t="n">
        <v>0.9019</v>
      </c>
      <c r="K22" s="5" t="n">
        <v>0.8926</v>
      </c>
      <c r="L22" s="5" t="n">
        <v>0.8848</v>
      </c>
    </row>
    <row r="23" customFormat="false" ht="15.75" hidden="false" customHeight="false" outlineLevel="0" collapsed="false">
      <c r="A23" s="5" t="n">
        <v>50</v>
      </c>
      <c r="B23" s="5" t="n">
        <v>0.9259</v>
      </c>
      <c r="C23" s="5" t="n">
        <v>0.908</v>
      </c>
      <c r="D23" s="5" t="n">
        <v>0.904</v>
      </c>
      <c r="E23" s="5" t="n">
        <v>0.8711</v>
      </c>
      <c r="F23" s="5" t="n">
        <v>0.8814</v>
      </c>
      <c r="G23" s="56" t="n">
        <v>0.8869</v>
      </c>
      <c r="H23" s="5" t="n">
        <v>0.8697</v>
      </c>
      <c r="I23" s="5" t="n">
        <v>0.8737</v>
      </c>
      <c r="J23" s="5" t="n">
        <v>0.8935</v>
      </c>
      <c r="K23" s="5" t="n">
        <v>0.8847</v>
      </c>
      <c r="L23" s="5" t="n">
        <v>0.877</v>
      </c>
    </row>
    <row r="24" customFormat="false" ht="15.75" hidden="false" customHeight="false" outlineLevel="0" collapsed="false">
      <c r="A24" s="5" t="n">
        <v>51</v>
      </c>
      <c r="B24" s="5" t="n">
        <v>0.919</v>
      </c>
      <c r="C24" s="5" t="n">
        <v>0.9008</v>
      </c>
      <c r="D24" s="5" t="n">
        <v>0.8966</v>
      </c>
      <c r="E24" s="5" t="n">
        <v>0.8635</v>
      </c>
      <c r="F24" s="5" t="n">
        <v>0.8738</v>
      </c>
      <c r="G24" s="56" t="n">
        <v>0.8792</v>
      </c>
      <c r="H24" s="5" t="n">
        <v>0.8623</v>
      </c>
      <c r="I24" s="5" t="n">
        <v>0.8666</v>
      </c>
      <c r="J24" s="5" t="n">
        <v>0.885</v>
      </c>
      <c r="K24" s="5" t="n">
        <v>0.8766</v>
      </c>
      <c r="L24" s="5" t="n">
        <v>0.8692</v>
      </c>
    </row>
    <row r="25" customFormat="false" ht="15.75" hidden="false" customHeight="false" outlineLevel="0" collapsed="false">
      <c r="A25" s="5" t="n">
        <v>52</v>
      </c>
      <c r="B25" s="5" t="n">
        <v>0.9122</v>
      </c>
      <c r="C25" s="5" t="n">
        <v>0.8937</v>
      </c>
      <c r="D25" s="5" t="n">
        <v>0.8893</v>
      </c>
      <c r="E25" s="5" t="n">
        <v>0.8558</v>
      </c>
      <c r="F25" s="5" t="n">
        <v>0.8662</v>
      </c>
      <c r="G25" s="56" t="n">
        <v>0.8716</v>
      </c>
      <c r="H25" s="5" t="n">
        <v>0.8548</v>
      </c>
      <c r="I25" s="5" t="n">
        <v>0.8595</v>
      </c>
      <c r="J25" s="5" t="n">
        <v>0.8765</v>
      </c>
      <c r="K25" s="5" t="n">
        <v>0.8685</v>
      </c>
      <c r="L25" s="5" t="n">
        <v>0.8613</v>
      </c>
    </row>
    <row r="26" customFormat="false" ht="15.75" hidden="false" customHeight="false" outlineLevel="0" collapsed="false">
      <c r="A26" s="5" t="n">
        <v>53</v>
      </c>
      <c r="B26" s="5" t="n">
        <v>0.9055</v>
      </c>
      <c r="C26" s="5" t="n">
        <v>0.8866</v>
      </c>
      <c r="D26" s="5" t="n">
        <v>0.8819</v>
      </c>
      <c r="E26" s="5" t="n">
        <v>0.8481</v>
      </c>
      <c r="F26" s="5" t="n">
        <v>0.8585</v>
      </c>
      <c r="G26" s="56" t="n">
        <v>0.8639</v>
      </c>
      <c r="H26" s="5" t="n">
        <v>0.8473</v>
      </c>
      <c r="I26" s="5" t="n">
        <v>0.8524</v>
      </c>
      <c r="J26" s="5" t="n">
        <v>0.868</v>
      </c>
      <c r="K26" s="5" t="n">
        <v>0.8603</v>
      </c>
      <c r="L26" s="5" t="n">
        <v>0.8533</v>
      </c>
    </row>
    <row r="27" customFormat="false" ht="15.75" hidden="false" customHeight="false" outlineLevel="0" collapsed="false">
      <c r="A27" s="5" t="n">
        <v>54</v>
      </c>
      <c r="B27" s="5" t="n">
        <v>0.8988</v>
      </c>
      <c r="C27" s="5" t="n">
        <v>0.8796</v>
      </c>
      <c r="D27" s="5" t="n">
        <v>0.8746</v>
      </c>
      <c r="E27" s="5" t="n">
        <v>0.8403</v>
      </c>
      <c r="F27" s="5" t="n">
        <v>0.8509</v>
      </c>
      <c r="G27" s="56" t="n">
        <v>0.8562</v>
      </c>
      <c r="H27" s="5" t="n">
        <v>0.8399</v>
      </c>
      <c r="I27" s="5" t="n">
        <v>0.8452</v>
      </c>
      <c r="J27" s="5" t="n">
        <v>0.8594</v>
      </c>
      <c r="K27" s="5" t="n">
        <v>0.8521</v>
      </c>
      <c r="L27" s="5" t="n">
        <v>0.8453</v>
      </c>
    </row>
    <row r="28" customFormat="false" ht="15.75" hidden="false" customHeight="false" outlineLevel="0" collapsed="false">
      <c r="A28" s="5" t="n">
        <v>55</v>
      </c>
      <c r="B28" s="5" t="n">
        <v>0.8922</v>
      </c>
      <c r="C28" s="5" t="n">
        <v>0.8726</v>
      </c>
      <c r="D28" s="5" t="n">
        <v>0.8673</v>
      </c>
      <c r="E28" s="5" t="n">
        <v>0.8324</v>
      </c>
      <c r="F28" s="5" t="n">
        <v>0.8432</v>
      </c>
      <c r="G28" s="56" t="n">
        <v>0.8485</v>
      </c>
      <c r="H28" s="5" t="n">
        <v>0.8324</v>
      </c>
      <c r="I28" s="5" t="n">
        <v>0.838</v>
      </c>
      <c r="J28" s="5" t="n">
        <v>0.8509</v>
      </c>
      <c r="K28" s="5" t="n">
        <v>0.8438</v>
      </c>
      <c r="L28" s="5" t="n">
        <v>0.8373</v>
      </c>
    </row>
    <row r="29" customFormat="false" ht="15.75" hidden="false" customHeight="false" outlineLevel="0" collapsed="false">
      <c r="A29" s="5" t="n">
        <v>56</v>
      </c>
      <c r="B29" s="5" t="n">
        <v>0.8857</v>
      </c>
      <c r="C29" s="5" t="n">
        <v>0.8656</v>
      </c>
      <c r="D29" s="5" t="n">
        <v>0.86</v>
      </c>
      <c r="E29" s="5" t="n">
        <v>0.8245</v>
      </c>
      <c r="F29" s="5" t="n">
        <v>0.8355</v>
      </c>
      <c r="G29" s="56" t="n">
        <v>0.8408</v>
      </c>
      <c r="H29" s="5" t="n">
        <v>0.8249</v>
      </c>
      <c r="I29" s="5" t="n">
        <v>0.8308</v>
      </c>
      <c r="J29" s="5" t="n">
        <v>0.8423</v>
      </c>
      <c r="K29" s="5" t="n">
        <v>0.8355</v>
      </c>
      <c r="L29" s="5" t="n">
        <v>0.8291</v>
      </c>
    </row>
    <row r="30" customFormat="false" ht="15.75" hidden="false" customHeight="false" outlineLevel="0" collapsed="false">
      <c r="A30" s="5" t="n">
        <v>57</v>
      </c>
      <c r="B30" s="5" t="n">
        <v>0.8793</v>
      </c>
      <c r="C30" s="5" t="n">
        <v>0.8586</v>
      </c>
      <c r="D30" s="5" t="n">
        <v>0.8527</v>
      </c>
      <c r="E30" s="5" t="n">
        <v>0.8166</v>
      </c>
      <c r="F30" s="5" t="n">
        <v>0.8277</v>
      </c>
      <c r="G30" s="56" t="n">
        <v>0.833</v>
      </c>
      <c r="H30" s="5" t="n">
        <v>0.8175</v>
      </c>
      <c r="I30" s="5" t="n">
        <v>0.8235</v>
      </c>
      <c r="J30" s="5" t="n">
        <v>0.8336</v>
      </c>
      <c r="K30" s="5" t="n">
        <v>0.8271</v>
      </c>
      <c r="L30" s="5" t="n">
        <v>0.821</v>
      </c>
    </row>
    <row r="31" customFormat="false" ht="15.75" hidden="false" customHeight="false" outlineLevel="0" collapsed="false">
      <c r="A31" s="5" t="n">
        <v>58</v>
      </c>
      <c r="B31" s="5" t="n">
        <v>0.8729</v>
      </c>
      <c r="C31" s="5" t="n">
        <v>0.8517</v>
      </c>
      <c r="D31" s="5" t="n">
        <v>0.8454</v>
      </c>
      <c r="E31" s="5" t="n">
        <v>0.8086</v>
      </c>
      <c r="F31" s="5" t="n">
        <v>0.82</v>
      </c>
      <c r="G31" s="56" t="n">
        <v>0.8253</v>
      </c>
      <c r="H31" s="5" t="n">
        <v>0.81</v>
      </c>
      <c r="I31" s="5" t="n">
        <v>0.8162</v>
      </c>
      <c r="J31" s="5" t="n">
        <v>0.825</v>
      </c>
      <c r="K31" s="5" t="n">
        <v>0.8186</v>
      </c>
      <c r="L31" s="5" t="n">
        <v>0.8127</v>
      </c>
    </row>
    <row r="32" customFormat="false" ht="15.75" hidden="false" customHeight="false" outlineLevel="0" collapsed="false">
      <c r="A32" s="5" t="n">
        <v>59</v>
      </c>
      <c r="B32" s="5" t="n">
        <v>0.8666</v>
      </c>
      <c r="C32" s="5" t="n">
        <v>0.8447</v>
      </c>
      <c r="D32" s="5" t="n">
        <v>0.8382</v>
      </c>
      <c r="E32" s="5" t="n">
        <v>0.8005</v>
      </c>
      <c r="F32" s="5" t="n">
        <v>0.8122</v>
      </c>
      <c r="G32" s="56" t="n">
        <v>0.8175</v>
      </c>
      <c r="H32" s="5" t="n">
        <v>0.8025</v>
      </c>
      <c r="I32" s="5" t="n">
        <v>0.8089</v>
      </c>
      <c r="J32" s="5" t="n">
        <v>0.8163</v>
      </c>
      <c r="K32" s="5" t="n">
        <v>0.8101</v>
      </c>
      <c r="L32" s="5" t="n">
        <v>0.8045</v>
      </c>
    </row>
    <row r="33" customFormat="false" ht="15.75" hidden="false" customHeight="false" outlineLevel="0" collapsed="false">
      <c r="A33" s="5" t="n">
        <v>60</v>
      </c>
      <c r="B33" s="5" t="n">
        <v>0.8603</v>
      </c>
      <c r="C33" s="5" t="n">
        <v>0.8379</v>
      </c>
      <c r="D33" s="5" t="n">
        <v>0.8309</v>
      </c>
      <c r="E33" s="5" t="n">
        <v>0.7924</v>
      </c>
      <c r="F33" s="5" t="n">
        <v>0.8044</v>
      </c>
      <c r="G33" s="56" t="n">
        <v>0.8098</v>
      </c>
      <c r="H33" s="5" t="n">
        <v>0.7951</v>
      </c>
      <c r="I33" s="5" t="n">
        <v>0.8015</v>
      </c>
      <c r="J33" s="5" t="n">
        <v>0.8076</v>
      </c>
      <c r="K33" s="5" t="n">
        <v>0.8015</v>
      </c>
      <c r="L33" s="5" t="n">
        <v>0.7961</v>
      </c>
    </row>
    <row r="34" customFormat="false" ht="15.75" hidden="false" customHeight="false" outlineLevel="0" collapsed="false">
      <c r="A34" s="5" t="n">
        <v>61</v>
      </c>
      <c r="B34" s="5" t="n">
        <v>0.8541</v>
      </c>
      <c r="C34" s="5" t="n">
        <v>0.831</v>
      </c>
      <c r="D34" s="5" t="n">
        <v>0.8237</v>
      </c>
      <c r="E34" s="5" t="n">
        <v>0.7842</v>
      </c>
      <c r="F34" s="5" t="n">
        <v>0.7966</v>
      </c>
      <c r="G34" s="56" t="n">
        <v>0.802</v>
      </c>
      <c r="H34" s="5" t="n">
        <v>0.7876</v>
      </c>
      <c r="I34" s="5" t="n">
        <v>0.7941</v>
      </c>
      <c r="J34" s="5" t="n">
        <v>0.7989</v>
      </c>
      <c r="K34" s="5" t="n">
        <v>0.7929</v>
      </c>
      <c r="L34" s="5" t="n">
        <v>0.7877</v>
      </c>
    </row>
    <row r="35" customFormat="false" ht="15.75" hidden="false" customHeight="false" outlineLevel="0" collapsed="false">
      <c r="A35" s="5" t="n">
        <v>62</v>
      </c>
      <c r="B35" s="5" t="n">
        <v>0.848</v>
      </c>
      <c r="C35" s="5" t="n">
        <v>0.8242</v>
      </c>
      <c r="D35" s="5" t="n">
        <v>0.8165</v>
      </c>
      <c r="E35" s="5" t="n">
        <v>0.776</v>
      </c>
      <c r="F35" s="5" t="n">
        <v>0.7888</v>
      </c>
      <c r="G35" s="56" t="n">
        <v>0.7942</v>
      </c>
      <c r="H35" s="5" t="n">
        <v>0.7801</v>
      </c>
      <c r="I35" s="5" t="n">
        <v>0.7867</v>
      </c>
      <c r="J35" s="5" t="n">
        <v>0.7901</v>
      </c>
      <c r="K35" s="5" t="n">
        <v>0.7842</v>
      </c>
      <c r="L35" s="5" t="n">
        <v>0.7793</v>
      </c>
    </row>
    <row r="36" customFormat="false" ht="15.75" hidden="false" customHeight="false" outlineLevel="0" collapsed="false">
      <c r="A36" s="5" t="n">
        <v>63</v>
      </c>
      <c r="B36" s="5" t="n">
        <v>0.842</v>
      </c>
      <c r="C36" s="5" t="n">
        <v>0.8174</v>
      </c>
      <c r="D36" s="5" t="n">
        <v>0.8093</v>
      </c>
      <c r="E36" s="5" t="n">
        <v>0.7677</v>
      </c>
      <c r="F36" s="5" t="n">
        <v>0.7809</v>
      </c>
      <c r="G36" s="56" t="n">
        <v>0.7863</v>
      </c>
      <c r="H36" s="5" t="n">
        <v>0.7726</v>
      </c>
      <c r="I36" s="5" t="n">
        <v>0.7792</v>
      </c>
      <c r="J36" s="5" t="n">
        <v>0.7813</v>
      </c>
      <c r="K36" s="5" t="n">
        <v>0.7755</v>
      </c>
      <c r="L36" s="5" t="n">
        <v>0.7708</v>
      </c>
    </row>
    <row r="37" customFormat="false" ht="15.75" hidden="false" customHeight="false" outlineLevel="0" collapsed="false">
      <c r="A37" s="5" t="n">
        <v>64</v>
      </c>
      <c r="B37" s="5" t="n">
        <v>0.836</v>
      </c>
      <c r="C37" s="5" t="n">
        <v>0.8106</v>
      </c>
      <c r="D37" s="5" t="n">
        <v>0.8022</v>
      </c>
      <c r="E37" s="5" t="n">
        <v>0.7594</v>
      </c>
      <c r="F37" s="5" t="n">
        <v>0.773</v>
      </c>
      <c r="G37" s="56" t="n">
        <v>0.7785</v>
      </c>
      <c r="H37" s="5" t="n">
        <v>0.7651</v>
      </c>
      <c r="I37" s="5" t="n">
        <v>0.7717</v>
      </c>
      <c r="J37" s="5" t="n">
        <v>0.7725</v>
      </c>
      <c r="K37" s="5" t="n">
        <v>0.7667</v>
      </c>
      <c r="L37" s="5" t="n">
        <v>0.7623</v>
      </c>
    </row>
    <row r="38" customFormat="false" ht="15.75" hidden="false" customHeight="false" outlineLevel="0" collapsed="false">
      <c r="A38" s="5" t="n">
        <v>65</v>
      </c>
      <c r="B38" s="5" t="n">
        <v>0.83</v>
      </c>
      <c r="C38" s="5" t="n">
        <v>0.8038</v>
      </c>
      <c r="D38" s="5" t="n">
        <v>0.795</v>
      </c>
      <c r="E38" s="5" t="n">
        <v>0.751</v>
      </c>
      <c r="F38" s="5" t="n">
        <v>0.7651</v>
      </c>
      <c r="G38" s="56" t="n">
        <v>0.7706</v>
      </c>
      <c r="H38" s="5" t="n">
        <v>0.7576</v>
      </c>
      <c r="I38" s="5" t="n">
        <v>0.7642</v>
      </c>
      <c r="J38" s="5" t="n">
        <v>0.7637</v>
      </c>
      <c r="K38" s="5" t="n">
        <v>0.7578</v>
      </c>
      <c r="L38" s="5" t="n">
        <v>0.7537</v>
      </c>
    </row>
    <row r="39" customFormat="false" ht="15.75" hidden="false" customHeight="false" outlineLevel="0" collapsed="false">
      <c r="A39" s="5" t="n">
        <v>66</v>
      </c>
      <c r="B39" s="5" t="n">
        <v>0.8242</v>
      </c>
      <c r="C39" s="5" t="n">
        <v>0.7971</v>
      </c>
      <c r="D39" s="5" t="n">
        <v>0.7879</v>
      </c>
      <c r="E39" s="5" t="n">
        <v>0.7426</v>
      </c>
      <c r="F39" s="5" t="n">
        <v>0.7572</v>
      </c>
      <c r="G39" s="56" t="n">
        <v>0.7628</v>
      </c>
      <c r="H39" s="5" t="n">
        <v>0.7501</v>
      </c>
      <c r="I39" s="5" t="n">
        <v>0.7566</v>
      </c>
      <c r="J39" s="5" t="n">
        <v>0.7549</v>
      </c>
      <c r="K39" s="5" t="n">
        <v>0.7489</v>
      </c>
      <c r="L39" s="5" t="n">
        <v>0.745</v>
      </c>
    </row>
    <row r="40" customFormat="false" ht="15.75" hidden="false" customHeight="false" outlineLevel="0" collapsed="false">
      <c r="A40" s="5" t="n">
        <v>67</v>
      </c>
      <c r="B40" s="5" t="n">
        <v>0.8184</v>
      </c>
      <c r="C40" s="5" t="n">
        <v>0.7904</v>
      </c>
      <c r="D40" s="5" t="n">
        <v>0.7807</v>
      </c>
      <c r="E40" s="5" t="n">
        <v>0.7341</v>
      </c>
      <c r="F40" s="5" t="n">
        <v>0.7493</v>
      </c>
      <c r="G40" s="56" t="n">
        <v>0.7549</v>
      </c>
      <c r="H40" s="5" t="n">
        <v>0.7427</v>
      </c>
      <c r="I40" s="5" t="n">
        <v>0.749</v>
      </c>
      <c r="J40" s="5" t="n">
        <v>0.746</v>
      </c>
      <c r="K40" s="5" t="n">
        <v>0.7399</v>
      </c>
      <c r="L40" s="5" t="n">
        <v>0.7363</v>
      </c>
    </row>
    <row r="41" customFormat="false" ht="15.75" hidden="false" customHeight="false" outlineLevel="0" collapsed="false">
      <c r="A41" s="5" t="n">
        <v>68</v>
      </c>
      <c r="B41" s="5" t="n">
        <v>0.8127</v>
      </c>
      <c r="C41" s="5" t="n">
        <v>0.7838</v>
      </c>
      <c r="D41" s="5" t="n">
        <v>0.7736</v>
      </c>
      <c r="E41" s="5" t="n">
        <v>0.7256</v>
      </c>
      <c r="F41" s="5" t="n">
        <v>0.7414</v>
      </c>
      <c r="G41" s="56" t="n">
        <v>0.747</v>
      </c>
      <c r="H41" s="5" t="n">
        <v>0.7352</v>
      </c>
      <c r="I41" s="5" t="n">
        <v>0.7414</v>
      </c>
      <c r="J41" s="5" t="n">
        <v>0.7371</v>
      </c>
      <c r="K41" s="5" t="n">
        <v>0.7309</v>
      </c>
      <c r="L41" s="5" t="n">
        <v>0.7276</v>
      </c>
    </row>
    <row r="42" customFormat="false" ht="15.75" hidden="false" customHeight="false" outlineLevel="0" collapsed="false">
      <c r="A42" s="5" t="n">
        <v>69</v>
      </c>
      <c r="B42" s="5" t="n">
        <v>0.807</v>
      </c>
      <c r="C42" s="5" t="n">
        <v>0.7771</v>
      </c>
      <c r="D42" s="5" t="n">
        <v>0.7665</v>
      </c>
      <c r="E42" s="5" t="n">
        <v>0.7171</v>
      </c>
      <c r="F42" s="5" t="n">
        <v>0.7334</v>
      </c>
      <c r="G42" s="56" t="n">
        <v>0.7391</v>
      </c>
      <c r="H42" s="5" t="n">
        <v>0.7277</v>
      </c>
      <c r="I42" s="5" t="n">
        <v>0.7338</v>
      </c>
      <c r="J42" s="5" t="n">
        <v>0.7282</v>
      </c>
      <c r="K42" s="5" t="n">
        <v>0.7219</v>
      </c>
      <c r="L42" s="5" t="n">
        <v>0.7188</v>
      </c>
    </row>
    <row r="43" customFormat="false" ht="15.75" hidden="false" customHeight="false" outlineLevel="0" collapsed="false">
      <c r="A43" s="5" t="n">
        <v>70</v>
      </c>
      <c r="B43" s="5" t="n">
        <v>0.8014</v>
      </c>
      <c r="C43" s="5" t="n">
        <v>0.7705</v>
      </c>
      <c r="D43" s="5" t="n">
        <v>0.7594</v>
      </c>
      <c r="E43" s="5" t="n">
        <v>0.7084</v>
      </c>
      <c r="F43" s="5" t="n">
        <v>0.7254</v>
      </c>
      <c r="G43" s="56" t="n">
        <v>0.7312</v>
      </c>
      <c r="H43" s="5" t="n">
        <v>0.7202</v>
      </c>
      <c r="I43" s="5" t="n">
        <v>0.7261</v>
      </c>
      <c r="J43" s="5" t="n">
        <v>0.7193</v>
      </c>
      <c r="K43" s="5" t="n">
        <v>0.7128</v>
      </c>
      <c r="L43" s="5" t="n">
        <v>0.71</v>
      </c>
    </row>
    <row r="44" customFormat="false" ht="15.75" hidden="false" customHeight="false" outlineLevel="0" collapsed="false">
      <c r="A44" s="5" t="n">
        <v>71</v>
      </c>
      <c r="B44" s="5" t="n">
        <v>0.7958</v>
      </c>
      <c r="C44" s="5" t="n">
        <v>0.7639</v>
      </c>
      <c r="D44" s="5" t="n">
        <v>0.7524</v>
      </c>
      <c r="E44" s="5" t="n">
        <v>0.6998</v>
      </c>
      <c r="F44" s="5" t="n">
        <v>0.7174</v>
      </c>
      <c r="G44" s="56" t="n">
        <v>0.7232</v>
      </c>
      <c r="H44" s="5" t="n">
        <v>0.7127</v>
      </c>
      <c r="I44" s="5" t="n">
        <v>0.7184</v>
      </c>
      <c r="J44" s="5" t="n">
        <v>0.7103</v>
      </c>
      <c r="K44" s="5" t="n">
        <v>0.7036</v>
      </c>
      <c r="L44" s="5" t="n">
        <v>0.7011</v>
      </c>
    </row>
    <row r="45" customFormat="false" ht="15.75" hidden="false" customHeight="false" outlineLevel="0" collapsed="false">
      <c r="A45" s="5" t="n">
        <v>72</v>
      </c>
      <c r="B45" s="5" t="n">
        <v>0.7903</v>
      </c>
      <c r="C45" s="5" t="n">
        <v>0.7573</v>
      </c>
      <c r="D45" s="5" t="n">
        <v>0.7453</v>
      </c>
      <c r="E45" s="5" t="n">
        <v>0.6911</v>
      </c>
      <c r="F45" s="5" t="n">
        <v>0.7094</v>
      </c>
      <c r="G45" s="56" t="n">
        <v>0.7153</v>
      </c>
      <c r="H45" s="5" t="n">
        <v>0.7052</v>
      </c>
      <c r="I45" s="5" t="n">
        <v>0.7107</v>
      </c>
      <c r="J45" s="5" t="n">
        <v>0.7013</v>
      </c>
      <c r="K45" s="5" t="n">
        <v>0.6944</v>
      </c>
      <c r="L45" s="5" t="n">
        <v>0.6922</v>
      </c>
    </row>
    <row r="46" customFormat="false" ht="15.75" hidden="false" customHeight="false" outlineLevel="0" collapsed="false">
      <c r="A46" s="5" t="n">
        <v>73</v>
      </c>
      <c r="B46" s="5" t="n">
        <v>0.7849</v>
      </c>
      <c r="C46" s="5" t="n">
        <v>0.7508</v>
      </c>
      <c r="D46" s="5" t="n">
        <v>0.7382</v>
      </c>
      <c r="E46" s="5" t="n">
        <v>0.6823</v>
      </c>
      <c r="F46" s="5" t="n">
        <v>0.7014</v>
      </c>
      <c r="G46" s="56" t="n">
        <v>0.7073</v>
      </c>
      <c r="H46" s="5" t="n">
        <v>0.6976</v>
      </c>
      <c r="I46" s="5" t="n">
        <v>0.7025</v>
      </c>
      <c r="J46" s="5" t="n">
        <v>0.6923</v>
      </c>
      <c r="K46" s="5" t="n">
        <v>0.6851</v>
      </c>
      <c r="L46" s="5" t="n">
        <v>0.6832</v>
      </c>
    </row>
    <row r="47" customFormat="false" ht="15.75" hidden="false" customHeight="false" outlineLevel="0" collapsed="false">
      <c r="A47" s="5" t="n">
        <v>74</v>
      </c>
      <c r="B47" s="5" t="n">
        <v>0.7796</v>
      </c>
      <c r="C47" s="5" t="n">
        <v>0.7442</v>
      </c>
      <c r="D47" s="5" t="n">
        <v>0.7312</v>
      </c>
      <c r="E47" s="5" t="n">
        <v>0.6735</v>
      </c>
      <c r="F47" s="5" t="n">
        <v>0.6933</v>
      </c>
      <c r="G47" s="56" t="n">
        <v>0.6992</v>
      </c>
      <c r="H47" s="5" t="n">
        <v>0.6897</v>
      </c>
      <c r="I47" s="5" t="n">
        <v>0.6938</v>
      </c>
      <c r="J47" s="5" t="n">
        <v>0.6833</v>
      </c>
      <c r="K47" s="5" t="n">
        <v>0.6758</v>
      </c>
      <c r="L47" s="5" t="n">
        <v>0.6742</v>
      </c>
    </row>
    <row r="48" customFormat="false" ht="15.75" hidden="false" customHeight="false" outlineLevel="0" collapsed="false">
      <c r="A48" s="5" t="n">
        <v>75</v>
      </c>
      <c r="B48" s="5" t="n">
        <v>0.7743</v>
      </c>
      <c r="C48" s="5" t="n">
        <v>0.7377</v>
      </c>
      <c r="D48" s="5" t="n">
        <v>0.7242</v>
      </c>
      <c r="E48" s="5" t="n">
        <v>0.6647</v>
      </c>
      <c r="F48" s="5" t="n">
        <v>0.6848</v>
      </c>
      <c r="G48" s="56" t="n">
        <v>0.6906</v>
      </c>
      <c r="H48" s="5" t="n">
        <v>0.6812</v>
      </c>
      <c r="I48" s="5" t="n">
        <v>0.6847</v>
      </c>
      <c r="J48" s="5" t="n">
        <v>0.6743</v>
      </c>
      <c r="K48" s="5" t="n">
        <v>0.6665</v>
      </c>
      <c r="L48" s="5" t="n">
        <v>0.6651</v>
      </c>
    </row>
    <row r="49" customFormat="false" ht="15.75" hidden="false" customHeight="false" outlineLevel="0" collapsed="false">
      <c r="A49" s="5" t="n">
        <v>76</v>
      </c>
      <c r="B49" s="5" t="n">
        <v>0.769</v>
      </c>
      <c r="C49" s="5" t="n">
        <v>0.7313</v>
      </c>
      <c r="D49" s="5" t="n">
        <v>0.7172</v>
      </c>
      <c r="E49" s="5" t="n">
        <v>0.6555</v>
      </c>
      <c r="F49" s="5" t="n">
        <v>0.6758</v>
      </c>
      <c r="G49" s="56" t="n">
        <v>0.6816</v>
      </c>
      <c r="H49" s="5" t="n">
        <v>0.6722</v>
      </c>
      <c r="I49" s="5" t="n">
        <v>0.6752</v>
      </c>
      <c r="J49" s="5" t="n">
        <v>0.6652</v>
      </c>
      <c r="K49" s="5" t="n">
        <v>0.6571</v>
      </c>
      <c r="L49" s="5" t="n">
        <v>0.656</v>
      </c>
    </row>
    <row r="50" customFormat="false" ht="15.75" hidden="false" customHeight="false" outlineLevel="0" collapsed="false">
      <c r="A50" s="5" t="n">
        <v>77</v>
      </c>
      <c r="B50" s="5" t="n">
        <v>0.7632</v>
      </c>
      <c r="C50" s="5" t="n">
        <v>0.7248</v>
      </c>
      <c r="D50" s="5" t="n">
        <v>0.7102</v>
      </c>
      <c r="E50" s="5" t="n">
        <v>0.6459</v>
      </c>
      <c r="F50" s="5" t="n">
        <v>0.6664</v>
      </c>
      <c r="G50" s="56" t="n">
        <v>0.672</v>
      </c>
      <c r="H50" s="5" t="n">
        <v>0.6628</v>
      </c>
      <c r="I50" s="5" t="n">
        <v>0.6652</v>
      </c>
      <c r="J50" s="5" t="n">
        <v>0.6561</v>
      </c>
      <c r="K50" s="5" t="n">
        <v>0.6476</v>
      </c>
      <c r="L50" s="5" t="n">
        <v>0.6468</v>
      </c>
    </row>
    <row r="51" customFormat="false" ht="15.75" hidden="false" customHeight="false" outlineLevel="0" collapsed="false">
      <c r="A51" s="5" t="n">
        <v>78</v>
      </c>
      <c r="B51" s="5" t="n">
        <v>0.7569</v>
      </c>
      <c r="C51" s="5" t="n">
        <v>0.7184</v>
      </c>
      <c r="D51" s="5" t="n">
        <v>0.7032</v>
      </c>
      <c r="E51" s="5" t="n">
        <v>0.6359</v>
      </c>
      <c r="F51" s="5" t="n">
        <v>0.6565</v>
      </c>
      <c r="G51" s="56" t="n">
        <v>0.662</v>
      </c>
      <c r="H51" s="5" t="n">
        <v>0.6529</v>
      </c>
      <c r="I51" s="5" t="n">
        <v>0.6547</v>
      </c>
      <c r="J51" s="5" t="n">
        <v>0.647</v>
      </c>
      <c r="K51" s="5" t="n">
        <v>0.6381</v>
      </c>
      <c r="L51" s="5" t="n">
        <v>0.6376</v>
      </c>
    </row>
    <row r="52" customFormat="false" ht="15.75" hidden="false" customHeight="false" outlineLevel="0" collapsed="false">
      <c r="A52" s="5" t="n">
        <v>79</v>
      </c>
      <c r="B52" s="5" t="n">
        <v>0.7501</v>
      </c>
      <c r="C52" s="5" t="n">
        <v>0.7114</v>
      </c>
      <c r="D52" s="5" t="n">
        <v>0.6956</v>
      </c>
      <c r="E52" s="5" t="n">
        <v>0.6255</v>
      </c>
      <c r="F52" s="5" t="n">
        <v>0.6462</v>
      </c>
      <c r="G52" s="56" t="n">
        <v>0.6516</v>
      </c>
      <c r="H52" s="5" t="n">
        <v>0.6425</v>
      </c>
      <c r="I52" s="5" t="n">
        <v>0.6438</v>
      </c>
      <c r="J52" s="5" t="n">
        <v>0.6379</v>
      </c>
      <c r="K52" s="5" t="n">
        <v>0.6286</v>
      </c>
      <c r="L52" s="5" t="n">
        <v>0.6284</v>
      </c>
    </row>
    <row r="53" customFormat="false" ht="15.75" hidden="false" customHeight="false" outlineLevel="0" collapsed="false">
      <c r="A53" s="5" t="n">
        <v>80</v>
      </c>
      <c r="B53" s="5" t="n">
        <v>0.7427</v>
      </c>
      <c r="C53" s="5" t="n">
        <v>0.704</v>
      </c>
      <c r="D53" s="5" t="n">
        <v>0.6875</v>
      </c>
      <c r="E53" s="5" t="n">
        <v>0.6148</v>
      </c>
      <c r="F53" s="5" t="n">
        <v>0.6354</v>
      </c>
      <c r="G53" s="56" t="n">
        <v>0.6407</v>
      </c>
      <c r="H53" s="5" t="n">
        <v>0.6316</v>
      </c>
      <c r="I53" s="5" t="n">
        <v>0.6324</v>
      </c>
      <c r="J53" s="5" t="n">
        <v>0.6288</v>
      </c>
      <c r="K53" s="5" t="n">
        <v>0.619</v>
      </c>
      <c r="L53" s="5" t="n">
        <v>0.6191</v>
      </c>
    </row>
    <row r="54" customFormat="false" ht="15.75" hidden="false" customHeight="false" outlineLevel="0" collapsed="false">
      <c r="A54" s="5" t="n">
        <v>81</v>
      </c>
      <c r="B54" s="5" t="n">
        <v>0.7348</v>
      </c>
      <c r="C54" s="5" t="n">
        <v>0.696</v>
      </c>
      <c r="D54" s="5" t="n">
        <v>0.6787</v>
      </c>
      <c r="E54" s="5" t="n">
        <v>0.6037</v>
      </c>
      <c r="F54" s="5" t="n">
        <v>0.6241</v>
      </c>
      <c r="G54" s="56" t="n">
        <v>0.6292</v>
      </c>
      <c r="H54" s="5" t="n">
        <v>0.6202</v>
      </c>
      <c r="I54" s="5" t="n">
        <v>0.6205</v>
      </c>
      <c r="J54" s="5" t="n">
        <v>0.6196</v>
      </c>
      <c r="K54" s="5" t="n">
        <v>0.6094</v>
      </c>
      <c r="L54" s="5" t="n">
        <v>0.6098</v>
      </c>
    </row>
    <row r="55" customFormat="false" ht="15.75" hidden="false" customHeight="false" outlineLevel="0" collapsed="false">
      <c r="A55" s="5" t="n">
        <v>82</v>
      </c>
      <c r="B55" s="5" t="n">
        <v>0.7263</v>
      </c>
      <c r="C55" s="5" t="n">
        <v>0.6875</v>
      </c>
      <c r="D55" s="5" t="n">
        <v>0.6693</v>
      </c>
      <c r="E55" s="5" t="n">
        <v>0.5922</v>
      </c>
      <c r="F55" s="5" t="n">
        <v>0.6124</v>
      </c>
      <c r="G55" s="56" t="n">
        <v>0.6174</v>
      </c>
      <c r="H55" s="5" t="n">
        <v>0.6083</v>
      </c>
      <c r="I55" s="5" t="n">
        <v>0.6082</v>
      </c>
      <c r="J55" s="5" t="n">
        <v>0.6098</v>
      </c>
      <c r="K55" s="5" t="n">
        <v>0.5997</v>
      </c>
      <c r="L55" s="5" t="n">
        <v>0.6004</v>
      </c>
    </row>
    <row r="56" customFormat="false" ht="15.75" hidden="false" customHeight="false" outlineLevel="0" collapsed="false">
      <c r="A56" s="5" t="n">
        <v>83</v>
      </c>
      <c r="B56" s="5" t="n">
        <v>0.7173</v>
      </c>
      <c r="C56" s="5" t="n">
        <v>0.6785</v>
      </c>
      <c r="D56" s="5" t="n">
        <v>0.6593</v>
      </c>
      <c r="E56" s="5" t="n">
        <v>0.5804</v>
      </c>
      <c r="F56" s="5" t="n">
        <v>0.6003</v>
      </c>
      <c r="G56" s="56" t="n">
        <v>0.6051</v>
      </c>
      <c r="H56" s="5" t="n">
        <v>0.596</v>
      </c>
      <c r="I56" s="5" t="n">
        <v>0.5955</v>
      </c>
      <c r="J56" s="5" t="n">
        <v>0.5993</v>
      </c>
      <c r="K56" s="5" t="n">
        <v>0.5893</v>
      </c>
      <c r="L56" s="5" t="n">
        <v>0.5903</v>
      </c>
    </row>
    <row r="57" customFormat="false" ht="15.75" hidden="false" customHeight="false" outlineLevel="0" collapsed="false">
      <c r="A57" s="5" t="n">
        <v>84</v>
      </c>
      <c r="B57" s="5" t="n">
        <v>0.7078</v>
      </c>
      <c r="C57" s="5" t="n">
        <v>0.669</v>
      </c>
      <c r="D57" s="5" t="n">
        <v>0.6486</v>
      </c>
      <c r="E57" s="5" t="n">
        <v>0.5682</v>
      </c>
      <c r="F57" s="5" t="n">
        <v>0.5876</v>
      </c>
      <c r="G57" s="56" t="n">
        <v>0.5922</v>
      </c>
      <c r="H57" s="5" t="n">
        <v>0.5832</v>
      </c>
      <c r="I57" s="5" t="n">
        <v>0.5823</v>
      </c>
      <c r="J57" s="5" t="n">
        <v>0.5881</v>
      </c>
      <c r="K57" s="5" t="n">
        <v>0.5783</v>
      </c>
      <c r="L57" s="5" t="n">
        <v>0.5795</v>
      </c>
    </row>
    <row r="58" customFormat="false" ht="15.75" hidden="false" customHeight="false" outlineLevel="0" collapsed="false">
      <c r="A58" s="5" t="n">
        <v>85</v>
      </c>
      <c r="B58" s="5" t="n">
        <v>0.6977</v>
      </c>
      <c r="C58" s="5" t="n">
        <v>0.659</v>
      </c>
      <c r="D58" s="5" t="n">
        <v>0.6374</v>
      </c>
      <c r="E58" s="5" t="n">
        <v>0.5556</v>
      </c>
      <c r="F58" s="5" t="n">
        <v>0.5746</v>
      </c>
      <c r="G58" s="56" t="n">
        <v>0.579</v>
      </c>
      <c r="H58" s="5" t="n">
        <v>0.5698</v>
      </c>
      <c r="I58" s="5" t="n">
        <v>0.5686</v>
      </c>
      <c r="J58" s="5" t="n">
        <v>0.5762</v>
      </c>
      <c r="K58" s="5" t="n">
        <v>0.5665</v>
      </c>
      <c r="L58" s="5" t="n">
        <v>0.5679</v>
      </c>
    </row>
    <row r="59" customFormat="false" ht="15.75" hidden="false" customHeight="false" outlineLevel="0" collapsed="false">
      <c r="A59" s="5" t="n">
        <v>86</v>
      </c>
      <c r="B59" s="5" t="n">
        <v>0.6871</v>
      </c>
      <c r="C59" s="5" t="n">
        <v>0.6484</v>
      </c>
      <c r="D59" s="5" t="n">
        <v>0.6256</v>
      </c>
      <c r="E59" s="5" t="n">
        <v>0.5426</v>
      </c>
      <c r="F59" s="5" t="n">
        <v>0.561</v>
      </c>
      <c r="G59" s="56" t="n">
        <v>0.5652</v>
      </c>
      <c r="H59" s="5" t="n">
        <v>0.5561</v>
      </c>
      <c r="I59" s="5" t="n">
        <v>0.5545</v>
      </c>
      <c r="J59" s="5" t="n">
        <v>0.5637</v>
      </c>
      <c r="K59" s="5" t="n">
        <v>0.5541</v>
      </c>
      <c r="L59" s="5" t="n">
        <v>0.5556</v>
      </c>
    </row>
    <row r="60" customFormat="false" ht="15.75" hidden="false" customHeight="false" outlineLevel="0" collapsed="false">
      <c r="A60" s="5" t="n">
        <v>87</v>
      </c>
      <c r="B60" s="5" t="n">
        <v>0.6759</v>
      </c>
      <c r="C60" s="5" t="n">
        <v>0.6373</v>
      </c>
      <c r="D60" s="5" t="n">
        <v>0.6132</v>
      </c>
      <c r="E60" s="5" t="n">
        <v>0.5292</v>
      </c>
      <c r="F60" s="5" t="n">
        <v>0.5471</v>
      </c>
      <c r="G60" s="56" t="n">
        <v>0.551</v>
      </c>
      <c r="H60" s="5" t="n">
        <v>0.5418</v>
      </c>
      <c r="I60" s="5" t="n">
        <v>0.5399</v>
      </c>
      <c r="J60" s="5" t="n">
        <v>0.5505</v>
      </c>
      <c r="K60" s="5" t="n">
        <v>0.541</v>
      </c>
      <c r="L60" s="5" t="n">
        <v>0.5425</v>
      </c>
    </row>
    <row r="61" customFormat="false" ht="15.75" hidden="false" customHeight="false" outlineLevel="0" collapsed="false">
      <c r="A61" s="5" t="n">
        <v>88</v>
      </c>
      <c r="B61" s="5" t="n">
        <v>0.6643</v>
      </c>
      <c r="C61" s="5" t="n">
        <v>0.6258</v>
      </c>
      <c r="D61" s="5" t="n">
        <v>0.6002</v>
      </c>
      <c r="E61" s="5" t="n">
        <v>0.5155</v>
      </c>
      <c r="F61" s="5" t="n">
        <v>0.5326</v>
      </c>
      <c r="G61" s="56" t="n">
        <v>0.5363</v>
      </c>
      <c r="H61" s="5" t="n">
        <v>0.527</v>
      </c>
      <c r="I61" s="5" t="n">
        <v>0.5249</v>
      </c>
      <c r="J61" s="5" t="n">
        <v>0.5366</v>
      </c>
      <c r="K61" s="5" t="n">
        <v>0.5272</v>
      </c>
      <c r="L61" s="5" t="n">
        <v>0.5287</v>
      </c>
    </row>
    <row r="62" customFormat="false" ht="15.75" hidden="false" customHeight="false" outlineLevel="0" collapsed="false">
      <c r="A62" s="5" t="n">
        <v>89</v>
      </c>
      <c r="B62" s="5" t="n">
        <v>0.652</v>
      </c>
      <c r="C62" s="5" t="n">
        <v>0.6137</v>
      </c>
      <c r="D62" s="5" t="n">
        <v>0.5865</v>
      </c>
      <c r="E62" s="5" t="n">
        <v>0.5014</v>
      </c>
      <c r="F62" s="5" t="n">
        <v>0.5177</v>
      </c>
      <c r="G62" s="56" t="n">
        <v>0.5212</v>
      </c>
      <c r="H62" s="5" t="n">
        <v>0.5118</v>
      </c>
      <c r="I62" s="5" t="n">
        <v>0.5094</v>
      </c>
      <c r="J62" s="5" t="n">
        <v>0.522</v>
      </c>
      <c r="K62" s="5" t="n">
        <v>0.5127</v>
      </c>
      <c r="L62" s="5" t="n">
        <v>0.5142</v>
      </c>
    </row>
    <row r="63" customFormat="false" ht="15.75" hidden="false" customHeight="false" outlineLevel="0" collapsed="false">
      <c r="A63" s="5" t="n">
        <v>90</v>
      </c>
      <c r="B63" s="5" t="n">
        <v>0.6393</v>
      </c>
      <c r="C63" s="5" t="n">
        <v>0.6011</v>
      </c>
      <c r="D63" s="5" t="n">
        <v>0.5723</v>
      </c>
      <c r="E63" s="5" t="n">
        <v>0.4869</v>
      </c>
      <c r="F63" s="5" t="n">
        <v>0.5024</v>
      </c>
      <c r="G63" s="56" t="n">
        <v>0.5056</v>
      </c>
      <c r="H63" s="5" t="n">
        <v>0.496</v>
      </c>
      <c r="I63" s="5" t="n">
        <v>0.4935</v>
      </c>
      <c r="J63" s="5" t="n">
        <v>0.5067</v>
      </c>
      <c r="K63" s="5" t="n">
        <v>0.4975</v>
      </c>
      <c r="L63" s="5" t="n">
        <v>0.499</v>
      </c>
    </row>
    <row r="64" customFormat="false" ht="15.75" hidden="false" customHeight="false" outlineLevel="0" collapsed="false">
      <c r="A64" s="5" t="n">
        <v>91</v>
      </c>
      <c r="B64" s="5" t="n">
        <v>0.626</v>
      </c>
      <c r="C64" s="5" t="n">
        <v>0.5879</v>
      </c>
      <c r="D64" s="5" t="n">
        <v>0.5574</v>
      </c>
      <c r="E64" s="5" t="n">
        <v>0.4721</v>
      </c>
      <c r="F64" s="5" t="n">
        <v>0.4866</v>
      </c>
      <c r="G64" s="56" t="n">
        <v>0.4895</v>
      </c>
      <c r="H64" s="5" t="n">
        <v>0.4798</v>
      </c>
      <c r="I64" s="5" t="n">
        <v>0.4771</v>
      </c>
      <c r="J64" s="5" t="n">
        <v>0.4908</v>
      </c>
      <c r="K64" s="5" t="n">
        <v>0.4816</v>
      </c>
      <c r="L64" s="5" t="n">
        <v>0.483</v>
      </c>
    </row>
    <row r="65" customFormat="false" ht="15.75" hidden="false" customHeight="false" outlineLevel="0" collapsed="false">
      <c r="A65" s="5" t="n">
        <v>92</v>
      </c>
      <c r="B65" s="5" t="n">
        <v>0.6121</v>
      </c>
      <c r="C65" s="5" t="n">
        <v>0.5743</v>
      </c>
      <c r="D65" s="5" t="n">
        <v>0.542</v>
      </c>
      <c r="E65" s="5" t="n">
        <v>0.4569</v>
      </c>
      <c r="F65" s="5" t="n">
        <v>0.4703</v>
      </c>
      <c r="G65" s="56" t="n">
        <v>0.4729</v>
      </c>
      <c r="H65" s="5" t="n">
        <v>0.4631</v>
      </c>
      <c r="I65" s="5" t="n">
        <v>0.4603</v>
      </c>
      <c r="J65" s="5" t="n">
        <v>0.4742</v>
      </c>
      <c r="K65" s="5" t="n">
        <v>0.465</v>
      </c>
      <c r="L65" s="5" t="n">
        <v>0.4662</v>
      </c>
    </row>
    <row r="66" customFormat="false" ht="15.75" hidden="false" customHeight="false" outlineLevel="0" collapsed="false">
      <c r="A66" s="5" t="n">
        <v>93</v>
      </c>
      <c r="B66" s="5" t="n">
        <v>0.5977</v>
      </c>
      <c r="C66" s="5" t="n">
        <v>0.5601</v>
      </c>
      <c r="D66" s="5" t="n">
        <v>0.5259</v>
      </c>
      <c r="E66" s="5" t="n">
        <v>0.4413</v>
      </c>
      <c r="F66" s="5" t="n">
        <v>0.4536</v>
      </c>
      <c r="G66" s="56" t="n">
        <v>0.4559</v>
      </c>
      <c r="H66" s="5" t="n">
        <v>0.446</v>
      </c>
      <c r="I66" s="5" t="n">
        <v>0.443</v>
      </c>
      <c r="J66" s="5" t="n">
        <v>0.4569</v>
      </c>
      <c r="K66" s="5" t="n">
        <v>0.4478</v>
      </c>
      <c r="L66" s="5" t="n">
        <v>0.4488</v>
      </c>
    </row>
    <row r="67" customFormat="false" ht="15.75" hidden="false" customHeight="false" outlineLevel="0" collapsed="false">
      <c r="A67" s="5" t="n">
        <v>94</v>
      </c>
      <c r="B67" s="5" t="n">
        <v>0.5828</v>
      </c>
      <c r="C67" s="5" t="n">
        <v>0.5454</v>
      </c>
      <c r="D67" s="5" t="n">
        <v>0.5092</v>
      </c>
      <c r="E67" s="5" t="n">
        <v>0.4254</v>
      </c>
      <c r="F67" s="5" t="n">
        <v>0.4364</v>
      </c>
      <c r="G67" s="56" t="n">
        <v>0.4384</v>
      </c>
      <c r="H67" s="5" t="n">
        <v>0.4283</v>
      </c>
      <c r="I67" s="5" t="n">
        <v>0.4253</v>
      </c>
      <c r="J67" s="5" t="n">
        <v>0.439</v>
      </c>
      <c r="K67" s="5" t="n">
        <v>0.4299</v>
      </c>
      <c r="L67" s="5" t="n">
        <v>0.4306</v>
      </c>
    </row>
    <row r="68" customFormat="false" ht="15.75" hidden="false" customHeight="false" outlineLevel="0" collapsed="false">
      <c r="A68" s="5" t="n">
        <v>95</v>
      </c>
      <c r="B68" s="5" t="n">
        <v>0.5673</v>
      </c>
      <c r="C68" s="5" t="n">
        <v>0.5302</v>
      </c>
      <c r="D68" s="5" t="n">
        <v>0.492</v>
      </c>
      <c r="E68" s="5" t="n">
        <v>0.409</v>
      </c>
      <c r="F68" s="5" t="n">
        <v>0.4188</v>
      </c>
      <c r="G68" s="56" t="n">
        <v>0.4205</v>
      </c>
      <c r="H68" s="5" t="n">
        <v>0.4102</v>
      </c>
      <c r="I68" s="5" t="n">
        <v>0.4071</v>
      </c>
      <c r="J68" s="5" t="n">
        <v>0.4204</v>
      </c>
      <c r="K68" s="5" t="n">
        <v>0.4112</v>
      </c>
      <c r="L68" s="5" t="n">
        <v>0.4116</v>
      </c>
    </row>
    <row r="69" customFormat="false" ht="15.75" hidden="false" customHeight="false" outlineLevel="0" collapsed="false">
      <c r="A69" s="5" t="n">
        <v>96</v>
      </c>
      <c r="B69" s="5" t="n">
        <v>0.5513</v>
      </c>
      <c r="C69" s="5" t="n">
        <v>0.5145</v>
      </c>
      <c r="D69" s="5" t="n">
        <v>0.4741</v>
      </c>
      <c r="E69" s="5" t="n">
        <v>0.3923</v>
      </c>
      <c r="F69" s="5" t="n">
        <v>0.4007</v>
      </c>
      <c r="G69" s="56" t="n">
        <v>0.402</v>
      </c>
      <c r="H69" s="5" t="n">
        <v>0.3915</v>
      </c>
      <c r="I69" s="5" t="n">
        <v>0.3884</v>
      </c>
      <c r="J69" s="5" t="n">
        <v>0.401</v>
      </c>
      <c r="K69" s="5" t="n">
        <v>0.3919</v>
      </c>
      <c r="L69" s="5" t="n">
        <v>0.392</v>
      </c>
    </row>
    <row r="70" customFormat="false" ht="15.75" hidden="false" customHeight="false" outlineLevel="0" collapsed="false">
      <c r="A70" s="5" t="n">
        <v>97</v>
      </c>
      <c r="B70" s="5" t="n">
        <v>0.5348</v>
      </c>
      <c r="C70" s="5" t="n">
        <v>0.4983</v>
      </c>
      <c r="D70" s="5" t="n">
        <v>0.4556</v>
      </c>
      <c r="E70" s="5" t="n">
        <v>0.3753</v>
      </c>
      <c r="F70" s="5" t="n">
        <v>0.3822</v>
      </c>
      <c r="G70" s="56" t="n">
        <v>0.3831</v>
      </c>
      <c r="H70" s="5" t="n">
        <v>0.3724</v>
      </c>
      <c r="I70" s="5" t="n">
        <v>0.3693</v>
      </c>
      <c r="J70" s="5" t="n">
        <v>0.3811</v>
      </c>
      <c r="K70" s="5" t="n">
        <v>0.3719</v>
      </c>
      <c r="L70" s="5" t="n">
        <v>0.3716</v>
      </c>
    </row>
    <row r="71" customFormat="false" ht="15.75" hidden="false" customHeight="false" outlineLevel="0" collapsed="false">
      <c r="A71" s="5" t="n">
        <v>98</v>
      </c>
      <c r="B71" s="5" t="n">
        <v>0.5177</v>
      </c>
      <c r="C71" s="5" t="n">
        <v>0.4815</v>
      </c>
      <c r="D71" s="5" t="n">
        <v>0.4365</v>
      </c>
      <c r="E71" s="5" t="n">
        <v>0.3579</v>
      </c>
      <c r="F71" s="5" t="n">
        <v>0.3632</v>
      </c>
      <c r="G71" s="56" t="n">
        <v>0.3638</v>
      </c>
      <c r="H71" s="5" t="n">
        <v>0.3528</v>
      </c>
      <c r="I71" s="5" t="n">
        <v>0.3498</v>
      </c>
      <c r="J71" s="5" t="n">
        <v>0.3604</v>
      </c>
      <c r="K71" s="5" t="n">
        <v>0.3513</v>
      </c>
      <c r="L71" s="5" t="n">
        <v>0.3505</v>
      </c>
    </row>
    <row r="72" customFormat="false" ht="15.75" hidden="false" customHeight="false" outlineLevel="0" collapsed="false">
      <c r="A72" s="5" t="n">
        <v>99</v>
      </c>
      <c r="B72" s="5" t="n">
        <v>0.5</v>
      </c>
      <c r="C72" s="5" t="n">
        <v>0.4642</v>
      </c>
      <c r="D72" s="5" t="n">
        <v>0.4168</v>
      </c>
      <c r="E72" s="5" t="n">
        <v>0.34</v>
      </c>
      <c r="F72" s="5" t="n">
        <v>0.3438</v>
      </c>
      <c r="G72" s="56" t="n">
        <v>0.344</v>
      </c>
      <c r="H72" s="5" t="n">
        <v>0.3327</v>
      </c>
      <c r="I72" s="5" t="n">
        <v>0.3298</v>
      </c>
      <c r="J72" s="5" t="n">
        <v>0.3391</v>
      </c>
      <c r="K72" s="5" t="n">
        <v>0.3299</v>
      </c>
      <c r="L72" s="5" t="n">
        <v>0.3286</v>
      </c>
    </row>
    <row r="73" customFormat="false" ht="15.75" hidden="false" customHeight="false" outlineLevel="0" collapsed="false">
      <c r="A73" s="5" t="n">
        <v>100</v>
      </c>
      <c r="B73" s="5" t="n">
        <v>0.4818</v>
      </c>
      <c r="C73" s="5" t="n">
        <v>0.4464</v>
      </c>
      <c r="D73" s="5" t="n">
        <v>0.3965</v>
      </c>
      <c r="E73" s="5" t="n">
        <v>0.3219</v>
      </c>
      <c r="F73" s="5" t="n">
        <v>0.3239</v>
      </c>
      <c r="G73" s="56" t="n">
        <v>0.3237</v>
      </c>
      <c r="H73" s="5" t="n">
        <v>0.3122</v>
      </c>
      <c r="I73" s="5" t="n">
        <v>0.3093</v>
      </c>
      <c r="J73" s="5" t="n">
        <v>0.3171</v>
      </c>
      <c r="K73" s="5" t="n">
        <v>0.3079</v>
      </c>
      <c r="L73" s="5" t="n">
        <v>0.306</v>
      </c>
    </row>
    <row r="74" customFormat="false" ht="15.75" hidden="false" customHeight="false" outlineLevel="0" collapsed="false">
      <c r="A74" s="5" t="n">
        <v>101</v>
      </c>
      <c r="B74" s="5" t="n">
        <v>0.4631</v>
      </c>
      <c r="C74" s="5" t="n">
        <v>0.4281</v>
      </c>
      <c r="D74" s="5" t="n">
        <v>0.3756</v>
      </c>
      <c r="E74" s="5" t="n">
        <v>0.3033</v>
      </c>
      <c r="F74" s="5" t="n">
        <v>0.3035</v>
      </c>
      <c r="G74" s="56" t="n">
        <v>0.3029</v>
      </c>
      <c r="H74" s="5" t="n">
        <v>0.2911</v>
      </c>
      <c r="I74" s="5" t="n">
        <v>0.2884</v>
      </c>
      <c r="J74" s="5" t="n">
        <v>0.2944</v>
      </c>
      <c r="K74" s="5" t="n">
        <v>0.2852</v>
      </c>
      <c r="L74" s="5" t="n">
        <v>0.2827</v>
      </c>
    </row>
    <row r="75" customFormat="false" ht="15.75" hidden="false" customHeight="false" outlineLevel="0" collapsed="false">
      <c r="A75" s="5" t="n">
        <v>102</v>
      </c>
      <c r="B75" s="5" t="n">
        <v>0.4438</v>
      </c>
      <c r="C75" s="5" t="n">
        <v>0.4093</v>
      </c>
      <c r="D75" s="5" t="n">
        <v>0.3541</v>
      </c>
      <c r="E75" s="5" t="n">
        <v>0.2844</v>
      </c>
      <c r="F75" s="5" t="n">
        <v>0.2827</v>
      </c>
      <c r="G75" s="56" t="n">
        <v>0.2816</v>
      </c>
      <c r="H75" s="5" t="n">
        <v>0.2696</v>
      </c>
      <c r="I75" s="5" t="n">
        <v>0.2671</v>
      </c>
      <c r="J75" s="5" t="n">
        <v>0.2711</v>
      </c>
      <c r="K75" s="5" t="n">
        <v>0.2618</v>
      </c>
      <c r="L75" s="5" t="n">
        <v>0.2586</v>
      </c>
    </row>
    <row r="76" customFormat="false" ht="15.75" hidden="false" customHeight="false" outlineLevel="0" collapsed="false">
      <c r="A76" s="5" t="n">
        <v>103</v>
      </c>
      <c r="B76" s="5" t="n">
        <v>0.424</v>
      </c>
      <c r="C76" s="5" t="n">
        <v>0.39</v>
      </c>
      <c r="D76" s="5" t="n">
        <v>0.3319</v>
      </c>
      <c r="E76" s="5" t="n">
        <v>0.2652</v>
      </c>
      <c r="F76" s="5" t="n">
        <v>0.2615</v>
      </c>
      <c r="G76" s="56" t="n">
        <v>0.2599</v>
      </c>
      <c r="H76" s="5" t="n">
        <v>0.2476</v>
      </c>
      <c r="I76" s="5" t="n">
        <v>0.2453</v>
      </c>
      <c r="J76" s="5" t="n">
        <v>0.247</v>
      </c>
      <c r="K76" s="5" t="n">
        <v>0.2377</v>
      </c>
      <c r="L76" s="5" t="n">
        <v>0.2339</v>
      </c>
    </row>
    <row r="77" customFormat="false" ht="15.75" hidden="false" customHeight="false" outlineLevel="0" collapsed="false">
      <c r="A77" s="5" t="n">
        <v>104</v>
      </c>
      <c r="B77" s="5" t="n">
        <v>0.4036</v>
      </c>
      <c r="C77" s="5" t="n">
        <v>0.3701</v>
      </c>
      <c r="D77" s="5" t="n">
        <v>0.3092</v>
      </c>
      <c r="E77" s="5" t="n">
        <v>0.2455</v>
      </c>
      <c r="F77" s="5" t="n">
        <v>0.2398</v>
      </c>
      <c r="G77" s="56" t="n">
        <v>0.2377</v>
      </c>
      <c r="H77" s="5" t="n">
        <v>0.2251</v>
      </c>
      <c r="I77" s="5" t="n">
        <v>0.223</v>
      </c>
      <c r="J77" s="5" t="n">
        <v>0.2223</v>
      </c>
      <c r="K77" s="5" t="n">
        <v>0.2129</v>
      </c>
      <c r="L77" s="5" t="n">
        <v>0.2084</v>
      </c>
    </row>
    <row r="78" customFormat="false" ht="15.75" hidden="false" customHeight="false" outlineLevel="0" collapsed="false">
      <c r="A78" s="5" t="n">
        <v>105</v>
      </c>
      <c r="B78" s="5" t="n">
        <v>0.3827</v>
      </c>
      <c r="C78" s="5" t="n">
        <v>0.3497</v>
      </c>
      <c r="D78" s="5" t="n">
        <v>0.2858</v>
      </c>
      <c r="E78" s="5" t="n">
        <v>0.2255</v>
      </c>
      <c r="F78" s="5" t="n">
        <v>0.2176</v>
      </c>
      <c r="G78" s="56" t="n">
        <v>0.2151</v>
      </c>
      <c r="H78" s="5" t="n">
        <v>0.2021</v>
      </c>
      <c r="I78" s="5" t="n">
        <v>0.2003</v>
      </c>
      <c r="J78" s="5" t="n">
        <v>0.197</v>
      </c>
      <c r="K78" s="5" t="n">
        <v>0.1875</v>
      </c>
      <c r="L78" s="5" t="n">
        <v>0.1821</v>
      </c>
    </row>
    <row r="79" customFormat="false" ht="15.75" hidden="false" customHeight="false" outlineLevel="0" collapsed="false">
      <c r="A79" s="5" t="n">
        <v>106</v>
      </c>
      <c r="B79" s="5" t="n">
        <v>0.3613</v>
      </c>
      <c r="C79" s="5" t="n">
        <v>0.3288</v>
      </c>
      <c r="D79" s="5" t="n">
        <v>0.2619</v>
      </c>
      <c r="E79" s="5" t="n">
        <v>0.2051</v>
      </c>
      <c r="F79" s="5" t="n">
        <v>0.195</v>
      </c>
      <c r="G79" s="56" t="n">
        <v>0.1919</v>
      </c>
      <c r="H79" s="5" t="n">
        <v>0.1787</v>
      </c>
      <c r="I79" s="5" t="n">
        <v>0.1771</v>
      </c>
      <c r="J79" s="5" t="n">
        <v>0.1709</v>
      </c>
      <c r="K79" s="5" t="n">
        <v>0.1613</v>
      </c>
      <c r="L79" s="5" t="n">
        <v>0.1551</v>
      </c>
    </row>
    <row r="80" customFormat="false" ht="15.75" hidden="false" customHeight="false" outlineLevel="0" collapsed="false">
      <c r="A80" s="5" t="n">
        <v>107</v>
      </c>
      <c r="B80" s="5" t="n">
        <v>0.3393</v>
      </c>
      <c r="C80" s="5" t="n">
        <v>0.3074</v>
      </c>
      <c r="D80" s="5" t="n">
        <v>0.2373</v>
      </c>
      <c r="E80" s="5" t="n">
        <v>0.1844</v>
      </c>
      <c r="F80" s="5" t="n">
        <v>0.1719</v>
      </c>
      <c r="G80" s="56" t="n">
        <v>0.1683</v>
      </c>
      <c r="H80" s="5" t="n">
        <v>0.1547</v>
      </c>
      <c r="I80" s="5" t="n">
        <v>0.1535</v>
      </c>
      <c r="J80" s="5" t="n">
        <v>0.1442</v>
      </c>
      <c r="K80" s="5" t="n">
        <v>0.1345</v>
      </c>
      <c r="L80" s="5" t="n">
        <v>0.1275</v>
      </c>
    </row>
    <row r="81" customFormat="false" ht="15.75" hidden="false" customHeight="false" outlineLevel="0" collapsed="false">
      <c r="A81" s="5" t="n">
        <v>108</v>
      </c>
      <c r="B81" s="5" t="n">
        <v>0.3167</v>
      </c>
      <c r="C81" s="5" t="n">
        <v>0.2854</v>
      </c>
      <c r="D81" s="5" t="n">
        <v>0.2122</v>
      </c>
      <c r="E81" s="5" t="n">
        <v>0.1633</v>
      </c>
      <c r="F81" s="5" t="n">
        <v>0.1484</v>
      </c>
      <c r="G81" s="56" t="n">
        <v>0.1442</v>
      </c>
      <c r="H81" s="5" t="n">
        <v>0.1303</v>
      </c>
      <c r="I81" s="5" t="n">
        <v>0.1295</v>
      </c>
      <c r="J81" s="5" t="n">
        <v>0.1168</v>
      </c>
      <c r="K81" s="5" t="n">
        <v>0.107</v>
      </c>
      <c r="L81" s="5" t="n">
        <v>0.099</v>
      </c>
    </row>
    <row r="82" customFormat="false" ht="15.75" hidden="false" customHeight="false" outlineLevel="0" collapsed="false">
      <c r="A82" s="5" t="n">
        <v>109</v>
      </c>
      <c r="B82" s="5" t="n">
        <v>0.2936</v>
      </c>
      <c r="C82" s="5" t="n">
        <v>0.263</v>
      </c>
      <c r="D82" s="5" t="n">
        <v>0.1864</v>
      </c>
      <c r="E82" s="5" t="n">
        <v>0.1418</v>
      </c>
      <c r="F82" s="5" t="n">
        <v>0.1244</v>
      </c>
      <c r="G82" s="56" t="n">
        <v>0.1195</v>
      </c>
      <c r="H82" s="5" t="n">
        <v>0.1054</v>
      </c>
      <c r="I82" s="5" t="n">
        <v>0.105</v>
      </c>
      <c r="J82" s="5" t="n">
        <v>0.0887</v>
      </c>
      <c r="K82" s="5" t="n">
        <v>0.0788</v>
      </c>
      <c r="L82" s="5" t="n">
        <v>0.0699</v>
      </c>
    </row>
    <row r="83" customFormat="false" ht="15.75" hidden="false" customHeight="false" outlineLevel="0" collapsed="false">
      <c r="A83" s="5" t="n">
        <v>110</v>
      </c>
      <c r="B83" s="5" t="n">
        <v>0.27</v>
      </c>
      <c r="C83" s="5" t="n">
        <v>0.24</v>
      </c>
      <c r="D83" s="5" t="n">
        <v>0.16</v>
      </c>
      <c r="E83" s="5" t="n">
        <v>0.12</v>
      </c>
      <c r="F83" s="5" t="n">
        <v>0.1</v>
      </c>
      <c r="G83" s="56" t="n">
        <v>0.0943</v>
      </c>
      <c r="H83" s="5" t="n">
        <v>0.08</v>
      </c>
      <c r="I83" s="5" t="n">
        <v>0.08</v>
      </c>
      <c r="J83" s="5" t="n">
        <v>0.06</v>
      </c>
      <c r="K83" s="5" t="n">
        <v>0.05</v>
      </c>
      <c r="L83" s="5" t="n">
        <v>0.04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8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.75" zeroHeight="false" outlineLevelRow="0" outlineLevelCol="0"/>
  <cols>
    <col collapsed="false" customWidth="true" hidden="false" outlineLevel="0" max="1025" min="1" style="1" width="12.63"/>
  </cols>
  <sheetData>
    <row r="1" customFormat="false" ht="15.75" hidden="false" customHeight="false" outlineLevel="0" collapsed="false">
      <c r="A1" s="55" t="s">
        <v>298</v>
      </c>
      <c r="B1" s="5"/>
      <c r="C1" s="5"/>
    </row>
    <row r="2" customFormat="false" ht="15.75" hidden="false" customHeight="false" outlineLevel="0" collapsed="false">
      <c r="A2" s="5" t="s">
        <v>299</v>
      </c>
      <c r="B2" s="5" t="s">
        <v>307</v>
      </c>
      <c r="C2" s="5" t="s">
        <v>307</v>
      </c>
      <c r="D2" s="5" t="s">
        <v>307</v>
      </c>
    </row>
    <row r="3" customFormat="false" ht="15.75" hidden="false" customHeight="false" outlineLevel="0" collapsed="false">
      <c r="A3" s="5" t="n">
        <v>30</v>
      </c>
      <c r="B3" s="5" t="n">
        <v>1</v>
      </c>
      <c r="C3" s="5" t="n">
        <v>1</v>
      </c>
      <c r="D3" s="5" t="n">
        <f aca="false">(B3+C3)/2</f>
        <v>1</v>
      </c>
    </row>
    <row r="4" customFormat="false" ht="15.75" hidden="false" customHeight="false" outlineLevel="0" collapsed="false">
      <c r="A4" s="5" t="n">
        <v>31</v>
      </c>
      <c r="B4" s="5" t="n">
        <v>1</v>
      </c>
      <c r="C4" s="5" t="n">
        <v>1</v>
      </c>
      <c r="D4" s="5" t="n">
        <f aca="false">(B4+C4)/2</f>
        <v>1</v>
      </c>
    </row>
    <row r="5" customFormat="false" ht="15.75" hidden="false" customHeight="false" outlineLevel="0" collapsed="false">
      <c r="A5" s="5" t="n">
        <v>32</v>
      </c>
      <c r="B5" s="5" t="n">
        <v>0.9947</v>
      </c>
      <c r="C5" s="5" t="n">
        <v>0.9994</v>
      </c>
      <c r="D5" s="5" t="n">
        <f aca="false">(B5+C5)/2</f>
        <v>0.99705</v>
      </c>
    </row>
    <row r="6" customFormat="false" ht="15.75" hidden="false" customHeight="false" outlineLevel="0" collapsed="false">
      <c r="A6" s="5" t="n">
        <v>33</v>
      </c>
      <c r="B6" s="5" t="n">
        <v>0.9883</v>
      </c>
      <c r="C6" s="5" t="n">
        <v>0.9936</v>
      </c>
      <c r="D6" s="5" t="n">
        <f aca="false">(B6+C6)/2</f>
        <v>0.99095</v>
      </c>
    </row>
    <row r="7" customFormat="false" ht="15.75" hidden="false" customHeight="false" outlineLevel="0" collapsed="false">
      <c r="A7" s="5" t="n">
        <v>34</v>
      </c>
      <c r="B7" s="5" t="n">
        <v>0.9819</v>
      </c>
      <c r="C7" s="5" t="n">
        <v>0.9876</v>
      </c>
      <c r="D7" s="5" t="n">
        <f aca="false">(B7+C7)/2</f>
        <v>0.98475</v>
      </c>
    </row>
    <row r="8" customFormat="false" ht="15.75" hidden="false" customHeight="false" outlineLevel="0" collapsed="false">
      <c r="A8" s="5" t="n">
        <v>35</v>
      </c>
      <c r="B8" s="5" t="n">
        <v>0.9754</v>
      </c>
      <c r="C8" s="5" t="n">
        <v>0.9816</v>
      </c>
      <c r="D8" s="5" t="n">
        <f aca="false">(B8+C8)/2</f>
        <v>0.9785</v>
      </c>
    </row>
    <row r="9" customFormat="false" ht="15.75" hidden="false" customHeight="false" outlineLevel="0" collapsed="false">
      <c r="A9" s="5" t="n">
        <v>36</v>
      </c>
      <c r="B9" s="5" t="n">
        <v>0.9689</v>
      </c>
      <c r="C9" s="5" t="n">
        <v>0.9756</v>
      </c>
      <c r="D9" s="5" t="n">
        <f aca="false">(B9+C9)/2</f>
        <v>0.97225</v>
      </c>
    </row>
    <row r="10" customFormat="false" ht="15.75" hidden="false" customHeight="false" outlineLevel="0" collapsed="false">
      <c r="A10" s="5" t="n">
        <v>37</v>
      </c>
      <c r="B10" s="5" t="n">
        <v>0.9623</v>
      </c>
      <c r="C10" s="5" t="n">
        <v>0.9695</v>
      </c>
      <c r="D10" s="5" t="n">
        <f aca="false">(B10+C10)/2</f>
        <v>0.9659</v>
      </c>
    </row>
    <row r="11" customFormat="false" ht="15.75" hidden="false" customHeight="false" outlineLevel="0" collapsed="false">
      <c r="A11" s="5" t="n">
        <v>38</v>
      </c>
      <c r="B11" s="5" t="n">
        <v>0.9557</v>
      </c>
      <c r="C11" s="5" t="n">
        <v>0.9633</v>
      </c>
      <c r="D11" s="5" t="n">
        <f aca="false">(B11+C11)/2</f>
        <v>0.9595</v>
      </c>
    </row>
    <row r="12" customFormat="false" ht="15.75" hidden="false" customHeight="false" outlineLevel="0" collapsed="false">
      <c r="A12" s="5" t="n">
        <v>39</v>
      </c>
      <c r="B12" s="5" t="n">
        <v>0.9491</v>
      </c>
      <c r="C12" s="5" t="n">
        <v>0.9571</v>
      </c>
      <c r="D12" s="5" t="n">
        <f aca="false">(B12+C12)/2</f>
        <v>0.9531</v>
      </c>
    </row>
    <row r="13" customFormat="false" ht="15.75" hidden="false" customHeight="false" outlineLevel="0" collapsed="false">
      <c r="A13" s="5" t="n">
        <v>40</v>
      </c>
      <c r="B13" s="5" t="n">
        <v>0.9424</v>
      </c>
      <c r="C13" s="5" t="n">
        <v>0.9509</v>
      </c>
      <c r="D13" s="5" t="n">
        <f aca="false">(B13+C13)/2</f>
        <v>0.94665</v>
      </c>
    </row>
    <row r="14" customFormat="false" ht="15.75" hidden="false" customHeight="false" outlineLevel="0" collapsed="false">
      <c r="A14" s="5" t="n">
        <v>41</v>
      </c>
      <c r="B14" s="5" t="n">
        <v>0.9357</v>
      </c>
      <c r="C14" s="5" t="n">
        <v>0.9445</v>
      </c>
      <c r="D14" s="5" t="n">
        <f aca="false">(B14+C14)/2</f>
        <v>0.9401</v>
      </c>
    </row>
    <row r="15" customFormat="false" ht="15.75" hidden="false" customHeight="false" outlineLevel="0" collapsed="false">
      <c r="A15" s="5" t="n">
        <v>42</v>
      </c>
      <c r="B15" s="5" t="n">
        <v>0.929</v>
      </c>
      <c r="C15" s="5" t="n">
        <v>0.9381</v>
      </c>
      <c r="D15" s="5" t="n">
        <f aca="false">(B15+C15)/2</f>
        <v>0.93355</v>
      </c>
    </row>
    <row r="16" customFormat="false" ht="15.75" hidden="false" customHeight="false" outlineLevel="0" collapsed="false">
      <c r="A16" s="5" t="n">
        <v>43</v>
      </c>
      <c r="B16" s="5" t="n">
        <v>0.9222</v>
      </c>
      <c r="C16" s="5" t="n">
        <v>0.9317</v>
      </c>
      <c r="D16" s="5" t="n">
        <f aca="false">(B16+C16)/2</f>
        <v>0.92695</v>
      </c>
    </row>
    <row r="17" customFormat="false" ht="15.75" hidden="false" customHeight="false" outlineLevel="0" collapsed="false">
      <c r="A17" s="5" t="n">
        <v>44</v>
      </c>
      <c r="B17" s="5" t="n">
        <v>0.9154</v>
      </c>
      <c r="C17" s="5" t="n">
        <v>0.9252</v>
      </c>
      <c r="D17" s="5" t="n">
        <f aca="false">(B17+C17)/2</f>
        <v>0.9203</v>
      </c>
    </row>
    <row r="18" customFormat="false" ht="15.75" hidden="false" customHeight="false" outlineLevel="0" collapsed="false">
      <c r="A18" s="5" t="n">
        <v>45</v>
      </c>
      <c r="B18" s="5" t="n">
        <v>0.9085</v>
      </c>
      <c r="C18" s="5" t="n">
        <v>0.9187</v>
      </c>
      <c r="D18" s="5" t="n">
        <f aca="false">(B18+C18)/2</f>
        <v>0.9136</v>
      </c>
    </row>
    <row r="19" customFormat="false" ht="15.75" hidden="false" customHeight="false" outlineLevel="0" collapsed="false">
      <c r="A19" s="5" t="n">
        <v>46</v>
      </c>
      <c r="B19" s="5" t="n">
        <v>0.9016</v>
      </c>
      <c r="C19" s="5" t="n">
        <v>0.9121</v>
      </c>
      <c r="D19" s="5" t="n">
        <f aca="false">(B19+C19)/2</f>
        <v>0.90685</v>
      </c>
    </row>
    <row r="20" customFormat="false" ht="15.75" hidden="false" customHeight="false" outlineLevel="0" collapsed="false">
      <c r="A20" s="5" t="n">
        <v>47</v>
      </c>
      <c r="B20" s="5" t="n">
        <v>0.8947</v>
      </c>
      <c r="C20" s="5" t="n">
        <v>0.9055</v>
      </c>
      <c r="D20" s="5" t="n">
        <f aca="false">(B20+C20)/2</f>
        <v>0.9001</v>
      </c>
    </row>
    <row r="21" customFormat="false" ht="15.75" hidden="false" customHeight="false" outlineLevel="0" collapsed="false">
      <c r="A21" s="5" t="n">
        <v>48</v>
      </c>
      <c r="B21" s="5" t="n">
        <v>0.8877</v>
      </c>
      <c r="C21" s="5" t="n">
        <v>0.8988</v>
      </c>
      <c r="D21" s="5" t="n">
        <f aca="false">(B21+C21)/2</f>
        <v>0.89325</v>
      </c>
    </row>
    <row r="22" customFormat="false" ht="15.75" hidden="false" customHeight="false" outlineLevel="0" collapsed="false">
      <c r="A22" s="5" t="n">
        <v>49</v>
      </c>
      <c r="B22" s="5" t="n">
        <v>0.8807</v>
      </c>
      <c r="C22" s="5" t="n">
        <v>0.892</v>
      </c>
      <c r="D22" s="5" t="n">
        <f aca="false">(B22+C22)/2</f>
        <v>0.88635</v>
      </c>
    </row>
    <row r="23" customFormat="false" ht="15.75" hidden="false" customHeight="false" outlineLevel="0" collapsed="false">
      <c r="A23" s="5" t="n">
        <v>50</v>
      </c>
      <c r="B23" s="5" t="n">
        <v>0.8737</v>
      </c>
      <c r="C23" s="5" t="n">
        <v>0.8852</v>
      </c>
      <c r="D23" s="5" t="n">
        <f aca="false">(B23+C23)/2</f>
        <v>0.87945</v>
      </c>
    </row>
    <row r="24" customFormat="false" ht="15.75" hidden="false" customHeight="false" outlineLevel="0" collapsed="false">
      <c r="A24" s="5" t="n">
        <v>51</v>
      </c>
      <c r="B24" s="5" t="n">
        <v>0.8666</v>
      </c>
      <c r="C24" s="5" t="n">
        <v>0.8784</v>
      </c>
      <c r="D24" s="5" t="n">
        <f aca="false">(B24+C24)/2</f>
        <v>0.8725</v>
      </c>
    </row>
    <row r="25" customFormat="false" ht="15.75" hidden="false" customHeight="false" outlineLevel="0" collapsed="false">
      <c r="A25" s="5" t="n">
        <v>52</v>
      </c>
      <c r="B25" s="5" t="n">
        <v>0.8595</v>
      </c>
      <c r="C25" s="5" t="n">
        <v>0.8715</v>
      </c>
      <c r="D25" s="5" t="n">
        <f aca="false">(B25+C25)/2</f>
        <v>0.8655</v>
      </c>
    </row>
    <row r="26" customFormat="false" ht="15.75" hidden="false" customHeight="false" outlineLevel="0" collapsed="false">
      <c r="A26" s="5" t="n">
        <v>53</v>
      </c>
      <c r="B26" s="5" t="n">
        <v>0.8524</v>
      </c>
      <c r="C26" s="5" t="n">
        <v>0.8645</v>
      </c>
      <c r="D26" s="5" t="n">
        <f aca="false">(B26+C26)/2</f>
        <v>0.85845</v>
      </c>
    </row>
    <row r="27" customFormat="false" ht="15.75" hidden="false" customHeight="false" outlineLevel="0" collapsed="false">
      <c r="A27" s="5" t="n">
        <v>54</v>
      </c>
      <c r="B27" s="5" t="n">
        <v>0.8452</v>
      </c>
      <c r="C27" s="5" t="n">
        <v>0.8576</v>
      </c>
      <c r="D27" s="5" t="n">
        <f aca="false">(B27+C27)/2</f>
        <v>0.8514</v>
      </c>
    </row>
    <row r="28" customFormat="false" ht="15.75" hidden="false" customHeight="false" outlineLevel="0" collapsed="false">
      <c r="A28" s="5" t="n">
        <v>55</v>
      </c>
      <c r="B28" s="5" t="n">
        <v>0.838</v>
      </c>
      <c r="C28" s="5" t="n">
        <v>0.8505</v>
      </c>
      <c r="D28" s="5" t="n">
        <f aca="false">(B28+C28)/2</f>
        <v>0.84425</v>
      </c>
    </row>
    <row r="29" customFormat="false" ht="15.75" hidden="false" customHeight="false" outlineLevel="0" collapsed="false">
      <c r="A29" s="5" t="n">
        <v>56</v>
      </c>
      <c r="B29" s="5" t="n">
        <v>0.8308</v>
      </c>
      <c r="C29" s="5" t="n">
        <v>0.8434</v>
      </c>
      <c r="D29" s="5" t="n">
        <f aca="false">(B29+C29)/2</f>
        <v>0.8371</v>
      </c>
    </row>
    <row r="30" customFormat="false" ht="15.75" hidden="false" customHeight="false" outlineLevel="0" collapsed="false">
      <c r="A30" s="5" t="n">
        <v>57</v>
      </c>
      <c r="B30" s="5" t="n">
        <v>0.8235</v>
      </c>
      <c r="C30" s="5" t="n">
        <v>0.8363</v>
      </c>
      <c r="D30" s="5" t="n">
        <f aca="false">(B30+C30)/2</f>
        <v>0.8299</v>
      </c>
    </row>
    <row r="31" customFormat="false" ht="15.75" hidden="false" customHeight="false" outlineLevel="0" collapsed="false">
      <c r="A31" s="5" t="n">
        <v>58</v>
      </c>
      <c r="B31" s="5" t="n">
        <v>0.8162</v>
      </c>
      <c r="C31" s="5" t="n">
        <v>0.8291</v>
      </c>
      <c r="D31" s="5" t="n">
        <f aca="false">(B31+C31)/2</f>
        <v>0.82265</v>
      </c>
    </row>
    <row r="32" customFormat="false" ht="15.75" hidden="false" customHeight="false" outlineLevel="0" collapsed="false">
      <c r="A32" s="5" t="n">
        <v>59</v>
      </c>
      <c r="B32" s="5" t="n">
        <v>0.8089</v>
      </c>
      <c r="C32" s="5" t="n">
        <v>0.8219</v>
      </c>
      <c r="D32" s="5" t="n">
        <f aca="false">(B32+C32)/2</f>
        <v>0.8154</v>
      </c>
    </row>
    <row r="33" customFormat="false" ht="15.75" hidden="false" customHeight="false" outlineLevel="0" collapsed="false">
      <c r="A33" s="5" t="n">
        <v>60</v>
      </c>
      <c r="B33" s="5" t="n">
        <v>0.8015</v>
      </c>
      <c r="C33" s="5" t="n">
        <v>0.8146</v>
      </c>
      <c r="D33" s="5" t="n">
        <f aca="false">(B33+C33)/2</f>
        <v>0.80805</v>
      </c>
    </row>
    <row r="34" customFormat="false" ht="15.75" hidden="false" customHeight="false" outlineLevel="0" collapsed="false">
      <c r="A34" s="5" t="n">
        <v>61</v>
      </c>
      <c r="B34" s="5" t="n">
        <v>0.7941</v>
      </c>
      <c r="C34" s="5" t="n">
        <v>0.8073</v>
      </c>
      <c r="D34" s="5" t="n">
        <f aca="false">(B34+C34)/2</f>
        <v>0.8007</v>
      </c>
    </row>
    <row r="35" customFormat="false" ht="15.75" hidden="false" customHeight="false" outlineLevel="0" collapsed="false">
      <c r="A35" s="5" t="n">
        <v>62</v>
      </c>
      <c r="B35" s="5" t="n">
        <v>0.7867</v>
      </c>
      <c r="C35" s="5" t="n">
        <v>0.7999</v>
      </c>
      <c r="D35" s="5" t="n">
        <f aca="false">(B35+C35)/2</f>
        <v>0.7933</v>
      </c>
    </row>
    <row r="36" customFormat="false" ht="15.75" hidden="false" customHeight="false" outlineLevel="0" collapsed="false">
      <c r="A36" s="5" t="n">
        <v>63</v>
      </c>
      <c r="B36" s="5" t="n">
        <v>0.7792</v>
      </c>
      <c r="C36" s="5" t="n">
        <v>0.7925</v>
      </c>
      <c r="D36" s="5" t="n">
        <f aca="false">(B36+C36)/2</f>
        <v>0.78585</v>
      </c>
    </row>
    <row r="37" customFormat="false" ht="15.75" hidden="false" customHeight="false" outlineLevel="0" collapsed="false">
      <c r="A37" s="5" t="n">
        <v>64</v>
      </c>
      <c r="B37" s="5" t="n">
        <v>0.7717</v>
      </c>
      <c r="C37" s="5" t="n">
        <v>0.7851</v>
      </c>
      <c r="D37" s="5" t="n">
        <f aca="false">(B37+C37)/2</f>
        <v>0.7784</v>
      </c>
    </row>
    <row r="38" customFormat="false" ht="15.75" hidden="false" customHeight="false" outlineLevel="0" collapsed="false">
      <c r="A38" s="5" t="n">
        <v>65</v>
      </c>
      <c r="B38" s="5" t="n">
        <v>0.7642</v>
      </c>
      <c r="C38" s="5" t="n">
        <v>0.7776</v>
      </c>
      <c r="D38" s="5" t="n">
        <f aca="false">(B38+C38)/2</f>
        <v>0.7709</v>
      </c>
    </row>
    <row r="39" customFormat="false" ht="15.75" hidden="false" customHeight="false" outlineLevel="0" collapsed="false">
      <c r="A39" s="5" t="n">
        <v>66</v>
      </c>
      <c r="B39" s="5" t="n">
        <v>0.7566</v>
      </c>
      <c r="C39" s="5" t="n">
        <v>0.77</v>
      </c>
      <c r="D39" s="5" t="n">
        <f aca="false">(B39+C39)/2</f>
        <v>0.7633</v>
      </c>
    </row>
    <row r="40" customFormat="false" ht="15.75" hidden="false" customHeight="false" outlineLevel="0" collapsed="false">
      <c r="A40" s="5" t="n">
        <v>67</v>
      </c>
      <c r="B40" s="5" t="n">
        <v>0.749</v>
      </c>
      <c r="C40" s="5" t="n">
        <v>0.7625</v>
      </c>
      <c r="D40" s="5" t="n">
        <f aca="false">(B40+C40)/2</f>
        <v>0.75575</v>
      </c>
    </row>
    <row r="41" customFormat="false" ht="15.75" hidden="false" customHeight="false" outlineLevel="0" collapsed="false">
      <c r="A41" s="5" t="n">
        <v>68</v>
      </c>
      <c r="B41" s="5" t="n">
        <v>0.7414</v>
      </c>
      <c r="C41" s="5" t="n">
        <v>0.7548</v>
      </c>
      <c r="D41" s="5" t="n">
        <f aca="false">(B41+C41)/2</f>
        <v>0.7481</v>
      </c>
    </row>
    <row r="42" customFormat="false" ht="15.75" hidden="false" customHeight="false" outlineLevel="0" collapsed="false">
      <c r="A42" s="5" t="n">
        <v>69</v>
      </c>
      <c r="B42" s="5" t="n">
        <v>0.7338</v>
      </c>
      <c r="C42" s="5" t="n">
        <v>0.7472</v>
      </c>
      <c r="D42" s="5" t="n">
        <f aca="false">(B42+C42)/2</f>
        <v>0.7405</v>
      </c>
    </row>
    <row r="43" customFormat="false" ht="15.75" hidden="false" customHeight="false" outlineLevel="0" collapsed="false">
      <c r="A43" s="5" t="n">
        <v>70</v>
      </c>
      <c r="B43" s="5" t="n">
        <v>0.7261</v>
      </c>
      <c r="C43" s="5" t="n">
        <v>0.7395</v>
      </c>
      <c r="D43" s="5" t="n">
        <f aca="false">(B43+C43)/2</f>
        <v>0.7328</v>
      </c>
    </row>
    <row r="44" customFormat="false" ht="15.75" hidden="false" customHeight="false" outlineLevel="0" collapsed="false">
      <c r="A44" s="5" t="n">
        <v>71</v>
      </c>
      <c r="B44" s="5" t="n">
        <v>0.7184</v>
      </c>
      <c r="C44" s="5" t="n">
        <v>0.7317</v>
      </c>
      <c r="D44" s="5" t="n">
        <f aca="false">(B44+C44)/2</f>
        <v>0.72505</v>
      </c>
    </row>
    <row r="45" customFormat="false" ht="15.75" hidden="false" customHeight="false" outlineLevel="0" collapsed="false">
      <c r="A45" s="5" t="n">
        <v>72</v>
      </c>
      <c r="B45" s="5" t="n">
        <v>0.7107</v>
      </c>
      <c r="C45" s="5" t="n">
        <v>0.7239</v>
      </c>
      <c r="D45" s="5" t="n">
        <f aca="false">(B45+C45)/2</f>
        <v>0.7173</v>
      </c>
    </row>
    <row r="46" customFormat="false" ht="15.75" hidden="false" customHeight="false" outlineLevel="0" collapsed="false">
      <c r="A46" s="5" t="n">
        <v>73</v>
      </c>
      <c r="B46" s="5" t="n">
        <v>0.7025</v>
      </c>
      <c r="C46" s="5" t="n">
        <v>0.7161</v>
      </c>
      <c r="D46" s="5" t="n">
        <f aca="false">(B46+C46)/2</f>
        <v>0.7093</v>
      </c>
    </row>
    <row r="47" customFormat="false" ht="15.75" hidden="false" customHeight="false" outlineLevel="0" collapsed="false">
      <c r="A47" s="5" t="n">
        <v>74</v>
      </c>
      <c r="B47" s="5" t="n">
        <v>0.6938</v>
      </c>
      <c r="C47" s="5" t="n">
        <v>0.7082</v>
      </c>
      <c r="D47" s="5" t="n">
        <f aca="false">(B47+C47)/2</f>
        <v>0.701</v>
      </c>
    </row>
    <row r="48" customFormat="false" ht="15.75" hidden="false" customHeight="false" outlineLevel="0" collapsed="false">
      <c r="A48" s="5" t="n">
        <v>75</v>
      </c>
      <c r="B48" s="5" t="n">
        <v>0.6847</v>
      </c>
      <c r="C48" s="5" t="n">
        <v>0.7003</v>
      </c>
      <c r="D48" s="5" t="n">
        <f aca="false">(B48+C48)/2</f>
        <v>0.6925</v>
      </c>
    </row>
    <row r="49" customFormat="false" ht="15.75" hidden="false" customHeight="false" outlineLevel="0" collapsed="false">
      <c r="A49" s="5" t="n">
        <v>76</v>
      </c>
      <c r="B49" s="5" t="n">
        <v>0.6752</v>
      </c>
      <c r="C49" s="5" t="n">
        <v>0.6923</v>
      </c>
      <c r="D49" s="5" t="n">
        <f aca="false">(B49+C49)/2</f>
        <v>0.68375</v>
      </c>
    </row>
    <row r="50" customFormat="false" ht="15.75" hidden="false" customHeight="false" outlineLevel="0" collapsed="false">
      <c r="A50" s="5" t="n">
        <v>77</v>
      </c>
      <c r="B50" s="5" t="n">
        <v>0.6652</v>
      </c>
      <c r="C50" s="5" t="n">
        <v>0.6843</v>
      </c>
      <c r="D50" s="5" t="n">
        <f aca="false">(B50+C50)/2</f>
        <v>0.67475</v>
      </c>
    </row>
    <row r="51" customFormat="false" ht="15.75" hidden="false" customHeight="false" outlineLevel="0" collapsed="false">
      <c r="A51" s="5" t="n">
        <v>78</v>
      </c>
      <c r="B51" s="5" t="n">
        <v>0.6547</v>
      </c>
      <c r="C51" s="5" t="n">
        <v>0.6763</v>
      </c>
      <c r="D51" s="5" t="n">
        <f aca="false">(B51+C51)/2</f>
        <v>0.6655</v>
      </c>
    </row>
    <row r="52" customFormat="false" ht="15.75" hidden="false" customHeight="false" outlineLevel="0" collapsed="false">
      <c r="A52" s="5" t="n">
        <v>79</v>
      </c>
      <c r="B52" s="5" t="n">
        <v>0.6438</v>
      </c>
      <c r="C52" s="5" t="n">
        <v>0.6682</v>
      </c>
      <c r="D52" s="5" t="n">
        <f aca="false">(B52+C52)/2</f>
        <v>0.656</v>
      </c>
    </row>
    <row r="53" customFormat="false" ht="15.75" hidden="false" customHeight="false" outlineLevel="0" collapsed="false">
      <c r="A53" s="5" t="n">
        <v>80</v>
      </c>
      <c r="B53" s="5" t="n">
        <v>0.6324</v>
      </c>
      <c r="C53" s="5" t="n">
        <v>0.6601</v>
      </c>
      <c r="D53" s="5" t="n">
        <f aca="false">(B53+C53)/2</f>
        <v>0.64625</v>
      </c>
    </row>
    <row r="54" customFormat="false" ht="15.75" hidden="false" customHeight="false" outlineLevel="0" collapsed="false">
      <c r="A54" s="5" t="n">
        <v>81</v>
      </c>
      <c r="B54" s="5" t="n">
        <v>0.6205</v>
      </c>
      <c r="C54" s="5" t="n">
        <v>0.6513</v>
      </c>
      <c r="D54" s="5" t="n">
        <f aca="false">(B54+C54)/2</f>
        <v>0.6359</v>
      </c>
    </row>
    <row r="55" customFormat="false" ht="15.75" hidden="false" customHeight="false" outlineLevel="0" collapsed="false">
      <c r="A55" s="5" t="n">
        <v>82</v>
      </c>
      <c r="B55" s="5" t="n">
        <v>0.6082</v>
      </c>
      <c r="C55" s="5" t="n">
        <v>0.6417</v>
      </c>
      <c r="D55" s="5" t="n">
        <f aca="false">(B55+C55)/2</f>
        <v>0.62495</v>
      </c>
    </row>
    <row r="56" customFormat="false" ht="15.75" hidden="false" customHeight="false" outlineLevel="0" collapsed="false">
      <c r="A56" s="5" t="n">
        <v>83</v>
      </c>
      <c r="B56" s="5" t="n">
        <v>0.5955</v>
      </c>
      <c r="C56" s="5" t="n">
        <v>0.6314</v>
      </c>
      <c r="D56" s="5" t="n">
        <f aca="false">(B56+C56)/2</f>
        <v>0.61345</v>
      </c>
    </row>
    <row r="57" customFormat="false" ht="15.75" hidden="false" customHeight="false" outlineLevel="0" collapsed="false">
      <c r="A57" s="5" t="n">
        <v>84</v>
      </c>
      <c r="B57" s="5" t="n">
        <v>0.5823</v>
      </c>
      <c r="C57" s="5" t="n">
        <v>0.6204</v>
      </c>
      <c r="D57" s="5" t="n">
        <f aca="false">(B57+C57)/2</f>
        <v>0.60135</v>
      </c>
    </row>
    <row r="58" customFormat="false" ht="15.75" hidden="false" customHeight="false" outlineLevel="0" collapsed="false">
      <c r="A58" s="5" t="n">
        <v>85</v>
      </c>
      <c r="B58" s="5" t="n">
        <v>0.5686</v>
      </c>
      <c r="C58" s="5" t="n">
        <v>0.6087</v>
      </c>
      <c r="D58" s="5" t="n">
        <f aca="false">(B58+C58)/2</f>
        <v>0.58865</v>
      </c>
    </row>
    <row r="59" customFormat="false" ht="15.75" hidden="false" customHeight="false" outlineLevel="0" collapsed="false">
      <c r="A59" s="5" t="n">
        <v>86</v>
      </c>
      <c r="B59" s="5" t="n">
        <v>0.5545</v>
      </c>
      <c r="C59" s="5" t="n">
        <v>0.5962</v>
      </c>
      <c r="D59" s="5" t="n">
        <f aca="false">(B59+C59)/2</f>
        <v>0.57535</v>
      </c>
    </row>
    <row r="60" customFormat="false" ht="15.75" hidden="false" customHeight="false" outlineLevel="0" collapsed="false">
      <c r="A60" s="5" t="n">
        <v>87</v>
      </c>
      <c r="B60" s="5" t="n">
        <v>0.5399</v>
      </c>
      <c r="C60" s="5" t="n">
        <v>0.583</v>
      </c>
      <c r="D60" s="5" t="n">
        <f aca="false">(B60+C60)/2</f>
        <v>0.56145</v>
      </c>
    </row>
    <row r="61" customFormat="false" ht="15.75" hidden="false" customHeight="false" outlineLevel="0" collapsed="false">
      <c r="A61" s="5" t="n">
        <v>88</v>
      </c>
      <c r="B61" s="5" t="n">
        <v>0.5249</v>
      </c>
      <c r="C61" s="5" t="n">
        <v>0.5691</v>
      </c>
      <c r="D61" s="5" t="n">
        <f aca="false">(B61+C61)/2</f>
        <v>0.547</v>
      </c>
    </row>
    <row r="62" customFormat="false" ht="15.75" hidden="false" customHeight="false" outlineLevel="0" collapsed="false">
      <c r="A62" s="5" t="n">
        <v>89</v>
      </c>
      <c r="B62" s="5" t="n">
        <v>0.5094</v>
      </c>
      <c r="C62" s="5" t="n">
        <v>0.5545</v>
      </c>
      <c r="D62" s="5" t="n">
        <f aca="false">(B62+C62)/2</f>
        <v>0.53195</v>
      </c>
    </row>
    <row r="63" customFormat="false" ht="15.75" hidden="false" customHeight="false" outlineLevel="0" collapsed="false">
      <c r="A63" s="5" t="n">
        <v>90</v>
      </c>
      <c r="B63" s="5" t="n">
        <v>0.4935</v>
      </c>
      <c r="C63" s="5" t="n">
        <v>0.5391</v>
      </c>
      <c r="D63" s="5" t="n">
        <f aca="false">(B63+C63)/2</f>
        <v>0.5163</v>
      </c>
    </row>
    <row r="64" customFormat="false" ht="15.75" hidden="false" customHeight="false" outlineLevel="0" collapsed="false">
      <c r="A64" s="5" t="n">
        <v>91</v>
      </c>
      <c r="B64" s="5" t="n">
        <v>0.4771</v>
      </c>
      <c r="C64" s="5" t="n">
        <v>0.523</v>
      </c>
      <c r="D64" s="5" t="n">
        <f aca="false">(B64+C64)/2</f>
        <v>0.50005</v>
      </c>
    </row>
    <row r="65" customFormat="false" ht="15.75" hidden="false" customHeight="false" outlineLevel="0" collapsed="false">
      <c r="A65" s="5" t="n">
        <v>92</v>
      </c>
      <c r="B65" s="5" t="n">
        <v>0.4603</v>
      </c>
      <c r="C65" s="5" t="n">
        <v>0.5062</v>
      </c>
      <c r="D65" s="5" t="n">
        <f aca="false">(B65+C65)/2</f>
        <v>0.48325</v>
      </c>
    </row>
    <row r="66" customFormat="false" ht="15.75" hidden="false" customHeight="false" outlineLevel="0" collapsed="false">
      <c r="A66" s="5" t="n">
        <v>93</v>
      </c>
      <c r="B66" s="5" t="n">
        <v>0.443</v>
      </c>
      <c r="C66" s="5" t="n">
        <v>0.4886</v>
      </c>
      <c r="D66" s="5" t="n">
        <f aca="false">(B66+C66)/2</f>
        <v>0.4658</v>
      </c>
    </row>
    <row r="67" customFormat="false" ht="15.75" hidden="false" customHeight="false" outlineLevel="0" collapsed="false">
      <c r="A67" s="5" t="n">
        <v>94</v>
      </c>
      <c r="B67" s="5" t="n">
        <v>0.4253</v>
      </c>
      <c r="C67" s="5" t="n">
        <v>0.4704</v>
      </c>
      <c r="D67" s="5" t="n">
        <f aca="false">(B67+C67)/2</f>
        <v>0.44785</v>
      </c>
    </row>
    <row r="68" customFormat="false" ht="15.75" hidden="false" customHeight="false" outlineLevel="0" collapsed="false">
      <c r="A68" s="5" t="n">
        <v>95</v>
      </c>
      <c r="B68" s="5" t="n">
        <v>0.4071</v>
      </c>
      <c r="C68" s="5" t="n">
        <v>0.4514</v>
      </c>
      <c r="D68" s="5" t="n">
        <f aca="false">(B68+C68)/2</f>
        <v>0.42925</v>
      </c>
    </row>
    <row r="69" customFormat="false" ht="15.75" hidden="false" customHeight="false" outlineLevel="0" collapsed="false">
      <c r="A69" s="5" t="n">
        <v>96</v>
      </c>
      <c r="B69" s="5" t="n">
        <v>0.3884</v>
      </c>
      <c r="C69" s="5" t="n">
        <v>0.4317</v>
      </c>
      <c r="D69" s="5" t="n">
        <f aca="false">(B69+C69)/2</f>
        <v>0.41005</v>
      </c>
    </row>
    <row r="70" customFormat="false" ht="15.75" hidden="false" customHeight="false" outlineLevel="0" collapsed="false">
      <c r="A70" s="5" t="n">
        <v>97</v>
      </c>
      <c r="B70" s="5" t="n">
        <v>0.3693</v>
      </c>
      <c r="C70" s="5" t="n">
        <v>0.4112</v>
      </c>
      <c r="D70" s="5" t="n">
        <f aca="false">(B70+C70)/2</f>
        <v>0.39025</v>
      </c>
    </row>
    <row r="71" customFormat="false" ht="15.75" hidden="false" customHeight="false" outlineLevel="0" collapsed="false">
      <c r="A71" s="5" t="n">
        <v>98</v>
      </c>
      <c r="B71" s="5" t="n">
        <v>0.3498</v>
      </c>
      <c r="C71" s="5" t="n">
        <v>0.3901</v>
      </c>
      <c r="D71" s="5" t="n">
        <f aca="false">(B71+C71)/2</f>
        <v>0.36995</v>
      </c>
    </row>
    <row r="72" customFormat="false" ht="15.75" hidden="false" customHeight="false" outlineLevel="0" collapsed="false">
      <c r="A72" s="5" t="n">
        <v>99</v>
      </c>
      <c r="B72" s="5" t="n">
        <v>0.3298</v>
      </c>
      <c r="C72" s="5" t="n">
        <v>0.3682</v>
      </c>
      <c r="D72" s="5" t="n">
        <f aca="false">(B72+C72)/2</f>
        <v>0.349</v>
      </c>
    </row>
    <row r="73" customFormat="false" ht="15.75" hidden="false" customHeight="false" outlineLevel="0" collapsed="false">
      <c r="A73" s="5" t="n">
        <v>100</v>
      </c>
      <c r="B73" s="5" t="n">
        <v>0.3093</v>
      </c>
      <c r="C73" s="5" t="n">
        <v>0.3456</v>
      </c>
      <c r="D73" s="5" t="n">
        <f aca="false">(B73+C73)/2</f>
        <v>0.32745</v>
      </c>
    </row>
    <row r="74" customFormat="false" ht="15.75" hidden="false" customHeight="false" outlineLevel="0" collapsed="false">
      <c r="A74" s="5" t="n">
        <v>101</v>
      </c>
      <c r="B74" s="5" t="n">
        <v>0.2884</v>
      </c>
      <c r="C74" s="5" t="n">
        <v>0.3223</v>
      </c>
      <c r="D74" s="5" t="n">
        <f aca="false">(B74+C74)/2</f>
        <v>0.30535</v>
      </c>
    </row>
    <row r="75" customFormat="false" ht="15.75" hidden="false" customHeight="false" outlineLevel="0" collapsed="false">
      <c r="A75" s="5" t="n">
        <v>102</v>
      </c>
      <c r="B75" s="5" t="n">
        <v>0.2671</v>
      </c>
      <c r="C75" s="5" t="n">
        <v>0.2983</v>
      </c>
      <c r="D75" s="5" t="n">
        <f aca="false">(B75+C75)/2</f>
        <v>0.2827</v>
      </c>
    </row>
    <row r="76" customFormat="false" ht="15.75" hidden="false" customHeight="false" outlineLevel="0" collapsed="false">
      <c r="A76" s="5" t="n">
        <v>103</v>
      </c>
      <c r="B76" s="5" t="n">
        <v>0.2453</v>
      </c>
      <c r="C76" s="5" t="n">
        <v>0.2735</v>
      </c>
      <c r="D76" s="5" t="n">
        <f aca="false">(B76+C76)/2</f>
        <v>0.2594</v>
      </c>
    </row>
    <row r="77" customFormat="false" ht="15.75" hidden="false" customHeight="false" outlineLevel="0" collapsed="false">
      <c r="A77" s="5" t="n">
        <v>104</v>
      </c>
      <c r="B77" s="5" t="n">
        <v>0.223</v>
      </c>
      <c r="C77" s="5" t="n">
        <v>0.248</v>
      </c>
      <c r="D77" s="5" t="n">
        <f aca="false">(B77+C77)/2</f>
        <v>0.2355</v>
      </c>
    </row>
    <row r="78" customFormat="false" ht="15.75" hidden="false" customHeight="false" outlineLevel="0" collapsed="false">
      <c r="A78" s="5" t="n">
        <v>105</v>
      </c>
      <c r="B78" s="5" t="n">
        <v>0.2003</v>
      </c>
      <c r="C78" s="5" t="n">
        <v>0.2218</v>
      </c>
      <c r="D78" s="5" t="n">
        <f aca="false">(B78+C78)/2</f>
        <v>0.21105</v>
      </c>
    </row>
    <row r="79" customFormat="false" ht="15.75" hidden="false" customHeight="false" outlineLevel="0" collapsed="false">
      <c r="A79" s="5" t="n">
        <v>106</v>
      </c>
      <c r="B79" s="5" t="n">
        <v>0.1771</v>
      </c>
      <c r="C79" s="5" t="n">
        <v>0.1949</v>
      </c>
      <c r="D79" s="5" t="n">
        <f aca="false">(B79+C79)/2</f>
        <v>0.186</v>
      </c>
    </row>
    <row r="80" customFormat="false" ht="15.75" hidden="false" customHeight="false" outlineLevel="0" collapsed="false">
      <c r="A80" s="5" t="n">
        <v>107</v>
      </c>
      <c r="B80" s="5" t="n">
        <v>0.1535</v>
      </c>
      <c r="C80" s="5" t="n">
        <v>0.1672</v>
      </c>
      <c r="D80" s="5" t="n">
        <f aca="false">(B80+C80)/2</f>
        <v>0.16035</v>
      </c>
    </row>
    <row r="81" customFormat="false" ht="15.75" hidden="false" customHeight="false" outlineLevel="0" collapsed="false">
      <c r="A81" s="5" t="n">
        <v>108</v>
      </c>
      <c r="B81" s="5" t="n">
        <v>0.1295</v>
      </c>
      <c r="C81" s="5" t="n">
        <v>0.1389</v>
      </c>
      <c r="D81" s="5" t="n">
        <f aca="false">(B81+C81)/2</f>
        <v>0.1342</v>
      </c>
    </row>
    <row r="82" customFormat="false" ht="15.75" hidden="false" customHeight="false" outlineLevel="0" collapsed="false">
      <c r="A82" s="5" t="n">
        <v>109</v>
      </c>
      <c r="B82" s="5" t="n">
        <v>0.105</v>
      </c>
      <c r="C82" s="5" t="n">
        <v>0.1098</v>
      </c>
      <c r="D82" s="5" t="n">
        <f aca="false">(B82+C82)/2</f>
        <v>0.1074</v>
      </c>
    </row>
    <row r="83" customFormat="false" ht="15.75" hidden="false" customHeight="false" outlineLevel="0" collapsed="false">
      <c r="A83" s="5" t="n">
        <v>110</v>
      </c>
      <c r="B83" s="5" t="n">
        <v>0.08</v>
      </c>
      <c r="C83" s="5" t="n">
        <v>0.08</v>
      </c>
      <c r="D83" s="5" t="n">
        <f aca="false">(B83+C83)/2</f>
        <v>0.08</v>
      </c>
    </row>
  </sheetData>
  <hyperlinks>
    <hyperlink ref="A1" r:id="rId1" display="Источник - https://world-masters-athletics.org/wp-content/uploads/2023/02/2023-WMA-Appendix-B.pdf"/>
  </hyperlink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293"/>
  <sheetViews>
    <sheetView showFormulas="false" showGridLines="true" showRowColHeaders="true" showZeros="true" rightToLeft="false" tabSelected="false" showOutlineSymbols="true" defaultGridColor="true" view="normal" topLeftCell="A40" colorId="64" zoomScale="100" zoomScaleNormal="100" zoomScalePageLayoutView="100" workbookViewId="0">
      <selection pane="topLeft" activeCell="E58" activeCellId="0" sqref="E58"/>
    </sheetView>
  </sheetViews>
  <sheetFormatPr defaultColWidth="8.6796875" defaultRowHeight="15.75" zeroHeight="false" outlineLevelRow="0" outlineLevelCol="0"/>
  <cols>
    <col collapsed="false" customWidth="true" hidden="false" outlineLevel="0" max="1" min="1" style="1" width="12.63"/>
    <col collapsed="false" customWidth="true" hidden="false" outlineLevel="0" max="4" min="2" style="1" width="28.38"/>
    <col collapsed="false" customWidth="true" hidden="false" outlineLevel="0" max="1025" min="5" style="1" width="12.63"/>
  </cols>
  <sheetData>
    <row r="1" customFormat="false" ht="15.75" hidden="false" customHeight="false" outlineLevel="0" collapsed="false">
      <c r="A1" s="5" t="s">
        <v>311</v>
      </c>
      <c r="B1" s="5" t="s">
        <v>312</v>
      </c>
      <c r="C1" s="5" t="s">
        <v>144</v>
      </c>
      <c r="D1" s="5"/>
      <c r="E1" s="57" t="s">
        <v>313</v>
      </c>
      <c r="J1" s="58"/>
    </row>
    <row r="2" customFormat="false" ht="15.75" hidden="false" customHeight="false" outlineLevel="0" collapsed="false">
      <c r="A2" s="5" t="n">
        <v>1</v>
      </c>
      <c r="B2" s="5" t="n">
        <v>1</v>
      </c>
      <c r="C2" s="5" t="s">
        <v>35</v>
      </c>
      <c r="D2" s="5" t="n">
        <f aca="false">ROUND(AVERAGE(D3:D6),0)</f>
        <v>37</v>
      </c>
      <c r="E2" s="57"/>
      <c r="F2" s="5" t="e">
        <f aca="false">round</f>
        <v>#NAME?</v>
      </c>
      <c r="J2" s="58"/>
    </row>
    <row r="3" customFormat="false" ht="15.75" hidden="false" customHeight="false" outlineLevel="0" collapsed="false">
      <c r="A3" s="38" t="n">
        <v>45658</v>
      </c>
      <c r="B3" s="5" t="n">
        <v>1</v>
      </c>
      <c r="C3" s="5" t="s">
        <v>39</v>
      </c>
      <c r="D3" s="5" t="n">
        <f aca="false">DATEDIF(E3,"07.02.2025","Y")</f>
        <v>31</v>
      </c>
      <c r="E3" s="57" t="n">
        <v>34128</v>
      </c>
      <c r="J3" s="57"/>
    </row>
    <row r="4" customFormat="false" ht="15.75" hidden="false" customHeight="false" outlineLevel="0" collapsed="false">
      <c r="A4" s="38" t="n">
        <v>45689</v>
      </c>
      <c r="B4" s="5" t="n">
        <v>1</v>
      </c>
      <c r="C4" s="5" t="s">
        <v>40</v>
      </c>
      <c r="D4" s="5" t="n">
        <f aca="false">DATEDIF(E4,"07.02.2025","Y")</f>
        <v>35</v>
      </c>
      <c r="E4" s="57" t="n">
        <v>32599</v>
      </c>
    </row>
    <row r="5" customFormat="false" ht="15.75" hidden="false" customHeight="false" outlineLevel="0" collapsed="false">
      <c r="A5" s="38" t="n">
        <v>45717</v>
      </c>
      <c r="B5" s="5" t="n">
        <v>1</v>
      </c>
      <c r="C5" s="5" t="s">
        <v>41</v>
      </c>
      <c r="D5" s="5" t="n">
        <f aca="false">DATEDIF(E5,"07.02.2025","Y")</f>
        <v>40</v>
      </c>
      <c r="E5" s="57" t="n">
        <v>31042</v>
      </c>
      <c r="J5" s="57"/>
    </row>
    <row r="6" customFormat="false" ht="15.75" hidden="false" customHeight="false" outlineLevel="0" collapsed="false">
      <c r="A6" s="38" t="n">
        <v>45748</v>
      </c>
      <c r="B6" s="5" t="n">
        <v>1</v>
      </c>
      <c r="C6" s="5" t="s">
        <v>42</v>
      </c>
      <c r="D6" s="5" t="n">
        <f aca="false">DATEDIF(E6,"07.02.2025","Y")</f>
        <v>40</v>
      </c>
      <c r="E6" s="57" t="n">
        <v>31059</v>
      </c>
      <c r="J6" s="57"/>
    </row>
    <row r="7" customFormat="false" ht="15.75" hidden="false" customHeight="false" outlineLevel="0" collapsed="false">
      <c r="A7" s="5" t="n">
        <v>2</v>
      </c>
      <c r="B7" s="5" t="n">
        <v>1</v>
      </c>
      <c r="C7" s="5" t="s">
        <v>18</v>
      </c>
      <c r="D7" s="5" t="n">
        <f aca="false">ROUND(AVERAGE(D8:D11),0)</f>
        <v>38</v>
      </c>
      <c r="E7" s="57"/>
      <c r="J7" s="58"/>
    </row>
    <row r="8" customFormat="false" ht="15.75" hidden="false" customHeight="false" outlineLevel="0" collapsed="false">
      <c r="A8" s="38" t="n">
        <v>45659</v>
      </c>
      <c r="B8" s="5" t="n">
        <v>1</v>
      </c>
      <c r="C8" s="5" t="s">
        <v>43</v>
      </c>
      <c r="D8" s="5" t="n">
        <f aca="false">DATEDIF(E8,"07.02.2025","Y")</f>
        <v>36</v>
      </c>
      <c r="E8" s="57" t="n">
        <v>32438</v>
      </c>
      <c r="J8" s="59"/>
    </row>
    <row r="9" customFormat="false" ht="15.75" hidden="false" customHeight="false" outlineLevel="0" collapsed="false">
      <c r="A9" s="38" t="n">
        <v>45690</v>
      </c>
      <c r="B9" s="5" t="n">
        <v>1</v>
      </c>
      <c r="C9" s="5" t="s">
        <v>44</v>
      </c>
      <c r="D9" s="5" t="n">
        <f aca="false">DATEDIF(E9,"07.02.2025","Y")</f>
        <v>41</v>
      </c>
      <c r="E9" s="57" t="n">
        <v>30450</v>
      </c>
      <c r="J9" s="58"/>
    </row>
    <row r="10" customFormat="false" ht="15.75" hidden="false" customHeight="false" outlineLevel="0" collapsed="false">
      <c r="A10" s="38" t="n">
        <v>45718</v>
      </c>
      <c r="B10" s="5" t="n">
        <v>1</v>
      </c>
      <c r="C10" s="5" t="s">
        <v>45</v>
      </c>
      <c r="D10" s="5" t="n">
        <f aca="false">DATEDIF(E10,"07.02.2025","Y")</f>
        <v>43</v>
      </c>
      <c r="E10" s="57" t="n">
        <v>29937</v>
      </c>
      <c r="J10" s="58"/>
    </row>
    <row r="11" customFormat="false" ht="15.75" hidden="false" customHeight="false" outlineLevel="0" collapsed="false">
      <c r="A11" s="38" t="n">
        <v>45749</v>
      </c>
      <c r="B11" s="5" t="n">
        <v>1</v>
      </c>
      <c r="C11" s="5" t="s">
        <v>46</v>
      </c>
      <c r="D11" s="5" t="n">
        <f aca="false">DATEDIF(E11,"07.02.2025","Y")</f>
        <v>31</v>
      </c>
      <c r="E11" s="57" t="n">
        <v>34128</v>
      </c>
      <c r="J11" s="59"/>
    </row>
    <row r="12" customFormat="false" ht="15.75" hidden="false" customHeight="false" outlineLevel="0" collapsed="false">
      <c r="A12" s="5" t="n">
        <v>3</v>
      </c>
      <c r="B12" s="5" t="n">
        <v>1</v>
      </c>
      <c r="C12" s="5" t="s">
        <v>19</v>
      </c>
      <c r="D12" s="5" t="n">
        <f aca="false">ROUND(AVERAGE(D13:D16),0)</f>
        <v>60</v>
      </c>
      <c r="E12" s="57"/>
      <c r="J12" s="57"/>
    </row>
    <row r="13" customFormat="false" ht="15.75" hidden="false" customHeight="false" outlineLevel="0" collapsed="false">
      <c r="A13" s="38" t="n">
        <v>45660</v>
      </c>
      <c r="B13" s="5" t="n">
        <v>1</v>
      </c>
      <c r="C13" s="5" t="s">
        <v>47</v>
      </c>
      <c r="D13" s="5" t="n">
        <f aca="false">DATEDIF(E13,"07.02.2025","Y")</f>
        <v>35</v>
      </c>
      <c r="E13" s="57" t="n">
        <v>32724</v>
      </c>
      <c r="J13" s="57"/>
    </row>
    <row r="14" customFormat="false" ht="15.75" hidden="false" customHeight="false" outlineLevel="0" collapsed="false">
      <c r="A14" s="38" t="n">
        <v>45691</v>
      </c>
      <c r="B14" s="5" t="n">
        <v>1</v>
      </c>
      <c r="C14" s="5" t="s">
        <v>48</v>
      </c>
      <c r="D14" s="5" t="n">
        <f aca="false">DATEDIF(E14,"07.02.2025","Y")</f>
        <v>61</v>
      </c>
      <c r="E14" s="57" t="n">
        <v>23328</v>
      </c>
      <c r="J14" s="57"/>
    </row>
    <row r="15" customFormat="false" ht="15.75" hidden="false" customHeight="false" outlineLevel="0" collapsed="false">
      <c r="A15" s="38" t="n">
        <v>45719</v>
      </c>
      <c r="B15" s="5" t="n">
        <v>1</v>
      </c>
      <c r="C15" s="5" t="s">
        <v>49</v>
      </c>
      <c r="D15" s="5" t="n">
        <f aca="false">DATEDIF(E15,"07.02.2025","Y")</f>
        <v>75</v>
      </c>
      <c r="E15" s="57" t="n">
        <v>17957</v>
      </c>
      <c r="J15" s="58"/>
    </row>
    <row r="16" customFormat="false" ht="15.75" hidden="false" customHeight="false" outlineLevel="0" collapsed="false">
      <c r="A16" s="38" t="n">
        <v>45750</v>
      </c>
      <c r="B16" s="5" t="n">
        <v>1</v>
      </c>
      <c r="C16" s="5" t="s">
        <v>50</v>
      </c>
      <c r="D16" s="5" t="n">
        <f aca="false">DATEDIF(E16,"07.02.2025","Y")</f>
        <v>70</v>
      </c>
      <c r="E16" s="57" t="n">
        <v>19763</v>
      </c>
      <c r="J16" s="57"/>
    </row>
    <row r="17" customFormat="false" ht="15.75" hidden="false" customHeight="false" outlineLevel="0" collapsed="false">
      <c r="A17" s="5" t="n">
        <v>4</v>
      </c>
      <c r="B17" s="5" t="n">
        <v>1</v>
      </c>
      <c r="C17" s="5" t="s">
        <v>17</v>
      </c>
      <c r="D17" s="5" t="n">
        <f aca="false">ROUND(AVERAGE(D18:D21),0)</f>
        <v>41</v>
      </c>
      <c r="E17" s="57"/>
      <c r="J17" s="57"/>
    </row>
    <row r="18" customFormat="false" ht="15.75" hidden="false" customHeight="false" outlineLevel="0" collapsed="false">
      <c r="A18" s="38" t="n">
        <v>45661</v>
      </c>
      <c r="B18" s="5" t="n">
        <v>1</v>
      </c>
      <c r="C18" s="5" t="s">
        <v>51</v>
      </c>
      <c r="D18" s="5" t="n">
        <f aca="false">DATEDIF(E18,"07.02.2025","Y")</f>
        <v>41</v>
      </c>
      <c r="E18" s="57" t="n">
        <v>30423</v>
      </c>
    </row>
    <row r="19" customFormat="false" ht="15.75" hidden="false" customHeight="false" outlineLevel="0" collapsed="false">
      <c r="A19" s="38" t="n">
        <v>45692</v>
      </c>
      <c r="B19" s="5" t="n">
        <v>1</v>
      </c>
      <c r="C19" s="5" t="s">
        <v>52</v>
      </c>
      <c r="D19" s="5" t="n">
        <f aca="false">DATEDIF(E19,"07.02.2025","Y")</f>
        <v>38</v>
      </c>
      <c r="E19" s="57" t="n">
        <v>31779</v>
      </c>
      <c r="J19" s="57"/>
    </row>
    <row r="20" customFormat="false" ht="15.75" hidden="false" customHeight="false" outlineLevel="0" collapsed="false">
      <c r="A20" s="38" t="n">
        <v>45720</v>
      </c>
      <c r="B20" s="5" t="n">
        <v>1</v>
      </c>
      <c r="C20" s="5" t="s">
        <v>53</v>
      </c>
      <c r="D20" s="5" t="n">
        <f aca="false">DATEDIF(E20,"07.02.2025","Y")</f>
        <v>41</v>
      </c>
      <c r="E20" s="57" t="n">
        <v>30701</v>
      </c>
      <c r="J20" s="58"/>
    </row>
    <row r="21" customFormat="false" ht="15.75" hidden="false" customHeight="false" outlineLevel="0" collapsed="false">
      <c r="A21" s="38" t="n">
        <v>45751</v>
      </c>
      <c r="B21" s="5" t="n">
        <v>1</v>
      </c>
      <c r="C21" s="5" t="s">
        <v>54</v>
      </c>
      <c r="D21" s="5" t="n">
        <f aca="false">DATEDIF(E21,"07.02.2025","Y")</f>
        <v>45</v>
      </c>
      <c r="E21" s="57" t="n">
        <v>29244</v>
      </c>
      <c r="J21" s="57"/>
    </row>
    <row r="22" customFormat="false" ht="15.75" hidden="false" customHeight="false" outlineLevel="0" collapsed="false">
      <c r="A22" s="5" t="n">
        <v>5</v>
      </c>
      <c r="B22" s="5" t="n">
        <v>1</v>
      </c>
      <c r="C22" s="5" t="s">
        <v>24</v>
      </c>
      <c r="D22" s="5" t="n">
        <f aca="false">ROUND(AVERAGE(D23:D26),0)</f>
        <v>33</v>
      </c>
      <c r="E22" s="57"/>
      <c r="F22" s="60"/>
      <c r="J22" s="58"/>
    </row>
    <row r="23" customFormat="false" ht="15.75" hidden="false" customHeight="false" outlineLevel="0" collapsed="false">
      <c r="A23" s="38" t="n">
        <v>45662</v>
      </c>
      <c r="B23" s="5" t="n">
        <v>1</v>
      </c>
      <c r="C23" s="5" t="s">
        <v>55</v>
      </c>
      <c r="D23" s="5" t="n">
        <f aca="false">DATEDIF(E23,"07.02.2025","Y")</f>
        <v>49</v>
      </c>
      <c r="E23" s="57" t="n">
        <v>27642</v>
      </c>
    </row>
    <row r="24" customFormat="false" ht="15.75" hidden="false" customHeight="false" outlineLevel="0" collapsed="false">
      <c r="A24" s="38" t="n">
        <v>45693</v>
      </c>
      <c r="B24" s="5" t="n">
        <v>1</v>
      </c>
      <c r="C24" s="5" t="s">
        <v>56</v>
      </c>
      <c r="D24" s="5" t="n">
        <f aca="false">DATEDIF(E24,"07.02.2025","Y")</f>
        <v>24</v>
      </c>
      <c r="E24" s="57" t="n">
        <v>36920</v>
      </c>
    </row>
    <row r="25" customFormat="false" ht="15.75" hidden="false" customHeight="false" outlineLevel="0" collapsed="false">
      <c r="A25" s="38" t="n">
        <v>45721</v>
      </c>
      <c r="B25" s="5" t="n">
        <v>1</v>
      </c>
      <c r="C25" s="5" t="s">
        <v>57</v>
      </c>
      <c r="D25" s="5" t="n">
        <f aca="false">DATEDIF(E25,"07.02.2025","Y")</f>
        <v>30</v>
      </c>
      <c r="E25" s="57" t="n">
        <v>34565</v>
      </c>
      <c r="J25" s="58"/>
    </row>
    <row r="26" customFormat="false" ht="15.75" hidden="false" customHeight="false" outlineLevel="0" collapsed="false">
      <c r="A26" s="38" t="n">
        <v>45752</v>
      </c>
      <c r="B26" s="5" t="n">
        <v>1</v>
      </c>
      <c r="C26" s="5" t="s">
        <v>58</v>
      </c>
      <c r="D26" s="5" t="n">
        <f aca="false">DATEDIF(E26,"07.02.2025","Y")</f>
        <v>27</v>
      </c>
      <c r="E26" s="57" t="n">
        <v>35622</v>
      </c>
      <c r="J26" s="57"/>
    </row>
    <row r="27" customFormat="false" ht="15.75" hidden="false" customHeight="false" outlineLevel="0" collapsed="false">
      <c r="A27" s="5" t="n">
        <v>6</v>
      </c>
      <c r="B27" s="5" t="n">
        <v>1</v>
      </c>
      <c r="C27" s="5" t="s">
        <v>21</v>
      </c>
      <c r="D27" s="5" t="n">
        <f aca="false">ROUND(AVERAGE(D28:D31),0)</f>
        <v>34</v>
      </c>
      <c r="E27" s="57"/>
      <c r="J27" s="57"/>
    </row>
    <row r="28" customFormat="false" ht="15.75" hidden="false" customHeight="false" outlineLevel="0" collapsed="false">
      <c r="A28" s="38" t="n">
        <v>45663</v>
      </c>
      <c r="B28" s="5" t="n">
        <v>1</v>
      </c>
      <c r="C28" s="5" t="s">
        <v>59</v>
      </c>
      <c r="D28" s="5" t="n">
        <f aca="false">DATEDIF(E28,"07.02.2025","Y")</f>
        <v>38</v>
      </c>
      <c r="E28" s="57" t="n">
        <v>31815</v>
      </c>
    </row>
    <row r="29" customFormat="false" ht="15.75" hidden="false" customHeight="false" outlineLevel="0" collapsed="false">
      <c r="A29" s="38" t="n">
        <v>45694</v>
      </c>
      <c r="B29" s="5" t="n">
        <v>1</v>
      </c>
      <c r="C29" s="5" t="s">
        <v>60</v>
      </c>
      <c r="D29" s="5" t="n">
        <f aca="false">DATEDIF(E29,"07.02.2025","Y")</f>
        <v>21</v>
      </c>
      <c r="E29" s="57" t="n">
        <v>37700</v>
      </c>
      <c r="J29" s="57"/>
    </row>
    <row r="30" customFormat="false" ht="15.75" hidden="false" customHeight="false" outlineLevel="0" collapsed="false">
      <c r="A30" s="38" t="n">
        <v>45722</v>
      </c>
      <c r="B30" s="5" t="n">
        <v>1</v>
      </c>
      <c r="C30" s="5" t="s">
        <v>61</v>
      </c>
      <c r="D30" s="5" t="n">
        <f aca="false">DATEDIF(E30,"07.02.2025","Y")</f>
        <v>42</v>
      </c>
      <c r="E30" s="57" t="n">
        <v>30241</v>
      </c>
      <c r="J30" s="57"/>
    </row>
    <row r="31" customFormat="false" ht="15.75" hidden="false" customHeight="false" outlineLevel="0" collapsed="false">
      <c r="A31" s="38" t="n">
        <v>45753</v>
      </c>
      <c r="B31" s="5" t="n">
        <v>1</v>
      </c>
      <c r="C31" s="5" t="s">
        <v>62</v>
      </c>
      <c r="D31" s="5" t="n">
        <f aca="false">DATEDIF(E31,"07.02.2025","Y")</f>
        <v>34</v>
      </c>
      <c r="E31" s="57" t="n">
        <v>33204</v>
      </c>
      <c r="J31" s="57"/>
    </row>
    <row r="32" customFormat="false" ht="15.75" hidden="false" customHeight="false" outlineLevel="0" collapsed="false">
      <c r="A32" s="5" t="n">
        <v>7</v>
      </c>
      <c r="B32" s="5" t="n">
        <v>1</v>
      </c>
      <c r="C32" s="5" t="s">
        <v>13</v>
      </c>
      <c r="D32" s="5" t="n">
        <f aca="false">ROUND(AVERAGE(D33:D36),0)</f>
        <v>50</v>
      </c>
      <c r="E32" s="57"/>
      <c r="J32" s="57"/>
    </row>
    <row r="33" customFormat="false" ht="15.75" hidden="false" customHeight="false" outlineLevel="0" collapsed="false">
      <c r="A33" s="38" t="n">
        <v>45664</v>
      </c>
      <c r="B33" s="5" t="n">
        <v>1</v>
      </c>
      <c r="C33" s="5" t="s">
        <v>63</v>
      </c>
      <c r="D33" s="5" t="n">
        <f aca="false">DATEDIF(E33,"07.02.2025","Y")</f>
        <v>41</v>
      </c>
      <c r="E33" s="57" t="n">
        <v>30567</v>
      </c>
    </row>
    <row r="34" customFormat="false" ht="15.75" hidden="false" customHeight="false" outlineLevel="0" collapsed="false">
      <c r="A34" s="38" t="n">
        <v>45695</v>
      </c>
      <c r="B34" s="5" t="n">
        <v>1</v>
      </c>
      <c r="C34" s="5" t="s">
        <v>64</v>
      </c>
      <c r="D34" s="5" t="n">
        <f aca="false">DATEDIF(E34,"07.02.2025","Y")</f>
        <v>41</v>
      </c>
      <c r="E34" s="57" t="n">
        <v>30664</v>
      </c>
      <c r="J34" s="57"/>
    </row>
    <row r="35" customFormat="false" ht="15.75" hidden="false" customHeight="false" outlineLevel="0" collapsed="false">
      <c r="A35" s="38" t="n">
        <v>45723</v>
      </c>
      <c r="B35" s="5" t="n">
        <v>1</v>
      </c>
      <c r="C35" s="5" t="s">
        <v>65</v>
      </c>
      <c r="D35" s="5" t="n">
        <f aca="false">DATEDIF(E35,"07.02.2025","Y")</f>
        <v>50</v>
      </c>
      <c r="E35" s="57" t="n">
        <v>27422</v>
      </c>
      <c r="J35" s="57"/>
    </row>
    <row r="36" customFormat="false" ht="15.75" hidden="false" customHeight="false" outlineLevel="0" collapsed="false">
      <c r="A36" s="38" t="n">
        <v>45754</v>
      </c>
      <c r="B36" s="5" t="n">
        <v>1</v>
      </c>
      <c r="C36" s="5" t="s">
        <v>66</v>
      </c>
      <c r="D36" s="5" t="n">
        <f aca="false">DATEDIF(E36,"07.02.2025","Y")</f>
        <v>69</v>
      </c>
      <c r="E36" s="57" t="n">
        <v>20470</v>
      </c>
      <c r="J36" s="58"/>
    </row>
    <row r="37" customFormat="false" ht="15.75" hidden="false" customHeight="false" outlineLevel="0" collapsed="false">
      <c r="A37" s="5" t="n">
        <v>8</v>
      </c>
      <c r="B37" s="5" t="n">
        <v>1</v>
      </c>
      <c r="C37" s="5" t="s">
        <v>30</v>
      </c>
      <c r="D37" s="5" t="n">
        <f aca="false">ROUND(AVERAGE(D38:D41),0)</f>
        <v>39</v>
      </c>
      <c r="E37" s="57"/>
    </row>
    <row r="38" customFormat="false" ht="15.75" hidden="false" customHeight="false" outlineLevel="0" collapsed="false">
      <c r="A38" s="38" t="n">
        <v>45665</v>
      </c>
      <c r="B38" s="5" t="n">
        <v>1</v>
      </c>
      <c r="C38" s="5" t="s">
        <v>67</v>
      </c>
      <c r="D38" s="5" t="n">
        <f aca="false">DATEDIF(E38,"07.02.2025","Y")</f>
        <v>41</v>
      </c>
      <c r="E38" s="57" t="n">
        <v>30425</v>
      </c>
      <c r="J38" s="58"/>
    </row>
    <row r="39" customFormat="false" ht="15.75" hidden="false" customHeight="false" outlineLevel="0" collapsed="false">
      <c r="A39" s="38" t="n">
        <v>45696</v>
      </c>
      <c r="B39" s="5" t="n">
        <v>1</v>
      </c>
      <c r="C39" s="5" t="s">
        <v>68</v>
      </c>
      <c r="D39" s="5" t="n">
        <f aca="false">DATEDIF(E39,"07.02.2025","Y")</f>
        <v>30</v>
      </c>
      <c r="E39" s="57" t="n">
        <v>34404</v>
      </c>
      <c r="J39" s="57"/>
    </row>
    <row r="40" customFormat="false" ht="15.75" hidden="false" customHeight="false" outlineLevel="0" collapsed="false">
      <c r="A40" s="38" t="n">
        <v>45724</v>
      </c>
      <c r="B40" s="5" t="n">
        <v>1</v>
      </c>
      <c r="C40" s="5" t="s">
        <v>69</v>
      </c>
      <c r="D40" s="5" t="n">
        <f aca="false">DATEDIF(E40,"07.02.2025","Y")</f>
        <v>41</v>
      </c>
      <c r="E40" s="57" t="n">
        <v>30489</v>
      </c>
      <c r="J40" s="57"/>
    </row>
    <row r="41" customFormat="false" ht="15.75" hidden="false" customHeight="false" outlineLevel="0" collapsed="false">
      <c r="A41" s="38" t="n">
        <v>45755</v>
      </c>
      <c r="B41" s="5" t="n">
        <v>1</v>
      </c>
      <c r="C41" s="5" t="s">
        <v>70</v>
      </c>
      <c r="D41" s="5" t="n">
        <f aca="false">DATEDIF(E41,"07.02.2025","Y")</f>
        <v>43</v>
      </c>
      <c r="E41" s="57" t="n">
        <v>29835</v>
      </c>
    </row>
    <row r="42" customFormat="false" ht="15.75" hidden="false" customHeight="false" outlineLevel="0" collapsed="false">
      <c r="A42" s="5" t="n">
        <v>9</v>
      </c>
      <c r="B42" s="5" t="n">
        <v>1</v>
      </c>
      <c r="C42" s="5" t="s">
        <v>27</v>
      </c>
      <c r="D42" s="5" t="n">
        <f aca="false">ROUND(AVERAGE(D43:D46),0)</f>
        <v>34</v>
      </c>
      <c r="E42" s="57"/>
      <c r="J42" s="57"/>
    </row>
    <row r="43" customFormat="false" ht="15.75" hidden="false" customHeight="false" outlineLevel="0" collapsed="false">
      <c r="A43" s="38" t="n">
        <v>45666</v>
      </c>
      <c r="B43" s="5" t="n">
        <v>1</v>
      </c>
      <c r="C43" s="5" t="s">
        <v>71</v>
      </c>
      <c r="D43" s="5" t="n">
        <f aca="false">DATEDIF(E43,"07.02.2025","Y")</f>
        <v>33</v>
      </c>
      <c r="E43" s="57" t="n">
        <v>33562</v>
      </c>
      <c r="J43" s="59"/>
    </row>
    <row r="44" customFormat="false" ht="15.75" hidden="false" customHeight="false" outlineLevel="0" collapsed="false">
      <c r="A44" s="38" t="n">
        <v>45697</v>
      </c>
      <c r="B44" s="5" t="n">
        <v>1</v>
      </c>
      <c r="C44" s="5" t="s">
        <v>72</v>
      </c>
      <c r="D44" s="5" t="n">
        <f aca="false">DATEDIF(E44,"07.02.2025","Y")</f>
        <v>35</v>
      </c>
      <c r="E44" s="57" t="n">
        <v>32635</v>
      </c>
      <c r="J44" s="58"/>
    </row>
    <row r="45" customFormat="false" ht="15.75" hidden="false" customHeight="false" outlineLevel="0" collapsed="false">
      <c r="A45" s="38" t="n">
        <v>45725</v>
      </c>
      <c r="B45" s="5" t="n">
        <v>1</v>
      </c>
      <c r="C45" s="5" t="s">
        <v>73</v>
      </c>
      <c r="D45" s="5" t="n">
        <f aca="false">DATEDIF(E45,"07.02.2025","Y")</f>
        <v>45</v>
      </c>
      <c r="E45" s="57" t="n">
        <v>29044</v>
      </c>
      <c r="J45" s="57"/>
    </row>
    <row r="46" customFormat="false" ht="15.75" hidden="false" customHeight="false" outlineLevel="0" collapsed="false">
      <c r="A46" s="38" t="n">
        <v>45756</v>
      </c>
      <c r="B46" s="5" t="n">
        <v>1</v>
      </c>
      <c r="C46" s="5" t="s">
        <v>74</v>
      </c>
      <c r="D46" s="5" t="n">
        <f aca="false">DATEDIF(E46,"07.02.2025","Y")</f>
        <v>22</v>
      </c>
      <c r="E46" s="57" t="n">
        <v>37456</v>
      </c>
      <c r="J46" s="57"/>
    </row>
    <row r="47" customFormat="false" ht="15.75" hidden="false" customHeight="false" outlineLevel="0" collapsed="false">
      <c r="A47" s="5" t="n">
        <v>10</v>
      </c>
      <c r="B47" s="5" t="n">
        <v>2</v>
      </c>
      <c r="C47" s="5" t="s">
        <v>38</v>
      </c>
      <c r="D47" s="5" t="n">
        <f aca="false">ROUND(AVERAGE(D48:D51),0)</f>
        <v>35</v>
      </c>
      <c r="E47" s="57"/>
      <c r="J47" s="58"/>
    </row>
    <row r="48" customFormat="false" ht="15.75" hidden="false" customHeight="false" outlineLevel="0" collapsed="false">
      <c r="A48" s="38" t="n">
        <v>45667</v>
      </c>
      <c r="B48" s="5" t="n">
        <v>2</v>
      </c>
      <c r="C48" s="5" t="s">
        <v>75</v>
      </c>
      <c r="D48" s="5" t="n">
        <f aca="false">DATEDIF(E48,"07.02.2025","Y")</f>
        <v>29</v>
      </c>
      <c r="E48" s="57" t="n">
        <v>35024</v>
      </c>
      <c r="J48" s="59"/>
    </row>
    <row r="49" customFormat="false" ht="15.75" hidden="false" customHeight="false" outlineLevel="0" collapsed="false">
      <c r="A49" s="38" t="n">
        <v>45698</v>
      </c>
      <c r="B49" s="5" t="n">
        <v>2</v>
      </c>
      <c r="C49" s="5" t="s">
        <v>76</v>
      </c>
      <c r="D49" s="5" t="n">
        <f aca="false">DATEDIF(E49,"07.02.2025","Y")</f>
        <v>39</v>
      </c>
      <c r="E49" s="57" t="n">
        <v>31185</v>
      </c>
      <c r="J49" s="57"/>
    </row>
    <row r="50" customFormat="false" ht="15.75" hidden="false" customHeight="false" outlineLevel="0" collapsed="false">
      <c r="A50" s="38" t="n">
        <v>45726</v>
      </c>
      <c r="B50" s="5" t="n">
        <v>2</v>
      </c>
      <c r="C50" s="5" t="s">
        <v>77</v>
      </c>
      <c r="D50" s="5" t="n">
        <f aca="false">DATEDIF(E50,"07.02.2025","Y")</f>
        <v>39</v>
      </c>
      <c r="E50" s="57" t="n">
        <v>31118</v>
      </c>
    </row>
    <row r="51" customFormat="false" ht="15.75" hidden="false" customHeight="false" outlineLevel="0" collapsed="false">
      <c r="A51" s="38" t="n">
        <v>45757</v>
      </c>
      <c r="B51" s="5" t="n">
        <v>2</v>
      </c>
      <c r="C51" s="5" t="s">
        <v>78</v>
      </c>
      <c r="D51" s="5" t="n">
        <f aca="false">DATEDIF(E51,"07.02.2025","Y")</f>
        <v>33</v>
      </c>
      <c r="E51" s="57" t="n">
        <v>33611</v>
      </c>
    </row>
    <row r="52" customFormat="false" ht="15.75" hidden="false" customHeight="false" outlineLevel="0" collapsed="false">
      <c r="A52" s="5" t="n">
        <v>11</v>
      </c>
      <c r="B52" s="5" t="n">
        <v>2</v>
      </c>
      <c r="C52" s="5" t="s">
        <v>25</v>
      </c>
      <c r="D52" s="5" t="n">
        <f aca="false">ROUND(AVERAGE(D53:D56),0)</f>
        <v>44</v>
      </c>
      <c r="E52" s="57"/>
      <c r="J52" s="58"/>
    </row>
    <row r="53" customFormat="false" ht="15.75" hidden="false" customHeight="false" outlineLevel="0" collapsed="false">
      <c r="A53" s="38" t="n">
        <v>45668</v>
      </c>
      <c r="B53" s="5" t="n">
        <v>2</v>
      </c>
      <c r="C53" s="5" t="s">
        <v>79</v>
      </c>
      <c r="D53" s="5" t="n">
        <f aca="false">DATEDIF(E53,"07.02.2025","Y")</f>
        <v>60</v>
      </c>
      <c r="E53" s="57" t="n">
        <v>23664</v>
      </c>
      <c r="J53" s="58"/>
    </row>
    <row r="54" customFormat="false" ht="15.75" hidden="false" customHeight="false" outlineLevel="0" collapsed="false">
      <c r="A54" s="38" t="n">
        <v>45699</v>
      </c>
      <c r="B54" s="5" t="n">
        <v>2</v>
      </c>
      <c r="C54" s="5" t="s">
        <v>80</v>
      </c>
      <c r="D54" s="5" t="n">
        <f aca="false">DATEDIF(E54,"07.02.2025","Y")</f>
        <v>33</v>
      </c>
      <c r="E54" s="57" t="n">
        <v>33549</v>
      </c>
    </row>
    <row r="55" customFormat="false" ht="15.75" hidden="false" customHeight="false" outlineLevel="0" collapsed="false">
      <c r="A55" s="38" t="n">
        <v>45727</v>
      </c>
      <c r="B55" s="5" t="n">
        <v>2</v>
      </c>
      <c r="C55" s="5" t="s">
        <v>81</v>
      </c>
      <c r="D55" s="5" t="n">
        <f aca="false">DATEDIF(E55,"07.02.2025","Y")</f>
        <v>38</v>
      </c>
      <c r="E55" s="57" t="n">
        <v>31682</v>
      </c>
      <c r="J55" s="58"/>
    </row>
    <row r="56" customFormat="false" ht="15.75" hidden="false" customHeight="false" outlineLevel="0" collapsed="false">
      <c r="A56" s="38" t="n">
        <v>45758</v>
      </c>
      <c r="B56" s="5" t="n">
        <v>2</v>
      </c>
      <c r="C56" s="5" t="s">
        <v>82</v>
      </c>
      <c r="D56" s="5" t="n">
        <f aca="false">DATEDIF(E56,"07.02.2025","Y")</f>
        <v>43</v>
      </c>
      <c r="E56" s="57" t="n">
        <v>29636</v>
      </c>
    </row>
    <row r="57" customFormat="false" ht="15.75" hidden="false" customHeight="false" outlineLevel="0" collapsed="false">
      <c r="A57" s="5" t="n">
        <v>12</v>
      </c>
      <c r="B57" s="5" t="n">
        <v>2</v>
      </c>
      <c r="C57" s="5" t="s">
        <v>20</v>
      </c>
      <c r="D57" s="5" t="n">
        <f aca="false">ROUND(AVERAGE(D58:D61),0)</f>
        <v>36</v>
      </c>
      <c r="E57" s="57"/>
      <c r="J57" s="58"/>
    </row>
    <row r="58" customFormat="false" ht="15.75" hidden="false" customHeight="false" outlineLevel="0" collapsed="false">
      <c r="A58" s="38" t="n">
        <v>45669</v>
      </c>
      <c r="B58" s="5" t="n">
        <v>2</v>
      </c>
      <c r="C58" s="5" t="s">
        <v>83</v>
      </c>
      <c r="D58" s="5" t="n">
        <f aca="false">DATEDIF(E58,"07.02.2025","Y")</f>
        <v>29</v>
      </c>
      <c r="E58" s="57" t="n">
        <v>34793</v>
      </c>
    </row>
    <row r="59" customFormat="false" ht="15.75" hidden="false" customHeight="false" outlineLevel="0" collapsed="false">
      <c r="A59" s="38" t="n">
        <v>45700</v>
      </c>
      <c r="B59" s="5" t="n">
        <v>2</v>
      </c>
      <c r="C59" s="5" t="s">
        <v>84</v>
      </c>
      <c r="D59" s="5" t="n">
        <f aca="false">DATEDIF(E59,"07.02.2025","Y")</f>
        <v>29</v>
      </c>
      <c r="E59" s="57" t="n">
        <v>34804</v>
      </c>
      <c r="J59" s="58"/>
    </row>
    <row r="60" customFormat="false" ht="15.75" hidden="false" customHeight="false" outlineLevel="0" collapsed="false">
      <c r="A60" s="38" t="n">
        <v>45728</v>
      </c>
      <c r="B60" s="5" t="n">
        <v>2</v>
      </c>
      <c r="C60" s="5" t="s">
        <v>85</v>
      </c>
      <c r="D60" s="5" t="n">
        <f aca="false">DATEDIF(E60,"07.02.2025","Y")</f>
        <v>36</v>
      </c>
      <c r="E60" s="57" t="n">
        <v>32537</v>
      </c>
      <c r="J60" s="58"/>
    </row>
    <row r="61" customFormat="false" ht="15.75" hidden="false" customHeight="false" outlineLevel="0" collapsed="false">
      <c r="A61" s="38" t="n">
        <v>45759</v>
      </c>
      <c r="B61" s="5" t="n">
        <v>2</v>
      </c>
      <c r="C61" s="5" t="s">
        <v>86</v>
      </c>
      <c r="D61" s="5" t="n">
        <f aca="false">DATEDIF(E61,"07.02.2025","Y")</f>
        <v>50</v>
      </c>
      <c r="E61" s="57" t="n">
        <v>27201</v>
      </c>
      <c r="J61" s="57"/>
    </row>
    <row r="62" customFormat="false" ht="15.75" hidden="false" customHeight="false" outlineLevel="0" collapsed="false">
      <c r="A62" s="5" t="n">
        <v>13</v>
      </c>
      <c r="B62" s="5" t="n">
        <v>2</v>
      </c>
      <c r="C62" s="5" t="s">
        <v>14</v>
      </c>
      <c r="D62" s="5" t="n">
        <f aca="false">ROUND(AVERAGE(D63:D66),0)</f>
        <v>44</v>
      </c>
      <c r="E62" s="57"/>
      <c r="J62" s="57"/>
    </row>
    <row r="63" customFormat="false" ht="15.75" hidden="false" customHeight="false" outlineLevel="0" collapsed="false">
      <c r="A63" s="38" t="n">
        <v>45670</v>
      </c>
      <c r="B63" s="5" t="n">
        <v>2</v>
      </c>
      <c r="C63" s="5" t="s">
        <v>87</v>
      </c>
      <c r="D63" s="5" t="n">
        <f aca="false">DATEDIF(E63,"07.02.2025","Y")</f>
        <v>48</v>
      </c>
      <c r="E63" s="57" t="n">
        <v>28057</v>
      </c>
      <c r="J63" s="57"/>
    </row>
    <row r="64" customFormat="false" ht="15.75" hidden="false" customHeight="false" outlineLevel="0" collapsed="false">
      <c r="A64" s="38" t="n">
        <v>45701</v>
      </c>
      <c r="B64" s="5" t="n">
        <v>2</v>
      </c>
      <c r="C64" s="5" t="s">
        <v>88</v>
      </c>
      <c r="D64" s="5" t="n">
        <f aca="false">DATEDIF(E64,"07.02.2025","Y")</f>
        <v>37</v>
      </c>
      <c r="E64" s="57" t="n">
        <v>32092</v>
      </c>
      <c r="J64" s="57"/>
    </row>
    <row r="65" customFormat="false" ht="15.75" hidden="false" customHeight="false" outlineLevel="0" collapsed="false">
      <c r="A65" s="38" t="n">
        <v>45729</v>
      </c>
      <c r="B65" s="5" t="n">
        <v>2</v>
      </c>
      <c r="C65" s="5" t="s">
        <v>89</v>
      </c>
      <c r="D65" s="5" t="n">
        <f aca="false">DATEDIF(E65,"07.02.2025","Y")</f>
        <v>51</v>
      </c>
      <c r="E65" s="57" t="n">
        <v>26944</v>
      </c>
      <c r="J65" s="57"/>
    </row>
    <row r="66" customFormat="false" ht="15.75" hidden="false" customHeight="false" outlineLevel="0" collapsed="false">
      <c r="A66" s="38" t="n">
        <v>45760</v>
      </c>
      <c r="B66" s="5" t="n">
        <v>2</v>
      </c>
      <c r="C66" s="5" t="s">
        <v>90</v>
      </c>
      <c r="D66" s="5" t="n">
        <f aca="false">DATEDIF(E66,"07.02.2025","Y")</f>
        <v>41</v>
      </c>
      <c r="E66" s="57" t="n">
        <v>30527</v>
      </c>
      <c r="J66" s="57"/>
    </row>
    <row r="67" customFormat="false" ht="15.75" hidden="false" customHeight="false" outlineLevel="0" collapsed="false">
      <c r="A67" s="5" t="n">
        <v>14</v>
      </c>
      <c r="B67" s="5" t="n">
        <v>2</v>
      </c>
      <c r="C67" s="5" t="s">
        <v>16</v>
      </c>
      <c r="D67" s="5" t="n">
        <f aca="false">ROUND(AVERAGE(D68:D71),0)</f>
        <v>38</v>
      </c>
      <c r="E67" s="57"/>
      <c r="J67" s="58"/>
    </row>
    <row r="68" customFormat="false" ht="15.75" hidden="false" customHeight="false" outlineLevel="0" collapsed="false">
      <c r="A68" s="38" t="n">
        <v>45671</v>
      </c>
      <c r="B68" s="5" t="n">
        <v>2</v>
      </c>
      <c r="C68" s="5" t="s">
        <v>91</v>
      </c>
      <c r="D68" s="5" t="n">
        <f aca="false">DATEDIF(E68,"07.02.2025","Y")</f>
        <v>35</v>
      </c>
      <c r="E68" s="57" t="n">
        <v>32895</v>
      </c>
      <c r="J68" s="57"/>
    </row>
    <row r="69" customFormat="false" ht="15.75" hidden="false" customHeight="false" outlineLevel="0" collapsed="false">
      <c r="A69" s="38" t="n">
        <v>45702</v>
      </c>
      <c r="B69" s="5" t="n">
        <v>2</v>
      </c>
      <c r="C69" s="5" t="s">
        <v>92</v>
      </c>
      <c r="D69" s="5" t="n">
        <f aca="false">DATEDIF(E69,"07.02.2025","Y")</f>
        <v>48</v>
      </c>
      <c r="E69" s="57" t="n">
        <v>27941</v>
      </c>
      <c r="J69" s="57"/>
    </row>
    <row r="70" customFormat="false" ht="15.75" hidden="false" customHeight="false" outlineLevel="0" collapsed="false">
      <c r="A70" s="38" t="n">
        <v>45730</v>
      </c>
      <c r="B70" s="5" t="n">
        <v>2</v>
      </c>
      <c r="C70" s="5" t="s">
        <v>93</v>
      </c>
      <c r="D70" s="5" t="n">
        <f aca="false">DATEDIF(E70,"07.02.2025","Y")</f>
        <v>27</v>
      </c>
      <c r="E70" s="57" t="n">
        <v>35748</v>
      </c>
      <c r="J70" s="57"/>
    </row>
    <row r="71" customFormat="false" ht="15.75" hidden="false" customHeight="false" outlineLevel="0" collapsed="false">
      <c r="A71" s="38" t="n">
        <v>45761</v>
      </c>
      <c r="B71" s="5" t="n">
        <v>2</v>
      </c>
      <c r="C71" s="5" t="s">
        <v>94</v>
      </c>
      <c r="D71" s="5" t="n">
        <f aca="false">DATEDIF(E71,"07.02.2025","Y")</f>
        <v>40</v>
      </c>
      <c r="E71" s="57" t="n">
        <v>31078</v>
      </c>
      <c r="J71" s="58"/>
    </row>
    <row r="72" customFormat="false" ht="15.75" hidden="false" customHeight="false" outlineLevel="0" collapsed="false">
      <c r="A72" s="5" t="n">
        <v>15</v>
      </c>
      <c r="B72" s="5" t="n">
        <v>2</v>
      </c>
      <c r="C72" s="5" t="s">
        <v>29</v>
      </c>
      <c r="D72" s="5" t="n">
        <f aca="false">ROUND(AVERAGE(D73:D76),0)</f>
        <v>29</v>
      </c>
      <c r="E72" s="57"/>
      <c r="J72" s="58"/>
    </row>
    <row r="73" customFormat="false" ht="15.75" hidden="false" customHeight="false" outlineLevel="0" collapsed="false">
      <c r="A73" s="38" t="n">
        <v>45672</v>
      </c>
      <c r="B73" s="5" t="n">
        <v>2</v>
      </c>
      <c r="C73" s="5" t="s">
        <v>95</v>
      </c>
      <c r="D73" s="5" t="n">
        <f aca="false">DATEDIF(E73,"07.02.2025","Y")</f>
        <v>27</v>
      </c>
      <c r="E73" s="57" t="n">
        <v>35766</v>
      </c>
      <c r="J73" s="57"/>
    </row>
    <row r="74" customFormat="false" ht="15.75" hidden="false" customHeight="false" outlineLevel="0" collapsed="false">
      <c r="A74" s="38" t="n">
        <v>45703</v>
      </c>
      <c r="B74" s="5" t="n">
        <v>2</v>
      </c>
      <c r="C74" s="5" t="s">
        <v>96</v>
      </c>
      <c r="D74" s="5" t="n">
        <f aca="false">DATEDIF(E74,"07.02.2025","Y")</f>
        <v>36</v>
      </c>
      <c r="E74" s="57" t="n">
        <v>32417</v>
      </c>
      <c r="J74" s="57"/>
    </row>
    <row r="75" customFormat="false" ht="15.75" hidden="false" customHeight="false" outlineLevel="0" collapsed="false">
      <c r="A75" s="38" t="n">
        <v>45731</v>
      </c>
      <c r="B75" s="5" t="n">
        <v>2</v>
      </c>
      <c r="C75" s="5" t="s">
        <v>97</v>
      </c>
      <c r="D75" s="5" t="n">
        <f aca="false">DATEDIF(E75,"07.02.2025","Y")</f>
        <v>28</v>
      </c>
      <c r="E75" s="57" t="n">
        <v>35465</v>
      </c>
      <c r="J75" s="57"/>
    </row>
    <row r="76" customFormat="false" ht="15.75" hidden="false" customHeight="false" outlineLevel="0" collapsed="false">
      <c r="A76" s="38" t="n">
        <v>45762</v>
      </c>
      <c r="B76" s="5" t="n">
        <v>2</v>
      </c>
      <c r="C76" s="5" t="s">
        <v>98</v>
      </c>
      <c r="D76" s="5" t="n">
        <f aca="false">DATEDIF(E76,"07.02.2025","Y")</f>
        <v>23</v>
      </c>
      <c r="E76" s="57" t="n">
        <v>36995</v>
      </c>
      <c r="J76" s="57"/>
    </row>
    <row r="77" customFormat="false" ht="15.75" hidden="false" customHeight="false" outlineLevel="0" collapsed="false">
      <c r="A77" s="5" t="n">
        <v>16</v>
      </c>
      <c r="B77" s="5" t="n">
        <v>2</v>
      </c>
      <c r="C77" s="5" t="s">
        <v>31</v>
      </c>
      <c r="D77" s="5" t="n">
        <f aca="false">ROUND(AVERAGE(D78:D81),0)</f>
        <v>37</v>
      </c>
      <c r="E77" s="57"/>
      <c r="J77" s="57"/>
    </row>
    <row r="78" customFormat="false" ht="15.75" hidden="false" customHeight="false" outlineLevel="0" collapsed="false">
      <c r="A78" s="38" t="n">
        <v>45673</v>
      </c>
      <c r="B78" s="5" t="n">
        <v>2</v>
      </c>
      <c r="C78" s="5" t="s">
        <v>99</v>
      </c>
      <c r="D78" s="5" t="n">
        <f aca="false">DATEDIF(E78,"07.02.2025","Y")</f>
        <v>42</v>
      </c>
      <c r="E78" s="57" t="n">
        <v>30084</v>
      </c>
      <c r="J78" s="57"/>
    </row>
    <row r="79" customFormat="false" ht="15.75" hidden="false" customHeight="false" outlineLevel="0" collapsed="false">
      <c r="A79" s="38" t="n">
        <v>45704</v>
      </c>
      <c r="B79" s="5" t="n">
        <v>2</v>
      </c>
      <c r="C79" s="5" t="s">
        <v>100</v>
      </c>
      <c r="D79" s="5" t="n">
        <f aca="false">DATEDIF(E79,"07.02.2025","Y")</f>
        <v>34</v>
      </c>
      <c r="E79" s="57" t="n">
        <v>33143</v>
      </c>
      <c r="J79" s="58"/>
    </row>
    <row r="80" customFormat="false" ht="15.75" hidden="false" customHeight="false" outlineLevel="0" collapsed="false">
      <c r="A80" s="38" t="n">
        <v>45732</v>
      </c>
      <c r="B80" s="5" t="n">
        <v>2</v>
      </c>
      <c r="C80" s="5" t="s">
        <v>101</v>
      </c>
      <c r="D80" s="5" t="n">
        <f aca="false">DATEDIF(E80,"07.02.2025","Y")</f>
        <v>41</v>
      </c>
      <c r="E80" s="57" t="n">
        <v>30376</v>
      </c>
      <c r="J80" s="57"/>
    </row>
    <row r="81" customFormat="false" ht="15.75" hidden="false" customHeight="false" outlineLevel="0" collapsed="false">
      <c r="A81" s="38" t="n">
        <v>45763</v>
      </c>
      <c r="B81" s="5" t="n">
        <v>2</v>
      </c>
      <c r="C81" s="5" t="s">
        <v>102</v>
      </c>
      <c r="D81" s="5" t="n">
        <f aca="false">DATEDIF(E81,"07.02.2025","Y")</f>
        <v>30</v>
      </c>
      <c r="E81" s="57" t="n">
        <v>34679</v>
      </c>
      <c r="J81" s="58"/>
    </row>
    <row r="82" customFormat="false" ht="15.75" hidden="false" customHeight="false" outlineLevel="0" collapsed="false">
      <c r="A82" s="5" t="n">
        <v>17</v>
      </c>
      <c r="B82" s="5" t="n">
        <v>2</v>
      </c>
      <c r="C82" s="5" t="s">
        <v>36</v>
      </c>
      <c r="D82" s="5" t="n">
        <f aca="false">ROUND(AVERAGE(D83:D86),0)</f>
        <v>36</v>
      </c>
      <c r="E82" s="57"/>
      <c r="J82" s="57"/>
    </row>
    <row r="83" customFormat="false" ht="15.75" hidden="false" customHeight="false" outlineLevel="0" collapsed="false">
      <c r="A83" s="38" t="n">
        <v>45674</v>
      </c>
      <c r="B83" s="5" t="n">
        <v>2</v>
      </c>
      <c r="C83" s="5" t="s">
        <v>103</v>
      </c>
      <c r="D83" s="5" t="n">
        <f aca="false">DATEDIF(E83,"07.02.2025","Y")</f>
        <v>37</v>
      </c>
      <c r="E83" s="57" t="n">
        <v>31936</v>
      </c>
      <c r="J83" s="57"/>
    </row>
    <row r="84" customFormat="false" ht="15.75" hidden="false" customHeight="false" outlineLevel="0" collapsed="false">
      <c r="A84" s="38" t="n">
        <v>45705</v>
      </c>
      <c r="B84" s="5" t="n">
        <v>2</v>
      </c>
      <c r="C84" s="5" t="s">
        <v>104</v>
      </c>
      <c r="D84" s="5" t="n">
        <f aca="false">DATEDIF(E84,"07.02.2025","Y")</f>
        <v>43</v>
      </c>
      <c r="E84" s="57" t="n">
        <v>29640</v>
      </c>
      <c r="J84" s="57"/>
    </row>
    <row r="85" customFormat="false" ht="15.75" hidden="false" customHeight="false" outlineLevel="0" collapsed="false">
      <c r="A85" s="38" t="n">
        <v>45733</v>
      </c>
      <c r="B85" s="5" t="n">
        <v>2</v>
      </c>
      <c r="C85" s="5" t="s">
        <v>105</v>
      </c>
      <c r="D85" s="5" t="n">
        <f aca="false">DATEDIF(E85,"07.02.2025","Y")</f>
        <v>35</v>
      </c>
      <c r="E85" s="57" t="n">
        <v>32623</v>
      </c>
      <c r="J85" s="57"/>
    </row>
    <row r="86" customFormat="false" ht="15.75" hidden="false" customHeight="false" outlineLevel="0" collapsed="false">
      <c r="A86" s="38" t="n">
        <v>45764</v>
      </c>
      <c r="B86" s="5" t="n">
        <v>2</v>
      </c>
      <c r="C86" s="5" t="s">
        <v>106</v>
      </c>
      <c r="D86" s="5" t="n">
        <f aca="false">DATEDIF(E86,"07.02.2025","Y")</f>
        <v>30</v>
      </c>
      <c r="E86" s="57" t="n">
        <v>34659</v>
      </c>
      <c r="J86" s="57"/>
    </row>
    <row r="87" customFormat="false" ht="15.75" hidden="false" customHeight="false" outlineLevel="0" collapsed="false">
      <c r="A87" s="5" t="n">
        <v>18</v>
      </c>
      <c r="B87" s="5" t="n">
        <v>3</v>
      </c>
      <c r="C87" s="5" t="s">
        <v>32</v>
      </c>
      <c r="D87" s="5" t="n">
        <f aca="false">ROUND(AVERAGE(D88:D91),0)</f>
        <v>30</v>
      </c>
      <c r="E87" s="57"/>
      <c r="J87" s="57"/>
    </row>
    <row r="88" customFormat="false" ht="15.75" hidden="false" customHeight="false" outlineLevel="0" collapsed="false">
      <c r="A88" s="38" t="n">
        <v>45675</v>
      </c>
      <c r="B88" s="5" t="n">
        <v>3</v>
      </c>
      <c r="C88" s="5" t="s">
        <v>107</v>
      </c>
      <c r="D88" s="5" t="n">
        <f aca="false">DATEDIF(E88,"07.02.2025","Y")</f>
        <v>17</v>
      </c>
      <c r="E88" s="57" t="n">
        <v>39203</v>
      </c>
    </row>
    <row r="89" customFormat="false" ht="15.75" hidden="false" customHeight="false" outlineLevel="0" collapsed="false">
      <c r="A89" s="38" t="n">
        <v>45706</v>
      </c>
      <c r="B89" s="5" t="n">
        <v>3</v>
      </c>
      <c r="C89" s="5" t="s">
        <v>108</v>
      </c>
      <c r="D89" s="5" t="n">
        <f aca="false">DATEDIF(E89,"07.02.2025","Y")</f>
        <v>14</v>
      </c>
      <c r="E89" s="57" t="n">
        <v>40299</v>
      </c>
      <c r="J89" s="57"/>
    </row>
    <row r="90" customFormat="false" ht="15.75" hidden="false" customHeight="false" outlineLevel="0" collapsed="false">
      <c r="A90" s="38" t="n">
        <v>45734</v>
      </c>
      <c r="B90" s="5" t="n">
        <v>3</v>
      </c>
      <c r="C90" s="5" t="s">
        <v>109</v>
      </c>
      <c r="D90" s="5" t="n">
        <f aca="false">DATEDIF(E90,"07.02.2025","Y")</f>
        <v>46</v>
      </c>
      <c r="E90" s="57" t="n">
        <v>28611</v>
      </c>
      <c r="J90" s="57"/>
    </row>
    <row r="91" customFormat="false" ht="15.75" hidden="false" customHeight="false" outlineLevel="0" collapsed="false">
      <c r="A91" s="38" t="n">
        <v>45765</v>
      </c>
      <c r="B91" s="5" t="n">
        <v>3</v>
      </c>
      <c r="C91" s="5" t="s">
        <v>110</v>
      </c>
      <c r="D91" s="5" t="n">
        <f aca="false">DATEDIF(E91,"07.02.2025","Y")</f>
        <v>42</v>
      </c>
      <c r="E91" s="57" t="n">
        <v>30072</v>
      </c>
    </row>
    <row r="92" customFormat="false" ht="15.75" hidden="false" customHeight="false" outlineLevel="0" collapsed="false">
      <c r="A92" s="5" t="n">
        <v>19</v>
      </c>
      <c r="B92" s="5" t="n">
        <v>3</v>
      </c>
      <c r="C92" s="5" t="s">
        <v>15</v>
      </c>
      <c r="D92" s="5" t="n">
        <f aca="false">ROUND(AVERAGE(D93:D96),0)</f>
        <v>42</v>
      </c>
      <c r="E92" s="57"/>
      <c r="J92" s="58"/>
    </row>
    <row r="93" customFormat="false" ht="15.75" hidden="false" customHeight="false" outlineLevel="0" collapsed="false">
      <c r="A93" s="38" t="n">
        <v>45676</v>
      </c>
      <c r="B93" s="5" t="n">
        <v>3</v>
      </c>
      <c r="C93" s="5" t="s">
        <v>314</v>
      </c>
      <c r="D93" s="5" t="n">
        <f aca="false">DATEDIF(E93,"07.02.2025","Y")</f>
        <v>48</v>
      </c>
      <c r="E93" s="57" t="n">
        <v>28057</v>
      </c>
      <c r="F93" s="60"/>
      <c r="J93" s="58"/>
    </row>
    <row r="94" customFormat="false" ht="15.75" hidden="false" customHeight="false" outlineLevel="0" collapsed="false">
      <c r="A94" s="38" t="n">
        <v>45707</v>
      </c>
      <c r="B94" s="5" t="n">
        <v>3</v>
      </c>
      <c r="C94" s="5" t="s">
        <v>112</v>
      </c>
      <c r="D94" s="5" t="n">
        <f aca="false">DATEDIF(E94,"07.02.2025","Y")</f>
        <v>41</v>
      </c>
      <c r="E94" s="57" t="n">
        <v>30368</v>
      </c>
      <c r="J94" s="58"/>
    </row>
    <row r="95" customFormat="false" ht="15.75" hidden="false" customHeight="false" outlineLevel="0" collapsed="false">
      <c r="A95" s="38" t="n">
        <v>45735</v>
      </c>
      <c r="B95" s="5" t="n">
        <v>3</v>
      </c>
      <c r="C95" s="5" t="s">
        <v>113</v>
      </c>
      <c r="D95" s="5" t="n">
        <f aca="false">DATEDIF(E95,"07.02.2025","Y")</f>
        <v>36</v>
      </c>
      <c r="E95" s="57" t="n">
        <v>32204</v>
      </c>
      <c r="J95" s="58"/>
    </row>
    <row r="96" customFormat="false" ht="15.75" hidden="false" customHeight="false" outlineLevel="0" collapsed="false">
      <c r="A96" s="38" t="n">
        <v>45766</v>
      </c>
      <c r="B96" s="5" t="n">
        <v>3</v>
      </c>
      <c r="C96" s="5" t="s">
        <v>114</v>
      </c>
      <c r="D96" s="5" t="n">
        <f aca="false">DATEDIF(E96,"07.02.2025","Y")</f>
        <v>42</v>
      </c>
      <c r="E96" s="57" t="n">
        <v>30259</v>
      </c>
      <c r="J96" s="57"/>
    </row>
    <row r="97" customFormat="false" ht="15.75" hidden="false" customHeight="false" outlineLevel="0" collapsed="false">
      <c r="A97" s="5" t="n">
        <v>20</v>
      </c>
      <c r="B97" s="5" t="n">
        <v>3</v>
      </c>
      <c r="C97" s="5" t="s">
        <v>22</v>
      </c>
      <c r="D97" s="5" t="n">
        <f aca="false">ROUND(AVERAGE(D98:D101),0)</f>
        <v>38</v>
      </c>
      <c r="E97" s="57"/>
      <c r="J97" s="57"/>
    </row>
    <row r="98" customFormat="false" ht="15.75" hidden="false" customHeight="false" outlineLevel="0" collapsed="false">
      <c r="A98" s="38" t="n">
        <v>45677</v>
      </c>
      <c r="B98" s="5" t="n">
        <v>3</v>
      </c>
      <c r="C98" s="5" t="s">
        <v>115</v>
      </c>
      <c r="D98" s="5" t="n">
        <f aca="false">DATEDIF(E98,"07.02.2025","Y")</f>
        <v>41</v>
      </c>
      <c r="E98" s="57" t="n">
        <v>30461</v>
      </c>
      <c r="J98" s="57"/>
    </row>
    <row r="99" customFormat="false" ht="15.75" hidden="false" customHeight="false" outlineLevel="0" collapsed="false">
      <c r="A99" s="38" t="n">
        <v>45708</v>
      </c>
      <c r="B99" s="5" t="n">
        <v>3</v>
      </c>
      <c r="C99" s="5" t="s">
        <v>116</v>
      </c>
      <c r="D99" s="5" t="n">
        <f aca="false">DATEDIF(E99,"07.02.2025","Y")</f>
        <v>25</v>
      </c>
      <c r="E99" s="57" t="n">
        <v>36371</v>
      </c>
      <c r="J99" s="57"/>
    </row>
    <row r="100" customFormat="false" ht="15.75" hidden="false" customHeight="false" outlineLevel="0" collapsed="false">
      <c r="A100" s="38" t="n">
        <v>45736</v>
      </c>
      <c r="B100" s="5" t="n">
        <v>3</v>
      </c>
      <c r="C100" s="5" t="s">
        <v>117</v>
      </c>
      <c r="D100" s="5" t="n">
        <f aca="false">DATEDIF(E100,"07.02.2025","Y")</f>
        <v>44</v>
      </c>
      <c r="E100" s="57" t="n">
        <v>29411</v>
      </c>
      <c r="J100" s="57"/>
    </row>
    <row r="101" customFormat="false" ht="15.75" hidden="false" customHeight="false" outlineLevel="0" collapsed="false">
      <c r="A101" s="38" t="n">
        <v>45767</v>
      </c>
      <c r="B101" s="5" t="n">
        <v>3</v>
      </c>
      <c r="C101" s="5" t="s">
        <v>118</v>
      </c>
      <c r="D101" s="5" t="n">
        <f aca="false">DATEDIF(E101,"07.02.2025","Y")</f>
        <v>42</v>
      </c>
      <c r="E101" s="57" t="n">
        <v>30032</v>
      </c>
      <c r="J101" s="57"/>
    </row>
    <row r="102" customFormat="false" ht="15.75" hidden="false" customHeight="false" outlineLevel="0" collapsed="false">
      <c r="A102" s="5" t="n">
        <v>21</v>
      </c>
      <c r="B102" s="5" t="n">
        <v>3</v>
      </c>
      <c r="C102" s="5" t="s">
        <v>23</v>
      </c>
      <c r="D102" s="5" t="n">
        <f aca="false">ROUND(AVERAGE(D103:D106),0)</f>
        <v>50</v>
      </c>
      <c r="E102" s="57"/>
    </row>
    <row r="103" customFormat="false" ht="15.75" hidden="false" customHeight="false" outlineLevel="0" collapsed="false">
      <c r="A103" s="38" t="n">
        <v>45678</v>
      </c>
      <c r="B103" s="5" t="n">
        <v>3</v>
      </c>
      <c r="C103" s="5" t="s">
        <v>119</v>
      </c>
      <c r="D103" s="5" t="n">
        <f aca="false">DATEDIF(E103,"07.02.2025","Y")</f>
        <v>54</v>
      </c>
      <c r="E103" s="57" t="n">
        <v>25733</v>
      </c>
      <c r="J103" s="58"/>
    </row>
    <row r="104" customFormat="false" ht="15.75" hidden="false" customHeight="false" outlineLevel="0" collapsed="false">
      <c r="A104" s="38" t="n">
        <v>45709</v>
      </c>
      <c r="B104" s="5" t="n">
        <v>3</v>
      </c>
      <c r="C104" s="5" t="s">
        <v>120</v>
      </c>
      <c r="D104" s="5" t="n">
        <f aca="false">DATEDIF(E104,"07.02.2025","Y")</f>
        <v>40</v>
      </c>
      <c r="E104" s="57" t="n">
        <v>30849</v>
      </c>
      <c r="J104" s="57"/>
    </row>
    <row r="105" customFormat="false" ht="15.75" hidden="false" customHeight="false" outlineLevel="0" collapsed="false">
      <c r="A105" s="38" t="n">
        <v>45737</v>
      </c>
      <c r="B105" s="5" t="n">
        <v>3</v>
      </c>
      <c r="C105" s="5" t="s">
        <v>121</v>
      </c>
      <c r="D105" s="5" t="n">
        <f aca="false">DATEDIF(E105,"07.02.2025","Y")</f>
        <v>56</v>
      </c>
      <c r="E105" s="57" t="n">
        <v>25144</v>
      </c>
      <c r="J105" s="57"/>
    </row>
    <row r="106" customFormat="false" ht="15.75" hidden="false" customHeight="false" outlineLevel="0" collapsed="false">
      <c r="A106" s="38" t="n">
        <v>45768</v>
      </c>
      <c r="B106" s="5" t="n">
        <v>3</v>
      </c>
      <c r="C106" s="5" t="s">
        <v>122</v>
      </c>
      <c r="D106" s="5" t="n">
        <f aca="false">DATEDIF(E106,"07.02.2025","Y")</f>
        <v>48</v>
      </c>
      <c r="E106" s="57" t="n">
        <v>28111</v>
      </c>
      <c r="J106" s="57"/>
    </row>
    <row r="107" customFormat="false" ht="15.75" hidden="false" customHeight="false" outlineLevel="0" collapsed="false">
      <c r="A107" s="5" t="n">
        <v>22</v>
      </c>
      <c r="B107" s="5" t="n">
        <v>3</v>
      </c>
      <c r="C107" s="5" t="s">
        <v>34</v>
      </c>
      <c r="D107" s="5" t="n">
        <f aca="false">ROUND(AVERAGE(D108:D111),0)</f>
        <v>43</v>
      </c>
      <c r="E107" s="57"/>
      <c r="J107" s="57"/>
    </row>
    <row r="108" customFormat="false" ht="15.75" hidden="false" customHeight="false" outlineLevel="0" collapsed="false">
      <c r="A108" s="38" t="n">
        <v>45679</v>
      </c>
      <c r="B108" s="5" t="n">
        <v>3</v>
      </c>
      <c r="C108" s="5" t="s">
        <v>123</v>
      </c>
      <c r="D108" s="5" t="n">
        <f aca="false">DATEDIF(E108,"07.02.2025","Y")</f>
        <v>51</v>
      </c>
      <c r="E108" s="57" t="n">
        <v>26959</v>
      </c>
      <c r="J108" s="57"/>
    </row>
    <row r="109" customFormat="false" ht="15.75" hidden="false" customHeight="false" outlineLevel="0" collapsed="false">
      <c r="A109" s="38" t="n">
        <v>45710</v>
      </c>
      <c r="B109" s="5" t="n">
        <v>3</v>
      </c>
      <c r="C109" s="5" t="s">
        <v>124</v>
      </c>
      <c r="D109" s="5" t="n">
        <f aca="false">DATEDIF(E109,"07.02.2025","Y")</f>
        <v>45</v>
      </c>
      <c r="E109" s="57" t="n">
        <v>29244</v>
      </c>
      <c r="J109" s="57"/>
    </row>
    <row r="110" customFormat="false" ht="15.75" hidden="false" customHeight="false" outlineLevel="0" collapsed="false">
      <c r="A110" s="38" t="n">
        <v>45738</v>
      </c>
      <c r="B110" s="5" t="n">
        <v>3</v>
      </c>
      <c r="C110" s="5" t="s">
        <v>125</v>
      </c>
      <c r="D110" s="5" t="n">
        <f aca="false">DATEDIF(E110,"07.02.2025","Y")</f>
        <v>50</v>
      </c>
      <c r="E110" s="57" t="n">
        <v>27299</v>
      </c>
      <c r="J110" s="57"/>
    </row>
    <row r="111" customFormat="false" ht="15.75" hidden="false" customHeight="false" outlineLevel="0" collapsed="false">
      <c r="A111" s="38" t="n">
        <v>45769</v>
      </c>
      <c r="B111" s="5" t="n">
        <v>3</v>
      </c>
      <c r="C111" s="5" t="s">
        <v>126</v>
      </c>
      <c r="D111" s="5" t="n">
        <f aca="false">DATEDIF(E111,"07.02.2025","Y")</f>
        <v>24</v>
      </c>
      <c r="E111" s="57" t="n">
        <v>36888</v>
      </c>
      <c r="J111" s="57"/>
    </row>
    <row r="112" customFormat="false" ht="15.75" hidden="false" customHeight="false" outlineLevel="0" collapsed="false">
      <c r="A112" s="5" t="n">
        <v>23</v>
      </c>
      <c r="B112" s="5" t="n">
        <v>3</v>
      </c>
      <c r="C112" s="5" t="s">
        <v>28</v>
      </c>
      <c r="D112" s="5" t="n">
        <f aca="false">ROUND(AVERAGE(D113:D116),0)</f>
        <v>45</v>
      </c>
      <c r="E112" s="57"/>
      <c r="J112" s="58"/>
    </row>
    <row r="113" customFormat="false" ht="15.75" hidden="false" customHeight="false" outlineLevel="0" collapsed="false">
      <c r="A113" s="38" t="n">
        <v>45680</v>
      </c>
      <c r="B113" s="5" t="n">
        <v>3</v>
      </c>
      <c r="C113" s="5" t="s">
        <v>127</v>
      </c>
      <c r="D113" s="5" t="n">
        <f aca="false">DATEDIF(E113,"07.02.2025","Y")</f>
        <v>45</v>
      </c>
      <c r="E113" s="57" t="n">
        <v>29010</v>
      </c>
      <c r="J113" s="58"/>
    </row>
    <row r="114" customFormat="false" ht="15.75" hidden="false" customHeight="false" outlineLevel="0" collapsed="false">
      <c r="A114" s="38" t="n">
        <v>45711</v>
      </c>
      <c r="B114" s="5" t="n">
        <v>3</v>
      </c>
      <c r="C114" s="5" t="s">
        <v>128</v>
      </c>
      <c r="D114" s="5" t="n">
        <f aca="false">DATEDIF(E114,"07.02.2025","Y")</f>
        <v>41</v>
      </c>
      <c r="E114" s="57" t="n">
        <v>30376</v>
      </c>
      <c r="J114" s="57"/>
    </row>
    <row r="115" customFormat="false" ht="15.75" hidden="false" customHeight="false" outlineLevel="0" collapsed="false">
      <c r="A115" s="38" t="n">
        <v>45739</v>
      </c>
      <c r="B115" s="5" t="n">
        <v>3</v>
      </c>
      <c r="C115" s="5" t="s">
        <v>129</v>
      </c>
      <c r="D115" s="5" t="n">
        <f aca="false">DATEDIF(E115,"07.02.2025","Y")</f>
        <v>47</v>
      </c>
      <c r="E115" s="57" t="n">
        <v>28457</v>
      </c>
      <c r="J115" s="57"/>
    </row>
    <row r="116" customFormat="false" ht="15.75" hidden="false" customHeight="false" outlineLevel="0" collapsed="false">
      <c r="A116" s="38" t="n">
        <v>45770</v>
      </c>
      <c r="B116" s="5" t="n">
        <v>3</v>
      </c>
      <c r="C116" s="5" t="s">
        <v>130</v>
      </c>
      <c r="D116" s="5" t="n">
        <f aca="false">DATEDIF(E116,"07.02.2025","Y")</f>
        <v>47</v>
      </c>
      <c r="E116" s="57" t="n">
        <v>28238</v>
      </c>
      <c r="J116" s="57"/>
    </row>
    <row r="117" customFormat="false" ht="15.75" hidden="false" customHeight="false" outlineLevel="0" collapsed="false">
      <c r="A117" s="5" t="n">
        <v>24</v>
      </c>
      <c r="B117" s="5" t="n">
        <v>3</v>
      </c>
      <c r="C117" s="5" t="s">
        <v>33</v>
      </c>
      <c r="D117" s="5" t="n">
        <f aca="false">ROUND(AVERAGE(D118:D121),0)</f>
        <v>36</v>
      </c>
      <c r="E117" s="57"/>
      <c r="J117" s="57"/>
    </row>
    <row r="118" customFormat="false" ht="15.75" hidden="false" customHeight="false" outlineLevel="0" collapsed="false">
      <c r="A118" s="38" t="n">
        <v>45681</v>
      </c>
      <c r="B118" s="5" t="n">
        <v>3</v>
      </c>
      <c r="C118" s="5" t="s">
        <v>131</v>
      </c>
      <c r="D118" s="5" t="n">
        <f aca="false">DATEDIF(E118,"07.02.2025","Y")</f>
        <v>46</v>
      </c>
      <c r="E118" s="57" t="n">
        <v>28704</v>
      </c>
      <c r="J118" s="58"/>
    </row>
    <row r="119" customFormat="false" ht="15.75" hidden="false" customHeight="false" outlineLevel="0" collapsed="false">
      <c r="A119" s="38" t="n">
        <v>45712</v>
      </c>
      <c r="B119" s="5" t="n">
        <v>3</v>
      </c>
      <c r="C119" s="5" t="s">
        <v>132</v>
      </c>
      <c r="D119" s="5" t="n">
        <f aca="false">DATEDIF(E119,"07.02.2025","Y")</f>
        <v>14</v>
      </c>
      <c r="E119" s="57" t="n">
        <v>40235</v>
      </c>
    </row>
    <row r="120" customFormat="false" ht="15.75" hidden="false" customHeight="false" outlineLevel="0" collapsed="false">
      <c r="A120" s="38" t="n">
        <v>45740</v>
      </c>
      <c r="B120" s="5" t="n">
        <v>3</v>
      </c>
      <c r="C120" s="5" t="s">
        <v>133</v>
      </c>
      <c r="D120" s="5" t="n">
        <f aca="false">DATEDIF(E120,"07.02.2025","Y")</f>
        <v>53</v>
      </c>
      <c r="E120" s="57" t="n">
        <v>26196</v>
      </c>
      <c r="J120" s="57"/>
    </row>
    <row r="121" customFormat="false" ht="15.75" hidden="false" customHeight="false" outlineLevel="0" collapsed="false">
      <c r="A121" s="38" t="n">
        <v>45771</v>
      </c>
      <c r="B121" s="5" t="n">
        <v>3</v>
      </c>
      <c r="C121" s="5" t="s">
        <v>134</v>
      </c>
      <c r="D121" s="5" t="n">
        <f aca="false">DATEDIF(E121,"07.02.2025","Y")</f>
        <v>32</v>
      </c>
      <c r="E121" s="57" t="n">
        <v>33794</v>
      </c>
      <c r="J121" s="57"/>
    </row>
    <row r="122" customFormat="false" ht="15.75" hidden="false" customHeight="false" outlineLevel="0" collapsed="false">
      <c r="A122" s="5" t="n">
        <v>25</v>
      </c>
      <c r="B122" s="5" t="n">
        <v>3</v>
      </c>
      <c r="C122" s="5" t="s">
        <v>26</v>
      </c>
      <c r="D122" s="5" t="n">
        <f aca="false">ROUND(AVERAGE(D123:D126),0)</f>
        <v>36</v>
      </c>
      <c r="E122" s="57"/>
      <c r="J122" s="57"/>
    </row>
    <row r="123" customFormat="false" ht="15.75" hidden="false" customHeight="false" outlineLevel="0" collapsed="false">
      <c r="A123" s="38" t="n">
        <v>45682</v>
      </c>
      <c r="B123" s="5" t="n">
        <v>3</v>
      </c>
      <c r="C123" s="5" t="s">
        <v>135</v>
      </c>
      <c r="D123" s="5" t="n">
        <f aca="false">DATEDIF(E123,"07.02.2025","Y")</f>
        <v>42</v>
      </c>
      <c r="E123" s="57" t="n">
        <v>30025</v>
      </c>
      <c r="J123" s="57"/>
    </row>
    <row r="124" customFormat="false" ht="15.75" hidden="false" customHeight="false" outlineLevel="0" collapsed="false">
      <c r="A124" s="38" t="n">
        <v>45713</v>
      </c>
      <c r="B124" s="5" t="n">
        <v>3</v>
      </c>
      <c r="C124" s="5" t="s">
        <v>136</v>
      </c>
      <c r="D124" s="5" t="n">
        <f aca="false">DATEDIF(E124,"07.02.2025","Y")</f>
        <v>31</v>
      </c>
      <c r="E124" s="57" t="n">
        <v>34243</v>
      </c>
    </row>
    <row r="125" customFormat="false" ht="15.75" hidden="false" customHeight="false" outlineLevel="0" collapsed="false">
      <c r="A125" s="38" t="n">
        <v>45741</v>
      </c>
      <c r="B125" s="5" t="n">
        <v>3</v>
      </c>
      <c r="C125" s="5" t="s">
        <v>137</v>
      </c>
      <c r="D125" s="5" t="n">
        <f aca="false">DATEDIF(E125,"07.02.2025","Y")</f>
        <v>34</v>
      </c>
      <c r="E125" s="57" t="n">
        <v>33189</v>
      </c>
      <c r="J125" s="57"/>
    </row>
    <row r="126" customFormat="false" ht="15.75" hidden="false" customHeight="false" outlineLevel="0" collapsed="false">
      <c r="A126" s="38" t="n">
        <v>45772</v>
      </c>
      <c r="B126" s="5" t="n">
        <v>3</v>
      </c>
      <c r="C126" s="5" t="s">
        <v>138</v>
      </c>
      <c r="D126" s="5" t="n">
        <f aca="false">DATEDIF(E126,"07.02.2025","Y")</f>
        <v>35</v>
      </c>
      <c r="E126" s="57" t="n">
        <v>32574</v>
      </c>
      <c r="J126" s="57"/>
    </row>
    <row r="127" customFormat="false" ht="15.75" hidden="false" customHeight="false" outlineLevel="0" collapsed="false">
      <c r="A127" s="5" t="n">
        <v>26</v>
      </c>
      <c r="B127" s="5" t="n">
        <v>3</v>
      </c>
      <c r="C127" s="5" t="s">
        <v>37</v>
      </c>
      <c r="D127" s="5" t="n">
        <f aca="false">ROUND(AVERAGE(D128:D131),0)</f>
        <v>39</v>
      </c>
      <c r="E127" s="57"/>
      <c r="J127" s="58"/>
    </row>
    <row r="128" customFormat="false" ht="15.75" hidden="false" customHeight="false" outlineLevel="0" collapsed="false">
      <c r="A128" s="38" t="n">
        <v>45683</v>
      </c>
      <c r="B128" s="5" t="n">
        <v>3</v>
      </c>
      <c r="C128" s="5" t="s">
        <v>139</v>
      </c>
      <c r="D128" s="5" t="n">
        <f aca="false">DATEDIF(E128,"07.02.2025","Y")</f>
        <v>31</v>
      </c>
      <c r="E128" s="57" t="n">
        <v>34027</v>
      </c>
      <c r="J128" s="57"/>
    </row>
    <row r="129" customFormat="false" ht="15.75" hidden="false" customHeight="false" outlineLevel="0" collapsed="false">
      <c r="A129" s="38" t="n">
        <v>45714</v>
      </c>
      <c r="B129" s="5" t="n">
        <v>3</v>
      </c>
      <c r="C129" s="5" t="s">
        <v>140</v>
      </c>
      <c r="D129" s="5" t="n">
        <f aca="false">DATEDIF(E129,"07.02.2025","Y")</f>
        <v>43</v>
      </c>
      <c r="E129" s="57" t="n">
        <v>29691</v>
      </c>
      <c r="J129" s="57"/>
    </row>
    <row r="130" customFormat="false" ht="15.75" hidden="false" customHeight="false" outlineLevel="0" collapsed="false">
      <c r="A130" s="38" t="n">
        <v>45742</v>
      </c>
      <c r="B130" s="5" t="n">
        <v>3</v>
      </c>
      <c r="C130" s="5" t="s">
        <v>141</v>
      </c>
      <c r="D130" s="5" t="n">
        <f aca="false">DATEDIF(E130,"07.02.2025","Y")</f>
        <v>42</v>
      </c>
      <c r="E130" s="57" t="n">
        <v>30335</v>
      </c>
      <c r="J130" s="57"/>
    </row>
    <row r="131" customFormat="false" ht="15.75" hidden="false" customHeight="false" outlineLevel="0" collapsed="false">
      <c r="A131" s="38" t="n">
        <v>45773</v>
      </c>
      <c r="B131" s="5" t="n">
        <v>3</v>
      </c>
      <c r="C131" s="5" t="s">
        <v>142</v>
      </c>
      <c r="D131" s="5" t="n">
        <f aca="false">DATEDIF(E131,"07.02.2025","Y")</f>
        <v>38</v>
      </c>
      <c r="E131" s="57" t="n">
        <v>31659</v>
      </c>
    </row>
    <row r="132" customFormat="false" ht="15.75" hidden="false" customHeight="false" outlineLevel="0" collapsed="false">
      <c r="A132" s="5" t="s">
        <v>315</v>
      </c>
      <c r="E132" s="57"/>
      <c r="J132" s="59"/>
    </row>
    <row r="133" customFormat="false" ht="15.75" hidden="false" customHeight="false" outlineLevel="0" collapsed="false">
      <c r="A133" s="5" t="n">
        <v>27</v>
      </c>
      <c r="B133" s="5" t="n">
        <v>1</v>
      </c>
      <c r="C133" s="5" t="s">
        <v>175</v>
      </c>
      <c r="D133" s="5" t="n">
        <f aca="false">DATEDIF(E133,"07.02.2025","Y")</f>
        <v>28</v>
      </c>
      <c r="E133" s="57" t="n">
        <v>35178</v>
      </c>
      <c r="J133" s="57"/>
    </row>
    <row r="134" customFormat="false" ht="15.75" hidden="false" customHeight="false" outlineLevel="0" collapsed="false">
      <c r="A134" s="5" t="n">
        <v>28</v>
      </c>
      <c r="B134" s="5" t="n">
        <v>1</v>
      </c>
      <c r="C134" s="5" t="s">
        <v>181</v>
      </c>
      <c r="D134" s="5" t="n">
        <f aca="false">DATEDIF(E134,"07.02.2025","Y")</f>
        <v>35</v>
      </c>
      <c r="E134" s="57" t="n">
        <v>32714</v>
      </c>
      <c r="J134" s="58"/>
    </row>
    <row r="135" customFormat="false" ht="15.75" hidden="false" customHeight="false" outlineLevel="0" collapsed="false">
      <c r="A135" s="5" t="n">
        <v>29</v>
      </c>
      <c r="B135" s="5" t="n">
        <v>1</v>
      </c>
      <c r="C135" s="5" t="s">
        <v>180</v>
      </c>
      <c r="D135" s="5" t="n">
        <f aca="false">DATEDIF(E135,"07.02.2025","Y")</f>
        <v>27</v>
      </c>
      <c r="E135" s="57" t="n">
        <v>35833</v>
      </c>
    </row>
    <row r="136" customFormat="false" ht="15.75" hidden="false" customHeight="false" outlineLevel="0" collapsed="false">
      <c r="A136" s="5" t="n">
        <v>30</v>
      </c>
      <c r="B136" s="5" t="n">
        <v>1</v>
      </c>
      <c r="C136" s="5" t="s">
        <v>182</v>
      </c>
      <c r="D136" s="5" t="n">
        <f aca="false">DATEDIF(E136,"07.02.2025","Y")</f>
        <v>35</v>
      </c>
      <c r="E136" s="57" t="n">
        <v>32639</v>
      </c>
      <c r="J136" s="61"/>
    </row>
    <row r="137" customFormat="false" ht="15.75" hidden="false" customHeight="false" outlineLevel="0" collapsed="false">
      <c r="A137" s="5" t="n">
        <v>31</v>
      </c>
      <c r="B137" s="5" t="n">
        <v>1</v>
      </c>
      <c r="C137" s="5" t="s">
        <v>174</v>
      </c>
      <c r="D137" s="5" t="n">
        <f aca="false">DATEDIF(E137,"07.02.2025","Y")</f>
        <v>24</v>
      </c>
      <c r="E137" s="57" t="n">
        <v>36696</v>
      </c>
      <c r="F137" s="62"/>
      <c r="J137" s="57"/>
    </row>
    <row r="138" customFormat="false" ht="15.75" hidden="false" customHeight="false" outlineLevel="0" collapsed="false">
      <c r="A138" s="5" t="n">
        <v>32</v>
      </c>
      <c r="B138" s="5" t="n">
        <v>1</v>
      </c>
      <c r="C138" s="5" t="s">
        <v>179</v>
      </c>
      <c r="D138" s="5" t="n">
        <f aca="false">DATEDIF(E138,"07.02.2025","Y")</f>
        <v>32</v>
      </c>
      <c r="E138" s="57" t="n">
        <v>33869</v>
      </c>
      <c r="J138" s="57"/>
    </row>
    <row r="139" customFormat="false" ht="15.75" hidden="false" customHeight="false" outlineLevel="0" collapsed="false">
      <c r="A139" s="5" t="n">
        <v>33</v>
      </c>
      <c r="B139" s="5" t="n">
        <v>1</v>
      </c>
      <c r="C139" s="5" t="s">
        <v>173</v>
      </c>
      <c r="D139" s="5" t="n">
        <f aca="false">DATEDIF(E139,"07.02.2025","Y")</f>
        <v>39</v>
      </c>
      <c r="E139" s="57" t="n">
        <v>31241</v>
      </c>
    </row>
    <row r="140" customFormat="false" ht="15.75" hidden="false" customHeight="false" outlineLevel="0" collapsed="false">
      <c r="A140" s="5" t="n">
        <v>34</v>
      </c>
      <c r="B140" s="5" t="n">
        <v>1</v>
      </c>
      <c r="C140" s="5" t="s">
        <v>134</v>
      </c>
      <c r="D140" s="5" t="n">
        <f aca="false">DATEDIF(E140,"07.02.2025","Y")</f>
        <v>32</v>
      </c>
      <c r="E140" s="57" t="n">
        <v>33794</v>
      </c>
      <c r="J140" s="57"/>
    </row>
    <row r="141" customFormat="false" ht="15.75" hidden="false" customHeight="false" outlineLevel="0" collapsed="false">
      <c r="A141" s="5" t="n">
        <v>35</v>
      </c>
      <c r="B141" s="5" t="n">
        <v>1</v>
      </c>
      <c r="C141" s="5" t="s">
        <v>184</v>
      </c>
      <c r="D141" s="5" t="n">
        <f aca="false">DATEDIF(E141,"07.02.2025","Y")</f>
        <v>45</v>
      </c>
      <c r="E141" s="57" t="n">
        <v>29024</v>
      </c>
      <c r="J141" s="57"/>
    </row>
    <row r="142" customFormat="false" ht="15.75" hidden="false" customHeight="false" outlineLevel="0" collapsed="false">
      <c r="A142" s="5" t="n">
        <v>36</v>
      </c>
      <c r="B142" s="5" t="n">
        <v>1</v>
      </c>
      <c r="C142" s="5" t="s">
        <v>153</v>
      </c>
      <c r="D142" s="5" t="n">
        <f aca="false">DATEDIF(E142,"07.02.2025","Y")</f>
        <v>55</v>
      </c>
      <c r="E142" s="57" t="n">
        <v>25508</v>
      </c>
      <c r="J142" s="57"/>
    </row>
    <row r="143" customFormat="false" ht="15.75" hidden="false" customHeight="false" outlineLevel="0" collapsed="false">
      <c r="A143" s="5" t="n">
        <v>37</v>
      </c>
      <c r="B143" s="5" t="n">
        <v>1</v>
      </c>
      <c r="C143" s="5" t="s">
        <v>183</v>
      </c>
      <c r="D143" s="5" t="n">
        <f aca="false">DATEDIF(E143,"07.02.2025","Y")</f>
        <v>31</v>
      </c>
      <c r="E143" s="57" t="n">
        <v>34082</v>
      </c>
      <c r="J143" s="57"/>
    </row>
    <row r="144" customFormat="false" ht="15.75" hidden="false" customHeight="false" outlineLevel="0" collapsed="false">
      <c r="A144" s="5" t="n">
        <v>38</v>
      </c>
      <c r="B144" s="5" t="n">
        <v>1</v>
      </c>
      <c r="C144" s="5" t="s">
        <v>185</v>
      </c>
      <c r="D144" s="5" t="n">
        <f aca="false">DATEDIF(E144,"07.02.2025","Y")</f>
        <v>39</v>
      </c>
      <c r="E144" s="57" t="n">
        <v>31178</v>
      </c>
    </row>
    <row r="145" customFormat="false" ht="15.75" hidden="false" customHeight="false" outlineLevel="0" collapsed="false">
      <c r="A145" s="5" t="n">
        <v>39</v>
      </c>
      <c r="B145" s="5" t="n">
        <v>1</v>
      </c>
      <c r="C145" s="5" t="s">
        <v>186</v>
      </c>
      <c r="D145" s="5" t="n">
        <f aca="false">DATEDIF(E145,"07.02.2025","Y")</f>
        <v>41</v>
      </c>
      <c r="E145" s="57" t="n">
        <v>30692</v>
      </c>
      <c r="J145" s="57"/>
    </row>
    <row r="146" customFormat="false" ht="15.75" hidden="false" customHeight="false" outlineLevel="0" collapsed="false">
      <c r="A146" s="5" t="n">
        <v>40</v>
      </c>
      <c r="B146" s="5" t="n">
        <v>2</v>
      </c>
      <c r="C146" s="5" t="s">
        <v>171</v>
      </c>
      <c r="D146" s="5" t="n">
        <f aca="false">DATEDIF(E146,"07.02.2025","Y")</f>
        <v>33</v>
      </c>
      <c r="E146" s="57" t="n">
        <v>33524</v>
      </c>
      <c r="F146" s="62"/>
      <c r="J146" s="58"/>
    </row>
    <row r="147" customFormat="false" ht="15.75" hidden="false" customHeight="false" outlineLevel="0" collapsed="false">
      <c r="A147" s="5" t="n">
        <v>41</v>
      </c>
      <c r="B147" s="5" t="n">
        <v>2</v>
      </c>
      <c r="C147" s="5" t="s">
        <v>42</v>
      </c>
      <c r="D147" s="5" t="n">
        <f aca="false">DATEDIF(E147,"07.02.2025","Y")</f>
        <v>40</v>
      </c>
      <c r="E147" s="57" t="n">
        <v>31059</v>
      </c>
    </row>
    <row r="148" customFormat="false" ht="15.75" hidden="false" customHeight="false" outlineLevel="0" collapsed="false">
      <c r="A148" s="5" t="n">
        <v>42</v>
      </c>
      <c r="B148" s="5" t="n">
        <v>2</v>
      </c>
      <c r="C148" s="5" t="s">
        <v>161</v>
      </c>
      <c r="D148" s="5" t="n">
        <f aca="false">DATEDIF(E148,"07.02.2025","Y")</f>
        <v>38</v>
      </c>
      <c r="E148" s="57" t="n">
        <v>31649</v>
      </c>
      <c r="J148" s="57"/>
    </row>
    <row r="149" customFormat="false" ht="15.75" hidden="false" customHeight="false" outlineLevel="0" collapsed="false">
      <c r="A149" s="5" t="n">
        <v>43</v>
      </c>
      <c r="B149" s="5" t="n">
        <v>2</v>
      </c>
      <c r="C149" s="5" t="s">
        <v>170</v>
      </c>
      <c r="D149" s="5" t="n">
        <f aca="false">DATEDIF(E149,"07.02.2025","Y")</f>
        <v>24</v>
      </c>
      <c r="E149" s="57" t="n">
        <v>36728</v>
      </c>
    </row>
    <row r="150" customFormat="false" ht="15.75" hidden="false" customHeight="false" outlineLevel="0" collapsed="false">
      <c r="A150" s="5" t="n">
        <v>44</v>
      </c>
      <c r="B150" s="5" t="n">
        <v>2</v>
      </c>
      <c r="C150" s="5" t="s">
        <v>178</v>
      </c>
      <c r="D150" s="5" t="n">
        <f aca="false">DATEDIF(E150,"07.02.2025","Y")</f>
        <v>34</v>
      </c>
      <c r="E150" s="57" t="n">
        <v>33171</v>
      </c>
    </row>
    <row r="151" customFormat="false" ht="15.75" hidden="false" customHeight="false" outlineLevel="0" collapsed="false">
      <c r="A151" s="5" t="n">
        <v>45</v>
      </c>
      <c r="B151" s="5" t="n">
        <v>2</v>
      </c>
      <c r="C151" s="5" t="s">
        <v>177</v>
      </c>
      <c r="D151" s="5" t="n">
        <f aca="false">DATEDIF(E151,"07.02.2025","Y")</f>
        <v>29</v>
      </c>
      <c r="E151" s="57" t="n">
        <v>34845</v>
      </c>
      <c r="J151" s="57"/>
    </row>
    <row r="152" customFormat="false" ht="15.75" hidden="false" customHeight="false" outlineLevel="0" collapsed="false">
      <c r="A152" s="5" t="n">
        <v>46</v>
      </c>
      <c r="B152" s="5" t="n">
        <v>2</v>
      </c>
      <c r="C152" s="5" t="s">
        <v>187</v>
      </c>
      <c r="D152" s="5" t="n">
        <f aca="false">DATEDIF(E152,"07.02.2025","Y")</f>
        <v>30</v>
      </c>
      <c r="E152" s="57" t="n">
        <v>34495</v>
      </c>
    </row>
    <row r="153" customFormat="false" ht="15.75" hidden="false" customHeight="false" outlineLevel="0" collapsed="false">
      <c r="A153" s="5" t="n">
        <v>47</v>
      </c>
      <c r="B153" s="5" t="n">
        <v>2</v>
      </c>
      <c r="C153" s="5" t="s">
        <v>176</v>
      </c>
      <c r="D153" s="5" t="n">
        <f aca="false">DATEDIF(E153,"07.02.2025","Y")</f>
        <v>15</v>
      </c>
      <c r="E153" s="57" t="n">
        <v>39941</v>
      </c>
    </row>
    <row r="154" customFormat="false" ht="15.75" hidden="false" customHeight="false" outlineLevel="0" collapsed="false">
      <c r="A154" s="5" t="n">
        <v>48</v>
      </c>
      <c r="B154" s="5" t="n">
        <v>2</v>
      </c>
      <c r="C154" s="5" t="s">
        <v>166</v>
      </c>
      <c r="D154" s="5" t="n">
        <f aca="false">DATEDIF(E154,"07.02.2025","Y")</f>
        <v>29</v>
      </c>
      <c r="E154" s="57" t="n">
        <v>34977</v>
      </c>
    </row>
    <row r="155" customFormat="false" ht="15.75" hidden="false" customHeight="false" outlineLevel="0" collapsed="false">
      <c r="A155" s="5" t="n">
        <v>49</v>
      </c>
      <c r="B155" s="5" t="n">
        <v>2</v>
      </c>
      <c r="C155" s="5" t="s">
        <v>169</v>
      </c>
      <c r="D155" s="5" t="n">
        <f aca="false">DATEDIF(E155,"07.02.2025","Y")</f>
        <v>38</v>
      </c>
      <c r="E155" s="57" t="n">
        <v>31681</v>
      </c>
    </row>
    <row r="156" customFormat="false" ht="15.75" hidden="false" customHeight="false" outlineLevel="0" collapsed="false">
      <c r="A156" s="5" t="n">
        <v>50</v>
      </c>
      <c r="B156" s="5" t="n">
        <v>2</v>
      </c>
      <c r="C156" s="5" t="s">
        <v>70</v>
      </c>
      <c r="D156" s="5" t="n">
        <f aca="false">DATEDIF(E156,"07.02.2025","Y")</f>
        <v>43</v>
      </c>
      <c r="E156" s="57" t="n">
        <v>29835</v>
      </c>
    </row>
    <row r="157" customFormat="false" ht="15.75" hidden="false" customHeight="false" outlineLevel="0" collapsed="false">
      <c r="A157" s="5" t="n">
        <v>51</v>
      </c>
      <c r="B157" s="5" t="n">
        <v>2</v>
      </c>
      <c r="C157" s="5" t="s">
        <v>68</v>
      </c>
      <c r="D157" s="5" t="n">
        <f aca="false">DATEDIF(E157,"07.02.2025","Y")</f>
        <v>30</v>
      </c>
      <c r="E157" s="57" t="n">
        <v>34404</v>
      </c>
      <c r="J157" s="57"/>
    </row>
    <row r="158" customFormat="false" ht="15.75" hidden="false" customHeight="false" outlineLevel="0" collapsed="false">
      <c r="A158" s="5" t="n">
        <v>52</v>
      </c>
      <c r="B158" s="5" t="n">
        <v>3</v>
      </c>
      <c r="C158" s="5" t="s">
        <v>191</v>
      </c>
      <c r="D158" s="5" t="n">
        <f aca="false">DATEDIF(E158,"07.02.2025","Y")</f>
        <v>37</v>
      </c>
      <c r="E158" s="57" t="n">
        <v>32017</v>
      </c>
    </row>
    <row r="159" customFormat="false" ht="15.75" hidden="false" customHeight="false" outlineLevel="0" collapsed="false">
      <c r="A159" s="5" t="n">
        <v>53</v>
      </c>
      <c r="B159" s="5" t="n">
        <v>3</v>
      </c>
      <c r="C159" s="5" t="s">
        <v>160</v>
      </c>
      <c r="D159" s="5" t="n">
        <f aca="false">DATEDIF(E159,"07.02.2025","Y")</f>
        <v>36</v>
      </c>
      <c r="E159" s="57" t="n">
        <v>32467</v>
      </c>
      <c r="F159" s="62"/>
    </row>
    <row r="160" customFormat="false" ht="15.75" hidden="false" customHeight="false" outlineLevel="0" collapsed="false">
      <c r="A160" s="5" t="n">
        <v>54</v>
      </c>
      <c r="B160" s="5" t="n">
        <v>3</v>
      </c>
      <c r="C160" s="5" t="s">
        <v>151</v>
      </c>
      <c r="D160" s="5" t="n">
        <f aca="false">DATEDIF(E160,"07.02.2025","Y")</f>
        <v>51</v>
      </c>
      <c r="E160" s="57" t="n">
        <v>27053</v>
      </c>
    </row>
    <row r="161" customFormat="false" ht="15.75" hidden="false" customHeight="false" outlineLevel="0" collapsed="false">
      <c r="A161" s="5" t="n">
        <v>55</v>
      </c>
      <c r="B161" s="5" t="n">
        <v>3</v>
      </c>
      <c r="C161" s="5" t="s">
        <v>168</v>
      </c>
      <c r="D161" s="5" t="n">
        <f aca="false">DATEDIF(E161,"07.02.2025","Y")</f>
        <v>36</v>
      </c>
      <c r="E161" s="57" t="n">
        <v>32315</v>
      </c>
    </row>
    <row r="162" customFormat="false" ht="15.75" hidden="false" customHeight="false" outlineLevel="0" collapsed="false">
      <c r="A162" s="5" t="n">
        <v>56</v>
      </c>
      <c r="B162" s="5" t="n">
        <v>3</v>
      </c>
      <c r="C162" s="5" t="s">
        <v>162</v>
      </c>
      <c r="D162" s="5" t="n">
        <f aca="false">DATEDIF(E162,"07.02.2025","Y")</f>
        <v>21</v>
      </c>
      <c r="E162" s="57" t="n">
        <v>37700</v>
      </c>
    </row>
    <row r="163" customFormat="false" ht="15.75" hidden="false" customHeight="false" outlineLevel="0" collapsed="false">
      <c r="A163" s="5" t="n">
        <v>57</v>
      </c>
      <c r="B163" s="5" t="n">
        <v>3</v>
      </c>
      <c r="C163" s="5" t="s">
        <v>192</v>
      </c>
      <c r="D163" s="5" t="n">
        <f aca="false">DATEDIF(E163,"07.02.2025","Y")</f>
        <v>35</v>
      </c>
      <c r="E163" s="57" t="n">
        <v>32563</v>
      </c>
    </row>
    <row r="164" customFormat="false" ht="15.75" hidden="false" customHeight="false" outlineLevel="0" collapsed="false">
      <c r="A164" s="5" t="n">
        <v>58</v>
      </c>
      <c r="B164" s="5" t="n">
        <v>3</v>
      </c>
      <c r="C164" s="5" t="s">
        <v>167</v>
      </c>
      <c r="D164" s="5" t="n">
        <f aca="false">DATEDIF(E164,"07.02.2025","Y")</f>
        <v>28</v>
      </c>
      <c r="E164" s="57" t="n">
        <v>35303</v>
      </c>
      <c r="F164" s="62"/>
    </row>
    <row r="165" customFormat="false" ht="15.75" hidden="false" customHeight="false" outlineLevel="0" collapsed="false">
      <c r="A165" s="5" t="n">
        <v>59</v>
      </c>
      <c r="B165" s="5" t="n">
        <v>3</v>
      </c>
      <c r="C165" s="5" t="s">
        <v>165</v>
      </c>
      <c r="D165" s="5" t="n">
        <f aca="false">DATEDIF(E165,"07.02.2025","Y")</f>
        <v>31</v>
      </c>
      <c r="E165" s="57" t="n">
        <v>34329</v>
      </c>
    </row>
    <row r="166" customFormat="false" ht="15.75" hidden="false" customHeight="false" outlineLevel="0" collapsed="false">
      <c r="A166" s="5" t="n">
        <v>60</v>
      </c>
      <c r="B166" s="5" t="n">
        <v>3</v>
      </c>
      <c r="C166" s="5" t="s">
        <v>164</v>
      </c>
      <c r="D166" s="5" t="n">
        <f aca="false">DATEDIF(E166,"07.02.2025","Y")</f>
        <v>36</v>
      </c>
      <c r="E166" s="57" t="n">
        <v>32453</v>
      </c>
    </row>
    <row r="167" customFormat="false" ht="15.75" hidden="false" customHeight="false" outlineLevel="0" collapsed="false">
      <c r="A167" s="5" t="n">
        <v>61</v>
      </c>
      <c r="B167" s="5" t="n">
        <v>3</v>
      </c>
      <c r="C167" s="5" t="s">
        <v>159</v>
      </c>
      <c r="D167" s="5" t="n">
        <f aca="false">DATEDIF(E167,"07.02.2025","Y")</f>
        <v>39</v>
      </c>
      <c r="E167" s="57" t="n">
        <v>31101</v>
      </c>
    </row>
    <row r="168" customFormat="false" ht="15.75" hidden="false" customHeight="false" outlineLevel="0" collapsed="false">
      <c r="A168" s="5" t="n">
        <v>62</v>
      </c>
      <c r="B168" s="5" t="n">
        <v>3</v>
      </c>
      <c r="C168" s="5" t="s">
        <v>188</v>
      </c>
      <c r="D168" s="5" t="n">
        <f aca="false">DATEDIF(E168,"07.02.2025","Y")</f>
        <v>32</v>
      </c>
      <c r="E168" s="57" t="n">
        <v>33930</v>
      </c>
    </row>
    <row r="169" customFormat="false" ht="15.75" hidden="false" customHeight="false" outlineLevel="0" collapsed="false">
      <c r="A169" s="5" t="n">
        <v>63</v>
      </c>
      <c r="B169" s="5" t="n">
        <v>3</v>
      </c>
      <c r="C169" s="5" t="s">
        <v>172</v>
      </c>
      <c r="D169" s="5" t="n">
        <f aca="false">DATEDIF(E169,"07.02.2025","Y")</f>
        <v>36</v>
      </c>
      <c r="E169" s="57" t="n">
        <v>32227</v>
      </c>
    </row>
    <row r="170" customFormat="false" ht="15.75" hidden="false" customHeight="false" outlineLevel="0" collapsed="false">
      <c r="A170" s="5" t="n">
        <v>15</v>
      </c>
      <c r="B170" s="5" t="n">
        <v>4</v>
      </c>
      <c r="C170" s="5" t="s">
        <v>146</v>
      </c>
      <c r="D170" s="5" t="n">
        <f aca="false">DATEDIF(E170,"07.02.2025","Y")</f>
        <v>40</v>
      </c>
      <c r="E170" s="57" t="n">
        <v>30837</v>
      </c>
    </row>
    <row r="171" customFormat="false" ht="15.75" hidden="false" customHeight="false" outlineLevel="0" collapsed="false">
      <c r="A171" s="5" t="n">
        <v>16</v>
      </c>
      <c r="B171" s="5" t="n">
        <v>4</v>
      </c>
      <c r="C171" s="5" t="s">
        <v>147</v>
      </c>
      <c r="D171" s="5" t="n">
        <f aca="false">DATEDIF(E171,"07.02.2025","Y")</f>
        <v>26</v>
      </c>
      <c r="E171" s="57" t="n">
        <v>36011</v>
      </c>
    </row>
    <row r="172" customFormat="false" ht="15.75" hidden="false" customHeight="false" outlineLevel="0" collapsed="false">
      <c r="A172" s="5" t="n">
        <v>17</v>
      </c>
      <c r="B172" s="5" t="n">
        <v>4</v>
      </c>
      <c r="C172" s="5" t="s">
        <v>150</v>
      </c>
      <c r="D172" s="5" t="n">
        <f aca="false">DATEDIF(E172,"07.02.2025","Y")</f>
        <v>24</v>
      </c>
      <c r="E172" s="57" t="n">
        <v>36626</v>
      </c>
    </row>
    <row r="173" customFormat="false" ht="15.75" hidden="false" customHeight="false" outlineLevel="0" collapsed="false">
      <c r="A173" s="5" t="n">
        <v>18</v>
      </c>
      <c r="B173" s="5" t="n">
        <v>4</v>
      </c>
      <c r="C173" s="5" t="s">
        <v>149</v>
      </c>
      <c r="D173" s="5" t="n">
        <f aca="false">DATEDIF(E173,"07.02.2025","Y")</f>
        <v>35</v>
      </c>
      <c r="E173" s="57" t="n">
        <v>32899</v>
      </c>
    </row>
    <row r="174" customFormat="false" ht="15.75" hidden="false" customHeight="false" outlineLevel="0" collapsed="false">
      <c r="A174" s="5" t="n">
        <v>19</v>
      </c>
      <c r="B174" s="5" t="n">
        <v>4</v>
      </c>
      <c r="C174" s="5" t="s">
        <v>155</v>
      </c>
      <c r="D174" s="5" t="n">
        <f aca="false">DATEDIF(E174,"07.02.2025","Y")</f>
        <v>32</v>
      </c>
      <c r="E174" s="57" t="n">
        <v>33860</v>
      </c>
    </row>
    <row r="175" customFormat="false" ht="15.75" hidden="false" customHeight="false" outlineLevel="0" collapsed="false">
      <c r="A175" s="5" t="n">
        <v>20</v>
      </c>
      <c r="B175" s="5" t="n">
        <v>4</v>
      </c>
      <c r="C175" s="5" t="s">
        <v>154</v>
      </c>
      <c r="D175" s="5" t="n">
        <f aca="false">DATEDIF(E175,"07.02.2025","Y")</f>
        <v>31</v>
      </c>
      <c r="E175" s="57" t="n">
        <v>34290</v>
      </c>
    </row>
    <row r="176" customFormat="false" ht="15.75" hidden="false" customHeight="false" outlineLevel="0" collapsed="false">
      <c r="A176" s="5" t="n">
        <v>21</v>
      </c>
      <c r="B176" s="5" t="n">
        <v>4</v>
      </c>
      <c r="C176" s="5" t="s">
        <v>152</v>
      </c>
      <c r="D176" s="5" t="n">
        <f aca="false">DATEDIF(E176,"07.02.2025","Y")</f>
        <v>26</v>
      </c>
      <c r="E176" s="57" t="n">
        <v>36039</v>
      </c>
    </row>
    <row r="177" customFormat="false" ht="15.75" hidden="false" customHeight="false" outlineLevel="0" collapsed="false">
      <c r="A177" s="5" t="n">
        <v>22</v>
      </c>
      <c r="B177" s="5" t="n">
        <v>4</v>
      </c>
      <c r="C177" s="5" t="s">
        <v>156</v>
      </c>
      <c r="D177" s="5" t="n">
        <f aca="false">DATEDIF(E177,"07.02.2025","Y")</f>
        <v>14</v>
      </c>
      <c r="E177" s="57" t="n">
        <v>40260</v>
      </c>
    </row>
    <row r="178" customFormat="false" ht="15.75" hidden="false" customHeight="false" outlineLevel="0" collapsed="false">
      <c r="A178" s="5" t="n">
        <v>23</v>
      </c>
      <c r="B178" s="5" t="n">
        <v>4</v>
      </c>
      <c r="C178" s="5" t="s">
        <v>163</v>
      </c>
      <c r="D178" s="5" t="n">
        <f aca="false">DATEDIF(E178,"07.02.2025","Y")</f>
        <v>41</v>
      </c>
      <c r="E178" s="57" t="n">
        <v>30450</v>
      </c>
    </row>
    <row r="179" customFormat="false" ht="15.75" hidden="false" customHeight="false" outlineLevel="0" collapsed="false">
      <c r="A179" s="5" t="n">
        <v>24</v>
      </c>
      <c r="B179" s="5" t="n">
        <v>4</v>
      </c>
      <c r="C179" s="5" t="s">
        <v>158</v>
      </c>
      <c r="D179" s="5" t="n">
        <f aca="false">DATEDIF(E179,"07.02.2025","Y")</f>
        <v>31</v>
      </c>
      <c r="E179" s="57" t="n">
        <v>34276</v>
      </c>
    </row>
    <row r="180" customFormat="false" ht="15.75" hidden="false" customHeight="false" outlineLevel="0" collapsed="false">
      <c r="A180" s="5" t="n">
        <v>25</v>
      </c>
      <c r="B180" s="5" t="n">
        <v>4</v>
      </c>
      <c r="C180" s="5" t="s">
        <v>148</v>
      </c>
      <c r="D180" s="5" t="n">
        <f aca="false">DATEDIF(E180,"07.02.2025","Y")</f>
        <v>49</v>
      </c>
      <c r="E180" s="57" t="n">
        <v>27785</v>
      </c>
    </row>
    <row r="181" customFormat="false" ht="15.75" hidden="false" customHeight="false" outlineLevel="0" collapsed="false">
      <c r="A181" s="5" t="n">
        <v>26</v>
      </c>
      <c r="B181" s="5" t="n">
        <v>4</v>
      </c>
      <c r="C181" s="5" t="s">
        <v>157</v>
      </c>
      <c r="D181" s="5" t="n">
        <f aca="false">DATEDIF(E181,"07.02.2025","Y")</f>
        <v>33</v>
      </c>
      <c r="E181" s="57" t="n">
        <v>33353</v>
      </c>
    </row>
    <row r="182" customFormat="false" ht="15.75" hidden="false" customHeight="false" outlineLevel="0" collapsed="false">
      <c r="A182" s="5" t="s">
        <v>316</v>
      </c>
      <c r="E182" s="57"/>
    </row>
    <row r="183" customFormat="false" ht="15.75" hidden="false" customHeight="false" outlineLevel="0" collapsed="false">
      <c r="A183" s="5" t="n">
        <v>64</v>
      </c>
      <c r="B183" s="5" t="n">
        <v>1</v>
      </c>
      <c r="C183" s="5" t="s">
        <v>291</v>
      </c>
      <c r="D183" s="5" t="n">
        <f aca="false">DATEDIF(E183,"07.02.2025","Y")</f>
        <v>48</v>
      </c>
      <c r="E183" s="57" t="n">
        <v>28041</v>
      </c>
    </row>
    <row r="184" customFormat="false" ht="15.75" hidden="false" customHeight="false" outlineLevel="0" collapsed="false">
      <c r="A184" s="5" t="n">
        <v>65</v>
      </c>
      <c r="B184" s="5" t="n">
        <v>1</v>
      </c>
      <c r="C184" s="5" t="s">
        <v>286</v>
      </c>
      <c r="D184" s="5" t="n">
        <f aca="false">DATEDIF(E184,"07.02.2025","Y")</f>
        <v>34</v>
      </c>
      <c r="E184" s="57" t="n">
        <v>33174</v>
      </c>
      <c r="F184" s="62"/>
    </row>
    <row r="185" customFormat="false" ht="15.75" hidden="false" customHeight="false" outlineLevel="0" collapsed="false">
      <c r="A185" s="5" t="n">
        <v>66</v>
      </c>
      <c r="B185" s="5" t="n">
        <v>1</v>
      </c>
      <c r="C185" s="5" t="s">
        <v>41</v>
      </c>
      <c r="D185" s="5" t="n">
        <f aca="false">DATEDIF(E185,"07.02.2025","Y")</f>
        <v>40</v>
      </c>
      <c r="E185" s="57" t="n">
        <v>31042</v>
      </c>
    </row>
    <row r="186" customFormat="false" ht="15.75" hidden="false" customHeight="false" outlineLevel="0" collapsed="false">
      <c r="A186" s="5" t="n">
        <v>67</v>
      </c>
      <c r="B186" s="5" t="n">
        <v>1</v>
      </c>
      <c r="C186" s="5" t="s">
        <v>285</v>
      </c>
      <c r="D186" s="5" t="n">
        <f aca="false">DATEDIF(E186,"07.02.2025","Y")</f>
        <v>32</v>
      </c>
      <c r="E186" s="57" t="n">
        <v>33933</v>
      </c>
    </row>
    <row r="187" customFormat="false" ht="15.75" hidden="false" customHeight="false" outlineLevel="0" collapsed="false">
      <c r="A187" s="5" t="n">
        <v>68</v>
      </c>
      <c r="B187" s="5" t="n">
        <v>1</v>
      </c>
      <c r="C187" s="5" t="s">
        <v>289</v>
      </c>
      <c r="D187" s="5" t="n">
        <f aca="false">DATEDIF(E187,"07.02.2025","Y")</f>
        <v>14</v>
      </c>
      <c r="E187" s="57" t="n">
        <v>40364</v>
      </c>
    </row>
    <row r="188" customFormat="false" ht="15.75" hidden="false" customHeight="false" outlineLevel="0" collapsed="false">
      <c r="A188" s="5" t="n">
        <v>69</v>
      </c>
      <c r="B188" s="5" t="n">
        <v>1</v>
      </c>
      <c r="C188" s="5" t="s">
        <v>67</v>
      </c>
      <c r="D188" s="5" t="n">
        <f aca="false">DATEDIF(E188,"07.02.2025","Y")</f>
        <v>41</v>
      </c>
      <c r="E188" s="57" t="n">
        <v>30425</v>
      </c>
    </row>
    <row r="189" customFormat="false" ht="15.75" hidden="false" customHeight="false" outlineLevel="0" collapsed="false">
      <c r="A189" s="5" t="n">
        <v>70</v>
      </c>
      <c r="B189" s="5" t="n">
        <v>1</v>
      </c>
      <c r="C189" s="5" t="s">
        <v>69</v>
      </c>
      <c r="D189" s="5" t="n">
        <f aca="false">DATEDIF(E189,"07.02.2025","Y")</f>
        <v>41</v>
      </c>
      <c r="E189" s="57" t="n">
        <v>30489</v>
      </c>
    </row>
    <row r="190" customFormat="false" ht="15.75" hidden="false" customHeight="false" outlineLevel="0" collapsed="false">
      <c r="A190" s="5" t="n">
        <v>71</v>
      </c>
      <c r="B190" s="5" t="n">
        <v>1</v>
      </c>
      <c r="C190" s="5" t="s">
        <v>287</v>
      </c>
      <c r="D190" s="5" t="n">
        <f aca="false">DATEDIF(E190,"07.02.2025","Y")</f>
        <v>42</v>
      </c>
      <c r="E190" s="57" t="n">
        <v>30234</v>
      </c>
    </row>
    <row r="191" customFormat="false" ht="15.75" hidden="false" customHeight="false" outlineLevel="0" collapsed="false">
      <c r="A191" s="5" t="n">
        <v>72</v>
      </c>
      <c r="B191" s="5" t="n">
        <v>1</v>
      </c>
      <c r="C191" s="5" t="s">
        <v>259</v>
      </c>
      <c r="D191" s="5" t="n">
        <f aca="false">DATEDIF(E191,"07.02.2025","Y")</f>
        <v>54</v>
      </c>
      <c r="E191" s="57" t="n">
        <v>25863</v>
      </c>
    </row>
    <row r="192" customFormat="false" ht="15.75" hidden="false" customHeight="false" outlineLevel="0" collapsed="false">
      <c r="A192" s="5" t="n">
        <v>73</v>
      </c>
      <c r="B192" s="5" t="n">
        <v>1</v>
      </c>
      <c r="C192" s="5" t="s">
        <v>282</v>
      </c>
      <c r="D192" s="5" t="n">
        <f aca="false">DATEDIF(E192,"07.02.2025","Y")</f>
        <v>39</v>
      </c>
      <c r="E192" s="57" t="n">
        <v>31172</v>
      </c>
    </row>
    <row r="193" customFormat="false" ht="15.75" hidden="false" customHeight="false" outlineLevel="0" collapsed="false">
      <c r="A193" s="5" t="n">
        <v>74</v>
      </c>
      <c r="B193" s="5" t="n">
        <v>1</v>
      </c>
      <c r="C193" s="5" t="s">
        <v>288</v>
      </c>
      <c r="D193" s="5" t="n">
        <f aca="false">DATEDIF(E193,"07.02.2025","Y")</f>
        <v>14</v>
      </c>
      <c r="E193" s="57" t="n">
        <v>40384</v>
      </c>
    </row>
    <row r="194" customFormat="false" ht="15.75" hidden="false" customHeight="false" outlineLevel="0" collapsed="false">
      <c r="A194" s="5" t="n">
        <v>75</v>
      </c>
      <c r="B194" s="5" t="n">
        <v>1</v>
      </c>
      <c r="C194" s="5" t="s">
        <v>290</v>
      </c>
      <c r="D194" s="5" t="n">
        <f aca="false">DATEDIF(E194,"07.02.2025","Y")</f>
        <v>43</v>
      </c>
      <c r="E194" s="57" t="n">
        <v>29847</v>
      </c>
    </row>
    <row r="195" customFormat="false" ht="15.75" hidden="false" customHeight="false" outlineLevel="0" collapsed="false">
      <c r="A195" s="5" t="n">
        <v>76</v>
      </c>
      <c r="B195" s="5" t="n">
        <v>1</v>
      </c>
      <c r="C195" s="5" t="s">
        <v>284</v>
      </c>
      <c r="D195" s="5" t="n">
        <f aca="false">DATEDIF(E195,"07.02.2025","Y")</f>
        <v>40</v>
      </c>
      <c r="E195" s="57" t="n">
        <v>31029</v>
      </c>
    </row>
    <row r="196" customFormat="false" ht="15.75" hidden="false" customHeight="false" outlineLevel="0" collapsed="false">
      <c r="A196" s="5" t="n">
        <v>77</v>
      </c>
      <c r="B196" s="5" t="n">
        <v>1</v>
      </c>
      <c r="C196" s="5" t="s">
        <v>281</v>
      </c>
      <c r="D196" s="5" t="n">
        <f aca="false">DATEDIF(E196,"07.02.2025","Y")</f>
        <v>41</v>
      </c>
      <c r="E196" s="57" t="n">
        <v>30612</v>
      </c>
    </row>
    <row r="197" customFormat="false" ht="15.75" hidden="false" customHeight="false" outlineLevel="0" collapsed="false">
      <c r="A197" s="5" t="n">
        <v>78</v>
      </c>
      <c r="B197" s="5" t="n">
        <v>2</v>
      </c>
      <c r="C197" s="5" t="s">
        <v>59</v>
      </c>
      <c r="D197" s="5" t="n">
        <f aca="false">DATEDIF(E197,"07.02.2025","Y")</f>
        <v>38</v>
      </c>
      <c r="E197" s="57" t="n">
        <v>31815</v>
      </c>
    </row>
    <row r="198" customFormat="false" ht="15.75" hidden="false" customHeight="false" outlineLevel="0" collapsed="false">
      <c r="A198" s="5" t="n">
        <v>79</v>
      </c>
      <c r="B198" s="5" t="n">
        <v>2</v>
      </c>
      <c r="C198" s="5" t="s">
        <v>262</v>
      </c>
      <c r="D198" s="5" t="n">
        <f aca="false">DATEDIF(E198,"07.02.2025","Y")</f>
        <v>41</v>
      </c>
      <c r="E198" s="57" t="n">
        <v>30714</v>
      </c>
    </row>
    <row r="199" customFormat="false" ht="15.75" hidden="false" customHeight="false" outlineLevel="0" collapsed="false">
      <c r="A199" s="5" t="n">
        <v>80</v>
      </c>
      <c r="B199" s="5" t="n">
        <v>2</v>
      </c>
      <c r="C199" s="5" t="s">
        <v>249</v>
      </c>
      <c r="D199" s="5" t="n">
        <f aca="false">DATEDIF(E199,"07.02.2025","Y")</f>
        <v>47</v>
      </c>
      <c r="E199" s="57" t="n">
        <v>28250</v>
      </c>
    </row>
    <row r="200" customFormat="false" ht="15.75" hidden="false" customHeight="false" outlineLevel="0" collapsed="false">
      <c r="A200" s="5" t="n">
        <v>81</v>
      </c>
      <c r="B200" s="5" t="n">
        <v>2</v>
      </c>
      <c r="C200" s="5" t="s">
        <v>194</v>
      </c>
      <c r="D200" s="5" t="n">
        <f aca="false">DATEDIF(E200,"07.02.2025","Y")</f>
        <v>68</v>
      </c>
      <c r="E200" s="57" t="n">
        <v>20540</v>
      </c>
    </row>
    <row r="201" customFormat="false" ht="15.75" hidden="false" customHeight="false" outlineLevel="0" collapsed="false">
      <c r="A201" s="5" t="n">
        <v>82</v>
      </c>
      <c r="B201" s="5" t="n">
        <v>2</v>
      </c>
      <c r="C201" s="5" t="s">
        <v>274</v>
      </c>
      <c r="D201" s="5" t="n">
        <f aca="false">DATEDIF(E201,"07.02.2025","Y")</f>
        <v>35</v>
      </c>
      <c r="E201" s="57" t="n">
        <v>32899</v>
      </c>
    </row>
    <row r="202" customFormat="false" ht="15.75" hidden="false" customHeight="false" outlineLevel="0" collapsed="false">
      <c r="A202" s="5" t="n">
        <v>83</v>
      </c>
      <c r="B202" s="5" t="n">
        <v>2</v>
      </c>
      <c r="C202" s="5" t="s">
        <v>276</v>
      </c>
      <c r="D202" s="5" t="n">
        <f aca="false">DATEDIF(E202,"07.02.2025","Y")</f>
        <v>38</v>
      </c>
      <c r="E202" s="57" t="n">
        <v>31592</v>
      </c>
    </row>
    <row r="203" customFormat="false" ht="15.75" hidden="false" customHeight="false" outlineLevel="0" collapsed="false">
      <c r="A203" s="5" t="n">
        <v>84</v>
      </c>
      <c r="B203" s="5" t="n">
        <v>2</v>
      </c>
      <c r="C203" s="5" t="s">
        <v>260</v>
      </c>
      <c r="D203" s="5" t="n">
        <f aca="false">DATEDIF(E203,"07.02.2025","Y")</f>
        <v>42</v>
      </c>
      <c r="E203" s="57" t="n">
        <v>30105</v>
      </c>
    </row>
    <row r="204" customFormat="false" ht="15.75" hidden="false" customHeight="false" outlineLevel="0" collapsed="false">
      <c r="A204" s="5" t="n">
        <v>85</v>
      </c>
      <c r="B204" s="5" t="n">
        <v>2</v>
      </c>
      <c r="C204" s="5" t="s">
        <v>264</v>
      </c>
      <c r="D204" s="5" t="n">
        <f aca="false">DATEDIF(E204,"07.02.2025","Y")</f>
        <v>36</v>
      </c>
      <c r="E204" s="57" t="n">
        <v>32491</v>
      </c>
      <c r="F204" s="62"/>
    </row>
    <row r="205" customFormat="false" ht="15.75" hidden="false" customHeight="false" outlineLevel="0" collapsed="false">
      <c r="A205" s="5" t="n">
        <v>86</v>
      </c>
      <c r="B205" s="5" t="n">
        <v>2</v>
      </c>
      <c r="C205" s="5" t="s">
        <v>39</v>
      </c>
      <c r="D205" s="5" t="n">
        <f aca="false">DATEDIF(E205,"07.02.2025","Y")</f>
        <v>34</v>
      </c>
      <c r="E205" s="57" t="n">
        <v>33224</v>
      </c>
    </row>
    <row r="206" customFormat="false" ht="15.75" hidden="false" customHeight="false" outlineLevel="0" collapsed="false">
      <c r="A206" s="5" t="n">
        <v>87</v>
      </c>
      <c r="B206" s="5" t="n">
        <v>2</v>
      </c>
      <c r="C206" s="5" t="s">
        <v>279</v>
      </c>
      <c r="D206" s="5" t="n">
        <f aca="false">DATEDIF(E206,"07.02.2025","Y")</f>
        <v>35</v>
      </c>
      <c r="E206" s="57" t="n">
        <v>32731</v>
      </c>
      <c r="F206" s="62"/>
    </row>
    <row r="207" customFormat="false" ht="15.75" hidden="false" customHeight="false" outlineLevel="0" collapsed="false">
      <c r="A207" s="5" t="n">
        <v>88</v>
      </c>
      <c r="B207" s="5" t="n">
        <v>2</v>
      </c>
      <c r="C207" s="5" t="s">
        <v>275</v>
      </c>
      <c r="D207" s="5" t="n">
        <f aca="false">DATEDIF(E207,"07.02.2025","Y")</f>
        <v>30</v>
      </c>
      <c r="E207" s="57" t="n">
        <v>34727</v>
      </c>
    </row>
    <row r="208" customFormat="false" ht="15.75" hidden="false" customHeight="false" outlineLevel="0" collapsed="false">
      <c r="A208" s="5" t="n">
        <v>89</v>
      </c>
      <c r="B208" s="5" t="n">
        <v>2</v>
      </c>
      <c r="C208" s="5" t="s">
        <v>271</v>
      </c>
      <c r="D208" s="5" t="n">
        <f aca="false">DATEDIF(E208,"07.02.2025","Y")</f>
        <v>37</v>
      </c>
      <c r="E208" s="57" t="n">
        <v>32107</v>
      </c>
    </row>
    <row r="209" customFormat="false" ht="15.75" hidden="false" customHeight="false" outlineLevel="0" collapsed="false">
      <c r="A209" s="5" t="n">
        <v>90</v>
      </c>
      <c r="B209" s="5" t="n">
        <v>2</v>
      </c>
      <c r="C209" s="5" t="s">
        <v>278</v>
      </c>
      <c r="D209" s="5" t="n">
        <f aca="false">DATEDIF(E209,"07.02.2025","Y")</f>
        <v>48</v>
      </c>
      <c r="E209" s="57" t="n">
        <v>27879</v>
      </c>
      <c r="F209" s="62"/>
    </row>
    <row r="210" customFormat="false" ht="15.75" hidden="false" customHeight="false" outlineLevel="0" collapsed="false">
      <c r="A210" s="5" t="n">
        <v>91</v>
      </c>
      <c r="B210" s="5" t="n">
        <v>2</v>
      </c>
      <c r="C210" s="5" t="s">
        <v>283</v>
      </c>
      <c r="D210" s="5" t="n">
        <f aca="false">DATEDIF(E210,"07.02.2025","Y")</f>
        <v>23</v>
      </c>
      <c r="E210" s="57" t="n">
        <v>37102</v>
      </c>
    </row>
    <row r="211" customFormat="false" ht="15.75" hidden="false" customHeight="false" outlineLevel="0" collapsed="false">
      <c r="A211" s="5" t="n">
        <v>92</v>
      </c>
      <c r="B211" s="5" t="n">
        <v>3</v>
      </c>
      <c r="C211" s="5" t="s">
        <v>244</v>
      </c>
      <c r="D211" s="5" t="n">
        <f aca="false">DATEDIF(E211,"07.02.2025","Y")</f>
        <v>35</v>
      </c>
      <c r="E211" s="57" t="n">
        <v>32754</v>
      </c>
      <c r="F211" s="62"/>
    </row>
    <row r="212" customFormat="false" ht="15.75" hidden="false" customHeight="false" outlineLevel="0" collapsed="false">
      <c r="A212" s="5" t="n">
        <v>93</v>
      </c>
      <c r="B212" s="5" t="n">
        <v>3</v>
      </c>
      <c r="C212" s="5" t="s">
        <v>269</v>
      </c>
      <c r="D212" s="5" t="n">
        <f aca="false">DATEDIF(E212,"07.02.2025","Y")</f>
        <v>37</v>
      </c>
      <c r="E212" s="57" t="n">
        <v>32128</v>
      </c>
    </row>
    <row r="213" customFormat="false" ht="15.75" hidden="false" customHeight="false" outlineLevel="0" collapsed="false">
      <c r="A213" s="5" t="n">
        <v>94</v>
      </c>
      <c r="B213" s="5" t="n">
        <v>3</v>
      </c>
      <c r="C213" s="5" t="s">
        <v>273</v>
      </c>
      <c r="D213" s="5" t="n">
        <f aca="false">DATEDIF(E213,"07.02.2025","Y")</f>
        <v>34</v>
      </c>
      <c r="E213" s="57" t="n">
        <v>33142</v>
      </c>
    </row>
    <row r="214" customFormat="false" ht="15.75" hidden="false" customHeight="false" outlineLevel="0" collapsed="false">
      <c r="A214" s="5" t="n">
        <v>95</v>
      </c>
      <c r="B214" s="5" t="n">
        <v>3</v>
      </c>
      <c r="C214" s="5" t="s">
        <v>243</v>
      </c>
      <c r="D214" s="5" t="n">
        <f aca="false">DATEDIF(E214,"07.02.2025","Y")</f>
        <v>47</v>
      </c>
      <c r="E214" s="57" t="n">
        <v>28384</v>
      </c>
    </row>
    <row r="215" customFormat="false" ht="15.75" hidden="false" customHeight="false" outlineLevel="0" collapsed="false">
      <c r="A215" s="5" t="n">
        <v>96</v>
      </c>
      <c r="B215" s="5" t="n">
        <v>3</v>
      </c>
      <c r="C215" s="5" t="s">
        <v>218</v>
      </c>
      <c r="D215" s="5" t="n">
        <f aca="false">DATEDIF(E215,"07.02.2025","Y")</f>
        <v>46</v>
      </c>
      <c r="E215" s="57" t="n">
        <v>28885</v>
      </c>
    </row>
    <row r="216" customFormat="false" ht="15.75" hidden="false" customHeight="false" outlineLevel="0" collapsed="false">
      <c r="A216" s="5" t="n">
        <v>97</v>
      </c>
      <c r="B216" s="5" t="n">
        <v>3</v>
      </c>
      <c r="C216" s="5" t="s">
        <v>207</v>
      </c>
      <c r="D216" s="5" t="n">
        <f aca="false">DATEDIF(E216,"07.02.2025","Y")</f>
        <v>58</v>
      </c>
      <c r="E216" s="57" t="n">
        <v>24194</v>
      </c>
    </row>
    <row r="217" customFormat="false" ht="15.75" hidden="false" customHeight="false" outlineLevel="0" collapsed="false">
      <c r="A217" s="5" t="n">
        <v>98</v>
      </c>
      <c r="B217" s="5" t="n">
        <v>3</v>
      </c>
      <c r="C217" s="5" t="s">
        <v>292</v>
      </c>
      <c r="D217" s="5" t="n">
        <f aca="false">DATEDIF(E217,"07.02.2025","Y")</f>
        <v>55</v>
      </c>
      <c r="E217" s="57" t="n">
        <v>25352</v>
      </c>
    </row>
    <row r="218" customFormat="false" ht="15.75" hidden="false" customHeight="false" outlineLevel="0" collapsed="false">
      <c r="A218" s="5" t="n">
        <v>99</v>
      </c>
      <c r="B218" s="5" t="n">
        <v>3</v>
      </c>
      <c r="C218" s="5" t="s">
        <v>238</v>
      </c>
      <c r="D218" s="5" t="n">
        <f aca="false">DATEDIF(E218,"07.02.2025","Y")</f>
        <v>48</v>
      </c>
      <c r="E218" s="57" t="n">
        <v>28069</v>
      </c>
    </row>
    <row r="219" customFormat="false" ht="15.75" hidden="false" customHeight="false" outlineLevel="0" collapsed="false">
      <c r="A219" s="5" t="n">
        <v>100</v>
      </c>
      <c r="B219" s="5" t="n">
        <v>3</v>
      </c>
      <c r="C219" s="5" t="s">
        <v>228</v>
      </c>
      <c r="D219" s="5" t="n">
        <f aca="false">DATEDIF(E219,"07.02.2025","Y")</f>
        <v>52</v>
      </c>
      <c r="E219" s="57" t="n">
        <v>26355</v>
      </c>
    </row>
    <row r="220" customFormat="false" ht="15.75" hidden="false" customHeight="false" outlineLevel="0" collapsed="false">
      <c r="A220" s="5" t="n">
        <v>101</v>
      </c>
      <c r="B220" s="5" t="n">
        <v>3</v>
      </c>
      <c r="C220" s="5" t="s">
        <v>270</v>
      </c>
      <c r="D220" s="5" t="n">
        <f aca="false">DATEDIF(E220,"07.02.2025","Y")</f>
        <v>25</v>
      </c>
      <c r="E220" s="57" t="n">
        <v>36509</v>
      </c>
    </row>
    <row r="221" customFormat="false" ht="15.75" hidden="false" customHeight="false" outlineLevel="0" collapsed="false">
      <c r="A221" s="5" t="n">
        <v>102</v>
      </c>
      <c r="B221" s="5" t="n">
        <v>3</v>
      </c>
      <c r="C221" s="5" t="s">
        <v>198</v>
      </c>
      <c r="D221" s="5" t="n">
        <f aca="false">DATEDIF(E221,"07.02.2025","Y")</f>
        <v>63</v>
      </c>
      <c r="E221" s="57" t="n">
        <v>22634</v>
      </c>
    </row>
    <row r="222" customFormat="false" ht="15.75" hidden="false" customHeight="false" outlineLevel="0" collapsed="false">
      <c r="A222" s="5" t="n">
        <v>103</v>
      </c>
      <c r="B222" s="5" t="n">
        <v>3</v>
      </c>
      <c r="C222" s="5" t="s">
        <v>131</v>
      </c>
      <c r="D222" s="5" t="n">
        <f aca="false">DATEDIF(E222,"07.02.2025","Y")</f>
        <v>46</v>
      </c>
      <c r="E222" s="57" t="n">
        <v>28704</v>
      </c>
    </row>
    <row r="223" customFormat="false" ht="15.75" hidden="false" customHeight="false" outlineLevel="0" collapsed="false">
      <c r="A223" s="5" t="n">
        <v>104</v>
      </c>
      <c r="B223" s="5" t="n">
        <v>3</v>
      </c>
      <c r="C223" s="5" t="s">
        <v>263</v>
      </c>
      <c r="D223" s="5" t="n">
        <f aca="false">DATEDIF(E223,"07.02.2025","Y")</f>
        <v>44</v>
      </c>
      <c r="E223" s="57" t="n">
        <v>29492</v>
      </c>
    </row>
    <row r="224" customFormat="false" ht="15.75" hidden="false" customHeight="false" outlineLevel="0" collapsed="false">
      <c r="A224" s="5" t="n">
        <v>105</v>
      </c>
      <c r="B224" s="5" t="n">
        <v>3</v>
      </c>
      <c r="C224" s="5" t="s">
        <v>277</v>
      </c>
      <c r="D224" s="5" t="n">
        <f aca="false">DATEDIF(E224,"07.02.2025","Y")</f>
        <v>35</v>
      </c>
      <c r="E224" s="57" t="n">
        <v>32763</v>
      </c>
    </row>
    <row r="225" customFormat="false" ht="15.75" hidden="false" customHeight="false" outlineLevel="0" collapsed="false">
      <c r="A225" s="5" t="n">
        <v>106</v>
      </c>
      <c r="B225" s="5" t="n">
        <v>4</v>
      </c>
      <c r="C225" s="5" t="s">
        <v>236</v>
      </c>
      <c r="D225" s="5" t="n">
        <f aca="false">DATEDIF(E225,"07.02.2025","Y")</f>
        <v>38</v>
      </c>
      <c r="E225" s="57" t="n">
        <v>31742</v>
      </c>
    </row>
    <row r="226" customFormat="false" ht="15.75" hidden="false" customHeight="false" outlineLevel="0" collapsed="false">
      <c r="A226" s="5" t="n">
        <v>107</v>
      </c>
      <c r="B226" s="5" t="n">
        <v>4</v>
      </c>
      <c r="C226" s="5" t="s">
        <v>250</v>
      </c>
      <c r="D226" s="5" t="n">
        <f aca="false">DATEDIF(E226,"07.02.2025","Y")</f>
        <v>41</v>
      </c>
      <c r="E226" s="57" t="n">
        <v>30684</v>
      </c>
    </row>
    <row r="227" customFormat="false" ht="15.75" hidden="false" customHeight="false" outlineLevel="0" collapsed="false">
      <c r="A227" s="5" t="n">
        <v>108</v>
      </c>
      <c r="B227" s="5" t="n">
        <v>4</v>
      </c>
      <c r="C227" s="5" t="s">
        <v>227</v>
      </c>
      <c r="D227" s="5" t="n">
        <f aca="false">DATEDIF(E227,"07.02.2025","Y")</f>
        <v>42</v>
      </c>
      <c r="E227" s="57" t="n">
        <v>30277</v>
      </c>
    </row>
    <row r="228" customFormat="false" ht="15.75" hidden="false" customHeight="false" outlineLevel="0" collapsed="false">
      <c r="A228" s="5" t="n">
        <v>109</v>
      </c>
      <c r="B228" s="5" t="n">
        <v>4</v>
      </c>
      <c r="C228" s="5" t="s">
        <v>257</v>
      </c>
      <c r="D228" s="5" t="n">
        <f aca="false">DATEDIF(E228,"07.02.2025","Y")</f>
        <v>35</v>
      </c>
      <c r="E228" s="57" t="n">
        <v>32623</v>
      </c>
    </row>
    <row r="229" customFormat="false" ht="15.75" hidden="false" customHeight="false" outlineLevel="0" collapsed="false">
      <c r="A229" s="5" t="n">
        <v>110</v>
      </c>
      <c r="B229" s="5" t="n">
        <v>4</v>
      </c>
      <c r="C229" s="5" t="s">
        <v>252</v>
      </c>
      <c r="D229" s="5" t="n">
        <f aca="false">DATEDIF(E229,"07.02.2025","Y")</f>
        <v>34</v>
      </c>
      <c r="E229" s="57" t="n">
        <v>33213</v>
      </c>
    </row>
    <row r="230" customFormat="false" ht="15.75" hidden="false" customHeight="false" outlineLevel="0" collapsed="false">
      <c r="A230" s="5" t="n">
        <v>111</v>
      </c>
      <c r="B230" s="5" t="n">
        <v>4</v>
      </c>
      <c r="C230" s="5" t="s">
        <v>246</v>
      </c>
      <c r="D230" s="5" t="n">
        <f aca="false">DATEDIF(E230,"07.02.2025","Y")</f>
        <v>29</v>
      </c>
      <c r="E230" s="57" t="n">
        <v>35082</v>
      </c>
      <c r="F230" s="63"/>
    </row>
    <row r="231" customFormat="false" ht="15.75" hidden="false" customHeight="false" outlineLevel="0" collapsed="false">
      <c r="A231" s="5" t="n">
        <v>112</v>
      </c>
      <c r="B231" s="5" t="n">
        <v>4</v>
      </c>
      <c r="C231" s="5" t="s">
        <v>267</v>
      </c>
      <c r="D231" s="5" t="n">
        <f aca="false">DATEDIF(E231,"07.02.2025","Y")</f>
        <v>28</v>
      </c>
      <c r="E231" s="57" t="n">
        <v>35316</v>
      </c>
      <c r="F231" s="63"/>
    </row>
    <row r="232" customFormat="false" ht="15.75" hidden="false" customHeight="false" outlineLevel="0" collapsed="false">
      <c r="A232" s="5" t="n">
        <v>113</v>
      </c>
      <c r="B232" s="5" t="n">
        <v>4</v>
      </c>
      <c r="C232" s="5" t="s">
        <v>230</v>
      </c>
      <c r="D232" s="5" t="n">
        <f aca="false">DATEDIF(E232,"07.02.2025","Y")</f>
        <v>41</v>
      </c>
      <c r="E232" s="57" t="n">
        <v>30553</v>
      </c>
      <c r="F232" s="63"/>
    </row>
    <row r="233" customFormat="false" ht="15.75" hidden="false" customHeight="false" outlineLevel="0" collapsed="false">
      <c r="A233" s="5" t="n">
        <v>114</v>
      </c>
      <c r="B233" s="5" t="n">
        <v>4</v>
      </c>
      <c r="C233" s="5" t="s">
        <v>293</v>
      </c>
      <c r="D233" s="5" t="n">
        <f aca="false">DATEDIF(E233,"07.02.2025","Y")</f>
        <v>36</v>
      </c>
      <c r="E233" s="57" t="n">
        <v>32406</v>
      </c>
    </row>
    <row r="234" customFormat="false" ht="15.75" hidden="false" customHeight="false" outlineLevel="0" collapsed="false">
      <c r="A234" s="5" t="n">
        <v>115</v>
      </c>
      <c r="B234" s="5" t="n">
        <v>4</v>
      </c>
      <c r="C234" s="5" t="s">
        <v>233</v>
      </c>
      <c r="D234" s="5" t="n">
        <f aca="false">DATEDIF(E234,"07.02.2025","Y")</f>
        <v>38</v>
      </c>
      <c r="E234" s="57" t="n">
        <v>31467</v>
      </c>
    </row>
    <row r="235" customFormat="false" ht="15.75" hidden="false" customHeight="false" outlineLevel="0" collapsed="false">
      <c r="A235" s="5" t="n">
        <v>116</v>
      </c>
      <c r="B235" s="5" t="n">
        <v>4</v>
      </c>
      <c r="C235" s="5" t="s">
        <v>295</v>
      </c>
      <c r="D235" s="5" t="n">
        <f aca="false">DATEDIF(E235,"07.02.2025","Y")</f>
        <v>44</v>
      </c>
      <c r="E235" s="57" t="n">
        <v>29302</v>
      </c>
    </row>
    <row r="236" customFormat="false" ht="15.75" hidden="false" customHeight="false" outlineLevel="0" collapsed="false">
      <c r="A236" s="5" t="n">
        <v>117</v>
      </c>
      <c r="B236" s="5" t="n">
        <v>4</v>
      </c>
      <c r="C236" s="5" t="s">
        <v>226</v>
      </c>
      <c r="D236" s="5" t="n">
        <f aca="false">DATEDIF(E236,"07.02.2025","Y")</f>
        <v>45</v>
      </c>
      <c r="E236" s="57" t="n">
        <v>29250</v>
      </c>
    </row>
    <row r="237" customFormat="false" ht="15.75" hidden="false" customHeight="false" outlineLevel="0" collapsed="false">
      <c r="A237" s="5" t="n">
        <v>118</v>
      </c>
      <c r="B237" s="5" t="n">
        <v>4</v>
      </c>
      <c r="C237" s="5" t="s">
        <v>272</v>
      </c>
      <c r="D237" s="5" t="n">
        <f aca="false">DATEDIF(E237,"07.02.2025","Y")</f>
        <v>31</v>
      </c>
      <c r="E237" s="57" t="n">
        <v>34086</v>
      </c>
    </row>
    <row r="238" customFormat="false" ht="15.75" hidden="false" customHeight="false" outlineLevel="0" collapsed="false">
      <c r="A238" s="5" t="n">
        <v>119</v>
      </c>
      <c r="B238" s="5" t="n">
        <v>4</v>
      </c>
      <c r="C238" s="5" t="s">
        <v>109</v>
      </c>
      <c r="D238" s="5" t="n">
        <f aca="false">DATEDIF(E238,"07.02.2025","Y")</f>
        <v>46</v>
      </c>
      <c r="E238" s="57" t="n">
        <v>28615</v>
      </c>
    </row>
    <row r="239" customFormat="false" ht="15.75" hidden="false" customHeight="false" outlineLevel="0" collapsed="false">
      <c r="A239" s="5" t="n">
        <v>120</v>
      </c>
      <c r="B239" s="5" t="n">
        <v>5</v>
      </c>
      <c r="C239" s="5" t="s">
        <v>197</v>
      </c>
      <c r="D239" s="5" t="n">
        <f aca="false">DATEDIF(E239,"07.02.2025","Y")</f>
        <v>50</v>
      </c>
      <c r="E239" s="57" t="n">
        <v>27364</v>
      </c>
    </row>
    <row r="240" customFormat="false" ht="15.75" hidden="false" customHeight="false" outlineLevel="0" collapsed="false">
      <c r="A240" s="5" t="n">
        <v>121</v>
      </c>
      <c r="B240" s="5" t="n">
        <v>5</v>
      </c>
      <c r="C240" s="5" t="s">
        <v>239</v>
      </c>
      <c r="D240" s="5" t="n">
        <f aca="false">DATEDIF(E240,"07.02.2025","Y")</f>
        <v>37</v>
      </c>
      <c r="E240" s="57" t="n">
        <v>32105</v>
      </c>
    </row>
    <row r="241" customFormat="false" ht="15.75" hidden="false" customHeight="false" outlineLevel="0" collapsed="false">
      <c r="A241" s="5" t="n">
        <v>122</v>
      </c>
      <c r="B241" s="5" t="n">
        <v>5</v>
      </c>
      <c r="C241" s="5" t="s">
        <v>214</v>
      </c>
      <c r="D241" s="5" t="n">
        <f aca="false">DATEDIF(E241,"07.02.2025","Y")</f>
        <v>48</v>
      </c>
      <c r="E241" s="57" t="n">
        <v>27819</v>
      </c>
    </row>
    <row r="242" customFormat="false" ht="15.75" hidden="false" customHeight="false" outlineLevel="0" collapsed="false">
      <c r="A242" s="5" t="n">
        <v>123</v>
      </c>
      <c r="B242" s="5" t="n">
        <v>5</v>
      </c>
      <c r="C242" s="5" t="s">
        <v>229</v>
      </c>
      <c r="D242" s="5" t="n">
        <f aca="false">DATEDIF(E242,"07.02.2025","Y")</f>
        <v>15</v>
      </c>
      <c r="E242" s="57" t="n">
        <v>40137</v>
      </c>
    </row>
    <row r="243" customFormat="false" ht="15.75" hidden="false" customHeight="false" outlineLevel="0" collapsed="false">
      <c r="A243" s="5" t="n">
        <v>124</v>
      </c>
      <c r="B243" s="5" t="n">
        <v>5</v>
      </c>
      <c r="C243" s="5" t="s">
        <v>255</v>
      </c>
      <c r="D243" s="5" t="n">
        <f aca="false">DATEDIF(E243,"07.02.2025","Y")</f>
        <v>15</v>
      </c>
      <c r="E243" s="57" t="n">
        <v>40161</v>
      </c>
    </row>
    <row r="244" customFormat="false" ht="15.75" hidden="false" customHeight="false" outlineLevel="0" collapsed="false">
      <c r="A244" s="5" t="n">
        <v>125</v>
      </c>
      <c r="B244" s="5" t="n">
        <v>5</v>
      </c>
      <c r="C244" s="5" t="s">
        <v>217</v>
      </c>
      <c r="D244" s="5" t="n">
        <f aca="false">DATEDIF(E244,"07.02.2025","Y")</f>
        <v>44</v>
      </c>
      <c r="E244" s="57" t="n">
        <v>29321</v>
      </c>
    </row>
    <row r="245" customFormat="false" ht="15.75" hidden="false" customHeight="false" outlineLevel="0" collapsed="false">
      <c r="A245" s="5" t="n">
        <v>126</v>
      </c>
      <c r="B245" s="5" t="n">
        <v>5</v>
      </c>
      <c r="C245" s="5" t="s">
        <v>248</v>
      </c>
      <c r="D245" s="5" t="n">
        <f aca="false">DATEDIF(E245,"07.02.2025","Y")</f>
        <v>36</v>
      </c>
      <c r="E245" s="57" t="n">
        <v>32242</v>
      </c>
    </row>
    <row r="246" customFormat="false" ht="15.75" hidden="false" customHeight="false" outlineLevel="0" collapsed="false">
      <c r="A246" s="5" t="n">
        <v>127</v>
      </c>
      <c r="B246" s="5" t="n">
        <v>5</v>
      </c>
      <c r="C246" s="5" t="s">
        <v>261</v>
      </c>
      <c r="D246" s="5" t="n">
        <f aca="false">DATEDIF(E246,"07.02.2025","Y")</f>
        <v>38</v>
      </c>
      <c r="E246" s="57" t="n">
        <v>31537</v>
      </c>
    </row>
    <row r="247" customFormat="false" ht="15.75" hidden="false" customHeight="false" outlineLevel="0" collapsed="false">
      <c r="A247" s="5" t="n">
        <v>128</v>
      </c>
      <c r="B247" s="5" t="n">
        <v>5</v>
      </c>
      <c r="C247" s="5" t="s">
        <v>265</v>
      </c>
      <c r="D247" s="5" t="n">
        <f aca="false">DATEDIF(E247,"07.02.2025","Y")</f>
        <v>35</v>
      </c>
      <c r="E247" s="57" t="n">
        <v>32576</v>
      </c>
    </row>
    <row r="248" customFormat="false" ht="15.75" hidden="false" customHeight="false" outlineLevel="0" collapsed="false">
      <c r="A248" s="5" t="n">
        <v>129</v>
      </c>
      <c r="B248" s="5" t="n">
        <v>5</v>
      </c>
      <c r="C248" s="5" t="s">
        <v>222</v>
      </c>
      <c r="D248" s="5" t="n">
        <f aca="false">DATEDIF(E248,"07.02.2025","Y")</f>
        <v>47</v>
      </c>
      <c r="E248" s="57" t="n">
        <v>28236</v>
      </c>
    </row>
    <row r="249" customFormat="false" ht="15.75" hidden="false" customHeight="false" outlineLevel="0" collapsed="false">
      <c r="A249" s="5" t="n">
        <v>130</v>
      </c>
      <c r="B249" s="5" t="n">
        <v>5</v>
      </c>
      <c r="C249" s="5" t="s">
        <v>240</v>
      </c>
      <c r="D249" s="5" t="n">
        <f aca="false">DATEDIF(E249,"07.02.2025","Y")</f>
        <v>24</v>
      </c>
      <c r="E249" s="57" t="n">
        <v>36792</v>
      </c>
    </row>
    <row r="250" customFormat="false" ht="15.75" hidden="false" customHeight="false" outlineLevel="0" collapsed="false">
      <c r="A250" s="5" t="n">
        <v>131</v>
      </c>
      <c r="B250" s="5" t="n">
        <v>5</v>
      </c>
      <c r="C250" s="5" t="s">
        <v>253</v>
      </c>
      <c r="D250" s="5" t="n">
        <f aca="false">DATEDIF(E250,"07.02.2025","Y")</f>
        <v>30</v>
      </c>
      <c r="E250" s="57" t="n">
        <v>34646</v>
      </c>
    </row>
    <row r="251" customFormat="false" ht="15.75" hidden="false" customHeight="false" outlineLevel="0" collapsed="false">
      <c r="A251" s="5" t="n">
        <v>132</v>
      </c>
      <c r="B251" s="5" t="n">
        <v>5</v>
      </c>
      <c r="C251" s="5" t="s">
        <v>266</v>
      </c>
      <c r="D251" s="5" t="n">
        <f aca="false">DATEDIF(E251,"07.02.2025","Y")</f>
        <v>30</v>
      </c>
      <c r="E251" s="57" t="n">
        <v>34682</v>
      </c>
    </row>
    <row r="252" customFormat="false" ht="15.75" hidden="false" customHeight="false" outlineLevel="0" collapsed="false">
      <c r="A252" s="5" t="n">
        <v>133</v>
      </c>
      <c r="B252" s="5" t="n">
        <v>6</v>
      </c>
      <c r="C252" s="5" t="s">
        <v>216</v>
      </c>
      <c r="D252" s="5" t="n">
        <f aca="false">DATEDIF(E252,"07.02.2025","Y")</f>
        <v>39</v>
      </c>
      <c r="E252" s="57" t="n">
        <v>31304</v>
      </c>
    </row>
    <row r="253" customFormat="false" ht="15.75" hidden="false" customHeight="false" outlineLevel="0" collapsed="false">
      <c r="A253" s="5" t="n">
        <v>134</v>
      </c>
      <c r="B253" s="5" t="n">
        <v>6</v>
      </c>
      <c r="C253" s="5" t="s">
        <v>242</v>
      </c>
      <c r="D253" s="5" t="n">
        <f aca="false">DATEDIF(E253,"07.02.2025","Y")</f>
        <v>36</v>
      </c>
      <c r="E253" s="57" t="n">
        <v>32209</v>
      </c>
    </row>
    <row r="254" customFormat="false" ht="15.75" hidden="false" customHeight="false" outlineLevel="0" collapsed="false">
      <c r="A254" s="5" t="n">
        <v>135</v>
      </c>
      <c r="B254" s="5" t="n">
        <v>6</v>
      </c>
      <c r="C254" s="5" t="s">
        <v>241</v>
      </c>
      <c r="D254" s="5" t="n">
        <f aca="false">DATEDIF(E254,"07.02.2025","Y")</f>
        <v>38</v>
      </c>
      <c r="E254" s="57" t="n">
        <v>31754</v>
      </c>
    </row>
    <row r="255" customFormat="false" ht="15.75" hidden="false" customHeight="false" outlineLevel="0" collapsed="false">
      <c r="A255" s="5" t="n">
        <v>136</v>
      </c>
      <c r="B255" s="5" t="n">
        <v>6</v>
      </c>
      <c r="C255" s="5" t="s">
        <v>201</v>
      </c>
      <c r="D255" s="5" t="n">
        <f aca="false">DATEDIF(E255,"07.02.2025","Y")</f>
        <v>48</v>
      </c>
      <c r="E255" s="57" t="n">
        <v>27979</v>
      </c>
    </row>
    <row r="256" customFormat="false" ht="15.75" hidden="false" customHeight="false" outlineLevel="0" collapsed="false">
      <c r="A256" s="5" t="n">
        <v>137</v>
      </c>
      <c r="B256" s="5" t="n">
        <v>6</v>
      </c>
      <c r="C256" s="5" t="s">
        <v>199</v>
      </c>
      <c r="D256" s="5" t="n">
        <f aca="false">DATEDIF(E256,"07.02.2025","Y")</f>
        <v>52</v>
      </c>
      <c r="E256" s="57" t="n">
        <v>26445</v>
      </c>
    </row>
    <row r="257" customFormat="false" ht="15.75" hidden="false" customHeight="false" outlineLevel="0" collapsed="false">
      <c r="A257" s="5" t="n">
        <v>138</v>
      </c>
      <c r="B257" s="5" t="n">
        <v>6</v>
      </c>
      <c r="C257" s="5" t="s">
        <v>245</v>
      </c>
      <c r="D257" s="5" t="n">
        <f aca="false">DATEDIF(E257,"07.02.2025","Y")</f>
        <v>33</v>
      </c>
      <c r="E257" s="57" t="n">
        <v>33413</v>
      </c>
    </row>
    <row r="258" customFormat="false" ht="15.75" hidden="false" customHeight="false" outlineLevel="0" collapsed="false">
      <c r="A258" s="5" t="n">
        <v>139</v>
      </c>
      <c r="B258" s="5" t="n">
        <v>6</v>
      </c>
      <c r="C258" s="5" t="s">
        <v>201</v>
      </c>
      <c r="D258" s="5" t="n">
        <f aca="false">DATEDIF(E258,"07.02.2025","Y")</f>
        <v>48</v>
      </c>
      <c r="E258" s="57" t="n">
        <v>27979</v>
      </c>
    </row>
    <row r="259" customFormat="false" ht="15.75" hidden="false" customHeight="false" outlineLevel="0" collapsed="false">
      <c r="A259" s="5" t="n">
        <v>140</v>
      </c>
      <c r="B259" s="5" t="n">
        <v>6</v>
      </c>
      <c r="C259" s="5" t="s">
        <v>215</v>
      </c>
      <c r="D259" s="5" t="n">
        <f aca="false">DATEDIF(E259,"07.02.2025","Y")</f>
        <v>39</v>
      </c>
      <c r="E259" s="57" t="n">
        <v>31216</v>
      </c>
    </row>
    <row r="260" customFormat="false" ht="15.75" hidden="false" customHeight="false" outlineLevel="0" collapsed="false">
      <c r="A260" s="5" t="n">
        <v>141</v>
      </c>
      <c r="B260" s="5" t="n">
        <v>6</v>
      </c>
      <c r="C260" s="5" t="s">
        <v>232</v>
      </c>
      <c r="D260" s="5" t="n">
        <f aca="false">DATEDIF(E260,"07.02.2025","Y")</f>
        <v>17</v>
      </c>
      <c r="E260" s="57" t="n">
        <v>39207</v>
      </c>
    </row>
    <row r="261" customFormat="false" ht="15.75" hidden="false" customHeight="false" outlineLevel="0" collapsed="false">
      <c r="A261" s="5" t="n">
        <v>142</v>
      </c>
      <c r="B261" s="5" t="n">
        <v>6</v>
      </c>
      <c r="C261" s="5" t="s">
        <v>258</v>
      </c>
      <c r="D261" s="5" t="n">
        <f aca="false">DATEDIF(E261,"07.02.2025","Y")</f>
        <v>35</v>
      </c>
      <c r="E261" s="57" t="n">
        <v>32695</v>
      </c>
    </row>
    <row r="262" customFormat="false" ht="15.75" hidden="false" customHeight="false" outlineLevel="0" collapsed="false">
      <c r="A262" s="5" t="n">
        <v>143</v>
      </c>
      <c r="B262" s="5" t="n">
        <v>6</v>
      </c>
      <c r="C262" s="5" t="s">
        <v>247</v>
      </c>
      <c r="D262" s="5" t="n">
        <f aca="false">DATEDIF(E262,"07.02.2025","Y")</f>
        <v>37</v>
      </c>
      <c r="E262" s="57" t="n">
        <v>32155</v>
      </c>
    </row>
    <row r="263" customFormat="false" ht="15.75" hidden="false" customHeight="false" outlineLevel="0" collapsed="false">
      <c r="A263" s="5" t="n">
        <v>144</v>
      </c>
      <c r="B263" s="5" t="n">
        <v>6</v>
      </c>
      <c r="C263" s="5" t="s">
        <v>196</v>
      </c>
      <c r="D263" s="5" t="n">
        <f aca="false">DATEDIF(E263,"07.02.2025","Y")</f>
        <v>54</v>
      </c>
      <c r="E263" s="57" t="n">
        <v>25703</v>
      </c>
    </row>
    <row r="264" customFormat="false" ht="15.75" hidden="false" customHeight="false" outlineLevel="0" collapsed="false">
      <c r="A264" s="5" t="n">
        <v>145</v>
      </c>
      <c r="B264" s="5" t="n">
        <v>6</v>
      </c>
      <c r="C264" s="5" t="s">
        <v>268</v>
      </c>
      <c r="D264" s="5" t="n">
        <f aca="false">DATEDIF(E264,"07.02.2025","Y")</f>
        <v>20</v>
      </c>
      <c r="E264" s="57" t="n">
        <v>38149</v>
      </c>
    </row>
    <row r="265" customFormat="false" ht="15.75" hidden="false" customHeight="false" outlineLevel="0" collapsed="false">
      <c r="A265" s="5" t="n">
        <v>146</v>
      </c>
      <c r="B265" s="5" t="n">
        <v>6</v>
      </c>
      <c r="C265" s="5" t="s">
        <v>256</v>
      </c>
      <c r="D265" s="5" t="n">
        <f aca="false">DATEDIF(E265,"07.02.2025","Y")</f>
        <v>30</v>
      </c>
      <c r="E265" s="57" t="n">
        <v>34648</v>
      </c>
    </row>
    <row r="266" customFormat="false" ht="15.75" hidden="false" customHeight="false" outlineLevel="0" collapsed="false">
      <c r="A266" s="5" t="n">
        <v>147</v>
      </c>
      <c r="B266" s="5" t="n">
        <v>7</v>
      </c>
      <c r="C266" s="5" t="s">
        <v>231</v>
      </c>
      <c r="D266" s="5" t="n">
        <f aca="false">DATEDIF(E266,"07.02.2025","Y")</f>
        <v>29</v>
      </c>
      <c r="E266" s="57" t="n">
        <v>34891</v>
      </c>
    </row>
    <row r="267" customFormat="false" ht="15.75" hidden="false" customHeight="false" outlineLevel="0" collapsed="false">
      <c r="A267" s="5" t="n">
        <v>148</v>
      </c>
      <c r="B267" s="5" t="n">
        <v>7</v>
      </c>
      <c r="C267" s="5" t="s">
        <v>219</v>
      </c>
      <c r="D267" s="5" t="n">
        <f aca="false">DATEDIF(E267,"07.02.2025","Y")</f>
        <v>30</v>
      </c>
      <c r="E267" s="57" t="n">
        <v>34565</v>
      </c>
    </row>
    <row r="268" customFormat="false" ht="15.75" hidden="false" customHeight="false" outlineLevel="0" collapsed="false">
      <c r="A268" s="5" t="n">
        <v>149</v>
      </c>
      <c r="B268" s="5" t="n">
        <v>7</v>
      </c>
      <c r="C268" s="5" t="s">
        <v>235</v>
      </c>
      <c r="D268" s="5" t="n">
        <f aca="false">DATEDIF(E268,"07.02.2025","Y")</f>
        <v>25</v>
      </c>
      <c r="E268" s="57" t="n">
        <v>36417</v>
      </c>
    </row>
    <row r="269" customFormat="false" ht="15.75" hidden="false" customHeight="false" outlineLevel="0" collapsed="false">
      <c r="A269" s="5" t="n">
        <v>150</v>
      </c>
      <c r="B269" s="5" t="n">
        <v>7</v>
      </c>
      <c r="C269" s="5" t="s">
        <v>224</v>
      </c>
      <c r="D269" s="5" t="n">
        <f aca="false">DATEDIF(E269,"07.02.2025","Y")</f>
        <v>21</v>
      </c>
      <c r="E269" s="57" t="n">
        <v>37838</v>
      </c>
    </row>
    <row r="270" customFormat="false" ht="15.75" hidden="false" customHeight="false" outlineLevel="0" collapsed="false">
      <c r="A270" s="5" t="n">
        <v>151</v>
      </c>
      <c r="B270" s="5" t="n">
        <v>7</v>
      </c>
      <c r="C270" s="5" t="s">
        <v>220</v>
      </c>
      <c r="D270" s="5" t="n">
        <f aca="false">DATEDIF(E270,"07.02.2025","Y")</f>
        <v>27</v>
      </c>
      <c r="E270" s="57" t="n">
        <v>35690</v>
      </c>
    </row>
    <row r="271" customFormat="false" ht="15.75" hidden="false" customHeight="false" outlineLevel="0" collapsed="false">
      <c r="A271" s="5" t="n">
        <v>152</v>
      </c>
      <c r="B271" s="5" t="n">
        <v>7</v>
      </c>
      <c r="C271" s="5" t="s">
        <v>296</v>
      </c>
      <c r="D271" s="5" t="n">
        <f aca="false">DATEDIF(E271,"07.02.2025","Y")</f>
        <v>36</v>
      </c>
      <c r="E271" s="57" t="n">
        <v>32326</v>
      </c>
    </row>
    <row r="272" customFormat="false" ht="15.75" hidden="false" customHeight="false" outlineLevel="0" collapsed="false">
      <c r="A272" s="5" t="n">
        <v>153</v>
      </c>
      <c r="B272" s="5" t="n">
        <v>7</v>
      </c>
      <c r="C272" s="5" t="s">
        <v>237</v>
      </c>
      <c r="D272" s="5" t="n">
        <f aca="false">DATEDIF(E272,"07.02.2025","Y")</f>
        <v>27</v>
      </c>
      <c r="E272" s="57" t="n">
        <v>35819</v>
      </c>
    </row>
    <row r="273" customFormat="false" ht="15.75" hidden="false" customHeight="false" outlineLevel="0" collapsed="false">
      <c r="A273" s="5" t="n">
        <v>154</v>
      </c>
      <c r="B273" s="5" t="n">
        <v>7</v>
      </c>
      <c r="C273" s="5" t="s">
        <v>221</v>
      </c>
      <c r="D273" s="5" t="n">
        <f aca="false">DATEDIF(E273,"07.02.2025","Y")</f>
        <v>36</v>
      </c>
      <c r="E273" s="57" t="n">
        <v>32490</v>
      </c>
    </row>
    <row r="274" customFormat="false" ht="15.75" hidden="false" customHeight="false" outlineLevel="0" collapsed="false">
      <c r="A274" s="5" t="n">
        <v>155</v>
      </c>
      <c r="B274" s="5" t="n">
        <v>7</v>
      </c>
      <c r="C274" s="5" t="s">
        <v>225</v>
      </c>
      <c r="D274" s="5" t="n">
        <f aca="false">DATEDIF(E274,"07.02.2025","Y")</f>
        <v>29</v>
      </c>
      <c r="E274" s="57" t="n">
        <v>34778</v>
      </c>
    </row>
    <row r="275" customFormat="false" ht="15.75" hidden="false" customHeight="false" outlineLevel="0" collapsed="false">
      <c r="A275" s="5" t="n">
        <v>156</v>
      </c>
      <c r="B275" s="5" t="n">
        <v>7</v>
      </c>
      <c r="C275" s="5" t="s">
        <v>251</v>
      </c>
      <c r="D275" s="5" t="n">
        <f aca="false">DATEDIF(E275,"07.02.2025","Y")</f>
        <v>31</v>
      </c>
      <c r="E275" s="57" t="n">
        <v>34260</v>
      </c>
    </row>
    <row r="276" customFormat="false" ht="15.75" hidden="false" customHeight="false" outlineLevel="0" collapsed="false">
      <c r="A276" s="5" t="n">
        <v>157</v>
      </c>
      <c r="B276" s="5" t="n">
        <v>7</v>
      </c>
      <c r="C276" s="5" t="s">
        <v>223</v>
      </c>
      <c r="D276" s="5" t="n">
        <f aca="false">DATEDIF(E276,"07.02.2025","Y")</f>
        <v>35</v>
      </c>
      <c r="E276" s="57" t="n">
        <v>32599</v>
      </c>
    </row>
    <row r="277" customFormat="false" ht="15.75" hidden="false" customHeight="false" outlineLevel="0" collapsed="false">
      <c r="A277" s="5" t="n">
        <v>158</v>
      </c>
      <c r="B277" s="5" t="n">
        <v>7</v>
      </c>
      <c r="C277" s="5" t="s">
        <v>234</v>
      </c>
      <c r="D277" s="5" t="n">
        <f aca="false">DATEDIF(E277,"07.02.2025","Y")</f>
        <v>27</v>
      </c>
      <c r="E277" s="57" t="n">
        <v>35612</v>
      </c>
    </row>
    <row r="278" customFormat="false" ht="15.75" hidden="false" customHeight="false" outlineLevel="0" collapsed="false">
      <c r="A278" s="5" t="n">
        <v>159</v>
      </c>
      <c r="B278" s="5" t="n">
        <v>7</v>
      </c>
      <c r="C278" s="5" t="s">
        <v>297</v>
      </c>
      <c r="D278" s="5" t="n">
        <f aca="false">DATEDIF(E278,"07.02.2025","Y")</f>
        <v>29</v>
      </c>
      <c r="E278" s="57" t="n">
        <v>35028</v>
      </c>
    </row>
    <row r="279" customFormat="false" ht="15.75" hidden="false" customHeight="false" outlineLevel="0" collapsed="false">
      <c r="A279" s="5" t="n">
        <v>160</v>
      </c>
      <c r="B279" s="5" t="n">
        <v>7</v>
      </c>
      <c r="C279" s="5" t="s">
        <v>254</v>
      </c>
      <c r="D279" s="5" t="n">
        <f aca="false">DATEDIF(E279,"07.02.2025","Y")</f>
        <v>40</v>
      </c>
      <c r="E279" s="57" t="n">
        <v>31082</v>
      </c>
    </row>
    <row r="280" customFormat="false" ht="15.75" hidden="false" customHeight="false" outlineLevel="0" collapsed="false">
      <c r="A280" s="5" t="n">
        <v>1</v>
      </c>
      <c r="B280" s="5" t="n">
        <v>8</v>
      </c>
      <c r="C280" s="5" t="s">
        <v>195</v>
      </c>
      <c r="D280" s="5" t="n">
        <f aca="false">DATEDIF(E280,"07.02.2025","Y")</f>
        <v>27</v>
      </c>
      <c r="E280" s="57" t="n">
        <v>35808</v>
      </c>
    </row>
    <row r="281" customFormat="false" ht="15.75" hidden="false" customHeight="false" outlineLevel="0" collapsed="false">
      <c r="A281" s="5" t="n">
        <v>2</v>
      </c>
      <c r="B281" s="5" t="n">
        <v>8</v>
      </c>
      <c r="C281" s="5" t="s">
        <v>200</v>
      </c>
      <c r="D281" s="5" t="n">
        <f aca="false">DATEDIF(E281,"07.02.2025","Y")</f>
        <v>24</v>
      </c>
      <c r="E281" s="57" t="n">
        <v>36704</v>
      </c>
    </row>
    <row r="282" customFormat="false" ht="15.75" hidden="false" customHeight="false" outlineLevel="0" collapsed="false">
      <c r="A282" s="5" t="n">
        <v>3</v>
      </c>
      <c r="B282" s="5" t="n">
        <v>8</v>
      </c>
      <c r="C282" s="5" t="s">
        <v>193</v>
      </c>
      <c r="D282" s="5" t="n">
        <f aca="false">DATEDIF(E282,"07.02.2025","Y")</f>
        <v>39</v>
      </c>
      <c r="E282" s="57" t="n">
        <v>31372</v>
      </c>
    </row>
    <row r="283" customFormat="false" ht="15.75" hidden="false" customHeight="false" outlineLevel="0" collapsed="false">
      <c r="A283" s="5" t="n">
        <v>4</v>
      </c>
      <c r="B283" s="5" t="n">
        <v>8</v>
      </c>
      <c r="C283" s="5" t="s">
        <v>202</v>
      </c>
      <c r="D283" s="5" t="n">
        <f aca="false">DATEDIF(E283,"07.02.2025","Y")</f>
        <v>31</v>
      </c>
      <c r="E283" s="57" t="n">
        <v>34247</v>
      </c>
    </row>
    <row r="284" customFormat="false" ht="15.75" hidden="false" customHeight="false" outlineLevel="0" collapsed="false">
      <c r="A284" s="5" t="n">
        <v>5</v>
      </c>
      <c r="B284" s="5" t="n">
        <v>8</v>
      </c>
      <c r="C284" s="5" t="s">
        <v>204</v>
      </c>
      <c r="D284" s="5" t="n">
        <f aca="false">DATEDIF(E284,"07.02.2025","Y")</f>
        <v>24</v>
      </c>
      <c r="E284" s="57" t="n">
        <v>36692</v>
      </c>
    </row>
    <row r="285" customFormat="false" ht="15.75" hidden="false" customHeight="false" outlineLevel="0" collapsed="false">
      <c r="A285" s="5" t="n">
        <v>6</v>
      </c>
      <c r="B285" s="5" t="n">
        <v>8</v>
      </c>
      <c r="C285" s="5" t="s">
        <v>206</v>
      </c>
      <c r="D285" s="5" t="n">
        <f aca="false">DATEDIF(E285,"07.02.2025","Y")</f>
        <v>24</v>
      </c>
      <c r="E285" s="57" t="n">
        <v>36731</v>
      </c>
    </row>
    <row r="286" customFormat="false" ht="15.75" hidden="false" customHeight="false" outlineLevel="0" collapsed="false">
      <c r="A286" s="5" t="n">
        <v>7</v>
      </c>
      <c r="B286" s="5" t="n">
        <v>8</v>
      </c>
      <c r="C286" s="5" t="s">
        <v>208</v>
      </c>
      <c r="D286" s="5" t="n">
        <f aca="false">DATEDIF(E286,"07.02.2025","Y")</f>
        <v>25</v>
      </c>
      <c r="E286" s="57" t="n">
        <v>36305</v>
      </c>
    </row>
    <row r="287" customFormat="false" ht="15.75" hidden="false" customHeight="false" outlineLevel="0" collapsed="false">
      <c r="A287" s="5" t="n">
        <v>8</v>
      </c>
      <c r="B287" s="5" t="n">
        <v>8</v>
      </c>
      <c r="C287" s="5" t="s">
        <v>203</v>
      </c>
      <c r="D287" s="5" t="n">
        <f aca="false">DATEDIF(E287,"07.02.2025","Y")</f>
        <v>40</v>
      </c>
      <c r="E287" s="57" t="n">
        <v>30860</v>
      </c>
    </row>
    <row r="288" customFormat="false" ht="15.75" hidden="false" customHeight="false" outlineLevel="0" collapsed="false">
      <c r="A288" s="5" t="n">
        <v>9</v>
      </c>
      <c r="B288" s="5" t="n">
        <v>8</v>
      </c>
      <c r="C288" s="5" t="s">
        <v>205</v>
      </c>
      <c r="D288" s="5" t="n">
        <f aca="false">DATEDIF(E288,"07.02.2025","Y")</f>
        <v>21</v>
      </c>
      <c r="E288" s="57" t="n">
        <v>37961</v>
      </c>
    </row>
    <row r="289" customFormat="false" ht="15.75" hidden="false" customHeight="false" outlineLevel="0" collapsed="false">
      <c r="A289" s="5" t="n">
        <v>10</v>
      </c>
      <c r="B289" s="5" t="n">
        <v>8</v>
      </c>
      <c r="C289" s="5" t="s">
        <v>210</v>
      </c>
      <c r="D289" s="5" t="n">
        <f aca="false">DATEDIF(E289,"07.02.2025","Y")</f>
        <v>28</v>
      </c>
      <c r="E289" s="57" t="n">
        <v>35167</v>
      </c>
      <c r="F289" s="62"/>
    </row>
    <row r="290" customFormat="false" ht="15.75" hidden="false" customHeight="false" outlineLevel="0" collapsed="false">
      <c r="A290" s="5" t="n">
        <v>11</v>
      </c>
      <c r="B290" s="5" t="n">
        <v>8</v>
      </c>
      <c r="C290" s="5" t="s">
        <v>213</v>
      </c>
      <c r="D290" s="5" t="n">
        <f aca="false">DATEDIF(E290,"07.02.2025","Y")</f>
        <v>34</v>
      </c>
      <c r="E290" s="57" t="n">
        <v>33091</v>
      </c>
    </row>
    <row r="291" customFormat="false" ht="15.75" hidden="false" customHeight="false" outlineLevel="0" collapsed="false">
      <c r="A291" s="5" t="n">
        <v>12</v>
      </c>
      <c r="B291" s="5" t="n">
        <v>8</v>
      </c>
      <c r="C291" s="5" t="s">
        <v>209</v>
      </c>
      <c r="D291" s="5" t="n">
        <f aca="false">DATEDIF(E291,"07.02.2025","Y")</f>
        <v>37</v>
      </c>
      <c r="E291" s="57" t="n">
        <v>31913</v>
      </c>
    </row>
    <row r="292" customFormat="false" ht="15.75" hidden="false" customHeight="false" outlineLevel="0" collapsed="false">
      <c r="A292" s="5" t="n">
        <v>13</v>
      </c>
      <c r="B292" s="5" t="n">
        <v>8</v>
      </c>
      <c r="C292" s="5" t="s">
        <v>211</v>
      </c>
      <c r="D292" s="5" t="n">
        <f aca="false">DATEDIF(E292,"07.02.2025","Y")</f>
        <v>38</v>
      </c>
      <c r="E292" s="57" t="n">
        <v>31706</v>
      </c>
    </row>
    <row r="293" customFormat="false" ht="15.75" hidden="false" customHeight="false" outlineLevel="0" collapsed="false">
      <c r="A293" s="5" t="n">
        <v>14</v>
      </c>
      <c r="B293" s="5" t="n">
        <v>8</v>
      </c>
      <c r="C293" s="5" t="s">
        <v>212</v>
      </c>
      <c r="D293" s="5" t="n">
        <f aca="false">DATEDIF(E293,"07.02.2025","Y")</f>
        <v>26</v>
      </c>
      <c r="E293" s="57" t="n">
        <v>35928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ru-RU</dc:language>
  <cp:lastModifiedBy/>
  <dcterms:modified xsi:type="dcterms:W3CDTF">2026-01-15T05:41:33Z</dcterms:modified>
  <cp:revision>2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