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34" windowWidth="16663" windowHeight="8957" tabRatio="725" activeTab="2"/>
  </bookViews>
  <sheets>
    <sheet name="Статистика" sheetId="14" r:id="rId1"/>
    <sheet name="30_км" sheetId="20" r:id="rId2"/>
    <sheet name="15_км" sheetId="22" r:id="rId3"/>
    <sheet name="8_км" sheetId="23" r:id="rId4"/>
    <sheet name="4_км" sheetId="24" r:id="rId5"/>
    <sheet name="ДЗ" sheetId="25" r:id="rId6"/>
  </sheets>
  <definedNames>
    <definedName name="_xlnm._FilterDatabase" localSheetId="2" hidden="1">'15_км'!$A$10:$M$119</definedName>
    <definedName name="_xlnm._FilterDatabase" localSheetId="1" hidden="1">'30_км'!$A$10:$M$65</definedName>
    <definedName name="_xlnm._FilterDatabase" localSheetId="4" hidden="1">'4_км'!$A$10:$M$81</definedName>
    <definedName name="_xlnm._FilterDatabase" localSheetId="3" hidden="1">'8_км'!$A$10:$M$93</definedName>
    <definedName name="_xlnm._FilterDatabase" localSheetId="5" hidden="1">ДЗ!$A$10:$M$88</definedName>
    <definedName name="гр_30">#REF!</definedName>
    <definedName name="гр_8">#REF!</definedName>
    <definedName name="гр_дети">#REF!</definedName>
    <definedName name="группы">Статистика!$A$9:$B$23</definedName>
    <definedName name="_xlnm.Print_Titles" localSheetId="2">'15_км'!$8:$8</definedName>
    <definedName name="_xlnm.Print_Titles" localSheetId="1">'30_км'!$8:$8</definedName>
    <definedName name="_xlnm.Print_Titles" localSheetId="4">'4_км'!$8:$8</definedName>
    <definedName name="_xlnm.Print_Titles" localSheetId="3">'8_км'!$8:$8</definedName>
    <definedName name="_xlnm.Print_Titles" localSheetId="5">ДЗ!$8:$8</definedName>
    <definedName name="_xlnm.Print_Area" localSheetId="2">'15_км'!$A$1:$I$129</definedName>
    <definedName name="_xlnm.Print_Area" localSheetId="1">'30_км'!$A$1:$I$75</definedName>
    <definedName name="_xlnm.Print_Area" localSheetId="4">'4_км'!$A$1:$I$91</definedName>
    <definedName name="_xlnm.Print_Area" localSheetId="3">'8_км'!$A$1:$I$103</definedName>
    <definedName name="_xlnm.Print_Area" localSheetId="5">ДЗ!$A$1:$I$99</definedName>
    <definedName name="_xlnm.Print_Area" localSheetId="0">Статистика!$A$1:$I$24</definedName>
    <definedName name="рез">#REF!</definedName>
    <definedName name="рез_дети">#REF!</definedName>
    <definedName name="список">#REF!</definedName>
  </definedNames>
  <calcPr calcId="124519"/>
</workbook>
</file>

<file path=xl/calcChain.xml><?xml version="1.0" encoding="utf-8"?>
<calcChain xmlns="http://schemas.openxmlformats.org/spreadsheetml/2006/main">
  <c r="I67" i="25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66"/>
  <c r="D24" i="14"/>
  <c r="E24"/>
  <c r="F24"/>
  <c r="G24"/>
  <c r="H24"/>
  <c r="C24"/>
  <c r="I22"/>
  <c r="F93" i="25"/>
  <c r="F85" i="24"/>
  <c r="F97" i="23"/>
  <c r="F123" i="22"/>
  <c r="F69" i="20"/>
  <c r="I15" i="14"/>
  <c r="I19"/>
  <c r="I21"/>
  <c r="I10"/>
  <c r="I12"/>
  <c r="I16"/>
  <c r="I14"/>
  <c r="I20"/>
  <c r="I9"/>
  <c r="I23"/>
  <c r="I13"/>
  <c r="I11"/>
  <c r="I17"/>
  <c r="I18"/>
  <c r="I24"/>
  <c r="F89" i="24"/>
  <c r="F87"/>
  <c r="F88"/>
  <c r="F86" s="1"/>
  <c r="F101" i="23"/>
  <c r="F99"/>
  <c r="F100"/>
  <c r="F98" s="1"/>
  <c r="F72" i="20"/>
  <c r="F71"/>
  <c r="F73"/>
  <c r="F97" i="25"/>
  <c r="F96"/>
  <c r="F94" s="1"/>
  <c r="F95"/>
  <c r="F126" i="22"/>
  <c r="F125"/>
  <c r="F127"/>
  <c r="F70" i="20"/>
  <c r="F124" i="22"/>
</calcChain>
</file>

<file path=xl/sharedStrings.xml><?xml version="1.0" encoding="utf-8"?>
<sst xmlns="http://schemas.openxmlformats.org/spreadsheetml/2006/main" count="1413" uniqueCount="503">
  <si>
    <t>Пол</t>
  </si>
  <si>
    <t>Группа</t>
  </si>
  <si>
    <t>Место</t>
  </si>
  <si>
    <t>Старт. Номер</t>
  </si>
  <si>
    <t>ПРОТОКОЛ РЕЗУЛЬТАТОВ СОРЕВНОВАНИЙ</t>
  </si>
  <si>
    <t>Фамилия, Имя 
участника</t>
  </si>
  <si>
    <t>Проигрыш лидеру</t>
  </si>
  <si>
    <t>Статистика гонки:</t>
  </si>
  <si>
    <t>Погода:</t>
  </si>
  <si>
    <t xml:space="preserve">Заявлено: </t>
  </si>
  <si>
    <t xml:space="preserve">Финишировало: </t>
  </si>
  <si>
    <t xml:space="preserve">Не стартовало: </t>
  </si>
  <si>
    <t xml:space="preserve">Не финишировало:  </t>
  </si>
  <si>
    <t xml:space="preserve">Дисквалифицировано:  </t>
  </si>
  <si>
    <t>ИТОГО:</t>
  </si>
  <si>
    <t>Итого</t>
  </si>
  <si>
    <t>№
группы</t>
  </si>
  <si>
    <t>Статистика</t>
  </si>
  <si>
    <t>Время
финиша</t>
  </si>
  <si>
    <t>Территория / команда</t>
  </si>
  <si>
    <t>Возраст
(лет)</t>
  </si>
  <si>
    <t>Дистанции (км)</t>
  </si>
  <si>
    <t>Старт</t>
  </si>
  <si>
    <t>Женщины 50 лет и старше</t>
  </si>
  <si>
    <t>Администрация Пермского МО
АНО развитие лютительского спорта "ВСЕ НА СПОРТ"
ИП Деткин Алексей Иванович, Компания  «HR-агентство Detkin&amp;Cо»
Спортивный клуб "Скороход"</t>
  </si>
  <si>
    <t>07 Июня 2026 г.</t>
  </si>
  <si>
    <r>
      <t>Мест</t>
    </r>
    <r>
      <rPr>
        <i/>
        <sz val="12"/>
        <rFont val="Arial Cyr"/>
        <charset val="204"/>
      </rPr>
      <t>о проведения:</t>
    </r>
    <r>
      <rPr>
        <b/>
        <i/>
        <sz val="12"/>
        <rFont val="Arial Cyr"/>
        <charset val="204"/>
      </rPr>
      <t xml:space="preserve"> Пермский МО, Сылвенское с/п, д.Мостовая</t>
    </r>
  </si>
  <si>
    <r>
      <rPr>
        <b/>
        <sz val="18"/>
        <rFont val="Arial Cyr"/>
        <charset val="204"/>
      </rPr>
      <t>УЛЬТРА ТРЕЙЛ 
«ОБГОНЯЯ ВЕТЕР. ЛЕТО 2026»</t>
    </r>
    <r>
      <rPr>
        <b/>
        <sz val="20"/>
        <rFont val="Arial Cyr"/>
        <charset val="204"/>
      </rPr>
      <t xml:space="preserve">
</t>
    </r>
    <r>
      <rPr>
        <sz val="16"/>
        <rFont val="Arial Cyr"/>
        <charset val="204"/>
      </rPr>
      <t>в рамках Чемпионата Пермского края по трейлу</t>
    </r>
  </si>
  <si>
    <t>Мальчики 4 - 7 лет</t>
  </si>
  <si>
    <t>Девочки 4 - 7 лет</t>
  </si>
  <si>
    <t>Мальчики 8 - 12 лет</t>
  </si>
  <si>
    <t>Девочки 8 - 12 лет</t>
  </si>
  <si>
    <t>-</t>
  </si>
  <si>
    <t>Мужчины 12 - 39 лет</t>
  </si>
  <si>
    <t>Женщины 12 - 39 лет</t>
  </si>
  <si>
    <t>Мужчины 40 лет и старше</t>
  </si>
  <si>
    <t>Женщины 40 лет и старше</t>
  </si>
  <si>
    <t>Мужчины 14 - 34 года</t>
  </si>
  <si>
    <t>Женщины 14 - 34 года</t>
  </si>
  <si>
    <t>Мужчины 35 - 49 лет</t>
  </si>
  <si>
    <t>Женщины 35 - 49 лет</t>
  </si>
  <si>
    <t>Мужчины 50 лет и старше</t>
  </si>
  <si>
    <r>
      <t>Мест</t>
    </r>
    <r>
      <rPr>
        <i/>
        <sz val="16"/>
        <rFont val="Arial Cyr"/>
        <charset val="204"/>
      </rPr>
      <t>о проведения:</t>
    </r>
    <r>
      <rPr>
        <b/>
        <i/>
        <sz val="16"/>
        <rFont val="Arial Cyr"/>
        <charset val="204"/>
      </rPr>
      <t xml:space="preserve"> Пермский МО, Сылвенское с/п, д.Мостовая</t>
    </r>
  </si>
  <si>
    <t>Дистанция 30 км</t>
  </si>
  <si>
    <r>
      <t>Начало:</t>
    </r>
    <r>
      <rPr>
        <i/>
        <sz val="16"/>
        <color indexed="8"/>
        <rFont val="Tahoma"/>
        <family val="2"/>
        <charset val="204"/>
      </rPr>
      <t xml:space="preserve"> 10.00</t>
    </r>
  </si>
  <si>
    <r>
      <t xml:space="preserve">УЛЬТРА ТРЕЙЛ 
«ОБГОНЯЯ ВЕТЕР. ЛЕТО 2026»
</t>
    </r>
    <r>
      <rPr>
        <i/>
        <sz val="26"/>
        <color indexed="8"/>
        <rFont val="Tahoma"/>
        <family val="2"/>
        <charset val="204"/>
      </rPr>
      <t>в рамках Чемпионата Пермского края по трейлу</t>
    </r>
  </si>
  <si>
    <t>МЕТЛЕВА ЕЛЕНА</t>
  </si>
  <si>
    <t>ТАЗОВ АНДРЕЙ</t>
  </si>
  <si>
    <t>БАШКИРОВ СЕРГЕЙ</t>
  </si>
  <si>
    <t>МАЛЫШЕВ ДМИТРИЙ</t>
  </si>
  <si>
    <t>ПОРУБОВ ВЯЧЕСЛАВ</t>
  </si>
  <si>
    <t>МЕТЛЕВ АЛЕКСАНДР</t>
  </si>
  <si>
    <t>МЫЛЬНИКОВ ВАДИМ</t>
  </si>
  <si>
    <t>АМИНОВ АРТЕМ</t>
  </si>
  <si>
    <t>ЕПИШИН АЛЕКСАНДР</t>
  </si>
  <si>
    <t>ЕПИШИНА ВИТА</t>
  </si>
  <si>
    <t>ПРОСНЕВА СВЕТЛАНА</t>
  </si>
  <si>
    <t>ЖУК АЛЕКСАНДР</t>
  </si>
  <si>
    <t>ПЕЧИЩЕВ ИВАН</t>
  </si>
  <si>
    <t>ЕЛЬКИН АНДРЕЙ</t>
  </si>
  <si>
    <t>КАПЬЯТЕЦ ДМИТРИЙ</t>
  </si>
  <si>
    <t>ГАГАРИН ЮРИЙ</t>
  </si>
  <si>
    <t>КАРЦЕВ АЛЕКСЕЙ</t>
  </si>
  <si>
    <t>ТУЛЬСКИХ МИХАИЛ</t>
  </si>
  <si>
    <t>БЕЛЯЕВА АНАСТАСИЯ</t>
  </si>
  <si>
    <t>ЦЫБИН КОНСТАНТИН</t>
  </si>
  <si>
    <t>АЗАНОВ МИХАИЛ</t>
  </si>
  <si>
    <t>РЫЖКОВ ИВАН</t>
  </si>
  <si>
    <t>КОЛЕГОВ ВЯЧЕСЛАВ</t>
  </si>
  <si>
    <t>ОХОТНИКОВ АНДРЕЙ</t>
  </si>
  <si>
    <t>БАКШЕЕВА ЕЛЕНА</t>
  </si>
  <si>
    <t>ЕЛЬКИН СЕРГЕЙ</t>
  </si>
  <si>
    <t>ПЕПЕЛЯЕВ ДМИТРИЙ</t>
  </si>
  <si>
    <t>ФАТТАХОВА ЛИЛИЯ</t>
  </si>
  <si>
    <t>ЗАХВАТКИНА НАТАЛЬЯ</t>
  </si>
  <si>
    <t>ГЕЦ НАТАЛЬЯ</t>
  </si>
  <si>
    <t>МАРТЫНОВ АНТОН</t>
  </si>
  <si>
    <t>ПАЧИН ВАЛЕНТИН</t>
  </si>
  <si>
    <t>ШЕСТАКОВА ТАТЬЯНА</t>
  </si>
  <si>
    <t>СОРОКОПУДОВ СТАНИСЛАВ</t>
  </si>
  <si>
    <t>ТРЯСЦЫН ИГОРЬ</t>
  </si>
  <si>
    <t>ТОЛСТИКОВ АЛЕКСАНДР</t>
  </si>
  <si>
    <t>ПАТРУХАЧЁВ ВИКТОР</t>
  </si>
  <si>
    <t>КОГАЙ ВЛАДИСЛАВ</t>
  </si>
  <si>
    <t>МИРОНОВ ЛЕОНИД</t>
  </si>
  <si>
    <t>ПЛОТНИКОВ ВЛАДИМИР</t>
  </si>
  <si>
    <t>БОБРОВ ИЛЬЯ</t>
  </si>
  <si>
    <t>НОВИКОВ МАКСИМ</t>
  </si>
  <si>
    <t>ОВСЯННИКОВА ЕЛИЗАВЕТА</t>
  </si>
  <si>
    <t>ЧУСОВЛЯНКИН АЛЕКСЕЙ</t>
  </si>
  <si>
    <t>РЯБОВА ВЕРА</t>
  </si>
  <si>
    <t>РУМЯНЦЕВ ИВАН</t>
  </si>
  <si>
    <t>БРАГИН РОМАН</t>
  </si>
  <si>
    <t>НАУМЕНКО ТАРАС</t>
  </si>
  <si>
    <t>ИВАНОВ КОНСТАНТИН</t>
  </si>
  <si>
    <t>КАТАЕВ ИВАН</t>
  </si>
  <si>
    <t>Ж</t>
  </si>
  <si>
    <t>М</t>
  </si>
  <si>
    <t>Пермский край / г Пермь</t>
  </si>
  <si>
    <t>Пермский край / г Соликамск</t>
  </si>
  <si>
    <t>Пермский край / г Березники</t>
  </si>
  <si>
    <t>г Москва / г Москва</t>
  </si>
  <si>
    <t>Пермский край / г Чердынь</t>
  </si>
  <si>
    <t>г Санкт-Петербург / г Санкт-Петербург</t>
  </si>
  <si>
    <t>Пермский край / рп Павловский</t>
  </si>
  <si>
    <t>Пермский край / г Лысьва</t>
  </si>
  <si>
    <t>Пермский край / г Сылва</t>
  </si>
  <si>
    <t>Пермский край / Пермь</t>
  </si>
  <si>
    <t>Пермский край / г Верещагино</t>
  </si>
  <si>
    <t>Алматинская обл / Бесагаш</t>
  </si>
  <si>
    <t>Пермский край / г Александровск</t>
  </si>
  <si>
    <t>Пермский край / г Кизел</t>
  </si>
  <si>
    <t>Пермский край / г Губаха</t>
  </si>
  <si>
    <t>Пермский край / рп Ныроб</t>
  </si>
  <si>
    <t>СОФОНОВА МАРИНА</t>
  </si>
  <si>
    <t>ВАСЕВА ЕЛЕНА</t>
  </si>
  <si>
    <t>МУРТАЗИНОВА ЛИЛИЯ</t>
  </si>
  <si>
    <t>ХОЗЯШЕВА КСЕНИЯ</t>
  </si>
  <si>
    <t>МЕХРЯКОВА ЕЛЕНА</t>
  </si>
  <si>
    <t>ПАВЛОВ ЕГОР</t>
  </si>
  <si>
    <t>ФЕДОРОВА ИРИНА</t>
  </si>
  <si>
    <t>КОПЫТИНА ИЛЬЗИРА</t>
  </si>
  <si>
    <t>МОРОЗОВ АЛЕКСЕЙ</t>
  </si>
  <si>
    <t>ЗАВЬЯЛОВА МАРИНА</t>
  </si>
  <si>
    <t>НЕКРАСОВ АРТЁМ</t>
  </si>
  <si>
    <t>ОСТАНИНА НАДЕЖДА</t>
  </si>
  <si>
    <t>КУЗНЕЦОВА ГАЛИНА</t>
  </si>
  <si>
    <t>УДИНЦЕВ ДМИТРИЙ</t>
  </si>
  <si>
    <t>КАДЕСНИКОВ АНТОН</t>
  </si>
  <si>
    <t>НОСКОВ ИВАН</t>
  </si>
  <si>
    <t>ПАВЁЛКИНА МАРИЯ</t>
  </si>
  <si>
    <t>ТАТАРИНОВА АЛЁНА</t>
  </si>
  <si>
    <t>ОСИПЯН ЭДГАР</t>
  </si>
  <si>
    <t>ПЛОТНИКОВ КОНСТАНТИН</t>
  </si>
  <si>
    <t>БАЙДИНА АННА</t>
  </si>
  <si>
    <t>ПОДШИВАЛОВ ВИТАЛИЙ</t>
  </si>
  <si>
    <t>ЗЛОБИНА ЕКАТЕРИНА</t>
  </si>
  <si>
    <t>ТИХОНОВА АНАСТАСИЯ</t>
  </si>
  <si>
    <t>ПАВЛОВ АНДРЕЙ</t>
  </si>
  <si>
    <t>РОМАНОВ ПАВЕЛ</t>
  </si>
  <si>
    <t>БАРМИН АНДРЕЙ</t>
  </si>
  <si>
    <t>БУШУЕВ МАКСИМ</t>
  </si>
  <si>
    <t>КОСТАРЕВ НИКИТА</t>
  </si>
  <si>
    <t>БЕЛЯЕВ НИКИТА</t>
  </si>
  <si>
    <t>ЖАНДАРМОВ АЛЕКСЕЙ</t>
  </si>
  <si>
    <t>КУЗЬМИН ГЕННАДИЙ</t>
  </si>
  <si>
    <t>НАСОНОВ СЕРГЕЙ</t>
  </si>
  <si>
    <t>КОЖЕВНИКОВА ИРИНА</t>
  </si>
  <si>
    <t>МАГРОНОВА КРИСТИНА</t>
  </si>
  <si>
    <t>ЮРТЕЕВ ИВАН</t>
  </si>
  <si>
    <t>ШИРОКОВА ЕКАТЕРИНА</t>
  </si>
  <si>
    <t>ГОЛОХВАСТОВ АРТЕМ</t>
  </si>
  <si>
    <t>СЕСЮНИН СЕРГЕЙ</t>
  </si>
  <si>
    <t>БУЛДАКОВ ОЛЕГ</t>
  </si>
  <si>
    <t>УСТИНОВ ДЕНИС</t>
  </si>
  <si>
    <t>УСОВ АНТОН</t>
  </si>
  <si>
    <t>ЯРУСОВ АРТЁМ</t>
  </si>
  <si>
    <t>ФИЛИППОВ МАКСИМ</t>
  </si>
  <si>
    <t>КОЛЕГОВА ЕКАТЕРИНА</t>
  </si>
  <si>
    <t>ВАСЕНИН ЕГОР</t>
  </si>
  <si>
    <t>КУЗНЕЦОВ ДМИТРИЙ</t>
  </si>
  <si>
    <t>МАЗУНИНА ЕЛЕНА</t>
  </si>
  <si>
    <t>ВОЛЕГОВ ЕВГЕНИЙ</t>
  </si>
  <si>
    <t>ШАМИН ИГОРЬ</t>
  </si>
  <si>
    <t>ЛЕКОМЦЕВ АЛЕКСАНДР</t>
  </si>
  <si>
    <t>ПАЛКИНА СВЕТЛАНА</t>
  </si>
  <si>
    <t>ЩИПИЦЫН МИХАИЛ</t>
  </si>
  <si>
    <t>ОЛЬШАНЕЦКИЙ СТАНИСЛАВ</t>
  </si>
  <si>
    <t>МИТЮКОВА ГАЛИНА</t>
  </si>
  <si>
    <t>ЛУЗИН МИХАИЛ</t>
  </si>
  <si>
    <t>ПИЧКАЛЕВ ДАНИЛ</t>
  </si>
  <si>
    <t>ВЕСНИНА МАРИЯ</t>
  </si>
  <si>
    <t>ВОРОНОВ ПАВЕЛ</t>
  </si>
  <si>
    <t>ПОСПЕЛОВ СЕМЕН</t>
  </si>
  <si>
    <t>МЕХОНОШИН ДМИТРИЙ</t>
  </si>
  <si>
    <t>МИНЕНКО ДМИТРИЙ</t>
  </si>
  <si>
    <t>ПЕРВУШИНА АННА</t>
  </si>
  <si>
    <t>ЕРМАКОВ АНДРЕЙ</t>
  </si>
  <si>
    <t>ОЩЕПКОВ ИГОРЬ</t>
  </si>
  <si>
    <t>ЗАДОРИН ВЯЧЕСЛАВ</t>
  </si>
  <si>
    <t>ПОВАРНИЦЫН СЕРГЕЙ</t>
  </si>
  <si>
    <t>ВАСИЛЕВСКИЙ АЛЕКСАНДР</t>
  </si>
  <si>
    <t>ТУКАЧЁВА ТАТЬЯНА</t>
  </si>
  <si>
    <t>БОНДАРЬ ЕВГЕНИЙ</t>
  </si>
  <si>
    <t>ФАДЕЕВ ВЛАДИМИР</t>
  </si>
  <si>
    <t>СУХАНОВА ТАТЬЯНА</t>
  </si>
  <si>
    <t>ШУВАЛОВА ЕЛЕНА</t>
  </si>
  <si>
    <t>МЕДВЕДЕВ АЛЕКСЕЙ</t>
  </si>
  <si>
    <t>ВЛАДИСЛАВ РЕЧИСТЫЙ</t>
  </si>
  <si>
    <t>БУДАЛИН АЛЕКСАНДР</t>
  </si>
  <si>
    <t>ВАЛИШИН РУСЛАН</t>
  </si>
  <si>
    <t>КОПЧАК КРИСТИНА</t>
  </si>
  <si>
    <t>КОНЬКОВ АЛЕКСАНДР</t>
  </si>
  <si>
    <t>ВЯТКИН АЛЕКСЕЙ</t>
  </si>
  <si>
    <t>КОЩЕЕВА ЕЛЕНА</t>
  </si>
  <si>
    <t>АХТЯМИЕВ РАМЗИТ</t>
  </si>
  <si>
    <t>ЧЕРНОБРОВКИН МАТВЕЙ</t>
  </si>
  <si>
    <t>ПЕТУХОВ ИВАН</t>
  </si>
  <si>
    <t>ДЕРЮШЕВА ЮЛИЯ</t>
  </si>
  <si>
    <t>ХАРДИН ВЛАДИСЛАВ</t>
  </si>
  <si>
    <t>ЧЕРНОВ АЛЕКСЕЙ</t>
  </si>
  <si>
    <t>СОКОЛОВСКИЙ ДМИТРИЙ</t>
  </si>
  <si>
    <t>БАЗУЕВ ЛЕОНИД</t>
  </si>
  <si>
    <t>ФОМИЧЕВА ЕЛЕНА</t>
  </si>
  <si>
    <t>ОЛЕХОВА ОЛЬГА</t>
  </si>
  <si>
    <t>ВЯТКИНА ЕВГЕНИЯ</t>
  </si>
  <si>
    <t>ПОПОВ ПЕТР</t>
  </si>
  <si>
    <t>ЕЛОВИКОВА АННА</t>
  </si>
  <si>
    <t>АМИНОВА ОКСАНА</t>
  </si>
  <si>
    <t>ВАСИЛЬЕВ ДАНИЛ</t>
  </si>
  <si>
    <t>ОВЧИННИКОВА ТАТЬЯНА</t>
  </si>
  <si>
    <t>ХОРЬКОВ АЛЕКСЕЙ</t>
  </si>
  <si>
    <t>ПЛЕХОВА ЛИДИЯ</t>
  </si>
  <si>
    <t>ШИШКИН ДМИТРИЙ</t>
  </si>
  <si>
    <t>ГУРЬЕВ АНТОН</t>
  </si>
  <si>
    <t>СИТНОВ ЕГОР</t>
  </si>
  <si>
    <t>Свердловская обл / г Качканар</t>
  </si>
  <si>
    <t>Пермский край / г Чайковский</t>
  </si>
  <si>
    <t>Пермский край / г Добрянка</t>
  </si>
  <si>
    <t>Пермский край / г Оса</t>
  </si>
  <si>
    <t>Пермский край / г Чусовой</t>
  </si>
  <si>
    <t>Пермский край / г Кунгур</t>
  </si>
  <si>
    <t>Челябинская обл / г Златоуст</t>
  </si>
  <si>
    <t>Пермский край / г Нытва</t>
  </si>
  <si>
    <t>Пермский край / г Нестюково</t>
  </si>
  <si>
    <t>ЯЧЕЙКИН АЛЕКСЕЙ</t>
  </si>
  <si>
    <t>КОЛЬЧУРИНА ИРИНА</t>
  </si>
  <si>
    <t>БОРЦОВА ЛЮБОВЬ</t>
  </si>
  <si>
    <t>ХОДАКОВА ТАТЬЯНА</t>
  </si>
  <si>
    <t>ГОСТЮХИНА ЛАРИСА</t>
  </si>
  <si>
    <t>ОДНОБОКОВА ОЛЬГА</t>
  </si>
  <si>
    <t>ЗАБОЛОТСКИХ АЛЛА</t>
  </si>
  <si>
    <t>МАКАРИХИНА ЛЮБОВЬ</t>
  </si>
  <si>
    <t>ОБОРИН ОЛЕГ</t>
  </si>
  <si>
    <t>БАРМИНА МАРИНА</t>
  </si>
  <si>
    <t>ЦВЕТКОВА ВАЛЕРИЯ</t>
  </si>
  <si>
    <t>ОДНОБОКОВ АНДРЕЙ</t>
  </si>
  <si>
    <t>БОЛОТОВ АНДРЕЙ</t>
  </si>
  <si>
    <t>СКОРОДУМОВА ГАЛИНА</t>
  </si>
  <si>
    <t>НЕКРАСОВ АРТЕМ</t>
  </si>
  <si>
    <t>ЮРТЕЕВА ПРАСКОВЬЯ</t>
  </si>
  <si>
    <t>ПАНИНА ЮЛИЯ</t>
  </si>
  <si>
    <t>РАССУДОВ ВЛАДИМИР</t>
  </si>
  <si>
    <t>РОСЛЯКОВА АЛЕНА</t>
  </si>
  <si>
    <t>ИВАНОВА ТАТЬЯНА</t>
  </si>
  <si>
    <t>ЗАДНЕПРОВСКИЙ КОСТЯ</t>
  </si>
  <si>
    <t>ЕФИМОВА ДИАНА</t>
  </si>
  <si>
    <t>АРИСТОВА ВИКТОРИЯ</t>
  </si>
  <si>
    <t>МУХТАСАРОВ ХАЛИТ</t>
  </si>
  <si>
    <t>МАМАЕВ ВЯЧЕСЛАВ</t>
  </si>
  <si>
    <t>АЗМЕТОВА АНЖЕЛИКА</t>
  </si>
  <si>
    <t>ФЕДОТОВСКИХ ВАДИМ</t>
  </si>
  <si>
    <t>ВАСЕВ АЛЕКСЕЙ</t>
  </si>
  <si>
    <t>БУШКОВ ВЛАДИМИР</t>
  </si>
  <si>
    <t>ЕПАНОВА НАДЕЖДА</t>
  </si>
  <si>
    <t>ГЕЛЬФАНОВ АНАТОЛИЙ</t>
  </si>
  <si>
    <t>ТРОНЗА ТАТЬЯНА</t>
  </si>
  <si>
    <t>ТРОНЗА НИКИТА</t>
  </si>
  <si>
    <t>ПЛОТНИКОВА ЮЛИЯ</t>
  </si>
  <si>
    <t>НЕМТИНА ТАТЬЯНА</t>
  </si>
  <si>
    <t>ЯРУСОВА АЛЁНА</t>
  </si>
  <si>
    <t>ШИПИЦЫН ДМИТРИЙ</t>
  </si>
  <si>
    <t>ШИПИЦЫНА АНАСТАСИЯ</t>
  </si>
  <si>
    <t>СУВОРОВА АНАСТАСИЯ</t>
  </si>
  <si>
    <t>ИУНИН АЛЕКСАНДР</t>
  </si>
  <si>
    <t>МЕРКУШЕВ СЕРГЕЙ</t>
  </si>
  <si>
    <t>ЕРШОВ СТАНИСЛАВ</t>
  </si>
  <si>
    <t>ГУБАЕВА АННА</t>
  </si>
  <si>
    <t>НОСКОВА АНАСТАСИЯ</t>
  </si>
  <si>
    <t>БОЧТАНОВА ВАСИЛИСА</t>
  </si>
  <si>
    <t>ЛАТКИН НИКИТА</t>
  </si>
  <si>
    <t>СЫСОЕВА НАДЕЖДА</t>
  </si>
  <si>
    <t>СУШЕНЦЕВ СЕРГЕЙ</t>
  </si>
  <si>
    <t>СЕРДЮКОВ ДМИТРИЙ</t>
  </si>
  <si>
    <t>ГУЩИНА ТАТЬЯНА</t>
  </si>
  <si>
    <t>СЛАДКОШТИЕВ МАКСИМ</t>
  </si>
  <si>
    <t>МЕНЬШИКОВ ДАНИЛ</t>
  </si>
  <si>
    <t>ТАЗОВ ТИМУР</t>
  </si>
  <si>
    <t>СИЗОВ АРТЕМ</t>
  </si>
  <si>
    <t>ДЕМЕНТЬЕВА ГАЛИНА</t>
  </si>
  <si>
    <t>ОЗНОБИХИНА ЮЛИЯ</t>
  </si>
  <si>
    <t>ГОРДЕЕВА ЛАРИСА</t>
  </si>
  <si>
    <t>ШУТОВ ДМИТРИЙ</t>
  </si>
  <si>
    <t>ГОЛОМИДОВА СВЕТЛАНА</t>
  </si>
  <si>
    <t>АКУЛОВ АРТЕМ</t>
  </si>
  <si>
    <t>ОСОКИН АНДРЕЙ</t>
  </si>
  <si>
    <t>СОФОНОВА ВАЛЕРИЯ</t>
  </si>
  <si>
    <t>ПИТИРИМОВА УЛЬЯНА</t>
  </si>
  <si>
    <t>ТРЕФИЛОВ ПАВЕЛ</t>
  </si>
  <si>
    <t>КУНАВИНА МАЙЯ</t>
  </si>
  <si>
    <t>ШЕИНА ДАРЬЯ</t>
  </si>
  <si>
    <t>ТВОРОГОВ АНДРЕЙ</t>
  </si>
  <si>
    <t>БАГАЕВА ЕЛЕНА</t>
  </si>
  <si>
    <t>ЧАДОВА ЕКАТЕРИНА</t>
  </si>
  <si>
    <t>ВОРОНОВ НИКОЛАЙ</t>
  </si>
  <si>
    <t>ПЕШИНА ПОЛИНА</t>
  </si>
  <si>
    <t>ЧУДИНОВА СВЕТЛАНА</t>
  </si>
  <si>
    <t>НАУМЕНКО ТАТЬЯНА</t>
  </si>
  <si>
    <t>БАДЯЕВА АННА</t>
  </si>
  <si>
    <t>ПЕРМЯКОВ СЕРГЕЙ</t>
  </si>
  <si>
    <t>Пермский край / г Оханск</t>
  </si>
  <si>
    <t>Пермский край / г Кудымкар</t>
  </si>
  <si>
    <t>Курганская обл / г Курган</t>
  </si>
  <si>
    <t>Пермский край / г Краснокамск</t>
  </si>
  <si>
    <t>МУШКА СОФИЯ</t>
  </si>
  <si>
    <t>ПЛАСТЕЕВА ВИКТОРИЯ</t>
  </si>
  <si>
    <t>ГОЛОВИНА СВЕТЛАНА</t>
  </si>
  <si>
    <t>ПАВЛОВА ГАЛИНА</t>
  </si>
  <si>
    <t>ВОРОНОВА МАРГАРИТА</t>
  </si>
  <si>
    <t>БУШУЕВА ПОЛИНА</t>
  </si>
  <si>
    <t>ЮРТЕЕВА КРИСТИНА</t>
  </si>
  <si>
    <t>ПОПОВА СВЕТЛАНА</t>
  </si>
  <si>
    <t>РЕШЕТНИКОВА ТАТЬЯНА</t>
  </si>
  <si>
    <t>ГУРЬЯНОВА ВЕРОНИКА</t>
  </si>
  <si>
    <t>ОШМАРИН ДАНИИЛ</t>
  </si>
  <si>
    <t>МУЖИКОВА КСЕНИЯ</t>
  </si>
  <si>
    <t>KUKUNINA TATIANA</t>
  </si>
  <si>
    <t>ПОПОВ СЕРГЕЙ</t>
  </si>
  <si>
    <t>ФИЛИППОВ АЛЕКСЕЙ</t>
  </si>
  <si>
    <t>КОНОВАЛОВ ИВАН</t>
  </si>
  <si>
    <t>АСТАФЬЕВ СЕРГЕЙ</t>
  </si>
  <si>
    <t>ЗОРИНА ЕЛЕНА</t>
  </si>
  <si>
    <t>ПРОКУДИНА СОФИЯ</t>
  </si>
  <si>
    <t>ПОЛИЕХОВ ВИКТОР</t>
  </si>
  <si>
    <t>СОКОЛОВ АЛЕКСАНДР</t>
  </si>
  <si>
    <t>КАЗАНЦЕВА ЮЛИЯ</t>
  </si>
  <si>
    <t>САФОНОВА МАРИЯ</t>
  </si>
  <si>
    <t>ТЕРЕХОВ ВАЛЕНТИН</t>
  </si>
  <si>
    <t>МЕХОНОШИН ЕГОР</t>
  </si>
  <si>
    <t>ГУРИНА ГАЛИНА</t>
  </si>
  <si>
    <t>ОЩЕПКОВА АЛЕКСАНДРА</t>
  </si>
  <si>
    <t>ОЩЕПКОВА ЕЛЕНА</t>
  </si>
  <si>
    <t>ИШБАЕВА СОФЬЯ</t>
  </si>
  <si>
    <t>ЗАКРЕВСКИЙ АЛЕКСЕЙ</t>
  </si>
  <si>
    <t>ГРЕБЕННИКОВА СВЕТЛАНА</t>
  </si>
  <si>
    <t>ГАШЕВ МИХАИЛ</t>
  </si>
  <si>
    <t>ШИБИНСКАЯ ЛЮБОВЬ</t>
  </si>
  <si>
    <t>ГАНЬЖИНА УЛЬЯНА</t>
  </si>
  <si>
    <t>ШИШКО ДАНИЛ</t>
  </si>
  <si>
    <t>ЛАТКИНА МАРИЯ</t>
  </si>
  <si>
    <t>ЖЕРЕБЦОВ ЕВГЕНИЙ</t>
  </si>
  <si>
    <t>МЕХОНОШИНА АНАСТАСИЯ</t>
  </si>
  <si>
    <t>ГУСЕЛЬНИКОВ ТАТЬЯНА</t>
  </si>
  <si>
    <t>МОРОЗОВ ПАВЕЛ</t>
  </si>
  <si>
    <t>РЕШЕТОВА ЯНА</t>
  </si>
  <si>
    <t>ВЁРТЫШЕВА НАТАЛИЯ</t>
  </si>
  <si>
    <t>СИНИЦИН ЯН</t>
  </si>
  <si>
    <t>НОСКОВА АННА</t>
  </si>
  <si>
    <t>БАБУШКИН ЕВГЕНИЙ</t>
  </si>
  <si>
    <t>ГЛАДЫШЕВ КОНСТАНТИН</t>
  </si>
  <si>
    <t>СИДОРОВ СЕРГЕЙ</t>
  </si>
  <si>
    <t>ШИБИНСКАЯ АЛЕКСАНДРА</t>
  </si>
  <si>
    <t>ФАРЕНЮК МАРИЯ</t>
  </si>
  <si>
    <t>СОКОЛОВСКАЯ АНАСТАСИЯ</t>
  </si>
  <si>
    <t>ДЕТКИН СЕМЕН</t>
  </si>
  <si>
    <t>РАЧЁВА КСЕНИЯ</t>
  </si>
  <si>
    <t>ДЕРЮШЕВА СОФЬЯ</t>
  </si>
  <si>
    <t xml:space="preserve">ОРЕХОВА ЮЛИЯ </t>
  </si>
  <si>
    <t>СЛАУТИНА ТАТЬЯНА</t>
  </si>
  <si>
    <t>РУССКИХ ЮЛИЯ</t>
  </si>
  <si>
    <t>ЛУЗИН РОДИОН</t>
  </si>
  <si>
    <t>ТВОРОГОВА ЯНА</t>
  </si>
  <si>
    <t>ГЛЕБОВА ДАРЬЯ</t>
  </si>
  <si>
    <t>ГОРБАЦЕВИЧ МАРИНА</t>
  </si>
  <si>
    <t>БАЛАУХИН АРТЁМ</t>
  </si>
  <si>
    <t>ПАВЛОВА ЮЛИЯ</t>
  </si>
  <si>
    <t>ЧИРКОВ РОМАН</t>
  </si>
  <si>
    <t>КРОТОВА-ГАРИНА АНАСТАСИЯ</t>
  </si>
  <si>
    <t>ЧУГУНОВА СОФЬЯ</t>
  </si>
  <si>
    <t>Пермский край / г Частые</t>
  </si>
  <si>
    <t>МЕХРЯКОВ НИКОЛАЙ</t>
  </si>
  <si>
    <t>УЖЕГОВА ВИКТОРИЯ</t>
  </si>
  <si>
    <t>ЦВЕТКОВ МАКСИМ</t>
  </si>
  <si>
    <t>ПЕСТОВ ВЛАДИСЛАВ</t>
  </si>
  <si>
    <t>ПЕСТОВ АЛЕКСАНДР</t>
  </si>
  <si>
    <t>ХАНАФИНА АЛИНА</t>
  </si>
  <si>
    <t>ПАНИН ЕГОР</t>
  </si>
  <si>
    <t>СМИРНОВ ДМИТРИЙ</t>
  </si>
  <si>
    <t>ПАЛКИНА ВИТАЛИНА</t>
  </si>
  <si>
    <t>ЧЕБОТНОВА ЕЛЕНА</t>
  </si>
  <si>
    <t>МУЛИНА ПОЛИНА</t>
  </si>
  <si>
    <t>ТУЛЬСКИХ НИКИТА</t>
  </si>
  <si>
    <t>КОЖЕВНИКОВА УЛЬЯНА</t>
  </si>
  <si>
    <t>ГУЛЯЕВ АРТЁМ</t>
  </si>
  <si>
    <t>ГОЛОХВАСТОВА АРИНА</t>
  </si>
  <si>
    <t>ВАФИНА ЭМИЛИЯ</t>
  </si>
  <si>
    <t>НОСКОВА СОФЬЯ</t>
  </si>
  <si>
    <t>ЖДАНОВА АРИНА</t>
  </si>
  <si>
    <t>ГОСТЮХИНА ВЕРОНИКА</t>
  </si>
  <si>
    <t>ФИЛИППОВ МИХАИЛ</t>
  </si>
  <si>
    <t>СУВОРОВА ВАРВАРА</t>
  </si>
  <si>
    <t>ШИПИЦЫН СТЕПАН</t>
  </si>
  <si>
    <t>СЕСЮНИН ГЛЕБ</t>
  </si>
  <si>
    <t>БАКШЕЕВ ГЛЕБ</t>
  </si>
  <si>
    <t>РЫБЬЯКОВА ЕВА</t>
  </si>
  <si>
    <t>ПОСПЕЛОВ КОНСТАНТИН</t>
  </si>
  <si>
    <t>ГАШЕВА НАСТАСЬЯ</t>
  </si>
  <si>
    <t>ВОРОНОВ ВИКТОР</t>
  </si>
  <si>
    <t>НОВИКОВ НИКИТА</t>
  </si>
  <si>
    <t>ЖУЛАНОВ АЛЕКСАНДР</t>
  </si>
  <si>
    <t>КИТАЕВА ВЕРОНИКА</t>
  </si>
  <si>
    <t>ЧЕРНОБРОВКИНА ВИКТОРИЯ</t>
  </si>
  <si>
    <t>ИВАНОВА ЗЛАТА</t>
  </si>
  <si>
    <t>ДЕТКИН МИРОН</t>
  </si>
  <si>
    <t>ДОДОНОВА ПОЛИНА</t>
  </si>
  <si>
    <t>МАГРОНОВА ЕЛИЗАВЕТА</t>
  </si>
  <si>
    <t>ХАЙРУТДИНОВА АРИАНА</t>
  </si>
  <si>
    <t>ЛЕОНИДОВИЧ ШУВАЛОВ</t>
  </si>
  <si>
    <t>ТИТОВ КОНСТАНТИН</t>
  </si>
  <si>
    <t>АРАСЛАНОВА МИЛАНА</t>
  </si>
  <si>
    <t>ЧЕРНОБРОВКИНА ВАЛЕРИЯ</t>
  </si>
  <si>
    <t>ФЕДОРОВА ЕКАТЕРИНА</t>
  </si>
  <si>
    <t>Пермский край / тер. СНТ Мокино</t>
  </si>
  <si>
    <t>Свердловская обл / г Ревда</t>
  </si>
  <si>
    <t>ЦВЕТКОВ ДЕНИС</t>
  </si>
  <si>
    <t>БУШУЕВА АРИНА</t>
  </si>
  <si>
    <t>ЛЯДОВ САВЕЛИЙ</t>
  </si>
  <si>
    <t>ГОЛОВНИН ТИМОФЕЙ</t>
  </si>
  <si>
    <t>МУЛИНА ВИКТОРИЯ</t>
  </si>
  <si>
    <t>ТУЛЬСКИХ КИРИЛЛ</t>
  </si>
  <si>
    <t>ПАВЛОВА ВАРВАРА</t>
  </si>
  <si>
    <t>ГУЛЯЕВА МИРОСЛАВА</t>
  </si>
  <si>
    <t>ВЕДЕРНИКОВА СОФЬЯ</t>
  </si>
  <si>
    <t>ВАФИНА ЭЛЬМИРА</t>
  </si>
  <si>
    <t>САЖИНА ЕЛЕНА</t>
  </si>
  <si>
    <t>ДМИТРИШИНА МАРИЯ</t>
  </si>
  <si>
    <t>ШИПИЦЫНА МАРГАРИТА</t>
  </si>
  <si>
    <t>ИУНИН ЛЕВ</t>
  </si>
  <si>
    <t>ВОЛЕГОВА АРИНА</t>
  </si>
  <si>
    <t>ЛЕКОМЦЕВ ЕГОР</t>
  </si>
  <si>
    <t>АРСЛАНОВ ТИМУР</t>
  </si>
  <si>
    <t>ПОСПЕЛОВ ГРИГОРИЙ</t>
  </si>
  <si>
    <t>ЧЕРВЯКОВА ЕВГЕНИЯ</t>
  </si>
  <si>
    <t>ЧЕРВЯКОВА ВАСИЛИСА</t>
  </si>
  <si>
    <t>БУДАЛИНА ПОЛИНА</t>
  </si>
  <si>
    <t>ЧЕРАНЕВА ЗЛАТА</t>
  </si>
  <si>
    <t>АЛЕКСАНДР ЯМОВ</t>
  </si>
  <si>
    <t>ТЕМНИКОВА ИВАН</t>
  </si>
  <si>
    <t>КИТАЕВА ЛЮБОВЬ</t>
  </si>
  <si>
    <t>МАГРОНОВ МИХАИЛ</t>
  </si>
  <si>
    <t>СОРОКОПУДОВ ТАРАС</t>
  </si>
  <si>
    <t>АХТЯМИЕВА СОФИЯ</t>
  </si>
  <si>
    <t>ВЯЛЫХ МИРОСЛАВА</t>
  </si>
  <si>
    <t>РОГОЖНИКОВА ПОЛИНА</t>
  </si>
  <si>
    <t>ЧИРКОВ МАКСИМ</t>
  </si>
  <si>
    <t>Пермский край / п.Ферма</t>
  </si>
  <si>
    <t>Пермский край / п.Горный</t>
  </si>
  <si>
    <t>Пермский край / п.Сылва</t>
  </si>
  <si>
    <t>Пермский край / п.Комсомольский</t>
  </si>
  <si>
    <t>Пермский край / п.Кукуштан</t>
  </si>
  <si>
    <t>Пермский край / с.Елово</t>
  </si>
  <si>
    <t>Пермский край / с.Коса</t>
  </si>
  <si>
    <t>Пермский край / с.Култаево</t>
  </si>
  <si>
    <t>Пермский край / с.Лобаново</t>
  </si>
  <si>
    <t>Пермский край / с.Гамово</t>
  </si>
  <si>
    <t>Пермский край / с.Кува</t>
  </si>
  <si>
    <t>Пермский край / с.Вознесенское</t>
  </si>
  <si>
    <t>Пермский край / с.Кочево</t>
  </si>
  <si>
    <t>Пермский край / с.Березовка</t>
  </si>
  <si>
    <t>Пермский край / с.Троица</t>
  </si>
  <si>
    <t>Пермский край / с.Частые</t>
  </si>
  <si>
    <t>Пермский край / д. Растягаево</t>
  </si>
  <si>
    <t>Пермский край / д. Белобородово</t>
  </si>
  <si>
    <t>Пермский край / д. Нестюково</t>
  </si>
  <si>
    <t>Детский забег</t>
  </si>
  <si>
    <r>
      <t>Начало:</t>
    </r>
    <r>
      <rPr>
        <i/>
        <sz val="16"/>
        <color indexed="8"/>
        <rFont val="Tahoma"/>
        <family val="2"/>
        <charset val="204"/>
      </rPr>
      <t xml:space="preserve"> 14.00</t>
    </r>
  </si>
  <si>
    <t>Группа: 1 - Мальчики 4 - 7 лет (дистанция 1 км)</t>
  </si>
  <si>
    <t>Группа: 2 - Девочки 4 - 7 лет (дистанция 1 км)</t>
  </si>
  <si>
    <t>Группа: 3 - Мальчики 8 - 12 лет (дистанция 2 км)</t>
  </si>
  <si>
    <t>Группа: 4 - Девочки 8 - 12 лет (дистанция 2 км)</t>
  </si>
  <si>
    <t>Дистанция 4 км</t>
  </si>
  <si>
    <r>
      <t>Начало:</t>
    </r>
    <r>
      <rPr>
        <i/>
        <sz val="16"/>
        <color indexed="8"/>
        <rFont val="Tahoma"/>
        <family val="2"/>
        <charset val="204"/>
      </rPr>
      <t xml:space="preserve"> 13.15</t>
    </r>
  </si>
  <si>
    <t>Дистанция 8 км</t>
  </si>
  <si>
    <r>
      <t>Начало:</t>
    </r>
    <r>
      <rPr>
        <i/>
        <sz val="16"/>
        <color indexed="8"/>
        <rFont val="Tahoma"/>
        <family val="2"/>
        <charset val="204"/>
      </rPr>
      <t xml:space="preserve"> 11.45</t>
    </r>
  </si>
  <si>
    <t>Дистанция 15 км</t>
  </si>
  <si>
    <r>
      <t>Начало:</t>
    </r>
    <r>
      <rPr>
        <i/>
        <sz val="16"/>
        <color indexed="8"/>
        <rFont val="Tahoma"/>
        <family val="2"/>
        <charset val="204"/>
      </rPr>
      <t xml:space="preserve"> 11.30</t>
    </r>
  </si>
  <si>
    <t>Группа: 8 - Женщины 40 лет и старше</t>
  </si>
  <si>
    <t>Группа: 6 - Мужчины 40 лет и старше</t>
  </si>
  <si>
    <t>Группа: 7 - Женщины 12 - 39 лет</t>
  </si>
  <si>
    <t>Группа: 5 - Мужчины 12 - 39 лет</t>
  </si>
  <si>
    <t>Группа: 9 - Мужчины 14 - 34 года</t>
  </si>
  <si>
    <t>Группа: 10 - Мужчины 35 - 49 лет</t>
  </si>
  <si>
    <t>Группа: 11 - Мужчины 50 лет и старше</t>
  </si>
  <si>
    <t>Группа: 12 - Женщины 14 - 34 года</t>
  </si>
  <si>
    <t>Группа: 13 - Женщины 35 - 49 лет</t>
  </si>
  <si>
    <t>Пляжный триатлон "Мостовая TRI"</t>
  </si>
  <si>
    <t>Гл. судья (СС 1 кат.) ______________ Ю.П.Великородных</t>
  </si>
  <si>
    <r>
      <t>Атмосферные явления</t>
    </r>
    <r>
      <rPr>
        <b/>
        <i/>
        <sz val="18"/>
        <color indexed="8"/>
        <rFont val="Tahoma"/>
        <family val="2"/>
        <charset val="204"/>
      </rPr>
      <t>: пасмурно</t>
    </r>
  </si>
  <si>
    <r>
      <t>Температура в начале</t>
    </r>
    <r>
      <rPr>
        <b/>
        <i/>
        <sz val="18"/>
        <color indexed="8"/>
        <rFont val="Tahoma"/>
        <family val="2"/>
        <charset val="204"/>
      </rPr>
      <t>: +16 гр. С</t>
    </r>
  </si>
  <si>
    <r>
      <t>Ветер</t>
    </r>
    <r>
      <rPr>
        <b/>
        <i/>
        <sz val="18"/>
        <color indexed="8"/>
        <rFont val="Tahoma"/>
        <family val="2"/>
        <charset val="204"/>
      </rPr>
      <t>: с-з, 2-3 м/с</t>
    </r>
  </si>
  <si>
    <r>
      <t>Атмосферное давление</t>
    </r>
    <r>
      <rPr>
        <b/>
        <i/>
        <sz val="18"/>
        <color indexed="8"/>
        <rFont val="Tahoma"/>
        <family val="2"/>
        <charset val="204"/>
      </rPr>
      <t>: 748мм рт. ст.</t>
    </r>
  </si>
  <si>
    <r>
      <t>Влажность</t>
    </r>
    <r>
      <rPr>
        <b/>
        <i/>
        <sz val="18"/>
        <color indexed="8"/>
        <rFont val="Tahoma"/>
        <family val="2"/>
        <charset val="204"/>
      </rPr>
      <t>: 73%</t>
    </r>
  </si>
  <si>
    <t>НС</t>
  </si>
  <si>
    <t>КРЫЛОСОВА ЕЛИЗАВЕТА</t>
  </si>
  <si>
    <r>
      <t>Температура в начале</t>
    </r>
    <r>
      <rPr>
        <b/>
        <i/>
        <sz val="18"/>
        <color indexed="8"/>
        <rFont val="Tahoma"/>
        <family val="2"/>
        <charset val="204"/>
      </rPr>
      <t>: +17 гр. С</t>
    </r>
  </si>
  <si>
    <r>
      <t>Температура в начале</t>
    </r>
    <r>
      <rPr>
        <b/>
        <i/>
        <sz val="18"/>
        <color indexed="8"/>
        <rFont val="Tahoma"/>
        <family val="2"/>
        <charset val="204"/>
      </rPr>
      <t>: +18 гр. С</t>
    </r>
  </si>
  <si>
    <t>Группа:  - Женщины</t>
  </si>
  <si>
    <t>1 абс</t>
  </si>
  <si>
    <t>2 абс</t>
  </si>
  <si>
    <t>3 абс</t>
  </si>
  <si>
    <t>ЗАТОЛОКИН ТИМОФЕЙ</t>
  </si>
  <si>
    <t>2 км</t>
  </si>
  <si>
    <t>КОНЬКОВ МАКСИМ</t>
  </si>
</sst>
</file>

<file path=xl/styles.xml><?xml version="1.0" encoding="utf-8"?>
<styleSheet xmlns="http://schemas.openxmlformats.org/spreadsheetml/2006/main">
  <numFmts count="5">
    <numFmt numFmtId="164" formatCode="h:mm:ss.0"/>
    <numFmt numFmtId="165" formatCode="0.0"/>
    <numFmt numFmtId="166" formatCode="hh:mm:ss.0"/>
    <numFmt numFmtId="167" formatCode="h:mm:ss.00"/>
    <numFmt numFmtId="168" formatCode="mm/ss.00"/>
  </numFmts>
  <fonts count="6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Arial Cyr"/>
      <charset val="204"/>
    </font>
    <font>
      <sz val="16"/>
      <name val="Arial Cyr"/>
      <charset val="204"/>
    </font>
    <font>
      <i/>
      <sz val="16"/>
      <color indexed="8"/>
      <name val="Tahoma"/>
      <family val="2"/>
      <charset val="204"/>
    </font>
    <font>
      <sz val="10"/>
      <name val="Tahoma"/>
      <family val="2"/>
      <charset val="204"/>
    </font>
    <font>
      <b/>
      <i/>
      <sz val="22"/>
      <name val="Tahoma"/>
      <family val="2"/>
      <charset val="204"/>
    </font>
    <font>
      <b/>
      <i/>
      <sz val="16"/>
      <name val="Tahoma"/>
      <family val="2"/>
      <charset val="204"/>
    </font>
    <font>
      <sz val="14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20"/>
      <name val="Tahoma"/>
      <family val="2"/>
      <charset val="204"/>
    </font>
    <font>
      <b/>
      <i/>
      <sz val="12"/>
      <name val="Tahoma"/>
      <family val="2"/>
      <charset val="204"/>
    </font>
    <font>
      <b/>
      <i/>
      <sz val="18"/>
      <name val="Tahoma"/>
      <family val="2"/>
      <charset val="204"/>
    </font>
    <font>
      <b/>
      <i/>
      <sz val="14"/>
      <name val="Tahoma"/>
      <family val="2"/>
      <charset val="204"/>
    </font>
    <font>
      <sz val="18"/>
      <name val="Tahoma"/>
      <family val="2"/>
      <charset val="204"/>
    </font>
    <font>
      <sz val="16"/>
      <name val="Tahoma"/>
      <family val="2"/>
      <charset val="204"/>
    </font>
    <font>
      <i/>
      <sz val="16"/>
      <name val="Tahoma"/>
      <family val="2"/>
      <charset val="204"/>
    </font>
    <font>
      <b/>
      <i/>
      <sz val="16"/>
      <color indexed="8"/>
      <name val="Tahoma"/>
      <family val="2"/>
      <charset val="204"/>
    </font>
    <font>
      <b/>
      <sz val="18"/>
      <name val="Tahoma"/>
      <family val="2"/>
      <charset val="204"/>
    </font>
    <font>
      <i/>
      <sz val="16"/>
      <name val="Arial Cyr"/>
      <charset val="204"/>
    </font>
    <font>
      <b/>
      <i/>
      <sz val="16"/>
      <name val="Arial Cyr"/>
      <charset val="204"/>
    </font>
    <font>
      <b/>
      <sz val="16"/>
      <name val="Tahoma"/>
      <family val="2"/>
      <charset val="204"/>
    </font>
    <font>
      <b/>
      <i/>
      <sz val="12"/>
      <color indexed="8"/>
      <name val="Tahoma"/>
      <family val="2"/>
      <charset val="204"/>
    </font>
    <font>
      <i/>
      <sz val="10"/>
      <name val="Tahoma"/>
      <family val="2"/>
      <charset val="204"/>
    </font>
    <font>
      <i/>
      <sz val="12"/>
      <color indexed="8"/>
      <name val="Tahoma"/>
      <family val="2"/>
      <charset val="204"/>
    </font>
    <font>
      <i/>
      <sz val="20"/>
      <name val="Tahoma"/>
      <family val="2"/>
      <charset val="204"/>
    </font>
    <font>
      <i/>
      <sz val="14"/>
      <name val="Tahoma"/>
      <family val="2"/>
      <charset val="204"/>
    </font>
    <font>
      <b/>
      <i/>
      <u/>
      <sz val="18"/>
      <color indexed="8"/>
      <name val="Tahoma"/>
      <family val="2"/>
      <charset val="204"/>
    </font>
    <font>
      <i/>
      <sz val="18"/>
      <color indexed="8"/>
      <name val="Tahoma"/>
      <family val="2"/>
      <charset val="204"/>
    </font>
    <font>
      <b/>
      <i/>
      <sz val="18"/>
      <color indexed="8"/>
      <name val="Tahoma"/>
      <family val="2"/>
      <charset val="204"/>
    </font>
    <font>
      <i/>
      <sz val="20"/>
      <color indexed="8"/>
      <name val="Tahoma"/>
      <family val="2"/>
      <charset val="204"/>
    </font>
    <font>
      <b/>
      <sz val="16"/>
      <name val="Arial Cyr"/>
      <charset val="204"/>
    </font>
    <font>
      <sz val="11"/>
      <name val="Calibri"/>
      <family val="2"/>
      <charset val="204"/>
    </font>
    <font>
      <b/>
      <sz val="14"/>
      <name val="Arial Cyr"/>
      <charset val="204"/>
    </font>
    <font>
      <i/>
      <sz val="11"/>
      <name val="Arial Cyr"/>
      <charset val="204"/>
    </font>
    <font>
      <b/>
      <sz val="26"/>
      <name val="Arial Cyr"/>
      <charset val="204"/>
    </font>
    <font>
      <b/>
      <i/>
      <sz val="20"/>
      <name val="Tahoma"/>
      <family val="2"/>
      <charset val="204"/>
    </font>
    <font>
      <b/>
      <i/>
      <sz val="28"/>
      <color indexed="8"/>
      <name val="Tahoma"/>
      <family val="2"/>
      <charset val="204"/>
    </font>
    <font>
      <i/>
      <sz val="12"/>
      <name val="Arial Cyr"/>
      <charset val="204"/>
    </font>
    <font>
      <b/>
      <i/>
      <sz val="12"/>
      <name val="Arial Cyr"/>
      <charset val="204"/>
    </font>
    <font>
      <sz val="18"/>
      <name val="Arial Cyr"/>
      <charset val="204"/>
    </font>
    <font>
      <b/>
      <sz val="18"/>
      <name val="Arial Cyr"/>
      <charset val="204"/>
    </font>
    <font>
      <i/>
      <sz val="26"/>
      <color indexed="8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2" borderId="0" applyNumberFormat="0" applyBorder="0" applyAlignment="0" applyProtection="0"/>
    <xf numFmtId="0" fontId="5" fillId="5" borderId="1" applyNumberFormat="0" applyAlignment="0" applyProtection="0"/>
    <xf numFmtId="0" fontId="6" fillId="12" borderId="2" applyNumberFormat="0" applyAlignment="0" applyProtection="0"/>
    <xf numFmtId="0" fontId="7" fillId="12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3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50" fillId="0" borderId="0"/>
    <xf numFmtId="0" fontId="1" fillId="0" borderId="0"/>
    <xf numFmtId="0" fontId="3" fillId="0" borderId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130">
    <xf numFmtId="0" fontId="0" fillId="0" borderId="0" xfId="0"/>
    <xf numFmtId="0" fontId="22" fillId="0" borderId="0" xfId="0" applyFont="1" applyAlignment="1" applyProtection="1">
      <alignment vertical="top"/>
      <protection locked="0"/>
    </xf>
    <xf numFmtId="0" fontId="23" fillId="0" borderId="0" xfId="0" applyFont="1" applyProtection="1">
      <protection locked="0"/>
    </xf>
    <xf numFmtId="49" fontId="25" fillId="0" borderId="0" xfId="37" applyNumberFormat="1" applyFont="1" applyAlignment="1">
      <alignment vertical="center" wrapText="1"/>
    </xf>
    <xf numFmtId="0" fontId="26" fillId="0" borderId="0" xfId="37" applyFont="1" applyAlignment="1">
      <alignment vertical="center"/>
    </xf>
    <xf numFmtId="0" fontId="26" fillId="0" borderId="0" xfId="37" applyFont="1" applyAlignment="1">
      <alignment horizontal="center" vertical="center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0" xfId="37" applyFont="1" applyAlignment="1">
      <alignment horizontal="left" vertical="center"/>
    </xf>
    <xf numFmtId="0" fontId="28" fillId="0" borderId="0" xfId="37" applyFont="1" applyAlignment="1">
      <alignment horizontal="center" vertical="center"/>
    </xf>
    <xf numFmtId="49" fontId="29" fillId="0" borderId="0" xfId="37" applyNumberFormat="1" applyFont="1" applyAlignment="1">
      <alignment horizontal="center" vertical="center" wrapText="1"/>
    </xf>
    <xf numFmtId="49" fontId="29" fillId="0" borderId="0" xfId="37" applyNumberFormat="1" applyFont="1" applyAlignment="1">
      <alignment vertical="center" shrinkToFit="1"/>
    </xf>
    <xf numFmtId="49" fontId="31" fillId="0" borderId="0" xfId="37" applyNumberFormat="1" applyFont="1" applyFill="1" applyBorder="1" applyAlignment="1">
      <alignment horizontal="center" vertical="center" wrapText="1"/>
    </xf>
    <xf numFmtId="1" fontId="23" fillId="0" borderId="10" xfId="37" applyNumberFormat="1" applyFont="1" applyBorder="1" applyAlignment="1">
      <alignment horizontal="center" vertical="center"/>
    </xf>
    <xf numFmtId="0" fontId="32" fillId="0" borderId="10" xfId="37" applyFont="1" applyBorder="1" applyAlignment="1">
      <alignment horizontal="center" vertical="center"/>
    </xf>
    <xf numFmtId="0" fontId="26" fillId="0" borderId="10" xfId="37" applyFont="1" applyBorder="1" applyAlignment="1">
      <alignment horizontal="center" vertical="center"/>
    </xf>
    <xf numFmtId="0" fontId="26" fillId="0" borderId="10" xfId="37" applyFont="1" applyBorder="1" applyAlignment="1">
      <alignment vertical="center" shrinkToFit="1"/>
    </xf>
    <xf numFmtId="167" fontId="33" fillId="0" borderId="0" xfId="37" applyNumberFormat="1" applyFont="1" applyAlignment="1">
      <alignment horizontal="center" vertical="center"/>
    </xf>
    <xf numFmtId="0" fontId="33" fillId="0" borderId="0" xfId="37" applyFont="1" applyAlignment="1">
      <alignment vertical="center"/>
    </xf>
    <xf numFmtId="0" fontId="26" fillId="0" borderId="0" xfId="37" applyFont="1" applyAlignment="1">
      <alignment vertical="center" shrinkToFit="1"/>
    </xf>
    <xf numFmtId="166" fontId="29" fillId="0" borderId="0" xfId="37" applyNumberFormat="1" applyFont="1" applyAlignment="1">
      <alignment vertical="center" wrapText="1"/>
    </xf>
    <xf numFmtId="166" fontId="26" fillId="0" borderId="0" xfId="37" applyNumberFormat="1" applyFont="1" applyAlignment="1">
      <alignment vertical="center"/>
    </xf>
    <xf numFmtId="0" fontId="28" fillId="0" borderId="0" xfId="37" applyFont="1" applyAlignment="1">
      <alignment vertical="center"/>
    </xf>
    <xf numFmtId="0" fontId="22" fillId="0" borderId="0" xfId="0" applyFont="1" applyAlignment="1" applyProtection="1">
      <alignment horizontal="left" vertical="center"/>
      <protection locked="0"/>
    </xf>
    <xf numFmtId="0" fontId="33" fillId="0" borderId="10" xfId="37" applyFont="1" applyBorder="1" applyAlignment="1">
      <alignment horizontal="center" vertical="center"/>
    </xf>
    <xf numFmtId="1" fontId="36" fillId="0" borderId="10" xfId="37" applyNumberFormat="1" applyFont="1" applyBorder="1" applyAlignment="1">
      <alignment horizontal="center" vertical="center"/>
    </xf>
    <xf numFmtId="164" fontId="33" fillId="0" borderId="10" xfId="37" applyNumberFormat="1" applyFont="1" applyBorder="1" applyAlignment="1">
      <alignment horizontal="center" vertical="center"/>
    </xf>
    <xf numFmtId="165" fontId="35" fillId="0" borderId="0" xfId="0" applyNumberFormat="1" applyFont="1" applyAlignment="1" applyProtection="1">
      <alignment horizontal="left" vertical="center"/>
      <protection locked="0"/>
    </xf>
    <xf numFmtId="165" fontId="22" fillId="0" borderId="0" xfId="0" applyNumberFormat="1" applyFont="1" applyAlignment="1" applyProtection="1">
      <alignment horizontal="left" vertical="center"/>
      <protection locked="0"/>
    </xf>
    <xf numFmtId="168" fontId="40" fillId="0" borderId="0" xfId="0" applyNumberFormat="1" applyFont="1" applyAlignment="1" applyProtection="1">
      <alignment horizontal="left" vertical="center"/>
      <protection locked="0"/>
    </xf>
    <xf numFmtId="166" fontId="40" fillId="0" borderId="0" xfId="0" applyNumberFormat="1" applyFont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1" fillId="0" borderId="0" xfId="0" applyFont="1" applyProtection="1">
      <protection locked="0"/>
    </xf>
    <xf numFmtId="168" fontId="42" fillId="0" borderId="0" xfId="0" applyNumberFormat="1" applyFont="1" applyAlignment="1" applyProtection="1">
      <alignment horizontal="center" vertical="center"/>
      <protection locked="0"/>
    </xf>
    <xf numFmtId="166" fontId="35" fillId="0" borderId="0" xfId="0" applyNumberFormat="1" applyFont="1" applyAlignment="1" applyProtection="1">
      <alignment horizontal="left" vertical="center"/>
      <protection locked="0"/>
    </xf>
    <xf numFmtId="0" fontId="43" fillId="0" borderId="0" xfId="37" applyFont="1" applyAlignment="1">
      <alignment vertical="center"/>
    </xf>
    <xf numFmtId="0" fontId="44" fillId="0" borderId="0" xfId="37" applyFont="1" applyAlignment="1">
      <alignment vertical="center"/>
    </xf>
    <xf numFmtId="0" fontId="44" fillId="0" borderId="0" xfId="37" applyFont="1" applyAlignment="1">
      <alignment horizontal="center" vertical="center"/>
    </xf>
    <xf numFmtId="0" fontId="44" fillId="0" borderId="0" xfId="37" applyFont="1" applyAlignment="1">
      <alignment vertical="center" shrinkToFit="1"/>
    </xf>
    <xf numFmtId="168" fontId="44" fillId="0" borderId="0" xfId="37" applyNumberFormat="1" applyFont="1" applyAlignment="1">
      <alignment vertical="center"/>
    </xf>
    <xf numFmtId="0" fontId="45" fillId="0" borderId="0" xfId="0" applyFont="1" applyAlignment="1" applyProtection="1">
      <alignment vertical="center"/>
    </xf>
    <xf numFmtId="0" fontId="46" fillId="0" borderId="0" xfId="0" applyFont="1" applyAlignment="1" applyProtection="1">
      <alignment horizontal="center" vertical="center"/>
    </xf>
    <xf numFmtId="0" fontId="46" fillId="0" borderId="0" xfId="0" applyFont="1" applyAlignment="1" applyProtection="1">
      <alignment vertical="center"/>
    </xf>
    <xf numFmtId="168" fontId="47" fillId="0" borderId="0" xfId="0" applyNumberFormat="1" applyFont="1" applyAlignment="1" applyProtection="1">
      <alignment horizontal="center" vertical="center"/>
    </xf>
    <xf numFmtId="165" fontId="46" fillId="0" borderId="0" xfId="0" applyNumberFormat="1" applyFont="1" applyAlignment="1" applyProtection="1">
      <alignment horizontal="center" vertical="center"/>
    </xf>
    <xf numFmtId="0" fontId="47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center" vertical="center"/>
    </xf>
    <xf numFmtId="0" fontId="46" fillId="0" borderId="0" xfId="0" applyFont="1" applyAlignment="1" applyProtection="1">
      <alignment horizontal="center" vertical="center" wrapText="1"/>
    </xf>
    <xf numFmtId="164" fontId="39" fillId="0" borderId="10" xfId="37" applyNumberFormat="1" applyFont="1" applyBorder="1" applyAlignment="1">
      <alignment horizontal="center" vertical="center"/>
    </xf>
    <xf numFmtId="1" fontId="35" fillId="0" borderId="0" xfId="0" applyNumberFormat="1" applyFont="1" applyAlignment="1" applyProtection="1">
      <alignment horizontal="right" vertical="center"/>
      <protection locked="0"/>
    </xf>
    <xf numFmtId="1" fontId="30" fillId="0" borderId="0" xfId="37" applyNumberFormat="1" applyFont="1" applyAlignment="1">
      <alignment horizontal="right" vertical="center" wrapText="1"/>
    </xf>
    <xf numFmtId="1" fontId="34" fillId="0" borderId="10" xfId="37" applyNumberFormat="1" applyFont="1" applyBorder="1" applyAlignment="1">
      <alignment horizontal="center" vertical="center" shrinkToFit="1"/>
    </xf>
    <xf numFmtId="1" fontId="44" fillId="0" borderId="0" xfId="37" applyNumberFormat="1" applyFont="1" applyAlignment="1">
      <alignment vertical="center"/>
    </xf>
    <xf numFmtId="1" fontId="47" fillId="0" borderId="0" xfId="0" applyNumberFormat="1" applyFont="1" applyAlignment="1" applyProtection="1">
      <alignment horizontal="center" vertical="center"/>
    </xf>
    <xf numFmtId="1" fontId="26" fillId="0" borderId="0" xfId="37" applyNumberFormat="1" applyFont="1" applyAlignment="1">
      <alignment vertical="center"/>
    </xf>
    <xf numFmtId="49" fontId="31" fillId="24" borderId="11" xfId="37" applyNumberFormat="1" applyFont="1" applyFill="1" applyBorder="1" applyAlignment="1">
      <alignment horizontal="center" vertical="center" wrapText="1"/>
    </xf>
    <xf numFmtId="49" fontId="31" fillId="24" borderId="12" xfId="37" applyNumberFormat="1" applyFont="1" applyFill="1" applyBorder="1" applyAlignment="1">
      <alignment horizontal="center" vertical="center" wrapText="1"/>
    </xf>
    <xf numFmtId="49" fontId="31" fillId="24" borderId="12" xfId="37" applyNumberFormat="1" applyFont="1" applyFill="1" applyBorder="1" applyAlignment="1">
      <alignment horizontal="center" vertical="center" shrinkToFit="1"/>
    </xf>
    <xf numFmtId="166" fontId="31" fillId="24" borderId="12" xfId="37" applyNumberFormat="1" applyFont="1" applyFill="1" applyBorder="1" applyAlignment="1">
      <alignment horizontal="center" vertical="center" wrapText="1"/>
    </xf>
    <xf numFmtId="1" fontId="31" fillId="24" borderId="13" xfId="37" applyNumberFormat="1" applyFont="1" applyFill="1" applyBorder="1" applyAlignment="1">
      <alignment horizontal="center" vertical="center" wrapText="1"/>
    </xf>
    <xf numFmtId="166" fontId="22" fillId="0" borderId="0" xfId="0" applyNumberFormat="1" applyFont="1" applyAlignment="1" applyProtection="1">
      <alignment horizontal="left" vertical="top"/>
      <protection locked="0"/>
    </xf>
    <xf numFmtId="166" fontId="25" fillId="0" borderId="0" xfId="37" applyNumberFormat="1" applyFont="1" applyAlignment="1">
      <alignment horizontal="left" vertical="center" wrapText="1"/>
    </xf>
    <xf numFmtId="166" fontId="26" fillId="0" borderId="0" xfId="37" applyNumberFormat="1" applyFont="1" applyAlignment="1">
      <alignment horizontal="left" vertical="center"/>
    </xf>
    <xf numFmtId="166" fontId="27" fillId="0" borderId="0" xfId="0" applyNumberFormat="1" applyFont="1" applyAlignment="1" applyProtection="1">
      <alignment horizontal="left" vertical="center"/>
      <protection locked="0"/>
    </xf>
    <xf numFmtId="166" fontId="31" fillId="0" borderId="0" xfId="37" applyNumberFormat="1" applyFont="1" applyBorder="1" applyAlignment="1">
      <alignment horizontal="left" vertical="center" wrapText="1"/>
    </xf>
    <xf numFmtId="166" fontId="33" fillId="0" borderId="0" xfId="37" applyNumberFormat="1" applyFont="1" applyAlignment="1">
      <alignment horizontal="left" vertical="center"/>
    </xf>
    <xf numFmtId="166" fontId="44" fillId="0" borderId="0" xfId="37" applyNumberFormat="1" applyFont="1" applyAlignment="1">
      <alignment horizontal="left" vertical="center"/>
    </xf>
    <xf numFmtId="0" fontId="46" fillId="0" borderId="0" xfId="0" applyFont="1" applyAlignment="1" applyProtection="1">
      <alignment horizontal="left" vertical="center"/>
    </xf>
    <xf numFmtId="0" fontId="46" fillId="0" borderId="0" xfId="0" applyFont="1" applyAlignment="1" applyProtection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54" fillId="0" borderId="0" xfId="37" applyFont="1" applyAlignment="1">
      <alignment vertical="center"/>
    </xf>
    <xf numFmtId="49" fontId="31" fillId="25" borderId="12" xfId="37" applyNumberFormat="1" applyFont="1" applyFill="1" applyBorder="1" applyAlignment="1">
      <alignment horizontal="center" vertical="center" wrapText="1"/>
    </xf>
    <xf numFmtId="0" fontId="42" fillId="0" borderId="0" xfId="0" applyFont="1" applyAlignment="1" applyProtection="1">
      <alignment horizontal="left" vertical="center"/>
      <protection locked="0"/>
    </xf>
    <xf numFmtId="1" fontId="40" fillId="0" borderId="0" xfId="0" applyNumberFormat="1" applyFont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center" vertical="center" shrinkToFit="1"/>
      <protection locked="0"/>
    </xf>
    <xf numFmtId="0" fontId="28" fillId="0" borderId="0" xfId="37" applyFont="1" applyAlignment="1">
      <alignment horizontal="left" vertical="center" shrinkToFit="1"/>
    </xf>
    <xf numFmtId="0" fontId="32" fillId="0" borderId="10" xfId="37" applyFont="1" applyBorder="1" applyAlignment="1">
      <alignment vertical="center" shrinkToFit="1"/>
    </xf>
    <xf numFmtId="0" fontId="46" fillId="0" borderId="0" xfId="0" applyFont="1" applyAlignment="1" applyProtection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/>
    </xf>
    <xf numFmtId="0" fontId="51" fillId="26" borderId="18" xfId="0" applyFont="1" applyFill="1" applyBorder="1" applyAlignment="1">
      <alignment horizontal="center" vertical="center"/>
    </xf>
    <xf numFmtId="0" fontId="51" fillId="26" borderId="18" xfId="0" applyFont="1" applyFill="1" applyBorder="1" applyAlignment="1">
      <alignment horizontal="center" vertical="center"/>
    </xf>
    <xf numFmtId="0" fontId="58" fillId="0" borderId="19" xfId="0" applyFont="1" applyBorder="1" applyAlignment="1">
      <alignment vertical="center"/>
    </xf>
    <xf numFmtId="0" fontId="58" fillId="0" borderId="10" xfId="0" applyFont="1" applyBorder="1" applyAlignment="1">
      <alignment vertical="center"/>
    </xf>
    <xf numFmtId="1" fontId="2" fillId="27" borderId="10" xfId="0" applyNumberFormat="1" applyFont="1" applyFill="1" applyBorder="1" applyAlignment="1">
      <alignment horizontal="center" vertical="center"/>
    </xf>
    <xf numFmtId="1" fontId="49" fillId="0" borderId="18" xfId="0" applyNumberFormat="1" applyFont="1" applyBorder="1" applyAlignment="1">
      <alignment horizontal="center" vertical="center"/>
    </xf>
    <xf numFmtId="1" fontId="24" fillId="0" borderId="20" xfId="37" applyNumberFormat="1" applyFont="1" applyBorder="1" applyAlignment="1">
      <alignment horizontal="left" vertical="center"/>
    </xf>
    <xf numFmtId="1" fontId="24" fillId="0" borderId="21" xfId="37" applyNumberFormat="1" applyFont="1" applyBorder="1" applyAlignment="1">
      <alignment horizontal="left" vertical="center"/>
    </xf>
    <xf numFmtId="1" fontId="24" fillId="0" borderId="22" xfId="37" applyNumberFormat="1" applyFont="1" applyBorder="1" applyAlignment="1">
      <alignment horizontal="left" vertical="center"/>
    </xf>
    <xf numFmtId="1" fontId="36" fillId="0" borderId="20" xfId="37" applyNumberFormat="1" applyFont="1" applyBorder="1" applyAlignment="1">
      <alignment horizontal="center" vertical="center"/>
    </xf>
    <xf numFmtId="0" fontId="33" fillId="0" borderId="21" xfId="37" applyFont="1" applyBorder="1" applyAlignment="1">
      <alignment horizontal="center" vertical="center"/>
    </xf>
    <xf numFmtId="0" fontId="32" fillId="0" borderId="21" xfId="37" applyFont="1" applyBorder="1" applyAlignment="1">
      <alignment vertical="center" shrinkToFit="1"/>
    </xf>
    <xf numFmtId="0" fontId="32" fillId="0" borderId="21" xfId="37" applyFont="1" applyBorder="1" applyAlignment="1">
      <alignment horizontal="center" vertical="center"/>
    </xf>
    <xf numFmtId="1" fontId="23" fillId="0" borderId="21" xfId="37" applyNumberFormat="1" applyFont="1" applyBorder="1" applyAlignment="1">
      <alignment horizontal="center" vertical="center"/>
    </xf>
    <xf numFmtId="0" fontId="26" fillId="0" borderId="21" xfId="37" applyFont="1" applyBorder="1" applyAlignment="1">
      <alignment horizontal="center" vertical="center"/>
    </xf>
    <xf numFmtId="0" fontId="26" fillId="0" borderId="21" xfId="37" applyFont="1" applyBorder="1" applyAlignment="1">
      <alignment vertical="center" shrinkToFit="1"/>
    </xf>
    <xf numFmtId="164" fontId="39" fillId="0" borderId="21" xfId="37" applyNumberFormat="1" applyFont="1" applyBorder="1" applyAlignment="1">
      <alignment horizontal="center" vertical="center"/>
    </xf>
    <xf numFmtId="164" fontId="33" fillId="0" borderId="22" xfId="37" applyNumberFormat="1" applyFont="1" applyBorder="1" applyAlignment="1">
      <alignment horizontal="center" vertical="center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center" vertical="top"/>
    </xf>
    <xf numFmtId="0" fontId="49" fillId="0" borderId="23" xfId="0" applyFont="1" applyBorder="1" applyAlignment="1">
      <alignment horizontal="right" vertical="center"/>
    </xf>
    <xf numFmtId="0" fontId="49" fillId="0" borderId="24" xfId="0" applyFont="1" applyBorder="1" applyAlignment="1">
      <alignment horizontal="right" vertical="center"/>
    </xf>
    <xf numFmtId="0" fontId="51" fillId="0" borderId="25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26" borderId="26" xfId="0" applyFont="1" applyFill="1" applyBorder="1" applyAlignment="1">
      <alignment horizontal="center" vertical="center"/>
    </xf>
    <xf numFmtId="0" fontId="51" fillId="26" borderId="27" xfId="0" applyFont="1" applyFill="1" applyBorder="1" applyAlignment="1">
      <alignment horizontal="center" vertical="center"/>
    </xf>
    <xf numFmtId="0" fontId="51" fillId="26" borderId="17" xfId="0" applyFont="1" applyFill="1" applyBorder="1" applyAlignment="1">
      <alignment horizontal="center" vertical="center"/>
    </xf>
    <xf numFmtId="0" fontId="51" fillId="26" borderId="18" xfId="0" applyFont="1" applyFill="1" applyBorder="1" applyAlignment="1">
      <alignment horizontal="center" vertical="center"/>
    </xf>
    <xf numFmtId="0" fontId="51" fillId="26" borderId="28" xfId="0" applyFont="1" applyFill="1" applyBorder="1" applyAlignment="1">
      <alignment horizontal="center" vertical="center" wrapText="1"/>
    </xf>
    <xf numFmtId="0" fontId="51" fillId="26" borderId="2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1" fontId="2" fillId="27" borderId="20" xfId="0" applyNumberFormat="1" applyFont="1" applyFill="1" applyBorder="1" applyAlignment="1">
      <alignment horizontal="center" vertical="center"/>
    </xf>
    <xf numFmtId="1" fontId="2" fillId="27" borderId="21" xfId="0" applyNumberFormat="1" applyFont="1" applyFill="1" applyBorder="1" applyAlignment="1">
      <alignment horizontal="center" vertical="center"/>
    </xf>
    <xf numFmtId="1" fontId="2" fillId="27" borderId="22" xfId="0" applyNumberFormat="1" applyFont="1" applyFill="1" applyBorder="1" applyAlignment="1">
      <alignment horizontal="center" vertical="center"/>
    </xf>
    <xf numFmtId="1" fontId="24" fillId="0" borderId="20" xfId="37" applyNumberFormat="1" applyFont="1" applyBorder="1" applyAlignment="1">
      <alignment horizontal="left" vertical="center"/>
    </xf>
    <xf numFmtId="1" fontId="24" fillId="0" borderId="21" xfId="37" applyNumberFormat="1" applyFont="1" applyBorder="1" applyAlignment="1">
      <alignment horizontal="left" vertical="center"/>
    </xf>
    <xf numFmtId="1" fontId="24" fillId="0" borderId="22" xfId="37" applyNumberFormat="1" applyFont="1" applyBorder="1" applyAlignment="1">
      <alignment horizontal="left" vertical="center"/>
    </xf>
    <xf numFmtId="0" fontId="22" fillId="0" borderId="0" xfId="0" applyFont="1" applyAlignment="1" applyProtection="1">
      <alignment horizontal="center" vertical="top" wrapText="1"/>
      <protection locked="0"/>
    </xf>
    <xf numFmtId="0" fontId="22" fillId="0" borderId="0" xfId="0" applyFont="1" applyAlignment="1" applyProtection="1">
      <alignment horizontal="center" vertical="top"/>
      <protection locked="0"/>
    </xf>
    <xf numFmtId="49" fontId="24" fillId="0" borderId="0" xfId="37" applyNumberFormat="1" applyFont="1" applyAlignment="1">
      <alignment horizontal="center" vertical="center" wrapText="1"/>
    </xf>
    <xf numFmtId="0" fontId="55" fillId="0" borderId="0" xfId="38" applyFont="1" applyAlignment="1" applyProtection="1">
      <alignment horizontal="center" vertical="center" wrapText="1"/>
      <protection locked="0"/>
    </xf>
    <xf numFmtId="0" fontId="55" fillId="0" borderId="0" xfId="38" applyFont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 vertical="center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4,5.12.10_Беляева_Леонова" xfId="37"/>
    <cellStyle name="Обычный_Книга1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756557</xdr:colOff>
      <xdr:row>1</xdr:row>
      <xdr:rowOff>865414</xdr:rowOff>
    </xdr:to>
    <xdr:pic>
      <xdr:nvPicPr>
        <xdr:cNvPr id="20457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56657" cy="166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81643</xdr:colOff>
      <xdr:row>0</xdr:row>
      <xdr:rowOff>48986</xdr:rowOff>
    </xdr:from>
    <xdr:to>
      <xdr:col>8</xdr:col>
      <xdr:colOff>838200</xdr:colOff>
      <xdr:row>0</xdr:row>
      <xdr:rowOff>506186</xdr:rowOff>
    </xdr:to>
    <xdr:pic>
      <xdr:nvPicPr>
        <xdr:cNvPr id="20458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783286" y="48986"/>
          <a:ext cx="222612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810986</xdr:colOff>
      <xdr:row>2</xdr:row>
      <xdr:rowOff>419100</xdr:rowOff>
    </xdr:to>
    <xdr:pic>
      <xdr:nvPicPr>
        <xdr:cNvPr id="4522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45771" cy="1643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968829</xdr:colOff>
      <xdr:row>0</xdr:row>
      <xdr:rowOff>38100</xdr:rowOff>
    </xdr:from>
    <xdr:to>
      <xdr:col>8</xdr:col>
      <xdr:colOff>1556657</xdr:colOff>
      <xdr:row>0</xdr:row>
      <xdr:rowOff>495300</xdr:rowOff>
    </xdr:to>
    <xdr:pic>
      <xdr:nvPicPr>
        <xdr:cNvPr id="45225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194471" y="38100"/>
          <a:ext cx="223701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810986</xdr:colOff>
      <xdr:row>2</xdr:row>
      <xdr:rowOff>419100</xdr:rowOff>
    </xdr:to>
    <xdr:pic>
      <xdr:nvPicPr>
        <xdr:cNvPr id="46201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45771" cy="1643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968829</xdr:colOff>
      <xdr:row>0</xdr:row>
      <xdr:rowOff>38100</xdr:rowOff>
    </xdr:from>
    <xdr:to>
      <xdr:col>8</xdr:col>
      <xdr:colOff>1556657</xdr:colOff>
      <xdr:row>0</xdr:row>
      <xdr:rowOff>495300</xdr:rowOff>
    </xdr:to>
    <xdr:pic>
      <xdr:nvPicPr>
        <xdr:cNvPr id="46202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194471" y="38100"/>
          <a:ext cx="223701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810986</xdr:colOff>
      <xdr:row>2</xdr:row>
      <xdr:rowOff>419100</xdr:rowOff>
    </xdr:to>
    <xdr:pic>
      <xdr:nvPicPr>
        <xdr:cNvPr id="472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45771" cy="1643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968829</xdr:colOff>
      <xdr:row>0</xdr:row>
      <xdr:rowOff>38100</xdr:rowOff>
    </xdr:from>
    <xdr:to>
      <xdr:col>8</xdr:col>
      <xdr:colOff>1556657</xdr:colOff>
      <xdr:row>0</xdr:row>
      <xdr:rowOff>495300</xdr:rowOff>
    </xdr:to>
    <xdr:pic>
      <xdr:nvPicPr>
        <xdr:cNvPr id="4722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194471" y="38100"/>
          <a:ext cx="223701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810986</xdr:colOff>
      <xdr:row>2</xdr:row>
      <xdr:rowOff>419100</xdr:rowOff>
    </xdr:to>
    <xdr:pic>
      <xdr:nvPicPr>
        <xdr:cNvPr id="482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45771" cy="1643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968829</xdr:colOff>
      <xdr:row>0</xdr:row>
      <xdr:rowOff>38100</xdr:rowOff>
    </xdr:from>
    <xdr:to>
      <xdr:col>8</xdr:col>
      <xdr:colOff>1556657</xdr:colOff>
      <xdr:row>0</xdr:row>
      <xdr:rowOff>495300</xdr:rowOff>
    </xdr:to>
    <xdr:pic>
      <xdr:nvPicPr>
        <xdr:cNvPr id="48250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194471" y="38100"/>
          <a:ext cx="223701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810986</xdr:colOff>
      <xdr:row>2</xdr:row>
      <xdr:rowOff>419100</xdr:rowOff>
    </xdr:to>
    <xdr:pic>
      <xdr:nvPicPr>
        <xdr:cNvPr id="4927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45771" cy="1643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968829</xdr:colOff>
      <xdr:row>0</xdr:row>
      <xdr:rowOff>38100</xdr:rowOff>
    </xdr:from>
    <xdr:to>
      <xdr:col>8</xdr:col>
      <xdr:colOff>1556657</xdr:colOff>
      <xdr:row>0</xdr:row>
      <xdr:rowOff>495300</xdr:rowOff>
    </xdr:to>
    <xdr:pic>
      <xdr:nvPicPr>
        <xdr:cNvPr id="49274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194471" y="38100"/>
          <a:ext cx="223701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view="pageBreakPreview" topLeftCell="A17" zoomScale="85" zoomScaleSheetLayoutView="85" workbookViewId="0">
      <selection activeCell="F15" sqref="F15"/>
    </sheetView>
  </sheetViews>
  <sheetFormatPr defaultColWidth="9.15234375" defaultRowHeight="17.600000000000001"/>
  <cols>
    <col min="1" max="1" width="11.3046875" style="68" customWidth="1"/>
    <col min="2" max="2" width="56" style="68" customWidth="1"/>
    <col min="3" max="8" width="10.3828125" style="68" customWidth="1"/>
    <col min="9" max="9" width="12.3828125" style="68" customWidth="1"/>
    <col min="10" max="16384" width="9.15234375" style="68"/>
  </cols>
  <sheetData>
    <row r="1" spans="1:11" ht="63" customHeight="1">
      <c r="A1" s="103" t="s">
        <v>24</v>
      </c>
      <c r="B1" s="104"/>
      <c r="C1" s="104"/>
      <c r="D1" s="104"/>
      <c r="E1" s="104"/>
      <c r="F1" s="104"/>
      <c r="G1" s="104"/>
      <c r="H1" s="104"/>
      <c r="I1" s="104"/>
    </row>
    <row r="2" spans="1:11" ht="81.75" customHeight="1">
      <c r="A2" s="115" t="s">
        <v>27</v>
      </c>
      <c r="B2" s="115"/>
      <c r="C2" s="115"/>
      <c r="D2" s="115"/>
      <c r="E2" s="115"/>
      <c r="F2" s="115"/>
      <c r="G2" s="115"/>
      <c r="H2" s="115"/>
      <c r="I2" s="115"/>
    </row>
    <row r="4" spans="1:11" ht="32.6">
      <c r="A4" s="116" t="s">
        <v>17</v>
      </c>
      <c r="B4" s="116"/>
      <c r="C4" s="116"/>
      <c r="D4" s="116"/>
      <c r="E4" s="116"/>
      <c r="F4" s="116"/>
      <c r="G4" s="116"/>
      <c r="H4" s="116"/>
      <c r="I4" s="116"/>
    </row>
    <row r="5" spans="1:11">
      <c r="A5" s="78" t="s">
        <v>26</v>
      </c>
      <c r="I5" s="79" t="s">
        <v>25</v>
      </c>
    </row>
    <row r="6" spans="1:11" ht="18" thickBot="1"/>
    <row r="7" spans="1:11" s="70" customFormat="1" ht="31.5" customHeight="1">
      <c r="A7" s="113" t="s">
        <v>16</v>
      </c>
      <c r="B7" s="109" t="s">
        <v>1</v>
      </c>
      <c r="C7" s="109" t="s">
        <v>21</v>
      </c>
      <c r="D7" s="109"/>
      <c r="E7" s="109"/>
      <c r="F7" s="109"/>
      <c r="G7" s="109"/>
      <c r="H7" s="109"/>
      <c r="I7" s="110" t="s">
        <v>15</v>
      </c>
    </row>
    <row r="8" spans="1:11" s="70" customFormat="1" ht="31.5" customHeight="1" thickBot="1">
      <c r="A8" s="114"/>
      <c r="B8" s="112"/>
      <c r="C8" s="85">
        <v>1</v>
      </c>
      <c r="D8" s="86">
        <v>2</v>
      </c>
      <c r="E8" s="86">
        <v>4</v>
      </c>
      <c r="F8" s="85">
        <v>8</v>
      </c>
      <c r="G8" s="86">
        <v>15</v>
      </c>
      <c r="H8" s="85">
        <v>30</v>
      </c>
      <c r="I8" s="111"/>
      <c r="J8" s="107"/>
      <c r="K8" s="108"/>
    </row>
    <row r="9" spans="1:11" ht="39" customHeight="1">
      <c r="A9" s="72">
        <v>1</v>
      </c>
      <c r="B9" s="87" t="s">
        <v>28</v>
      </c>
      <c r="C9" s="89">
        <v>14</v>
      </c>
      <c r="D9" s="84" t="s">
        <v>32</v>
      </c>
      <c r="E9" s="84" t="s">
        <v>32</v>
      </c>
      <c r="F9" s="84" t="s">
        <v>32</v>
      </c>
      <c r="G9" s="84" t="s">
        <v>32</v>
      </c>
      <c r="H9" s="84" t="s">
        <v>32</v>
      </c>
      <c r="I9" s="74">
        <f t="shared" ref="I9:I23" si="0">SUM(C9:H9)</f>
        <v>14</v>
      </c>
      <c r="J9" s="69"/>
    </row>
    <row r="10" spans="1:11" ht="39" customHeight="1">
      <c r="A10" s="73">
        <v>2</v>
      </c>
      <c r="B10" s="88" t="s">
        <v>29</v>
      </c>
      <c r="C10" s="89">
        <v>18</v>
      </c>
      <c r="D10" s="84" t="s">
        <v>32</v>
      </c>
      <c r="E10" s="84" t="s">
        <v>32</v>
      </c>
      <c r="F10" s="84" t="s">
        <v>32</v>
      </c>
      <c r="G10" s="84" t="s">
        <v>32</v>
      </c>
      <c r="H10" s="84" t="s">
        <v>32</v>
      </c>
      <c r="I10" s="74">
        <f t="shared" si="0"/>
        <v>18</v>
      </c>
      <c r="J10" s="69"/>
    </row>
    <row r="11" spans="1:11" ht="39" customHeight="1">
      <c r="A11" s="72">
        <v>3</v>
      </c>
      <c r="B11" s="87" t="s">
        <v>30</v>
      </c>
      <c r="C11" s="84" t="s">
        <v>32</v>
      </c>
      <c r="D11" s="89">
        <v>19</v>
      </c>
      <c r="E11" s="84" t="s">
        <v>32</v>
      </c>
      <c r="F11" s="84" t="s">
        <v>32</v>
      </c>
      <c r="G11" s="84" t="s">
        <v>32</v>
      </c>
      <c r="H11" s="84" t="s">
        <v>32</v>
      </c>
      <c r="I11" s="74">
        <f t="shared" si="0"/>
        <v>19</v>
      </c>
      <c r="J11" s="69"/>
    </row>
    <row r="12" spans="1:11" ht="39" customHeight="1">
      <c r="A12" s="73">
        <v>4</v>
      </c>
      <c r="B12" s="87" t="s">
        <v>31</v>
      </c>
      <c r="C12" s="84" t="s">
        <v>32</v>
      </c>
      <c r="D12" s="89">
        <v>23</v>
      </c>
      <c r="E12" s="84" t="s">
        <v>32</v>
      </c>
      <c r="F12" s="84" t="s">
        <v>32</v>
      </c>
      <c r="G12" s="84" t="s">
        <v>32</v>
      </c>
      <c r="H12" s="84" t="s">
        <v>32</v>
      </c>
      <c r="I12" s="74">
        <f t="shared" si="0"/>
        <v>23</v>
      </c>
      <c r="J12" s="69"/>
    </row>
    <row r="13" spans="1:11" ht="39" customHeight="1">
      <c r="A13" s="72">
        <v>5</v>
      </c>
      <c r="B13" s="87" t="s">
        <v>33</v>
      </c>
      <c r="C13" s="84" t="s">
        <v>32</v>
      </c>
      <c r="D13" s="84" t="s">
        <v>32</v>
      </c>
      <c r="E13" s="89">
        <v>16</v>
      </c>
      <c r="F13" s="89">
        <v>16</v>
      </c>
      <c r="G13" s="84" t="s">
        <v>32</v>
      </c>
      <c r="H13" s="84" t="s">
        <v>32</v>
      </c>
      <c r="I13" s="74">
        <f t="shared" si="0"/>
        <v>32</v>
      </c>
      <c r="J13" s="69"/>
    </row>
    <row r="14" spans="1:11" ht="39" customHeight="1">
      <c r="A14" s="73">
        <v>6</v>
      </c>
      <c r="B14" s="87" t="s">
        <v>35</v>
      </c>
      <c r="C14" s="84" t="s">
        <v>32</v>
      </c>
      <c r="D14" s="84" t="s">
        <v>32</v>
      </c>
      <c r="E14" s="89">
        <v>6</v>
      </c>
      <c r="F14" s="89">
        <v>18</v>
      </c>
      <c r="G14" s="84" t="s">
        <v>32</v>
      </c>
      <c r="H14" s="84" t="s">
        <v>32</v>
      </c>
      <c r="I14" s="74">
        <f t="shared" si="0"/>
        <v>24</v>
      </c>
      <c r="J14" s="69"/>
    </row>
    <row r="15" spans="1:11" ht="39" customHeight="1">
      <c r="A15" s="72">
        <v>7</v>
      </c>
      <c r="B15" s="87" t="s">
        <v>34</v>
      </c>
      <c r="C15" s="84" t="s">
        <v>32</v>
      </c>
      <c r="D15" s="84" t="s">
        <v>32</v>
      </c>
      <c r="E15" s="89">
        <v>27</v>
      </c>
      <c r="F15" s="89">
        <v>25</v>
      </c>
      <c r="G15" s="84" t="s">
        <v>32</v>
      </c>
      <c r="H15" s="84" t="s">
        <v>32</v>
      </c>
      <c r="I15" s="74">
        <f t="shared" si="0"/>
        <v>52</v>
      </c>
      <c r="J15" s="69"/>
    </row>
    <row r="16" spans="1:11" ht="39" customHeight="1">
      <c r="A16" s="73">
        <v>8</v>
      </c>
      <c r="B16" s="87" t="s">
        <v>36</v>
      </c>
      <c r="C16" s="84" t="s">
        <v>32</v>
      </c>
      <c r="D16" s="84" t="s">
        <v>32</v>
      </c>
      <c r="E16" s="89">
        <v>16</v>
      </c>
      <c r="F16" s="89">
        <v>19</v>
      </c>
      <c r="G16" s="84" t="s">
        <v>32</v>
      </c>
      <c r="H16" s="84" t="s">
        <v>32</v>
      </c>
      <c r="I16" s="74">
        <f t="shared" si="0"/>
        <v>35</v>
      </c>
      <c r="J16" s="69"/>
    </row>
    <row r="17" spans="1:10" ht="39" customHeight="1">
      <c r="A17" s="72">
        <v>9</v>
      </c>
      <c r="B17" s="87" t="s">
        <v>37</v>
      </c>
      <c r="C17" s="84" t="s">
        <v>32</v>
      </c>
      <c r="D17" s="84" t="s">
        <v>32</v>
      </c>
      <c r="E17" s="84" t="s">
        <v>32</v>
      </c>
      <c r="F17" s="84" t="s">
        <v>32</v>
      </c>
      <c r="G17" s="89">
        <v>18</v>
      </c>
      <c r="H17" s="89">
        <v>12</v>
      </c>
      <c r="I17" s="74">
        <f t="shared" si="0"/>
        <v>30</v>
      </c>
      <c r="J17" s="69"/>
    </row>
    <row r="18" spans="1:10" ht="39" customHeight="1">
      <c r="A18" s="73">
        <v>10</v>
      </c>
      <c r="B18" s="87" t="s">
        <v>39</v>
      </c>
      <c r="C18" s="84" t="s">
        <v>32</v>
      </c>
      <c r="D18" s="84" t="s">
        <v>32</v>
      </c>
      <c r="E18" s="84" t="s">
        <v>32</v>
      </c>
      <c r="F18" s="84" t="s">
        <v>32</v>
      </c>
      <c r="G18" s="89">
        <v>35</v>
      </c>
      <c r="H18" s="89">
        <v>21</v>
      </c>
      <c r="I18" s="74">
        <f t="shared" si="0"/>
        <v>56</v>
      </c>
      <c r="J18" s="69"/>
    </row>
    <row r="19" spans="1:10" ht="39" customHeight="1">
      <c r="A19" s="72">
        <v>11</v>
      </c>
      <c r="B19" s="87" t="s">
        <v>41</v>
      </c>
      <c r="C19" s="84" t="s">
        <v>32</v>
      </c>
      <c r="D19" s="84" t="s">
        <v>32</v>
      </c>
      <c r="E19" s="84" t="s">
        <v>32</v>
      </c>
      <c r="F19" s="84" t="s">
        <v>32</v>
      </c>
      <c r="G19" s="89">
        <v>12</v>
      </c>
      <c r="H19" s="89">
        <v>6</v>
      </c>
      <c r="I19" s="74">
        <f t="shared" si="0"/>
        <v>18</v>
      </c>
      <c r="J19" s="69"/>
    </row>
    <row r="20" spans="1:10" ht="39" customHeight="1">
      <c r="A20" s="73">
        <v>12</v>
      </c>
      <c r="B20" s="87" t="s">
        <v>38</v>
      </c>
      <c r="C20" s="84" t="s">
        <v>32</v>
      </c>
      <c r="D20" s="84" t="s">
        <v>32</v>
      </c>
      <c r="E20" s="84" t="s">
        <v>32</v>
      </c>
      <c r="F20" s="84" t="s">
        <v>32</v>
      </c>
      <c r="G20" s="89">
        <v>10</v>
      </c>
      <c r="H20" s="89">
        <v>1</v>
      </c>
      <c r="I20" s="74">
        <f t="shared" si="0"/>
        <v>11</v>
      </c>
      <c r="J20" s="69"/>
    </row>
    <row r="21" spans="1:10" ht="39" customHeight="1">
      <c r="A21" s="72">
        <v>13</v>
      </c>
      <c r="B21" s="87" t="s">
        <v>40</v>
      </c>
      <c r="C21" s="84" t="s">
        <v>32</v>
      </c>
      <c r="D21" s="84" t="s">
        <v>32</v>
      </c>
      <c r="E21" s="84" t="s">
        <v>32</v>
      </c>
      <c r="F21" s="84" t="s">
        <v>32</v>
      </c>
      <c r="G21" s="89">
        <v>26</v>
      </c>
      <c r="H21" s="89">
        <v>8</v>
      </c>
      <c r="I21" s="74">
        <f t="shared" si="0"/>
        <v>34</v>
      </c>
      <c r="J21" s="69"/>
    </row>
    <row r="22" spans="1:10" ht="39" customHeight="1">
      <c r="A22" s="73">
        <v>14</v>
      </c>
      <c r="B22" s="87" t="s">
        <v>23</v>
      </c>
      <c r="C22" s="84" t="s">
        <v>32</v>
      </c>
      <c r="D22" s="84" t="s">
        <v>32</v>
      </c>
      <c r="E22" s="84" t="s">
        <v>32</v>
      </c>
      <c r="F22" s="84" t="s">
        <v>32</v>
      </c>
      <c r="G22" s="89">
        <v>2</v>
      </c>
      <c r="H22" s="89">
        <v>2</v>
      </c>
      <c r="I22" s="74">
        <f>SUM(C22:H22)</f>
        <v>4</v>
      </c>
      <c r="J22" s="69"/>
    </row>
    <row r="23" spans="1:10" ht="39" customHeight="1">
      <c r="A23" s="73">
        <v>15</v>
      </c>
      <c r="B23" s="87" t="s">
        <v>485</v>
      </c>
      <c r="C23" s="117">
        <v>15</v>
      </c>
      <c r="D23" s="118"/>
      <c r="E23" s="118"/>
      <c r="F23" s="118"/>
      <c r="G23" s="118"/>
      <c r="H23" s="119"/>
      <c r="I23" s="74">
        <f t="shared" si="0"/>
        <v>15</v>
      </c>
      <c r="J23" s="69"/>
    </row>
    <row r="24" spans="1:10" s="71" customFormat="1" ht="52.5" customHeight="1" thickBot="1">
      <c r="A24" s="105" t="s">
        <v>14</v>
      </c>
      <c r="B24" s="106"/>
      <c r="C24" s="90">
        <f t="shared" ref="C24:H24" si="1">SUM(C9:C22)</f>
        <v>32</v>
      </c>
      <c r="D24" s="90">
        <f t="shared" si="1"/>
        <v>42</v>
      </c>
      <c r="E24" s="90">
        <f t="shared" si="1"/>
        <v>65</v>
      </c>
      <c r="F24" s="90">
        <f t="shared" si="1"/>
        <v>78</v>
      </c>
      <c r="G24" s="90">
        <f t="shared" si="1"/>
        <v>103</v>
      </c>
      <c r="H24" s="90">
        <f t="shared" si="1"/>
        <v>50</v>
      </c>
      <c r="I24" s="75">
        <f>SUM(I9:I23)</f>
        <v>385</v>
      </c>
    </row>
    <row r="25" spans="1:10" ht="27.75" customHeight="1"/>
  </sheetData>
  <mergeCells count="10">
    <mergeCell ref="A1:I1"/>
    <mergeCell ref="A24:B24"/>
    <mergeCell ref="J8:K8"/>
    <mergeCell ref="C7:H7"/>
    <mergeCell ref="I7:I8"/>
    <mergeCell ref="B7:B8"/>
    <mergeCell ref="A7:A8"/>
    <mergeCell ref="A2:I2"/>
    <mergeCell ref="A4:I4"/>
    <mergeCell ref="C23:H2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7"/>
  <sheetViews>
    <sheetView view="pageBreakPreview" zoomScale="50" zoomScaleNormal="80" zoomScaleSheetLayoutView="50" workbookViewId="0">
      <selection activeCell="J1" sqref="J1:J65536"/>
    </sheetView>
  </sheetViews>
  <sheetFormatPr defaultColWidth="9.15234375" defaultRowHeight="24.9"/>
  <cols>
    <col min="1" max="1" width="10.3828125" style="21" customWidth="1"/>
    <col min="2" max="2" width="12" style="4" customWidth="1"/>
    <col min="3" max="3" width="45.69140625" style="18" customWidth="1"/>
    <col min="4" max="4" width="10" style="5" hidden="1" customWidth="1"/>
    <col min="5" max="5" width="8.53515625" style="5" hidden="1" customWidth="1"/>
    <col min="6" max="6" width="16.15234375" style="5" customWidth="1"/>
    <col min="7" max="7" width="46.15234375" style="18" customWidth="1"/>
    <col min="8" max="8" width="23.3046875" style="20" customWidth="1"/>
    <col min="9" max="9" width="23.3046875" style="53" customWidth="1"/>
    <col min="10" max="10" width="18.84375" style="61" hidden="1" customWidth="1"/>
    <col min="11" max="11" width="19.15234375" style="5" customWidth="1"/>
    <col min="12" max="16384" width="9.15234375" style="4"/>
  </cols>
  <sheetData>
    <row r="1" spans="1:11" s="2" customFormat="1" ht="64.5" customHeight="1">
      <c r="A1" s="123" t="s">
        <v>24</v>
      </c>
      <c r="B1" s="124"/>
      <c r="C1" s="124"/>
      <c r="D1" s="124"/>
      <c r="E1" s="124"/>
      <c r="F1" s="124"/>
      <c r="G1" s="124"/>
      <c r="H1" s="124"/>
      <c r="I1" s="124"/>
      <c r="J1" s="59" t="s">
        <v>22</v>
      </c>
      <c r="K1" s="1"/>
    </row>
    <row r="2" spans="1:11" ht="32.25" customHeight="1">
      <c r="A2" s="125" t="s">
        <v>4</v>
      </c>
      <c r="B2" s="125"/>
      <c r="C2" s="125"/>
      <c r="D2" s="125"/>
      <c r="E2" s="125"/>
      <c r="F2" s="125"/>
      <c r="G2" s="125"/>
      <c r="H2" s="125"/>
      <c r="I2" s="125"/>
      <c r="J2" s="60">
        <v>0</v>
      </c>
      <c r="K2" s="3"/>
    </row>
    <row r="3" spans="1:11" ht="116.25" customHeight="1">
      <c r="A3" s="126" t="s">
        <v>45</v>
      </c>
      <c r="B3" s="126"/>
      <c r="C3" s="127"/>
      <c r="D3" s="127"/>
      <c r="E3" s="127"/>
      <c r="F3" s="127"/>
      <c r="G3" s="127"/>
      <c r="H3" s="127"/>
      <c r="I3" s="127"/>
    </row>
    <row r="4" spans="1:11" s="2" customFormat="1" ht="33.9">
      <c r="A4" s="128" t="s">
        <v>43</v>
      </c>
      <c r="B4" s="128"/>
      <c r="C4" s="128"/>
      <c r="D4" s="128"/>
      <c r="E4" s="128"/>
      <c r="F4" s="128"/>
      <c r="G4" s="128"/>
      <c r="H4" s="128"/>
      <c r="I4" s="128"/>
      <c r="J4" s="62"/>
      <c r="K4" s="6"/>
    </row>
    <row r="5" spans="1:11" s="31" customFormat="1" ht="25.5" customHeight="1">
      <c r="A5" s="22" t="s">
        <v>42</v>
      </c>
      <c r="B5" s="22"/>
      <c r="C5" s="80"/>
      <c r="D5" s="26"/>
      <c r="E5" s="26"/>
      <c r="F5" s="26"/>
      <c r="G5" s="27"/>
      <c r="H5" s="28"/>
      <c r="I5" s="48" t="s">
        <v>25</v>
      </c>
      <c r="J5" s="29"/>
      <c r="K5" s="30"/>
    </row>
    <row r="6" spans="1:11" s="31" customFormat="1" ht="25.5" customHeight="1">
      <c r="A6" s="22"/>
      <c r="B6" s="22"/>
      <c r="C6" s="129"/>
      <c r="D6" s="129"/>
      <c r="E6" s="129"/>
      <c r="F6" s="129"/>
      <c r="G6" s="27"/>
      <c r="H6" s="32"/>
      <c r="I6" s="48" t="s">
        <v>44</v>
      </c>
      <c r="J6" s="33"/>
      <c r="K6" s="30"/>
    </row>
    <row r="7" spans="1:11" ht="10.5" customHeight="1" thickBot="1">
      <c r="A7" s="7"/>
      <c r="B7" s="7"/>
      <c r="C7" s="81"/>
      <c r="D7" s="8"/>
      <c r="E7" s="8"/>
      <c r="F7" s="9"/>
      <c r="G7" s="10"/>
      <c r="H7" s="19"/>
      <c r="I7" s="49"/>
    </row>
    <row r="8" spans="1:11" ht="48" customHeight="1" thickBot="1">
      <c r="A8" s="54" t="s">
        <v>2</v>
      </c>
      <c r="B8" s="55" t="s">
        <v>3</v>
      </c>
      <c r="C8" s="56" t="s">
        <v>5</v>
      </c>
      <c r="D8" s="77" t="s">
        <v>1</v>
      </c>
      <c r="E8" s="77" t="s">
        <v>0</v>
      </c>
      <c r="F8" s="55" t="s">
        <v>20</v>
      </c>
      <c r="G8" s="56" t="s">
        <v>19</v>
      </c>
      <c r="H8" s="57" t="s">
        <v>18</v>
      </c>
      <c r="I8" s="58" t="s">
        <v>6</v>
      </c>
      <c r="J8" s="63"/>
      <c r="K8" s="11"/>
    </row>
    <row r="9" spans="1:11" ht="32.15" customHeight="1">
      <c r="A9" s="120" t="s">
        <v>480</v>
      </c>
      <c r="B9" s="121"/>
      <c r="C9" s="121"/>
      <c r="D9" s="121"/>
      <c r="E9" s="121"/>
      <c r="F9" s="121"/>
      <c r="G9" s="121"/>
      <c r="H9" s="121"/>
      <c r="I9" s="122"/>
      <c r="J9" s="63"/>
      <c r="K9" s="11"/>
    </row>
    <row r="10" spans="1:11" s="17" customFormat="1" ht="32.15" customHeight="1">
      <c r="A10" s="24" t="s">
        <v>499</v>
      </c>
      <c r="B10" s="23">
        <v>349</v>
      </c>
      <c r="C10" s="82" t="s">
        <v>95</v>
      </c>
      <c r="D10" s="13">
        <v>9</v>
      </c>
      <c r="E10" s="12" t="s">
        <v>97</v>
      </c>
      <c r="F10" s="14">
        <v>34</v>
      </c>
      <c r="G10" s="15" t="s">
        <v>98</v>
      </c>
      <c r="H10" s="47">
        <v>8.2812152777777773E-2</v>
      </c>
      <c r="I10" s="25">
        <v>0</v>
      </c>
      <c r="J10" s="64"/>
      <c r="K10" s="16"/>
    </row>
    <row r="11" spans="1:11" s="17" customFormat="1" ht="32.15" customHeight="1">
      <c r="A11" s="24">
        <v>1</v>
      </c>
      <c r="B11" s="23">
        <v>333</v>
      </c>
      <c r="C11" s="82" t="s">
        <v>79</v>
      </c>
      <c r="D11" s="13">
        <v>9</v>
      </c>
      <c r="E11" s="12" t="s">
        <v>97</v>
      </c>
      <c r="F11" s="14">
        <v>34</v>
      </c>
      <c r="G11" s="15" t="s">
        <v>112</v>
      </c>
      <c r="H11" s="47">
        <v>8.735625000000001E-2</v>
      </c>
      <c r="I11" s="25">
        <v>4.5440972222222376E-3</v>
      </c>
      <c r="J11" s="64"/>
      <c r="K11" s="16"/>
    </row>
    <row r="12" spans="1:11" s="17" customFormat="1" ht="32.15" customHeight="1">
      <c r="A12" s="24">
        <v>2</v>
      </c>
      <c r="B12" s="23">
        <v>330</v>
      </c>
      <c r="C12" s="82" t="s">
        <v>76</v>
      </c>
      <c r="D12" s="13">
        <v>9</v>
      </c>
      <c r="E12" s="12" t="s">
        <v>97</v>
      </c>
      <c r="F12" s="14">
        <v>34</v>
      </c>
      <c r="G12" s="15" t="s">
        <v>98</v>
      </c>
      <c r="H12" s="47">
        <v>8.800486111111111E-2</v>
      </c>
      <c r="I12" s="25">
        <v>5.1927083333333374E-3</v>
      </c>
      <c r="J12" s="64"/>
      <c r="K12" s="16"/>
    </row>
    <row r="13" spans="1:11" s="17" customFormat="1" ht="32.15" customHeight="1">
      <c r="A13" s="24">
        <v>3</v>
      </c>
      <c r="B13" s="23">
        <v>321</v>
      </c>
      <c r="C13" s="82" t="s">
        <v>67</v>
      </c>
      <c r="D13" s="13">
        <v>9</v>
      </c>
      <c r="E13" s="12" t="s">
        <v>97</v>
      </c>
      <c r="F13" s="14">
        <v>31</v>
      </c>
      <c r="G13" s="15" t="s">
        <v>105</v>
      </c>
      <c r="H13" s="47">
        <v>8.8459722222222217E-2</v>
      </c>
      <c r="I13" s="25">
        <v>5.6475694444444446E-3</v>
      </c>
      <c r="J13" s="64"/>
      <c r="K13" s="16"/>
    </row>
    <row r="14" spans="1:11" s="17" customFormat="1" ht="32.15" customHeight="1">
      <c r="A14" s="24">
        <v>4</v>
      </c>
      <c r="B14" s="23">
        <v>305</v>
      </c>
      <c r="C14" s="82" t="s">
        <v>51</v>
      </c>
      <c r="D14" s="13">
        <v>9</v>
      </c>
      <c r="E14" s="12" t="s">
        <v>97</v>
      </c>
      <c r="F14" s="14">
        <v>34</v>
      </c>
      <c r="G14" s="15" t="s">
        <v>98</v>
      </c>
      <c r="H14" s="47">
        <v>9.520497685185185E-2</v>
      </c>
      <c r="I14" s="25">
        <v>1.2392824074074077E-2</v>
      </c>
      <c r="J14" s="64"/>
      <c r="K14" s="16"/>
    </row>
    <row r="15" spans="1:11" s="17" customFormat="1" ht="32.15" customHeight="1">
      <c r="A15" s="24">
        <v>5</v>
      </c>
      <c r="B15" s="23">
        <v>311</v>
      </c>
      <c r="C15" s="82" t="s">
        <v>57</v>
      </c>
      <c r="D15" s="13">
        <v>9</v>
      </c>
      <c r="E15" s="12" t="s">
        <v>97</v>
      </c>
      <c r="F15" s="14">
        <v>31</v>
      </c>
      <c r="G15" s="15" t="s">
        <v>98</v>
      </c>
      <c r="H15" s="47">
        <v>9.9391203703703704E-2</v>
      </c>
      <c r="I15" s="25">
        <v>1.6579050925925931E-2</v>
      </c>
      <c r="J15" s="64"/>
      <c r="K15" s="16"/>
    </row>
    <row r="16" spans="1:11" s="17" customFormat="1" ht="32.15" customHeight="1">
      <c r="A16" s="24">
        <v>6</v>
      </c>
      <c r="B16" s="23">
        <v>322</v>
      </c>
      <c r="C16" s="82" t="s">
        <v>68</v>
      </c>
      <c r="D16" s="13">
        <v>9</v>
      </c>
      <c r="E16" s="12" t="s">
        <v>97</v>
      </c>
      <c r="F16" s="14">
        <v>31</v>
      </c>
      <c r="G16" s="15" t="s">
        <v>106</v>
      </c>
      <c r="H16" s="47">
        <v>0.1129011574074074</v>
      </c>
      <c r="I16" s="25">
        <v>3.0089004629629629E-2</v>
      </c>
      <c r="J16" s="64"/>
      <c r="K16" s="16"/>
    </row>
    <row r="17" spans="1:11" s="17" customFormat="1" ht="32.15" customHeight="1">
      <c r="A17" s="24">
        <v>7</v>
      </c>
      <c r="B17" s="23">
        <v>317</v>
      </c>
      <c r="C17" s="82" t="s">
        <v>63</v>
      </c>
      <c r="D17" s="13">
        <v>9</v>
      </c>
      <c r="E17" s="12" t="s">
        <v>97</v>
      </c>
      <c r="F17" s="14">
        <v>34</v>
      </c>
      <c r="G17" s="15" t="s">
        <v>103</v>
      </c>
      <c r="H17" s="47">
        <v>0.12448078703703704</v>
      </c>
      <c r="I17" s="25">
        <v>4.1668634259259263E-2</v>
      </c>
      <c r="J17" s="64"/>
      <c r="K17" s="16"/>
    </row>
    <row r="18" spans="1:11" s="17" customFormat="1" ht="32.15" customHeight="1">
      <c r="A18" s="24">
        <v>8</v>
      </c>
      <c r="B18" s="23">
        <v>343</v>
      </c>
      <c r="C18" s="82" t="s">
        <v>89</v>
      </c>
      <c r="D18" s="13">
        <v>9</v>
      </c>
      <c r="E18" s="12" t="s">
        <v>97</v>
      </c>
      <c r="F18" s="14">
        <v>31</v>
      </c>
      <c r="G18" s="15" t="s">
        <v>98</v>
      </c>
      <c r="H18" s="47">
        <v>0.12919907407407408</v>
      </c>
      <c r="I18" s="25">
        <v>4.6386921296296305E-2</v>
      </c>
      <c r="J18" s="64"/>
      <c r="K18" s="16"/>
    </row>
    <row r="19" spans="1:11" s="17" customFormat="1" ht="32.15" customHeight="1">
      <c r="A19" s="24">
        <v>9</v>
      </c>
      <c r="B19" s="23">
        <v>340</v>
      </c>
      <c r="C19" s="82" t="s">
        <v>86</v>
      </c>
      <c r="D19" s="13">
        <v>9</v>
      </c>
      <c r="E19" s="12" t="s">
        <v>97</v>
      </c>
      <c r="F19" s="14">
        <v>32</v>
      </c>
      <c r="G19" s="15" t="s">
        <v>98</v>
      </c>
      <c r="H19" s="47">
        <v>0.14193472222222223</v>
      </c>
      <c r="I19" s="25">
        <v>5.9122569444444453E-2</v>
      </c>
      <c r="J19" s="64"/>
      <c r="K19" s="16"/>
    </row>
    <row r="20" spans="1:11" s="17" customFormat="1" ht="32.15" customHeight="1">
      <c r="A20" s="24">
        <v>10</v>
      </c>
      <c r="B20" s="23">
        <v>341</v>
      </c>
      <c r="C20" s="82" t="s">
        <v>87</v>
      </c>
      <c r="D20" s="13">
        <v>9</v>
      </c>
      <c r="E20" s="12" t="s">
        <v>97</v>
      </c>
      <c r="F20" s="14">
        <v>18</v>
      </c>
      <c r="G20" s="15" t="s">
        <v>113</v>
      </c>
      <c r="H20" s="47">
        <v>0.15351076388888887</v>
      </c>
      <c r="I20" s="25">
        <v>7.0698611111111101E-2</v>
      </c>
      <c r="J20" s="64"/>
      <c r="K20" s="16"/>
    </row>
    <row r="21" spans="1:11" s="17" customFormat="1" ht="32.15" customHeight="1">
      <c r="A21" s="24">
        <v>11</v>
      </c>
      <c r="B21" s="23">
        <v>346</v>
      </c>
      <c r="C21" s="82" t="s">
        <v>92</v>
      </c>
      <c r="D21" s="13">
        <v>9</v>
      </c>
      <c r="E21" s="12" t="s">
        <v>97</v>
      </c>
      <c r="F21" s="14">
        <v>27</v>
      </c>
      <c r="G21" s="15" t="s">
        <v>102</v>
      </c>
      <c r="H21" s="47">
        <v>0.17464548611111111</v>
      </c>
      <c r="I21" s="25">
        <v>9.1833333333333336E-2</v>
      </c>
      <c r="J21" s="64"/>
      <c r="K21" s="16"/>
    </row>
    <row r="22" spans="1:11" s="17" customFormat="1" ht="32.15" customHeight="1">
      <c r="A22" s="94"/>
      <c r="B22" s="95"/>
      <c r="C22" s="96"/>
      <c r="D22" s="97"/>
      <c r="E22" s="98"/>
      <c r="F22" s="99"/>
      <c r="G22" s="100"/>
      <c r="H22" s="101"/>
      <c r="I22" s="102"/>
      <c r="J22" s="64"/>
      <c r="K22" s="16"/>
    </row>
    <row r="23" spans="1:11" ht="32.15" customHeight="1">
      <c r="A23" s="120" t="s">
        <v>481</v>
      </c>
      <c r="B23" s="121"/>
      <c r="C23" s="121"/>
      <c r="D23" s="121"/>
      <c r="E23" s="121"/>
      <c r="F23" s="121"/>
      <c r="G23" s="121"/>
      <c r="H23" s="121"/>
      <c r="I23" s="122"/>
      <c r="J23" s="63"/>
      <c r="K23" s="11"/>
    </row>
    <row r="24" spans="1:11" s="17" customFormat="1" ht="32.15" customHeight="1">
      <c r="A24" s="24" t="s">
        <v>497</v>
      </c>
      <c r="B24" s="23">
        <v>320</v>
      </c>
      <c r="C24" s="82" t="s">
        <v>66</v>
      </c>
      <c r="D24" s="13">
        <v>10</v>
      </c>
      <c r="E24" s="12" t="s">
        <v>97</v>
      </c>
      <c r="F24" s="14">
        <v>37</v>
      </c>
      <c r="G24" s="15" t="s">
        <v>104</v>
      </c>
      <c r="H24" s="47">
        <v>8.2035763888888891E-2</v>
      </c>
      <c r="I24" s="25">
        <v>0</v>
      </c>
      <c r="J24" s="64"/>
      <c r="K24" s="16"/>
    </row>
    <row r="25" spans="1:11" s="17" customFormat="1" ht="32.15" customHeight="1">
      <c r="A25" s="24" t="s">
        <v>498</v>
      </c>
      <c r="B25" s="23">
        <v>348</v>
      </c>
      <c r="C25" s="82" t="s">
        <v>94</v>
      </c>
      <c r="D25" s="13">
        <v>10</v>
      </c>
      <c r="E25" s="12" t="s">
        <v>97</v>
      </c>
      <c r="F25" s="14">
        <v>40</v>
      </c>
      <c r="G25" s="15" t="s">
        <v>98</v>
      </c>
      <c r="H25" s="47">
        <v>8.2125000000000004E-2</v>
      </c>
      <c r="I25" s="25">
        <v>8.9236111111112848E-5</v>
      </c>
      <c r="J25" s="64"/>
      <c r="K25" s="16"/>
    </row>
    <row r="26" spans="1:11" s="17" customFormat="1" ht="32.15" customHeight="1">
      <c r="A26" s="24">
        <v>1</v>
      </c>
      <c r="B26" s="23">
        <v>307</v>
      </c>
      <c r="C26" s="82" t="s">
        <v>53</v>
      </c>
      <c r="D26" s="13">
        <v>10</v>
      </c>
      <c r="E26" s="12" t="s">
        <v>97</v>
      </c>
      <c r="F26" s="14">
        <v>40</v>
      </c>
      <c r="G26" s="15" t="s">
        <v>446</v>
      </c>
      <c r="H26" s="47">
        <v>8.6111458333333335E-2</v>
      </c>
      <c r="I26" s="25">
        <v>4.0756944444444443E-3</v>
      </c>
      <c r="J26" s="64"/>
      <c r="K26" s="16"/>
    </row>
    <row r="27" spans="1:11" s="17" customFormat="1" ht="32.15" customHeight="1">
      <c r="A27" s="24">
        <v>2</v>
      </c>
      <c r="B27" s="23">
        <v>326</v>
      </c>
      <c r="C27" s="82" t="s">
        <v>72</v>
      </c>
      <c r="D27" s="13">
        <v>10</v>
      </c>
      <c r="E27" s="12" t="s">
        <v>97</v>
      </c>
      <c r="F27" s="14">
        <v>41</v>
      </c>
      <c r="G27" s="15" t="s">
        <v>110</v>
      </c>
      <c r="H27" s="47">
        <v>9.2302546296296292E-2</v>
      </c>
      <c r="I27" s="25">
        <v>1.0266782407407402E-2</v>
      </c>
      <c r="J27" s="64"/>
      <c r="K27" s="16"/>
    </row>
    <row r="28" spans="1:11" s="17" customFormat="1" ht="32.15" customHeight="1">
      <c r="A28" s="24">
        <v>3</v>
      </c>
      <c r="B28" s="23">
        <v>301</v>
      </c>
      <c r="C28" s="82" t="s">
        <v>47</v>
      </c>
      <c r="D28" s="13">
        <v>10</v>
      </c>
      <c r="E28" s="12" t="s">
        <v>97</v>
      </c>
      <c r="F28" s="14">
        <v>48</v>
      </c>
      <c r="G28" s="15" t="s">
        <v>445</v>
      </c>
      <c r="H28" s="47">
        <v>9.7977662037037047E-2</v>
      </c>
      <c r="I28" s="25">
        <v>1.5941898148148156E-2</v>
      </c>
      <c r="J28" s="64"/>
      <c r="K28" s="16"/>
    </row>
    <row r="29" spans="1:11" s="17" customFormat="1" ht="32.15" customHeight="1">
      <c r="A29" s="24">
        <v>4</v>
      </c>
      <c r="B29" s="23">
        <v>323</v>
      </c>
      <c r="C29" s="82" t="s">
        <v>69</v>
      </c>
      <c r="D29" s="13">
        <v>10</v>
      </c>
      <c r="E29" s="12" t="s">
        <v>97</v>
      </c>
      <c r="F29" s="14">
        <v>42</v>
      </c>
      <c r="G29" s="15" t="s">
        <v>107</v>
      </c>
      <c r="H29" s="47">
        <v>9.837499999999999E-2</v>
      </c>
      <c r="I29" s="25">
        <v>1.63392361111111E-2</v>
      </c>
      <c r="J29" s="64"/>
      <c r="K29" s="16"/>
    </row>
    <row r="30" spans="1:11" s="17" customFormat="1" ht="32.15" customHeight="1">
      <c r="A30" s="24">
        <v>5</v>
      </c>
      <c r="B30" s="23">
        <v>302</v>
      </c>
      <c r="C30" s="82" t="s">
        <v>48</v>
      </c>
      <c r="D30" s="13">
        <v>10</v>
      </c>
      <c r="E30" s="12" t="s">
        <v>97</v>
      </c>
      <c r="F30" s="14">
        <v>39</v>
      </c>
      <c r="G30" s="15" t="s">
        <v>98</v>
      </c>
      <c r="H30" s="47">
        <v>9.9769328703703697E-2</v>
      </c>
      <c r="I30" s="25">
        <v>1.7733564814814806E-2</v>
      </c>
      <c r="J30" s="64"/>
      <c r="K30" s="16"/>
    </row>
    <row r="31" spans="1:11" s="17" customFormat="1" ht="32.15" customHeight="1">
      <c r="A31" s="24">
        <v>6</v>
      </c>
      <c r="B31" s="23">
        <v>312</v>
      </c>
      <c r="C31" s="82" t="s">
        <v>58</v>
      </c>
      <c r="D31" s="13">
        <v>10</v>
      </c>
      <c r="E31" s="12" t="s">
        <v>97</v>
      </c>
      <c r="F31" s="14">
        <v>44</v>
      </c>
      <c r="G31" s="15" t="s">
        <v>98</v>
      </c>
      <c r="H31" s="47">
        <v>0.10010601851851852</v>
      </c>
      <c r="I31" s="25">
        <v>1.8070254629629634E-2</v>
      </c>
      <c r="J31" s="64"/>
      <c r="K31" s="16"/>
    </row>
    <row r="32" spans="1:11" s="17" customFormat="1" ht="32.15" customHeight="1">
      <c r="A32" s="24">
        <v>7</v>
      </c>
      <c r="B32" s="23">
        <v>347</v>
      </c>
      <c r="C32" s="82" t="s">
        <v>93</v>
      </c>
      <c r="D32" s="13">
        <v>10</v>
      </c>
      <c r="E32" s="12" t="s">
        <v>97</v>
      </c>
      <c r="F32" s="14">
        <v>48</v>
      </c>
      <c r="G32" s="15" t="s">
        <v>98</v>
      </c>
      <c r="H32" s="47">
        <v>0.10759837962962963</v>
      </c>
      <c r="I32" s="25">
        <v>2.5562615740740743E-2</v>
      </c>
      <c r="J32" s="64"/>
      <c r="K32" s="16"/>
    </row>
    <row r="33" spans="1:11" s="17" customFormat="1" ht="32.15" customHeight="1">
      <c r="A33" s="24">
        <v>8</v>
      </c>
      <c r="B33" s="23">
        <v>337</v>
      </c>
      <c r="C33" s="82" t="s">
        <v>83</v>
      </c>
      <c r="D33" s="13">
        <v>10</v>
      </c>
      <c r="E33" s="12" t="s">
        <v>97</v>
      </c>
      <c r="F33" s="14">
        <v>39</v>
      </c>
      <c r="G33" s="15" t="s">
        <v>98</v>
      </c>
      <c r="H33" s="47">
        <v>0.10922141203703704</v>
      </c>
      <c r="I33" s="25">
        <v>2.7185648148148153E-2</v>
      </c>
      <c r="J33" s="64"/>
      <c r="K33" s="16"/>
    </row>
    <row r="34" spans="1:11" s="17" customFormat="1" ht="32.15" customHeight="1">
      <c r="A34" s="24">
        <v>9</v>
      </c>
      <c r="B34" s="23">
        <v>304</v>
      </c>
      <c r="C34" s="82" t="s">
        <v>50</v>
      </c>
      <c r="D34" s="13">
        <v>10</v>
      </c>
      <c r="E34" s="12" t="s">
        <v>97</v>
      </c>
      <c r="F34" s="14">
        <v>41</v>
      </c>
      <c r="G34" s="15" t="s">
        <v>98</v>
      </c>
      <c r="H34" s="47">
        <v>0.10935462962962962</v>
      </c>
      <c r="I34" s="25">
        <v>2.731886574074073E-2</v>
      </c>
      <c r="J34" s="64"/>
      <c r="K34" s="16"/>
    </row>
    <row r="35" spans="1:11" s="17" customFormat="1" ht="32.15" customHeight="1">
      <c r="A35" s="24">
        <v>10</v>
      </c>
      <c r="B35" s="23">
        <v>314</v>
      </c>
      <c r="C35" s="82" t="s">
        <v>60</v>
      </c>
      <c r="D35" s="13">
        <v>10</v>
      </c>
      <c r="E35" s="12" t="s">
        <v>97</v>
      </c>
      <c r="F35" s="14">
        <v>43</v>
      </c>
      <c r="G35" s="15" t="s">
        <v>101</v>
      </c>
      <c r="H35" s="47">
        <v>0.11103055555555556</v>
      </c>
      <c r="I35" s="25">
        <v>2.8994791666666672E-2</v>
      </c>
      <c r="J35" s="64"/>
      <c r="K35" s="16"/>
    </row>
    <row r="36" spans="1:11" s="17" customFormat="1" ht="32.15" customHeight="1">
      <c r="A36" s="24">
        <v>11</v>
      </c>
      <c r="B36" s="23">
        <v>335</v>
      </c>
      <c r="C36" s="82" t="s">
        <v>81</v>
      </c>
      <c r="D36" s="13">
        <v>10</v>
      </c>
      <c r="E36" s="12" t="s">
        <v>97</v>
      </c>
      <c r="F36" s="14">
        <v>37</v>
      </c>
      <c r="G36" s="15" t="s">
        <v>98</v>
      </c>
      <c r="H36" s="47">
        <v>0.11363078703703704</v>
      </c>
      <c r="I36" s="25">
        <v>3.1595023148148146E-2</v>
      </c>
      <c r="J36" s="64"/>
      <c r="K36" s="16"/>
    </row>
    <row r="37" spans="1:11" s="17" customFormat="1" ht="32.15" customHeight="1">
      <c r="A37" s="24">
        <v>12</v>
      </c>
      <c r="B37" s="23">
        <v>338</v>
      </c>
      <c r="C37" s="82" t="s">
        <v>84</v>
      </c>
      <c r="D37" s="13">
        <v>10</v>
      </c>
      <c r="E37" s="12" t="s">
        <v>97</v>
      </c>
      <c r="F37" s="14">
        <v>39</v>
      </c>
      <c r="G37" s="15" t="s">
        <v>98</v>
      </c>
      <c r="H37" s="47">
        <v>0.11564861111111112</v>
      </c>
      <c r="I37" s="25">
        <v>3.3612847222222228E-2</v>
      </c>
      <c r="J37" s="64"/>
      <c r="K37" s="16"/>
    </row>
    <row r="38" spans="1:11" s="17" customFormat="1" ht="32.15" customHeight="1">
      <c r="A38" s="24">
        <v>13</v>
      </c>
      <c r="B38" s="23">
        <v>303</v>
      </c>
      <c r="C38" s="82" t="s">
        <v>49</v>
      </c>
      <c r="D38" s="13">
        <v>10</v>
      </c>
      <c r="E38" s="12" t="s">
        <v>97</v>
      </c>
      <c r="F38" s="14">
        <v>35</v>
      </c>
      <c r="G38" s="15" t="s">
        <v>99</v>
      </c>
      <c r="H38" s="47">
        <v>0.11593958333333333</v>
      </c>
      <c r="I38" s="25">
        <v>3.3903819444444441E-2</v>
      </c>
      <c r="J38" s="64"/>
      <c r="K38" s="16"/>
    </row>
    <row r="39" spans="1:11" s="17" customFormat="1" ht="32.15" customHeight="1">
      <c r="A39" s="24">
        <v>14</v>
      </c>
      <c r="B39" s="23">
        <v>339</v>
      </c>
      <c r="C39" s="82" t="s">
        <v>85</v>
      </c>
      <c r="D39" s="13">
        <v>10</v>
      </c>
      <c r="E39" s="12" t="s">
        <v>97</v>
      </c>
      <c r="F39" s="14">
        <v>38</v>
      </c>
      <c r="G39" s="15" t="s">
        <v>98</v>
      </c>
      <c r="H39" s="47">
        <v>0.11644780092592592</v>
      </c>
      <c r="I39" s="25">
        <v>3.4412037037037033E-2</v>
      </c>
      <c r="J39" s="64"/>
      <c r="K39" s="16"/>
    </row>
    <row r="40" spans="1:11" s="17" customFormat="1" ht="32.15" customHeight="1">
      <c r="A40" s="24">
        <v>15</v>
      </c>
      <c r="B40" s="23">
        <v>334</v>
      </c>
      <c r="C40" s="82" t="s">
        <v>80</v>
      </c>
      <c r="D40" s="13">
        <v>10</v>
      </c>
      <c r="E40" s="12" t="s">
        <v>97</v>
      </c>
      <c r="F40" s="14">
        <v>47</v>
      </c>
      <c r="G40" s="15" t="s">
        <v>98</v>
      </c>
      <c r="H40" s="47">
        <v>0.11710752314814815</v>
      </c>
      <c r="I40" s="25">
        <v>3.5071759259259261E-2</v>
      </c>
      <c r="J40" s="64"/>
      <c r="K40" s="16"/>
    </row>
    <row r="41" spans="1:11" s="17" customFormat="1" ht="32.15" customHeight="1">
      <c r="A41" s="24">
        <v>16</v>
      </c>
      <c r="B41" s="23">
        <v>336</v>
      </c>
      <c r="C41" s="82" t="s">
        <v>82</v>
      </c>
      <c r="D41" s="13">
        <v>10</v>
      </c>
      <c r="E41" s="12" t="s">
        <v>97</v>
      </c>
      <c r="F41" s="14">
        <v>42</v>
      </c>
      <c r="G41" s="15" t="s">
        <v>98</v>
      </c>
      <c r="H41" s="47">
        <v>0.13238831018518518</v>
      </c>
      <c r="I41" s="25">
        <v>5.0352546296296291E-2</v>
      </c>
      <c r="J41" s="64"/>
      <c r="K41" s="16"/>
    </row>
    <row r="42" spans="1:11" s="17" customFormat="1" ht="32.15" customHeight="1">
      <c r="A42" s="24">
        <v>17</v>
      </c>
      <c r="B42" s="23">
        <v>319</v>
      </c>
      <c r="C42" s="82" t="s">
        <v>65</v>
      </c>
      <c r="D42" s="13">
        <v>10</v>
      </c>
      <c r="E42" s="12" t="s">
        <v>97</v>
      </c>
      <c r="F42" s="14">
        <v>39</v>
      </c>
      <c r="G42" s="15" t="s">
        <v>98</v>
      </c>
      <c r="H42" s="47">
        <v>0.14947858796296296</v>
      </c>
      <c r="I42" s="25">
        <v>6.7442824074074065E-2</v>
      </c>
      <c r="J42" s="64"/>
      <c r="K42" s="16"/>
    </row>
    <row r="43" spans="1:11" s="17" customFormat="1" ht="32.15" customHeight="1">
      <c r="A43" s="24"/>
      <c r="B43" s="23">
        <v>313</v>
      </c>
      <c r="C43" s="82" t="s">
        <v>59</v>
      </c>
      <c r="D43" s="13">
        <v>10</v>
      </c>
      <c r="E43" s="12" t="s">
        <v>97</v>
      </c>
      <c r="F43" s="14">
        <v>49</v>
      </c>
      <c r="G43" s="15" t="s">
        <v>100</v>
      </c>
      <c r="H43" s="47" t="s">
        <v>492</v>
      </c>
      <c r="I43" s="25"/>
      <c r="J43" s="64"/>
      <c r="K43" s="16"/>
    </row>
    <row r="44" spans="1:11" s="17" customFormat="1" ht="32.15" customHeight="1">
      <c r="A44" s="24"/>
      <c r="B44" s="23">
        <v>331</v>
      </c>
      <c r="C44" s="82" t="s">
        <v>77</v>
      </c>
      <c r="D44" s="13">
        <v>10</v>
      </c>
      <c r="E44" s="12" t="s">
        <v>97</v>
      </c>
      <c r="F44" s="14">
        <v>38</v>
      </c>
      <c r="G44" s="15" t="s">
        <v>98</v>
      </c>
      <c r="H44" s="47" t="s">
        <v>492</v>
      </c>
      <c r="I44" s="25"/>
      <c r="J44" s="64"/>
      <c r="K44" s="16"/>
    </row>
    <row r="45" spans="1:11" s="17" customFormat="1" ht="32.15" customHeight="1">
      <c r="A45" s="94"/>
      <c r="B45" s="95"/>
      <c r="C45" s="96"/>
      <c r="D45" s="97"/>
      <c r="E45" s="98"/>
      <c r="F45" s="99"/>
      <c r="G45" s="100"/>
      <c r="H45" s="101"/>
      <c r="I45" s="102"/>
      <c r="J45" s="64"/>
      <c r="K45" s="16"/>
    </row>
    <row r="46" spans="1:11" ht="32.15" customHeight="1">
      <c r="A46" s="120" t="s">
        <v>482</v>
      </c>
      <c r="B46" s="121"/>
      <c r="C46" s="121"/>
      <c r="D46" s="121"/>
      <c r="E46" s="121"/>
      <c r="F46" s="121"/>
      <c r="G46" s="121"/>
      <c r="H46" s="121"/>
      <c r="I46" s="122"/>
      <c r="J46" s="63"/>
      <c r="K46" s="11"/>
    </row>
    <row r="47" spans="1:11" s="17" customFormat="1" ht="32.15" customHeight="1">
      <c r="A47" s="24">
        <v>1</v>
      </c>
      <c r="B47" s="23">
        <v>315</v>
      </c>
      <c r="C47" s="82" t="s">
        <v>61</v>
      </c>
      <c r="D47" s="13">
        <v>11</v>
      </c>
      <c r="E47" s="12" t="s">
        <v>97</v>
      </c>
      <c r="F47" s="14">
        <v>52</v>
      </c>
      <c r="G47" s="15" t="s">
        <v>98</v>
      </c>
      <c r="H47" s="47">
        <v>0.10268263888888889</v>
      </c>
      <c r="I47" s="25">
        <v>0</v>
      </c>
      <c r="J47" s="64"/>
      <c r="K47" s="16"/>
    </row>
    <row r="48" spans="1:11" s="17" customFormat="1" ht="32.15" customHeight="1">
      <c r="A48" s="24">
        <v>2</v>
      </c>
      <c r="B48" s="23">
        <v>308</v>
      </c>
      <c r="C48" s="82" t="s">
        <v>54</v>
      </c>
      <c r="D48" s="13">
        <v>11</v>
      </c>
      <c r="E48" s="12" t="s">
        <v>97</v>
      </c>
      <c r="F48" s="14">
        <v>56</v>
      </c>
      <c r="G48" s="15" t="s">
        <v>98</v>
      </c>
      <c r="H48" s="47">
        <v>0.10298541666666666</v>
      </c>
      <c r="I48" s="25">
        <v>3.0277777777777681E-4</v>
      </c>
      <c r="J48" s="64"/>
      <c r="K48" s="16"/>
    </row>
    <row r="49" spans="1:11" s="17" customFormat="1" ht="32.15" customHeight="1">
      <c r="A49" s="24">
        <v>3</v>
      </c>
      <c r="B49" s="23">
        <v>316</v>
      </c>
      <c r="C49" s="82" t="s">
        <v>62</v>
      </c>
      <c r="D49" s="13">
        <v>11</v>
      </c>
      <c r="E49" s="12" t="s">
        <v>97</v>
      </c>
      <c r="F49" s="14">
        <v>59</v>
      </c>
      <c r="G49" s="15" t="s">
        <v>102</v>
      </c>
      <c r="H49" s="47">
        <v>0.10760902777777777</v>
      </c>
      <c r="I49" s="25">
        <v>4.9263888888888829E-3</v>
      </c>
      <c r="J49" s="64"/>
      <c r="K49" s="16"/>
    </row>
    <row r="50" spans="1:11" s="17" customFormat="1" ht="32.15" customHeight="1">
      <c r="A50" s="24">
        <v>4</v>
      </c>
      <c r="B50" s="23">
        <v>345</v>
      </c>
      <c r="C50" s="82" t="s">
        <v>91</v>
      </c>
      <c r="D50" s="13">
        <v>11</v>
      </c>
      <c r="E50" s="12" t="s">
        <v>97</v>
      </c>
      <c r="F50" s="14">
        <v>61</v>
      </c>
      <c r="G50" s="15" t="s">
        <v>98</v>
      </c>
      <c r="H50" s="47">
        <v>0.10877962962962963</v>
      </c>
      <c r="I50" s="25">
        <v>6.0969907407407431E-3</v>
      </c>
      <c r="J50" s="64"/>
      <c r="K50" s="16"/>
    </row>
    <row r="51" spans="1:11" s="17" customFormat="1" ht="32.15" customHeight="1">
      <c r="A51" s="24">
        <v>5</v>
      </c>
      <c r="B51" s="23">
        <v>306</v>
      </c>
      <c r="C51" s="82" t="s">
        <v>52</v>
      </c>
      <c r="D51" s="13">
        <v>11</v>
      </c>
      <c r="E51" s="12" t="s">
        <v>97</v>
      </c>
      <c r="F51" s="14">
        <v>52</v>
      </c>
      <c r="G51" s="15" t="s">
        <v>98</v>
      </c>
      <c r="H51" s="47">
        <v>0.12555717592592594</v>
      </c>
      <c r="I51" s="25">
        <v>2.2874537037037054E-2</v>
      </c>
      <c r="J51" s="64"/>
      <c r="K51" s="16"/>
    </row>
    <row r="52" spans="1:11" s="17" customFormat="1" ht="32.15" customHeight="1">
      <c r="A52" s="24">
        <v>6</v>
      </c>
      <c r="B52" s="23">
        <v>325</v>
      </c>
      <c r="C52" s="82" t="s">
        <v>71</v>
      </c>
      <c r="D52" s="13">
        <v>11</v>
      </c>
      <c r="E52" s="12" t="s">
        <v>97</v>
      </c>
      <c r="F52" s="14">
        <v>64</v>
      </c>
      <c r="G52" s="15" t="s">
        <v>109</v>
      </c>
      <c r="H52" s="47">
        <v>0.15556863425925926</v>
      </c>
      <c r="I52" s="25">
        <v>5.2885995370370378E-2</v>
      </c>
      <c r="J52" s="64"/>
      <c r="K52" s="16"/>
    </row>
    <row r="53" spans="1:11" s="17" customFormat="1" ht="32.15" customHeight="1">
      <c r="A53" s="94"/>
      <c r="B53" s="95"/>
      <c r="C53" s="96"/>
      <c r="D53" s="97"/>
      <c r="E53" s="98"/>
      <c r="F53" s="99"/>
      <c r="G53" s="100"/>
      <c r="H53" s="101"/>
      <c r="I53" s="102"/>
      <c r="J53" s="64"/>
      <c r="K53" s="16"/>
    </row>
    <row r="54" spans="1:11" ht="32.15" customHeight="1">
      <c r="A54" s="120" t="s">
        <v>496</v>
      </c>
      <c r="B54" s="121"/>
      <c r="C54" s="121"/>
      <c r="D54" s="121"/>
      <c r="E54" s="121"/>
      <c r="F54" s="121"/>
      <c r="G54" s="121"/>
      <c r="H54" s="121"/>
      <c r="I54" s="122"/>
      <c r="J54" s="63"/>
      <c r="K54" s="11"/>
    </row>
    <row r="55" spans="1:11" s="17" customFormat="1" ht="32.15" customHeight="1">
      <c r="A55" s="24" t="s">
        <v>497</v>
      </c>
      <c r="B55" s="23">
        <v>342</v>
      </c>
      <c r="C55" s="82" t="s">
        <v>88</v>
      </c>
      <c r="D55" s="13">
        <v>12</v>
      </c>
      <c r="E55" s="12" t="s">
        <v>96</v>
      </c>
      <c r="F55" s="14">
        <v>29</v>
      </c>
      <c r="G55" s="15" t="s">
        <v>98</v>
      </c>
      <c r="H55" s="47">
        <v>9.8421064814814815E-2</v>
      </c>
      <c r="I55" s="25">
        <v>0</v>
      </c>
      <c r="J55" s="64"/>
      <c r="K55" s="16"/>
    </row>
    <row r="56" spans="1:11" s="17" customFormat="1" ht="32.15" customHeight="1">
      <c r="A56" s="24" t="s">
        <v>498</v>
      </c>
      <c r="B56" s="23">
        <v>310</v>
      </c>
      <c r="C56" s="82" t="s">
        <v>56</v>
      </c>
      <c r="D56" s="13">
        <v>13</v>
      </c>
      <c r="E56" s="12" t="s">
        <v>96</v>
      </c>
      <c r="F56" s="14">
        <v>46</v>
      </c>
      <c r="G56" s="15" t="s">
        <v>98</v>
      </c>
      <c r="H56" s="47">
        <v>0.10296412037037038</v>
      </c>
      <c r="I56" s="25">
        <v>4.5430555555555641E-3</v>
      </c>
      <c r="J56" s="64"/>
      <c r="K56" s="16"/>
    </row>
    <row r="57" spans="1:11" s="17" customFormat="1" ht="32.15" customHeight="1">
      <c r="A57" s="24" t="s">
        <v>499</v>
      </c>
      <c r="B57" s="23">
        <v>327</v>
      </c>
      <c r="C57" s="82" t="s">
        <v>73</v>
      </c>
      <c r="D57" s="13">
        <v>13</v>
      </c>
      <c r="E57" s="12" t="s">
        <v>96</v>
      </c>
      <c r="F57" s="14">
        <v>49</v>
      </c>
      <c r="G57" s="15" t="s">
        <v>111</v>
      </c>
      <c r="H57" s="47">
        <v>0.10831342592592592</v>
      </c>
      <c r="I57" s="25">
        <v>9.8923611111111087E-3</v>
      </c>
      <c r="J57" s="64"/>
      <c r="K57" s="16"/>
    </row>
    <row r="58" spans="1:11" s="17" customFormat="1" ht="32.15" customHeight="1">
      <c r="A58" s="24">
        <v>1</v>
      </c>
      <c r="B58" s="23">
        <v>328</v>
      </c>
      <c r="C58" s="82" t="s">
        <v>74</v>
      </c>
      <c r="D58" s="13">
        <v>13</v>
      </c>
      <c r="E58" s="12" t="s">
        <v>96</v>
      </c>
      <c r="F58" s="14">
        <v>48</v>
      </c>
      <c r="G58" s="15" t="s">
        <v>98</v>
      </c>
      <c r="H58" s="47">
        <v>0.11860578703703704</v>
      </c>
      <c r="I58" s="25">
        <v>2.0184722222222229E-2</v>
      </c>
      <c r="J58" s="64"/>
      <c r="K58" s="16"/>
    </row>
    <row r="59" spans="1:11" s="17" customFormat="1" ht="32.15" customHeight="1">
      <c r="A59" s="24">
        <v>2</v>
      </c>
      <c r="B59" s="23">
        <v>344</v>
      </c>
      <c r="C59" s="82" t="s">
        <v>90</v>
      </c>
      <c r="D59" s="13">
        <v>13</v>
      </c>
      <c r="E59" s="12" t="s">
        <v>96</v>
      </c>
      <c r="F59" s="14">
        <v>43</v>
      </c>
      <c r="G59" s="15" t="s">
        <v>98</v>
      </c>
      <c r="H59" s="47">
        <v>0.1196775462962963</v>
      </c>
      <c r="I59" s="25">
        <v>2.1256481481481487E-2</v>
      </c>
      <c r="J59" s="64"/>
      <c r="K59" s="16"/>
    </row>
    <row r="60" spans="1:11" s="17" customFormat="1" ht="32.15" customHeight="1">
      <c r="A60" s="24">
        <v>3</v>
      </c>
      <c r="B60" s="23">
        <v>324</v>
      </c>
      <c r="C60" s="82" t="s">
        <v>70</v>
      </c>
      <c r="D60" s="13">
        <v>13</v>
      </c>
      <c r="E60" s="12" t="s">
        <v>96</v>
      </c>
      <c r="F60" s="14">
        <v>46</v>
      </c>
      <c r="G60" s="15" t="s">
        <v>108</v>
      </c>
      <c r="H60" s="47">
        <v>0.12300671296296296</v>
      </c>
      <c r="I60" s="25">
        <v>2.4585648148148148E-2</v>
      </c>
      <c r="J60" s="64"/>
      <c r="K60" s="16"/>
    </row>
    <row r="61" spans="1:11" s="17" customFormat="1" ht="32.15" customHeight="1">
      <c r="A61" s="24">
        <v>4</v>
      </c>
      <c r="B61" s="23">
        <v>332</v>
      </c>
      <c r="C61" s="82" t="s">
        <v>78</v>
      </c>
      <c r="D61" s="13">
        <v>13</v>
      </c>
      <c r="E61" s="12" t="s">
        <v>96</v>
      </c>
      <c r="F61" s="14">
        <v>44</v>
      </c>
      <c r="G61" s="15" t="s">
        <v>99</v>
      </c>
      <c r="H61" s="47">
        <v>0.12904583333333333</v>
      </c>
      <c r="I61" s="25">
        <v>3.0624768518518516E-2</v>
      </c>
      <c r="J61" s="64"/>
      <c r="K61" s="16"/>
    </row>
    <row r="62" spans="1:11" s="17" customFormat="1" ht="32.15" customHeight="1">
      <c r="A62" s="24">
        <v>5</v>
      </c>
      <c r="B62" s="23">
        <v>318</v>
      </c>
      <c r="C62" s="82" t="s">
        <v>64</v>
      </c>
      <c r="D62" s="13">
        <v>14</v>
      </c>
      <c r="E62" s="12" t="s">
        <v>96</v>
      </c>
      <c r="F62" s="14">
        <v>50</v>
      </c>
      <c r="G62" s="15" t="s">
        <v>98</v>
      </c>
      <c r="H62" s="47">
        <v>0.13488680555555557</v>
      </c>
      <c r="I62" s="25">
        <v>3.6465740740740757E-2</v>
      </c>
      <c r="J62" s="64"/>
      <c r="K62" s="16"/>
    </row>
    <row r="63" spans="1:11" s="17" customFormat="1" ht="32.15" customHeight="1">
      <c r="A63" s="24">
        <v>6</v>
      </c>
      <c r="B63" s="23">
        <v>309</v>
      </c>
      <c r="C63" s="82" t="s">
        <v>55</v>
      </c>
      <c r="D63" s="13">
        <v>14</v>
      </c>
      <c r="E63" s="12" t="s">
        <v>96</v>
      </c>
      <c r="F63" s="14">
        <v>54</v>
      </c>
      <c r="G63" s="15" t="s">
        <v>98</v>
      </c>
      <c r="H63" s="47">
        <v>0.14402557870370369</v>
      </c>
      <c r="I63" s="25">
        <v>4.5604513888888878E-2</v>
      </c>
      <c r="J63" s="64"/>
      <c r="K63" s="16"/>
    </row>
    <row r="64" spans="1:11" s="17" customFormat="1" ht="32.15" customHeight="1">
      <c r="A64" s="24">
        <v>7</v>
      </c>
      <c r="B64" s="23">
        <v>300</v>
      </c>
      <c r="C64" s="82" t="s">
        <v>46</v>
      </c>
      <c r="D64" s="13">
        <v>13</v>
      </c>
      <c r="E64" s="12" t="s">
        <v>96</v>
      </c>
      <c r="F64" s="14">
        <v>36</v>
      </c>
      <c r="G64" s="15" t="s">
        <v>98</v>
      </c>
      <c r="H64" s="47">
        <v>0.14917997685185186</v>
      </c>
      <c r="I64" s="25">
        <v>5.0758912037037043E-2</v>
      </c>
      <c r="J64" s="64"/>
      <c r="K64" s="16"/>
    </row>
    <row r="65" spans="1:13" s="17" customFormat="1" ht="32.15" customHeight="1">
      <c r="A65" s="24">
        <v>8</v>
      </c>
      <c r="B65" s="23">
        <v>329</v>
      </c>
      <c r="C65" s="82" t="s">
        <v>75</v>
      </c>
      <c r="D65" s="13">
        <v>13</v>
      </c>
      <c r="E65" s="12" t="s">
        <v>96</v>
      </c>
      <c r="F65" s="14">
        <v>42</v>
      </c>
      <c r="G65" s="15" t="s">
        <v>112</v>
      </c>
      <c r="H65" s="47">
        <v>0.15546736111111112</v>
      </c>
      <c r="I65" s="25">
        <v>5.7046296296296303E-2</v>
      </c>
      <c r="J65" s="64"/>
      <c r="K65" s="16"/>
    </row>
    <row r="66" spans="1:13" s="17" customFormat="1" ht="10.5" customHeight="1">
      <c r="A66" s="24"/>
      <c r="B66" s="23"/>
      <c r="C66" s="82"/>
      <c r="D66" s="13"/>
      <c r="E66" s="12"/>
      <c r="F66" s="14"/>
      <c r="G66" s="15"/>
      <c r="H66" s="47"/>
      <c r="I66" s="50"/>
      <c r="J66" s="64"/>
      <c r="K66" s="16"/>
    </row>
    <row r="67" spans="1:13" s="35" customFormat="1" ht="10.5" customHeight="1">
      <c r="A67" s="34"/>
      <c r="C67" s="37"/>
      <c r="D67" s="36"/>
      <c r="E67" s="36"/>
      <c r="F67" s="36"/>
      <c r="G67" s="37"/>
      <c r="H67" s="38"/>
      <c r="I67" s="51"/>
      <c r="J67" s="65"/>
      <c r="K67" s="36"/>
    </row>
    <row r="68" spans="1:13" s="41" customFormat="1" ht="22.5" customHeight="1">
      <c r="A68" s="39" t="s">
        <v>7</v>
      </c>
      <c r="B68" s="40"/>
      <c r="C68" s="83"/>
      <c r="F68" s="40"/>
      <c r="G68" s="39" t="s">
        <v>8</v>
      </c>
      <c r="H68" s="42"/>
      <c r="I68" s="52"/>
      <c r="J68" s="66"/>
      <c r="K68" s="43"/>
      <c r="L68" s="40"/>
      <c r="M68" s="40"/>
    </row>
    <row r="69" spans="1:13" s="41" customFormat="1" ht="28.5" customHeight="1">
      <c r="A69" s="44" t="s">
        <v>9</v>
      </c>
      <c r="B69" s="40"/>
      <c r="C69" s="83"/>
      <c r="F69" s="45">
        <f>COUNTIF(B10:B66,"&gt;0")</f>
        <v>50</v>
      </c>
      <c r="G69" s="41" t="s">
        <v>487</v>
      </c>
      <c r="H69" s="67"/>
      <c r="I69" s="67"/>
      <c r="J69" s="66"/>
      <c r="K69" s="43"/>
      <c r="L69" s="40"/>
      <c r="M69" s="40"/>
    </row>
    <row r="70" spans="1:13" s="41" customFormat="1" ht="28.5" customHeight="1">
      <c r="A70" s="44" t="s">
        <v>10</v>
      </c>
      <c r="B70" s="40"/>
      <c r="C70" s="83"/>
      <c r="F70" s="45">
        <f>F69-F71-F72-F73</f>
        <v>48</v>
      </c>
      <c r="G70" s="66" t="s">
        <v>488</v>
      </c>
      <c r="H70" s="42"/>
      <c r="I70" s="52"/>
      <c r="J70" s="66"/>
      <c r="K70" s="43"/>
      <c r="L70" s="40"/>
      <c r="M70" s="40"/>
    </row>
    <row r="71" spans="1:13" s="41" customFormat="1" ht="28.5" customHeight="1">
      <c r="A71" s="44" t="s">
        <v>11</v>
      </c>
      <c r="B71" s="40"/>
      <c r="C71" s="83"/>
      <c r="F71" s="45">
        <f>COUNTIF(H10:H66,"НС")</f>
        <v>2</v>
      </c>
      <c r="G71" s="66" t="s">
        <v>489</v>
      </c>
      <c r="H71" s="42"/>
      <c r="I71" s="52"/>
      <c r="J71" s="66"/>
      <c r="K71" s="43"/>
      <c r="L71" s="40"/>
      <c r="M71" s="40"/>
    </row>
    <row r="72" spans="1:13" s="41" customFormat="1" ht="28.5" customHeight="1">
      <c r="A72" s="44" t="s">
        <v>12</v>
      </c>
      <c r="B72" s="40"/>
      <c r="C72" s="83"/>
      <c r="F72" s="45">
        <f>COUNTIF(H10:H66,"НФ")</f>
        <v>0</v>
      </c>
      <c r="G72" s="66" t="s">
        <v>490</v>
      </c>
      <c r="H72" s="42"/>
      <c r="I72" s="52"/>
      <c r="J72" s="66"/>
      <c r="K72" s="43"/>
      <c r="L72" s="40"/>
      <c r="M72" s="40"/>
    </row>
    <row r="73" spans="1:13" s="41" customFormat="1" ht="28.5" customHeight="1">
      <c r="A73" s="44" t="s">
        <v>13</v>
      </c>
      <c r="B73" s="40"/>
      <c r="C73" s="83"/>
      <c r="F73" s="45">
        <f>COUNTIF(H10:H66,"Д")</f>
        <v>0</v>
      </c>
      <c r="G73" s="66" t="s">
        <v>491</v>
      </c>
      <c r="H73" s="42"/>
      <c r="I73" s="52"/>
      <c r="J73" s="66"/>
      <c r="K73" s="43"/>
      <c r="L73" s="40"/>
      <c r="M73" s="40"/>
    </row>
    <row r="74" spans="1:13" s="41" customFormat="1" ht="18" customHeight="1">
      <c r="A74" s="44"/>
      <c r="B74" s="40"/>
      <c r="C74" s="83"/>
      <c r="F74" s="45"/>
      <c r="G74" s="66"/>
      <c r="H74" s="42"/>
      <c r="I74" s="52"/>
      <c r="J74" s="66"/>
      <c r="K74" s="43"/>
      <c r="L74" s="40"/>
      <c r="M74" s="40"/>
    </row>
    <row r="75" spans="1:13" s="41" customFormat="1" ht="28.5" customHeight="1">
      <c r="A75" s="44" t="s">
        <v>486</v>
      </c>
      <c r="B75" s="40"/>
      <c r="C75" s="83"/>
      <c r="F75" s="40"/>
      <c r="G75" s="46"/>
      <c r="H75" s="42"/>
      <c r="I75" s="52"/>
      <c r="J75" s="66"/>
      <c r="K75" s="43"/>
      <c r="L75" s="40"/>
      <c r="M75" s="40"/>
    </row>
    <row r="76" spans="1:13" ht="48" customHeight="1"/>
    <row r="77" spans="1:13">
      <c r="A77" s="76"/>
    </row>
    <row r="87" ht="60" customHeight="1"/>
  </sheetData>
  <mergeCells count="9">
    <mergeCell ref="A46:I46"/>
    <mergeCell ref="A54:I54"/>
    <mergeCell ref="A9:I9"/>
    <mergeCell ref="A1:I1"/>
    <mergeCell ref="A2:I2"/>
    <mergeCell ref="A3:I3"/>
    <mergeCell ref="A4:I4"/>
    <mergeCell ref="C6:F6"/>
    <mergeCell ref="A23:I23"/>
  </mergeCells>
  <dataValidations count="1">
    <dataValidation type="list" allowBlank="1" showInputMessage="1" showErrorMessage="1" sqref="C6:F6">
      <formula1>Стиль</formula1>
    </dataValidation>
  </dataValidations>
  <printOptions horizontalCentered="1"/>
  <pageMargins left="0.39370078740157483" right="0.39370078740157483" top="0.39370078740157483" bottom="0.6692913385826772" header="0.51181102362204722" footer="0.51181102362204722"/>
  <pageSetup paperSize="9" scale="47" orientation="portrait" r:id="rId1"/>
  <headerFooter alignWithMargins="0">
    <oddFooter>&amp;L07 Июня 2026 г. УЛЬТРА ТРЕЙЛ «ОБГОНЯЯ ВЕТЕР. ЛЕТО 2026»&amp;C&amp;P стр. из &amp;N страниц&amp;RДистанция 30 км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1"/>
  <sheetViews>
    <sheetView tabSelected="1" view="pageBreakPreview" topLeftCell="A32" zoomScale="50" zoomScaleNormal="80" zoomScaleSheetLayoutView="50" workbookViewId="0">
      <selection activeCell="I48" sqref="I48"/>
    </sheetView>
  </sheetViews>
  <sheetFormatPr defaultColWidth="9.15234375" defaultRowHeight="24.9"/>
  <cols>
    <col min="1" max="1" width="10.3828125" style="21" customWidth="1"/>
    <col min="2" max="2" width="12" style="4" customWidth="1"/>
    <col min="3" max="3" width="45.69140625" style="18" customWidth="1"/>
    <col min="4" max="4" width="10" style="5" hidden="1" customWidth="1"/>
    <col min="5" max="5" width="8.53515625" style="5" hidden="1" customWidth="1"/>
    <col min="6" max="6" width="16.15234375" style="5" customWidth="1"/>
    <col min="7" max="7" width="46.15234375" style="18" customWidth="1"/>
    <col min="8" max="8" width="23.3046875" style="20" customWidth="1"/>
    <col min="9" max="9" width="23.3046875" style="53" customWidth="1"/>
    <col min="10" max="10" width="18.84375" style="61" hidden="1" customWidth="1"/>
    <col min="11" max="11" width="19.15234375" style="5" customWidth="1"/>
    <col min="12" max="16384" width="9.15234375" style="4"/>
  </cols>
  <sheetData>
    <row r="1" spans="1:11" s="2" customFormat="1" ht="64.5" customHeight="1">
      <c r="A1" s="123" t="s">
        <v>24</v>
      </c>
      <c r="B1" s="124"/>
      <c r="C1" s="124"/>
      <c r="D1" s="124"/>
      <c r="E1" s="124"/>
      <c r="F1" s="124"/>
      <c r="G1" s="124"/>
      <c r="H1" s="124"/>
      <c r="I1" s="124"/>
      <c r="J1" s="59" t="s">
        <v>22</v>
      </c>
      <c r="K1" s="1"/>
    </row>
    <row r="2" spans="1:11" ht="32.25" customHeight="1">
      <c r="A2" s="125" t="s">
        <v>4</v>
      </c>
      <c r="B2" s="125"/>
      <c r="C2" s="125"/>
      <c r="D2" s="125"/>
      <c r="E2" s="125"/>
      <c r="F2" s="125"/>
      <c r="G2" s="125"/>
      <c r="H2" s="125"/>
      <c r="I2" s="125"/>
      <c r="J2" s="60">
        <v>6.2156249999999996E-2</v>
      </c>
      <c r="K2" s="3"/>
    </row>
    <row r="3" spans="1:11" ht="116.25" customHeight="1">
      <c r="A3" s="126" t="s">
        <v>45</v>
      </c>
      <c r="B3" s="126"/>
      <c r="C3" s="127"/>
      <c r="D3" s="127"/>
      <c r="E3" s="127"/>
      <c r="F3" s="127"/>
      <c r="G3" s="127"/>
      <c r="H3" s="127"/>
      <c r="I3" s="127"/>
    </row>
    <row r="4" spans="1:11" s="2" customFormat="1" ht="33.9">
      <c r="A4" s="128" t="s">
        <v>474</v>
      </c>
      <c r="B4" s="128"/>
      <c r="C4" s="128"/>
      <c r="D4" s="128"/>
      <c r="E4" s="128"/>
      <c r="F4" s="128"/>
      <c r="G4" s="128"/>
      <c r="H4" s="128"/>
      <c r="I4" s="128"/>
      <c r="J4" s="62"/>
      <c r="K4" s="6"/>
    </row>
    <row r="5" spans="1:11" s="31" customFormat="1" ht="25.5" customHeight="1">
      <c r="A5" s="22" t="s">
        <v>42</v>
      </c>
      <c r="B5" s="22"/>
      <c r="C5" s="80"/>
      <c r="D5" s="26"/>
      <c r="E5" s="26"/>
      <c r="F5" s="26"/>
      <c r="G5" s="27"/>
      <c r="H5" s="28"/>
      <c r="I5" s="48" t="s">
        <v>25</v>
      </c>
      <c r="J5" s="29"/>
      <c r="K5" s="30"/>
    </row>
    <row r="6" spans="1:11" s="31" customFormat="1" ht="25.5" customHeight="1">
      <c r="A6" s="22"/>
      <c r="B6" s="22"/>
      <c r="C6" s="129"/>
      <c r="D6" s="129"/>
      <c r="E6" s="129"/>
      <c r="F6" s="129"/>
      <c r="G6" s="27"/>
      <c r="H6" s="32"/>
      <c r="I6" s="48" t="s">
        <v>475</v>
      </c>
      <c r="J6" s="33"/>
      <c r="K6" s="30"/>
    </row>
    <row r="7" spans="1:11" ht="10.5" customHeight="1" thickBot="1">
      <c r="A7" s="7"/>
      <c r="B7" s="7"/>
      <c r="C7" s="81"/>
      <c r="D7" s="8"/>
      <c r="E7" s="8"/>
      <c r="F7" s="9"/>
      <c r="G7" s="10"/>
      <c r="H7" s="19"/>
      <c r="I7" s="49"/>
    </row>
    <row r="8" spans="1:11" ht="48" customHeight="1" thickBot="1">
      <c r="A8" s="54" t="s">
        <v>2</v>
      </c>
      <c r="B8" s="55" t="s">
        <v>3</v>
      </c>
      <c r="C8" s="56" t="s">
        <v>5</v>
      </c>
      <c r="D8" s="77" t="s">
        <v>1</v>
      </c>
      <c r="E8" s="77" t="s">
        <v>0</v>
      </c>
      <c r="F8" s="55" t="s">
        <v>20</v>
      </c>
      <c r="G8" s="56" t="s">
        <v>19</v>
      </c>
      <c r="H8" s="57" t="s">
        <v>18</v>
      </c>
      <c r="I8" s="58" t="s">
        <v>6</v>
      </c>
      <c r="J8" s="63"/>
      <c r="K8" s="11"/>
    </row>
    <row r="9" spans="1:11" ht="32.15" customHeight="1">
      <c r="A9" s="120" t="s">
        <v>480</v>
      </c>
      <c r="B9" s="121"/>
      <c r="C9" s="121"/>
      <c r="D9" s="121"/>
      <c r="E9" s="121"/>
      <c r="F9" s="121"/>
      <c r="G9" s="121"/>
      <c r="H9" s="121"/>
      <c r="I9" s="122"/>
      <c r="J9" s="63"/>
      <c r="K9" s="11"/>
    </row>
    <row r="10" spans="1:11" s="17" customFormat="1" ht="32.15" customHeight="1">
      <c r="A10" s="24" t="s">
        <v>498</v>
      </c>
      <c r="B10" s="23">
        <v>100</v>
      </c>
      <c r="C10" s="82" t="s">
        <v>213</v>
      </c>
      <c r="D10" s="13">
        <v>9</v>
      </c>
      <c r="E10" s="12" t="s">
        <v>97</v>
      </c>
      <c r="F10" s="14">
        <v>33</v>
      </c>
      <c r="G10" s="15" t="s">
        <v>452</v>
      </c>
      <c r="H10" s="47">
        <v>3.4841087962962966E-2</v>
      </c>
      <c r="I10" s="25">
        <v>0</v>
      </c>
      <c r="J10" s="64"/>
      <c r="K10" s="16"/>
    </row>
    <row r="11" spans="1:11" s="17" customFormat="1" ht="32.15" customHeight="1">
      <c r="A11" s="24" t="s">
        <v>499</v>
      </c>
      <c r="B11" s="23">
        <v>184</v>
      </c>
      <c r="C11" s="82" t="s">
        <v>197</v>
      </c>
      <c r="D11" s="13">
        <v>9</v>
      </c>
      <c r="E11" s="12" t="s">
        <v>97</v>
      </c>
      <c r="F11" s="14">
        <v>30</v>
      </c>
      <c r="G11" s="15" t="s">
        <v>102</v>
      </c>
      <c r="H11" s="47">
        <v>3.7139004629629629E-2</v>
      </c>
      <c r="I11" s="25">
        <v>2.2979166666666634E-3</v>
      </c>
      <c r="J11" s="64"/>
      <c r="K11" s="16"/>
    </row>
    <row r="12" spans="1:11" s="17" customFormat="1" ht="32.15" customHeight="1">
      <c r="A12" s="24">
        <v>1</v>
      </c>
      <c r="B12" s="23">
        <v>106</v>
      </c>
      <c r="C12" s="82" t="s">
        <v>119</v>
      </c>
      <c r="D12" s="13">
        <v>9</v>
      </c>
      <c r="E12" s="12" t="s">
        <v>97</v>
      </c>
      <c r="F12" s="14">
        <v>32</v>
      </c>
      <c r="G12" s="15" t="s">
        <v>107</v>
      </c>
      <c r="H12" s="47">
        <v>3.957951388888889E-2</v>
      </c>
      <c r="I12" s="25">
        <v>4.7384259259259237E-3</v>
      </c>
      <c r="J12" s="64"/>
      <c r="K12" s="16"/>
    </row>
    <row r="13" spans="1:11" s="17" customFormat="1" ht="32.15" customHeight="1">
      <c r="A13" s="24">
        <v>2</v>
      </c>
      <c r="B13" s="23">
        <v>146</v>
      </c>
      <c r="C13" s="82" t="s">
        <v>159</v>
      </c>
      <c r="D13" s="13">
        <v>9</v>
      </c>
      <c r="E13" s="12" t="s">
        <v>97</v>
      </c>
      <c r="F13" s="14">
        <v>30</v>
      </c>
      <c r="G13" s="15" t="s">
        <v>98</v>
      </c>
      <c r="H13" s="47">
        <v>4.3075231481481485E-2</v>
      </c>
      <c r="I13" s="25">
        <v>8.2341435185185191E-3</v>
      </c>
      <c r="J13" s="64"/>
      <c r="K13" s="16"/>
    </row>
    <row r="14" spans="1:11" s="17" customFormat="1" ht="32.15" customHeight="1">
      <c r="A14" s="24">
        <v>3</v>
      </c>
      <c r="B14" s="23">
        <v>129</v>
      </c>
      <c r="C14" s="82" t="s">
        <v>142</v>
      </c>
      <c r="D14" s="13">
        <v>9</v>
      </c>
      <c r="E14" s="12" t="s">
        <v>97</v>
      </c>
      <c r="F14" s="14">
        <v>15</v>
      </c>
      <c r="G14" s="15" t="s">
        <v>447</v>
      </c>
      <c r="H14" s="47">
        <v>4.3492013888888889E-2</v>
      </c>
      <c r="I14" s="25">
        <v>8.650925925925923E-3</v>
      </c>
      <c r="J14" s="64"/>
      <c r="K14" s="16"/>
    </row>
    <row r="15" spans="1:11" s="17" customFormat="1" ht="32.15" customHeight="1">
      <c r="A15" s="24">
        <v>4</v>
      </c>
      <c r="B15" s="23">
        <v>159</v>
      </c>
      <c r="C15" s="82" t="s">
        <v>172</v>
      </c>
      <c r="D15" s="13">
        <v>9</v>
      </c>
      <c r="E15" s="12" t="s">
        <v>97</v>
      </c>
      <c r="F15" s="14">
        <v>23</v>
      </c>
      <c r="G15" s="15" t="s">
        <v>98</v>
      </c>
      <c r="H15" s="47">
        <v>4.6056597222222231E-2</v>
      </c>
      <c r="I15" s="25">
        <v>1.1215509259259265E-2</v>
      </c>
      <c r="J15" s="64"/>
      <c r="K15" s="16"/>
    </row>
    <row r="16" spans="1:11" s="17" customFormat="1" ht="32.15" customHeight="1">
      <c r="A16" s="24">
        <v>5</v>
      </c>
      <c r="B16" s="23">
        <v>191</v>
      </c>
      <c r="C16" s="82" t="s">
        <v>215</v>
      </c>
      <c r="D16" s="13">
        <v>9</v>
      </c>
      <c r="E16" s="12" t="s">
        <v>97</v>
      </c>
      <c r="F16" s="14">
        <v>17</v>
      </c>
      <c r="G16" s="15" t="s">
        <v>98</v>
      </c>
      <c r="H16" s="47">
        <v>4.9477662037037046E-2</v>
      </c>
      <c r="I16" s="25">
        <v>1.463657407407408E-2</v>
      </c>
      <c r="J16" s="64"/>
      <c r="K16" s="16"/>
    </row>
    <row r="17" spans="1:11" s="17" customFormat="1" ht="32.15" customHeight="1">
      <c r="A17" s="24">
        <v>6</v>
      </c>
      <c r="B17" s="23">
        <v>126</v>
      </c>
      <c r="C17" s="82" t="s">
        <v>139</v>
      </c>
      <c r="D17" s="13">
        <v>9</v>
      </c>
      <c r="E17" s="12" t="s">
        <v>97</v>
      </c>
      <c r="F17" s="14">
        <v>30</v>
      </c>
      <c r="G17" s="15" t="s">
        <v>100</v>
      </c>
      <c r="H17" s="47">
        <v>5.0118402777777779E-2</v>
      </c>
      <c r="I17" s="25">
        <v>1.5277314814814813E-2</v>
      </c>
      <c r="J17" s="64"/>
      <c r="K17" s="16"/>
    </row>
    <row r="18" spans="1:11" s="17" customFormat="1" ht="32.15" customHeight="1">
      <c r="A18" s="24">
        <v>7</v>
      </c>
      <c r="B18" s="23">
        <v>177</v>
      </c>
      <c r="C18" s="82" t="s">
        <v>190</v>
      </c>
      <c r="D18" s="13">
        <v>9</v>
      </c>
      <c r="E18" s="12" t="s">
        <v>97</v>
      </c>
      <c r="F18" s="14">
        <v>33</v>
      </c>
      <c r="G18" s="15" t="s">
        <v>98</v>
      </c>
      <c r="H18" s="47">
        <v>5.1290740740740734E-2</v>
      </c>
      <c r="I18" s="25">
        <v>1.6449652777777768E-2</v>
      </c>
      <c r="J18" s="64"/>
      <c r="K18" s="16"/>
    </row>
    <row r="19" spans="1:11" s="17" customFormat="1" ht="32.15" customHeight="1">
      <c r="A19" s="24">
        <v>8</v>
      </c>
      <c r="B19" s="23">
        <v>111</v>
      </c>
      <c r="C19" s="82" t="s">
        <v>124</v>
      </c>
      <c r="D19" s="13">
        <v>9</v>
      </c>
      <c r="E19" s="12" t="s">
        <v>97</v>
      </c>
      <c r="F19" s="14">
        <v>34</v>
      </c>
      <c r="G19" s="15" t="s">
        <v>107</v>
      </c>
      <c r="H19" s="47">
        <v>5.1613657407407407E-2</v>
      </c>
      <c r="I19" s="25">
        <v>1.6772569444444441E-2</v>
      </c>
      <c r="J19" s="64"/>
      <c r="K19" s="16"/>
    </row>
    <row r="20" spans="1:11" s="17" customFormat="1" ht="32.15" customHeight="1">
      <c r="A20" s="24">
        <v>9</v>
      </c>
      <c r="B20" s="23">
        <v>196</v>
      </c>
      <c r="C20" s="82" t="s">
        <v>209</v>
      </c>
      <c r="D20" s="13">
        <v>9</v>
      </c>
      <c r="E20" s="12" t="s">
        <v>97</v>
      </c>
      <c r="F20" s="14">
        <v>31</v>
      </c>
      <c r="G20" s="15" t="s">
        <v>98</v>
      </c>
      <c r="H20" s="47">
        <v>5.5363888888888893E-2</v>
      </c>
      <c r="I20" s="25">
        <v>2.0522800925925927E-2</v>
      </c>
      <c r="J20" s="64"/>
      <c r="K20" s="16"/>
    </row>
    <row r="21" spans="1:11" s="17" customFormat="1" ht="32.15" customHeight="1">
      <c r="A21" s="24">
        <v>10</v>
      </c>
      <c r="B21" s="23">
        <v>130</v>
      </c>
      <c r="C21" s="82" t="s">
        <v>143</v>
      </c>
      <c r="D21" s="13">
        <v>9</v>
      </c>
      <c r="E21" s="12" t="s">
        <v>97</v>
      </c>
      <c r="F21" s="14">
        <v>28</v>
      </c>
      <c r="G21" s="15" t="s">
        <v>98</v>
      </c>
      <c r="H21" s="47">
        <v>5.7042939814814814E-2</v>
      </c>
      <c r="I21" s="25">
        <v>2.2201851851851848E-2</v>
      </c>
      <c r="J21" s="64"/>
      <c r="K21" s="16"/>
    </row>
    <row r="22" spans="1:11" s="17" customFormat="1" ht="32.15" customHeight="1">
      <c r="A22" s="24">
        <v>11</v>
      </c>
      <c r="B22" s="23">
        <v>160</v>
      </c>
      <c r="C22" s="82" t="s">
        <v>173</v>
      </c>
      <c r="D22" s="13">
        <v>9</v>
      </c>
      <c r="E22" s="12" t="s">
        <v>97</v>
      </c>
      <c r="F22" s="14">
        <v>31</v>
      </c>
      <c r="G22" s="15" t="s">
        <v>98</v>
      </c>
      <c r="H22" s="47">
        <v>6.0287847222222218E-2</v>
      </c>
      <c r="I22" s="25">
        <v>2.5446759259259252E-2</v>
      </c>
      <c r="J22" s="64"/>
      <c r="K22" s="16"/>
    </row>
    <row r="23" spans="1:11" s="17" customFormat="1" ht="32.15" customHeight="1">
      <c r="A23" s="24">
        <v>12</v>
      </c>
      <c r="B23" s="23">
        <v>198</v>
      </c>
      <c r="C23" s="82" t="s">
        <v>211</v>
      </c>
      <c r="D23" s="13">
        <v>9</v>
      </c>
      <c r="E23" s="12" t="s">
        <v>97</v>
      </c>
      <c r="F23" s="14">
        <v>28</v>
      </c>
      <c r="G23" s="15" t="s">
        <v>98</v>
      </c>
      <c r="H23" s="47">
        <v>6.0945833333333338E-2</v>
      </c>
      <c r="I23" s="25">
        <v>2.6104745370370372E-2</v>
      </c>
      <c r="J23" s="64"/>
      <c r="K23" s="16"/>
    </row>
    <row r="24" spans="1:11" s="17" customFormat="1" ht="32.15" customHeight="1">
      <c r="A24" s="24">
        <v>13</v>
      </c>
      <c r="B24" s="23">
        <v>168</v>
      </c>
      <c r="C24" s="82" t="s">
        <v>181</v>
      </c>
      <c r="D24" s="13">
        <v>9</v>
      </c>
      <c r="E24" s="12" t="s">
        <v>97</v>
      </c>
      <c r="F24" s="14">
        <v>34</v>
      </c>
      <c r="G24" s="15" t="s">
        <v>98</v>
      </c>
      <c r="H24" s="47">
        <v>6.5870254629629643E-2</v>
      </c>
      <c r="I24" s="25">
        <v>3.1029166666666677E-2</v>
      </c>
      <c r="J24" s="64"/>
      <c r="K24" s="16"/>
    </row>
    <row r="25" spans="1:11" s="17" customFormat="1" ht="32.15" customHeight="1">
      <c r="A25" s="24"/>
      <c r="B25" s="23">
        <v>125</v>
      </c>
      <c r="C25" s="82" t="s">
        <v>138</v>
      </c>
      <c r="D25" s="13">
        <v>9</v>
      </c>
      <c r="E25" s="12" t="s">
        <v>97</v>
      </c>
      <c r="F25" s="14">
        <v>33</v>
      </c>
      <c r="G25" s="15" t="s">
        <v>98</v>
      </c>
      <c r="H25" s="47" t="s">
        <v>492</v>
      </c>
      <c r="I25" s="25"/>
      <c r="J25" s="64"/>
      <c r="K25" s="16"/>
    </row>
    <row r="26" spans="1:11" s="17" customFormat="1" ht="32.15" customHeight="1">
      <c r="A26" s="24"/>
      <c r="B26" s="23">
        <v>138</v>
      </c>
      <c r="C26" s="82" t="s">
        <v>151</v>
      </c>
      <c r="D26" s="13">
        <v>9</v>
      </c>
      <c r="E26" s="12" t="s">
        <v>97</v>
      </c>
      <c r="F26" s="14">
        <v>14</v>
      </c>
      <c r="G26" s="15" t="s">
        <v>98</v>
      </c>
      <c r="H26" s="47" t="s">
        <v>492</v>
      </c>
      <c r="I26" s="25"/>
      <c r="J26" s="64"/>
      <c r="K26" s="16"/>
    </row>
    <row r="27" spans="1:11" s="17" customFormat="1" ht="32.15" customHeight="1">
      <c r="A27" s="24"/>
      <c r="B27" s="23">
        <v>153</v>
      </c>
      <c r="C27" s="82" t="s">
        <v>166</v>
      </c>
      <c r="D27" s="13">
        <v>9</v>
      </c>
      <c r="E27" s="12" t="s">
        <v>97</v>
      </c>
      <c r="F27" s="14">
        <v>25</v>
      </c>
      <c r="G27" s="15" t="s">
        <v>222</v>
      </c>
      <c r="H27" s="47" t="s">
        <v>492</v>
      </c>
      <c r="I27" s="25"/>
      <c r="J27" s="64"/>
      <c r="K27" s="16"/>
    </row>
    <row r="28" spans="1:11" s="17" customFormat="1" ht="32.15" customHeight="1">
      <c r="A28" s="94"/>
      <c r="B28" s="95"/>
      <c r="C28" s="96"/>
      <c r="D28" s="97"/>
      <c r="E28" s="98"/>
      <c r="F28" s="99"/>
      <c r="G28" s="100"/>
      <c r="H28" s="101"/>
      <c r="I28" s="102"/>
      <c r="J28" s="64"/>
      <c r="K28" s="16"/>
    </row>
    <row r="29" spans="1:11" ht="32.15" customHeight="1">
      <c r="A29" s="120" t="s">
        <v>481</v>
      </c>
      <c r="B29" s="121"/>
      <c r="C29" s="121"/>
      <c r="D29" s="121"/>
      <c r="E29" s="121"/>
      <c r="F29" s="121"/>
      <c r="G29" s="121"/>
      <c r="H29" s="121"/>
      <c r="I29" s="122"/>
      <c r="J29" s="63"/>
      <c r="K29" s="11"/>
    </row>
    <row r="30" spans="1:11" s="17" customFormat="1" ht="32.15" customHeight="1">
      <c r="A30" s="24" t="s">
        <v>497</v>
      </c>
      <c r="B30" s="23">
        <v>119</v>
      </c>
      <c r="C30" s="82" t="s">
        <v>132</v>
      </c>
      <c r="D30" s="13">
        <v>10</v>
      </c>
      <c r="E30" s="12" t="s">
        <v>97</v>
      </c>
      <c r="F30" s="14">
        <v>36</v>
      </c>
      <c r="G30" s="15" t="s">
        <v>105</v>
      </c>
      <c r="H30" s="47">
        <v>3.4205092592592592E-2</v>
      </c>
      <c r="I30" s="25">
        <v>0</v>
      </c>
      <c r="J30" s="64"/>
      <c r="K30" s="16"/>
    </row>
    <row r="31" spans="1:11" s="17" customFormat="1" ht="32.15" customHeight="1">
      <c r="A31" s="24">
        <v>1</v>
      </c>
      <c r="B31" s="23">
        <v>131</v>
      </c>
      <c r="C31" s="82" t="s">
        <v>144</v>
      </c>
      <c r="D31" s="13">
        <v>10</v>
      </c>
      <c r="E31" s="12" t="s">
        <v>97</v>
      </c>
      <c r="F31" s="14">
        <v>42</v>
      </c>
      <c r="G31" s="15" t="s">
        <v>98</v>
      </c>
      <c r="H31" s="47">
        <v>3.7241666666666659E-2</v>
      </c>
      <c r="I31" s="25">
        <v>3.0365740740740665E-3</v>
      </c>
      <c r="J31" s="64"/>
      <c r="K31" s="16"/>
    </row>
    <row r="32" spans="1:11" s="17" customFormat="1" ht="32.15" customHeight="1">
      <c r="A32" s="24">
        <v>2</v>
      </c>
      <c r="B32" s="23">
        <v>143</v>
      </c>
      <c r="C32" s="82" t="s">
        <v>156</v>
      </c>
      <c r="D32" s="13">
        <v>10</v>
      </c>
      <c r="E32" s="12" t="s">
        <v>97</v>
      </c>
      <c r="F32" s="14">
        <v>35</v>
      </c>
      <c r="G32" s="15" t="s">
        <v>98</v>
      </c>
      <c r="H32" s="47">
        <v>3.8036458333333342E-2</v>
      </c>
      <c r="I32" s="25">
        <v>3.8313657407407498E-3</v>
      </c>
      <c r="J32" s="64"/>
      <c r="K32" s="16"/>
    </row>
    <row r="33" spans="1:11" s="17" customFormat="1" ht="32.15" customHeight="1">
      <c r="A33" s="24">
        <v>3</v>
      </c>
      <c r="B33" s="23">
        <v>116</v>
      </c>
      <c r="C33" s="82" t="s">
        <v>129</v>
      </c>
      <c r="D33" s="13">
        <v>10</v>
      </c>
      <c r="E33" s="12" t="s">
        <v>97</v>
      </c>
      <c r="F33" s="14">
        <v>37</v>
      </c>
      <c r="G33" s="15" t="s">
        <v>447</v>
      </c>
      <c r="H33" s="47">
        <v>3.8185416666666666E-2</v>
      </c>
      <c r="I33" s="25">
        <v>3.9803240740740736E-3</v>
      </c>
      <c r="J33" s="64"/>
      <c r="K33" s="16"/>
    </row>
    <row r="34" spans="1:11" s="17" customFormat="1" ht="32.15" customHeight="1">
      <c r="A34" s="24">
        <v>4</v>
      </c>
      <c r="B34" s="23">
        <v>182</v>
      </c>
      <c r="C34" s="82" t="s">
        <v>195</v>
      </c>
      <c r="D34" s="13">
        <v>10</v>
      </c>
      <c r="E34" s="12" t="s">
        <v>97</v>
      </c>
      <c r="F34" s="14">
        <v>42</v>
      </c>
      <c r="G34" s="15" t="s">
        <v>224</v>
      </c>
      <c r="H34" s="47">
        <v>4.0315740740740749E-2</v>
      </c>
      <c r="I34" s="25">
        <v>6.1106481481481567E-3</v>
      </c>
      <c r="J34" s="64"/>
      <c r="K34" s="16"/>
    </row>
    <row r="35" spans="1:11" s="17" customFormat="1" ht="32.15" customHeight="1">
      <c r="A35" s="24">
        <v>5</v>
      </c>
      <c r="B35" s="23">
        <v>128</v>
      </c>
      <c r="C35" s="82" t="s">
        <v>141</v>
      </c>
      <c r="D35" s="13">
        <v>10</v>
      </c>
      <c r="E35" s="12" t="s">
        <v>97</v>
      </c>
      <c r="F35" s="14">
        <v>40</v>
      </c>
      <c r="G35" s="15" t="s">
        <v>217</v>
      </c>
      <c r="H35" s="47">
        <v>4.0387500000000007E-2</v>
      </c>
      <c r="I35" s="25">
        <v>6.1824074074074142E-3</v>
      </c>
      <c r="J35" s="64"/>
      <c r="K35" s="16"/>
    </row>
    <row r="36" spans="1:11" s="17" customFormat="1" ht="32.15" customHeight="1">
      <c r="A36" s="24">
        <v>6</v>
      </c>
      <c r="B36" s="23">
        <v>142</v>
      </c>
      <c r="C36" s="82" t="s">
        <v>155</v>
      </c>
      <c r="D36" s="13">
        <v>10</v>
      </c>
      <c r="E36" s="12" t="s">
        <v>97</v>
      </c>
      <c r="F36" s="14">
        <v>36</v>
      </c>
      <c r="G36" s="15" t="s">
        <v>98</v>
      </c>
      <c r="H36" s="47">
        <v>4.0627662037037035E-2</v>
      </c>
      <c r="I36" s="25">
        <v>6.4225694444444426E-3</v>
      </c>
      <c r="J36" s="64"/>
      <c r="K36" s="16"/>
    </row>
    <row r="37" spans="1:11" s="17" customFormat="1" ht="32.15" customHeight="1">
      <c r="A37" s="24">
        <v>7</v>
      </c>
      <c r="B37" s="23">
        <v>149</v>
      </c>
      <c r="C37" s="82" t="s">
        <v>162</v>
      </c>
      <c r="D37" s="13">
        <v>10</v>
      </c>
      <c r="E37" s="12" t="s">
        <v>97</v>
      </c>
      <c r="F37" s="14">
        <v>35</v>
      </c>
      <c r="G37" s="15" t="s">
        <v>218</v>
      </c>
      <c r="H37" s="47">
        <v>4.1984143518518521E-2</v>
      </c>
      <c r="I37" s="25">
        <v>7.7790509259259288E-3</v>
      </c>
      <c r="J37" s="64"/>
      <c r="K37" s="16"/>
    </row>
    <row r="38" spans="1:11" s="17" customFormat="1" ht="32.15" customHeight="1">
      <c r="A38" s="24">
        <v>8</v>
      </c>
      <c r="B38" s="23">
        <v>189</v>
      </c>
      <c r="C38" s="82" t="s">
        <v>202</v>
      </c>
      <c r="D38" s="13">
        <v>10</v>
      </c>
      <c r="E38" s="12" t="s">
        <v>97</v>
      </c>
      <c r="F38" s="14">
        <v>40</v>
      </c>
      <c r="G38" s="15" t="s">
        <v>98</v>
      </c>
      <c r="H38" s="47">
        <v>4.2433449074074078E-2</v>
      </c>
      <c r="I38" s="25">
        <v>8.2283564814814858E-3</v>
      </c>
      <c r="J38" s="64"/>
      <c r="K38" s="16"/>
    </row>
    <row r="39" spans="1:11" s="17" customFormat="1" ht="32.15" customHeight="1">
      <c r="A39" s="24">
        <v>9</v>
      </c>
      <c r="B39" s="23">
        <v>147</v>
      </c>
      <c r="C39" s="82" t="s">
        <v>160</v>
      </c>
      <c r="D39" s="13">
        <v>10</v>
      </c>
      <c r="E39" s="12" t="s">
        <v>97</v>
      </c>
      <c r="F39" s="14">
        <v>40</v>
      </c>
      <c r="G39" s="15" t="s">
        <v>98</v>
      </c>
      <c r="H39" s="47">
        <v>4.268831018518518E-2</v>
      </c>
      <c r="I39" s="25">
        <v>8.4832175925925873E-3</v>
      </c>
      <c r="J39" s="64"/>
      <c r="K39" s="16"/>
    </row>
    <row r="40" spans="1:11" s="17" customFormat="1" ht="32.15" customHeight="1">
      <c r="A40" s="24">
        <v>10</v>
      </c>
      <c r="B40" s="23">
        <v>151</v>
      </c>
      <c r="C40" s="82" t="s">
        <v>164</v>
      </c>
      <c r="D40" s="13">
        <v>10</v>
      </c>
      <c r="E40" s="12" t="s">
        <v>97</v>
      </c>
      <c r="F40" s="14">
        <v>35</v>
      </c>
      <c r="G40" s="15" t="s">
        <v>221</v>
      </c>
      <c r="H40" s="47">
        <v>4.2801504629629644E-2</v>
      </c>
      <c r="I40" s="25">
        <v>8.5964120370370517E-3</v>
      </c>
      <c r="J40" s="64"/>
      <c r="K40" s="16"/>
    </row>
    <row r="41" spans="1:11" s="17" customFormat="1" ht="32.15" customHeight="1">
      <c r="A41" s="24">
        <v>11</v>
      </c>
      <c r="B41" s="23">
        <v>140</v>
      </c>
      <c r="C41" s="82" t="s">
        <v>153</v>
      </c>
      <c r="D41" s="13">
        <v>10</v>
      </c>
      <c r="E41" s="12" t="s">
        <v>97</v>
      </c>
      <c r="F41" s="14">
        <v>37</v>
      </c>
      <c r="G41" s="15" t="s">
        <v>220</v>
      </c>
      <c r="H41" s="47">
        <v>4.3132407407407411E-2</v>
      </c>
      <c r="I41" s="25">
        <v>8.9273148148148185E-3</v>
      </c>
      <c r="J41" s="64"/>
      <c r="K41" s="16"/>
    </row>
    <row r="42" spans="1:11" s="17" customFormat="1" ht="32.15" customHeight="1">
      <c r="A42" s="24">
        <v>12</v>
      </c>
      <c r="B42" s="23">
        <v>144</v>
      </c>
      <c r="C42" s="82" t="s">
        <v>157</v>
      </c>
      <c r="D42" s="13">
        <v>10</v>
      </c>
      <c r="E42" s="12" t="s">
        <v>97</v>
      </c>
      <c r="F42" s="14">
        <v>45</v>
      </c>
      <c r="G42" s="15" t="s">
        <v>98</v>
      </c>
      <c r="H42" s="47">
        <v>4.3353125000000006E-2</v>
      </c>
      <c r="I42" s="25">
        <v>9.1480324074074137E-3</v>
      </c>
      <c r="J42" s="64"/>
      <c r="K42" s="16"/>
    </row>
    <row r="43" spans="1:11" s="17" customFormat="1" ht="32.15" customHeight="1">
      <c r="A43" s="24">
        <v>13</v>
      </c>
      <c r="B43" s="23">
        <v>122</v>
      </c>
      <c r="C43" s="82" t="s">
        <v>135</v>
      </c>
      <c r="D43" s="13">
        <v>10</v>
      </c>
      <c r="E43" s="12" t="s">
        <v>97</v>
      </c>
      <c r="F43" s="14">
        <v>40</v>
      </c>
      <c r="G43" s="15" t="s">
        <v>98</v>
      </c>
      <c r="H43" s="47">
        <v>4.3514236111111118E-2</v>
      </c>
      <c r="I43" s="25">
        <v>9.3091435185185256E-3</v>
      </c>
      <c r="J43" s="64"/>
      <c r="K43" s="16"/>
    </row>
    <row r="44" spans="1:11" s="17" customFormat="1" ht="32.15" customHeight="1">
      <c r="A44" s="24">
        <v>14</v>
      </c>
      <c r="B44" s="23">
        <v>176</v>
      </c>
      <c r="C44" s="82" t="s">
        <v>189</v>
      </c>
      <c r="D44" s="13">
        <v>10</v>
      </c>
      <c r="E44" s="12" t="s">
        <v>97</v>
      </c>
      <c r="F44" s="14">
        <v>47</v>
      </c>
      <c r="G44" s="15" t="s">
        <v>98</v>
      </c>
      <c r="H44" s="47">
        <v>4.6040972222222226E-2</v>
      </c>
      <c r="I44" s="25">
        <v>1.1835879629629634E-2</v>
      </c>
      <c r="J44" s="64"/>
      <c r="K44" s="16"/>
    </row>
    <row r="45" spans="1:11" s="17" customFormat="1" ht="32.15" customHeight="1">
      <c r="A45" s="24">
        <v>15</v>
      </c>
      <c r="B45" s="23">
        <v>154</v>
      </c>
      <c r="C45" s="82" t="s">
        <v>167</v>
      </c>
      <c r="D45" s="13">
        <v>10</v>
      </c>
      <c r="E45" s="12" t="s">
        <v>97</v>
      </c>
      <c r="F45" s="14">
        <v>40</v>
      </c>
      <c r="G45" s="15" t="s">
        <v>98</v>
      </c>
      <c r="H45" s="47">
        <v>4.6278587962962955E-2</v>
      </c>
      <c r="I45" s="25">
        <v>1.2073495370370363E-2</v>
      </c>
      <c r="J45" s="64"/>
      <c r="K45" s="16"/>
    </row>
    <row r="46" spans="1:11" s="17" customFormat="1" ht="32.15" customHeight="1">
      <c r="A46" s="24">
        <v>16</v>
      </c>
      <c r="B46" s="23">
        <v>175</v>
      </c>
      <c r="C46" s="82" t="s">
        <v>188</v>
      </c>
      <c r="D46" s="13">
        <v>10</v>
      </c>
      <c r="E46" s="12" t="s">
        <v>97</v>
      </c>
      <c r="F46" s="14">
        <v>35</v>
      </c>
      <c r="G46" s="15" t="s">
        <v>98</v>
      </c>
      <c r="H46" s="47">
        <v>4.6448842592592604E-2</v>
      </c>
      <c r="I46" s="25">
        <v>1.2243750000000012E-2</v>
      </c>
      <c r="J46" s="64"/>
      <c r="K46" s="16"/>
    </row>
    <row r="47" spans="1:11" s="17" customFormat="1" ht="32.15" customHeight="1">
      <c r="A47" s="24">
        <v>17</v>
      </c>
      <c r="B47" s="23">
        <v>162</v>
      </c>
      <c r="C47" s="82" t="s">
        <v>175</v>
      </c>
      <c r="D47" s="13">
        <v>10</v>
      </c>
      <c r="E47" s="12" t="s">
        <v>97</v>
      </c>
      <c r="F47" s="14">
        <v>35</v>
      </c>
      <c r="G47" s="15" t="s">
        <v>98</v>
      </c>
      <c r="H47" s="47">
        <v>4.7978356481481493E-2</v>
      </c>
      <c r="I47" s="25">
        <v>1.3773263888888901E-2</v>
      </c>
      <c r="J47" s="64"/>
      <c r="K47" s="16"/>
    </row>
    <row r="48" spans="1:11" s="17" customFormat="1" ht="32.15" customHeight="1">
      <c r="A48" s="24">
        <v>18</v>
      </c>
      <c r="B48" s="23">
        <v>20</v>
      </c>
      <c r="C48" s="82" t="s">
        <v>214</v>
      </c>
      <c r="D48" s="13">
        <v>10</v>
      </c>
      <c r="E48" s="12" t="s">
        <v>97</v>
      </c>
      <c r="F48" s="14">
        <v>38</v>
      </c>
      <c r="G48" s="15" t="s">
        <v>98</v>
      </c>
      <c r="H48" s="47">
        <v>4.8292824074074071E-2</v>
      </c>
      <c r="I48" s="25">
        <v>1.4087731481481479E-2</v>
      </c>
      <c r="J48" s="64"/>
      <c r="K48" s="16"/>
    </row>
    <row r="49" spans="1:11" s="17" customFormat="1" ht="32.15" customHeight="1">
      <c r="A49" s="24">
        <v>19</v>
      </c>
      <c r="B49" s="23">
        <v>156</v>
      </c>
      <c r="C49" s="82" t="s">
        <v>169</v>
      </c>
      <c r="D49" s="13">
        <v>10</v>
      </c>
      <c r="E49" s="12" t="s">
        <v>97</v>
      </c>
      <c r="F49" s="14">
        <v>41</v>
      </c>
      <c r="G49" s="15" t="s">
        <v>450</v>
      </c>
      <c r="H49" s="47">
        <v>4.8402199074074087E-2</v>
      </c>
      <c r="I49" s="25">
        <v>1.4197106481481495E-2</v>
      </c>
      <c r="J49" s="64"/>
      <c r="K49" s="16"/>
    </row>
    <row r="50" spans="1:11" s="17" customFormat="1" ht="32.15" customHeight="1">
      <c r="A50" s="24">
        <v>20</v>
      </c>
      <c r="B50" s="23">
        <v>127</v>
      </c>
      <c r="C50" s="82" t="s">
        <v>140</v>
      </c>
      <c r="D50" s="13">
        <v>10</v>
      </c>
      <c r="E50" s="12" t="s">
        <v>97</v>
      </c>
      <c r="F50" s="14">
        <v>49</v>
      </c>
      <c r="G50" s="15" t="s">
        <v>100</v>
      </c>
      <c r="H50" s="47">
        <v>4.9331712962962973E-2</v>
      </c>
      <c r="I50" s="25">
        <v>1.5126620370370381E-2</v>
      </c>
      <c r="J50" s="64"/>
      <c r="K50" s="16"/>
    </row>
    <row r="51" spans="1:11" s="17" customFormat="1" ht="32.15" customHeight="1">
      <c r="A51" s="24">
        <v>21</v>
      </c>
      <c r="B51" s="23">
        <v>187</v>
      </c>
      <c r="C51" s="82" t="s">
        <v>200</v>
      </c>
      <c r="D51" s="13">
        <v>10</v>
      </c>
      <c r="E51" s="12" t="s">
        <v>97</v>
      </c>
      <c r="F51" s="14">
        <v>42</v>
      </c>
      <c r="G51" s="15" t="s">
        <v>98</v>
      </c>
      <c r="H51" s="47">
        <v>4.9531712962962965E-2</v>
      </c>
      <c r="I51" s="25">
        <v>1.5326620370370372E-2</v>
      </c>
      <c r="J51" s="64"/>
      <c r="K51" s="16"/>
    </row>
    <row r="52" spans="1:11" s="17" customFormat="1" ht="32.15" customHeight="1">
      <c r="A52" s="24">
        <v>22</v>
      </c>
      <c r="B52" s="23">
        <v>171</v>
      </c>
      <c r="C52" s="82" t="s">
        <v>184</v>
      </c>
      <c r="D52" s="13">
        <v>10</v>
      </c>
      <c r="E52" s="12" t="s">
        <v>97</v>
      </c>
      <c r="F52" s="14">
        <v>44</v>
      </c>
      <c r="G52" s="15" t="s">
        <v>98</v>
      </c>
      <c r="H52" s="47">
        <v>5.0142708333333327E-2</v>
      </c>
      <c r="I52" s="25">
        <v>1.5937615740740735E-2</v>
      </c>
      <c r="J52" s="64"/>
      <c r="K52" s="16"/>
    </row>
    <row r="53" spans="1:11" s="17" customFormat="1" ht="32.15" customHeight="1">
      <c r="A53" s="24">
        <v>23</v>
      </c>
      <c r="B53" s="23">
        <v>109</v>
      </c>
      <c r="C53" s="82" t="s">
        <v>122</v>
      </c>
      <c r="D53" s="13">
        <v>10</v>
      </c>
      <c r="E53" s="12" t="s">
        <v>97</v>
      </c>
      <c r="F53" s="14">
        <v>44</v>
      </c>
      <c r="G53" s="15" t="s">
        <v>98</v>
      </c>
      <c r="H53" s="47">
        <v>5.1297800925925924E-2</v>
      </c>
      <c r="I53" s="25">
        <v>1.7092708333333331E-2</v>
      </c>
      <c r="J53" s="64"/>
      <c r="K53" s="16"/>
    </row>
    <row r="54" spans="1:11" s="17" customFormat="1" ht="32.15" customHeight="1">
      <c r="A54" s="24">
        <v>24</v>
      </c>
      <c r="B54" s="23">
        <v>114</v>
      </c>
      <c r="C54" s="82" t="s">
        <v>127</v>
      </c>
      <c r="D54" s="13">
        <v>10</v>
      </c>
      <c r="E54" s="12" t="s">
        <v>97</v>
      </c>
      <c r="F54" s="14">
        <v>35</v>
      </c>
      <c r="G54" s="15" t="s">
        <v>98</v>
      </c>
      <c r="H54" s="47">
        <v>5.2195949074074072E-2</v>
      </c>
      <c r="I54" s="25">
        <v>1.7990856481481479E-2</v>
      </c>
      <c r="J54" s="64"/>
      <c r="K54" s="16"/>
    </row>
    <row r="55" spans="1:11" s="17" customFormat="1" ht="32.15" customHeight="1">
      <c r="A55" s="24">
        <v>25</v>
      </c>
      <c r="B55" s="23">
        <v>180</v>
      </c>
      <c r="C55" s="82" t="s">
        <v>193</v>
      </c>
      <c r="D55" s="13">
        <v>10</v>
      </c>
      <c r="E55" s="12" t="s">
        <v>97</v>
      </c>
      <c r="F55" s="14">
        <v>37</v>
      </c>
      <c r="G55" s="15" t="s">
        <v>98</v>
      </c>
      <c r="H55" s="47">
        <v>5.2519560185185193E-2</v>
      </c>
      <c r="I55" s="25">
        <v>1.8314467592592601E-2</v>
      </c>
      <c r="J55" s="64"/>
      <c r="K55" s="16"/>
    </row>
    <row r="56" spans="1:11" s="17" customFormat="1" ht="32.15" customHeight="1">
      <c r="A56" s="24">
        <v>26</v>
      </c>
      <c r="B56" s="23">
        <v>136</v>
      </c>
      <c r="C56" s="82" t="s">
        <v>149</v>
      </c>
      <c r="D56" s="13">
        <v>10</v>
      </c>
      <c r="E56" s="12" t="s">
        <v>97</v>
      </c>
      <c r="F56" s="14">
        <v>41</v>
      </c>
      <c r="G56" s="15" t="s">
        <v>461</v>
      </c>
      <c r="H56" s="47">
        <v>5.3199074074074079E-2</v>
      </c>
      <c r="I56" s="25">
        <v>1.8993981481481487E-2</v>
      </c>
      <c r="J56" s="64"/>
      <c r="K56" s="16"/>
    </row>
    <row r="57" spans="1:11" s="17" customFormat="1" ht="32.15" customHeight="1">
      <c r="A57" s="24">
        <v>27</v>
      </c>
      <c r="B57" s="23">
        <v>170</v>
      </c>
      <c r="C57" s="82" t="s">
        <v>183</v>
      </c>
      <c r="D57" s="13">
        <v>10</v>
      </c>
      <c r="E57" s="12" t="s">
        <v>97</v>
      </c>
      <c r="F57" s="14">
        <v>39</v>
      </c>
      <c r="G57" s="15" t="s">
        <v>98</v>
      </c>
      <c r="H57" s="47">
        <v>5.4067245370370373E-2</v>
      </c>
      <c r="I57" s="25">
        <v>1.9862152777777781E-2</v>
      </c>
      <c r="J57" s="64"/>
      <c r="K57" s="16"/>
    </row>
    <row r="58" spans="1:11" s="17" customFormat="1" ht="32.15" customHeight="1">
      <c r="A58" s="24">
        <v>28</v>
      </c>
      <c r="B58" s="23">
        <v>141</v>
      </c>
      <c r="C58" s="82" t="s">
        <v>154</v>
      </c>
      <c r="D58" s="13">
        <v>10</v>
      </c>
      <c r="E58" s="12" t="s">
        <v>97</v>
      </c>
      <c r="F58" s="14">
        <v>35</v>
      </c>
      <c r="G58" s="15" t="s">
        <v>98</v>
      </c>
      <c r="H58" s="47">
        <v>5.4166087962962975E-2</v>
      </c>
      <c r="I58" s="25">
        <v>1.9960995370370382E-2</v>
      </c>
      <c r="J58" s="64"/>
      <c r="K58" s="16"/>
    </row>
    <row r="59" spans="1:11" s="17" customFormat="1" ht="32.15" customHeight="1">
      <c r="A59" s="24">
        <v>29</v>
      </c>
      <c r="B59" s="23">
        <v>193</v>
      </c>
      <c r="C59" s="82" t="s">
        <v>206</v>
      </c>
      <c r="D59" s="13">
        <v>10</v>
      </c>
      <c r="E59" s="12" t="s">
        <v>97</v>
      </c>
      <c r="F59" s="14">
        <v>42</v>
      </c>
      <c r="G59" s="15" t="s">
        <v>98</v>
      </c>
      <c r="H59" s="47">
        <v>5.5187037037037048E-2</v>
      </c>
      <c r="I59" s="25">
        <v>2.0981944444444456E-2</v>
      </c>
      <c r="J59" s="64"/>
      <c r="K59" s="16"/>
    </row>
    <row r="60" spans="1:11" s="17" customFormat="1" ht="32.15" customHeight="1">
      <c r="A60" s="24">
        <v>30</v>
      </c>
      <c r="B60" s="23">
        <v>120</v>
      </c>
      <c r="C60" s="82" t="s">
        <v>133</v>
      </c>
      <c r="D60" s="13">
        <v>10</v>
      </c>
      <c r="E60" s="12" t="s">
        <v>97</v>
      </c>
      <c r="F60" s="14">
        <v>42</v>
      </c>
      <c r="G60" s="15" t="s">
        <v>98</v>
      </c>
      <c r="H60" s="47">
        <v>5.7655092592592591E-2</v>
      </c>
      <c r="I60" s="25">
        <v>2.3449999999999999E-2</v>
      </c>
      <c r="J60" s="64"/>
      <c r="K60" s="16"/>
    </row>
    <row r="61" spans="1:11" s="17" customFormat="1" ht="32.15" customHeight="1">
      <c r="A61" s="24">
        <v>31</v>
      </c>
      <c r="B61" s="23">
        <v>183</v>
      </c>
      <c r="C61" s="82" t="s">
        <v>196</v>
      </c>
      <c r="D61" s="13">
        <v>10</v>
      </c>
      <c r="E61" s="12" t="s">
        <v>97</v>
      </c>
      <c r="F61" s="14">
        <v>40</v>
      </c>
      <c r="G61" s="15" t="s">
        <v>98</v>
      </c>
      <c r="H61" s="47">
        <v>5.8317245370370377E-2</v>
      </c>
      <c r="I61" s="25">
        <v>2.4112152777777784E-2</v>
      </c>
      <c r="J61" s="64"/>
      <c r="K61" s="16"/>
    </row>
    <row r="62" spans="1:11" s="17" customFormat="1" ht="32.15" customHeight="1">
      <c r="A62" s="24">
        <v>32</v>
      </c>
      <c r="B62" s="23">
        <v>179</v>
      </c>
      <c r="C62" s="82" t="s">
        <v>192</v>
      </c>
      <c r="D62" s="13">
        <v>10</v>
      </c>
      <c r="E62" s="12" t="s">
        <v>97</v>
      </c>
      <c r="F62" s="14">
        <v>38</v>
      </c>
      <c r="G62" s="15" t="s">
        <v>100</v>
      </c>
      <c r="H62" s="47">
        <v>6.2089467592592609E-2</v>
      </c>
      <c r="I62" s="25">
        <v>2.7884375000000017E-2</v>
      </c>
      <c r="J62" s="64"/>
      <c r="K62" s="16"/>
    </row>
    <row r="63" spans="1:11" s="17" customFormat="1" ht="32.15" customHeight="1">
      <c r="A63" s="24">
        <v>33</v>
      </c>
      <c r="B63" s="23">
        <v>115</v>
      </c>
      <c r="C63" s="82" t="s">
        <v>128</v>
      </c>
      <c r="D63" s="13">
        <v>10</v>
      </c>
      <c r="E63" s="12" t="s">
        <v>97</v>
      </c>
      <c r="F63" s="14">
        <v>43</v>
      </c>
      <c r="G63" s="15" t="s">
        <v>98</v>
      </c>
      <c r="H63" s="47">
        <v>6.8291550925925926E-2</v>
      </c>
      <c r="I63" s="25">
        <v>3.4086458333333333E-2</v>
      </c>
      <c r="J63" s="64"/>
      <c r="K63" s="16"/>
    </row>
    <row r="64" spans="1:11" s="17" customFormat="1" ht="32.15" customHeight="1">
      <c r="A64" s="24"/>
      <c r="B64" s="23">
        <v>174</v>
      </c>
      <c r="C64" s="82" t="s">
        <v>187</v>
      </c>
      <c r="D64" s="13">
        <v>10</v>
      </c>
      <c r="E64" s="12" t="s">
        <v>97</v>
      </c>
      <c r="F64" s="14">
        <v>41</v>
      </c>
      <c r="G64" s="15" t="s">
        <v>98</v>
      </c>
      <c r="H64" s="47" t="s">
        <v>492</v>
      </c>
      <c r="I64" s="25"/>
      <c r="J64" s="64"/>
      <c r="K64" s="16"/>
    </row>
    <row r="65" spans="1:11" s="17" customFormat="1" ht="32.15" customHeight="1">
      <c r="A65" s="94"/>
      <c r="B65" s="95"/>
      <c r="C65" s="96"/>
      <c r="D65" s="97"/>
      <c r="E65" s="98"/>
      <c r="F65" s="99"/>
      <c r="G65" s="100"/>
      <c r="H65" s="101"/>
      <c r="I65" s="102"/>
      <c r="J65" s="64"/>
      <c r="K65" s="16"/>
    </row>
    <row r="66" spans="1:11" ht="32.15" customHeight="1">
      <c r="A66" s="120" t="s">
        <v>482</v>
      </c>
      <c r="B66" s="121"/>
      <c r="C66" s="121"/>
      <c r="D66" s="121"/>
      <c r="E66" s="121"/>
      <c r="F66" s="121"/>
      <c r="G66" s="121"/>
      <c r="H66" s="121"/>
      <c r="I66" s="122"/>
      <c r="J66" s="63"/>
      <c r="K66" s="11"/>
    </row>
    <row r="67" spans="1:11" s="17" customFormat="1" ht="32.15" customHeight="1">
      <c r="A67" s="24">
        <v>1</v>
      </c>
      <c r="B67" s="23">
        <v>186</v>
      </c>
      <c r="C67" s="82" t="s">
        <v>199</v>
      </c>
      <c r="D67" s="13">
        <v>11</v>
      </c>
      <c r="E67" s="12" t="s">
        <v>97</v>
      </c>
      <c r="F67" s="14">
        <v>52</v>
      </c>
      <c r="G67" s="15" t="s">
        <v>98</v>
      </c>
      <c r="H67" s="47">
        <v>3.959918981481482E-2</v>
      </c>
      <c r="I67" s="25">
        <v>0</v>
      </c>
      <c r="J67" s="64"/>
      <c r="K67" s="16"/>
    </row>
    <row r="68" spans="1:11" s="17" customFormat="1" ht="32.15" customHeight="1">
      <c r="A68" s="24">
        <v>2</v>
      </c>
      <c r="B68" s="23">
        <v>166</v>
      </c>
      <c r="C68" s="82" t="s">
        <v>179</v>
      </c>
      <c r="D68" s="13">
        <v>11</v>
      </c>
      <c r="E68" s="12" t="s">
        <v>97</v>
      </c>
      <c r="F68" s="14">
        <v>51</v>
      </c>
      <c r="G68" s="15" t="s">
        <v>98</v>
      </c>
      <c r="H68" s="47">
        <v>3.9658912037037045E-2</v>
      </c>
      <c r="I68" s="25">
        <v>5.9722222222224897E-5</v>
      </c>
      <c r="J68" s="64"/>
      <c r="K68" s="16"/>
    </row>
    <row r="69" spans="1:11" s="17" customFormat="1" ht="32.15" customHeight="1">
      <c r="A69" s="24">
        <v>3</v>
      </c>
      <c r="B69" s="23">
        <v>157</v>
      </c>
      <c r="C69" s="82" t="s">
        <v>170</v>
      </c>
      <c r="D69" s="13">
        <v>11</v>
      </c>
      <c r="E69" s="12" t="s">
        <v>97</v>
      </c>
      <c r="F69" s="14">
        <v>52</v>
      </c>
      <c r="G69" s="15" t="s">
        <v>98</v>
      </c>
      <c r="H69" s="47">
        <v>4.34712962962963E-2</v>
      </c>
      <c r="I69" s="25">
        <v>3.8721064814814798E-3</v>
      </c>
      <c r="J69" s="64"/>
      <c r="K69" s="16"/>
    </row>
    <row r="70" spans="1:11" s="17" customFormat="1" ht="32.15" customHeight="1">
      <c r="A70" s="24">
        <v>4</v>
      </c>
      <c r="B70" s="23">
        <v>150</v>
      </c>
      <c r="C70" s="82" t="s">
        <v>163</v>
      </c>
      <c r="D70" s="13">
        <v>11</v>
      </c>
      <c r="E70" s="12" t="s">
        <v>97</v>
      </c>
      <c r="F70" s="14">
        <v>57</v>
      </c>
      <c r="G70" s="15" t="s">
        <v>218</v>
      </c>
      <c r="H70" s="47">
        <v>4.3518402777777784E-2</v>
      </c>
      <c r="I70" s="25">
        <v>3.9192129629629646E-3</v>
      </c>
      <c r="J70" s="64"/>
      <c r="K70" s="16"/>
    </row>
    <row r="71" spans="1:11" s="17" customFormat="1" ht="32.15" customHeight="1">
      <c r="A71" s="24">
        <v>5</v>
      </c>
      <c r="B71" s="23">
        <v>165</v>
      </c>
      <c r="C71" s="82" t="s">
        <v>178</v>
      </c>
      <c r="D71" s="13">
        <v>11</v>
      </c>
      <c r="E71" s="12" t="s">
        <v>97</v>
      </c>
      <c r="F71" s="14">
        <v>51</v>
      </c>
      <c r="G71" s="15" t="s">
        <v>223</v>
      </c>
      <c r="H71" s="47">
        <v>4.408842592592592E-2</v>
      </c>
      <c r="I71" s="25">
        <v>4.4892361111111001E-3</v>
      </c>
      <c r="J71" s="64"/>
      <c r="K71" s="16"/>
    </row>
    <row r="72" spans="1:11" s="17" customFormat="1" ht="32.15" customHeight="1">
      <c r="A72" s="24">
        <v>6</v>
      </c>
      <c r="B72" s="23">
        <v>167</v>
      </c>
      <c r="C72" s="82" t="s">
        <v>180</v>
      </c>
      <c r="D72" s="13">
        <v>11</v>
      </c>
      <c r="E72" s="12" t="s">
        <v>97</v>
      </c>
      <c r="F72" s="14">
        <v>64</v>
      </c>
      <c r="G72" s="15" t="s">
        <v>220</v>
      </c>
      <c r="H72" s="47">
        <v>4.4594328703703709E-2</v>
      </c>
      <c r="I72" s="25">
        <v>4.9951388888888892E-3</v>
      </c>
      <c r="J72" s="64"/>
      <c r="K72" s="16"/>
    </row>
    <row r="73" spans="1:11" s="17" customFormat="1" ht="32.15" customHeight="1">
      <c r="A73" s="24">
        <v>7</v>
      </c>
      <c r="B73" s="23">
        <v>139</v>
      </c>
      <c r="C73" s="82" t="s">
        <v>152</v>
      </c>
      <c r="D73" s="13">
        <v>11</v>
      </c>
      <c r="E73" s="12" t="s">
        <v>97</v>
      </c>
      <c r="F73" s="14">
        <v>52</v>
      </c>
      <c r="G73" s="15" t="s">
        <v>219</v>
      </c>
      <c r="H73" s="47">
        <v>4.779004629629631E-2</v>
      </c>
      <c r="I73" s="25">
        <v>8.1908564814814899E-3</v>
      </c>
      <c r="J73" s="64"/>
      <c r="K73" s="16"/>
    </row>
    <row r="74" spans="1:11" s="17" customFormat="1" ht="32.15" customHeight="1">
      <c r="A74" s="24">
        <v>8</v>
      </c>
      <c r="B74" s="23">
        <v>161</v>
      </c>
      <c r="C74" s="82" t="s">
        <v>174</v>
      </c>
      <c r="D74" s="13">
        <v>11</v>
      </c>
      <c r="E74" s="12" t="s">
        <v>97</v>
      </c>
      <c r="F74" s="14">
        <v>50</v>
      </c>
      <c r="G74" s="15" t="s">
        <v>218</v>
      </c>
      <c r="H74" s="47">
        <v>4.819502314814815E-2</v>
      </c>
      <c r="I74" s="25">
        <v>8.5958333333333303E-3</v>
      </c>
      <c r="J74" s="64"/>
      <c r="K74" s="16"/>
    </row>
    <row r="75" spans="1:11" s="17" customFormat="1" ht="32.15" customHeight="1">
      <c r="A75" s="24">
        <v>9</v>
      </c>
      <c r="B75" s="23">
        <v>133</v>
      </c>
      <c r="C75" s="82" t="s">
        <v>146</v>
      </c>
      <c r="D75" s="13">
        <v>11</v>
      </c>
      <c r="E75" s="12" t="s">
        <v>97</v>
      </c>
      <c r="F75" s="14">
        <v>56</v>
      </c>
      <c r="G75" s="15" t="s">
        <v>218</v>
      </c>
      <c r="H75" s="47">
        <v>4.9200115740740749E-2</v>
      </c>
      <c r="I75" s="25">
        <v>9.6009259259259294E-3</v>
      </c>
      <c r="J75" s="64"/>
      <c r="K75" s="16"/>
    </row>
    <row r="76" spans="1:11" s="17" customFormat="1" ht="32.15" customHeight="1">
      <c r="A76" s="24">
        <v>10</v>
      </c>
      <c r="B76" s="23">
        <v>132</v>
      </c>
      <c r="C76" s="82" t="s">
        <v>145</v>
      </c>
      <c r="D76" s="13">
        <v>11</v>
      </c>
      <c r="E76" s="12" t="s">
        <v>97</v>
      </c>
      <c r="F76" s="14">
        <v>61</v>
      </c>
      <c r="G76" s="15" t="s">
        <v>218</v>
      </c>
      <c r="H76" s="47">
        <v>5.0703703703703709E-2</v>
      </c>
      <c r="I76" s="25">
        <v>1.1104513888888889E-2</v>
      </c>
      <c r="J76" s="64"/>
      <c r="K76" s="16"/>
    </row>
    <row r="77" spans="1:11" s="17" customFormat="1" ht="32.15" customHeight="1">
      <c r="A77" s="24">
        <v>11</v>
      </c>
      <c r="B77" s="23">
        <v>188</v>
      </c>
      <c r="C77" s="82" t="s">
        <v>201</v>
      </c>
      <c r="D77" s="13">
        <v>11</v>
      </c>
      <c r="E77" s="12" t="s">
        <v>97</v>
      </c>
      <c r="F77" s="14">
        <v>54</v>
      </c>
      <c r="G77" s="15" t="s">
        <v>98</v>
      </c>
      <c r="H77" s="47">
        <v>5.1139699074074077E-2</v>
      </c>
      <c r="I77" s="25">
        <v>1.1540509259259257E-2</v>
      </c>
      <c r="J77" s="64"/>
      <c r="K77" s="16"/>
    </row>
    <row r="78" spans="1:11" s="17" customFormat="1" ht="32.15" customHeight="1">
      <c r="A78" s="24">
        <v>12</v>
      </c>
      <c r="B78" s="23">
        <v>164</v>
      </c>
      <c r="C78" s="82" t="s">
        <v>177</v>
      </c>
      <c r="D78" s="13">
        <v>11</v>
      </c>
      <c r="E78" s="12" t="s">
        <v>97</v>
      </c>
      <c r="F78" s="14">
        <v>50</v>
      </c>
      <c r="G78" s="15" t="s">
        <v>448</v>
      </c>
      <c r="H78" s="47">
        <v>6.7321527777777779E-2</v>
      </c>
      <c r="I78" s="25">
        <v>2.7722337962962959E-2</v>
      </c>
      <c r="J78" s="64"/>
      <c r="K78" s="16"/>
    </row>
    <row r="79" spans="1:11" s="17" customFormat="1" ht="32.15" customHeight="1">
      <c r="A79" s="94"/>
      <c r="B79" s="95"/>
      <c r="C79" s="96"/>
      <c r="D79" s="97"/>
      <c r="E79" s="98"/>
      <c r="F79" s="99"/>
      <c r="G79" s="100"/>
      <c r="H79" s="101"/>
      <c r="I79" s="102"/>
      <c r="J79" s="64"/>
      <c r="K79" s="16"/>
    </row>
    <row r="80" spans="1:11" ht="32.15" customHeight="1">
      <c r="A80" s="120" t="s">
        <v>483</v>
      </c>
      <c r="B80" s="121"/>
      <c r="C80" s="121"/>
      <c r="D80" s="121"/>
      <c r="E80" s="121"/>
      <c r="F80" s="121"/>
      <c r="G80" s="121"/>
      <c r="H80" s="121"/>
      <c r="I80" s="122"/>
      <c r="J80" s="63"/>
      <c r="K80" s="11"/>
    </row>
    <row r="81" spans="1:11" s="17" customFormat="1" ht="32.15" customHeight="1">
      <c r="A81" s="24" t="s">
        <v>498</v>
      </c>
      <c r="B81" s="23">
        <v>135</v>
      </c>
      <c r="C81" s="82" t="s">
        <v>148</v>
      </c>
      <c r="D81" s="13">
        <v>12</v>
      </c>
      <c r="E81" s="12" t="s">
        <v>96</v>
      </c>
      <c r="F81" s="14">
        <v>34</v>
      </c>
      <c r="G81" s="15" t="s">
        <v>98</v>
      </c>
      <c r="H81" s="47">
        <v>4.498090277777779E-2</v>
      </c>
      <c r="I81" s="25">
        <v>0</v>
      </c>
      <c r="J81" s="64"/>
      <c r="K81" s="16"/>
    </row>
    <row r="82" spans="1:11" s="17" customFormat="1" ht="32.15" customHeight="1">
      <c r="A82" s="24">
        <v>1</v>
      </c>
      <c r="B82" s="23">
        <v>178</v>
      </c>
      <c r="C82" s="82" t="s">
        <v>191</v>
      </c>
      <c r="D82" s="13">
        <v>12</v>
      </c>
      <c r="E82" s="12" t="s">
        <v>96</v>
      </c>
      <c r="F82" s="14">
        <v>34</v>
      </c>
      <c r="G82" s="15" t="s">
        <v>98</v>
      </c>
      <c r="H82" s="47">
        <v>5.5201157407407414E-2</v>
      </c>
      <c r="I82" s="25">
        <v>1.0220254629629624E-2</v>
      </c>
      <c r="J82" s="64"/>
      <c r="K82" s="16"/>
    </row>
    <row r="83" spans="1:11" s="17" customFormat="1" ht="32.15" customHeight="1">
      <c r="A83" s="24">
        <v>2</v>
      </c>
      <c r="B83" s="23">
        <v>148</v>
      </c>
      <c r="C83" s="82" t="s">
        <v>161</v>
      </c>
      <c r="D83" s="13">
        <v>12</v>
      </c>
      <c r="E83" s="12" t="s">
        <v>96</v>
      </c>
      <c r="F83" s="14">
        <v>30</v>
      </c>
      <c r="G83" s="15" t="s">
        <v>218</v>
      </c>
      <c r="H83" s="47">
        <v>5.6312152777777777E-2</v>
      </c>
      <c r="I83" s="25">
        <v>1.1331249999999987E-2</v>
      </c>
      <c r="J83" s="64"/>
      <c r="K83" s="16"/>
    </row>
    <row r="84" spans="1:11" s="17" customFormat="1" ht="32.15" customHeight="1">
      <c r="A84" s="24">
        <v>3</v>
      </c>
      <c r="B84" s="23">
        <v>137</v>
      </c>
      <c r="C84" s="82" t="s">
        <v>150</v>
      </c>
      <c r="D84" s="13">
        <v>12</v>
      </c>
      <c r="E84" s="12" t="s">
        <v>96</v>
      </c>
      <c r="F84" s="14">
        <v>34</v>
      </c>
      <c r="G84" s="15" t="s">
        <v>102</v>
      </c>
      <c r="H84" s="47">
        <v>5.7358564814814814E-2</v>
      </c>
      <c r="I84" s="25">
        <v>1.2377662037037024E-2</v>
      </c>
      <c r="J84" s="64"/>
      <c r="K84" s="16"/>
    </row>
    <row r="85" spans="1:11" s="17" customFormat="1" ht="32.15" customHeight="1">
      <c r="A85" s="24">
        <v>4</v>
      </c>
      <c r="B85" s="23">
        <v>197</v>
      </c>
      <c r="C85" s="82" t="s">
        <v>210</v>
      </c>
      <c r="D85" s="13">
        <v>12</v>
      </c>
      <c r="E85" s="12" t="s">
        <v>96</v>
      </c>
      <c r="F85" s="14">
        <v>31</v>
      </c>
      <c r="G85" s="15" t="s">
        <v>98</v>
      </c>
      <c r="H85" s="47">
        <v>5.7368171296296303E-2</v>
      </c>
      <c r="I85" s="25">
        <v>1.2387268518518513E-2</v>
      </c>
      <c r="J85" s="64"/>
      <c r="K85" s="16"/>
    </row>
    <row r="86" spans="1:11" s="17" customFormat="1" ht="32.15" customHeight="1">
      <c r="A86" s="24">
        <v>5</v>
      </c>
      <c r="B86" s="23">
        <v>199</v>
      </c>
      <c r="C86" s="82" t="s">
        <v>212</v>
      </c>
      <c r="D86" s="13">
        <v>12</v>
      </c>
      <c r="E86" s="12" t="s">
        <v>96</v>
      </c>
      <c r="F86" s="14">
        <v>31</v>
      </c>
      <c r="G86" s="15" t="s">
        <v>98</v>
      </c>
      <c r="H86" s="47">
        <v>6.0951967592592596E-2</v>
      </c>
      <c r="I86" s="25">
        <v>1.5971064814814806E-2</v>
      </c>
      <c r="J86" s="64"/>
      <c r="K86" s="16"/>
    </row>
    <row r="87" spans="1:11" s="17" customFormat="1" ht="32.15" customHeight="1">
      <c r="A87" s="24">
        <v>6</v>
      </c>
      <c r="B87" s="23">
        <v>104</v>
      </c>
      <c r="C87" s="82" t="s">
        <v>117</v>
      </c>
      <c r="D87" s="13">
        <v>12</v>
      </c>
      <c r="E87" s="12" t="s">
        <v>96</v>
      </c>
      <c r="F87" s="14">
        <v>30</v>
      </c>
      <c r="G87" s="15" t="s">
        <v>98</v>
      </c>
      <c r="H87" s="47">
        <v>6.2399537037037031E-2</v>
      </c>
      <c r="I87" s="25">
        <v>1.7418634259259241E-2</v>
      </c>
      <c r="J87" s="64"/>
      <c r="K87" s="16"/>
    </row>
    <row r="88" spans="1:11" s="17" customFormat="1" ht="32.15" customHeight="1">
      <c r="A88" s="24">
        <v>7</v>
      </c>
      <c r="B88" s="23">
        <v>118</v>
      </c>
      <c r="C88" s="82" t="s">
        <v>131</v>
      </c>
      <c r="D88" s="13">
        <v>12</v>
      </c>
      <c r="E88" s="12" t="s">
        <v>96</v>
      </c>
      <c r="F88" s="14">
        <v>23</v>
      </c>
      <c r="G88" s="15" t="s">
        <v>98</v>
      </c>
      <c r="H88" s="47">
        <v>6.919756944444444E-2</v>
      </c>
      <c r="I88" s="25">
        <v>2.421666666666665E-2</v>
      </c>
      <c r="J88" s="64"/>
      <c r="K88" s="16"/>
    </row>
    <row r="89" spans="1:11" s="17" customFormat="1" ht="32.15" customHeight="1">
      <c r="A89" s="24"/>
      <c r="B89" s="23">
        <v>113</v>
      </c>
      <c r="C89" s="82" t="s">
        <v>126</v>
      </c>
      <c r="D89" s="13">
        <v>12</v>
      </c>
      <c r="E89" s="12" t="s">
        <v>96</v>
      </c>
      <c r="F89" s="14">
        <v>33</v>
      </c>
      <c r="G89" s="15" t="s">
        <v>112</v>
      </c>
      <c r="H89" s="47" t="s">
        <v>492</v>
      </c>
      <c r="I89" s="25"/>
      <c r="J89" s="64"/>
      <c r="K89" s="16"/>
    </row>
    <row r="90" spans="1:11" s="17" customFormat="1" ht="32.15" customHeight="1">
      <c r="A90" s="94"/>
      <c r="B90" s="95"/>
      <c r="C90" s="96"/>
      <c r="D90" s="97"/>
      <c r="E90" s="98"/>
      <c r="F90" s="99"/>
      <c r="G90" s="100"/>
      <c r="H90" s="101"/>
      <c r="I90" s="102"/>
      <c r="J90" s="64"/>
      <c r="K90" s="16"/>
    </row>
    <row r="91" spans="1:11" ht="32.15" customHeight="1">
      <c r="A91" s="120" t="s">
        <v>484</v>
      </c>
      <c r="B91" s="121"/>
      <c r="C91" s="121"/>
      <c r="D91" s="121"/>
      <c r="E91" s="121"/>
      <c r="F91" s="121"/>
      <c r="G91" s="121"/>
      <c r="H91" s="121"/>
      <c r="I91" s="122"/>
      <c r="J91" s="63"/>
      <c r="K91" s="11"/>
    </row>
    <row r="92" spans="1:11" s="17" customFormat="1" ht="32.15" customHeight="1">
      <c r="A92" s="24" t="s">
        <v>497</v>
      </c>
      <c r="B92" s="23">
        <v>172</v>
      </c>
      <c r="C92" s="82" t="s">
        <v>185</v>
      </c>
      <c r="D92" s="13">
        <v>13</v>
      </c>
      <c r="E92" s="12" t="s">
        <v>96</v>
      </c>
      <c r="F92" s="14">
        <v>40</v>
      </c>
      <c r="G92" s="15" t="s">
        <v>98</v>
      </c>
      <c r="H92" s="47">
        <v>4.3366898148148161E-2</v>
      </c>
      <c r="I92" s="25">
        <v>0</v>
      </c>
      <c r="J92" s="64"/>
      <c r="K92" s="16"/>
    </row>
    <row r="93" spans="1:11" s="17" customFormat="1" ht="32.15" customHeight="1">
      <c r="A93" s="24" t="s">
        <v>499</v>
      </c>
      <c r="B93" s="23">
        <v>169</v>
      </c>
      <c r="C93" s="82" t="s">
        <v>182</v>
      </c>
      <c r="D93" s="13">
        <v>13</v>
      </c>
      <c r="E93" s="12" t="s">
        <v>96</v>
      </c>
      <c r="F93" s="14">
        <v>46</v>
      </c>
      <c r="G93" s="15" t="s">
        <v>98</v>
      </c>
      <c r="H93" s="47">
        <v>4.5471759259259267E-2</v>
      </c>
      <c r="I93" s="25">
        <v>2.104861111111106E-3</v>
      </c>
      <c r="J93" s="64"/>
      <c r="K93" s="16"/>
    </row>
    <row r="94" spans="1:11" s="17" customFormat="1" ht="32.15" customHeight="1">
      <c r="A94" s="24">
        <v>1</v>
      </c>
      <c r="B94" s="23">
        <v>117</v>
      </c>
      <c r="C94" s="82" t="s">
        <v>130</v>
      </c>
      <c r="D94" s="13">
        <v>13</v>
      </c>
      <c r="E94" s="12" t="s">
        <v>96</v>
      </c>
      <c r="F94" s="14">
        <v>41</v>
      </c>
      <c r="G94" s="15" t="s">
        <v>447</v>
      </c>
      <c r="H94" s="47">
        <v>4.5513194444444446E-2</v>
      </c>
      <c r="I94" s="25">
        <v>2.146296296296285E-3</v>
      </c>
      <c r="J94" s="64"/>
      <c r="K94" s="16"/>
    </row>
    <row r="95" spans="1:11" s="17" customFormat="1" ht="32.15" customHeight="1">
      <c r="A95" s="24">
        <v>2</v>
      </c>
      <c r="B95" s="23">
        <v>101</v>
      </c>
      <c r="C95" s="82" t="s">
        <v>114</v>
      </c>
      <c r="D95" s="13">
        <v>13</v>
      </c>
      <c r="E95" s="12" t="s">
        <v>96</v>
      </c>
      <c r="F95" s="14">
        <v>40</v>
      </c>
      <c r="G95" s="15" t="s">
        <v>98</v>
      </c>
      <c r="H95" s="47">
        <v>4.6634259259259264E-2</v>
      </c>
      <c r="I95" s="25">
        <v>3.2673611111111028E-3</v>
      </c>
      <c r="J95" s="64"/>
      <c r="K95" s="16"/>
    </row>
    <row r="96" spans="1:11" s="17" customFormat="1" ht="32.15" customHeight="1">
      <c r="A96" s="24">
        <v>3</v>
      </c>
      <c r="B96" s="23">
        <v>19</v>
      </c>
      <c r="C96" s="82" t="s">
        <v>204</v>
      </c>
      <c r="D96" s="13">
        <v>13</v>
      </c>
      <c r="E96" s="12" t="s">
        <v>96</v>
      </c>
      <c r="F96" s="14">
        <v>38</v>
      </c>
      <c r="G96" s="15" t="s">
        <v>451</v>
      </c>
      <c r="H96" s="47">
        <v>4.8368287037037036E-2</v>
      </c>
      <c r="I96" s="25">
        <v>5.0013888888888747E-3</v>
      </c>
      <c r="J96" s="64"/>
      <c r="K96" s="16"/>
    </row>
    <row r="97" spans="1:11" s="17" customFormat="1" ht="32.15" customHeight="1">
      <c r="A97" s="24">
        <v>4</v>
      </c>
      <c r="B97" s="23">
        <v>158</v>
      </c>
      <c r="C97" s="82" t="s">
        <v>171</v>
      </c>
      <c r="D97" s="13">
        <v>13</v>
      </c>
      <c r="E97" s="12" t="s">
        <v>96</v>
      </c>
      <c r="F97" s="14">
        <v>39</v>
      </c>
      <c r="G97" s="15" t="s">
        <v>98</v>
      </c>
      <c r="H97" s="47">
        <v>4.8646990740740734E-2</v>
      </c>
      <c r="I97" s="25">
        <v>5.2800925925925724E-3</v>
      </c>
      <c r="J97" s="64"/>
      <c r="K97" s="16"/>
    </row>
    <row r="98" spans="1:11" s="17" customFormat="1" ht="32.15" customHeight="1">
      <c r="A98" s="24">
        <v>5</v>
      </c>
      <c r="B98" s="23">
        <v>108</v>
      </c>
      <c r="C98" s="82" t="s">
        <v>121</v>
      </c>
      <c r="D98" s="13">
        <v>13</v>
      </c>
      <c r="E98" s="12" t="s">
        <v>96</v>
      </c>
      <c r="F98" s="14">
        <v>45</v>
      </c>
      <c r="G98" s="15" t="s">
        <v>98</v>
      </c>
      <c r="H98" s="47">
        <v>4.9296412037037038E-2</v>
      </c>
      <c r="I98" s="25">
        <v>5.9295138888888765E-3</v>
      </c>
      <c r="J98" s="64"/>
      <c r="K98" s="16"/>
    </row>
    <row r="99" spans="1:11" s="17" customFormat="1" ht="32.15" customHeight="1">
      <c r="A99" s="24">
        <v>6</v>
      </c>
      <c r="B99" s="23">
        <v>123</v>
      </c>
      <c r="C99" s="82" t="s">
        <v>136</v>
      </c>
      <c r="D99" s="13">
        <v>13</v>
      </c>
      <c r="E99" s="12" t="s">
        <v>96</v>
      </c>
      <c r="F99" s="14">
        <v>36</v>
      </c>
      <c r="G99" s="15" t="s">
        <v>216</v>
      </c>
      <c r="H99" s="47">
        <v>4.971087962962964E-2</v>
      </c>
      <c r="I99" s="25">
        <v>6.3439814814814782E-3</v>
      </c>
      <c r="J99" s="64"/>
      <c r="K99" s="16"/>
    </row>
    <row r="100" spans="1:11" s="17" customFormat="1" ht="32.15" customHeight="1">
      <c r="A100" s="24">
        <v>7</v>
      </c>
      <c r="B100" s="23">
        <v>195</v>
      </c>
      <c r="C100" s="82" t="s">
        <v>208</v>
      </c>
      <c r="D100" s="13">
        <v>13</v>
      </c>
      <c r="E100" s="12" t="s">
        <v>96</v>
      </c>
      <c r="F100" s="14">
        <v>44</v>
      </c>
      <c r="G100" s="15" t="s">
        <v>446</v>
      </c>
      <c r="H100" s="47">
        <v>4.9887500000000001E-2</v>
      </c>
      <c r="I100" s="25">
        <v>6.5206018518518399E-3</v>
      </c>
      <c r="J100" s="64"/>
      <c r="K100" s="16"/>
    </row>
    <row r="101" spans="1:11" s="17" customFormat="1" ht="32.15" customHeight="1">
      <c r="A101" s="24">
        <v>8</v>
      </c>
      <c r="B101" s="23">
        <v>102</v>
      </c>
      <c r="C101" s="82" t="s">
        <v>115</v>
      </c>
      <c r="D101" s="13">
        <v>13</v>
      </c>
      <c r="E101" s="12" t="s">
        <v>96</v>
      </c>
      <c r="F101" s="14">
        <v>43</v>
      </c>
      <c r="G101" s="15" t="s">
        <v>98</v>
      </c>
      <c r="H101" s="47">
        <v>5.222256944444445E-2</v>
      </c>
      <c r="I101" s="25">
        <v>8.8556712962962886E-3</v>
      </c>
      <c r="J101" s="64"/>
      <c r="K101" s="16"/>
    </row>
    <row r="102" spans="1:11" s="17" customFormat="1" ht="32.15" customHeight="1">
      <c r="A102" s="24">
        <v>9</v>
      </c>
      <c r="B102" s="23">
        <v>107</v>
      </c>
      <c r="C102" s="82" t="s">
        <v>120</v>
      </c>
      <c r="D102" s="13">
        <v>13</v>
      </c>
      <c r="E102" s="12" t="s">
        <v>96</v>
      </c>
      <c r="F102" s="14">
        <v>42</v>
      </c>
      <c r="G102" s="15" t="s">
        <v>98</v>
      </c>
      <c r="H102" s="47">
        <v>5.4339004629629623E-2</v>
      </c>
      <c r="I102" s="25">
        <v>1.0972106481481461E-2</v>
      </c>
      <c r="J102" s="64"/>
      <c r="K102" s="16"/>
    </row>
    <row r="103" spans="1:11" s="17" customFormat="1" ht="32.15" customHeight="1">
      <c r="A103" s="24">
        <v>10</v>
      </c>
      <c r="B103" s="23">
        <v>181</v>
      </c>
      <c r="C103" s="82" t="s">
        <v>194</v>
      </c>
      <c r="D103" s="13">
        <v>14</v>
      </c>
      <c r="E103" s="12" t="s">
        <v>96</v>
      </c>
      <c r="F103" s="14">
        <v>58</v>
      </c>
      <c r="G103" s="15" t="s">
        <v>98</v>
      </c>
      <c r="H103" s="47">
        <v>5.435405092592592E-2</v>
      </c>
      <c r="I103" s="25">
        <v>1.0987152777777759E-2</v>
      </c>
      <c r="J103" s="64"/>
      <c r="K103" s="16"/>
    </row>
    <row r="104" spans="1:11" s="17" customFormat="1" ht="32.15" customHeight="1">
      <c r="A104" s="24">
        <v>11</v>
      </c>
      <c r="B104" s="23">
        <v>155</v>
      </c>
      <c r="C104" s="82" t="s">
        <v>168</v>
      </c>
      <c r="D104" s="13">
        <v>14</v>
      </c>
      <c r="E104" s="12" t="s">
        <v>96</v>
      </c>
      <c r="F104" s="14">
        <v>66</v>
      </c>
      <c r="G104" s="15" t="s">
        <v>98</v>
      </c>
      <c r="H104" s="47">
        <v>5.4374884259259265E-2</v>
      </c>
      <c r="I104" s="25">
        <v>1.1007986111111104E-2</v>
      </c>
      <c r="J104" s="64"/>
      <c r="K104" s="16"/>
    </row>
    <row r="105" spans="1:11" s="17" customFormat="1" ht="32.15" customHeight="1">
      <c r="A105" s="24">
        <v>12</v>
      </c>
      <c r="B105" s="23">
        <v>103</v>
      </c>
      <c r="C105" s="82" t="s">
        <v>116</v>
      </c>
      <c r="D105" s="13">
        <v>13</v>
      </c>
      <c r="E105" s="12" t="s">
        <v>96</v>
      </c>
      <c r="F105" s="14">
        <v>47</v>
      </c>
      <c r="G105" s="15" t="s">
        <v>107</v>
      </c>
      <c r="H105" s="47">
        <v>5.6734490740740745E-2</v>
      </c>
      <c r="I105" s="25">
        <v>1.3367592592592584E-2</v>
      </c>
      <c r="J105" s="64"/>
      <c r="K105" s="16"/>
    </row>
    <row r="106" spans="1:11" s="17" customFormat="1" ht="32.15" customHeight="1">
      <c r="A106" s="24">
        <v>13</v>
      </c>
      <c r="B106" s="23">
        <v>194</v>
      </c>
      <c r="C106" s="82" t="s">
        <v>207</v>
      </c>
      <c r="D106" s="13">
        <v>13</v>
      </c>
      <c r="E106" s="12" t="s">
        <v>96</v>
      </c>
      <c r="F106" s="14">
        <v>43</v>
      </c>
      <c r="G106" s="15" t="s">
        <v>98</v>
      </c>
      <c r="H106" s="47">
        <v>5.6745486111111104E-2</v>
      </c>
      <c r="I106" s="25">
        <v>1.3378587962962943E-2</v>
      </c>
      <c r="J106" s="64"/>
      <c r="K106" s="16"/>
    </row>
    <row r="107" spans="1:11" s="17" customFormat="1" ht="32.15" customHeight="1">
      <c r="A107" s="24">
        <v>14</v>
      </c>
      <c r="B107" s="23">
        <v>185</v>
      </c>
      <c r="C107" s="82" t="s">
        <v>198</v>
      </c>
      <c r="D107" s="13">
        <v>13</v>
      </c>
      <c r="E107" s="12" t="s">
        <v>96</v>
      </c>
      <c r="F107" s="14">
        <v>44</v>
      </c>
      <c r="G107" s="15" t="s">
        <v>98</v>
      </c>
      <c r="H107" s="47">
        <v>5.6973263888888889E-2</v>
      </c>
      <c r="I107" s="25">
        <v>1.3606365740740728E-2</v>
      </c>
      <c r="J107" s="64"/>
      <c r="K107" s="16"/>
    </row>
    <row r="108" spans="1:11" s="17" customFormat="1" ht="32.15" customHeight="1">
      <c r="A108" s="24">
        <v>15</v>
      </c>
      <c r="B108" s="23">
        <v>190</v>
      </c>
      <c r="C108" s="82" t="s">
        <v>203</v>
      </c>
      <c r="D108" s="13">
        <v>13</v>
      </c>
      <c r="E108" s="12" t="s">
        <v>96</v>
      </c>
      <c r="F108" s="14">
        <v>48</v>
      </c>
      <c r="G108" s="15" t="s">
        <v>98</v>
      </c>
      <c r="H108" s="47">
        <v>5.6989814814814826E-2</v>
      </c>
      <c r="I108" s="25">
        <v>1.3622916666666665E-2</v>
      </c>
      <c r="J108" s="64"/>
      <c r="K108" s="16"/>
    </row>
    <row r="109" spans="1:11" s="17" customFormat="1" ht="32.15" customHeight="1">
      <c r="A109" s="24">
        <v>16</v>
      </c>
      <c r="B109" s="23">
        <v>134</v>
      </c>
      <c r="C109" s="82" t="s">
        <v>147</v>
      </c>
      <c r="D109" s="13">
        <v>13</v>
      </c>
      <c r="E109" s="12" t="s">
        <v>96</v>
      </c>
      <c r="F109" s="14">
        <v>47</v>
      </c>
      <c r="G109" s="15" t="s">
        <v>98</v>
      </c>
      <c r="H109" s="47">
        <v>5.8713425925925919E-2</v>
      </c>
      <c r="I109" s="25">
        <v>1.5346527777777758E-2</v>
      </c>
      <c r="J109" s="64"/>
      <c r="K109" s="16"/>
    </row>
    <row r="110" spans="1:11" s="17" customFormat="1" ht="32.15" customHeight="1">
      <c r="A110" s="24">
        <v>17</v>
      </c>
      <c r="B110" s="23">
        <v>145</v>
      </c>
      <c r="C110" s="82" t="s">
        <v>158</v>
      </c>
      <c r="D110" s="13">
        <v>13</v>
      </c>
      <c r="E110" s="12" t="s">
        <v>96</v>
      </c>
      <c r="F110" s="14">
        <v>37</v>
      </c>
      <c r="G110" s="15" t="s">
        <v>98</v>
      </c>
      <c r="H110" s="47">
        <v>5.8856828703703706E-2</v>
      </c>
      <c r="I110" s="25">
        <v>1.5489930555555545E-2</v>
      </c>
      <c r="J110" s="64"/>
      <c r="K110" s="16"/>
    </row>
    <row r="111" spans="1:11" s="17" customFormat="1" ht="32.15" customHeight="1">
      <c r="A111" s="24">
        <v>18</v>
      </c>
      <c r="B111" s="23">
        <v>192</v>
      </c>
      <c r="C111" s="82" t="s">
        <v>205</v>
      </c>
      <c r="D111" s="13">
        <v>13</v>
      </c>
      <c r="E111" s="12" t="s">
        <v>96</v>
      </c>
      <c r="F111" s="14">
        <v>38</v>
      </c>
      <c r="G111" s="15" t="s">
        <v>98</v>
      </c>
      <c r="H111" s="47">
        <v>5.8942824074074071E-2</v>
      </c>
      <c r="I111" s="25">
        <v>1.557592592592591E-2</v>
      </c>
      <c r="J111" s="64"/>
      <c r="K111" s="16"/>
    </row>
    <row r="112" spans="1:11" s="17" customFormat="1" ht="32.15" customHeight="1">
      <c r="A112" s="24">
        <v>19</v>
      </c>
      <c r="B112" s="23">
        <v>121</v>
      </c>
      <c r="C112" s="82" t="s">
        <v>134</v>
      </c>
      <c r="D112" s="13">
        <v>13</v>
      </c>
      <c r="E112" s="12" t="s">
        <v>96</v>
      </c>
      <c r="F112" s="14">
        <v>48</v>
      </c>
      <c r="G112" s="15" t="s">
        <v>98</v>
      </c>
      <c r="H112" s="47">
        <v>6.0182754629629617E-2</v>
      </c>
      <c r="I112" s="25">
        <v>1.6815856481481456E-2</v>
      </c>
      <c r="J112" s="64"/>
      <c r="K112" s="16"/>
    </row>
    <row r="113" spans="1:13" s="17" customFormat="1" ht="32.15" customHeight="1">
      <c r="A113" s="24">
        <v>20</v>
      </c>
      <c r="B113" s="23">
        <v>112</v>
      </c>
      <c r="C113" s="82" t="s">
        <v>125</v>
      </c>
      <c r="D113" s="13">
        <v>13</v>
      </c>
      <c r="E113" s="12" t="s">
        <v>96</v>
      </c>
      <c r="F113" s="14">
        <v>45</v>
      </c>
      <c r="G113" s="15" t="s">
        <v>98</v>
      </c>
      <c r="H113" s="47">
        <v>6.2406828703703704E-2</v>
      </c>
      <c r="I113" s="25">
        <v>1.9039930555555543E-2</v>
      </c>
      <c r="J113" s="64"/>
      <c r="K113" s="16"/>
    </row>
    <row r="114" spans="1:13" s="17" customFormat="1" ht="32.15" customHeight="1">
      <c r="A114" s="24">
        <v>21</v>
      </c>
      <c r="B114" s="23">
        <v>110</v>
      </c>
      <c r="C114" s="82" t="s">
        <v>123</v>
      </c>
      <c r="D114" s="13">
        <v>13</v>
      </c>
      <c r="E114" s="12" t="s">
        <v>96</v>
      </c>
      <c r="F114" s="14">
        <v>40</v>
      </c>
      <c r="G114" s="15" t="s">
        <v>98</v>
      </c>
      <c r="H114" s="47">
        <v>6.5162615740740754E-2</v>
      </c>
      <c r="I114" s="25">
        <v>2.1795717592592592E-2</v>
      </c>
      <c r="J114" s="64"/>
      <c r="K114" s="16"/>
    </row>
    <row r="115" spans="1:13" s="17" customFormat="1" ht="32.15" customHeight="1">
      <c r="A115" s="24">
        <v>22</v>
      </c>
      <c r="B115" s="23">
        <v>105</v>
      </c>
      <c r="C115" s="82" t="s">
        <v>118</v>
      </c>
      <c r="D115" s="13">
        <v>13</v>
      </c>
      <c r="E115" s="12" t="s">
        <v>96</v>
      </c>
      <c r="F115" s="14">
        <v>45</v>
      </c>
      <c r="G115" s="15" t="s">
        <v>98</v>
      </c>
      <c r="H115" s="47">
        <v>6.5980324074074087E-2</v>
      </c>
      <c r="I115" s="25">
        <v>2.2613425925925926E-2</v>
      </c>
      <c r="J115" s="64"/>
      <c r="K115" s="16"/>
    </row>
    <row r="116" spans="1:13" s="17" customFormat="1" ht="32.15" customHeight="1">
      <c r="A116" s="24">
        <v>23</v>
      </c>
      <c r="B116" s="23">
        <v>163</v>
      </c>
      <c r="C116" s="82" t="s">
        <v>176</v>
      </c>
      <c r="D116" s="13">
        <v>13</v>
      </c>
      <c r="E116" s="12" t="s">
        <v>96</v>
      </c>
      <c r="F116" s="14">
        <v>41</v>
      </c>
      <c r="G116" s="15" t="s">
        <v>221</v>
      </c>
      <c r="H116" s="47">
        <v>6.7314699074074086E-2</v>
      </c>
      <c r="I116" s="25">
        <v>2.3947800925925924E-2</v>
      </c>
      <c r="J116" s="64"/>
      <c r="K116" s="16"/>
    </row>
    <row r="117" spans="1:13" s="17" customFormat="1" ht="32.15" customHeight="1">
      <c r="A117" s="24">
        <v>24</v>
      </c>
      <c r="B117" s="23">
        <v>124</v>
      </c>
      <c r="C117" s="82" t="s">
        <v>137</v>
      </c>
      <c r="D117" s="13">
        <v>13</v>
      </c>
      <c r="E117" s="12" t="s">
        <v>96</v>
      </c>
      <c r="F117" s="14">
        <v>44</v>
      </c>
      <c r="G117" s="15" t="s">
        <v>98</v>
      </c>
      <c r="H117" s="47">
        <v>6.8029398148148151E-2</v>
      </c>
      <c r="I117" s="25">
        <v>2.466249999999999E-2</v>
      </c>
      <c r="J117" s="64"/>
      <c r="K117" s="16"/>
    </row>
    <row r="118" spans="1:13" s="17" customFormat="1" ht="32.15" customHeight="1">
      <c r="A118" s="24">
        <v>25</v>
      </c>
      <c r="B118" s="23">
        <v>173</v>
      </c>
      <c r="C118" s="82" t="s">
        <v>186</v>
      </c>
      <c r="D118" s="13">
        <v>13</v>
      </c>
      <c r="E118" s="12" t="s">
        <v>96</v>
      </c>
      <c r="F118" s="14">
        <v>38</v>
      </c>
      <c r="G118" s="15" t="s">
        <v>98</v>
      </c>
      <c r="H118" s="47">
        <v>6.9151504629629629E-2</v>
      </c>
      <c r="I118" s="25">
        <v>2.5784606481481467E-2</v>
      </c>
      <c r="J118" s="64"/>
      <c r="K118" s="16"/>
    </row>
    <row r="119" spans="1:13" s="17" customFormat="1" ht="32.15" customHeight="1">
      <c r="A119" s="24"/>
      <c r="B119" s="23">
        <v>152</v>
      </c>
      <c r="C119" s="82" t="s">
        <v>165</v>
      </c>
      <c r="D119" s="13">
        <v>13</v>
      </c>
      <c r="E119" s="12" t="s">
        <v>96</v>
      </c>
      <c r="F119" s="14">
        <v>40</v>
      </c>
      <c r="G119" s="15" t="s">
        <v>98</v>
      </c>
      <c r="H119" s="47" t="s">
        <v>492</v>
      </c>
      <c r="I119" s="25"/>
      <c r="J119" s="64"/>
      <c r="K119" s="16"/>
    </row>
    <row r="120" spans="1:13" s="17" customFormat="1" ht="10.5" customHeight="1">
      <c r="A120" s="24"/>
      <c r="B120" s="23"/>
      <c r="C120" s="82"/>
      <c r="D120" s="13"/>
      <c r="E120" s="12"/>
      <c r="F120" s="14"/>
      <c r="G120" s="15"/>
      <c r="H120" s="47"/>
      <c r="I120" s="50"/>
      <c r="J120" s="64"/>
      <c r="K120" s="16"/>
    </row>
    <row r="121" spans="1:13" s="35" customFormat="1" ht="10.5" customHeight="1">
      <c r="A121" s="34"/>
      <c r="C121" s="37"/>
      <c r="D121" s="36"/>
      <c r="E121" s="36"/>
      <c r="F121" s="36"/>
      <c r="G121" s="37"/>
      <c r="H121" s="38"/>
      <c r="I121" s="51"/>
      <c r="J121" s="65"/>
      <c r="K121" s="36"/>
    </row>
    <row r="122" spans="1:13" s="41" customFormat="1" ht="22.5" customHeight="1">
      <c r="A122" s="39" t="s">
        <v>7</v>
      </c>
      <c r="B122" s="40"/>
      <c r="C122" s="83"/>
      <c r="F122" s="40"/>
      <c r="G122" s="39" t="s">
        <v>8</v>
      </c>
      <c r="H122" s="42"/>
      <c r="I122" s="52"/>
      <c r="J122" s="66"/>
      <c r="K122" s="43"/>
      <c r="L122" s="40"/>
      <c r="M122" s="40"/>
    </row>
    <row r="123" spans="1:13" s="41" customFormat="1" ht="28.5" customHeight="1">
      <c r="A123" s="44" t="s">
        <v>9</v>
      </c>
      <c r="B123" s="40"/>
      <c r="C123" s="83"/>
      <c r="F123" s="45">
        <f>COUNTIF(B10:B120,"&gt;0")</f>
        <v>102</v>
      </c>
      <c r="G123" s="41" t="s">
        <v>487</v>
      </c>
      <c r="H123" s="67"/>
      <c r="I123" s="67"/>
      <c r="J123" s="66"/>
      <c r="K123" s="43"/>
      <c r="L123" s="40"/>
      <c r="M123" s="40"/>
    </row>
    <row r="124" spans="1:13" s="41" customFormat="1" ht="28.5" customHeight="1">
      <c r="A124" s="44" t="s">
        <v>10</v>
      </c>
      <c r="B124" s="40"/>
      <c r="C124" s="83"/>
      <c r="F124" s="45">
        <f>F123-F125-F126-F127</f>
        <v>96</v>
      </c>
      <c r="G124" s="66" t="s">
        <v>494</v>
      </c>
      <c r="H124" s="42"/>
      <c r="I124" s="52"/>
      <c r="J124" s="66"/>
      <c r="K124" s="43"/>
      <c r="L124" s="40"/>
      <c r="M124" s="40"/>
    </row>
    <row r="125" spans="1:13" s="41" customFormat="1" ht="28.5" customHeight="1">
      <c r="A125" s="44" t="s">
        <v>11</v>
      </c>
      <c r="B125" s="40"/>
      <c r="C125" s="83"/>
      <c r="F125" s="45">
        <f>COUNTIF(H10:H120,"НС")</f>
        <v>6</v>
      </c>
      <c r="G125" s="66" t="s">
        <v>489</v>
      </c>
      <c r="H125" s="42"/>
      <c r="I125" s="52"/>
      <c r="J125" s="66"/>
      <c r="K125" s="43"/>
      <c r="L125" s="40"/>
      <c r="M125" s="40"/>
    </row>
    <row r="126" spans="1:13" s="41" customFormat="1" ht="28.5" customHeight="1">
      <c r="A126" s="44" t="s">
        <v>12</v>
      </c>
      <c r="B126" s="40"/>
      <c r="C126" s="83"/>
      <c r="F126" s="45">
        <f>COUNTIF(H10:H120,"НФ")</f>
        <v>0</v>
      </c>
      <c r="G126" s="66" t="s">
        <v>490</v>
      </c>
      <c r="H126" s="42"/>
      <c r="I126" s="52"/>
      <c r="J126" s="66"/>
      <c r="K126" s="43"/>
      <c r="L126" s="40"/>
      <c r="M126" s="40"/>
    </row>
    <row r="127" spans="1:13" s="41" customFormat="1" ht="28.5" customHeight="1">
      <c r="A127" s="44" t="s">
        <v>13</v>
      </c>
      <c r="B127" s="40"/>
      <c r="C127" s="83"/>
      <c r="F127" s="45">
        <f>COUNTIF(H10:H120,"Д")</f>
        <v>0</v>
      </c>
      <c r="G127" s="66" t="s">
        <v>491</v>
      </c>
      <c r="H127" s="42"/>
      <c r="I127" s="52"/>
      <c r="J127" s="66"/>
      <c r="K127" s="43"/>
      <c r="L127" s="40"/>
      <c r="M127" s="40"/>
    </row>
    <row r="128" spans="1:13" s="41" customFormat="1" ht="18" customHeight="1">
      <c r="A128" s="44"/>
      <c r="B128" s="40"/>
      <c r="C128" s="83"/>
      <c r="F128" s="45"/>
      <c r="G128" s="66"/>
      <c r="H128" s="42"/>
      <c r="I128" s="52"/>
      <c r="J128" s="66"/>
      <c r="K128" s="43"/>
      <c r="L128" s="40"/>
      <c r="M128" s="40"/>
    </row>
    <row r="129" spans="1:13" s="41" customFormat="1" ht="28.5" customHeight="1">
      <c r="A129" s="44" t="s">
        <v>486</v>
      </c>
      <c r="B129" s="40"/>
      <c r="C129" s="83"/>
      <c r="F129" s="40"/>
      <c r="G129" s="46"/>
      <c r="H129" s="42"/>
      <c r="I129" s="52"/>
      <c r="J129" s="66"/>
      <c r="K129" s="43"/>
      <c r="L129" s="40"/>
      <c r="M129" s="40"/>
    </row>
    <row r="130" spans="1:13" ht="48" customHeight="1"/>
    <row r="131" spans="1:13">
      <c r="A131" s="76"/>
    </row>
    <row r="141" spans="1:13" s="21" customFormat="1" ht="60" customHeight="1">
      <c r="B141" s="4"/>
      <c r="C141" s="18"/>
      <c r="D141" s="5"/>
      <c r="E141" s="5"/>
      <c r="F141" s="5"/>
      <c r="G141" s="18"/>
      <c r="H141" s="20"/>
      <c r="I141" s="53"/>
      <c r="J141" s="61"/>
      <c r="K141" s="5"/>
      <c r="L141" s="4"/>
      <c r="M141" s="4"/>
    </row>
  </sheetData>
  <mergeCells count="10">
    <mergeCell ref="A29:I29"/>
    <mergeCell ref="A66:I66"/>
    <mergeCell ref="A80:I80"/>
    <mergeCell ref="A91:I91"/>
    <mergeCell ref="A1:I1"/>
    <mergeCell ref="A2:I2"/>
    <mergeCell ref="A3:I3"/>
    <mergeCell ref="A4:I4"/>
    <mergeCell ref="C6:F6"/>
    <mergeCell ref="A9:I9"/>
  </mergeCells>
  <dataValidations count="1">
    <dataValidation type="list" allowBlank="1" showInputMessage="1" showErrorMessage="1" sqref="C6:F6">
      <formula1>Стиль</formula1>
    </dataValidation>
  </dataValidations>
  <printOptions horizontalCentered="1"/>
  <pageMargins left="0.39370078740157483" right="0.39370078740157483" top="0.39370078740157483" bottom="0.6692913385826772" header="0.51181102362204722" footer="0.51181102362204722"/>
  <pageSetup paperSize="9" scale="47" orientation="portrait" r:id="rId1"/>
  <headerFooter alignWithMargins="0">
    <oddFooter>&amp;L07 Июня 2026 г. УЛЬТРА ТРЕЙЛ «ОБГОНЯЯ ВЕТЕР. ЛЕТО 2026»&amp;C&amp;P стр. из &amp;N страниц&amp;RДистанция 15 км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5"/>
  <sheetViews>
    <sheetView view="pageBreakPreview" zoomScale="50" zoomScaleNormal="80" zoomScaleSheetLayoutView="50" workbookViewId="0">
      <selection activeCell="J1" sqref="J1:J65536"/>
    </sheetView>
  </sheetViews>
  <sheetFormatPr defaultColWidth="9.15234375" defaultRowHeight="24.9"/>
  <cols>
    <col min="1" max="1" width="10.3828125" style="21" customWidth="1"/>
    <col min="2" max="2" width="12" style="4" customWidth="1"/>
    <col min="3" max="3" width="45.69140625" style="18" customWidth="1"/>
    <col min="4" max="4" width="10" style="5" hidden="1" customWidth="1"/>
    <col min="5" max="5" width="8.53515625" style="5" hidden="1" customWidth="1"/>
    <col min="6" max="6" width="16.15234375" style="5" customWidth="1"/>
    <col min="7" max="7" width="46.15234375" style="18" customWidth="1"/>
    <col min="8" max="8" width="23.3046875" style="20" customWidth="1"/>
    <col min="9" max="9" width="23.3046875" style="53" customWidth="1"/>
    <col min="10" max="10" width="18.84375" style="61" hidden="1" customWidth="1"/>
    <col min="11" max="11" width="19.15234375" style="5" customWidth="1"/>
    <col min="12" max="16384" width="9.15234375" style="4"/>
  </cols>
  <sheetData>
    <row r="1" spans="1:11" s="2" customFormat="1" ht="64.5" customHeight="1">
      <c r="A1" s="123" t="s">
        <v>24</v>
      </c>
      <c r="B1" s="124"/>
      <c r="C1" s="124"/>
      <c r="D1" s="124"/>
      <c r="E1" s="124"/>
      <c r="F1" s="124"/>
      <c r="G1" s="124"/>
      <c r="H1" s="124"/>
      <c r="I1" s="124"/>
      <c r="J1" s="59" t="s">
        <v>22</v>
      </c>
      <c r="K1" s="1"/>
    </row>
    <row r="2" spans="1:11" ht="32.25" customHeight="1">
      <c r="A2" s="125" t="s">
        <v>4</v>
      </c>
      <c r="B2" s="125"/>
      <c r="C2" s="125"/>
      <c r="D2" s="125"/>
      <c r="E2" s="125"/>
      <c r="F2" s="125"/>
      <c r="G2" s="125"/>
      <c r="H2" s="125"/>
      <c r="I2" s="125"/>
      <c r="J2" s="60">
        <v>7.2377314814814811E-2</v>
      </c>
      <c r="K2" s="3"/>
    </row>
    <row r="3" spans="1:11" ht="116.25" customHeight="1">
      <c r="A3" s="126" t="s">
        <v>45</v>
      </c>
      <c r="B3" s="126"/>
      <c r="C3" s="127"/>
      <c r="D3" s="127"/>
      <c r="E3" s="127"/>
      <c r="F3" s="127"/>
      <c r="G3" s="127"/>
      <c r="H3" s="127"/>
      <c r="I3" s="127"/>
    </row>
    <row r="4" spans="1:11" s="2" customFormat="1" ht="33.9">
      <c r="A4" s="128" t="s">
        <v>472</v>
      </c>
      <c r="B4" s="128"/>
      <c r="C4" s="128"/>
      <c r="D4" s="128"/>
      <c r="E4" s="128"/>
      <c r="F4" s="128"/>
      <c r="G4" s="128"/>
      <c r="H4" s="128"/>
      <c r="I4" s="128"/>
      <c r="J4" s="62"/>
      <c r="K4" s="6"/>
    </row>
    <row r="5" spans="1:11" s="31" customFormat="1" ht="25.5" customHeight="1">
      <c r="A5" s="22" t="s">
        <v>42</v>
      </c>
      <c r="B5" s="22"/>
      <c r="C5" s="80"/>
      <c r="D5" s="26"/>
      <c r="E5" s="26"/>
      <c r="F5" s="26"/>
      <c r="G5" s="27"/>
      <c r="H5" s="28"/>
      <c r="I5" s="48" t="s">
        <v>25</v>
      </c>
      <c r="J5" s="29"/>
      <c r="K5" s="30"/>
    </row>
    <row r="6" spans="1:11" s="31" customFormat="1" ht="25.5" customHeight="1">
      <c r="A6" s="22"/>
      <c r="B6" s="22"/>
      <c r="C6" s="129"/>
      <c r="D6" s="129"/>
      <c r="E6" s="129"/>
      <c r="F6" s="129"/>
      <c r="G6" s="27"/>
      <c r="H6" s="32"/>
      <c r="I6" s="48" t="s">
        <v>473</v>
      </c>
      <c r="J6" s="33"/>
      <c r="K6" s="30"/>
    </row>
    <row r="7" spans="1:11" ht="10.5" customHeight="1" thickBot="1">
      <c r="A7" s="7"/>
      <c r="B7" s="7"/>
      <c r="C7" s="81"/>
      <c r="D7" s="8"/>
      <c r="E7" s="8"/>
      <c r="F7" s="9"/>
      <c r="G7" s="10"/>
      <c r="H7" s="19"/>
      <c r="I7" s="49"/>
    </row>
    <row r="8" spans="1:11" ht="48" customHeight="1" thickBot="1">
      <c r="A8" s="54" t="s">
        <v>2</v>
      </c>
      <c r="B8" s="55" t="s">
        <v>3</v>
      </c>
      <c r="C8" s="56" t="s">
        <v>5</v>
      </c>
      <c r="D8" s="77" t="s">
        <v>1</v>
      </c>
      <c r="E8" s="77" t="s">
        <v>0</v>
      </c>
      <c r="F8" s="55" t="s">
        <v>20</v>
      </c>
      <c r="G8" s="56" t="s">
        <v>19</v>
      </c>
      <c r="H8" s="57" t="s">
        <v>18</v>
      </c>
      <c r="I8" s="58" t="s">
        <v>6</v>
      </c>
      <c r="J8" s="63"/>
      <c r="K8" s="11"/>
    </row>
    <row r="9" spans="1:11" ht="32.15" customHeight="1">
      <c r="A9" s="120" t="s">
        <v>479</v>
      </c>
      <c r="B9" s="121"/>
      <c r="C9" s="121"/>
      <c r="D9" s="121"/>
      <c r="E9" s="121"/>
      <c r="F9" s="121"/>
      <c r="G9" s="121"/>
      <c r="H9" s="121"/>
      <c r="I9" s="122"/>
      <c r="J9" s="63"/>
      <c r="K9" s="11"/>
    </row>
    <row r="10" spans="1:11" s="17" customFormat="1" ht="32.15" customHeight="1">
      <c r="A10" s="24" t="s">
        <v>497</v>
      </c>
      <c r="B10" s="23">
        <v>246</v>
      </c>
      <c r="C10" s="82" t="s">
        <v>270</v>
      </c>
      <c r="D10" s="13">
        <v>5</v>
      </c>
      <c r="E10" s="12" t="s">
        <v>97</v>
      </c>
      <c r="F10" s="14">
        <v>15</v>
      </c>
      <c r="G10" s="15" t="s">
        <v>100</v>
      </c>
      <c r="H10" s="47">
        <v>2.2687615740740741E-2</v>
      </c>
      <c r="I10" s="25">
        <v>0</v>
      </c>
      <c r="J10" s="64"/>
      <c r="K10" s="16"/>
    </row>
    <row r="11" spans="1:11" s="17" customFormat="1" ht="32.15" customHeight="1">
      <c r="A11" s="24" t="s">
        <v>498</v>
      </c>
      <c r="B11" s="23">
        <v>260</v>
      </c>
      <c r="C11" s="82" t="s">
        <v>284</v>
      </c>
      <c r="D11" s="13">
        <v>5</v>
      </c>
      <c r="E11" s="12" t="s">
        <v>97</v>
      </c>
      <c r="F11" s="14">
        <v>38</v>
      </c>
      <c r="G11" s="15" t="s">
        <v>100</v>
      </c>
      <c r="H11" s="47">
        <v>2.3068287037037047E-2</v>
      </c>
      <c r="I11" s="25">
        <v>3.8067129629630603E-4</v>
      </c>
      <c r="J11" s="64"/>
      <c r="K11" s="16"/>
    </row>
    <row r="12" spans="1:11" s="17" customFormat="1" ht="32.15" customHeight="1">
      <c r="A12" s="24">
        <v>1</v>
      </c>
      <c r="B12" s="23">
        <v>242</v>
      </c>
      <c r="C12" s="82" t="s">
        <v>266</v>
      </c>
      <c r="D12" s="13">
        <v>5</v>
      </c>
      <c r="E12" s="12" t="s">
        <v>97</v>
      </c>
      <c r="F12" s="14">
        <v>37</v>
      </c>
      <c r="G12" s="15" t="s">
        <v>218</v>
      </c>
      <c r="H12" s="47">
        <v>2.3862384259259267E-2</v>
      </c>
      <c r="I12" s="25">
        <v>1.1747685185185264E-3</v>
      </c>
      <c r="J12" s="64"/>
      <c r="K12" s="16"/>
    </row>
    <row r="13" spans="1:11" s="17" customFormat="1" ht="32.15" customHeight="1">
      <c r="A13" s="24">
        <v>2</v>
      </c>
      <c r="B13" s="23">
        <v>211</v>
      </c>
      <c r="C13" s="82" t="s">
        <v>236</v>
      </c>
      <c r="D13" s="13">
        <v>5</v>
      </c>
      <c r="E13" s="12" t="s">
        <v>97</v>
      </c>
      <c r="F13" s="14">
        <v>37</v>
      </c>
      <c r="G13" s="15" t="s">
        <v>100</v>
      </c>
      <c r="H13" s="47">
        <v>2.42494212962963E-2</v>
      </c>
      <c r="I13" s="25">
        <v>1.5618055555555593E-3</v>
      </c>
      <c r="J13" s="64"/>
      <c r="K13" s="16"/>
    </row>
    <row r="14" spans="1:11" s="17" customFormat="1" ht="32.15" customHeight="1">
      <c r="A14" s="24">
        <v>3</v>
      </c>
      <c r="B14" s="23">
        <v>251</v>
      </c>
      <c r="C14" s="82" t="s">
        <v>275</v>
      </c>
      <c r="D14" s="13">
        <v>5</v>
      </c>
      <c r="E14" s="12" t="s">
        <v>97</v>
      </c>
      <c r="F14" s="14">
        <v>39</v>
      </c>
      <c r="G14" s="15" t="s">
        <v>302</v>
      </c>
      <c r="H14" s="47">
        <v>2.4626620370370375E-2</v>
      </c>
      <c r="I14" s="25">
        <v>1.9390046296296343E-3</v>
      </c>
      <c r="J14" s="64"/>
      <c r="K14" s="16"/>
    </row>
    <row r="15" spans="1:11" s="17" customFormat="1" ht="32.15" customHeight="1">
      <c r="A15" s="24">
        <v>4</v>
      </c>
      <c r="B15" s="23">
        <v>252</v>
      </c>
      <c r="C15" s="82" t="s">
        <v>276</v>
      </c>
      <c r="D15" s="13">
        <v>5</v>
      </c>
      <c r="E15" s="12" t="s">
        <v>97</v>
      </c>
      <c r="F15" s="14">
        <v>14</v>
      </c>
      <c r="G15" s="15" t="s">
        <v>220</v>
      </c>
      <c r="H15" s="47">
        <v>2.4718749999999998E-2</v>
      </c>
      <c r="I15" s="25">
        <v>2.0311342592592568E-3</v>
      </c>
      <c r="J15" s="64"/>
      <c r="K15" s="16"/>
    </row>
    <row r="16" spans="1:11" s="17" customFormat="1" ht="32.15" customHeight="1">
      <c r="A16" s="24">
        <v>5</v>
      </c>
      <c r="B16" s="23">
        <v>258</v>
      </c>
      <c r="C16" s="82" t="s">
        <v>282</v>
      </c>
      <c r="D16" s="13">
        <v>5</v>
      </c>
      <c r="E16" s="12" t="s">
        <v>97</v>
      </c>
      <c r="F16" s="14">
        <v>26</v>
      </c>
      <c r="G16" s="15" t="s">
        <v>98</v>
      </c>
      <c r="H16" s="47">
        <v>2.7007407407407411E-2</v>
      </c>
      <c r="I16" s="25">
        <v>4.3197916666666697E-3</v>
      </c>
      <c r="J16" s="64"/>
      <c r="K16" s="16"/>
    </row>
    <row r="17" spans="1:11" s="17" customFormat="1" ht="32.15" customHeight="1">
      <c r="A17" s="24">
        <v>6</v>
      </c>
      <c r="B17" s="23">
        <v>236</v>
      </c>
      <c r="C17" s="82" t="s">
        <v>261</v>
      </c>
      <c r="D17" s="13">
        <v>5</v>
      </c>
      <c r="E17" s="12" t="s">
        <v>97</v>
      </c>
      <c r="F17" s="14">
        <v>37</v>
      </c>
      <c r="G17" s="15" t="s">
        <v>453</v>
      </c>
      <c r="H17" s="47">
        <v>3.0748263888888891E-2</v>
      </c>
      <c r="I17" s="25">
        <v>8.0606481481481501E-3</v>
      </c>
      <c r="J17" s="64"/>
      <c r="K17" s="16"/>
    </row>
    <row r="18" spans="1:11" s="17" customFormat="1" ht="32.15" customHeight="1">
      <c r="A18" s="24">
        <v>7</v>
      </c>
      <c r="B18" s="23">
        <v>264</v>
      </c>
      <c r="C18" s="82" t="s">
        <v>288</v>
      </c>
      <c r="D18" s="13">
        <v>5</v>
      </c>
      <c r="E18" s="12" t="s">
        <v>97</v>
      </c>
      <c r="F18" s="14">
        <v>35</v>
      </c>
      <c r="G18" s="15" t="s">
        <v>100</v>
      </c>
      <c r="H18" s="47">
        <v>3.0855902777777777E-2</v>
      </c>
      <c r="I18" s="25">
        <v>8.1682870370370364E-3</v>
      </c>
      <c r="J18" s="64"/>
      <c r="K18" s="16"/>
    </row>
    <row r="19" spans="1:11" s="17" customFormat="1" ht="32.15" customHeight="1">
      <c r="A19" s="24">
        <v>8</v>
      </c>
      <c r="B19" s="23">
        <v>271</v>
      </c>
      <c r="C19" s="82" t="s">
        <v>294</v>
      </c>
      <c r="D19" s="13">
        <v>5</v>
      </c>
      <c r="E19" s="12" t="s">
        <v>97</v>
      </c>
      <c r="F19" s="14">
        <v>35</v>
      </c>
      <c r="G19" s="15" t="s">
        <v>218</v>
      </c>
      <c r="H19" s="47">
        <v>3.0875115740740741E-2</v>
      </c>
      <c r="I19" s="25">
        <v>8.1875000000000003E-3</v>
      </c>
      <c r="J19" s="64"/>
      <c r="K19" s="16"/>
    </row>
    <row r="20" spans="1:11" s="17" customFormat="1" ht="32.15" customHeight="1">
      <c r="A20" s="24">
        <v>9</v>
      </c>
      <c r="B20" s="23">
        <v>232</v>
      </c>
      <c r="C20" s="82" t="s">
        <v>257</v>
      </c>
      <c r="D20" s="13">
        <v>5</v>
      </c>
      <c r="E20" s="12" t="s">
        <v>97</v>
      </c>
      <c r="F20" s="14">
        <v>12</v>
      </c>
      <c r="G20" s="15" t="s">
        <v>110</v>
      </c>
      <c r="H20" s="47">
        <v>3.186284722222224E-2</v>
      </c>
      <c r="I20" s="25">
        <v>9.1752314814814995E-3</v>
      </c>
      <c r="J20" s="64"/>
      <c r="K20" s="16"/>
    </row>
    <row r="21" spans="1:11" s="17" customFormat="1" ht="32.15" customHeight="1">
      <c r="A21" s="24">
        <v>10</v>
      </c>
      <c r="B21" s="23">
        <v>249</v>
      </c>
      <c r="C21" s="82" t="s">
        <v>273</v>
      </c>
      <c r="D21" s="13">
        <v>5</v>
      </c>
      <c r="E21" s="12" t="s">
        <v>97</v>
      </c>
      <c r="F21" s="14">
        <v>29</v>
      </c>
      <c r="G21" s="15" t="s">
        <v>100</v>
      </c>
      <c r="H21" s="47">
        <v>3.2428935185185179E-2</v>
      </c>
      <c r="I21" s="25">
        <v>9.7413194444444379E-3</v>
      </c>
      <c r="J21" s="64"/>
      <c r="K21" s="16"/>
    </row>
    <row r="22" spans="1:11" s="17" customFormat="1" ht="32.15" customHeight="1">
      <c r="A22" s="24">
        <v>11</v>
      </c>
      <c r="B22" s="23">
        <v>239</v>
      </c>
      <c r="C22" s="82" t="s">
        <v>264</v>
      </c>
      <c r="D22" s="13">
        <v>5</v>
      </c>
      <c r="E22" s="12" t="s">
        <v>97</v>
      </c>
      <c r="F22" s="14">
        <v>35</v>
      </c>
      <c r="G22" s="15" t="s">
        <v>98</v>
      </c>
      <c r="H22" s="47">
        <v>3.2510069444444442E-2</v>
      </c>
      <c r="I22" s="25">
        <v>9.8224537037037013E-3</v>
      </c>
      <c r="J22" s="64"/>
      <c r="K22" s="16"/>
    </row>
    <row r="23" spans="1:11" s="17" customFormat="1" ht="32.15" customHeight="1">
      <c r="A23" s="24">
        <v>12</v>
      </c>
      <c r="B23" s="23">
        <v>226</v>
      </c>
      <c r="C23" s="82" t="s">
        <v>251</v>
      </c>
      <c r="D23" s="13">
        <v>5</v>
      </c>
      <c r="E23" s="12" t="s">
        <v>97</v>
      </c>
      <c r="F23" s="14">
        <v>33</v>
      </c>
      <c r="G23" s="15" t="s">
        <v>449</v>
      </c>
      <c r="H23" s="47">
        <v>3.8963657407407412E-2</v>
      </c>
      <c r="I23" s="25">
        <v>1.6276041666666671E-2</v>
      </c>
      <c r="J23" s="64"/>
      <c r="K23" s="16"/>
    </row>
    <row r="24" spans="1:11" s="17" customFormat="1" ht="32.15" customHeight="1">
      <c r="A24" s="24">
        <v>13</v>
      </c>
      <c r="B24" s="23">
        <v>253</v>
      </c>
      <c r="C24" s="82" t="s">
        <v>277</v>
      </c>
      <c r="D24" s="13">
        <v>5</v>
      </c>
      <c r="E24" s="12" t="s">
        <v>97</v>
      </c>
      <c r="F24" s="14">
        <v>16</v>
      </c>
      <c r="G24" s="15" t="s">
        <v>445</v>
      </c>
      <c r="H24" s="47">
        <v>4.4695601851851868E-2</v>
      </c>
      <c r="I24" s="25">
        <v>2.2007986111111127E-2</v>
      </c>
      <c r="J24" s="64"/>
      <c r="K24" s="16"/>
    </row>
    <row r="25" spans="1:11" s="17" customFormat="1" ht="32.15" customHeight="1">
      <c r="A25" s="24"/>
      <c r="B25" s="23">
        <v>254</v>
      </c>
      <c r="C25" s="82" t="s">
        <v>278</v>
      </c>
      <c r="D25" s="13">
        <v>5</v>
      </c>
      <c r="E25" s="12" t="s">
        <v>97</v>
      </c>
      <c r="F25" s="14">
        <v>35</v>
      </c>
      <c r="G25" s="15" t="s">
        <v>457</v>
      </c>
      <c r="H25" s="47" t="s">
        <v>492</v>
      </c>
      <c r="I25" s="25"/>
      <c r="J25" s="64"/>
      <c r="K25" s="16"/>
    </row>
    <row r="26" spans="1:11" s="17" customFormat="1" ht="32.15" customHeight="1">
      <c r="A26" s="94"/>
      <c r="B26" s="95"/>
      <c r="C26" s="96"/>
      <c r="D26" s="97"/>
      <c r="E26" s="98"/>
      <c r="F26" s="99"/>
      <c r="G26" s="100"/>
      <c r="H26" s="101"/>
      <c r="I26" s="102"/>
      <c r="J26" s="64"/>
      <c r="K26" s="16"/>
    </row>
    <row r="27" spans="1:11" ht="32.15" customHeight="1">
      <c r="A27" s="120" t="s">
        <v>477</v>
      </c>
      <c r="B27" s="121"/>
      <c r="C27" s="121"/>
      <c r="D27" s="121"/>
      <c r="E27" s="121"/>
      <c r="F27" s="121"/>
      <c r="G27" s="121"/>
      <c r="H27" s="121"/>
      <c r="I27" s="122"/>
      <c r="J27" s="63"/>
      <c r="K27" s="11"/>
    </row>
    <row r="28" spans="1:11" s="17" customFormat="1" ht="32.15" customHeight="1">
      <c r="A28" s="24" t="s">
        <v>499</v>
      </c>
      <c r="B28" s="23">
        <v>228</v>
      </c>
      <c r="C28" s="82" t="s">
        <v>253</v>
      </c>
      <c r="D28" s="13">
        <v>6</v>
      </c>
      <c r="E28" s="12" t="s">
        <v>97</v>
      </c>
      <c r="F28" s="14">
        <v>52</v>
      </c>
      <c r="G28" s="15" t="s">
        <v>454</v>
      </c>
      <c r="H28" s="47">
        <v>2.3424652777777777E-2</v>
      </c>
      <c r="I28" s="25">
        <v>0</v>
      </c>
      <c r="J28" s="64"/>
      <c r="K28" s="16"/>
    </row>
    <row r="29" spans="1:11" s="17" customFormat="1" ht="32.15" customHeight="1">
      <c r="A29" s="24">
        <v>1</v>
      </c>
      <c r="B29" s="23">
        <v>224</v>
      </c>
      <c r="C29" s="82" t="s">
        <v>249</v>
      </c>
      <c r="D29" s="13">
        <v>6</v>
      </c>
      <c r="E29" s="12" t="s">
        <v>97</v>
      </c>
      <c r="F29" s="14">
        <v>48</v>
      </c>
      <c r="G29" s="15" t="s">
        <v>100</v>
      </c>
      <c r="H29" s="47">
        <v>2.3894328703703713E-2</v>
      </c>
      <c r="I29" s="25">
        <v>4.6967592592593588E-4</v>
      </c>
      <c r="J29" s="64"/>
      <c r="K29" s="16"/>
    </row>
    <row r="30" spans="1:11" s="17" customFormat="1" ht="32.15" customHeight="1">
      <c r="A30" s="24">
        <v>2</v>
      </c>
      <c r="B30" s="23">
        <v>223</v>
      </c>
      <c r="C30" s="82" t="s">
        <v>248</v>
      </c>
      <c r="D30" s="13">
        <v>6</v>
      </c>
      <c r="E30" s="12" t="s">
        <v>97</v>
      </c>
      <c r="F30" s="14">
        <v>62</v>
      </c>
      <c r="G30" s="15" t="s">
        <v>447</v>
      </c>
      <c r="H30" s="47">
        <v>2.4114236111111118E-2</v>
      </c>
      <c r="I30" s="25">
        <v>6.8958333333334065E-4</v>
      </c>
      <c r="J30" s="64"/>
      <c r="K30" s="16"/>
    </row>
    <row r="31" spans="1:11" s="17" customFormat="1" ht="32.15" customHeight="1">
      <c r="A31" s="24">
        <v>3</v>
      </c>
      <c r="B31" s="23">
        <v>200</v>
      </c>
      <c r="C31" s="82" t="s">
        <v>225</v>
      </c>
      <c r="D31" s="13">
        <v>6</v>
      </c>
      <c r="E31" s="12" t="s">
        <v>97</v>
      </c>
      <c r="F31" s="14">
        <v>43</v>
      </c>
      <c r="G31" s="15" t="s">
        <v>98</v>
      </c>
      <c r="H31" s="47">
        <v>2.4261458333333347E-2</v>
      </c>
      <c r="I31" s="25">
        <v>8.3680555555556979E-4</v>
      </c>
      <c r="J31" s="64"/>
      <c r="K31" s="16"/>
    </row>
    <row r="32" spans="1:11" s="17" customFormat="1" ht="32.15" customHeight="1">
      <c r="A32" s="24">
        <v>4</v>
      </c>
      <c r="B32" s="23">
        <v>241</v>
      </c>
      <c r="C32" s="82" t="s">
        <v>180</v>
      </c>
      <c r="D32" s="13">
        <v>6</v>
      </c>
      <c r="E32" s="12" t="s">
        <v>97</v>
      </c>
      <c r="F32" s="14">
        <v>49</v>
      </c>
      <c r="G32" s="15" t="s">
        <v>218</v>
      </c>
      <c r="H32" s="47">
        <v>2.4859953703703697E-2</v>
      </c>
      <c r="I32" s="25">
        <v>1.4353009259259197E-3</v>
      </c>
      <c r="J32" s="64"/>
      <c r="K32" s="16"/>
    </row>
    <row r="33" spans="1:11" s="17" customFormat="1" ht="32.15" customHeight="1">
      <c r="A33" s="24">
        <v>5</v>
      </c>
      <c r="B33" s="23">
        <v>261</v>
      </c>
      <c r="C33" s="82" t="s">
        <v>285</v>
      </c>
      <c r="D33" s="13">
        <v>6</v>
      </c>
      <c r="E33" s="12" t="s">
        <v>97</v>
      </c>
      <c r="F33" s="14">
        <v>40</v>
      </c>
      <c r="G33" s="15" t="s">
        <v>98</v>
      </c>
      <c r="H33" s="47">
        <v>2.4984375000000003E-2</v>
      </c>
      <c r="I33" s="25">
        <v>1.5597222222222262E-3</v>
      </c>
      <c r="J33" s="64"/>
      <c r="K33" s="16"/>
    </row>
    <row r="34" spans="1:11" s="17" customFormat="1" ht="32.15" customHeight="1">
      <c r="A34" s="24">
        <v>6</v>
      </c>
      <c r="B34" s="23">
        <v>208</v>
      </c>
      <c r="C34" s="82" t="s">
        <v>233</v>
      </c>
      <c r="D34" s="13">
        <v>6</v>
      </c>
      <c r="E34" s="12" t="s">
        <v>97</v>
      </c>
      <c r="F34" s="14">
        <v>62</v>
      </c>
      <c r="G34" s="15" t="s">
        <v>220</v>
      </c>
      <c r="H34" s="47">
        <v>2.5433796296296302E-2</v>
      </c>
      <c r="I34" s="25">
        <v>2.0091435185185247E-3</v>
      </c>
      <c r="J34" s="64"/>
      <c r="K34" s="16"/>
    </row>
    <row r="35" spans="1:11" s="17" customFormat="1" ht="32.15" customHeight="1">
      <c r="A35" s="24">
        <v>7</v>
      </c>
      <c r="B35" s="23">
        <v>248</v>
      </c>
      <c r="C35" s="82" t="s">
        <v>272</v>
      </c>
      <c r="D35" s="13">
        <v>6</v>
      </c>
      <c r="E35" s="12" t="s">
        <v>97</v>
      </c>
      <c r="F35" s="14">
        <v>52</v>
      </c>
      <c r="G35" s="15" t="s">
        <v>218</v>
      </c>
      <c r="H35" s="47">
        <v>2.5749768518518512E-2</v>
      </c>
      <c r="I35" s="25">
        <v>2.3251157407407352E-3</v>
      </c>
      <c r="J35" s="64"/>
      <c r="K35" s="16"/>
    </row>
    <row r="36" spans="1:11" s="17" customFormat="1" ht="32.15" customHeight="1">
      <c r="A36" s="24">
        <v>8</v>
      </c>
      <c r="B36" s="23">
        <v>227</v>
      </c>
      <c r="C36" s="82" t="s">
        <v>252</v>
      </c>
      <c r="D36" s="13">
        <v>6</v>
      </c>
      <c r="E36" s="12" t="s">
        <v>97</v>
      </c>
      <c r="F36" s="14">
        <v>40</v>
      </c>
      <c r="G36" s="15" t="s">
        <v>98</v>
      </c>
      <c r="H36" s="47">
        <v>2.5788773148148147E-2</v>
      </c>
      <c r="I36" s="25">
        <v>2.3641203703703706E-3</v>
      </c>
      <c r="J36" s="64"/>
      <c r="K36" s="16"/>
    </row>
    <row r="37" spans="1:11" s="17" customFormat="1" ht="32.15" customHeight="1">
      <c r="A37" s="24">
        <v>9</v>
      </c>
      <c r="B37" s="23">
        <v>214</v>
      </c>
      <c r="C37" s="82" t="s">
        <v>239</v>
      </c>
      <c r="D37" s="13">
        <v>6</v>
      </c>
      <c r="E37" s="12" t="s">
        <v>97</v>
      </c>
      <c r="F37" s="14">
        <v>46</v>
      </c>
      <c r="G37" s="15" t="s">
        <v>98</v>
      </c>
      <c r="H37" s="47">
        <v>2.6086689814814823E-2</v>
      </c>
      <c r="I37" s="25">
        <v>2.6620370370370461E-3</v>
      </c>
      <c r="J37" s="64"/>
      <c r="K37" s="16"/>
    </row>
    <row r="38" spans="1:11" s="17" customFormat="1" ht="32.15" customHeight="1">
      <c r="A38" s="24">
        <v>10</v>
      </c>
      <c r="B38" s="23">
        <v>276</v>
      </c>
      <c r="C38" s="82" t="s">
        <v>299</v>
      </c>
      <c r="D38" s="13">
        <v>6</v>
      </c>
      <c r="E38" s="12" t="s">
        <v>97</v>
      </c>
      <c r="F38" s="14">
        <v>64</v>
      </c>
      <c r="G38" s="15" t="s">
        <v>220</v>
      </c>
      <c r="H38" s="47">
        <v>2.85269675925926E-2</v>
      </c>
      <c r="I38" s="25">
        <v>5.1023148148148234E-3</v>
      </c>
      <c r="J38" s="64"/>
      <c r="K38" s="16"/>
    </row>
    <row r="39" spans="1:11" s="17" customFormat="1" ht="32.15" customHeight="1">
      <c r="A39" s="24">
        <v>11</v>
      </c>
      <c r="B39" s="23">
        <v>217</v>
      </c>
      <c r="C39" s="82" t="s">
        <v>242</v>
      </c>
      <c r="D39" s="13">
        <v>6</v>
      </c>
      <c r="E39" s="12" t="s">
        <v>97</v>
      </c>
      <c r="F39" s="14">
        <v>49</v>
      </c>
      <c r="G39" s="15" t="s">
        <v>98</v>
      </c>
      <c r="H39" s="47">
        <v>3.0719444444444452E-2</v>
      </c>
      <c r="I39" s="25">
        <v>7.2947916666666751E-3</v>
      </c>
      <c r="J39" s="64"/>
      <c r="K39" s="16"/>
    </row>
    <row r="40" spans="1:11" s="17" customFormat="1" ht="32.15" customHeight="1">
      <c r="A40" s="24">
        <v>12</v>
      </c>
      <c r="B40" s="23">
        <v>240</v>
      </c>
      <c r="C40" s="82" t="s">
        <v>265</v>
      </c>
      <c r="D40" s="13">
        <v>6</v>
      </c>
      <c r="E40" s="12" t="s">
        <v>97</v>
      </c>
      <c r="F40" s="14">
        <v>46</v>
      </c>
      <c r="G40" s="15" t="s">
        <v>218</v>
      </c>
      <c r="H40" s="47">
        <v>3.0849652777777778E-2</v>
      </c>
      <c r="I40" s="25">
        <v>7.425000000000001E-3</v>
      </c>
      <c r="J40" s="64"/>
      <c r="K40" s="16"/>
    </row>
    <row r="41" spans="1:11" s="17" customFormat="1" ht="32.15" customHeight="1">
      <c r="A41" s="24">
        <v>13</v>
      </c>
      <c r="B41" s="23">
        <v>212</v>
      </c>
      <c r="C41" s="82" t="s">
        <v>237</v>
      </c>
      <c r="D41" s="13">
        <v>6</v>
      </c>
      <c r="E41" s="12" t="s">
        <v>97</v>
      </c>
      <c r="F41" s="14">
        <v>50</v>
      </c>
      <c r="G41" s="15" t="s">
        <v>300</v>
      </c>
      <c r="H41" s="47">
        <v>3.1590162037037045E-2</v>
      </c>
      <c r="I41" s="25">
        <v>8.1655092592592682E-3</v>
      </c>
      <c r="J41" s="64"/>
      <c r="K41" s="16"/>
    </row>
    <row r="42" spans="1:11" s="17" customFormat="1" ht="32.15" customHeight="1">
      <c r="A42" s="24">
        <v>14</v>
      </c>
      <c r="B42" s="23">
        <v>220</v>
      </c>
      <c r="C42" s="82" t="s">
        <v>245</v>
      </c>
      <c r="D42" s="13">
        <v>6</v>
      </c>
      <c r="E42" s="12" t="s">
        <v>97</v>
      </c>
      <c r="F42" s="14">
        <v>41</v>
      </c>
      <c r="G42" s="15" t="s">
        <v>301</v>
      </c>
      <c r="H42" s="47">
        <v>3.3664467592592603E-2</v>
      </c>
      <c r="I42" s="25">
        <v>1.0239814814814827E-2</v>
      </c>
      <c r="J42" s="64"/>
      <c r="K42" s="16"/>
    </row>
    <row r="43" spans="1:11" s="17" customFormat="1" ht="32.15" customHeight="1">
      <c r="A43" s="24"/>
      <c r="B43" s="23">
        <v>230</v>
      </c>
      <c r="C43" s="82" t="s">
        <v>255</v>
      </c>
      <c r="D43" s="13">
        <v>6</v>
      </c>
      <c r="E43" s="12" t="s">
        <v>97</v>
      </c>
      <c r="F43" s="14">
        <v>49</v>
      </c>
      <c r="G43" s="15" t="s">
        <v>98</v>
      </c>
      <c r="H43" s="47" t="s">
        <v>492</v>
      </c>
      <c r="I43" s="25"/>
      <c r="J43" s="64"/>
      <c r="K43" s="16"/>
    </row>
    <row r="44" spans="1:11" s="17" customFormat="1" ht="32.15" customHeight="1">
      <c r="A44" s="24"/>
      <c r="B44" s="23">
        <v>267</v>
      </c>
      <c r="C44" s="82" t="s">
        <v>291</v>
      </c>
      <c r="D44" s="13">
        <v>6</v>
      </c>
      <c r="E44" s="12" t="s">
        <v>97</v>
      </c>
      <c r="F44" s="14">
        <v>43</v>
      </c>
      <c r="G44" s="15" t="s">
        <v>98</v>
      </c>
      <c r="H44" s="47" t="s">
        <v>492</v>
      </c>
      <c r="I44" s="25"/>
      <c r="J44" s="64"/>
      <c r="K44" s="16"/>
    </row>
    <row r="45" spans="1:11" s="17" customFormat="1" ht="32.15" customHeight="1">
      <c r="A45" s="94"/>
      <c r="B45" s="95"/>
      <c r="C45" s="96"/>
      <c r="D45" s="97"/>
      <c r="E45" s="98"/>
      <c r="F45" s="99"/>
      <c r="G45" s="100"/>
      <c r="H45" s="101"/>
      <c r="I45" s="102"/>
      <c r="J45" s="64"/>
      <c r="K45" s="16"/>
    </row>
    <row r="46" spans="1:11" ht="32.15" customHeight="1">
      <c r="A46" s="120" t="s">
        <v>478</v>
      </c>
      <c r="B46" s="121"/>
      <c r="C46" s="121"/>
      <c r="D46" s="121"/>
      <c r="E46" s="121"/>
      <c r="F46" s="121"/>
      <c r="G46" s="121"/>
      <c r="H46" s="121"/>
      <c r="I46" s="122"/>
      <c r="J46" s="63"/>
      <c r="K46" s="11"/>
    </row>
    <row r="47" spans="1:11" s="17" customFormat="1" ht="32.15" customHeight="1">
      <c r="A47" s="24" t="s">
        <v>497</v>
      </c>
      <c r="B47" s="23">
        <v>245</v>
      </c>
      <c r="C47" s="82" t="s">
        <v>269</v>
      </c>
      <c r="D47" s="13">
        <v>7</v>
      </c>
      <c r="E47" s="12" t="s">
        <v>96</v>
      </c>
      <c r="F47" s="14">
        <v>19</v>
      </c>
      <c r="G47" s="15" t="s">
        <v>99</v>
      </c>
      <c r="H47" s="47">
        <v>2.3078587962962971E-2</v>
      </c>
      <c r="I47" s="25">
        <v>0</v>
      </c>
      <c r="J47" s="64"/>
      <c r="K47" s="16"/>
    </row>
    <row r="48" spans="1:11" s="17" customFormat="1" ht="32.15" customHeight="1">
      <c r="A48" s="24" t="s">
        <v>498</v>
      </c>
      <c r="B48" s="23">
        <v>265</v>
      </c>
      <c r="C48" s="82" t="s">
        <v>289</v>
      </c>
      <c r="D48" s="13">
        <v>7</v>
      </c>
      <c r="E48" s="12" t="s">
        <v>96</v>
      </c>
      <c r="F48" s="14">
        <v>37</v>
      </c>
      <c r="G48" s="15" t="s">
        <v>98</v>
      </c>
      <c r="H48" s="47">
        <v>2.4639930555555564E-2</v>
      </c>
      <c r="I48" s="25">
        <v>1.5613425925925933E-3</v>
      </c>
      <c r="J48" s="64"/>
      <c r="K48" s="16"/>
    </row>
    <row r="49" spans="1:11" s="17" customFormat="1" ht="32.15" customHeight="1">
      <c r="A49" s="24" t="s">
        <v>499</v>
      </c>
      <c r="B49" s="23">
        <v>238</v>
      </c>
      <c r="C49" s="82" t="s">
        <v>263</v>
      </c>
      <c r="D49" s="13">
        <v>7</v>
      </c>
      <c r="E49" s="12" t="s">
        <v>96</v>
      </c>
      <c r="F49" s="14">
        <v>35</v>
      </c>
      <c r="G49" s="15" t="s">
        <v>100</v>
      </c>
      <c r="H49" s="47">
        <v>2.4677777777777785E-2</v>
      </c>
      <c r="I49" s="25">
        <v>1.5991898148148137E-3</v>
      </c>
      <c r="J49" s="64"/>
      <c r="K49" s="16"/>
    </row>
    <row r="50" spans="1:11" s="17" customFormat="1" ht="32.15" customHeight="1">
      <c r="A50" s="24">
        <v>1</v>
      </c>
      <c r="B50" s="23">
        <v>235</v>
      </c>
      <c r="C50" s="82" t="s">
        <v>260</v>
      </c>
      <c r="D50" s="13">
        <v>7</v>
      </c>
      <c r="E50" s="12" t="s">
        <v>96</v>
      </c>
      <c r="F50" s="14">
        <v>33</v>
      </c>
      <c r="G50" s="15" t="s">
        <v>98</v>
      </c>
      <c r="H50" s="47">
        <v>2.476458333333334E-2</v>
      </c>
      <c r="I50" s="25">
        <v>1.685995370370369E-3</v>
      </c>
      <c r="J50" s="64"/>
      <c r="K50" s="16"/>
    </row>
    <row r="51" spans="1:11" s="17" customFormat="1" ht="32.15" customHeight="1">
      <c r="A51" s="24">
        <v>2</v>
      </c>
      <c r="B51" s="23">
        <v>263</v>
      </c>
      <c r="C51" s="82" t="s">
        <v>287</v>
      </c>
      <c r="D51" s="13">
        <v>7</v>
      </c>
      <c r="E51" s="12" t="s">
        <v>96</v>
      </c>
      <c r="F51" s="14">
        <v>14</v>
      </c>
      <c r="G51" s="15" t="s">
        <v>447</v>
      </c>
      <c r="H51" s="47">
        <v>2.566215277777778E-2</v>
      </c>
      <c r="I51" s="25">
        <v>2.5835648148148094E-3</v>
      </c>
      <c r="J51" s="64"/>
      <c r="K51" s="16"/>
    </row>
    <row r="52" spans="1:11" s="17" customFormat="1" ht="32.15" customHeight="1">
      <c r="A52" s="24">
        <v>3</v>
      </c>
      <c r="B52" s="23">
        <v>229</v>
      </c>
      <c r="C52" s="82" t="s">
        <v>254</v>
      </c>
      <c r="D52" s="13">
        <v>7</v>
      </c>
      <c r="E52" s="12" t="s">
        <v>96</v>
      </c>
      <c r="F52" s="14">
        <v>28</v>
      </c>
      <c r="G52" s="15" t="s">
        <v>455</v>
      </c>
      <c r="H52" s="47">
        <v>2.7185532407407426E-2</v>
      </c>
      <c r="I52" s="25">
        <v>4.1069444444444547E-3</v>
      </c>
      <c r="J52" s="64"/>
      <c r="K52" s="16"/>
    </row>
    <row r="53" spans="1:11" s="17" customFormat="1" ht="32.15" customHeight="1">
      <c r="A53" s="24">
        <v>4</v>
      </c>
      <c r="B53" s="23">
        <v>203</v>
      </c>
      <c r="C53" s="82" t="s">
        <v>228</v>
      </c>
      <c r="D53" s="13">
        <v>7</v>
      </c>
      <c r="E53" s="12" t="s">
        <v>96</v>
      </c>
      <c r="F53" s="14">
        <v>36</v>
      </c>
      <c r="G53" s="15" t="s">
        <v>100</v>
      </c>
      <c r="H53" s="47">
        <v>2.8426157407407421E-2</v>
      </c>
      <c r="I53" s="25">
        <v>5.3475694444444499E-3</v>
      </c>
      <c r="J53" s="64"/>
      <c r="K53" s="16"/>
    </row>
    <row r="54" spans="1:11" s="17" customFormat="1" ht="32.15" customHeight="1">
      <c r="A54" s="24">
        <v>5</v>
      </c>
      <c r="B54" s="23">
        <v>273</v>
      </c>
      <c r="C54" s="82" t="s">
        <v>296</v>
      </c>
      <c r="D54" s="13">
        <v>7</v>
      </c>
      <c r="E54" s="12" t="s">
        <v>96</v>
      </c>
      <c r="F54" s="14">
        <v>39</v>
      </c>
      <c r="G54" s="15" t="s">
        <v>98</v>
      </c>
      <c r="H54" s="47">
        <v>2.8924421296296299E-2</v>
      </c>
      <c r="I54" s="25">
        <v>5.8458333333333279E-3</v>
      </c>
      <c r="J54" s="64"/>
      <c r="K54" s="16"/>
    </row>
    <row r="55" spans="1:11" s="17" customFormat="1" ht="32.15" customHeight="1">
      <c r="A55" s="24">
        <v>6</v>
      </c>
      <c r="B55" s="23">
        <v>243</v>
      </c>
      <c r="C55" s="82" t="s">
        <v>267</v>
      </c>
      <c r="D55" s="13">
        <v>7</v>
      </c>
      <c r="E55" s="12" t="s">
        <v>96</v>
      </c>
      <c r="F55" s="14">
        <v>34</v>
      </c>
      <c r="G55" s="15" t="s">
        <v>218</v>
      </c>
      <c r="H55" s="47">
        <v>2.9847106481481478E-2</v>
      </c>
      <c r="I55" s="25">
        <v>6.7685185185185071E-3</v>
      </c>
      <c r="J55" s="64"/>
      <c r="K55" s="16"/>
    </row>
    <row r="56" spans="1:11" s="17" customFormat="1" ht="32.15" customHeight="1">
      <c r="A56" s="24">
        <v>7</v>
      </c>
      <c r="B56" s="23">
        <v>262</v>
      </c>
      <c r="C56" s="82" t="s">
        <v>286</v>
      </c>
      <c r="D56" s="13">
        <v>7</v>
      </c>
      <c r="E56" s="12" t="s">
        <v>96</v>
      </c>
      <c r="F56" s="14">
        <v>14</v>
      </c>
      <c r="G56" s="15" t="s">
        <v>98</v>
      </c>
      <c r="H56" s="47">
        <v>2.9925115740740735E-2</v>
      </c>
      <c r="I56" s="25">
        <v>6.8465277777777639E-3</v>
      </c>
      <c r="J56" s="64"/>
      <c r="K56" s="16"/>
    </row>
    <row r="57" spans="1:11" s="17" customFormat="1" ht="32.15" customHeight="1">
      <c r="A57" s="24">
        <v>8</v>
      </c>
      <c r="B57" s="23">
        <v>237</v>
      </c>
      <c r="C57" s="82" t="s">
        <v>262</v>
      </c>
      <c r="D57" s="13">
        <v>7</v>
      </c>
      <c r="E57" s="12" t="s">
        <v>96</v>
      </c>
      <c r="F57" s="14">
        <v>37</v>
      </c>
      <c r="G57" s="15" t="s">
        <v>453</v>
      </c>
      <c r="H57" s="47">
        <v>3.0432754629629633E-2</v>
      </c>
      <c r="I57" s="25">
        <v>7.3541666666666616E-3</v>
      </c>
      <c r="J57" s="64"/>
      <c r="K57" s="16"/>
    </row>
    <row r="58" spans="1:11" s="17" customFormat="1" ht="32.15" customHeight="1">
      <c r="A58" s="24">
        <v>9</v>
      </c>
      <c r="B58" s="23">
        <v>272</v>
      </c>
      <c r="C58" s="82" t="s">
        <v>295</v>
      </c>
      <c r="D58" s="13">
        <v>7</v>
      </c>
      <c r="E58" s="12" t="s">
        <v>96</v>
      </c>
      <c r="F58" s="14">
        <v>16</v>
      </c>
      <c r="G58" s="15" t="s">
        <v>98</v>
      </c>
      <c r="H58" s="47">
        <v>3.0830555555555569E-2</v>
      </c>
      <c r="I58" s="25">
        <v>7.7519675925925985E-3</v>
      </c>
      <c r="J58" s="64"/>
      <c r="K58" s="16"/>
    </row>
    <row r="59" spans="1:11" s="17" customFormat="1" ht="32.15" customHeight="1">
      <c r="A59" s="24">
        <v>10</v>
      </c>
      <c r="B59" s="23">
        <v>266</v>
      </c>
      <c r="C59" s="82" t="s">
        <v>290</v>
      </c>
      <c r="D59" s="13">
        <v>7</v>
      </c>
      <c r="E59" s="12" t="s">
        <v>96</v>
      </c>
      <c r="F59" s="14">
        <v>32</v>
      </c>
      <c r="G59" s="15" t="s">
        <v>100</v>
      </c>
      <c r="H59" s="47">
        <v>3.1495370370370368E-2</v>
      </c>
      <c r="I59" s="25">
        <v>8.4167824074073971E-3</v>
      </c>
      <c r="J59" s="64"/>
      <c r="K59" s="16"/>
    </row>
    <row r="60" spans="1:11" s="17" customFormat="1" ht="32.15" customHeight="1">
      <c r="A60" s="24">
        <v>11</v>
      </c>
      <c r="B60" s="23">
        <v>247</v>
      </c>
      <c r="C60" s="82" t="s">
        <v>271</v>
      </c>
      <c r="D60" s="13">
        <v>7</v>
      </c>
      <c r="E60" s="12" t="s">
        <v>96</v>
      </c>
      <c r="F60" s="14">
        <v>33</v>
      </c>
      <c r="G60" s="15" t="s">
        <v>98</v>
      </c>
      <c r="H60" s="47">
        <v>3.1756944444444463E-2</v>
      </c>
      <c r="I60" s="25">
        <v>8.6783564814814917E-3</v>
      </c>
      <c r="J60" s="64"/>
      <c r="K60" s="16"/>
    </row>
    <row r="61" spans="1:11" s="17" customFormat="1" ht="32.15" customHeight="1">
      <c r="A61" s="24">
        <v>12</v>
      </c>
      <c r="B61" s="23">
        <v>250</v>
      </c>
      <c r="C61" s="82" t="s">
        <v>274</v>
      </c>
      <c r="D61" s="13">
        <v>7</v>
      </c>
      <c r="E61" s="12" t="s">
        <v>96</v>
      </c>
      <c r="F61" s="14">
        <v>38</v>
      </c>
      <c r="G61" s="15" t="s">
        <v>98</v>
      </c>
      <c r="H61" s="47">
        <v>3.2085185185185189E-2</v>
      </c>
      <c r="I61" s="25">
        <v>9.0065972222222179E-3</v>
      </c>
      <c r="J61" s="64"/>
      <c r="K61" s="16"/>
    </row>
    <row r="62" spans="1:11" s="17" customFormat="1" ht="32.15" customHeight="1">
      <c r="A62" s="24">
        <v>13</v>
      </c>
      <c r="B62" s="23">
        <v>231</v>
      </c>
      <c r="C62" s="82" t="s">
        <v>256</v>
      </c>
      <c r="D62" s="13">
        <v>7</v>
      </c>
      <c r="E62" s="12" t="s">
        <v>96</v>
      </c>
      <c r="F62" s="14">
        <v>38</v>
      </c>
      <c r="G62" s="15" t="s">
        <v>110</v>
      </c>
      <c r="H62" s="47">
        <v>3.2299652777777785E-2</v>
      </c>
      <c r="I62" s="25">
        <v>9.2210648148148139E-3</v>
      </c>
      <c r="J62" s="64"/>
      <c r="K62" s="16"/>
    </row>
    <row r="63" spans="1:11" s="17" customFormat="1" ht="32.15" customHeight="1">
      <c r="A63" s="24">
        <v>14</v>
      </c>
      <c r="B63" s="23">
        <v>277</v>
      </c>
      <c r="C63" s="82" t="s">
        <v>493</v>
      </c>
      <c r="D63" s="13">
        <v>7</v>
      </c>
      <c r="E63" s="12" t="s">
        <v>96</v>
      </c>
      <c r="F63" s="14">
        <v>22</v>
      </c>
      <c r="G63" s="15" t="s">
        <v>98</v>
      </c>
      <c r="H63" s="47">
        <v>3.2321990740740741E-2</v>
      </c>
      <c r="I63" s="25">
        <v>9.2434027777777705E-3</v>
      </c>
      <c r="J63" s="64"/>
      <c r="K63" s="16"/>
    </row>
    <row r="64" spans="1:11" s="17" customFormat="1" ht="32.15" customHeight="1">
      <c r="A64" s="24">
        <v>15</v>
      </c>
      <c r="B64" s="23">
        <v>270</v>
      </c>
      <c r="C64" s="82" t="s">
        <v>293</v>
      </c>
      <c r="D64" s="13">
        <v>7</v>
      </c>
      <c r="E64" s="12" t="s">
        <v>96</v>
      </c>
      <c r="F64" s="14">
        <v>39</v>
      </c>
      <c r="G64" s="15" t="s">
        <v>98</v>
      </c>
      <c r="H64" s="47">
        <v>3.3974421296296298E-2</v>
      </c>
      <c r="I64" s="25">
        <v>1.0895833333333327E-2</v>
      </c>
      <c r="J64" s="64"/>
      <c r="K64" s="16"/>
    </row>
    <row r="65" spans="1:11" s="17" customFormat="1" ht="32.15" customHeight="1">
      <c r="A65" s="24">
        <v>16</v>
      </c>
      <c r="B65" s="23">
        <v>275</v>
      </c>
      <c r="C65" s="82" t="s">
        <v>298</v>
      </c>
      <c r="D65" s="13">
        <v>7</v>
      </c>
      <c r="E65" s="12" t="s">
        <v>96</v>
      </c>
      <c r="F65" s="14">
        <v>31</v>
      </c>
      <c r="G65" s="15" t="s">
        <v>98</v>
      </c>
      <c r="H65" s="47">
        <v>3.4095717592592598E-2</v>
      </c>
      <c r="I65" s="25">
        <v>1.1017129629629627E-2</v>
      </c>
      <c r="J65" s="64"/>
      <c r="K65" s="16"/>
    </row>
    <row r="66" spans="1:11" s="17" customFormat="1" ht="32.15" customHeight="1">
      <c r="A66" s="24">
        <v>17</v>
      </c>
      <c r="B66" s="23">
        <v>255</v>
      </c>
      <c r="C66" s="82" t="s">
        <v>279</v>
      </c>
      <c r="D66" s="13">
        <v>7</v>
      </c>
      <c r="E66" s="12" t="s">
        <v>96</v>
      </c>
      <c r="F66" s="14">
        <v>33</v>
      </c>
      <c r="G66" s="15" t="s">
        <v>108</v>
      </c>
      <c r="H66" s="47">
        <v>3.418495370370371E-2</v>
      </c>
      <c r="I66" s="25">
        <v>1.110636574074074E-2</v>
      </c>
      <c r="J66" s="64"/>
      <c r="K66" s="16"/>
    </row>
    <row r="67" spans="1:11" s="17" customFormat="1" ht="32.15" customHeight="1">
      <c r="A67" s="24">
        <v>18</v>
      </c>
      <c r="B67" s="23">
        <v>215</v>
      </c>
      <c r="C67" s="82" t="s">
        <v>240</v>
      </c>
      <c r="D67" s="13">
        <v>7</v>
      </c>
      <c r="E67" s="12" t="s">
        <v>96</v>
      </c>
      <c r="F67" s="14">
        <v>16</v>
      </c>
      <c r="G67" s="15" t="s">
        <v>461</v>
      </c>
      <c r="H67" s="47">
        <v>3.4593750000000006E-2</v>
      </c>
      <c r="I67" s="25">
        <v>1.1515162037037036E-2</v>
      </c>
      <c r="J67" s="64"/>
      <c r="K67" s="16"/>
    </row>
    <row r="68" spans="1:11" s="17" customFormat="1" ht="32.15" customHeight="1">
      <c r="A68" s="24">
        <v>19</v>
      </c>
      <c r="B68" s="23">
        <v>225</v>
      </c>
      <c r="C68" s="82" t="s">
        <v>250</v>
      </c>
      <c r="D68" s="13">
        <v>7</v>
      </c>
      <c r="E68" s="12" t="s">
        <v>96</v>
      </c>
      <c r="F68" s="14">
        <v>22</v>
      </c>
      <c r="G68" s="15" t="s">
        <v>98</v>
      </c>
      <c r="H68" s="47">
        <v>3.6128124999999997E-2</v>
      </c>
      <c r="I68" s="25">
        <v>1.3049537037037026E-2</v>
      </c>
      <c r="J68" s="64"/>
      <c r="K68" s="16"/>
    </row>
    <row r="69" spans="1:11" s="17" customFormat="1" ht="32.15" customHeight="1">
      <c r="A69" s="24">
        <v>20</v>
      </c>
      <c r="B69" s="23">
        <v>257</v>
      </c>
      <c r="C69" s="82" t="s">
        <v>281</v>
      </c>
      <c r="D69" s="13">
        <v>7</v>
      </c>
      <c r="E69" s="12" t="s">
        <v>96</v>
      </c>
      <c r="F69" s="14">
        <v>34</v>
      </c>
      <c r="G69" s="15" t="s">
        <v>98</v>
      </c>
      <c r="H69" s="47">
        <v>3.6133680555555575E-2</v>
      </c>
      <c r="I69" s="25">
        <v>1.3055092592592604E-2</v>
      </c>
      <c r="J69" s="64"/>
      <c r="K69" s="16"/>
    </row>
    <row r="70" spans="1:11" s="17" customFormat="1" ht="32.15" customHeight="1">
      <c r="A70" s="24">
        <v>21</v>
      </c>
      <c r="B70" s="23">
        <v>210</v>
      </c>
      <c r="C70" s="82" t="s">
        <v>235</v>
      </c>
      <c r="D70" s="13">
        <v>7</v>
      </c>
      <c r="E70" s="12" t="s">
        <v>96</v>
      </c>
      <c r="F70" s="14">
        <v>36</v>
      </c>
      <c r="G70" s="15" t="s">
        <v>98</v>
      </c>
      <c r="H70" s="47">
        <v>3.8610300925925933E-2</v>
      </c>
      <c r="I70" s="25">
        <v>1.5531712962962962E-2</v>
      </c>
      <c r="J70" s="64"/>
      <c r="K70" s="16"/>
    </row>
    <row r="71" spans="1:11" s="17" customFormat="1" ht="32.15" customHeight="1">
      <c r="A71" s="24">
        <v>22</v>
      </c>
      <c r="B71" s="23">
        <v>222</v>
      </c>
      <c r="C71" s="82" t="s">
        <v>247</v>
      </c>
      <c r="D71" s="13">
        <v>7</v>
      </c>
      <c r="E71" s="12" t="s">
        <v>96</v>
      </c>
      <c r="F71" s="14">
        <v>31</v>
      </c>
      <c r="G71" s="15" t="s">
        <v>98</v>
      </c>
      <c r="H71" s="47">
        <v>3.8970254629629636E-2</v>
      </c>
      <c r="I71" s="25">
        <v>1.5891666666666665E-2</v>
      </c>
      <c r="J71" s="64"/>
      <c r="K71" s="16"/>
    </row>
    <row r="72" spans="1:11" s="17" customFormat="1" ht="32.15" customHeight="1">
      <c r="A72" s="24">
        <v>23</v>
      </c>
      <c r="B72" s="23">
        <v>221</v>
      </c>
      <c r="C72" s="82" t="s">
        <v>246</v>
      </c>
      <c r="D72" s="13">
        <v>7</v>
      </c>
      <c r="E72" s="12" t="s">
        <v>96</v>
      </c>
      <c r="F72" s="14">
        <v>24</v>
      </c>
      <c r="G72" s="15" t="s">
        <v>101</v>
      </c>
      <c r="H72" s="47">
        <v>4.7311226851851851E-2</v>
      </c>
      <c r="I72" s="25">
        <v>2.423263888888888E-2</v>
      </c>
      <c r="J72" s="64"/>
      <c r="K72" s="16"/>
    </row>
    <row r="73" spans="1:11" s="17" customFormat="1" ht="32.15" customHeight="1">
      <c r="A73" s="94"/>
      <c r="B73" s="95"/>
      <c r="C73" s="96"/>
      <c r="D73" s="97"/>
      <c r="E73" s="98"/>
      <c r="F73" s="99"/>
      <c r="G73" s="100"/>
      <c r="H73" s="101"/>
      <c r="I73" s="102"/>
      <c r="J73" s="64"/>
      <c r="K73" s="16"/>
    </row>
    <row r="74" spans="1:11" ht="32.15" customHeight="1">
      <c r="A74" s="120" t="s">
        <v>476</v>
      </c>
      <c r="B74" s="121"/>
      <c r="C74" s="121"/>
      <c r="D74" s="121"/>
      <c r="E74" s="121"/>
      <c r="F74" s="121"/>
      <c r="G74" s="121"/>
      <c r="H74" s="121"/>
      <c r="I74" s="122"/>
      <c r="J74" s="63"/>
      <c r="K74" s="11"/>
    </row>
    <row r="75" spans="1:11" s="17" customFormat="1" ht="32.15" customHeight="1">
      <c r="A75" s="24">
        <v>1</v>
      </c>
      <c r="B75" s="23">
        <v>205</v>
      </c>
      <c r="C75" s="82" t="s">
        <v>230</v>
      </c>
      <c r="D75" s="13">
        <v>8</v>
      </c>
      <c r="E75" s="12" t="s">
        <v>96</v>
      </c>
      <c r="F75" s="14">
        <v>42</v>
      </c>
      <c r="G75" s="15" t="s">
        <v>100</v>
      </c>
      <c r="H75" s="47">
        <v>2.648402777777778E-2</v>
      </c>
      <c r="I75" s="25">
        <v>0</v>
      </c>
      <c r="J75" s="64"/>
      <c r="K75" s="16"/>
    </row>
    <row r="76" spans="1:11" s="17" customFormat="1" ht="32.15" customHeight="1">
      <c r="A76" s="24">
        <v>2</v>
      </c>
      <c r="B76" s="23">
        <v>268</v>
      </c>
      <c r="C76" s="82" t="s">
        <v>292</v>
      </c>
      <c r="D76" s="13">
        <v>8</v>
      </c>
      <c r="E76" s="12" t="s">
        <v>96</v>
      </c>
      <c r="F76" s="14">
        <v>41</v>
      </c>
      <c r="G76" s="15" t="s">
        <v>303</v>
      </c>
      <c r="H76" s="47">
        <v>2.751516203703705E-2</v>
      </c>
      <c r="I76" s="25">
        <v>1.0311342592592698E-3</v>
      </c>
      <c r="J76" s="64"/>
      <c r="K76" s="16"/>
    </row>
    <row r="77" spans="1:11" s="17" customFormat="1" ht="32.15" customHeight="1">
      <c r="A77" s="24">
        <v>3</v>
      </c>
      <c r="B77" s="23">
        <v>218</v>
      </c>
      <c r="C77" s="82" t="s">
        <v>243</v>
      </c>
      <c r="D77" s="13">
        <v>8</v>
      </c>
      <c r="E77" s="12" t="s">
        <v>96</v>
      </c>
      <c r="F77" s="14">
        <v>43</v>
      </c>
      <c r="G77" s="15" t="s">
        <v>98</v>
      </c>
      <c r="H77" s="47">
        <v>2.9701273148148161E-2</v>
      </c>
      <c r="I77" s="25">
        <v>3.2172453703703807E-3</v>
      </c>
      <c r="J77" s="64"/>
      <c r="K77" s="16"/>
    </row>
    <row r="78" spans="1:11" s="17" customFormat="1" ht="32.15" customHeight="1">
      <c r="A78" s="24">
        <v>4</v>
      </c>
      <c r="B78" s="23">
        <v>207</v>
      </c>
      <c r="C78" s="82" t="s">
        <v>232</v>
      </c>
      <c r="D78" s="13">
        <v>8</v>
      </c>
      <c r="E78" s="12" t="s">
        <v>96</v>
      </c>
      <c r="F78" s="14">
        <v>47</v>
      </c>
      <c r="G78" s="15" t="s">
        <v>98</v>
      </c>
      <c r="H78" s="47">
        <v>3.0133796296296297E-2</v>
      </c>
      <c r="I78" s="25">
        <v>3.6497685185185175E-3</v>
      </c>
      <c r="J78" s="64"/>
      <c r="K78" s="16"/>
    </row>
    <row r="79" spans="1:11" s="17" customFormat="1" ht="32.15" customHeight="1">
      <c r="A79" s="24">
        <v>5</v>
      </c>
      <c r="B79" s="23">
        <v>213</v>
      </c>
      <c r="C79" s="82" t="s">
        <v>238</v>
      </c>
      <c r="D79" s="13">
        <v>8</v>
      </c>
      <c r="E79" s="12" t="s">
        <v>96</v>
      </c>
      <c r="F79" s="14">
        <v>60</v>
      </c>
      <c r="G79" s="15" t="s">
        <v>453</v>
      </c>
      <c r="H79" s="47">
        <v>3.1043634259259253E-2</v>
      </c>
      <c r="I79" s="25">
        <v>4.5596064814814735E-3</v>
      </c>
      <c r="J79" s="64"/>
      <c r="K79" s="16"/>
    </row>
    <row r="80" spans="1:11" s="17" customFormat="1" ht="32.15" customHeight="1">
      <c r="A80" s="24">
        <v>6</v>
      </c>
      <c r="B80" s="23">
        <v>233</v>
      </c>
      <c r="C80" s="82" t="s">
        <v>258</v>
      </c>
      <c r="D80" s="13">
        <v>8</v>
      </c>
      <c r="E80" s="12" t="s">
        <v>96</v>
      </c>
      <c r="F80" s="14">
        <v>42</v>
      </c>
      <c r="G80" s="15" t="s">
        <v>98</v>
      </c>
      <c r="H80" s="47">
        <v>3.1177314814814824E-2</v>
      </c>
      <c r="I80" s="25">
        <v>4.6932870370370444E-3</v>
      </c>
      <c r="J80" s="64"/>
      <c r="K80" s="16"/>
    </row>
    <row r="81" spans="1:13" s="17" customFormat="1" ht="32.15" customHeight="1">
      <c r="A81" s="24">
        <v>7</v>
      </c>
      <c r="B81" s="23">
        <v>219</v>
      </c>
      <c r="C81" s="82" t="s">
        <v>244</v>
      </c>
      <c r="D81" s="13">
        <v>8</v>
      </c>
      <c r="E81" s="12" t="s">
        <v>96</v>
      </c>
      <c r="F81" s="14">
        <v>47</v>
      </c>
      <c r="G81" s="15" t="s">
        <v>301</v>
      </c>
      <c r="H81" s="47">
        <v>3.129074074074073E-2</v>
      </c>
      <c r="I81" s="25">
        <v>4.8067129629629501E-3</v>
      </c>
      <c r="J81" s="64"/>
      <c r="K81" s="16"/>
    </row>
    <row r="82" spans="1:13" s="17" customFormat="1" ht="32.15" customHeight="1">
      <c r="A82" s="24">
        <v>8</v>
      </c>
      <c r="B82" s="23">
        <v>201</v>
      </c>
      <c r="C82" s="82" t="s">
        <v>226</v>
      </c>
      <c r="D82" s="13">
        <v>8</v>
      </c>
      <c r="E82" s="12" t="s">
        <v>96</v>
      </c>
      <c r="F82" s="14">
        <v>41</v>
      </c>
      <c r="G82" s="15" t="s">
        <v>100</v>
      </c>
      <c r="H82" s="47">
        <v>3.1490972222222233E-2</v>
      </c>
      <c r="I82" s="25">
        <v>5.0069444444444527E-3</v>
      </c>
      <c r="J82" s="64"/>
      <c r="K82" s="16"/>
    </row>
    <row r="83" spans="1:13" s="17" customFormat="1" ht="32.15" customHeight="1">
      <c r="A83" s="24">
        <v>9</v>
      </c>
      <c r="B83" s="23">
        <v>216</v>
      </c>
      <c r="C83" s="82" t="s">
        <v>241</v>
      </c>
      <c r="D83" s="13">
        <v>8</v>
      </c>
      <c r="E83" s="12" t="s">
        <v>96</v>
      </c>
      <c r="F83" s="14">
        <v>40</v>
      </c>
      <c r="G83" s="15" t="s">
        <v>98</v>
      </c>
      <c r="H83" s="47">
        <v>3.1550925925925927E-2</v>
      </c>
      <c r="I83" s="25">
        <v>5.0668981481481468E-3</v>
      </c>
      <c r="J83" s="64"/>
      <c r="K83" s="16"/>
    </row>
    <row r="84" spans="1:13" s="17" customFormat="1" ht="32.15" customHeight="1">
      <c r="A84" s="24">
        <v>10</v>
      </c>
      <c r="B84" s="23">
        <v>259</v>
      </c>
      <c r="C84" s="82" t="s">
        <v>283</v>
      </c>
      <c r="D84" s="13">
        <v>8</v>
      </c>
      <c r="E84" s="12" t="s">
        <v>96</v>
      </c>
      <c r="F84" s="14">
        <v>49</v>
      </c>
      <c r="G84" s="15" t="s">
        <v>218</v>
      </c>
      <c r="H84" s="47">
        <v>3.1854398148148153E-2</v>
      </c>
      <c r="I84" s="25">
        <v>5.3703703703703726E-3</v>
      </c>
      <c r="J84" s="64"/>
      <c r="K84" s="16"/>
    </row>
    <row r="85" spans="1:13" s="17" customFormat="1" ht="32.15" customHeight="1">
      <c r="A85" s="24">
        <v>11</v>
      </c>
      <c r="B85" s="23">
        <v>234</v>
      </c>
      <c r="C85" s="82" t="s">
        <v>259</v>
      </c>
      <c r="D85" s="13">
        <v>8</v>
      </c>
      <c r="E85" s="12" t="s">
        <v>96</v>
      </c>
      <c r="F85" s="14">
        <v>63</v>
      </c>
      <c r="G85" s="15" t="s">
        <v>98</v>
      </c>
      <c r="H85" s="47">
        <v>3.1903125000000004E-2</v>
      </c>
      <c r="I85" s="25">
        <v>5.4190972222222245E-3</v>
      </c>
      <c r="J85" s="64"/>
      <c r="K85" s="16"/>
    </row>
    <row r="86" spans="1:13" s="17" customFormat="1" ht="32.15" customHeight="1">
      <c r="A86" s="24">
        <v>12</v>
      </c>
      <c r="B86" s="23">
        <v>244</v>
      </c>
      <c r="C86" s="82" t="s">
        <v>268</v>
      </c>
      <c r="D86" s="13">
        <v>8</v>
      </c>
      <c r="E86" s="12" t="s">
        <v>96</v>
      </c>
      <c r="F86" s="14">
        <v>60</v>
      </c>
      <c r="G86" s="15" t="s">
        <v>456</v>
      </c>
      <c r="H86" s="47">
        <v>3.2417708333333337E-2</v>
      </c>
      <c r="I86" s="25">
        <v>5.9336805555555566E-3</v>
      </c>
      <c r="J86" s="64"/>
      <c r="K86" s="16"/>
    </row>
    <row r="87" spans="1:13" s="17" customFormat="1" ht="32.15" customHeight="1">
      <c r="A87" s="24">
        <v>13</v>
      </c>
      <c r="B87" s="23">
        <v>209</v>
      </c>
      <c r="C87" s="82" t="s">
        <v>234</v>
      </c>
      <c r="D87" s="13">
        <v>8</v>
      </c>
      <c r="E87" s="12" t="s">
        <v>96</v>
      </c>
      <c r="F87" s="14">
        <v>46</v>
      </c>
      <c r="G87" s="15" t="s">
        <v>100</v>
      </c>
      <c r="H87" s="47">
        <v>3.2424189814814819E-2</v>
      </c>
      <c r="I87" s="25">
        <v>5.9401620370370389E-3</v>
      </c>
      <c r="J87" s="64"/>
      <c r="K87" s="16"/>
    </row>
    <row r="88" spans="1:13" s="17" customFormat="1" ht="32.15" customHeight="1">
      <c r="A88" s="24">
        <v>14</v>
      </c>
      <c r="B88" s="23">
        <v>269</v>
      </c>
      <c r="C88" s="82" t="s">
        <v>165</v>
      </c>
      <c r="D88" s="13">
        <v>8</v>
      </c>
      <c r="E88" s="12" t="s">
        <v>96</v>
      </c>
      <c r="F88" s="14">
        <v>40</v>
      </c>
      <c r="G88" s="15" t="s">
        <v>98</v>
      </c>
      <c r="H88" s="47">
        <v>3.2919560185185187E-2</v>
      </c>
      <c r="I88" s="25">
        <v>6.4355324074074072E-3</v>
      </c>
      <c r="J88" s="64"/>
      <c r="K88" s="16"/>
    </row>
    <row r="89" spans="1:13" s="17" customFormat="1" ht="32.15" customHeight="1">
      <c r="A89" s="24">
        <v>15</v>
      </c>
      <c r="B89" s="23">
        <v>274</v>
      </c>
      <c r="C89" s="82" t="s">
        <v>297</v>
      </c>
      <c r="D89" s="13">
        <v>8</v>
      </c>
      <c r="E89" s="12" t="s">
        <v>96</v>
      </c>
      <c r="F89" s="14">
        <v>54</v>
      </c>
      <c r="G89" s="15" t="s">
        <v>98</v>
      </c>
      <c r="H89" s="47">
        <v>3.4212962962962973E-2</v>
      </c>
      <c r="I89" s="25">
        <v>7.7289351851851928E-3</v>
      </c>
      <c r="J89" s="64"/>
      <c r="K89" s="16"/>
    </row>
    <row r="90" spans="1:13" s="17" customFormat="1" ht="32.15" customHeight="1">
      <c r="A90" s="24">
        <v>16</v>
      </c>
      <c r="B90" s="23">
        <v>256</v>
      </c>
      <c r="C90" s="82" t="s">
        <v>280</v>
      </c>
      <c r="D90" s="13">
        <v>8</v>
      </c>
      <c r="E90" s="12" t="s">
        <v>96</v>
      </c>
      <c r="F90" s="14">
        <v>41</v>
      </c>
      <c r="G90" s="15" t="s">
        <v>108</v>
      </c>
      <c r="H90" s="47">
        <v>3.4230671296296297E-2</v>
      </c>
      <c r="I90" s="25">
        <v>7.7466435185185173E-3</v>
      </c>
      <c r="J90" s="64"/>
      <c r="K90" s="16"/>
    </row>
    <row r="91" spans="1:13" s="17" customFormat="1" ht="32.15" customHeight="1">
      <c r="A91" s="24">
        <v>17</v>
      </c>
      <c r="B91" s="23">
        <v>204</v>
      </c>
      <c r="C91" s="82" t="s">
        <v>229</v>
      </c>
      <c r="D91" s="13">
        <v>8</v>
      </c>
      <c r="E91" s="12" t="s">
        <v>96</v>
      </c>
      <c r="F91" s="14">
        <v>51</v>
      </c>
      <c r="G91" s="15" t="s">
        <v>98</v>
      </c>
      <c r="H91" s="47">
        <v>4.0285879629629637E-2</v>
      </c>
      <c r="I91" s="25">
        <v>1.3801851851851857E-2</v>
      </c>
      <c r="J91" s="64"/>
      <c r="K91" s="16"/>
    </row>
    <row r="92" spans="1:13" s="17" customFormat="1" ht="32.15" customHeight="1">
      <c r="A92" s="24">
        <v>18</v>
      </c>
      <c r="B92" s="23">
        <v>202</v>
      </c>
      <c r="C92" s="82" t="s">
        <v>227</v>
      </c>
      <c r="D92" s="13">
        <v>8</v>
      </c>
      <c r="E92" s="12" t="s">
        <v>96</v>
      </c>
      <c r="F92" s="14">
        <v>50</v>
      </c>
      <c r="G92" s="15" t="s">
        <v>98</v>
      </c>
      <c r="H92" s="47">
        <v>4.0373611111111124E-2</v>
      </c>
      <c r="I92" s="25">
        <v>1.3889583333333344E-2</v>
      </c>
      <c r="J92" s="64"/>
      <c r="K92" s="16"/>
    </row>
    <row r="93" spans="1:13" s="17" customFormat="1" ht="32.15" customHeight="1">
      <c r="A93" s="24"/>
      <c r="B93" s="23">
        <v>206</v>
      </c>
      <c r="C93" s="82" t="s">
        <v>231</v>
      </c>
      <c r="D93" s="13">
        <v>8</v>
      </c>
      <c r="E93" s="12" t="s">
        <v>96</v>
      </c>
      <c r="F93" s="14">
        <v>47</v>
      </c>
      <c r="G93" s="15" t="s">
        <v>98</v>
      </c>
      <c r="H93" s="47" t="s">
        <v>492</v>
      </c>
      <c r="I93" s="25"/>
      <c r="J93" s="64"/>
      <c r="K93" s="16"/>
    </row>
    <row r="94" spans="1:13" s="17" customFormat="1" ht="10.5" customHeight="1">
      <c r="A94" s="24"/>
      <c r="B94" s="23"/>
      <c r="C94" s="82"/>
      <c r="D94" s="13"/>
      <c r="E94" s="12"/>
      <c r="F94" s="14"/>
      <c r="G94" s="15"/>
      <c r="H94" s="47"/>
      <c r="I94" s="50"/>
      <c r="J94" s="64"/>
      <c r="K94" s="16"/>
    </row>
    <row r="95" spans="1:13" s="35" customFormat="1" ht="10.5" customHeight="1">
      <c r="A95" s="34"/>
      <c r="C95" s="37"/>
      <c r="D95" s="36"/>
      <c r="E95" s="36"/>
      <c r="F95" s="36"/>
      <c r="G95" s="37"/>
      <c r="H95" s="38"/>
      <c r="I95" s="51"/>
      <c r="J95" s="65"/>
      <c r="K95" s="36"/>
    </row>
    <row r="96" spans="1:13" s="41" customFormat="1" ht="22.5" customHeight="1">
      <c r="A96" s="39" t="s">
        <v>7</v>
      </c>
      <c r="B96" s="40"/>
      <c r="C96" s="83"/>
      <c r="F96" s="40"/>
      <c r="G96" s="39" t="s">
        <v>8</v>
      </c>
      <c r="H96" s="42"/>
      <c r="I96" s="52"/>
      <c r="J96" s="66"/>
      <c r="K96" s="43"/>
      <c r="L96" s="40"/>
      <c r="M96" s="40"/>
    </row>
    <row r="97" spans="1:13" s="41" customFormat="1" ht="28.5" customHeight="1">
      <c r="A97" s="44" t="s">
        <v>9</v>
      </c>
      <c r="B97" s="40"/>
      <c r="C97" s="83"/>
      <c r="F97" s="45">
        <f>COUNTIF(B10:B94,"&gt;0")</f>
        <v>78</v>
      </c>
      <c r="G97" s="41" t="s">
        <v>487</v>
      </c>
      <c r="H97" s="67"/>
      <c r="I97" s="67"/>
      <c r="J97" s="66"/>
      <c r="K97" s="43"/>
      <c r="L97" s="40"/>
      <c r="M97" s="40"/>
    </row>
    <row r="98" spans="1:13" s="41" customFormat="1" ht="28.5" customHeight="1">
      <c r="A98" s="44" t="s">
        <v>10</v>
      </c>
      <c r="B98" s="40"/>
      <c r="C98" s="83"/>
      <c r="F98" s="45">
        <f>F97-F99-F100-F101</f>
        <v>74</v>
      </c>
      <c r="G98" s="66" t="s">
        <v>494</v>
      </c>
      <c r="H98" s="42"/>
      <c r="I98" s="52"/>
      <c r="J98" s="66"/>
      <c r="K98" s="43"/>
      <c r="L98" s="40"/>
      <c r="M98" s="40"/>
    </row>
    <row r="99" spans="1:13" s="41" customFormat="1" ht="28.5" customHeight="1">
      <c r="A99" s="44" t="s">
        <v>11</v>
      </c>
      <c r="B99" s="40"/>
      <c r="C99" s="83"/>
      <c r="F99" s="45">
        <f>COUNTIF(H10:H94,"НС")</f>
        <v>4</v>
      </c>
      <c r="G99" s="66" t="s">
        <v>489</v>
      </c>
      <c r="H99" s="42"/>
      <c r="I99" s="52"/>
      <c r="J99" s="66"/>
      <c r="K99" s="43"/>
      <c r="L99" s="40"/>
      <c r="M99" s="40"/>
    </row>
    <row r="100" spans="1:13" s="41" customFormat="1" ht="28.5" customHeight="1">
      <c r="A100" s="44" t="s">
        <v>12</v>
      </c>
      <c r="B100" s="40"/>
      <c r="C100" s="83"/>
      <c r="F100" s="45">
        <f>COUNTIF(H10:H94,"НФ")</f>
        <v>0</v>
      </c>
      <c r="G100" s="66" t="s">
        <v>490</v>
      </c>
      <c r="H100" s="42"/>
      <c r="I100" s="52"/>
      <c r="J100" s="66"/>
      <c r="K100" s="43"/>
      <c r="L100" s="40"/>
      <c r="M100" s="40"/>
    </row>
    <row r="101" spans="1:13" s="41" customFormat="1" ht="28.5" customHeight="1">
      <c r="A101" s="44" t="s">
        <v>13</v>
      </c>
      <c r="B101" s="40"/>
      <c r="C101" s="83"/>
      <c r="F101" s="45">
        <f>COUNTIF(H10:H94,"Д")</f>
        <v>0</v>
      </c>
      <c r="G101" s="66" t="s">
        <v>491</v>
      </c>
      <c r="H101" s="42"/>
      <c r="I101" s="52"/>
      <c r="J101" s="66"/>
      <c r="K101" s="43"/>
      <c r="L101" s="40"/>
      <c r="M101" s="40"/>
    </row>
    <row r="102" spans="1:13" s="41" customFormat="1" ht="18" customHeight="1">
      <c r="A102" s="44"/>
      <c r="B102" s="40"/>
      <c r="C102" s="83"/>
      <c r="F102" s="45"/>
      <c r="G102" s="66"/>
      <c r="H102" s="42"/>
      <c r="I102" s="52"/>
      <c r="J102" s="66"/>
      <c r="K102" s="43"/>
      <c r="L102" s="40"/>
      <c r="M102" s="40"/>
    </row>
    <row r="103" spans="1:13" s="41" customFormat="1" ht="28.5" customHeight="1">
      <c r="A103" s="44" t="s">
        <v>486</v>
      </c>
      <c r="B103" s="40"/>
      <c r="C103" s="83"/>
      <c r="F103" s="40"/>
      <c r="G103" s="46"/>
      <c r="H103" s="42"/>
      <c r="I103" s="52"/>
      <c r="J103" s="66"/>
      <c r="K103" s="43"/>
      <c r="L103" s="40"/>
      <c r="M103" s="40"/>
    </row>
    <row r="104" spans="1:13" ht="48" customHeight="1"/>
    <row r="105" spans="1:13">
      <c r="A105" s="76"/>
    </row>
    <row r="115" spans="2:13" s="21" customFormat="1" ht="60" customHeight="1">
      <c r="B115" s="4"/>
      <c r="C115" s="18"/>
      <c r="D115" s="5"/>
      <c r="E115" s="5"/>
      <c r="F115" s="5"/>
      <c r="G115" s="18"/>
      <c r="H115" s="20"/>
      <c r="I115" s="53"/>
      <c r="J115" s="61"/>
      <c r="K115" s="5"/>
      <c r="L115" s="4"/>
      <c r="M115" s="4"/>
    </row>
  </sheetData>
  <mergeCells count="9">
    <mergeCell ref="A27:I27"/>
    <mergeCell ref="A46:I46"/>
    <mergeCell ref="A74:I74"/>
    <mergeCell ref="A1:I1"/>
    <mergeCell ref="A2:I2"/>
    <mergeCell ref="A3:I3"/>
    <mergeCell ref="A4:I4"/>
    <mergeCell ref="C6:F6"/>
    <mergeCell ref="A9:I9"/>
  </mergeCells>
  <dataValidations count="1">
    <dataValidation type="list" allowBlank="1" showInputMessage="1" showErrorMessage="1" sqref="C6:F6">
      <formula1>Стиль</formula1>
    </dataValidation>
  </dataValidations>
  <printOptions horizontalCentered="1"/>
  <pageMargins left="0.39370078740157483" right="0.39370078740157483" top="0.39370078740157483" bottom="0.6692913385826772" header="0.51181102362204722" footer="0.51181102362204722"/>
  <pageSetup paperSize="9" scale="47" orientation="portrait" r:id="rId1"/>
  <headerFooter alignWithMargins="0">
    <oddFooter>&amp;L07 Июня 2026 г. УЛЬТРА ТРЕЙЛ «ОБГОНЯЯ ВЕТЕР. ЛЕТО 2026»&amp;C&amp;P стр. из &amp;N страниц&amp;RДистанция 8 км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3"/>
  <sheetViews>
    <sheetView view="pageBreakPreview" topLeftCell="A31" zoomScale="50" zoomScaleNormal="80" zoomScaleSheetLayoutView="50" workbookViewId="0">
      <selection activeCell="J1" sqref="J1:J65536"/>
    </sheetView>
  </sheetViews>
  <sheetFormatPr defaultColWidth="9.15234375" defaultRowHeight="24.9"/>
  <cols>
    <col min="1" max="1" width="10.3828125" style="21" customWidth="1"/>
    <col min="2" max="2" width="12" style="4" customWidth="1"/>
    <col min="3" max="3" width="45.69140625" style="18" customWidth="1"/>
    <col min="4" max="4" width="10" style="5" hidden="1" customWidth="1"/>
    <col min="5" max="5" width="8.53515625" style="5" hidden="1" customWidth="1"/>
    <col min="6" max="6" width="16.15234375" style="5" customWidth="1"/>
    <col min="7" max="7" width="46.15234375" style="18" customWidth="1"/>
    <col min="8" max="8" width="23.3046875" style="20" customWidth="1"/>
    <col min="9" max="9" width="23.3046875" style="53" customWidth="1"/>
    <col min="10" max="10" width="18.84375" style="61" hidden="1" customWidth="1"/>
    <col min="11" max="11" width="19.15234375" style="5" customWidth="1"/>
    <col min="12" max="16384" width="9.15234375" style="4"/>
  </cols>
  <sheetData>
    <row r="1" spans="1:11" s="2" customFormat="1" ht="64.5" customHeight="1">
      <c r="A1" s="123" t="s">
        <v>24</v>
      </c>
      <c r="B1" s="124"/>
      <c r="C1" s="124"/>
      <c r="D1" s="124"/>
      <c r="E1" s="124"/>
      <c r="F1" s="124"/>
      <c r="G1" s="124"/>
      <c r="H1" s="124"/>
      <c r="I1" s="124"/>
      <c r="J1" s="59" t="s">
        <v>22</v>
      </c>
      <c r="K1" s="1"/>
    </row>
    <row r="2" spans="1:11" ht="32.25" customHeight="1">
      <c r="A2" s="125" t="s">
        <v>4</v>
      </c>
      <c r="B2" s="125"/>
      <c r="C2" s="125"/>
      <c r="D2" s="125"/>
      <c r="E2" s="125"/>
      <c r="F2" s="125"/>
      <c r="G2" s="125"/>
      <c r="H2" s="125"/>
      <c r="I2" s="125"/>
      <c r="J2" s="60">
        <v>0.13514004629629631</v>
      </c>
      <c r="K2" s="3"/>
    </row>
    <row r="3" spans="1:11" ht="116.25" customHeight="1">
      <c r="A3" s="126" t="s">
        <v>45</v>
      </c>
      <c r="B3" s="126"/>
      <c r="C3" s="127"/>
      <c r="D3" s="127"/>
      <c r="E3" s="127"/>
      <c r="F3" s="127"/>
      <c r="G3" s="127"/>
      <c r="H3" s="127"/>
      <c r="I3" s="127"/>
    </row>
    <row r="4" spans="1:11" s="2" customFormat="1" ht="33.9">
      <c r="A4" s="128" t="s">
        <v>470</v>
      </c>
      <c r="B4" s="128"/>
      <c r="C4" s="128"/>
      <c r="D4" s="128"/>
      <c r="E4" s="128"/>
      <c r="F4" s="128"/>
      <c r="G4" s="128"/>
      <c r="H4" s="128"/>
      <c r="I4" s="128"/>
      <c r="J4" s="62"/>
      <c r="K4" s="6"/>
    </row>
    <row r="5" spans="1:11" s="31" customFormat="1" ht="25.5" customHeight="1">
      <c r="A5" s="22" t="s">
        <v>42</v>
      </c>
      <c r="B5" s="22"/>
      <c r="C5" s="80"/>
      <c r="D5" s="26"/>
      <c r="E5" s="26"/>
      <c r="F5" s="26"/>
      <c r="G5" s="27"/>
      <c r="H5" s="28"/>
      <c r="I5" s="48" t="s">
        <v>25</v>
      </c>
      <c r="J5" s="29"/>
      <c r="K5" s="30"/>
    </row>
    <row r="6" spans="1:11" s="31" customFormat="1" ht="25.5" customHeight="1">
      <c r="A6" s="22"/>
      <c r="B6" s="22"/>
      <c r="C6" s="129"/>
      <c r="D6" s="129"/>
      <c r="E6" s="129"/>
      <c r="F6" s="129"/>
      <c r="G6" s="27"/>
      <c r="H6" s="32"/>
      <c r="I6" s="48" t="s">
        <v>471</v>
      </c>
      <c r="J6" s="33"/>
      <c r="K6" s="30"/>
    </row>
    <row r="7" spans="1:11" ht="10.5" customHeight="1" thickBot="1">
      <c r="A7" s="7"/>
      <c r="B7" s="7"/>
      <c r="C7" s="81"/>
      <c r="D7" s="8"/>
      <c r="E7" s="8"/>
      <c r="F7" s="9"/>
      <c r="G7" s="10"/>
      <c r="H7" s="19"/>
      <c r="I7" s="49"/>
    </row>
    <row r="8" spans="1:11" ht="46.5" customHeight="1" thickBot="1">
      <c r="A8" s="54" t="s">
        <v>2</v>
      </c>
      <c r="B8" s="55" t="s">
        <v>3</v>
      </c>
      <c r="C8" s="56" t="s">
        <v>5</v>
      </c>
      <c r="D8" s="77" t="s">
        <v>1</v>
      </c>
      <c r="E8" s="77" t="s">
        <v>0</v>
      </c>
      <c r="F8" s="55" t="s">
        <v>20</v>
      </c>
      <c r="G8" s="56" t="s">
        <v>19</v>
      </c>
      <c r="H8" s="57" t="s">
        <v>18</v>
      </c>
      <c r="I8" s="58" t="s">
        <v>6</v>
      </c>
      <c r="J8" s="63"/>
      <c r="K8" s="11"/>
    </row>
    <row r="9" spans="1:11" ht="32.15" customHeight="1">
      <c r="A9" s="120" t="s">
        <v>479</v>
      </c>
      <c r="B9" s="121"/>
      <c r="C9" s="121"/>
      <c r="D9" s="121"/>
      <c r="E9" s="121"/>
      <c r="F9" s="121"/>
      <c r="G9" s="121"/>
      <c r="H9" s="121"/>
      <c r="I9" s="122"/>
      <c r="J9" s="63"/>
      <c r="K9" s="11"/>
    </row>
    <row r="10" spans="1:11" s="17" customFormat="1" ht="32.15" customHeight="1">
      <c r="A10" s="24" t="s">
        <v>497</v>
      </c>
      <c r="B10" s="23">
        <v>415</v>
      </c>
      <c r="C10" s="82" t="s">
        <v>319</v>
      </c>
      <c r="D10" s="13">
        <v>5</v>
      </c>
      <c r="E10" s="12" t="s">
        <v>97</v>
      </c>
      <c r="F10" s="14">
        <v>33</v>
      </c>
      <c r="G10" s="15" t="s">
        <v>452</v>
      </c>
      <c r="H10" s="47">
        <v>1.2545486111111115E-2</v>
      </c>
      <c r="I10" s="25">
        <v>0</v>
      </c>
      <c r="J10" s="64"/>
      <c r="K10" s="16"/>
    </row>
    <row r="11" spans="1:11" s="17" customFormat="1" ht="32.15" customHeight="1">
      <c r="A11" s="24" t="s">
        <v>498</v>
      </c>
      <c r="B11" s="23">
        <v>410</v>
      </c>
      <c r="C11" s="82" t="s">
        <v>314</v>
      </c>
      <c r="D11" s="13">
        <v>5</v>
      </c>
      <c r="E11" s="12" t="s">
        <v>97</v>
      </c>
      <c r="F11" s="14">
        <v>17</v>
      </c>
      <c r="G11" s="15" t="s">
        <v>446</v>
      </c>
      <c r="H11" s="47">
        <v>1.2666782407407401E-2</v>
      </c>
      <c r="I11" s="25">
        <v>1.2129629629628602E-4</v>
      </c>
      <c r="J11" s="64"/>
      <c r="K11" s="16"/>
    </row>
    <row r="12" spans="1:11" s="17" customFormat="1" ht="32.15" customHeight="1">
      <c r="A12" s="24" t="s">
        <v>499</v>
      </c>
      <c r="B12" s="23">
        <v>431</v>
      </c>
      <c r="C12" s="82" t="s">
        <v>335</v>
      </c>
      <c r="D12" s="13">
        <v>5</v>
      </c>
      <c r="E12" s="12" t="s">
        <v>97</v>
      </c>
      <c r="F12" s="14">
        <v>13</v>
      </c>
      <c r="G12" s="15" t="s">
        <v>447</v>
      </c>
      <c r="H12" s="47">
        <v>1.2673379629629611E-2</v>
      </c>
      <c r="I12" s="25">
        <v>1.2789351851849595E-4</v>
      </c>
      <c r="J12" s="64"/>
      <c r="K12" s="16"/>
    </row>
    <row r="13" spans="1:11" s="17" customFormat="1" ht="32.15" customHeight="1">
      <c r="A13" s="24">
        <v>1</v>
      </c>
      <c r="B13" s="23">
        <v>450</v>
      </c>
      <c r="C13" s="82" t="s">
        <v>354</v>
      </c>
      <c r="D13" s="13">
        <v>5</v>
      </c>
      <c r="E13" s="12" t="s">
        <v>97</v>
      </c>
      <c r="F13" s="14">
        <v>16</v>
      </c>
      <c r="G13" s="15" t="s">
        <v>447</v>
      </c>
      <c r="H13" s="47">
        <v>1.3142129629629629E-2</v>
      </c>
      <c r="I13" s="25">
        <v>5.9664351851851372E-4</v>
      </c>
      <c r="J13" s="64"/>
      <c r="K13" s="16"/>
    </row>
    <row r="14" spans="1:11" s="17" customFormat="1" ht="32.15" customHeight="1">
      <c r="A14" s="24">
        <v>2</v>
      </c>
      <c r="B14" s="23">
        <v>434</v>
      </c>
      <c r="C14" s="82" t="s">
        <v>338</v>
      </c>
      <c r="D14" s="13">
        <v>5</v>
      </c>
      <c r="E14" s="12" t="s">
        <v>97</v>
      </c>
      <c r="F14" s="14">
        <v>13</v>
      </c>
      <c r="G14" s="15" t="s">
        <v>447</v>
      </c>
      <c r="H14" s="47">
        <v>1.5346874999999982E-2</v>
      </c>
      <c r="I14" s="25">
        <v>2.8013888888888672E-3</v>
      </c>
      <c r="J14" s="64"/>
      <c r="K14" s="16"/>
    </row>
    <row r="15" spans="1:11" s="17" customFormat="1" ht="32.15" customHeight="1">
      <c r="A15" s="24">
        <v>3</v>
      </c>
      <c r="B15" s="23">
        <v>442</v>
      </c>
      <c r="C15" s="82" t="s">
        <v>346</v>
      </c>
      <c r="D15" s="13">
        <v>5</v>
      </c>
      <c r="E15" s="12" t="s">
        <v>97</v>
      </c>
      <c r="F15" s="14">
        <v>12</v>
      </c>
      <c r="G15" s="15" t="s">
        <v>447</v>
      </c>
      <c r="H15" s="47">
        <v>1.5553125000000001E-2</v>
      </c>
      <c r="I15" s="25">
        <v>3.0076388888888861E-3</v>
      </c>
      <c r="J15" s="64"/>
      <c r="K15" s="16"/>
    </row>
    <row r="16" spans="1:11" s="17" customFormat="1" ht="32.15" customHeight="1">
      <c r="A16" s="24">
        <v>4</v>
      </c>
      <c r="B16" s="23">
        <v>424</v>
      </c>
      <c r="C16" s="82" t="s">
        <v>328</v>
      </c>
      <c r="D16" s="13">
        <v>5</v>
      </c>
      <c r="E16" s="12" t="s">
        <v>97</v>
      </c>
      <c r="F16" s="14">
        <v>15</v>
      </c>
      <c r="G16" s="15" t="s">
        <v>218</v>
      </c>
      <c r="H16" s="47">
        <v>1.6174884259259253E-2</v>
      </c>
      <c r="I16" s="25">
        <v>3.6293981481481385E-3</v>
      </c>
      <c r="J16" s="64"/>
      <c r="K16" s="16"/>
    </row>
    <row r="17" spans="1:11" s="17" customFormat="1" ht="32.15" customHeight="1">
      <c r="A17" s="24">
        <v>5</v>
      </c>
      <c r="B17" s="23">
        <v>416</v>
      </c>
      <c r="C17" s="82" t="s">
        <v>320</v>
      </c>
      <c r="D17" s="13">
        <v>5</v>
      </c>
      <c r="E17" s="12" t="s">
        <v>97</v>
      </c>
      <c r="F17" s="14">
        <v>13</v>
      </c>
      <c r="G17" s="15" t="s">
        <v>100</v>
      </c>
      <c r="H17" s="47">
        <v>1.6295023148148124E-2</v>
      </c>
      <c r="I17" s="25">
        <v>3.7495370370370096E-3</v>
      </c>
      <c r="J17" s="64"/>
      <c r="K17" s="16"/>
    </row>
    <row r="18" spans="1:11" s="17" customFormat="1" ht="32.15" customHeight="1">
      <c r="A18" s="24">
        <v>6</v>
      </c>
      <c r="B18" s="23">
        <v>439</v>
      </c>
      <c r="C18" s="82" t="s">
        <v>343</v>
      </c>
      <c r="D18" s="13">
        <v>5</v>
      </c>
      <c r="E18" s="12" t="s">
        <v>97</v>
      </c>
      <c r="F18" s="14">
        <v>35</v>
      </c>
      <c r="G18" s="15" t="s">
        <v>98</v>
      </c>
      <c r="H18" s="47">
        <v>1.6356018518518506E-2</v>
      </c>
      <c r="I18" s="25">
        <v>3.810532407407391E-3</v>
      </c>
      <c r="J18" s="64"/>
      <c r="K18" s="16"/>
    </row>
    <row r="19" spans="1:11" s="17" customFormat="1" ht="32.15" customHeight="1">
      <c r="A19" s="24">
        <v>7</v>
      </c>
      <c r="B19" s="23">
        <v>456</v>
      </c>
      <c r="C19" s="82" t="s">
        <v>360</v>
      </c>
      <c r="D19" s="13">
        <v>5</v>
      </c>
      <c r="E19" s="12" t="s">
        <v>97</v>
      </c>
      <c r="F19" s="14">
        <v>13</v>
      </c>
      <c r="G19" s="15" t="s">
        <v>369</v>
      </c>
      <c r="H19" s="47">
        <v>1.6642476851851828E-2</v>
      </c>
      <c r="I19" s="25">
        <v>4.0969907407407136E-3</v>
      </c>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"s">
        <v>323</v>
      </c>
      <c r="D20" s="13">
        <v>5</v>
      </c>
      <c r="E20" s="12" t="s">
        <v>97</v>
      </c>
      <c r="F20" s="14">
        <v>30</v>
      </c>
      <c r="G20" s="15" t="s">
        <v>98</v>
      </c>
      <c r="H20" s="47">
        <v>1.7314236111111103E-2</v>
      </c>
      <c r="I20" s="25">
        <v>4.7687499999999883E-3</v>
      </c>
      <c r="J20" s="64"/>
      <c r="K20" s="16"/>
    </row>
    <row r="21" spans="1:11" s="17" customFormat="1" ht="32.15" customHeight="1">
      <c r="A21" s="24">
        <v>9</v>
      </c>
      <c r="B21" s="23">
        <v>444</v>
      </c>
      <c r="C21" s="82" t="s">
        <v>348</v>
      </c>
      <c r="D21" s="13">
        <v>5</v>
      </c>
      <c r="E21" s="12" t="s">
        <v>97</v>
      </c>
      <c r="F21" s="14">
        <v>35</v>
      </c>
      <c r="G21" s="15" t="s">
        <v>303</v>
      </c>
      <c r="H21" s="47">
        <v>2.1808680555555543E-2</v>
      </c>
      <c r="I21" s="25">
        <v>9.2631944444444281E-3</v>
      </c>
      <c r="J21" s="64"/>
      <c r="K21" s="16"/>
    </row>
    <row r="22" spans="1:11" s="17" customFormat="1" ht="32.15" customHeight="1">
      <c r="A22" s="24">
        <v>10</v>
      </c>
      <c r="B22" s="23">
        <v>414</v>
      </c>
      <c r="C22" s="82" t="s">
        <v>318</v>
      </c>
      <c r="D22" s="13">
        <v>5</v>
      </c>
      <c r="E22" s="12" t="s">
        <v>97</v>
      </c>
      <c r="F22" s="14">
        <v>13</v>
      </c>
      <c r="G22" s="15" t="s">
        <v>98</v>
      </c>
      <c r="H22" s="47">
        <v>2.2616550925925905E-2</v>
      </c>
      <c r="I22" s="25">
        <v>1.007106481481479E-2</v>
      </c>
      <c r="J22" s="64"/>
      <c r="K22" s="16"/>
    </row>
    <row r="23" spans="1:11" s="17" customFormat="1" ht="32.15" customHeight="1">
      <c r="A23" s="24"/>
      <c r="B23" s="23">
        <v>413</v>
      </c>
      <c r="C23" s="82" t="s">
        <v>317</v>
      </c>
      <c r="D23" s="13">
        <v>5</v>
      </c>
      <c r="E23" s="12" t="s">
        <v>97</v>
      </c>
      <c r="F23" s="14">
        <v>37</v>
      </c>
      <c r="G23" s="15" t="s">
        <v>112</v>
      </c>
      <c r="H23" s="47" t="s">
        <v>492</v>
      </c>
      <c r="I23" s="25"/>
      <c r="J23" s="64"/>
      <c r="K23" s="16"/>
    </row>
    <row r="24" spans="1:11" s="17" customFormat="1" ht="32.15" customHeight="1">
      <c r="A24" s="24"/>
      <c r="B24" s="23">
        <v>429</v>
      </c>
      <c r="C24" s="82" t="s">
        <v>333</v>
      </c>
      <c r="D24" s="13">
        <v>5</v>
      </c>
      <c r="E24" s="12" t="s">
        <v>97</v>
      </c>
      <c r="F24" s="14">
        <v>15</v>
      </c>
      <c r="G24" s="15" t="s">
        <v>462</v>
      </c>
      <c r="H24" s="47" t="s">
        <v>492</v>
      </c>
      <c r="I24" s="25"/>
      <c r="J24" s="64"/>
      <c r="K24" s="16"/>
    </row>
    <row r="25" spans="1:11" s="17" customFormat="1" ht="32.15" customHeight="1">
      <c r="A25" s="24"/>
      <c r="B25" s="23">
        <v>436</v>
      </c>
      <c r="C25" s="82" t="s">
        <v>340</v>
      </c>
      <c r="D25" s="13">
        <v>5</v>
      </c>
      <c r="E25" s="12" t="s">
        <v>97</v>
      </c>
      <c r="F25" s="14">
        <v>37</v>
      </c>
      <c r="G25" s="15" t="s">
        <v>99</v>
      </c>
      <c r="H25" s="47" t="s">
        <v>492</v>
      </c>
      <c r="I25" s="25"/>
      <c r="J25" s="64"/>
      <c r="K25" s="16"/>
    </row>
    <row r="26" spans="1:11" s="17" customFormat="1" ht="32.15" customHeight="1">
      <c r="A26" s="94"/>
      <c r="B26" s="95"/>
      <c r="C26" s="96"/>
      <c r="D26" s="97"/>
      <c r="E26" s="98"/>
      <c r="F26" s="99"/>
      <c r="G26" s="100"/>
      <c r="H26" s="101"/>
      <c r="I26" s="102"/>
      <c r="J26" s="64"/>
      <c r="K26" s="16"/>
    </row>
    <row r="27" spans="1:11" ht="32.15" customHeight="1">
      <c r="A27" s="120" t="s">
        <v>477</v>
      </c>
      <c r="B27" s="121"/>
      <c r="C27" s="121"/>
      <c r="D27" s="121"/>
      <c r="E27" s="121"/>
      <c r="F27" s="121"/>
      <c r="G27" s="121"/>
      <c r="H27" s="121"/>
      <c r="I27" s="122"/>
      <c r="J27" s="63"/>
      <c r="K27" s="11"/>
    </row>
    <row r="28" spans="1:11" s="17" customFormat="1" ht="32.15" customHeight="1">
      <c r="A28" s="24">
        <v>1</v>
      </c>
      <c r="B28" s="23">
        <v>460</v>
      </c>
      <c r="C28" s="82" t="s">
        <v>364</v>
      </c>
      <c r="D28" s="13">
        <v>6</v>
      </c>
      <c r="E28" s="12" t="s">
        <v>97</v>
      </c>
      <c r="F28" s="14">
        <v>45</v>
      </c>
      <c r="G28" s="15" t="s">
        <v>218</v>
      </c>
      <c r="H28" s="47">
        <v>1.6571643518518503E-2</v>
      </c>
      <c r="I28" s="25">
        <v>0</v>
      </c>
      <c r="J28" s="64"/>
      <c r="K28" s="16"/>
    </row>
    <row r="29" spans="1:11" s="17" customFormat="1" ht="32.15" customHeight="1">
      <c r="A29" s="24">
        <v>2</v>
      </c>
      <c r="B29" s="23">
        <v>462</v>
      </c>
      <c r="C29" s="82" t="s">
        <v>366</v>
      </c>
      <c r="D29" s="13">
        <v>6</v>
      </c>
      <c r="E29" s="12" t="s">
        <v>97</v>
      </c>
      <c r="F29" s="14">
        <v>45</v>
      </c>
      <c r="G29" s="15" t="s">
        <v>98</v>
      </c>
      <c r="H29" s="47">
        <v>1.8165046296296283E-2</v>
      </c>
      <c r="I29" s="25">
        <v>1.5934027777777804E-3</v>
      </c>
      <c r="J29" s="64"/>
      <c r="K29" s="16"/>
    </row>
    <row r="30" spans="1:11" s="17" customFormat="1" ht="32.15" customHeight="1">
      <c r="A30" s="24">
        <v>3</v>
      </c>
      <c r="B30" s="23">
        <v>470</v>
      </c>
      <c r="C30" s="82" t="s">
        <v>500</v>
      </c>
      <c r="D30" s="13">
        <v>6</v>
      </c>
      <c r="E30" s="12" t="s">
        <v>97</v>
      </c>
      <c r="F30" s="14">
        <v>54</v>
      </c>
      <c r="G30" s="15" t="s">
        <v>98</v>
      </c>
      <c r="H30" s="47">
        <v>1.8893055555555538E-2</v>
      </c>
      <c r="I30" s="25">
        <v>2.321412037037035E-3</v>
      </c>
      <c r="J30" s="64"/>
      <c r="K30" s="16"/>
    </row>
    <row r="31" spans="1:11" s="17" customFormat="1" ht="32.15" customHeight="1">
      <c r="A31" s="24">
        <v>4</v>
      </c>
      <c r="B31" s="23">
        <v>423</v>
      </c>
      <c r="C31" s="82" t="s">
        <v>327</v>
      </c>
      <c r="D31" s="13">
        <v>6</v>
      </c>
      <c r="E31" s="12" t="s">
        <v>97</v>
      </c>
      <c r="F31" s="14">
        <v>41</v>
      </c>
      <c r="G31" s="15" t="s">
        <v>112</v>
      </c>
      <c r="H31" s="47">
        <v>2.0352199074074068E-2</v>
      </c>
      <c r="I31" s="25">
        <v>3.7805555555555648E-3</v>
      </c>
      <c r="J31" s="64"/>
      <c r="K31" s="16"/>
    </row>
    <row r="32" spans="1:11" s="17" customFormat="1" ht="32.15" customHeight="1">
      <c r="A32" s="24">
        <v>5</v>
      </c>
      <c r="B32" s="23">
        <v>445</v>
      </c>
      <c r="C32" s="82" t="s">
        <v>349</v>
      </c>
      <c r="D32" s="13">
        <v>6</v>
      </c>
      <c r="E32" s="12" t="s">
        <v>97</v>
      </c>
      <c r="F32" s="14">
        <v>42</v>
      </c>
      <c r="G32" s="15" t="s">
        <v>98</v>
      </c>
      <c r="H32" s="47">
        <v>2.0418402777777789E-2</v>
      </c>
      <c r="I32" s="25">
        <v>3.8467592592592859E-3</v>
      </c>
      <c r="J32" s="64"/>
      <c r="K32" s="16"/>
    </row>
    <row r="33" spans="1:11" s="17" customFormat="1" ht="32.15" customHeight="1">
      <c r="A33" s="24">
        <v>6</v>
      </c>
      <c r="B33" s="23">
        <v>446</v>
      </c>
      <c r="C33" s="82" t="s">
        <v>350</v>
      </c>
      <c r="D33" s="13">
        <v>6</v>
      </c>
      <c r="E33" s="12" t="s">
        <v>97</v>
      </c>
      <c r="F33" s="14">
        <v>50</v>
      </c>
      <c r="G33" s="15" t="s">
        <v>98</v>
      </c>
      <c r="H33" s="47">
        <v>2.0436111111111099E-2</v>
      </c>
      <c r="I33" s="25">
        <v>3.8644675925925964E-3</v>
      </c>
      <c r="J33" s="64"/>
      <c r="K33" s="16"/>
    </row>
    <row r="34" spans="1:11" s="17" customFormat="1" ht="32.15" customHeight="1">
      <c r="A34" s="24"/>
      <c r="B34" s="23">
        <v>420</v>
      </c>
      <c r="C34" s="82" t="s">
        <v>324</v>
      </c>
      <c r="D34" s="13">
        <v>6</v>
      </c>
      <c r="E34" s="12" t="s">
        <v>97</v>
      </c>
      <c r="F34" s="14">
        <v>41</v>
      </c>
      <c r="G34" s="15" t="s">
        <v>105</v>
      </c>
      <c r="H34" s="47" t="s">
        <v>492</v>
      </c>
      <c r="I34" s="25"/>
      <c r="J34" s="64"/>
      <c r="K34" s="16"/>
    </row>
    <row r="35" spans="1:11" s="17" customFormat="1" ht="32.15" customHeight="1">
      <c r="A35" s="94"/>
      <c r="B35" s="95"/>
      <c r="C35" s="96"/>
      <c r="D35" s="97"/>
      <c r="E35" s="98"/>
      <c r="F35" s="99"/>
      <c r="G35" s="100"/>
      <c r="H35" s="101"/>
      <c r="I35" s="102"/>
      <c r="J35" s="64"/>
      <c r="K35" s="16"/>
    </row>
    <row r="36" spans="1:11" ht="32.15" customHeight="1">
      <c r="A36" s="120" t="s">
        <v>478</v>
      </c>
      <c r="B36" s="121"/>
      <c r="C36" s="121"/>
      <c r="D36" s="121"/>
      <c r="E36" s="121"/>
      <c r="F36" s="121"/>
      <c r="G36" s="121"/>
      <c r="H36" s="121"/>
      <c r="I36" s="122"/>
      <c r="J36" s="63"/>
      <c r="K36" s="11"/>
    </row>
    <row r="37" spans="1:11" s="17" customFormat="1" ht="32.15" customHeight="1">
      <c r="A37" s="24" t="s">
        <v>497</v>
      </c>
      <c r="B37" s="23">
        <v>453</v>
      </c>
      <c r="C37" s="82" t="s">
        <v>357</v>
      </c>
      <c r="D37" s="13">
        <v>7</v>
      </c>
      <c r="E37" s="12" t="s">
        <v>96</v>
      </c>
      <c r="F37" s="14">
        <v>33</v>
      </c>
      <c r="G37" s="15" t="s">
        <v>98</v>
      </c>
      <c r="H37" s="47">
        <v>1.3060763888888882E-2</v>
      </c>
      <c r="I37" s="25">
        <v>0</v>
      </c>
      <c r="J37" s="64"/>
      <c r="K37" s="16"/>
    </row>
    <row r="38" spans="1:11" s="17" customFormat="1" ht="32.15" customHeight="1">
      <c r="A38" s="24" t="s">
        <v>498</v>
      </c>
      <c r="B38" s="23">
        <v>433</v>
      </c>
      <c r="C38" s="82" t="s">
        <v>337</v>
      </c>
      <c r="D38" s="13">
        <v>7</v>
      </c>
      <c r="E38" s="12" t="s">
        <v>96</v>
      </c>
      <c r="F38" s="14">
        <v>31</v>
      </c>
      <c r="G38" s="15" t="s">
        <v>458</v>
      </c>
      <c r="H38" s="47">
        <v>1.3950462962962956E-2</v>
      </c>
      <c r="I38" s="25">
        <v>8.89699074074074E-4</v>
      </c>
      <c r="J38" s="64"/>
      <c r="K38" s="16"/>
    </row>
    <row r="39" spans="1:11" s="17" customFormat="1" ht="32.15" customHeight="1">
      <c r="A39" s="24" t="s">
        <v>499</v>
      </c>
      <c r="B39" s="23">
        <v>452</v>
      </c>
      <c r="C39" s="82" t="s">
        <v>356</v>
      </c>
      <c r="D39" s="13">
        <v>7</v>
      </c>
      <c r="E39" s="12" t="s">
        <v>96</v>
      </c>
      <c r="F39" s="14">
        <v>14</v>
      </c>
      <c r="G39" s="15" t="s">
        <v>98</v>
      </c>
      <c r="H39" s="47">
        <v>1.4910185185185165E-2</v>
      </c>
      <c r="I39" s="25">
        <v>1.849421296296283E-3</v>
      </c>
      <c r="J39" s="64"/>
      <c r="K39" s="16"/>
    </row>
    <row r="40" spans="1:11" s="17" customFormat="1" ht="32.15" customHeight="1">
      <c r="A40" s="24">
        <v>1</v>
      </c>
      <c r="B40" s="23">
        <v>443</v>
      </c>
      <c r="C40" s="82" t="s">
        <v>347</v>
      </c>
      <c r="D40" s="13">
        <v>7</v>
      </c>
      <c r="E40" s="12" t="s">
        <v>96</v>
      </c>
      <c r="F40" s="14">
        <v>36</v>
      </c>
      <c r="G40" s="15" t="s">
        <v>98</v>
      </c>
      <c r="H40" s="47">
        <v>1.5581134259259249E-2</v>
      </c>
      <c r="I40" s="25">
        <v>2.5203703703703673E-3</v>
      </c>
      <c r="J40" s="64"/>
      <c r="K40" s="16"/>
    </row>
    <row r="41" spans="1:11" s="17" customFormat="1" ht="32.15" customHeight="1">
      <c r="A41" s="24">
        <v>2</v>
      </c>
      <c r="B41" s="23">
        <v>464</v>
      </c>
      <c r="C41" s="82" t="s">
        <v>368</v>
      </c>
      <c r="D41" s="13">
        <v>7</v>
      </c>
      <c r="E41" s="12" t="s">
        <v>96</v>
      </c>
      <c r="F41" s="14">
        <v>14</v>
      </c>
      <c r="G41" s="15" t="s">
        <v>98</v>
      </c>
      <c r="H41" s="47">
        <v>1.56634259259259E-2</v>
      </c>
      <c r="I41" s="25">
        <v>2.6026620370370179E-3</v>
      </c>
      <c r="J41" s="64"/>
      <c r="K41" s="16"/>
    </row>
    <row r="42" spans="1:11" s="17" customFormat="1" ht="32.15" customHeight="1">
      <c r="A42" s="24">
        <v>3</v>
      </c>
      <c r="B42" s="23">
        <v>449</v>
      </c>
      <c r="C42" s="82" t="s">
        <v>353</v>
      </c>
      <c r="D42" s="13">
        <v>7</v>
      </c>
      <c r="E42" s="12" t="s">
        <v>96</v>
      </c>
      <c r="F42" s="14">
        <v>12</v>
      </c>
      <c r="G42" s="15" t="s">
        <v>98</v>
      </c>
      <c r="H42" s="47">
        <v>1.5721064814814806E-2</v>
      </c>
      <c r="I42" s="25">
        <v>2.6603009259259236E-3</v>
      </c>
      <c r="J42" s="64"/>
      <c r="K42" s="16"/>
    </row>
    <row r="43" spans="1:11" s="17" customFormat="1" ht="32.15" customHeight="1">
      <c r="A43" s="24">
        <v>4</v>
      </c>
      <c r="B43" s="23">
        <v>401</v>
      </c>
      <c r="C43" s="82" t="s">
        <v>305</v>
      </c>
      <c r="D43" s="13">
        <v>7</v>
      </c>
      <c r="E43" s="12" t="s">
        <v>96</v>
      </c>
      <c r="F43" s="14">
        <v>13</v>
      </c>
      <c r="G43" s="15" t="s">
        <v>447</v>
      </c>
      <c r="H43" s="47">
        <v>1.7683564814814812E-2</v>
      </c>
      <c r="I43" s="25">
        <v>4.6228009259259295E-3</v>
      </c>
      <c r="J43" s="64"/>
      <c r="K43" s="16"/>
    </row>
    <row r="44" spans="1:11" s="17" customFormat="1" ht="32.15" customHeight="1">
      <c r="A44" s="24">
        <v>5</v>
      </c>
      <c r="B44" s="23">
        <v>404</v>
      </c>
      <c r="C44" s="82" t="s">
        <v>308</v>
      </c>
      <c r="D44" s="13">
        <v>7</v>
      </c>
      <c r="E44" s="12" t="s">
        <v>96</v>
      </c>
      <c r="F44" s="14">
        <v>12</v>
      </c>
      <c r="G44" s="15" t="s">
        <v>447</v>
      </c>
      <c r="H44" s="47">
        <v>1.7801851851851846E-2</v>
      </c>
      <c r="I44" s="25">
        <v>4.7410879629629643E-3</v>
      </c>
      <c r="J44" s="64"/>
      <c r="K44" s="16"/>
    </row>
    <row r="45" spans="1:11" s="17" customFormat="1" ht="32.15" customHeight="1">
      <c r="A45" s="24">
        <v>6</v>
      </c>
      <c r="B45" s="23">
        <v>422</v>
      </c>
      <c r="C45" s="82" t="s">
        <v>326</v>
      </c>
      <c r="D45" s="13">
        <v>7</v>
      </c>
      <c r="E45" s="12" t="s">
        <v>96</v>
      </c>
      <c r="F45" s="14">
        <v>38</v>
      </c>
      <c r="G45" s="15" t="s">
        <v>112</v>
      </c>
      <c r="H45" s="47">
        <v>1.7988773148148146E-2</v>
      </c>
      <c r="I45" s="25">
        <v>4.9280092592592639E-3</v>
      </c>
      <c r="J45" s="64"/>
      <c r="K45" s="16"/>
    </row>
    <row r="46" spans="1:11" s="17" customFormat="1" ht="32.15" customHeight="1">
      <c r="A46" s="24">
        <v>7</v>
      </c>
      <c r="B46" s="23">
        <v>411</v>
      </c>
      <c r="C46" s="82" t="s">
        <v>315</v>
      </c>
      <c r="D46" s="13">
        <v>7</v>
      </c>
      <c r="E46" s="12" t="s">
        <v>96</v>
      </c>
      <c r="F46" s="14">
        <v>17</v>
      </c>
      <c r="G46" s="15" t="s">
        <v>445</v>
      </c>
      <c r="H46" s="47">
        <v>1.8280787037037033E-2</v>
      </c>
      <c r="I46" s="25">
        <v>5.2200231481481507E-3</v>
      </c>
      <c r="J46" s="64"/>
      <c r="K46" s="16"/>
    </row>
    <row r="47" spans="1:11" s="17" customFormat="1" ht="32.15" customHeight="1">
      <c r="A47" s="24">
        <v>8</v>
      </c>
      <c r="B47" s="23">
        <v>405</v>
      </c>
      <c r="C47" s="82" t="s">
        <v>309</v>
      </c>
      <c r="D47" s="13">
        <v>7</v>
      </c>
      <c r="E47" s="12" t="s">
        <v>96</v>
      </c>
      <c r="F47" s="14">
        <v>36</v>
      </c>
      <c r="G47" s="15" t="s">
        <v>217</v>
      </c>
      <c r="H47" s="47">
        <v>1.8397800925925911E-2</v>
      </c>
      <c r="I47" s="25">
        <v>5.337037037037029E-3</v>
      </c>
      <c r="J47" s="64"/>
      <c r="K47" s="16"/>
    </row>
    <row r="48" spans="1:11" s="17" customFormat="1" ht="32.15" customHeight="1">
      <c r="A48" s="24">
        <v>9</v>
      </c>
      <c r="B48" s="23">
        <v>459</v>
      </c>
      <c r="C48" s="82" t="s">
        <v>363</v>
      </c>
      <c r="D48" s="13">
        <v>7</v>
      </c>
      <c r="E48" s="12" t="s">
        <v>96</v>
      </c>
      <c r="F48" s="14">
        <v>22</v>
      </c>
      <c r="G48" s="15" t="s">
        <v>98</v>
      </c>
      <c r="H48" s="47">
        <v>1.9668749999999985E-2</v>
      </c>
      <c r="I48" s="25">
        <v>6.6079861111111027E-3</v>
      </c>
      <c r="J48" s="64"/>
      <c r="K48" s="16"/>
    </row>
    <row r="49" spans="1:11" s="17" customFormat="1" ht="32.15" customHeight="1">
      <c r="A49" s="24">
        <v>10</v>
      </c>
      <c r="B49" s="23">
        <v>426</v>
      </c>
      <c r="C49" s="82" t="s">
        <v>330</v>
      </c>
      <c r="D49" s="13">
        <v>7</v>
      </c>
      <c r="E49" s="12" t="s">
        <v>96</v>
      </c>
      <c r="F49" s="14">
        <v>16</v>
      </c>
      <c r="G49" s="15" t="s">
        <v>223</v>
      </c>
      <c r="H49" s="47">
        <v>2.0060300925925922E-2</v>
      </c>
      <c r="I49" s="25">
        <v>6.9995370370370402E-3</v>
      </c>
      <c r="J49" s="64"/>
      <c r="K49" s="16"/>
    </row>
    <row r="50" spans="1:11" s="17" customFormat="1" ht="32.15" customHeight="1">
      <c r="A50" s="24">
        <v>11</v>
      </c>
      <c r="B50" s="23">
        <v>463</v>
      </c>
      <c r="C50" s="82" t="s">
        <v>367</v>
      </c>
      <c r="D50" s="13">
        <v>7</v>
      </c>
      <c r="E50" s="12" t="s">
        <v>96</v>
      </c>
      <c r="F50" s="14">
        <v>32</v>
      </c>
      <c r="G50" s="15" t="s">
        <v>98</v>
      </c>
      <c r="H50" s="47">
        <v>2.0399999999999974E-2</v>
      </c>
      <c r="I50" s="25">
        <v>7.3392361111110915E-3</v>
      </c>
      <c r="J50" s="64"/>
      <c r="K50" s="16"/>
    </row>
    <row r="51" spans="1:11" s="17" customFormat="1" ht="32.15" customHeight="1">
      <c r="A51" s="24">
        <v>12</v>
      </c>
      <c r="B51" s="23">
        <v>428</v>
      </c>
      <c r="C51" s="82" t="s">
        <v>332</v>
      </c>
      <c r="D51" s="13">
        <v>7</v>
      </c>
      <c r="E51" s="12" t="s">
        <v>96</v>
      </c>
      <c r="F51" s="14">
        <v>16</v>
      </c>
      <c r="G51" s="15" t="s">
        <v>223</v>
      </c>
      <c r="H51" s="47">
        <v>2.0460995370370355E-2</v>
      </c>
      <c r="I51" s="25">
        <v>7.4002314814814729E-3</v>
      </c>
      <c r="J51" s="64"/>
      <c r="K51" s="16"/>
    </row>
    <row r="52" spans="1:11" s="17" customFormat="1" ht="32.15" customHeight="1">
      <c r="A52" s="24">
        <v>13</v>
      </c>
      <c r="B52" s="23">
        <v>451</v>
      </c>
      <c r="C52" s="82" t="s">
        <v>355</v>
      </c>
      <c r="D52" s="13">
        <v>7</v>
      </c>
      <c r="E52" s="12" t="s">
        <v>96</v>
      </c>
      <c r="F52" s="14">
        <v>35</v>
      </c>
      <c r="G52" s="15" t="s">
        <v>98</v>
      </c>
      <c r="H52" s="47">
        <v>2.0968981481481463E-2</v>
      </c>
      <c r="I52" s="25">
        <v>7.9082175925925813E-3</v>
      </c>
      <c r="J52" s="64"/>
      <c r="K52" s="16"/>
    </row>
    <row r="53" spans="1:11" s="17" customFormat="1" ht="32.15" customHeight="1">
      <c r="A53" s="24">
        <v>14</v>
      </c>
      <c r="B53" s="23">
        <v>400</v>
      </c>
      <c r="C53" s="82" t="s">
        <v>304</v>
      </c>
      <c r="D53" s="13">
        <v>7</v>
      </c>
      <c r="E53" s="12" t="s">
        <v>96</v>
      </c>
      <c r="F53" s="14">
        <v>24</v>
      </c>
      <c r="G53" s="15" t="s">
        <v>447</v>
      </c>
      <c r="H53" s="47">
        <v>2.1305092592592584E-2</v>
      </c>
      <c r="I53" s="25">
        <v>8.2443287037037016E-3</v>
      </c>
      <c r="J53" s="64"/>
      <c r="K53" s="16"/>
    </row>
    <row r="54" spans="1:11" s="17" customFormat="1" ht="32.15" customHeight="1">
      <c r="A54" s="24">
        <v>15</v>
      </c>
      <c r="B54" s="23">
        <v>440</v>
      </c>
      <c r="C54" s="82" t="s">
        <v>344</v>
      </c>
      <c r="D54" s="13">
        <v>7</v>
      </c>
      <c r="E54" s="12" t="s">
        <v>96</v>
      </c>
      <c r="F54" s="14">
        <v>32</v>
      </c>
      <c r="G54" s="15" t="s">
        <v>98</v>
      </c>
      <c r="H54" s="47">
        <v>2.17134259259259E-2</v>
      </c>
      <c r="I54" s="25">
        <v>8.6526620370370178E-3</v>
      </c>
      <c r="J54" s="64"/>
      <c r="K54" s="16"/>
    </row>
    <row r="55" spans="1:11" s="17" customFormat="1" ht="32.15" customHeight="1">
      <c r="A55" s="24">
        <v>16</v>
      </c>
      <c r="B55" s="23">
        <v>418</v>
      </c>
      <c r="C55" s="82" t="s">
        <v>322</v>
      </c>
      <c r="D55" s="13">
        <v>7</v>
      </c>
      <c r="E55" s="12" t="s">
        <v>96</v>
      </c>
      <c r="F55" s="14">
        <v>14</v>
      </c>
      <c r="G55" s="15" t="s">
        <v>98</v>
      </c>
      <c r="H55" s="47">
        <v>2.1793287037037035E-2</v>
      </c>
      <c r="I55" s="25">
        <v>8.7325231481481524E-3</v>
      </c>
      <c r="J55" s="64"/>
      <c r="K55" s="16"/>
    </row>
    <row r="56" spans="1:11" s="17" customFormat="1" ht="32.15" customHeight="1">
      <c r="A56" s="24">
        <v>17</v>
      </c>
      <c r="B56" s="23">
        <v>455</v>
      </c>
      <c r="C56" s="82" t="s">
        <v>359</v>
      </c>
      <c r="D56" s="13">
        <v>7</v>
      </c>
      <c r="E56" s="12" t="s">
        <v>96</v>
      </c>
      <c r="F56" s="14">
        <v>37</v>
      </c>
      <c r="G56" s="15" t="s">
        <v>98</v>
      </c>
      <c r="H56" s="47">
        <v>2.2201851851851834E-2</v>
      </c>
      <c r="I56" s="25">
        <v>9.1410879629629516E-3</v>
      </c>
      <c r="J56" s="64"/>
      <c r="K56" s="16"/>
    </row>
    <row r="57" spans="1:11" s="17" customFormat="1" ht="32.15" customHeight="1">
      <c r="A57" s="24">
        <v>18</v>
      </c>
      <c r="B57" s="23">
        <v>458</v>
      </c>
      <c r="C57" s="82" t="s">
        <v>362</v>
      </c>
      <c r="D57" s="13">
        <v>7</v>
      </c>
      <c r="E57" s="12" t="s">
        <v>96</v>
      </c>
      <c r="F57" s="14">
        <v>38</v>
      </c>
      <c r="G57" s="15" t="s">
        <v>98</v>
      </c>
      <c r="H57" s="47">
        <v>2.2453472222222215E-2</v>
      </c>
      <c r="I57" s="25">
        <v>9.3927083333333328E-3</v>
      </c>
      <c r="J57" s="64"/>
      <c r="K57" s="16"/>
    </row>
    <row r="58" spans="1:11" s="17" customFormat="1" ht="32.15" customHeight="1">
      <c r="A58" s="24">
        <v>19</v>
      </c>
      <c r="B58" s="23">
        <v>437</v>
      </c>
      <c r="C58" s="82" t="s">
        <v>341</v>
      </c>
      <c r="D58" s="13">
        <v>7</v>
      </c>
      <c r="E58" s="12" t="s">
        <v>96</v>
      </c>
      <c r="F58" s="14">
        <v>23</v>
      </c>
      <c r="G58" s="15" t="s">
        <v>108</v>
      </c>
      <c r="H58" s="47">
        <v>2.2654513888888894E-2</v>
      </c>
      <c r="I58" s="25">
        <v>9.593750000000012E-3</v>
      </c>
      <c r="J58" s="64"/>
      <c r="K58" s="16"/>
    </row>
    <row r="59" spans="1:11" s="17" customFormat="1" ht="32.15" customHeight="1">
      <c r="A59" s="24">
        <v>20</v>
      </c>
      <c r="B59" s="23">
        <v>448</v>
      </c>
      <c r="C59" s="82" t="s">
        <v>352</v>
      </c>
      <c r="D59" s="13">
        <v>7</v>
      </c>
      <c r="E59" s="12" t="s">
        <v>96</v>
      </c>
      <c r="F59" s="14">
        <v>36</v>
      </c>
      <c r="G59" s="15" t="s">
        <v>98</v>
      </c>
      <c r="H59" s="47">
        <v>2.3543518518518519E-2</v>
      </c>
      <c r="I59" s="25">
        <v>1.0482754629629637E-2</v>
      </c>
      <c r="J59" s="64"/>
      <c r="K59" s="16"/>
    </row>
    <row r="60" spans="1:11" s="17" customFormat="1" ht="32.15" customHeight="1">
      <c r="A60" s="24">
        <v>21</v>
      </c>
      <c r="B60" s="23">
        <v>408</v>
      </c>
      <c r="C60" s="82" t="s">
        <v>312</v>
      </c>
      <c r="D60" s="13">
        <v>7</v>
      </c>
      <c r="E60" s="12" t="s">
        <v>96</v>
      </c>
      <c r="F60" s="14">
        <v>32</v>
      </c>
      <c r="G60" s="15" t="s">
        <v>112</v>
      </c>
      <c r="H60" s="47">
        <v>2.4202893518518509E-2</v>
      </c>
      <c r="I60" s="25">
        <v>1.1142129629629627E-2</v>
      </c>
      <c r="J60" s="64"/>
      <c r="K60" s="16"/>
    </row>
    <row r="61" spans="1:11" s="17" customFormat="1" ht="32.15" customHeight="1">
      <c r="A61" s="24">
        <v>22</v>
      </c>
      <c r="B61" s="23">
        <v>447</v>
      </c>
      <c r="C61" s="82" t="s">
        <v>351</v>
      </c>
      <c r="D61" s="13">
        <v>8</v>
      </c>
      <c r="E61" s="12" t="s">
        <v>96</v>
      </c>
      <c r="F61" s="14">
        <v>13</v>
      </c>
      <c r="G61" s="15" t="s">
        <v>218</v>
      </c>
      <c r="H61" s="47">
        <v>2.4585069444444441E-2</v>
      </c>
      <c r="I61" s="25">
        <v>1.1524305555555558E-2</v>
      </c>
      <c r="J61" s="64"/>
      <c r="K61" s="16"/>
    </row>
    <row r="62" spans="1:11" s="17" customFormat="1" ht="32.15" customHeight="1">
      <c r="A62" s="24">
        <v>23</v>
      </c>
      <c r="B62" s="23">
        <v>435</v>
      </c>
      <c r="C62" s="82" t="s">
        <v>339</v>
      </c>
      <c r="D62" s="13">
        <v>7</v>
      </c>
      <c r="E62" s="12" t="s">
        <v>96</v>
      </c>
      <c r="F62" s="14">
        <v>15</v>
      </c>
      <c r="G62" s="15" t="s">
        <v>100</v>
      </c>
      <c r="H62" s="47">
        <v>2.4788425925925894E-2</v>
      </c>
      <c r="I62" s="25">
        <v>1.1727662037037012E-2</v>
      </c>
      <c r="J62" s="64"/>
      <c r="K62" s="16"/>
    </row>
    <row r="63" spans="1:11" s="17" customFormat="1" ht="32.15" customHeight="1">
      <c r="A63" s="24">
        <v>24</v>
      </c>
      <c r="B63" s="23">
        <v>412</v>
      </c>
      <c r="C63" s="82" t="s">
        <v>316</v>
      </c>
      <c r="D63" s="13">
        <v>7</v>
      </c>
      <c r="E63" s="12" t="s">
        <v>96</v>
      </c>
      <c r="F63" s="14">
        <v>38</v>
      </c>
      <c r="G63" s="15" t="s">
        <v>98</v>
      </c>
      <c r="H63" s="47">
        <v>2.5072106481481476E-2</v>
      </c>
      <c r="I63" s="25">
        <v>1.2011342592592594E-2</v>
      </c>
      <c r="J63" s="64"/>
      <c r="K63" s="16"/>
    </row>
    <row r="64" spans="1:11" s="17" customFormat="1" ht="32.15" customHeight="1">
      <c r="A64" s="24"/>
      <c r="B64" s="23">
        <v>461</v>
      </c>
      <c r="C64" s="82" t="s">
        <v>365</v>
      </c>
      <c r="D64" s="13">
        <v>7</v>
      </c>
      <c r="E64" s="12" t="s">
        <v>96</v>
      </c>
      <c r="F64" s="14">
        <v>36</v>
      </c>
      <c r="G64" s="15" t="s">
        <v>100</v>
      </c>
      <c r="H64" s="47" t="s">
        <v>492</v>
      </c>
      <c r="I64" s="25"/>
      <c r="J64" s="64"/>
      <c r="K64" s="16"/>
    </row>
    <row r="65" spans="1:11" s="17" customFormat="1" ht="32.15" customHeight="1">
      <c r="A65" s="94"/>
      <c r="B65" s="95"/>
      <c r="C65" s="96"/>
      <c r="D65" s="97"/>
      <c r="E65" s="98"/>
      <c r="F65" s="99"/>
      <c r="G65" s="100"/>
      <c r="H65" s="101"/>
      <c r="I65" s="102"/>
      <c r="J65" s="64"/>
      <c r="K65" s="16"/>
    </row>
    <row r="66" spans="1:11" ht="32.15" customHeight="1">
      <c r="A66" s="91" t="s">
        <v>476</v>
      </c>
      <c r="B66" s="92"/>
      <c r="C66" s="92"/>
      <c r="D66" s="92"/>
      <c r="E66" s="92"/>
      <c r="F66" s="92"/>
      <c r="G66" s="92"/>
      <c r="H66" s="92"/>
      <c r="I66" s="93"/>
      <c r="J66" s="63"/>
      <c r="K66" s="11"/>
    </row>
    <row r="67" spans="1:11" s="17" customFormat="1" ht="32.15" customHeight="1">
      <c r="A67" s="24">
        <v>1</v>
      </c>
      <c r="B67" s="23">
        <v>402</v>
      </c>
      <c r="C67" s="82" t="s">
        <v>306</v>
      </c>
      <c r="D67" s="13">
        <v>8</v>
      </c>
      <c r="E67" s="12" t="s">
        <v>96</v>
      </c>
      <c r="F67" s="14">
        <v>42</v>
      </c>
      <c r="G67" s="15" t="s">
        <v>221</v>
      </c>
      <c r="H67" s="47">
        <v>1.742083333333333E-2</v>
      </c>
      <c r="I67" s="25">
        <v>0</v>
      </c>
      <c r="J67" s="64"/>
      <c r="K67" s="16"/>
    </row>
    <row r="68" spans="1:11" s="17" customFormat="1" ht="32.15" customHeight="1">
      <c r="A68" s="24">
        <v>2</v>
      </c>
      <c r="B68" s="23">
        <v>409</v>
      </c>
      <c r="C68" s="82" t="s">
        <v>313</v>
      </c>
      <c r="D68" s="13">
        <v>8</v>
      </c>
      <c r="E68" s="12" t="s">
        <v>96</v>
      </c>
      <c r="F68" s="14">
        <v>42</v>
      </c>
      <c r="G68" s="15" t="s">
        <v>100</v>
      </c>
      <c r="H68" s="47">
        <v>1.9340509259259231E-2</v>
      </c>
      <c r="I68" s="25">
        <v>1.9196759259259011E-3</v>
      </c>
      <c r="J68" s="64"/>
      <c r="K68" s="16"/>
    </row>
    <row r="69" spans="1:11" s="17" customFormat="1" ht="32.15" customHeight="1">
      <c r="A69" s="24">
        <v>3</v>
      </c>
      <c r="B69" s="23">
        <v>403</v>
      </c>
      <c r="C69" s="82" t="s">
        <v>307</v>
      </c>
      <c r="D69" s="13">
        <v>8</v>
      </c>
      <c r="E69" s="12" t="s">
        <v>96</v>
      </c>
      <c r="F69" s="14">
        <v>51</v>
      </c>
      <c r="G69" s="15" t="s">
        <v>100</v>
      </c>
      <c r="H69" s="47">
        <v>1.9777430555555531E-2</v>
      </c>
      <c r="I69" s="25">
        <v>2.3565972222222009E-3</v>
      </c>
      <c r="J69" s="64"/>
      <c r="K69" s="16"/>
    </row>
    <row r="70" spans="1:11" s="17" customFormat="1" ht="32.15" customHeight="1">
      <c r="A70" s="24">
        <v>4</v>
      </c>
      <c r="B70" s="23">
        <v>425</v>
      </c>
      <c r="C70" s="82" t="s">
        <v>329</v>
      </c>
      <c r="D70" s="13">
        <v>8</v>
      </c>
      <c r="E70" s="12" t="s">
        <v>96</v>
      </c>
      <c r="F70" s="14">
        <v>49</v>
      </c>
      <c r="G70" s="15" t="s">
        <v>218</v>
      </c>
      <c r="H70" s="47">
        <v>1.9893518518518505E-2</v>
      </c>
      <c r="I70" s="25">
        <v>2.472685185185175E-3</v>
      </c>
      <c r="J70" s="64"/>
      <c r="K70" s="16"/>
    </row>
    <row r="71" spans="1:11" s="17" customFormat="1" ht="32.15" customHeight="1">
      <c r="A71" s="24">
        <v>5</v>
      </c>
      <c r="B71" s="23">
        <v>438</v>
      </c>
      <c r="C71" s="82" t="s">
        <v>342</v>
      </c>
      <c r="D71" s="13">
        <v>8</v>
      </c>
      <c r="E71" s="12" t="s">
        <v>96</v>
      </c>
      <c r="F71" s="14">
        <v>44</v>
      </c>
      <c r="G71" s="15" t="s">
        <v>108</v>
      </c>
      <c r="H71" s="47">
        <v>2.2167939814814797E-2</v>
      </c>
      <c r="I71" s="25">
        <v>4.7471064814814667E-3</v>
      </c>
      <c r="J71" s="64"/>
      <c r="K71" s="16"/>
    </row>
    <row r="72" spans="1:11" s="17" customFormat="1" ht="32.15" customHeight="1">
      <c r="A72" s="24">
        <v>6</v>
      </c>
      <c r="B72" s="23">
        <v>417</v>
      </c>
      <c r="C72" s="82" t="s">
        <v>321</v>
      </c>
      <c r="D72" s="13">
        <v>8</v>
      </c>
      <c r="E72" s="12" t="s">
        <v>96</v>
      </c>
      <c r="F72" s="14">
        <v>41</v>
      </c>
      <c r="G72" s="15" t="s">
        <v>98</v>
      </c>
      <c r="H72" s="47">
        <v>2.2683912037037013E-2</v>
      </c>
      <c r="I72" s="25">
        <v>5.263078703703683E-3</v>
      </c>
      <c r="J72" s="64"/>
      <c r="K72" s="16"/>
    </row>
    <row r="73" spans="1:11" s="17" customFormat="1" ht="32.15" customHeight="1">
      <c r="A73" s="24">
        <v>7</v>
      </c>
      <c r="B73" s="23">
        <v>441</v>
      </c>
      <c r="C73" s="82" t="s">
        <v>345</v>
      </c>
      <c r="D73" s="13">
        <v>8</v>
      </c>
      <c r="E73" s="12" t="s">
        <v>96</v>
      </c>
      <c r="F73" s="14">
        <v>47</v>
      </c>
      <c r="G73" s="15" t="s">
        <v>108</v>
      </c>
      <c r="H73" s="47">
        <v>2.2693749999999985E-2</v>
      </c>
      <c r="I73" s="25">
        <v>5.2729166666666549E-3</v>
      </c>
      <c r="J73" s="64"/>
      <c r="K73" s="16"/>
    </row>
    <row r="74" spans="1:11" s="17" customFormat="1" ht="32.15" customHeight="1">
      <c r="A74" s="24">
        <v>8</v>
      </c>
      <c r="B74" s="23">
        <v>406</v>
      </c>
      <c r="C74" s="82" t="s">
        <v>310</v>
      </c>
      <c r="D74" s="13">
        <v>8</v>
      </c>
      <c r="E74" s="12" t="s">
        <v>96</v>
      </c>
      <c r="F74" s="14">
        <v>40</v>
      </c>
      <c r="G74" s="15" t="s">
        <v>461</v>
      </c>
      <c r="H74" s="47">
        <v>2.3525115740740732E-2</v>
      </c>
      <c r="I74" s="25">
        <v>6.104282407407402E-3</v>
      </c>
      <c r="J74" s="64"/>
      <c r="K74" s="16"/>
    </row>
    <row r="75" spans="1:11" s="17" customFormat="1" ht="32.15" customHeight="1">
      <c r="A75" s="24">
        <v>9</v>
      </c>
      <c r="B75" s="23">
        <v>454</v>
      </c>
      <c r="C75" s="82" t="s">
        <v>358</v>
      </c>
      <c r="D75" s="13">
        <v>8</v>
      </c>
      <c r="E75" s="12" t="s">
        <v>96</v>
      </c>
      <c r="F75" s="14">
        <v>46</v>
      </c>
      <c r="G75" s="15" t="s">
        <v>98</v>
      </c>
      <c r="H75" s="47">
        <v>2.4153819444444447E-2</v>
      </c>
      <c r="I75" s="25">
        <v>6.7329861111111167E-3</v>
      </c>
      <c r="J75" s="64"/>
      <c r="K75" s="16"/>
    </row>
    <row r="76" spans="1:11" s="17" customFormat="1" ht="32.15" customHeight="1">
      <c r="A76" s="24">
        <v>10</v>
      </c>
      <c r="B76" s="23">
        <v>407</v>
      </c>
      <c r="C76" s="82" t="s">
        <v>311</v>
      </c>
      <c r="D76" s="13">
        <v>8</v>
      </c>
      <c r="E76" s="12" t="s">
        <v>96</v>
      </c>
      <c r="F76" s="14">
        <v>42</v>
      </c>
      <c r="G76" s="15" t="s">
        <v>112</v>
      </c>
      <c r="H76" s="47">
        <v>2.4209259259259264E-2</v>
      </c>
      <c r="I76" s="25">
        <v>6.7884259259259339E-3</v>
      </c>
      <c r="J76" s="64"/>
      <c r="K76" s="16"/>
    </row>
    <row r="77" spans="1:11" s="17" customFormat="1" ht="32.15" customHeight="1">
      <c r="A77" s="24">
        <v>11</v>
      </c>
      <c r="B77" s="23">
        <v>432</v>
      </c>
      <c r="C77" s="82" t="s">
        <v>336</v>
      </c>
      <c r="D77" s="13">
        <v>8</v>
      </c>
      <c r="E77" s="12" t="s">
        <v>96</v>
      </c>
      <c r="F77" s="14">
        <v>48</v>
      </c>
      <c r="G77" s="15" t="s">
        <v>218</v>
      </c>
      <c r="H77" s="47">
        <v>2.4607060185185187E-2</v>
      </c>
      <c r="I77" s="25">
        <v>7.1862268518518568E-3</v>
      </c>
      <c r="J77" s="64"/>
      <c r="K77" s="16"/>
    </row>
    <row r="78" spans="1:11" s="17" customFormat="1" ht="32.15" customHeight="1">
      <c r="A78" s="24"/>
      <c r="B78" s="23">
        <v>421</v>
      </c>
      <c r="C78" s="82" t="s">
        <v>325</v>
      </c>
      <c r="D78" s="13">
        <v>8</v>
      </c>
      <c r="E78" s="12" t="s">
        <v>96</v>
      </c>
      <c r="F78" s="14">
        <v>45</v>
      </c>
      <c r="G78" s="15" t="s">
        <v>98</v>
      </c>
      <c r="H78" s="47" t="s">
        <v>492</v>
      </c>
      <c r="I78" s="25"/>
      <c r="J78" s="64"/>
      <c r="K78" s="16"/>
    </row>
    <row r="79" spans="1:11" s="17" customFormat="1" ht="32.15" customHeight="1">
      <c r="A79" s="24"/>
      <c r="B79" s="23">
        <v>427</v>
      </c>
      <c r="C79" s="82" t="s">
        <v>331</v>
      </c>
      <c r="D79" s="13">
        <v>8</v>
      </c>
      <c r="E79" s="12" t="s">
        <v>96</v>
      </c>
      <c r="F79" s="14">
        <v>46</v>
      </c>
      <c r="G79" s="15" t="s">
        <v>223</v>
      </c>
      <c r="H79" s="47" t="s">
        <v>492</v>
      </c>
      <c r="I79" s="25"/>
      <c r="J79" s="64"/>
      <c r="K79" s="16"/>
    </row>
    <row r="80" spans="1:11" s="17" customFormat="1" ht="32.15" customHeight="1">
      <c r="A80" s="24"/>
      <c r="B80" s="23">
        <v>430</v>
      </c>
      <c r="C80" s="82" t="s">
        <v>334</v>
      </c>
      <c r="D80" s="13">
        <v>8</v>
      </c>
      <c r="E80" s="12" t="s">
        <v>96</v>
      </c>
      <c r="F80" s="14">
        <v>51</v>
      </c>
      <c r="G80" s="15" t="s">
        <v>218</v>
      </c>
      <c r="H80" s="47" t="s">
        <v>492</v>
      </c>
      <c r="I80" s="25"/>
      <c r="J80" s="64"/>
      <c r="K80" s="16"/>
    </row>
    <row r="81" spans="1:13" s="17" customFormat="1" ht="32.15" customHeight="1">
      <c r="A81" s="24"/>
      <c r="B81" s="23">
        <v>457</v>
      </c>
      <c r="C81" s="82" t="s">
        <v>361</v>
      </c>
      <c r="D81" s="13">
        <v>8</v>
      </c>
      <c r="E81" s="12" t="s">
        <v>96</v>
      </c>
      <c r="F81" s="14">
        <v>43</v>
      </c>
      <c r="G81" s="15" t="s">
        <v>98</v>
      </c>
      <c r="H81" s="47" t="s">
        <v>492</v>
      </c>
      <c r="I81" s="25"/>
      <c r="J81" s="64"/>
      <c r="K81" s="16"/>
    </row>
    <row r="82" spans="1:13" s="17" customFormat="1" ht="10.5" customHeight="1">
      <c r="A82" s="24"/>
      <c r="B82" s="23"/>
      <c r="C82" s="82"/>
      <c r="D82" s="13"/>
      <c r="E82" s="12"/>
      <c r="F82" s="14"/>
      <c r="G82" s="15"/>
      <c r="H82" s="47"/>
      <c r="I82" s="50"/>
      <c r="J82" s="64"/>
      <c r="K82" s="16"/>
    </row>
    <row r="83" spans="1:13" s="35" customFormat="1" ht="10.5" customHeight="1">
      <c r="A83" s="34"/>
      <c r="C83" s="37"/>
      <c r="D83" s="36"/>
      <c r="E83" s="36"/>
      <c r="F83" s="36"/>
      <c r="G83" s="37"/>
      <c r="H83" s="38"/>
      <c r="I83" s="51"/>
      <c r="J83" s="65"/>
      <c r="K83" s="36"/>
    </row>
    <row r="84" spans="1:13" s="41" customFormat="1" ht="22.5" customHeight="1">
      <c r="A84" s="39" t="s">
        <v>7</v>
      </c>
      <c r="B84" s="40"/>
      <c r="C84" s="83"/>
      <c r="F84" s="40"/>
      <c r="G84" s="39" t="s">
        <v>8</v>
      </c>
      <c r="H84" s="42"/>
      <c r="I84" s="52"/>
      <c r="J84" s="66"/>
      <c r="K84" s="43"/>
      <c r="L84" s="40"/>
      <c r="M84" s="40"/>
    </row>
    <row r="85" spans="1:13" s="41" customFormat="1" ht="28.5" customHeight="1">
      <c r="A85" s="44" t="s">
        <v>9</v>
      </c>
      <c r="B85" s="40"/>
      <c r="C85" s="83"/>
      <c r="F85" s="45">
        <f>COUNTIF(B10:B82,"&gt;0")</f>
        <v>66</v>
      </c>
      <c r="G85" s="41" t="s">
        <v>487</v>
      </c>
      <c r="H85" s="67"/>
      <c r="I85" s="67"/>
      <c r="J85" s="66"/>
      <c r="K85" s="43"/>
      <c r="L85" s="40"/>
      <c r="M85" s="40"/>
    </row>
    <row r="86" spans="1:13" s="41" customFormat="1" ht="28.5" customHeight="1">
      <c r="A86" s="44" t="s">
        <v>10</v>
      </c>
      <c r="B86" s="40"/>
      <c r="C86" s="83"/>
      <c r="F86" s="45">
        <f>F85-F87-F88-F89</f>
        <v>57</v>
      </c>
      <c r="G86" s="66" t="s">
        <v>494</v>
      </c>
      <c r="H86" s="42"/>
      <c r="I86" s="52"/>
      <c r="J86" s="66"/>
      <c r="K86" s="43"/>
      <c r="L86" s="40"/>
      <c r="M86" s="40"/>
    </row>
    <row r="87" spans="1:13" s="41" customFormat="1" ht="28.5" customHeight="1">
      <c r="A87" s="44" t="s">
        <v>11</v>
      </c>
      <c r="B87" s="40"/>
      <c r="C87" s="83"/>
      <c r="F87" s="45">
        <f>COUNTIF(H10:H82,"НС")</f>
        <v>9</v>
      </c>
      <c r="G87" s="66" t="s">
        <v>489</v>
      </c>
      <c r="H87" s="42"/>
      <c r="I87" s="52"/>
      <c r="J87" s="66"/>
      <c r="K87" s="43"/>
      <c r="L87" s="40"/>
      <c r="M87" s="40"/>
    </row>
    <row r="88" spans="1:13" s="41" customFormat="1" ht="28.5" customHeight="1">
      <c r="A88" s="44" t="s">
        <v>12</v>
      </c>
      <c r="B88" s="40"/>
      <c r="C88" s="83"/>
      <c r="F88" s="45">
        <f>COUNTIF(H10:H82,"НФ")</f>
        <v>0</v>
      </c>
      <c r="G88" s="66" t="s">
        <v>490</v>
      </c>
      <c r="H88" s="42"/>
      <c r="I88" s="52"/>
      <c r="J88" s="66"/>
      <c r="K88" s="43"/>
      <c r="L88" s="40"/>
      <c r="M88" s="40"/>
    </row>
    <row r="89" spans="1:13" s="41" customFormat="1" ht="28.5" customHeight="1">
      <c r="A89" s="44" t="s">
        <v>13</v>
      </c>
      <c r="B89" s="40"/>
      <c r="C89" s="83"/>
      <c r="F89" s="45">
        <f>COUNTIF(H10:H82,"Д")</f>
        <v>0</v>
      </c>
      <c r="G89" s="66" t="s">
        <v>491</v>
      </c>
      <c r="H89" s="42"/>
      <c r="I89" s="52"/>
      <c r="J89" s="66"/>
      <c r="K89" s="43"/>
      <c r="L89" s="40"/>
      <c r="M89" s="40"/>
    </row>
    <row r="90" spans="1:13" s="41" customFormat="1" ht="18" customHeight="1">
      <c r="A90" s="44"/>
      <c r="B90" s="40"/>
      <c r="C90" s="83"/>
      <c r="F90" s="45"/>
      <c r="G90" s="66"/>
      <c r="H90" s="42"/>
      <c r="I90" s="52"/>
      <c r="J90" s="66"/>
      <c r="K90" s="43"/>
      <c r="L90" s="40"/>
      <c r="M90" s="40"/>
    </row>
    <row r="91" spans="1:13" s="41" customFormat="1" ht="28.5" customHeight="1">
      <c r="A91" s="44" t="s">
        <v>486</v>
      </c>
      <c r="B91" s="40"/>
      <c r="C91" s="83"/>
      <c r="F91" s="40"/>
      <c r="G91" s="46"/>
      <c r="H91" s="42"/>
      <c r="I91" s="52"/>
      <c r="J91" s="66"/>
      <c r="K91" s="43"/>
      <c r="L91" s="40"/>
      <c r="M91" s="40"/>
    </row>
    <row r="92" spans="1:13" ht="48" customHeight="1"/>
    <row r="93" spans="1:13">
      <c r="A93" s="76"/>
    </row>
    <row r="103" spans="2:13" s="21" customFormat="1" ht="60" customHeight="1">
      <c r="B103" s="4"/>
      <c r="C103" s="18"/>
      <c r="D103" s="5"/>
      <c r="E103" s="5"/>
      <c r="F103" s="5"/>
      <c r="G103" s="18"/>
      <c r="H103" s="20"/>
      <c r="I103" s="53"/>
      <c r="J103" s="61"/>
      <c r="K103" s="5"/>
      <c r="L103" s="4"/>
      <c r="M103" s="4"/>
    </row>
  </sheetData>
  <mergeCells count="8">
    <mergeCell ref="A27:I27"/>
    <mergeCell ref="A36:I36"/>
    <mergeCell ref="A1:I1"/>
    <mergeCell ref="A2:I2"/>
    <mergeCell ref="A3:I3"/>
    <mergeCell ref="A4:I4"/>
    <mergeCell ref="C6:F6"/>
    <mergeCell ref="A9:I9"/>
  </mergeCells>
  <dataValidations count="1">
    <dataValidation type="list" allowBlank="1" showInputMessage="1" showErrorMessage="1" sqref="C6:F6">
      <formula1>Стиль</formula1>
    </dataValidation>
  </dataValidations>
  <printOptions horizontalCentered="1"/>
  <pageMargins left="0.39370078740157483" right="0.39370078740157483" top="0.39370078740157483" bottom="0.6692913385826772" header="0.51181102362204722" footer="0.51181102362204722"/>
  <pageSetup paperSize="9" scale="47" orientation="portrait" r:id="rId1"/>
  <headerFooter alignWithMargins="0">
    <oddFooter>&amp;L07 Июня 2026 г. УЛЬТРА ТРЕЙЛ «ОБГОНЯЯ ВЕТЕР. ЛЕТО 2026»&amp;C&amp;P стр. из &amp;N страниц&amp;RДистанция 4 км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11"/>
  <sheetViews>
    <sheetView view="pageBreakPreview" topLeftCell="A42" zoomScale="50" zoomScaleNormal="80" zoomScaleSheetLayoutView="50" workbookViewId="0">
      <selection activeCell="I44" sqref="I44:I62"/>
    </sheetView>
  </sheetViews>
  <sheetFormatPr defaultColWidth="9.15234375" defaultRowHeight="24.9"/>
  <cols>
    <col min="1" max="1" width="10.3828125" style="21" customWidth="1"/>
    <col min="2" max="2" width="12" style="4" customWidth="1"/>
    <col min="3" max="3" width="45.69140625" style="18" customWidth="1"/>
    <col min="4" max="4" width="10" style="5" hidden="1" customWidth="1"/>
    <col min="5" max="5" width="8.53515625" style="5" hidden="1" customWidth="1"/>
    <col min="6" max="6" width="16.15234375" style="5" customWidth="1"/>
    <col min="7" max="7" width="46.15234375" style="18" customWidth="1"/>
    <col min="8" max="8" width="23.3046875" style="20" customWidth="1"/>
    <col min="9" max="9" width="23.3046875" style="53" customWidth="1"/>
    <col min="10" max="10" width="18.84375" style="61" customWidth="1"/>
    <col min="11" max="11" width="19.15234375" style="5" customWidth="1"/>
    <col min="12" max="16384" width="9.15234375" style="4"/>
  </cols>
  <sheetData>
    <row r="1" spans="1:11" s="2" customFormat="1" ht="64.5" customHeight="1">
      <c r="A1" s="123" t="s">
        <v>24</v>
      </c>
      <c r="B1" s="124"/>
      <c r="C1" s="124"/>
      <c r="D1" s="124"/>
      <c r="E1" s="124"/>
      <c r="F1" s="124"/>
      <c r="G1" s="124"/>
      <c r="H1" s="124"/>
      <c r="I1" s="124"/>
      <c r="J1" s="59" t="s">
        <v>22</v>
      </c>
      <c r="K1" s="1"/>
    </row>
    <row r="2" spans="1:11" ht="32.25" customHeight="1">
      <c r="A2" s="125" t="s">
        <v>4</v>
      </c>
      <c r="B2" s="125"/>
      <c r="C2" s="125"/>
      <c r="D2" s="125"/>
      <c r="E2" s="125"/>
      <c r="F2" s="125"/>
      <c r="G2" s="125"/>
      <c r="H2" s="125"/>
      <c r="I2" s="125"/>
      <c r="J2" s="60">
        <v>0.16641203703703702</v>
      </c>
      <c r="K2" s="60">
        <v>0.17635416666666667</v>
      </c>
    </row>
    <row r="3" spans="1:11" ht="116.25" customHeight="1">
      <c r="A3" s="126" t="s">
        <v>45</v>
      </c>
      <c r="B3" s="126"/>
      <c r="C3" s="127"/>
      <c r="D3" s="127"/>
      <c r="E3" s="127"/>
      <c r="F3" s="127"/>
      <c r="G3" s="127"/>
      <c r="H3" s="127"/>
      <c r="I3" s="127"/>
    </row>
    <row r="4" spans="1:11" s="2" customFormat="1" ht="33.9">
      <c r="A4" s="128" t="s">
        <v>464</v>
      </c>
      <c r="B4" s="128"/>
      <c r="C4" s="128"/>
      <c r="D4" s="128"/>
      <c r="E4" s="128"/>
      <c r="F4" s="128"/>
      <c r="G4" s="128"/>
      <c r="H4" s="128"/>
      <c r="I4" s="128"/>
      <c r="J4" s="62"/>
      <c r="K4" s="6"/>
    </row>
    <row r="5" spans="1:11" s="31" customFormat="1" ht="25.5" customHeight="1">
      <c r="A5" s="22" t="s">
        <v>42</v>
      </c>
      <c r="B5" s="22"/>
      <c r="C5" s="80"/>
      <c r="D5" s="26"/>
      <c r="E5" s="26"/>
      <c r="F5" s="26"/>
      <c r="G5" s="27"/>
      <c r="H5" s="28"/>
      <c r="I5" s="48" t="s">
        <v>25</v>
      </c>
      <c r="J5" s="29"/>
      <c r="K5" s="30"/>
    </row>
    <row r="6" spans="1:11" s="31" customFormat="1" ht="25.5" customHeight="1">
      <c r="A6" s="22"/>
      <c r="B6" s="22"/>
      <c r="C6" s="129"/>
      <c r="D6" s="129"/>
      <c r="E6" s="129"/>
      <c r="F6" s="129"/>
      <c r="G6" s="27"/>
      <c r="H6" s="32"/>
      <c r="I6" s="48" t="s">
        <v>465</v>
      </c>
      <c r="J6" s="33"/>
      <c r="K6" s="30"/>
    </row>
    <row r="7" spans="1:11" ht="10.5" customHeight="1" thickBot="1">
      <c r="A7" s="7"/>
      <c r="B7" s="7"/>
      <c r="C7" s="81"/>
      <c r="D7" s="8"/>
      <c r="E7" s="8"/>
      <c r="F7" s="9"/>
      <c r="G7" s="10"/>
      <c r="H7" s="19"/>
      <c r="I7" s="49"/>
    </row>
    <row r="8" spans="1:11" ht="48" customHeight="1" thickBot="1">
      <c r="A8" s="54" t="s">
        <v>2</v>
      </c>
      <c r="B8" s="55" t="s">
        <v>3</v>
      </c>
      <c r="C8" s="56" t="s">
        <v>5</v>
      </c>
      <c r="D8" s="77" t="s">
        <v>1</v>
      </c>
      <c r="E8" s="77" t="s">
        <v>0</v>
      </c>
      <c r="F8" s="55" t="s">
        <v>20</v>
      </c>
      <c r="G8" s="56" t="s">
        <v>19</v>
      </c>
      <c r="H8" s="57" t="s">
        <v>18</v>
      </c>
      <c r="I8" s="58" t="s">
        <v>6</v>
      </c>
      <c r="J8" s="63"/>
      <c r="K8" s="11"/>
    </row>
    <row r="9" spans="1:11" ht="32.15" customHeight="1">
      <c r="A9" s="120" t="s">
        <v>466</v>
      </c>
      <c r="B9" s="121"/>
      <c r="C9" s="121"/>
      <c r="D9" s="121"/>
      <c r="E9" s="121"/>
      <c r="F9" s="121"/>
      <c r="G9" s="121"/>
      <c r="H9" s="121"/>
      <c r="I9" s="122"/>
      <c r="J9" s="63"/>
      <c r="K9" s="11"/>
    </row>
    <row r="10" spans="1:11" s="17" customFormat="1" ht="32.15" customHeight="1">
      <c r="A10" s="24">
        <v>1</v>
      </c>
      <c r="B10" s="23">
        <v>42</v>
      </c>
      <c r="C10" s="82" t="s">
        <v>430</v>
      </c>
      <c r="D10" s="13">
        <v>1</v>
      </c>
      <c r="E10" s="12" t="s">
        <v>97</v>
      </c>
      <c r="F10" s="14">
        <v>7</v>
      </c>
      <c r="G10" s="15" t="s">
        <v>447</v>
      </c>
      <c r="H10" s="47">
        <v>2.7060185185185104E-3</v>
      </c>
      <c r="I10" s="25">
        <v>0</v>
      </c>
      <c r="J10" s="64"/>
      <c r="K10" s="16"/>
    </row>
    <row r="11" spans="1:11" s="17" customFormat="1" ht="32.15" customHeight="1">
      <c r="A11" s="24">
        <v>2</v>
      </c>
      <c r="B11" s="23">
        <v>41</v>
      </c>
      <c r="C11" s="82" t="s">
        <v>429</v>
      </c>
      <c r="D11" s="13">
        <v>1</v>
      </c>
      <c r="E11" s="12" t="s">
        <v>97</v>
      </c>
      <c r="F11" s="14">
        <v>7</v>
      </c>
      <c r="G11" s="15" t="s">
        <v>221</v>
      </c>
      <c r="H11" s="47">
        <v>2.9476851851851782E-3</v>
      </c>
      <c r="I11" s="25">
        <v>2.4166666666666781E-4</v>
      </c>
      <c r="J11" s="64"/>
      <c r="K11" s="16"/>
    </row>
    <row r="12" spans="1:11" s="17" customFormat="1" ht="32.15" customHeight="1">
      <c r="A12" s="24">
        <v>3</v>
      </c>
      <c r="B12" s="23">
        <v>28</v>
      </c>
      <c r="C12" s="82" t="s">
        <v>417</v>
      </c>
      <c r="D12" s="13">
        <v>1</v>
      </c>
      <c r="E12" s="12" t="s">
        <v>97</v>
      </c>
      <c r="F12" s="14">
        <v>7</v>
      </c>
      <c r="G12" s="15" t="s">
        <v>98</v>
      </c>
      <c r="H12" s="47">
        <v>2.9853009259259156E-3</v>
      </c>
      <c r="I12" s="25">
        <v>2.7928240740740518E-4</v>
      </c>
      <c r="J12" s="64"/>
      <c r="K12" s="16"/>
    </row>
    <row r="13" spans="1:11" s="17" customFormat="1" ht="32.15" customHeight="1">
      <c r="A13" s="24">
        <v>4</v>
      </c>
      <c r="B13" s="23">
        <v>56</v>
      </c>
      <c r="C13" s="82" t="s">
        <v>444</v>
      </c>
      <c r="D13" s="13">
        <v>1</v>
      </c>
      <c r="E13" s="12" t="s">
        <v>97</v>
      </c>
      <c r="F13" s="14">
        <v>7</v>
      </c>
      <c r="G13" s="15" t="s">
        <v>98</v>
      </c>
      <c r="H13" s="47">
        <v>3.0990740740740597E-3</v>
      </c>
      <c r="I13" s="25">
        <v>3.9305555555554927E-4</v>
      </c>
      <c r="J13" s="64"/>
      <c r="K13" s="16"/>
    </row>
    <row r="14" spans="1:11" s="17" customFormat="1" ht="32.15" customHeight="1">
      <c r="A14" s="24">
        <v>5</v>
      </c>
      <c r="B14" s="23">
        <v>51</v>
      </c>
      <c r="C14" s="82" t="s">
        <v>439</v>
      </c>
      <c r="D14" s="13">
        <v>1</v>
      </c>
      <c r="E14" s="12" t="s">
        <v>97</v>
      </c>
      <c r="F14" s="14">
        <v>6</v>
      </c>
      <c r="G14" s="15" t="s">
        <v>98</v>
      </c>
      <c r="H14" s="47">
        <v>3.1454861111111232E-3</v>
      </c>
      <c r="I14" s="25">
        <v>4.3946759259261281E-4</v>
      </c>
      <c r="J14" s="64"/>
      <c r="K14" s="16"/>
    </row>
    <row r="15" spans="1:11" s="17" customFormat="1" ht="32.15" customHeight="1">
      <c r="A15" s="24">
        <v>6</v>
      </c>
      <c r="B15" s="23">
        <v>30</v>
      </c>
      <c r="C15" s="82" t="s">
        <v>419</v>
      </c>
      <c r="D15" s="13">
        <v>1</v>
      </c>
      <c r="E15" s="12" t="s">
        <v>97</v>
      </c>
      <c r="F15" s="14">
        <v>6</v>
      </c>
      <c r="G15" s="15" t="s">
        <v>412</v>
      </c>
      <c r="H15" s="47">
        <v>3.1917824074073897E-3</v>
      </c>
      <c r="I15" s="25">
        <v>4.8576388888887934E-4</v>
      </c>
      <c r="J15" s="64"/>
      <c r="K15" s="16"/>
    </row>
    <row r="16" spans="1:11" s="17" customFormat="1" ht="32.15" customHeight="1">
      <c r="A16" s="24">
        <v>7</v>
      </c>
      <c r="B16" s="23">
        <v>49</v>
      </c>
      <c r="C16" s="82" t="s">
        <v>437</v>
      </c>
      <c r="D16" s="13">
        <v>1</v>
      </c>
      <c r="E16" s="12" t="s">
        <v>97</v>
      </c>
      <c r="F16" s="14">
        <v>5</v>
      </c>
      <c r="G16" s="15" t="s">
        <v>98</v>
      </c>
      <c r="H16" s="47">
        <v>3.4304398148148341E-3</v>
      </c>
      <c r="I16" s="25">
        <v>7.2442129629632368E-4</v>
      </c>
      <c r="J16" s="64"/>
      <c r="K16" s="16"/>
    </row>
    <row r="17" spans="1:11" s="17" customFormat="1" ht="32.15" customHeight="1">
      <c r="A17" s="24">
        <v>8</v>
      </c>
      <c r="B17" s="23">
        <v>48</v>
      </c>
      <c r="C17" s="82" t="s">
        <v>436</v>
      </c>
      <c r="D17" s="13">
        <v>1</v>
      </c>
      <c r="E17" s="12" t="s">
        <v>97</v>
      </c>
      <c r="F17" s="14">
        <v>5</v>
      </c>
      <c r="G17" s="15" t="s">
        <v>98</v>
      </c>
      <c r="H17" s="47">
        <v>3.5918981481481427E-3</v>
      </c>
      <c r="I17" s="25">
        <v>8.8587962962963229E-4</v>
      </c>
      <c r="J17" s="64"/>
      <c r="K17" s="16"/>
    </row>
    <row r="18" spans="1:11" s="17" customFormat="1" ht="32.15" customHeight="1">
      <c r="A18" s="24">
        <v>9</v>
      </c>
      <c r="B18" s="23">
        <v>27</v>
      </c>
      <c r="C18" s="82" t="s">
        <v>416</v>
      </c>
      <c r="D18" s="13">
        <v>1</v>
      </c>
      <c r="E18" s="12" t="s">
        <v>97</v>
      </c>
      <c r="F18" s="14">
        <v>5</v>
      </c>
      <c r="G18" s="15" t="s">
        <v>447</v>
      </c>
      <c r="H18" s="47">
        <v>3.7192129629629589E-3</v>
      </c>
      <c r="I18" s="25">
        <v>1.0131944444444485E-3</v>
      </c>
      <c r="J18" s="64"/>
      <c r="K18" s="16"/>
    </row>
    <row r="19" spans="1:11" s="17" customFormat="1" ht="32.15" customHeight="1">
      <c r="A19" s="24">
        <v>10</v>
      </c>
      <c r="B19" s="23">
        <v>39</v>
      </c>
      <c r="C19" s="82" t="s">
        <v>427</v>
      </c>
      <c r="D19" s="13">
        <v>1</v>
      </c>
      <c r="E19" s="12" t="s">
        <v>97</v>
      </c>
      <c r="F19" s="14">
        <v>5</v>
      </c>
      <c r="G19" s="15" t="s">
        <v>98</v>
      </c>
      <c r="H19" s="47">
        <v>3.9807870370370257E-3</v>
      </c>
      <c r="I19" s="25">
        <v>1.2747685185185154E-3</v>
      </c>
      <c r="J19" s="64"/>
      <c r="K19" s="16"/>
    </row>
    <row r="20" spans="1:11" s="17" customFormat="1" ht="32.15" customHeight="1">
      <c r="A20" s="24">
        <v>11</v>
      </c>
      <c r="B20" s="23">
        <v>52</v>
      </c>
      <c r="C20" s="82" t="s">
        <v>440</v>
      </c>
      <c r="D20" s="13">
        <v>1</v>
      </c>
      <c r="E20" s="12" t="s">
        <v>97</v>
      </c>
      <c r="F20" s="14">
        <v>4</v>
      </c>
      <c r="G20" s="15" t="s">
        <v>112</v>
      </c>
      <c r="H20" s="47">
        <v>4.6221064814814805E-3</v>
      </c>
      <c r="I20" s="25">
        <v>1.9160879629629701E-3</v>
      </c>
      <c r="J20" s="64"/>
      <c r="K20" s="16"/>
    </row>
    <row r="21" spans="1:11" s="17" customFormat="1" ht="32.15" customHeight="1">
      <c r="A21" s="24">
        <v>12</v>
      </c>
      <c r="B21" s="23">
        <v>43</v>
      </c>
      <c r="C21" s="82" t="s">
        <v>431</v>
      </c>
      <c r="D21" s="13">
        <v>1</v>
      </c>
      <c r="E21" s="12" t="s">
        <v>97</v>
      </c>
      <c r="F21" s="14">
        <v>4</v>
      </c>
      <c r="G21" s="15" t="s">
        <v>98</v>
      </c>
      <c r="H21" s="47">
        <v>4.7259259259259112E-3</v>
      </c>
      <c r="I21" s="25">
        <v>2.0199074074074008E-3</v>
      </c>
      <c r="J21" s="64"/>
      <c r="K21" s="16"/>
    </row>
    <row r="22" spans="1:11" s="17" customFormat="1" ht="32.15" customHeight="1">
      <c r="A22" s="24" t="s">
        <v>501</v>
      </c>
      <c r="B22" s="23">
        <v>25</v>
      </c>
      <c r="C22" s="82" t="s">
        <v>414</v>
      </c>
      <c r="D22" s="13">
        <v>1</v>
      </c>
      <c r="E22" s="12" t="s">
        <v>97</v>
      </c>
      <c r="F22" s="14">
        <v>6</v>
      </c>
      <c r="G22" s="15" t="s">
        <v>98</v>
      </c>
      <c r="H22" s="47">
        <v>5.4710648148148244E-3</v>
      </c>
      <c r="I22" s="25"/>
      <c r="J22" s="64"/>
      <c r="K22" s="16"/>
    </row>
    <row r="23" spans="1:11" s="17" customFormat="1" ht="32.15" customHeight="1">
      <c r="A23" s="94"/>
      <c r="B23" s="95"/>
      <c r="C23" s="96"/>
      <c r="D23" s="97"/>
      <c r="E23" s="98"/>
      <c r="F23" s="99"/>
      <c r="G23" s="100"/>
      <c r="H23" s="101"/>
      <c r="I23" s="102"/>
      <c r="J23" s="64"/>
      <c r="K23" s="16"/>
    </row>
    <row r="24" spans="1:11" ht="32.15" customHeight="1">
      <c r="A24" s="120" t="s">
        <v>467</v>
      </c>
      <c r="B24" s="121"/>
      <c r="C24" s="121"/>
      <c r="D24" s="121"/>
      <c r="E24" s="121"/>
      <c r="F24" s="121"/>
      <c r="G24" s="121"/>
      <c r="H24" s="121"/>
      <c r="I24" s="122"/>
      <c r="J24" s="63"/>
      <c r="K24" s="11"/>
    </row>
    <row r="25" spans="1:11" s="17" customFormat="1" ht="32.15" customHeight="1">
      <c r="A25" s="24">
        <v>1</v>
      </c>
      <c r="B25" s="23">
        <v>44</v>
      </c>
      <c r="C25" s="82" t="s">
        <v>432</v>
      </c>
      <c r="D25" s="13">
        <v>2</v>
      </c>
      <c r="E25" s="12" t="s">
        <v>96</v>
      </c>
      <c r="F25" s="14">
        <v>7</v>
      </c>
      <c r="G25" s="15" t="s">
        <v>218</v>
      </c>
      <c r="H25" s="47">
        <v>2.7596064814814636E-3</v>
      </c>
      <c r="I25" s="25">
        <v>0</v>
      </c>
      <c r="J25" s="64"/>
      <c r="K25" s="16"/>
    </row>
    <row r="26" spans="1:11" s="17" customFormat="1" ht="32.15" customHeight="1">
      <c r="A26" s="24">
        <v>2</v>
      </c>
      <c r="B26" s="23">
        <v>40</v>
      </c>
      <c r="C26" s="82" t="s">
        <v>428</v>
      </c>
      <c r="D26" s="13">
        <v>2</v>
      </c>
      <c r="E26" s="12" t="s">
        <v>96</v>
      </c>
      <c r="F26" s="14">
        <v>6</v>
      </c>
      <c r="G26" s="15" t="s">
        <v>218</v>
      </c>
      <c r="H26" s="47">
        <v>2.7674768518518578E-3</v>
      </c>
      <c r="I26" s="25">
        <v>7.8703703703941752E-6</v>
      </c>
      <c r="J26" s="64"/>
      <c r="K26" s="16"/>
    </row>
    <row r="27" spans="1:11" s="17" customFormat="1" ht="32.15" customHeight="1">
      <c r="A27" s="24">
        <v>3</v>
      </c>
      <c r="B27" s="23">
        <v>32</v>
      </c>
      <c r="C27" s="82" t="s">
        <v>421</v>
      </c>
      <c r="D27" s="13">
        <v>2</v>
      </c>
      <c r="E27" s="12" t="s">
        <v>96</v>
      </c>
      <c r="F27" s="14">
        <v>7</v>
      </c>
      <c r="G27" s="15" t="s">
        <v>447</v>
      </c>
      <c r="H27" s="47">
        <v>2.7780092592592509E-3</v>
      </c>
      <c r="I27" s="25">
        <v>1.8402777777787316E-5</v>
      </c>
      <c r="J27" s="64"/>
      <c r="K27" s="16"/>
    </row>
    <row r="28" spans="1:11" s="17" customFormat="1" ht="32.15" customHeight="1">
      <c r="A28" s="24">
        <v>4</v>
      </c>
      <c r="B28" s="23">
        <v>47</v>
      </c>
      <c r="C28" s="82" t="s">
        <v>435</v>
      </c>
      <c r="D28" s="13">
        <v>2</v>
      </c>
      <c r="E28" s="12" t="s">
        <v>96</v>
      </c>
      <c r="F28" s="14">
        <v>7</v>
      </c>
      <c r="G28" s="15" t="s">
        <v>447</v>
      </c>
      <c r="H28" s="47">
        <v>3.0762731481481231E-3</v>
      </c>
      <c r="I28" s="25">
        <v>3.1666666666665955E-4</v>
      </c>
      <c r="J28" s="64"/>
      <c r="K28" s="16"/>
    </row>
    <row r="29" spans="1:11" s="17" customFormat="1" ht="32.15" customHeight="1">
      <c r="A29" s="24">
        <v>5</v>
      </c>
      <c r="B29" s="23">
        <v>34</v>
      </c>
      <c r="C29" s="82" t="s">
        <v>423</v>
      </c>
      <c r="D29" s="13">
        <v>2</v>
      </c>
      <c r="E29" s="12" t="s">
        <v>96</v>
      </c>
      <c r="F29" s="14">
        <v>6</v>
      </c>
      <c r="G29" s="15" t="s">
        <v>98</v>
      </c>
      <c r="H29" s="47">
        <v>3.0810185185185246E-3</v>
      </c>
      <c r="I29" s="25">
        <v>3.21412037037061E-4</v>
      </c>
      <c r="J29" s="64"/>
      <c r="K29" s="16"/>
    </row>
    <row r="30" spans="1:11" s="17" customFormat="1" ht="32.15" customHeight="1">
      <c r="A30" s="24">
        <v>6</v>
      </c>
      <c r="B30" s="23">
        <v>29</v>
      </c>
      <c r="C30" s="82" t="s">
        <v>418</v>
      </c>
      <c r="D30" s="13">
        <v>2</v>
      </c>
      <c r="E30" s="12" t="s">
        <v>96</v>
      </c>
      <c r="F30" s="14">
        <v>7</v>
      </c>
      <c r="G30" s="15" t="s">
        <v>100</v>
      </c>
      <c r="H30" s="47">
        <v>3.1216435185185132E-3</v>
      </c>
      <c r="I30" s="25">
        <v>3.6203703703704959E-4</v>
      </c>
      <c r="J30" s="64"/>
      <c r="K30" s="16"/>
    </row>
    <row r="31" spans="1:11" s="17" customFormat="1" ht="32.15" customHeight="1">
      <c r="A31" s="24">
        <v>7</v>
      </c>
      <c r="B31" s="23">
        <v>26</v>
      </c>
      <c r="C31" s="82" t="s">
        <v>415</v>
      </c>
      <c r="D31" s="13">
        <v>2</v>
      </c>
      <c r="E31" s="12" t="s">
        <v>96</v>
      </c>
      <c r="F31" s="14">
        <v>7</v>
      </c>
      <c r="G31" s="15" t="s">
        <v>217</v>
      </c>
      <c r="H31" s="47">
        <v>3.3143518518518322E-3</v>
      </c>
      <c r="I31" s="25">
        <v>5.5474537037036864E-4</v>
      </c>
      <c r="J31" s="64"/>
      <c r="K31" s="16"/>
    </row>
    <row r="32" spans="1:11" s="17" customFormat="1" ht="32.15" customHeight="1">
      <c r="A32" s="24">
        <v>8</v>
      </c>
      <c r="B32" s="23">
        <v>38</v>
      </c>
      <c r="C32" s="82" t="s">
        <v>426</v>
      </c>
      <c r="D32" s="13">
        <v>2</v>
      </c>
      <c r="E32" s="12" t="s">
        <v>96</v>
      </c>
      <c r="F32" s="14">
        <v>7</v>
      </c>
      <c r="G32" s="15" t="s">
        <v>453</v>
      </c>
      <c r="H32" s="47">
        <v>3.3482638888888971E-3</v>
      </c>
      <c r="I32" s="25">
        <v>5.8865740740743355E-4</v>
      </c>
      <c r="J32" s="64"/>
      <c r="K32" s="16"/>
    </row>
    <row r="33" spans="1:11" s="17" customFormat="1" ht="32.15" customHeight="1">
      <c r="A33" s="24">
        <v>9</v>
      </c>
      <c r="B33" s="23">
        <v>45</v>
      </c>
      <c r="C33" s="82" t="s">
        <v>433</v>
      </c>
      <c r="D33" s="13">
        <v>2</v>
      </c>
      <c r="E33" s="12" t="s">
        <v>96</v>
      </c>
      <c r="F33" s="14">
        <v>5</v>
      </c>
      <c r="G33" s="15" t="s">
        <v>218</v>
      </c>
      <c r="H33" s="47">
        <v>3.3721064814814794E-3</v>
      </c>
      <c r="I33" s="25">
        <v>6.1250000000001581E-4</v>
      </c>
      <c r="J33" s="64"/>
      <c r="K33" s="16"/>
    </row>
    <row r="34" spans="1:11" s="17" customFormat="1" ht="32.15" customHeight="1">
      <c r="A34" s="24">
        <v>10</v>
      </c>
      <c r="B34" s="23">
        <v>31</v>
      </c>
      <c r="C34" s="82" t="s">
        <v>420</v>
      </c>
      <c r="D34" s="13">
        <v>2</v>
      </c>
      <c r="E34" s="12" t="s">
        <v>96</v>
      </c>
      <c r="F34" s="14">
        <v>6</v>
      </c>
      <c r="G34" s="15" t="s">
        <v>98</v>
      </c>
      <c r="H34" s="47">
        <v>3.3856481481481515E-3</v>
      </c>
      <c r="I34" s="25">
        <v>6.2604166666668792E-4</v>
      </c>
      <c r="J34" s="64"/>
      <c r="K34" s="16"/>
    </row>
    <row r="35" spans="1:11" s="17" customFormat="1" ht="32.15" customHeight="1">
      <c r="A35" s="24">
        <v>11</v>
      </c>
      <c r="B35" s="23">
        <v>53</v>
      </c>
      <c r="C35" s="82" t="s">
        <v>441</v>
      </c>
      <c r="D35" s="13">
        <v>2</v>
      </c>
      <c r="E35" s="12" t="s">
        <v>96</v>
      </c>
      <c r="F35" s="14">
        <v>6</v>
      </c>
      <c r="G35" s="15" t="s">
        <v>463</v>
      </c>
      <c r="H35" s="47">
        <v>3.5369212962962915E-3</v>
      </c>
      <c r="I35" s="25">
        <v>7.7731481481482789E-4</v>
      </c>
      <c r="J35" s="64"/>
      <c r="K35" s="16"/>
    </row>
    <row r="36" spans="1:11" s="17" customFormat="1" ht="32.15" customHeight="1">
      <c r="A36" s="24">
        <v>12</v>
      </c>
      <c r="B36" s="23">
        <v>54</v>
      </c>
      <c r="C36" s="82" t="s">
        <v>442</v>
      </c>
      <c r="D36" s="13">
        <v>2</v>
      </c>
      <c r="E36" s="12" t="s">
        <v>96</v>
      </c>
      <c r="F36" s="14">
        <v>7</v>
      </c>
      <c r="G36" s="15" t="s">
        <v>98</v>
      </c>
      <c r="H36" s="47">
        <v>3.5762731481481513E-3</v>
      </c>
      <c r="I36" s="25">
        <v>8.1666666666668775E-4</v>
      </c>
      <c r="J36" s="64"/>
      <c r="K36" s="16"/>
    </row>
    <row r="37" spans="1:11" s="17" customFormat="1" ht="32.15" customHeight="1">
      <c r="A37" s="24">
        <v>13</v>
      </c>
      <c r="B37" s="23">
        <v>33</v>
      </c>
      <c r="C37" s="82" t="s">
        <v>422</v>
      </c>
      <c r="D37" s="13">
        <v>2</v>
      </c>
      <c r="E37" s="12" t="s">
        <v>96</v>
      </c>
      <c r="F37" s="14">
        <v>5</v>
      </c>
      <c r="G37" s="15" t="s">
        <v>463</v>
      </c>
      <c r="H37" s="47">
        <v>3.6099537037037055E-3</v>
      </c>
      <c r="I37" s="25">
        <v>8.5034722222224191E-4</v>
      </c>
      <c r="J37" s="64"/>
      <c r="K37" s="16"/>
    </row>
    <row r="38" spans="1:11" s="17" customFormat="1" ht="32.15" customHeight="1">
      <c r="A38" s="24">
        <v>14</v>
      </c>
      <c r="B38" s="23">
        <v>46</v>
      </c>
      <c r="C38" s="82" t="s">
        <v>434</v>
      </c>
      <c r="D38" s="13">
        <v>2</v>
      </c>
      <c r="E38" s="12" t="s">
        <v>96</v>
      </c>
      <c r="F38" s="14">
        <v>7</v>
      </c>
      <c r="G38" s="15" t="s">
        <v>98</v>
      </c>
      <c r="H38" s="47">
        <v>3.688310185185173E-3</v>
      </c>
      <c r="I38" s="25">
        <v>9.2870370370370936E-4</v>
      </c>
      <c r="J38" s="64"/>
      <c r="K38" s="16"/>
    </row>
    <row r="39" spans="1:11" s="17" customFormat="1" ht="32.15" customHeight="1">
      <c r="A39" s="24">
        <v>15</v>
      </c>
      <c r="B39" s="23">
        <v>35</v>
      </c>
      <c r="C39" s="82" t="s">
        <v>424</v>
      </c>
      <c r="D39" s="13">
        <v>2</v>
      </c>
      <c r="E39" s="12" t="s">
        <v>96</v>
      </c>
      <c r="F39" s="14">
        <v>7</v>
      </c>
      <c r="G39" s="15" t="s">
        <v>98</v>
      </c>
      <c r="H39" s="47">
        <v>3.7819444444444628E-3</v>
      </c>
      <c r="I39" s="25">
        <v>1.0223379629629992E-3</v>
      </c>
      <c r="J39" s="64"/>
      <c r="K39" s="16"/>
    </row>
    <row r="40" spans="1:11" s="17" customFormat="1" ht="32.15" customHeight="1">
      <c r="A40" s="24">
        <v>16</v>
      </c>
      <c r="B40" s="23">
        <v>36</v>
      </c>
      <c r="C40" s="82" t="s">
        <v>425</v>
      </c>
      <c r="D40" s="13">
        <v>2</v>
      </c>
      <c r="E40" s="12" t="s">
        <v>96</v>
      </c>
      <c r="F40" s="14">
        <v>7</v>
      </c>
      <c r="G40" s="15" t="s">
        <v>98</v>
      </c>
      <c r="H40" s="47">
        <v>3.7891203703703802E-3</v>
      </c>
      <c r="I40" s="25">
        <v>1.0295138888889166E-3</v>
      </c>
      <c r="J40" s="64"/>
      <c r="K40" s="16"/>
    </row>
    <row r="41" spans="1:11" s="17" customFormat="1" ht="32.15" customHeight="1">
      <c r="A41" s="24">
        <v>17</v>
      </c>
      <c r="B41" s="23">
        <v>50</v>
      </c>
      <c r="C41" s="82" t="s">
        <v>438</v>
      </c>
      <c r="D41" s="13">
        <v>2</v>
      </c>
      <c r="E41" s="12" t="s">
        <v>96</v>
      </c>
      <c r="F41" s="14">
        <v>4</v>
      </c>
      <c r="G41" s="15" t="s">
        <v>105</v>
      </c>
      <c r="H41" s="47">
        <v>3.9581018518518585E-3</v>
      </c>
      <c r="I41" s="25">
        <v>1.1984953703703949E-3</v>
      </c>
      <c r="J41" s="64"/>
      <c r="K41" s="16"/>
    </row>
    <row r="42" spans="1:11" s="17" customFormat="1" ht="32.15" customHeight="1">
      <c r="A42" s="94"/>
      <c r="B42" s="95"/>
      <c r="C42" s="96"/>
      <c r="D42" s="97"/>
      <c r="E42" s="98"/>
      <c r="F42" s="99"/>
      <c r="G42" s="100"/>
      <c r="H42" s="101"/>
      <c r="I42" s="102"/>
      <c r="J42" s="64"/>
      <c r="K42" s="16"/>
    </row>
    <row r="43" spans="1:11" ht="32.15" customHeight="1">
      <c r="A43" s="120" t="s">
        <v>468</v>
      </c>
      <c r="B43" s="121"/>
      <c r="C43" s="121"/>
      <c r="D43" s="121"/>
      <c r="E43" s="121"/>
      <c r="F43" s="121"/>
      <c r="G43" s="121"/>
      <c r="H43" s="121"/>
      <c r="I43" s="122"/>
      <c r="J43" s="63"/>
      <c r="K43" s="11"/>
    </row>
    <row r="44" spans="1:11" s="17" customFormat="1" ht="32.15" customHeight="1">
      <c r="A44" s="24">
        <v>1</v>
      </c>
      <c r="B44" s="23">
        <v>78</v>
      </c>
      <c r="C44" s="82" t="s">
        <v>391</v>
      </c>
      <c r="D44" s="13">
        <v>3</v>
      </c>
      <c r="E44" s="12" t="s">
        <v>97</v>
      </c>
      <c r="F44" s="14">
        <v>12</v>
      </c>
      <c r="G44" s="15" t="s">
        <v>453</v>
      </c>
      <c r="H44" s="47">
        <v>4.1851851851851807E-3</v>
      </c>
      <c r="I44" s="25">
        <v>0</v>
      </c>
      <c r="J44" s="64"/>
      <c r="K44" s="16"/>
    </row>
    <row r="45" spans="1:11" s="17" customFormat="1" ht="32.15" customHeight="1">
      <c r="A45" s="24">
        <v>2</v>
      </c>
      <c r="B45" s="23">
        <v>85</v>
      </c>
      <c r="C45" s="82" t="s">
        <v>398</v>
      </c>
      <c r="D45" s="13">
        <v>3</v>
      </c>
      <c r="E45" s="12" t="s">
        <v>97</v>
      </c>
      <c r="F45" s="14">
        <v>11</v>
      </c>
      <c r="G45" s="15" t="s">
        <v>460</v>
      </c>
      <c r="H45" s="47">
        <v>4.3596064814814817E-3</v>
      </c>
      <c r="I45" s="25">
        <v>1.7442129629630099E-4</v>
      </c>
      <c r="J45" s="64"/>
      <c r="K45" s="16"/>
    </row>
    <row r="46" spans="1:11" s="17" customFormat="1" ht="32.15" customHeight="1">
      <c r="A46" s="24">
        <v>3</v>
      </c>
      <c r="B46" s="23">
        <v>60</v>
      </c>
      <c r="C46" s="82" t="s">
        <v>373</v>
      </c>
      <c r="D46" s="13">
        <v>3</v>
      </c>
      <c r="E46" s="12" t="s">
        <v>97</v>
      </c>
      <c r="F46" s="14">
        <v>12</v>
      </c>
      <c r="G46" s="15" t="s">
        <v>447</v>
      </c>
      <c r="H46" s="47">
        <v>4.381018518518548E-3</v>
      </c>
      <c r="I46" s="25">
        <v>1.9583333333336728E-4</v>
      </c>
      <c r="J46" s="64"/>
      <c r="K46" s="16"/>
    </row>
    <row r="47" spans="1:11" s="17" customFormat="1" ht="32.15" customHeight="1">
      <c r="A47" s="24">
        <v>4</v>
      </c>
      <c r="B47" s="23">
        <v>95</v>
      </c>
      <c r="C47" s="82" t="s">
        <v>408</v>
      </c>
      <c r="D47" s="13">
        <v>3</v>
      </c>
      <c r="E47" s="12" t="s">
        <v>97</v>
      </c>
      <c r="F47" s="14">
        <v>9</v>
      </c>
      <c r="G47" s="15" t="s">
        <v>98</v>
      </c>
      <c r="H47" s="47">
        <v>4.6527777777777835E-3</v>
      </c>
      <c r="I47" s="25">
        <v>4.6759259259260277E-4</v>
      </c>
      <c r="J47" s="64"/>
      <c r="K47" s="16"/>
    </row>
    <row r="48" spans="1:11" s="17" customFormat="1" ht="32.15" customHeight="1">
      <c r="A48" s="24">
        <v>5</v>
      </c>
      <c r="B48" s="23">
        <v>79</v>
      </c>
      <c r="C48" s="82" t="s">
        <v>392</v>
      </c>
      <c r="D48" s="13">
        <v>3</v>
      </c>
      <c r="E48" s="12" t="s">
        <v>97</v>
      </c>
      <c r="F48" s="14">
        <v>8</v>
      </c>
      <c r="G48" s="15" t="s">
        <v>98</v>
      </c>
      <c r="H48" s="47">
        <v>4.6836805555555694E-3</v>
      </c>
      <c r="I48" s="25">
        <v>4.9849537037038871E-4</v>
      </c>
      <c r="J48" s="64"/>
      <c r="K48" s="16"/>
    </row>
    <row r="49" spans="1:11" s="17" customFormat="1" ht="32.15" customHeight="1">
      <c r="A49" s="24">
        <v>6</v>
      </c>
      <c r="B49" s="23">
        <v>84</v>
      </c>
      <c r="C49" s="82" t="s">
        <v>397</v>
      </c>
      <c r="D49" s="13">
        <v>3</v>
      </c>
      <c r="E49" s="12" t="s">
        <v>97</v>
      </c>
      <c r="F49" s="14">
        <v>10</v>
      </c>
      <c r="G49" s="15" t="s">
        <v>447</v>
      </c>
      <c r="H49" s="47">
        <v>4.7615740740740709E-3</v>
      </c>
      <c r="I49" s="25">
        <v>5.7638888888889017E-4</v>
      </c>
      <c r="J49" s="64"/>
      <c r="K49" s="16"/>
    </row>
    <row r="50" spans="1:11" s="17" customFormat="1" ht="32.15" customHeight="1">
      <c r="A50" s="24">
        <v>7</v>
      </c>
      <c r="B50" s="23">
        <v>70</v>
      </c>
      <c r="C50" s="82" t="s">
        <v>383</v>
      </c>
      <c r="D50" s="13">
        <v>3</v>
      </c>
      <c r="E50" s="12" t="s">
        <v>97</v>
      </c>
      <c r="F50" s="14">
        <v>9</v>
      </c>
      <c r="G50" s="15" t="s">
        <v>447</v>
      </c>
      <c r="H50" s="47">
        <v>4.9434027777778E-3</v>
      </c>
      <c r="I50" s="25">
        <v>7.5821759259261934E-4</v>
      </c>
      <c r="J50" s="64"/>
      <c r="K50" s="16"/>
    </row>
    <row r="51" spans="1:11" s="17" customFormat="1" ht="32.15" customHeight="1">
      <c r="A51" s="24">
        <v>8</v>
      </c>
      <c r="B51" s="23">
        <v>86</v>
      </c>
      <c r="C51" s="82" t="s">
        <v>399</v>
      </c>
      <c r="D51" s="13">
        <v>3</v>
      </c>
      <c r="E51" s="12" t="s">
        <v>97</v>
      </c>
      <c r="F51" s="14">
        <v>11</v>
      </c>
      <c r="G51" s="15" t="s">
        <v>460</v>
      </c>
      <c r="H51" s="47">
        <v>5.0462962962962961E-3</v>
      </c>
      <c r="I51" s="25">
        <v>8.6111111111111544E-4</v>
      </c>
      <c r="J51" s="64"/>
      <c r="K51" s="16"/>
    </row>
    <row r="52" spans="1:11" s="17" customFormat="1" ht="32.15" customHeight="1">
      <c r="A52" s="24">
        <v>9</v>
      </c>
      <c r="B52" s="23">
        <v>76</v>
      </c>
      <c r="C52" s="82" t="s">
        <v>389</v>
      </c>
      <c r="D52" s="13">
        <v>3</v>
      </c>
      <c r="E52" s="12" t="s">
        <v>97</v>
      </c>
      <c r="F52" s="14">
        <v>11</v>
      </c>
      <c r="G52" s="15" t="s">
        <v>98</v>
      </c>
      <c r="H52" s="47">
        <v>5.0581018518518484E-3</v>
      </c>
      <c r="I52" s="25">
        <v>8.7291666666666767E-4</v>
      </c>
      <c r="J52" s="64"/>
      <c r="K52" s="16"/>
    </row>
    <row r="53" spans="1:11" s="17" customFormat="1" ht="32.15" customHeight="1">
      <c r="A53" s="24">
        <v>10</v>
      </c>
      <c r="B53" s="23">
        <v>68</v>
      </c>
      <c r="C53" s="82" t="s">
        <v>381</v>
      </c>
      <c r="D53" s="13">
        <v>3</v>
      </c>
      <c r="E53" s="12" t="s">
        <v>97</v>
      </c>
      <c r="F53" s="14">
        <v>10</v>
      </c>
      <c r="G53" s="15" t="s">
        <v>412</v>
      </c>
      <c r="H53" s="47">
        <v>5.1061342592592651E-3</v>
      </c>
      <c r="I53" s="25">
        <v>9.2094907407408444E-4</v>
      </c>
      <c r="J53" s="64"/>
      <c r="K53" s="16"/>
    </row>
    <row r="54" spans="1:11" s="17" customFormat="1" ht="32.15" customHeight="1">
      <c r="A54" s="24">
        <v>11</v>
      </c>
      <c r="B54" s="23">
        <v>61</v>
      </c>
      <c r="C54" s="82" t="s">
        <v>374</v>
      </c>
      <c r="D54" s="13">
        <v>3</v>
      </c>
      <c r="E54" s="12" t="s">
        <v>97</v>
      </c>
      <c r="F54" s="14">
        <v>12</v>
      </c>
      <c r="G54" s="15" t="s">
        <v>447</v>
      </c>
      <c r="H54" s="47">
        <v>5.484259259259272E-3</v>
      </c>
      <c r="I54" s="25">
        <v>1.2990740740740914E-3</v>
      </c>
      <c r="J54" s="64"/>
      <c r="K54" s="16"/>
    </row>
    <row r="55" spans="1:11" s="17" customFormat="1" ht="32.15" customHeight="1">
      <c r="A55" s="24">
        <v>12</v>
      </c>
      <c r="B55" s="23">
        <v>63</v>
      </c>
      <c r="C55" s="82" t="s">
        <v>376</v>
      </c>
      <c r="D55" s="13">
        <v>3</v>
      </c>
      <c r="E55" s="12" t="s">
        <v>97</v>
      </c>
      <c r="F55" s="14">
        <v>9</v>
      </c>
      <c r="G55" s="15" t="s">
        <v>98</v>
      </c>
      <c r="H55" s="47">
        <v>5.4898148148148085E-3</v>
      </c>
      <c r="I55" s="25">
        <v>1.3046296296296278E-3</v>
      </c>
      <c r="J55" s="64"/>
      <c r="K55" s="16"/>
    </row>
    <row r="56" spans="1:11" s="17" customFormat="1" ht="32.15" customHeight="1">
      <c r="A56" s="24">
        <v>13</v>
      </c>
      <c r="B56" s="23">
        <v>350</v>
      </c>
      <c r="C56" s="82" t="s">
        <v>502</v>
      </c>
      <c r="D56" s="13">
        <v>3</v>
      </c>
      <c r="E56" s="12" t="s">
        <v>97</v>
      </c>
      <c r="F56" s="14">
        <v>11</v>
      </c>
      <c r="G56" s="15" t="s">
        <v>98</v>
      </c>
      <c r="H56" s="47">
        <v>5.6604166666666955E-3</v>
      </c>
      <c r="I56" s="25">
        <v>1.4752314814815148E-3</v>
      </c>
      <c r="J56" s="64"/>
      <c r="K56" s="16"/>
    </row>
    <row r="57" spans="1:11" s="17" customFormat="1" ht="32.15" customHeight="1">
      <c r="A57" s="24">
        <v>14</v>
      </c>
      <c r="B57" s="23">
        <v>80</v>
      </c>
      <c r="C57" s="82" t="s">
        <v>393</v>
      </c>
      <c r="D57" s="13">
        <v>3</v>
      </c>
      <c r="E57" s="12" t="s">
        <v>97</v>
      </c>
      <c r="F57" s="14">
        <v>11</v>
      </c>
      <c r="G57" s="15" t="s">
        <v>108</v>
      </c>
      <c r="H57" s="47">
        <v>5.7449074074074069E-3</v>
      </c>
      <c r="I57" s="25">
        <v>1.5597222222222262E-3</v>
      </c>
      <c r="J57" s="64"/>
      <c r="K57" s="16"/>
    </row>
    <row r="58" spans="1:11" s="17" customFormat="1" ht="32.15" customHeight="1">
      <c r="A58" s="24">
        <v>15</v>
      </c>
      <c r="B58" s="23">
        <v>90</v>
      </c>
      <c r="C58" s="82" t="s">
        <v>403</v>
      </c>
      <c r="D58" s="13">
        <v>3</v>
      </c>
      <c r="E58" s="12" t="s">
        <v>97</v>
      </c>
      <c r="F58" s="14">
        <v>10</v>
      </c>
      <c r="G58" s="15" t="s">
        <v>447</v>
      </c>
      <c r="H58" s="47">
        <v>5.8253472222222491E-3</v>
      </c>
      <c r="I58" s="25">
        <v>1.6401620370370684E-3</v>
      </c>
      <c r="J58" s="64"/>
      <c r="K58" s="16"/>
    </row>
    <row r="59" spans="1:11" s="17" customFormat="1" ht="32.15" customHeight="1">
      <c r="A59" s="24">
        <v>16</v>
      </c>
      <c r="B59" s="23">
        <v>57</v>
      </c>
      <c r="C59" s="82" t="s">
        <v>370</v>
      </c>
      <c r="D59" s="13">
        <v>3</v>
      </c>
      <c r="E59" s="12" t="s">
        <v>97</v>
      </c>
      <c r="F59" s="14">
        <v>11</v>
      </c>
      <c r="G59" s="15" t="s">
        <v>98</v>
      </c>
      <c r="H59" s="47">
        <v>6.0087962962963037E-3</v>
      </c>
      <c r="I59" s="25">
        <v>1.8236111111111231E-3</v>
      </c>
      <c r="J59" s="64"/>
      <c r="K59" s="16"/>
    </row>
    <row r="60" spans="1:11" s="17" customFormat="1" ht="32.15" customHeight="1">
      <c r="A60" s="24">
        <v>17</v>
      </c>
      <c r="B60" s="23">
        <v>94</v>
      </c>
      <c r="C60" s="82" t="s">
        <v>407</v>
      </c>
      <c r="D60" s="13">
        <v>3</v>
      </c>
      <c r="E60" s="12" t="s">
        <v>97</v>
      </c>
      <c r="F60" s="14">
        <v>12</v>
      </c>
      <c r="G60" s="15" t="s">
        <v>413</v>
      </c>
      <c r="H60" s="47">
        <v>6.0164351851852149E-3</v>
      </c>
      <c r="I60" s="25">
        <v>1.8312500000000342E-3</v>
      </c>
      <c r="J60" s="64"/>
      <c r="K60" s="16"/>
    </row>
    <row r="61" spans="1:11" s="17" customFormat="1" ht="32.15" customHeight="1">
      <c r="A61" s="24">
        <v>18</v>
      </c>
      <c r="B61" s="23">
        <v>82</v>
      </c>
      <c r="C61" s="82" t="s">
        <v>395</v>
      </c>
      <c r="D61" s="13">
        <v>3</v>
      </c>
      <c r="E61" s="12" t="s">
        <v>97</v>
      </c>
      <c r="F61" s="14">
        <v>8</v>
      </c>
      <c r="G61" s="15" t="s">
        <v>98</v>
      </c>
      <c r="H61" s="47">
        <v>6.651851851851881E-3</v>
      </c>
      <c r="I61" s="25">
        <v>2.4666666666667003E-3</v>
      </c>
      <c r="J61" s="64"/>
      <c r="K61" s="16"/>
    </row>
    <row r="62" spans="1:11" s="17" customFormat="1" ht="32.15" customHeight="1">
      <c r="A62" s="24">
        <v>19</v>
      </c>
      <c r="B62" s="23">
        <v>59</v>
      </c>
      <c r="C62" s="82" t="s">
        <v>372</v>
      </c>
      <c r="D62" s="13">
        <v>3</v>
      </c>
      <c r="E62" s="12" t="s">
        <v>97</v>
      </c>
      <c r="F62" s="14">
        <v>12</v>
      </c>
      <c r="G62" s="15" t="s">
        <v>98</v>
      </c>
      <c r="H62" s="47">
        <v>1.3332754629629656E-2</v>
      </c>
      <c r="I62" s="25">
        <v>9.1475694444444755E-3</v>
      </c>
      <c r="J62" s="64"/>
      <c r="K62" s="16"/>
    </row>
    <row r="63" spans="1:11" s="17" customFormat="1" ht="32.15" customHeight="1">
      <c r="A63" s="24"/>
      <c r="B63" s="23">
        <v>64</v>
      </c>
      <c r="C63" s="82" t="s">
        <v>377</v>
      </c>
      <c r="D63" s="13">
        <v>3</v>
      </c>
      <c r="E63" s="12" t="s">
        <v>97</v>
      </c>
      <c r="F63" s="14">
        <v>12</v>
      </c>
      <c r="G63" s="15" t="s">
        <v>100</v>
      </c>
      <c r="H63" s="47" t="s">
        <v>492</v>
      </c>
      <c r="I63" s="25"/>
      <c r="J63" s="64"/>
      <c r="K63" s="16"/>
    </row>
    <row r="64" spans="1:11" s="17" customFormat="1" ht="32.15" customHeight="1">
      <c r="A64" s="94"/>
      <c r="B64" s="95"/>
      <c r="C64" s="96"/>
      <c r="D64" s="97"/>
      <c r="E64" s="98"/>
      <c r="F64" s="99"/>
      <c r="G64" s="100"/>
      <c r="H64" s="101"/>
      <c r="I64" s="102"/>
      <c r="J64" s="64"/>
      <c r="K64" s="16"/>
    </row>
    <row r="65" spans="1:11" ht="32.15" customHeight="1">
      <c r="A65" s="120" t="s">
        <v>469</v>
      </c>
      <c r="B65" s="121"/>
      <c r="C65" s="121"/>
      <c r="D65" s="121"/>
      <c r="E65" s="121"/>
      <c r="F65" s="121"/>
      <c r="G65" s="121"/>
      <c r="H65" s="121"/>
      <c r="I65" s="122"/>
      <c r="J65" s="63"/>
      <c r="K65" s="11"/>
    </row>
    <row r="66" spans="1:11" s="17" customFormat="1" ht="32.15" customHeight="1">
      <c r="A66" s="24">
        <v>1</v>
      </c>
      <c r="B66" s="23">
        <v>77</v>
      </c>
      <c r="C66" s="82" t="s">
        <v>390</v>
      </c>
      <c r="D66" s="13">
        <v>4</v>
      </c>
      <c r="E66" s="12" t="s">
        <v>96</v>
      </c>
      <c r="F66" s="14">
        <v>10</v>
      </c>
      <c r="G66" s="15" t="s">
        <v>100</v>
      </c>
      <c r="H66" s="47">
        <v>4.2504629629629975E-3</v>
      </c>
      <c r="I66" s="25">
        <f>H66-$H$66</f>
        <v>0</v>
      </c>
      <c r="J66" s="64"/>
      <c r="K66" s="16"/>
    </row>
    <row r="67" spans="1:11" s="17" customFormat="1" ht="32.15" customHeight="1">
      <c r="A67" s="24">
        <v>2</v>
      </c>
      <c r="B67" s="23">
        <v>87</v>
      </c>
      <c r="C67" s="82" t="s">
        <v>400</v>
      </c>
      <c r="D67" s="13">
        <v>4</v>
      </c>
      <c r="E67" s="12" t="s">
        <v>96</v>
      </c>
      <c r="F67" s="14">
        <v>12</v>
      </c>
      <c r="G67" s="15" t="s">
        <v>105</v>
      </c>
      <c r="H67" s="47">
        <v>4.2549768518518882E-3</v>
      </c>
      <c r="I67" s="25">
        <f t="shared" ref="I67:I89" si="0">H67-$H$66</f>
        <v>4.5138888888907047E-6</v>
      </c>
      <c r="J67" s="64"/>
      <c r="K67" s="16"/>
    </row>
    <row r="68" spans="1:11" s="17" customFormat="1" ht="32.15" customHeight="1">
      <c r="A68" s="24">
        <v>3</v>
      </c>
      <c r="B68" s="23">
        <v>83</v>
      </c>
      <c r="C68" s="82" t="s">
        <v>396</v>
      </c>
      <c r="D68" s="13">
        <v>4</v>
      </c>
      <c r="E68" s="12" t="s">
        <v>96</v>
      </c>
      <c r="F68" s="14">
        <v>10</v>
      </c>
      <c r="G68" s="15" t="s">
        <v>447</v>
      </c>
      <c r="H68" s="47">
        <v>4.3668981481481683E-3</v>
      </c>
      <c r="I68" s="25">
        <f t="shared" si="0"/>
        <v>1.1643518518517082E-4</v>
      </c>
      <c r="J68" s="64"/>
      <c r="K68" s="16"/>
    </row>
    <row r="69" spans="1:11" s="17" customFormat="1" ht="32.15" customHeight="1">
      <c r="A69" s="24">
        <v>4</v>
      </c>
      <c r="B69" s="23">
        <v>71</v>
      </c>
      <c r="C69" s="82" t="s">
        <v>384</v>
      </c>
      <c r="D69" s="13">
        <v>4</v>
      </c>
      <c r="E69" s="12" t="s">
        <v>96</v>
      </c>
      <c r="F69" s="14">
        <v>9</v>
      </c>
      <c r="G69" s="15" t="s">
        <v>98</v>
      </c>
      <c r="H69" s="47">
        <v>4.4960648148148485E-3</v>
      </c>
      <c r="I69" s="25">
        <f t="shared" si="0"/>
        <v>2.4560185185185102E-4</v>
      </c>
      <c r="J69" s="64"/>
      <c r="K69" s="16"/>
    </row>
    <row r="70" spans="1:11" s="17" customFormat="1" ht="32.15" customHeight="1">
      <c r="A70" s="24">
        <v>5</v>
      </c>
      <c r="B70" s="23">
        <v>65</v>
      </c>
      <c r="C70" s="82" t="s">
        <v>378</v>
      </c>
      <c r="D70" s="13">
        <v>4</v>
      </c>
      <c r="E70" s="12" t="s">
        <v>96</v>
      </c>
      <c r="F70" s="14">
        <v>9</v>
      </c>
      <c r="G70" s="15" t="s">
        <v>459</v>
      </c>
      <c r="H70" s="47">
        <v>4.5203703703703968E-3</v>
      </c>
      <c r="I70" s="25">
        <f t="shared" si="0"/>
        <v>2.6990740740739927E-4</v>
      </c>
      <c r="J70" s="64"/>
      <c r="K70" s="16"/>
    </row>
    <row r="71" spans="1:11" s="17" customFormat="1" ht="32.15" customHeight="1">
      <c r="A71" s="24">
        <v>6</v>
      </c>
      <c r="B71" s="23">
        <v>73</v>
      </c>
      <c r="C71" s="82" t="s">
        <v>386</v>
      </c>
      <c r="D71" s="13">
        <v>4</v>
      </c>
      <c r="E71" s="12" t="s">
        <v>96</v>
      </c>
      <c r="F71" s="14">
        <v>9</v>
      </c>
      <c r="G71" s="15" t="s">
        <v>447</v>
      </c>
      <c r="H71" s="47">
        <v>4.8542824074074287E-3</v>
      </c>
      <c r="I71" s="25">
        <f t="shared" si="0"/>
        <v>6.0381944444443114E-4</v>
      </c>
      <c r="J71" s="64"/>
      <c r="K71" s="16"/>
    </row>
    <row r="72" spans="1:11" s="17" customFormat="1" ht="32.15" customHeight="1">
      <c r="A72" s="24">
        <v>7</v>
      </c>
      <c r="B72" s="23">
        <v>88</v>
      </c>
      <c r="C72" s="82" t="s">
        <v>401</v>
      </c>
      <c r="D72" s="13">
        <v>4</v>
      </c>
      <c r="E72" s="12" t="s">
        <v>96</v>
      </c>
      <c r="F72" s="14">
        <v>11</v>
      </c>
      <c r="G72" s="15" t="s">
        <v>98</v>
      </c>
      <c r="H72" s="47">
        <v>5.0142361111111255E-3</v>
      </c>
      <c r="I72" s="25">
        <f t="shared" si="0"/>
        <v>7.6377314814812802E-4</v>
      </c>
      <c r="J72" s="64"/>
      <c r="K72" s="16"/>
    </row>
    <row r="73" spans="1:11" s="17" customFormat="1" ht="32.15" customHeight="1">
      <c r="A73" s="24">
        <v>8</v>
      </c>
      <c r="B73" s="23">
        <v>81</v>
      </c>
      <c r="C73" s="82" t="s">
        <v>394</v>
      </c>
      <c r="D73" s="13">
        <v>4</v>
      </c>
      <c r="E73" s="12" t="s">
        <v>96</v>
      </c>
      <c r="F73" s="14">
        <v>8</v>
      </c>
      <c r="G73" s="15" t="s">
        <v>98</v>
      </c>
      <c r="H73" s="47">
        <v>5.0817129629629754E-3</v>
      </c>
      <c r="I73" s="25">
        <f t="shared" si="0"/>
        <v>8.3124999999997784E-4</v>
      </c>
      <c r="J73" s="64"/>
      <c r="K73" s="16"/>
    </row>
    <row r="74" spans="1:11" s="17" customFormat="1" ht="32.15" customHeight="1">
      <c r="A74" s="24">
        <v>9</v>
      </c>
      <c r="B74" s="23">
        <v>98</v>
      </c>
      <c r="C74" s="82" t="s">
        <v>411</v>
      </c>
      <c r="D74" s="13">
        <v>4</v>
      </c>
      <c r="E74" s="12" t="s">
        <v>96</v>
      </c>
      <c r="F74" s="14">
        <v>10</v>
      </c>
      <c r="G74" s="15" t="s">
        <v>98</v>
      </c>
      <c r="H74" s="47">
        <v>5.0912037037037228E-3</v>
      </c>
      <c r="I74" s="25">
        <f t="shared" si="0"/>
        <v>8.4074074074072525E-4</v>
      </c>
      <c r="J74" s="64"/>
      <c r="K74" s="16"/>
    </row>
    <row r="75" spans="1:11" s="17" customFormat="1" ht="32.15" customHeight="1">
      <c r="A75" s="24">
        <v>10</v>
      </c>
      <c r="B75" s="23">
        <v>67</v>
      </c>
      <c r="C75" s="82" t="s">
        <v>380</v>
      </c>
      <c r="D75" s="13">
        <v>4</v>
      </c>
      <c r="E75" s="12" t="s">
        <v>96</v>
      </c>
      <c r="F75" s="14">
        <v>12</v>
      </c>
      <c r="G75" s="15" t="s">
        <v>100</v>
      </c>
      <c r="H75" s="47">
        <v>5.1417824074074248E-3</v>
      </c>
      <c r="I75" s="25">
        <f t="shared" si="0"/>
        <v>8.9131944444442723E-4</v>
      </c>
      <c r="J75" s="64"/>
      <c r="K75" s="16"/>
    </row>
    <row r="76" spans="1:11" s="17" customFormat="1" ht="32.15" customHeight="1">
      <c r="A76" s="24">
        <v>11</v>
      </c>
      <c r="B76" s="23">
        <v>96</v>
      </c>
      <c r="C76" s="82" t="s">
        <v>409</v>
      </c>
      <c r="D76" s="13">
        <v>4</v>
      </c>
      <c r="E76" s="12" t="s">
        <v>96</v>
      </c>
      <c r="F76" s="14">
        <v>11</v>
      </c>
      <c r="G76" s="15" t="s">
        <v>98</v>
      </c>
      <c r="H76" s="47">
        <v>5.3302083333333639E-3</v>
      </c>
      <c r="I76" s="25">
        <f t="shared" si="0"/>
        <v>1.0797453703703663E-3</v>
      </c>
      <c r="J76" s="64"/>
      <c r="K76" s="16"/>
    </row>
    <row r="77" spans="1:11" s="17" customFormat="1" ht="32.15" customHeight="1">
      <c r="A77" s="24">
        <v>12</v>
      </c>
      <c r="B77" s="23">
        <v>91</v>
      </c>
      <c r="C77" s="82" t="s">
        <v>404</v>
      </c>
      <c r="D77" s="13">
        <v>4</v>
      </c>
      <c r="E77" s="12" t="s">
        <v>96</v>
      </c>
      <c r="F77" s="14">
        <v>9</v>
      </c>
      <c r="G77" s="15" t="s">
        <v>98</v>
      </c>
      <c r="H77" s="47">
        <v>5.4582175925926291E-3</v>
      </c>
      <c r="I77" s="25">
        <f t="shared" si="0"/>
        <v>1.2077546296296315E-3</v>
      </c>
      <c r="J77" s="64"/>
      <c r="K77" s="16"/>
    </row>
    <row r="78" spans="1:11" s="17" customFormat="1" ht="32.15" customHeight="1">
      <c r="A78" s="24">
        <v>13</v>
      </c>
      <c r="B78" s="23">
        <v>62</v>
      </c>
      <c r="C78" s="82" t="s">
        <v>375</v>
      </c>
      <c r="D78" s="13">
        <v>4</v>
      </c>
      <c r="E78" s="12" t="s">
        <v>96</v>
      </c>
      <c r="F78" s="14">
        <v>12</v>
      </c>
      <c r="G78" s="15" t="s">
        <v>98</v>
      </c>
      <c r="H78" s="47">
        <v>5.5488425925925844E-3</v>
      </c>
      <c r="I78" s="25">
        <f t="shared" si="0"/>
        <v>1.2983796296295869E-3</v>
      </c>
      <c r="J78" s="64"/>
      <c r="K78" s="16"/>
    </row>
    <row r="79" spans="1:11" s="17" customFormat="1" ht="32.15" customHeight="1">
      <c r="A79" s="24">
        <v>14</v>
      </c>
      <c r="B79" s="23">
        <v>92</v>
      </c>
      <c r="C79" s="82" t="s">
        <v>405</v>
      </c>
      <c r="D79" s="13">
        <v>4</v>
      </c>
      <c r="E79" s="12" t="s">
        <v>96</v>
      </c>
      <c r="F79" s="14">
        <v>11</v>
      </c>
      <c r="G79" s="15" t="s">
        <v>98</v>
      </c>
      <c r="H79" s="47">
        <v>5.5690972222222079E-3</v>
      </c>
      <c r="I79" s="25">
        <f t="shared" si="0"/>
        <v>1.3186342592592104E-3</v>
      </c>
      <c r="J79" s="64"/>
      <c r="K79" s="16"/>
    </row>
    <row r="80" spans="1:11" s="17" customFormat="1" ht="32.15" customHeight="1">
      <c r="A80" s="24"/>
      <c r="B80" s="23">
        <v>55</v>
      </c>
      <c r="C80" s="82" t="s">
        <v>443</v>
      </c>
      <c r="D80" s="13">
        <v>2</v>
      </c>
      <c r="E80" s="12" t="s">
        <v>96</v>
      </c>
      <c r="F80" s="14">
        <v>9</v>
      </c>
      <c r="G80" s="15" t="s">
        <v>98</v>
      </c>
      <c r="H80" s="47">
        <v>5.6063657407407486E-3</v>
      </c>
      <c r="I80" s="25">
        <f t="shared" si="0"/>
        <v>1.355902777777751E-3</v>
      </c>
      <c r="J80" s="64"/>
      <c r="K80" s="16"/>
    </row>
    <row r="81" spans="1:13" s="17" customFormat="1" ht="32.15" customHeight="1">
      <c r="A81" s="24">
        <v>15</v>
      </c>
      <c r="B81" s="23">
        <v>66</v>
      </c>
      <c r="C81" s="82" t="s">
        <v>379</v>
      </c>
      <c r="D81" s="13">
        <v>4</v>
      </c>
      <c r="E81" s="12" t="s">
        <v>96</v>
      </c>
      <c r="F81" s="14">
        <v>9</v>
      </c>
      <c r="G81" s="15" t="s">
        <v>445</v>
      </c>
      <c r="H81" s="47">
        <v>5.6375000000000175E-3</v>
      </c>
      <c r="I81" s="25">
        <f t="shared" si="0"/>
        <v>1.38703703703702E-3</v>
      </c>
      <c r="J81" s="64"/>
      <c r="K81" s="16"/>
    </row>
    <row r="82" spans="1:13" s="17" customFormat="1" ht="32.15" customHeight="1">
      <c r="A82" s="24">
        <v>16</v>
      </c>
      <c r="B82" s="23">
        <v>69</v>
      </c>
      <c r="C82" s="82" t="s">
        <v>382</v>
      </c>
      <c r="D82" s="13">
        <v>4</v>
      </c>
      <c r="E82" s="12" t="s">
        <v>96</v>
      </c>
      <c r="F82" s="14">
        <v>8</v>
      </c>
      <c r="G82" s="15" t="s">
        <v>98</v>
      </c>
      <c r="H82" s="47">
        <v>5.6451388888889009E-3</v>
      </c>
      <c r="I82" s="25">
        <f t="shared" si="0"/>
        <v>1.3946759259259034E-3</v>
      </c>
      <c r="J82" s="64"/>
      <c r="K82" s="16"/>
    </row>
    <row r="83" spans="1:13" s="17" customFormat="1" ht="32.15" customHeight="1">
      <c r="A83" s="24">
        <v>17</v>
      </c>
      <c r="B83" s="23">
        <v>89</v>
      </c>
      <c r="C83" s="82" t="s">
        <v>402</v>
      </c>
      <c r="D83" s="13">
        <v>4</v>
      </c>
      <c r="E83" s="12" t="s">
        <v>96</v>
      </c>
      <c r="F83" s="14">
        <v>8</v>
      </c>
      <c r="G83" s="15" t="s">
        <v>447</v>
      </c>
      <c r="H83" s="47">
        <v>5.6510416666666896E-3</v>
      </c>
      <c r="I83" s="25">
        <f t="shared" si="0"/>
        <v>1.4005787037036921E-3</v>
      </c>
      <c r="J83" s="64"/>
      <c r="K83" s="16"/>
    </row>
    <row r="84" spans="1:13" s="17" customFormat="1" ht="32.15" customHeight="1">
      <c r="A84" s="24">
        <v>18</v>
      </c>
      <c r="B84" s="23">
        <v>93</v>
      </c>
      <c r="C84" s="82" t="s">
        <v>406</v>
      </c>
      <c r="D84" s="13">
        <v>4</v>
      </c>
      <c r="E84" s="12" t="s">
        <v>96</v>
      </c>
      <c r="F84" s="14">
        <v>8</v>
      </c>
      <c r="G84" s="15" t="s">
        <v>98</v>
      </c>
      <c r="H84" s="47">
        <v>5.7187499999999947E-3</v>
      </c>
      <c r="I84" s="25">
        <f t="shared" si="0"/>
        <v>1.4682870370369971E-3</v>
      </c>
      <c r="J84" s="64"/>
      <c r="K84" s="16"/>
    </row>
    <row r="85" spans="1:13" s="17" customFormat="1" ht="32.15" customHeight="1">
      <c r="A85" s="24">
        <v>19</v>
      </c>
      <c r="B85" s="23">
        <v>74</v>
      </c>
      <c r="C85" s="82" t="s">
        <v>387</v>
      </c>
      <c r="D85" s="13">
        <v>4</v>
      </c>
      <c r="E85" s="12" t="s">
        <v>96</v>
      </c>
      <c r="F85" s="14">
        <v>10</v>
      </c>
      <c r="G85" s="15" t="s">
        <v>98</v>
      </c>
      <c r="H85" s="47">
        <v>5.8547453703703956E-3</v>
      </c>
      <c r="I85" s="25">
        <f t="shared" si="0"/>
        <v>1.604282407407398E-3</v>
      </c>
      <c r="J85" s="64"/>
      <c r="K85" s="16"/>
    </row>
    <row r="86" spans="1:13" s="17" customFormat="1" ht="32.15" customHeight="1">
      <c r="A86" s="24">
        <v>20</v>
      </c>
      <c r="B86" s="23">
        <v>58</v>
      </c>
      <c r="C86" s="82" t="s">
        <v>371</v>
      </c>
      <c r="D86" s="13">
        <v>4</v>
      </c>
      <c r="E86" s="12" t="s">
        <v>96</v>
      </c>
      <c r="F86" s="14">
        <v>9</v>
      </c>
      <c r="G86" s="15" t="s">
        <v>98</v>
      </c>
      <c r="H86" s="47">
        <v>5.8726851851851891E-3</v>
      </c>
      <c r="I86" s="25">
        <f t="shared" si="0"/>
        <v>1.6222222222221916E-3</v>
      </c>
      <c r="J86" s="64"/>
      <c r="K86" s="16"/>
    </row>
    <row r="87" spans="1:13" s="17" customFormat="1" ht="32.15" customHeight="1">
      <c r="A87" s="24">
        <v>21</v>
      </c>
      <c r="B87" s="23">
        <v>75</v>
      </c>
      <c r="C87" s="82" t="s">
        <v>388</v>
      </c>
      <c r="D87" s="13">
        <v>4</v>
      </c>
      <c r="E87" s="12" t="s">
        <v>96</v>
      </c>
      <c r="F87" s="14">
        <v>11</v>
      </c>
      <c r="G87" s="15" t="s">
        <v>98</v>
      </c>
      <c r="H87" s="47">
        <v>5.8855324074074122E-3</v>
      </c>
      <c r="I87" s="25">
        <f t="shared" si="0"/>
        <v>1.6350694444444147E-3</v>
      </c>
      <c r="J87" s="64"/>
      <c r="K87" s="16"/>
    </row>
    <row r="88" spans="1:13" s="17" customFormat="1" ht="32.15" customHeight="1">
      <c r="A88" s="24">
        <v>22</v>
      </c>
      <c r="B88" s="23">
        <v>72</v>
      </c>
      <c r="C88" s="82" t="s">
        <v>385</v>
      </c>
      <c r="D88" s="13">
        <v>4</v>
      </c>
      <c r="E88" s="12" t="s">
        <v>96</v>
      </c>
      <c r="F88" s="14">
        <v>8</v>
      </c>
      <c r="G88" s="15" t="s">
        <v>98</v>
      </c>
      <c r="H88" s="47">
        <v>6.6442129629629698E-3</v>
      </c>
      <c r="I88" s="25">
        <f t="shared" si="0"/>
        <v>2.3937499999999723E-3</v>
      </c>
      <c r="J88" s="64"/>
      <c r="K88" s="16"/>
    </row>
    <row r="89" spans="1:13" s="17" customFormat="1" ht="32.15" customHeight="1">
      <c r="A89" s="24">
        <v>23</v>
      </c>
      <c r="B89" s="23">
        <v>97</v>
      </c>
      <c r="C89" s="82" t="s">
        <v>410</v>
      </c>
      <c r="D89" s="13">
        <v>4</v>
      </c>
      <c r="E89" s="12" t="s">
        <v>96</v>
      </c>
      <c r="F89" s="14">
        <v>8</v>
      </c>
      <c r="G89" s="15" t="s">
        <v>98</v>
      </c>
      <c r="H89" s="47">
        <v>9.023611111111135E-3</v>
      </c>
      <c r="I89" s="25">
        <f t="shared" si="0"/>
        <v>4.7731481481481375E-3</v>
      </c>
      <c r="J89" s="64"/>
      <c r="K89" s="16"/>
    </row>
    <row r="90" spans="1:13" s="17" customFormat="1" ht="10.5" customHeight="1">
      <c r="A90" s="24"/>
      <c r="B90" s="23"/>
      <c r="C90" s="82"/>
      <c r="D90" s="13"/>
      <c r="E90" s="12"/>
      <c r="F90" s="14"/>
      <c r="G90" s="15"/>
      <c r="H90" s="47"/>
      <c r="I90" s="50"/>
      <c r="J90" s="64"/>
      <c r="K90" s="16"/>
    </row>
    <row r="91" spans="1:13" s="35" customFormat="1" ht="10.5" customHeight="1">
      <c r="A91" s="34"/>
      <c r="C91" s="37"/>
      <c r="D91" s="36"/>
      <c r="E91" s="36"/>
      <c r="F91" s="36"/>
      <c r="G91" s="37"/>
      <c r="H91" s="38"/>
      <c r="I91" s="51"/>
      <c r="J91" s="65"/>
      <c r="K91" s="36"/>
    </row>
    <row r="92" spans="1:13" s="41" customFormat="1" ht="22.5" customHeight="1">
      <c r="A92" s="39" t="s">
        <v>7</v>
      </c>
      <c r="B92" s="40"/>
      <c r="C92" s="83"/>
      <c r="F92" s="40"/>
      <c r="G92" s="39" t="s">
        <v>8</v>
      </c>
      <c r="H92" s="42"/>
      <c r="I92" s="52"/>
      <c r="J92" s="66"/>
      <c r="K92" s="43"/>
      <c r="L92" s="40"/>
      <c r="M92" s="40"/>
    </row>
    <row r="93" spans="1:13" s="41" customFormat="1" ht="28.5" customHeight="1">
      <c r="A93" s="44" t="s">
        <v>9</v>
      </c>
      <c r="B93" s="40"/>
      <c r="C93" s="83"/>
      <c r="F93" s="45">
        <f>COUNTIF(B10:B90,"&gt;0")</f>
        <v>74</v>
      </c>
      <c r="G93" s="41" t="s">
        <v>487</v>
      </c>
      <c r="H93" s="67"/>
      <c r="I93" s="67"/>
      <c r="J93" s="66"/>
      <c r="K93" s="43"/>
      <c r="L93" s="40"/>
      <c r="M93" s="40"/>
    </row>
    <row r="94" spans="1:13" s="41" customFormat="1" ht="28.5" customHeight="1">
      <c r="A94" s="44" t="s">
        <v>10</v>
      </c>
      <c r="B94" s="40"/>
      <c r="C94" s="83"/>
      <c r="F94" s="45">
        <f>F93-F95-F96-F97</f>
        <v>73</v>
      </c>
      <c r="G94" s="66" t="s">
        <v>495</v>
      </c>
      <c r="H94" s="42"/>
      <c r="I94" s="52"/>
      <c r="J94" s="66"/>
      <c r="K94" s="43"/>
      <c r="L94" s="40"/>
      <c r="M94" s="40"/>
    </row>
    <row r="95" spans="1:13" s="41" customFormat="1" ht="28.5" customHeight="1">
      <c r="A95" s="44" t="s">
        <v>11</v>
      </c>
      <c r="B95" s="40"/>
      <c r="C95" s="83"/>
      <c r="F95" s="45">
        <f>COUNTIF(H10:H90,"НС")</f>
        <v>1</v>
      </c>
      <c r="G95" s="66" t="s">
        <v>489</v>
      </c>
      <c r="H95" s="42"/>
      <c r="I95" s="52"/>
      <c r="J95" s="66"/>
      <c r="K95" s="43"/>
      <c r="L95" s="40"/>
      <c r="M95" s="40"/>
    </row>
    <row r="96" spans="1:13" s="41" customFormat="1" ht="28.5" customHeight="1">
      <c r="A96" s="44" t="s">
        <v>12</v>
      </c>
      <c r="B96" s="40"/>
      <c r="C96" s="83"/>
      <c r="F96" s="45">
        <f>COUNTIF(H10:H90,"НФ")</f>
        <v>0</v>
      </c>
      <c r="G96" s="66" t="s">
        <v>490</v>
      </c>
      <c r="H96" s="42"/>
      <c r="I96" s="52"/>
      <c r="J96" s="66"/>
      <c r="K96" s="43"/>
      <c r="L96" s="40"/>
      <c r="M96" s="40"/>
    </row>
    <row r="97" spans="1:13" s="41" customFormat="1" ht="28.5" customHeight="1">
      <c r="A97" s="44" t="s">
        <v>13</v>
      </c>
      <c r="B97" s="40"/>
      <c r="C97" s="83"/>
      <c r="F97" s="45">
        <f>COUNTIF(H10:H90,"Д")</f>
        <v>0</v>
      </c>
      <c r="G97" s="66" t="s">
        <v>491</v>
      </c>
      <c r="H97" s="42"/>
      <c r="I97" s="52"/>
      <c r="J97" s="66"/>
      <c r="K97" s="43"/>
      <c r="L97" s="40"/>
      <c r="M97" s="40"/>
    </row>
    <row r="98" spans="1:13" s="41" customFormat="1" ht="18" customHeight="1">
      <c r="A98" s="44"/>
      <c r="B98" s="40"/>
      <c r="C98" s="83"/>
      <c r="F98" s="45"/>
      <c r="G98" s="66"/>
      <c r="H98" s="42"/>
      <c r="I98" s="52"/>
      <c r="J98" s="66"/>
      <c r="K98" s="43"/>
      <c r="L98" s="40"/>
      <c r="M98" s="40"/>
    </row>
    <row r="99" spans="1:13" s="41" customFormat="1" ht="28.5" customHeight="1">
      <c r="A99" s="44" t="s">
        <v>486</v>
      </c>
      <c r="B99" s="40"/>
      <c r="C99" s="83"/>
      <c r="F99" s="40"/>
      <c r="G99" s="46"/>
      <c r="H99" s="42"/>
      <c r="I99" s="52"/>
      <c r="J99" s="66"/>
      <c r="K99" s="43"/>
      <c r="L99" s="40"/>
      <c r="M99" s="40"/>
    </row>
    <row r="100" spans="1:13" ht="48" customHeight="1"/>
    <row r="101" spans="1:13">
      <c r="A101" s="76"/>
    </row>
    <row r="111" spans="1:13" s="21" customFormat="1" ht="60" customHeight="1">
      <c r="B111" s="4"/>
      <c r="C111" s="18"/>
      <c r="D111" s="5"/>
      <c r="E111" s="5"/>
      <c r="F111" s="5"/>
      <c r="G111" s="18"/>
      <c r="H111" s="20"/>
      <c r="I111" s="53"/>
      <c r="J111" s="61"/>
      <c r="K111" s="5"/>
      <c r="L111" s="4"/>
      <c r="M111" s="4"/>
    </row>
  </sheetData>
  <mergeCells count="9">
    <mergeCell ref="A24:I24"/>
    <mergeCell ref="A43:I43"/>
    <mergeCell ref="A65:I65"/>
    <mergeCell ref="A1:I1"/>
    <mergeCell ref="A2:I2"/>
    <mergeCell ref="A3:I3"/>
    <mergeCell ref="A4:I4"/>
    <mergeCell ref="C6:F6"/>
    <mergeCell ref="A9:I9"/>
  </mergeCells>
  <dataValidations count="1">
    <dataValidation type="list" allowBlank="1" showInputMessage="1" showErrorMessage="1" sqref="C6:F6">
      <formula1>Стиль</formula1>
    </dataValidation>
  </dataValidations>
  <printOptions horizontalCentered="1"/>
  <pageMargins left="0.39370078740157483" right="0.39370078740157483" top="0.39370078740157483" bottom="0.6692913385826772" header="0.51181102362204722" footer="0.51181102362204722"/>
  <pageSetup paperSize="9" scale="47" orientation="portrait" r:id="rId1"/>
  <headerFooter alignWithMargins="0">
    <oddFooter>&amp;L07 Июня 2026 г. УЛЬТРА ТРЕЙЛ «ОБГОНЯЯ ВЕТЕР. ЛЕТО 2026»&amp;C&amp;P стр. из &amp;N страниц&amp;RДетский забег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Статистика</vt:lpstr>
      <vt:lpstr>30_км</vt:lpstr>
      <vt:lpstr>15_км</vt:lpstr>
      <vt:lpstr>8_км</vt:lpstr>
      <vt:lpstr>4_км</vt:lpstr>
      <vt:lpstr>ДЗ</vt:lpstr>
      <vt:lpstr>группы</vt:lpstr>
      <vt:lpstr>'15_км'!Заголовки_для_печати</vt:lpstr>
      <vt:lpstr>'30_км'!Заголовки_для_печати</vt:lpstr>
      <vt:lpstr>'4_км'!Заголовки_для_печати</vt:lpstr>
      <vt:lpstr>'8_км'!Заголовки_для_печати</vt:lpstr>
      <vt:lpstr>ДЗ!Заголовки_для_печати</vt:lpstr>
      <vt:lpstr>'15_км'!Область_печати</vt:lpstr>
      <vt:lpstr>'30_км'!Область_печати</vt:lpstr>
      <vt:lpstr>'4_км'!Область_печати</vt:lpstr>
      <vt:lpstr>'8_км'!Область_печати</vt:lpstr>
      <vt:lpstr>ДЗ!Область_печати</vt:lpstr>
      <vt:lpstr>Статистика!Область_печати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2026-06-06T16:08:39Z</cp:lastPrinted>
  <dcterms:created xsi:type="dcterms:W3CDTF">2011-12-13T15:12:44Z</dcterms:created>
  <dcterms:modified xsi:type="dcterms:W3CDTF">2026-07-06T14:38:49Z</dcterms:modified>
</cp:coreProperties>
</file>