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45" yWindow="210" windowWidth="15600" windowHeight="9120" tabRatio="708" activeTab="6"/>
  </bookViews>
  <sheets>
    <sheet name="Титульный лист" sheetId="1" r:id="rId1"/>
    <sheet name="Судейская коллегия" sheetId="2" r:id="rId2"/>
    <sheet name="Командное первенство" sheetId="3" r:id="rId3"/>
    <sheet name="Пром.финиш" sheetId="4" r:id="rId4"/>
    <sheet name="M30" sheetId="5" r:id="rId5"/>
    <sheet name="Ж30" sheetId="6" r:id="rId6"/>
    <sheet name="М15" sheetId="7" r:id="rId7"/>
    <sheet name="Ж15" sheetId="8" r:id="rId8"/>
    <sheet name="M5" sheetId="9" r:id="rId9"/>
    <sheet name="Ж5" sheetId="10" r:id="rId10"/>
    <sheet name="М2" sheetId="11" r:id="rId11"/>
    <sheet name="Ж2" sheetId="12" r:id="rId12"/>
    <sheet name="Инв.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nm._FilterDatabase" localSheetId="4" hidden="1">'M30'!$A$1:$L$413</definedName>
    <definedName name="_xlnm._FilterDatabase" localSheetId="8" hidden="1">'M5'!$A$1:$L$160</definedName>
    <definedName name="_xlnm._FilterDatabase" localSheetId="7" hidden="1">'Ж15'!$A$1:$L$144</definedName>
    <definedName name="_xlnm._FilterDatabase" localSheetId="11" hidden="1">'Ж2'!$A$1:$L$69</definedName>
    <definedName name="_xlnm._FilterDatabase" localSheetId="5" hidden="1">'Ж30'!$A$1:$L$65</definedName>
    <definedName name="_xlnm._FilterDatabase" localSheetId="9" hidden="1">'Ж5'!$A$1:$L$125</definedName>
    <definedName name="_xlnm._FilterDatabase" localSheetId="12" hidden="1">'Инв.'!$A$3:$I$6</definedName>
    <definedName name="_xlnm._FilterDatabase" localSheetId="6" hidden="1">'М15'!$A$1:$L$343</definedName>
    <definedName name="_xlnm._FilterDatabase" localSheetId="10" hidden="1">'М2'!$A$1:$L$93</definedName>
    <definedName name="Excel_BuiltIn__FilterDatabase_6">#REF!</definedName>
    <definedName name="NEW" localSheetId="8">#REF!</definedName>
    <definedName name="NEW" localSheetId="9">#REF!</definedName>
    <definedName name="NEW" localSheetId="12">#REF!</definedName>
    <definedName name="NEW" localSheetId="2">#REF!</definedName>
    <definedName name="NEW" localSheetId="3">#REF!</definedName>
    <definedName name="NEW" localSheetId="1">#REF!</definedName>
    <definedName name="NEW" localSheetId="0">#REF!</definedName>
    <definedName name="NEW">#REF!</definedName>
    <definedName name="NEW_1" localSheetId="7">#REF!</definedName>
    <definedName name="NEW_1" localSheetId="12">#REF!</definedName>
    <definedName name="NEW_1" localSheetId="6">#REF!</definedName>
    <definedName name="NEW_1" localSheetId="3">#REF!</definedName>
    <definedName name="NEW_1">#REF!</definedName>
    <definedName name="vv" localSheetId="12">#REF!</definedName>
    <definedName name="vv" localSheetId="3">#REF!</definedName>
    <definedName name="vv" localSheetId="1">#REF!</definedName>
    <definedName name="vv" localSheetId="0">#REF!</definedName>
    <definedName name="vv">#REF!</definedName>
    <definedName name="wrn.Распечатка._.финишки." localSheetId="4" hidden="1">{#N/A,#N/A,TRUE,"Ф"}</definedName>
    <definedName name="wrn.Распечатка._.финишки." localSheetId="8">{#N/A,#N/A,TRUE,"Ф"}</definedName>
    <definedName name="wrn.Распечатка._.финишки." localSheetId="7" hidden="1">{#N/A,#N/A,TRUE,"Ф"}</definedName>
    <definedName name="wrn.Распечатка._.финишки." localSheetId="11" hidden="1">{#N/A,#N/A,TRUE,"Ф"}</definedName>
    <definedName name="wrn.Распечатка._.финишки." localSheetId="5" hidden="1">{#N/A,#N/A,TRUE,"Ф"}</definedName>
    <definedName name="wrn.Распечатка._.финишки." localSheetId="9">{#N/A,#N/A,TRUE,"Ф"}</definedName>
    <definedName name="wrn.Распечатка._.финишки." localSheetId="12" hidden="1">{#N/A,#N/A,TRUE,"Ф"}</definedName>
    <definedName name="wrn.Распечатка._.финишки." localSheetId="2" hidden="1">{#N/A,#N/A,TRUE,"Ф"}</definedName>
    <definedName name="wrn.Распечатка._.финишки." localSheetId="6" hidden="1">{#N/A,#N/A,TRUE,"Ф"}</definedName>
    <definedName name="wrn.Распечатка._.финишки." localSheetId="10" hidden="1">{#N/A,#N/A,TRUE,"Ф"}</definedName>
    <definedName name="wrn.Распечатка._.финишки." localSheetId="3" hidden="1">{#N/A,#N/A,TRUE,"Ф"}</definedName>
    <definedName name="wrn.Распечатка._.финишки." localSheetId="1">{#N/A,#N/A,TRUE,"Ф"}</definedName>
    <definedName name="wrn.Распечатка._.финишки." localSheetId="0">{#N/A,#N/A,TRUE,"Ф"}</definedName>
    <definedName name="wrn.Распечатка._.финишки." hidden="1">{#N/A,#N/A,TRUE,"Ф"}</definedName>
    <definedName name="wrn.Распечатка._.финишки._1" localSheetId="4">{#N/A,#N/A,TRUE,"Ф"}</definedName>
    <definedName name="wrn.Распечатка._.финишки._1" localSheetId="8">{#N/A,#N/A,TRUE,"Ф"}</definedName>
    <definedName name="wrn.Распечатка._.финишки._1" localSheetId="7">{#N/A,#N/A,TRUE,"Ф"}</definedName>
    <definedName name="wrn.Распечатка._.финишки._1" localSheetId="11">{#N/A,#N/A,TRUE,"Ф"}</definedName>
    <definedName name="wrn.Распечатка._.финишки._1" localSheetId="5">{#N/A,#N/A,TRUE,"Ф"}</definedName>
    <definedName name="wrn.Распечатка._.финишки._1" localSheetId="12">{#N/A,#N/A,TRUE,"Ф"}</definedName>
    <definedName name="wrn.Распечатка._.финишки._1" localSheetId="2">{#N/A,#N/A,TRUE,"Ф"}</definedName>
    <definedName name="wrn.Распечатка._.финишки._1" localSheetId="6">{#N/A,#N/A,TRUE,"Ф"}</definedName>
    <definedName name="wrn.Распечатка._.финишки._1" localSheetId="1">{#N/A,#N/A,TRUE,"Ф"}</definedName>
    <definedName name="wrn.Распечатка._.финишки._1" localSheetId="0">{#N/A,#N/A,TRUE,"Ф"}</definedName>
    <definedName name="wrn.Распечатка._.финишки._1">{#N/A,#N/A,TRUE,"Ф"}</definedName>
    <definedName name="wrn.Распечатка._.финишки._10" localSheetId="4">{#N/A,#N/A,TRUE,"Ф"}</definedName>
    <definedName name="wrn.Распечатка._.финишки._10" localSheetId="8">{#N/A,#N/A,TRUE,"Ф"}</definedName>
    <definedName name="wrn.Распечатка._.финишки._10" localSheetId="7">{#N/A,#N/A,TRUE,"Ф"}</definedName>
    <definedName name="wrn.Распечатка._.финишки._10" localSheetId="11">{#N/A,#N/A,TRUE,"Ф"}</definedName>
    <definedName name="wrn.Распечатка._.финишки._10" localSheetId="5">{#N/A,#N/A,TRUE,"Ф"}</definedName>
    <definedName name="wrn.Распечатка._.финишки._10" localSheetId="12">{#N/A,#N/A,TRUE,"Ф"}</definedName>
    <definedName name="wrn.Распечатка._.финишки._10" localSheetId="2">{#N/A,#N/A,TRUE,"Ф"}</definedName>
    <definedName name="wrn.Распечатка._.финишки._10" localSheetId="6">{#N/A,#N/A,TRUE,"Ф"}</definedName>
    <definedName name="wrn.Распечатка._.финишки._10" localSheetId="1">{#N/A,#N/A,TRUE,"Ф"}</definedName>
    <definedName name="wrn.Распечатка._.финишки._10" localSheetId="0">{#N/A,#N/A,TRUE,"Ф"}</definedName>
    <definedName name="wrn.Распечатка._.финишки._10">{#N/A,#N/A,TRUE,"Ф"}</definedName>
    <definedName name="wrn.Распечатка._.финишки._11" localSheetId="4">{#N/A,#N/A,TRUE,"Ф"}</definedName>
    <definedName name="wrn.Распечатка._.финишки._11" localSheetId="8">{#N/A,#N/A,TRUE,"Ф"}</definedName>
    <definedName name="wrn.Распечатка._.финишки._11" localSheetId="7">{#N/A,#N/A,TRUE,"Ф"}</definedName>
    <definedName name="wrn.Распечатка._.финишки._11" localSheetId="11">{#N/A,#N/A,TRUE,"Ф"}</definedName>
    <definedName name="wrn.Распечатка._.финишки._11" localSheetId="5">{#N/A,#N/A,TRUE,"Ф"}</definedName>
    <definedName name="wrn.Распечатка._.финишки._11" localSheetId="12">{#N/A,#N/A,TRUE,"Ф"}</definedName>
    <definedName name="wrn.Распечатка._.финишки._11" localSheetId="2">{#N/A,#N/A,TRUE,"Ф"}</definedName>
    <definedName name="wrn.Распечатка._.финишки._11" localSheetId="6">{#N/A,#N/A,TRUE,"Ф"}</definedName>
    <definedName name="wrn.Распечатка._.финишки._11" localSheetId="1">{#N/A,#N/A,TRUE,"Ф"}</definedName>
    <definedName name="wrn.Распечатка._.финишки._11" localSheetId="0">{#N/A,#N/A,TRUE,"Ф"}</definedName>
    <definedName name="wrn.Распечатка._.финишки._11">{#N/A,#N/A,TRUE,"Ф"}</definedName>
    <definedName name="wrn.Распечатка._.финишки._12" localSheetId="4">{#N/A,#N/A,TRUE,"Ф"}</definedName>
    <definedName name="wrn.Распечатка._.финишки._12" localSheetId="8">{#N/A,#N/A,TRUE,"Ф"}</definedName>
    <definedName name="wrn.Распечатка._.финишки._12" localSheetId="7">{#N/A,#N/A,TRUE,"Ф"}</definedName>
    <definedName name="wrn.Распечатка._.финишки._12" localSheetId="11">{#N/A,#N/A,TRUE,"Ф"}</definedName>
    <definedName name="wrn.Распечатка._.финишки._12" localSheetId="5">{#N/A,#N/A,TRUE,"Ф"}</definedName>
    <definedName name="wrn.Распечатка._.финишки._12" localSheetId="12">{#N/A,#N/A,TRUE,"Ф"}</definedName>
    <definedName name="wrn.Распечатка._.финишки._12" localSheetId="2">{#N/A,#N/A,TRUE,"Ф"}</definedName>
    <definedName name="wrn.Распечатка._.финишки._12" localSheetId="6">{#N/A,#N/A,TRUE,"Ф"}</definedName>
    <definedName name="wrn.Распечатка._.финишки._12" localSheetId="1">{#N/A,#N/A,TRUE,"Ф"}</definedName>
    <definedName name="wrn.Распечатка._.финишки._12" localSheetId="0">{#N/A,#N/A,TRUE,"Ф"}</definedName>
    <definedName name="wrn.Распечатка._.финишки._12">{#N/A,#N/A,TRUE,"Ф"}</definedName>
    <definedName name="wrn.Распечатка._.финишки._13" localSheetId="4">{#N/A,#N/A,TRUE,"Ф"}</definedName>
    <definedName name="wrn.Распечатка._.финишки._13" localSheetId="8">{#N/A,#N/A,TRUE,"Ф"}</definedName>
    <definedName name="wrn.Распечатка._.финишки._13" localSheetId="7">{#N/A,#N/A,TRUE,"Ф"}</definedName>
    <definedName name="wrn.Распечатка._.финишки._13" localSheetId="11">{#N/A,#N/A,TRUE,"Ф"}</definedName>
    <definedName name="wrn.Распечатка._.финишки._13" localSheetId="5">{#N/A,#N/A,TRUE,"Ф"}</definedName>
    <definedName name="wrn.Распечатка._.финишки._13" localSheetId="12">{#N/A,#N/A,TRUE,"Ф"}</definedName>
    <definedName name="wrn.Распечатка._.финишки._13" localSheetId="2">{#N/A,#N/A,TRUE,"Ф"}</definedName>
    <definedName name="wrn.Распечатка._.финишки._13" localSheetId="6">{#N/A,#N/A,TRUE,"Ф"}</definedName>
    <definedName name="wrn.Распечатка._.финишки._13" localSheetId="1">{#N/A,#N/A,TRUE,"Ф"}</definedName>
    <definedName name="wrn.Распечатка._.финишки._13" localSheetId="0">{#N/A,#N/A,TRUE,"Ф"}</definedName>
    <definedName name="wrn.Распечатка._.финишки._13">{#N/A,#N/A,TRUE,"Ф"}</definedName>
    <definedName name="wrn.Распечатка._.финишки._2" localSheetId="4">{#N/A,#N/A,TRUE,"Ф"}</definedName>
    <definedName name="wrn.Распечатка._.финишки._2" localSheetId="8">{#N/A,#N/A,TRUE,"Ф"}</definedName>
    <definedName name="wrn.Распечатка._.финишки._2" localSheetId="7">{#N/A,#N/A,TRUE,"Ф"}</definedName>
    <definedName name="wrn.Распечатка._.финишки._2" localSheetId="11">{#N/A,#N/A,TRUE,"Ф"}</definedName>
    <definedName name="wrn.Распечатка._.финишки._2" localSheetId="5">{#N/A,#N/A,TRUE,"Ф"}</definedName>
    <definedName name="wrn.Распечатка._.финишки._2" localSheetId="12">{#N/A,#N/A,TRUE,"Ф"}</definedName>
    <definedName name="wrn.Распечатка._.финишки._2" localSheetId="2">{#N/A,#N/A,TRUE,"Ф"}</definedName>
    <definedName name="wrn.Распечатка._.финишки._2" localSheetId="6">{#N/A,#N/A,TRUE,"Ф"}</definedName>
    <definedName name="wrn.Распечатка._.финишки._2" localSheetId="1">{#N/A,#N/A,TRUE,"Ф"}</definedName>
    <definedName name="wrn.Распечатка._.финишки._2" localSheetId="0">{#N/A,#N/A,TRUE,"Ф"}</definedName>
    <definedName name="wrn.Распечатка._.финишки._2">{#N/A,#N/A,TRUE,"Ф"}</definedName>
    <definedName name="wrn.Распечатка._.финишки._3" localSheetId="4">{#N/A,#N/A,TRUE,"Ф"}</definedName>
    <definedName name="wrn.Распечатка._.финишки._3" localSheetId="8">{#N/A,#N/A,TRUE,"Ф"}</definedName>
    <definedName name="wrn.Распечатка._.финишки._3" localSheetId="7">{#N/A,#N/A,TRUE,"Ф"}</definedName>
    <definedName name="wrn.Распечатка._.финишки._3" localSheetId="11">{#N/A,#N/A,TRUE,"Ф"}</definedName>
    <definedName name="wrn.Распечатка._.финишки._3" localSheetId="5">{#N/A,#N/A,TRUE,"Ф"}</definedName>
    <definedName name="wrn.Распечатка._.финишки._3" localSheetId="12">{#N/A,#N/A,TRUE,"Ф"}</definedName>
    <definedName name="wrn.Распечатка._.финишки._3" localSheetId="2">{#N/A,#N/A,TRUE,"Ф"}</definedName>
    <definedName name="wrn.Распечатка._.финишки._3" localSheetId="6">{#N/A,#N/A,TRUE,"Ф"}</definedName>
    <definedName name="wrn.Распечатка._.финишки._3" localSheetId="1">{#N/A,#N/A,TRUE,"Ф"}</definedName>
    <definedName name="wrn.Распечатка._.финишки._3" localSheetId="0">{#N/A,#N/A,TRUE,"Ф"}</definedName>
    <definedName name="wrn.Распечатка._.финишки._3">{#N/A,#N/A,TRUE,"Ф"}</definedName>
    <definedName name="wrn.Распечатка._.финишки._4" localSheetId="4">{#N/A,#N/A,TRUE,"Ф"}</definedName>
    <definedName name="wrn.Распечатка._.финишки._4" localSheetId="8">{#N/A,#N/A,TRUE,"Ф"}</definedName>
    <definedName name="wrn.Распечатка._.финишки._4" localSheetId="7">{#N/A,#N/A,TRUE,"Ф"}</definedName>
    <definedName name="wrn.Распечатка._.финишки._4" localSheetId="11">{#N/A,#N/A,TRUE,"Ф"}</definedName>
    <definedName name="wrn.Распечатка._.финишки._4" localSheetId="5">{#N/A,#N/A,TRUE,"Ф"}</definedName>
    <definedName name="wrn.Распечатка._.финишки._4" localSheetId="12">{#N/A,#N/A,TRUE,"Ф"}</definedName>
    <definedName name="wrn.Распечатка._.финишки._4" localSheetId="2">{#N/A,#N/A,TRUE,"Ф"}</definedName>
    <definedName name="wrn.Распечатка._.финишки._4" localSheetId="6">{#N/A,#N/A,TRUE,"Ф"}</definedName>
    <definedName name="wrn.Распечатка._.финишки._4" localSheetId="1">{#N/A,#N/A,TRUE,"Ф"}</definedName>
    <definedName name="wrn.Распечатка._.финишки._4" localSheetId="0">{#N/A,#N/A,TRUE,"Ф"}</definedName>
    <definedName name="wrn.Распечатка._.финишки._4">{#N/A,#N/A,TRUE,"Ф"}</definedName>
    <definedName name="wrn.Распечатка._.финишки._5" localSheetId="4">{#N/A,#N/A,TRUE,"Ф"}</definedName>
    <definedName name="wrn.Распечатка._.финишки._5" localSheetId="8">{#N/A,#N/A,TRUE,"Ф"}</definedName>
    <definedName name="wrn.Распечатка._.финишки._5" localSheetId="7">{#N/A,#N/A,TRUE,"Ф"}</definedName>
    <definedName name="wrn.Распечатка._.финишки._5" localSheetId="11">{#N/A,#N/A,TRUE,"Ф"}</definedName>
    <definedName name="wrn.Распечатка._.финишки._5" localSheetId="5">{#N/A,#N/A,TRUE,"Ф"}</definedName>
    <definedName name="wrn.Распечатка._.финишки._5" localSheetId="12">{#N/A,#N/A,TRUE,"Ф"}</definedName>
    <definedName name="wrn.Распечатка._.финишки._5" localSheetId="2">{#N/A,#N/A,TRUE,"Ф"}</definedName>
    <definedName name="wrn.Распечатка._.финишки._5" localSheetId="6">{#N/A,#N/A,TRUE,"Ф"}</definedName>
    <definedName name="wrn.Распечатка._.финишки._5" localSheetId="1">{#N/A,#N/A,TRUE,"Ф"}</definedName>
    <definedName name="wrn.Распечатка._.финишки._5" localSheetId="0">{#N/A,#N/A,TRUE,"Ф"}</definedName>
    <definedName name="wrn.Распечатка._.финишки._5">{#N/A,#N/A,TRUE,"Ф"}</definedName>
    <definedName name="wrn.Распечатка._.финишки._6" localSheetId="4">{#N/A,#N/A,TRUE,"Ф"}</definedName>
    <definedName name="wrn.Распечатка._.финишки._6" localSheetId="8">{#N/A,#N/A,TRUE,"Ф"}</definedName>
    <definedName name="wrn.Распечатка._.финишки._6" localSheetId="7">{#N/A,#N/A,TRUE,"Ф"}</definedName>
    <definedName name="wrn.Распечатка._.финишки._6" localSheetId="11">{#N/A,#N/A,TRUE,"Ф"}</definedName>
    <definedName name="wrn.Распечатка._.финишки._6" localSheetId="5">{#N/A,#N/A,TRUE,"Ф"}</definedName>
    <definedName name="wrn.Распечатка._.финишки._6" localSheetId="12">{#N/A,#N/A,TRUE,"Ф"}</definedName>
    <definedName name="wrn.Распечатка._.финишки._6" localSheetId="2">{#N/A,#N/A,TRUE,"Ф"}</definedName>
    <definedName name="wrn.Распечатка._.финишки._6" localSheetId="6">{#N/A,#N/A,TRUE,"Ф"}</definedName>
    <definedName name="wrn.Распечатка._.финишки._6" localSheetId="1">{#N/A,#N/A,TRUE,"Ф"}</definedName>
    <definedName name="wrn.Распечатка._.финишки._6" localSheetId="0">{#N/A,#N/A,TRUE,"Ф"}</definedName>
    <definedName name="wrn.Распечатка._.финишки._6">{#N/A,#N/A,TRUE,"Ф"}</definedName>
    <definedName name="wrn.Распечатка._.финишки._7" localSheetId="4">{#N/A,#N/A,TRUE,"Ф"}</definedName>
    <definedName name="wrn.Распечатка._.финишки._7" localSheetId="8">{#N/A,#N/A,TRUE,"Ф"}</definedName>
    <definedName name="wrn.Распечатка._.финишки._7" localSheetId="7">{#N/A,#N/A,TRUE,"Ф"}</definedName>
    <definedName name="wrn.Распечатка._.финишки._7" localSheetId="11">{#N/A,#N/A,TRUE,"Ф"}</definedName>
    <definedName name="wrn.Распечатка._.финишки._7" localSheetId="5">{#N/A,#N/A,TRUE,"Ф"}</definedName>
    <definedName name="wrn.Распечатка._.финишки._7" localSheetId="12">{#N/A,#N/A,TRUE,"Ф"}</definedName>
    <definedName name="wrn.Распечатка._.финишки._7" localSheetId="2">{#N/A,#N/A,TRUE,"Ф"}</definedName>
    <definedName name="wrn.Распечатка._.финишки._7" localSheetId="6">{#N/A,#N/A,TRUE,"Ф"}</definedName>
    <definedName name="wrn.Распечатка._.финишки._7" localSheetId="1">{#N/A,#N/A,TRUE,"Ф"}</definedName>
    <definedName name="wrn.Распечатка._.финишки._7" localSheetId="0">{#N/A,#N/A,TRUE,"Ф"}</definedName>
    <definedName name="wrn.Распечатка._.финишки._7">{#N/A,#N/A,TRUE,"Ф"}</definedName>
    <definedName name="wrn.Распечатка._.финишки._8" localSheetId="4">{#N/A,#N/A,TRUE,"Ф"}</definedName>
    <definedName name="wrn.Распечатка._.финишки._8" localSheetId="8">{#N/A,#N/A,TRUE,"Ф"}</definedName>
    <definedName name="wrn.Распечатка._.финишки._8" localSheetId="7">{#N/A,#N/A,TRUE,"Ф"}</definedName>
    <definedName name="wrn.Распечатка._.финишки._8" localSheetId="11">{#N/A,#N/A,TRUE,"Ф"}</definedName>
    <definedName name="wrn.Распечатка._.финишки._8" localSheetId="5">{#N/A,#N/A,TRUE,"Ф"}</definedName>
    <definedName name="wrn.Распечатка._.финишки._8" localSheetId="12">{#N/A,#N/A,TRUE,"Ф"}</definedName>
    <definedName name="wrn.Распечатка._.финишки._8" localSheetId="2">{#N/A,#N/A,TRUE,"Ф"}</definedName>
    <definedName name="wrn.Распечатка._.финишки._8" localSheetId="6">{#N/A,#N/A,TRUE,"Ф"}</definedName>
    <definedName name="wrn.Распечатка._.финишки._8" localSheetId="1">{#N/A,#N/A,TRUE,"Ф"}</definedName>
    <definedName name="wrn.Распечатка._.финишки._8" localSheetId="0">{#N/A,#N/A,TRUE,"Ф"}</definedName>
    <definedName name="wrn.Распечатка._.финишки._8">{#N/A,#N/A,TRUE,"Ф"}</definedName>
    <definedName name="wrn.Распечатка._.финишки._9" localSheetId="4">{#N/A,#N/A,TRUE,"Ф"}</definedName>
    <definedName name="wrn.Распечатка._.финишки._9" localSheetId="8">{#N/A,#N/A,TRUE,"Ф"}</definedName>
    <definedName name="wrn.Распечатка._.финишки._9" localSheetId="7">{#N/A,#N/A,TRUE,"Ф"}</definedName>
    <definedName name="wrn.Распечатка._.финишки._9" localSheetId="11">{#N/A,#N/A,TRUE,"Ф"}</definedName>
    <definedName name="wrn.Распечатка._.финишки._9" localSheetId="5">{#N/A,#N/A,TRUE,"Ф"}</definedName>
    <definedName name="wrn.Распечатка._.финишки._9" localSheetId="12">{#N/A,#N/A,TRUE,"Ф"}</definedName>
    <definedName name="wrn.Распечатка._.финишки._9" localSheetId="2">{#N/A,#N/A,TRUE,"Ф"}</definedName>
    <definedName name="wrn.Распечатка._.финишки._9" localSheetId="6">{#N/A,#N/A,TRUE,"Ф"}</definedName>
    <definedName name="wrn.Распечатка._.финишки._9" localSheetId="1">{#N/A,#N/A,TRUE,"Ф"}</definedName>
    <definedName name="wrn.Распечатка._.финишки._9" localSheetId="0">{#N/A,#N/A,TRUE,"Ф"}</definedName>
    <definedName name="wrn.Распечатка._.финишки._9">{#N/A,#N/A,TRUE,"Ф"}</definedName>
    <definedName name="Z_8C823221_A333_11D5_A3DE_B4ABC604656D_.wvu.PrintArea" localSheetId="1">'Судейская коллегия'!$A:$G</definedName>
    <definedName name="Z_8C823221_A333_11D5_A3DE_B4ABC604656D_.wvu.PrintArea">#REF!</definedName>
    <definedName name="Z_8C823221_A333_11D5_A3DE_B4ABC604656D_.wvu.PrintTitles" localSheetId="12">'[6]Судейская коллегия'!#REF!</definedName>
    <definedName name="Z_8C823221_A333_11D5_A3DE_B4ABC604656D_.wvu.PrintTitles" localSheetId="3">'[6]Судейская коллегия'!#REF!</definedName>
    <definedName name="Z_8C823221_A333_11D5_A3DE_B4ABC604656D_.wvu.PrintTitles" localSheetId="1">'Судейская коллегия'!#REF!</definedName>
    <definedName name="Z_8C823221_A333_11D5_A3DE_B4ABC604656D_.wvu.PrintTitles" localSheetId="0">'[27]Судейская коллегия'!#REF!</definedName>
    <definedName name="Z_8C823221_A333_11D5_A3DE_B4ABC604656D_.wvu.PrintTitles">'[6]Судейская коллегия'!#REF!</definedName>
    <definedName name="ВГР" localSheetId="8">#REF!</definedName>
    <definedName name="ВГР" localSheetId="9">#REF!</definedName>
    <definedName name="ВГР" localSheetId="12">#REF!</definedName>
    <definedName name="ВГР" localSheetId="2">#REF!</definedName>
    <definedName name="ВГР" localSheetId="3">#REF!</definedName>
    <definedName name="ВГР" localSheetId="1">#REF!</definedName>
    <definedName name="ВГР" localSheetId="0">#REF!</definedName>
    <definedName name="ВГР">#REF!</definedName>
    <definedName name="ВГР_1" localSheetId="1">#REF!</definedName>
    <definedName name="ВГР_1" localSheetId="0">#REF!</definedName>
    <definedName name="ВГР_1">#REF!</definedName>
    <definedName name="ВГР_2" localSheetId="7">#REF!</definedName>
    <definedName name="ВГР_2" localSheetId="12">#REF!</definedName>
    <definedName name="ВГР_2" localSheetId="6">#REF!</definedName>
    <definedName name="ВГР_2" localSheetId="3">#REF!</definedName>
    <definedName name="ВГР_2">#REF!</definedName>
    <definedName name="Город" localSheetId="8">#REF!</definedName>
    <definedName name="Город" localSheetId="9">#REF!</definedName>
    <definedName name="Город" localSheetId="12">#REF!</definedName>
    <definedName name="Город" localSheetId="2">#REF!</definedName>
    <definedName name="Город" localSheetId="3">#REF!</definedName>
    <definedName name="Город" localSheetId="1">#REF!</definedName>
    <definedName name="Город" localSheetId="0">#REF!</definedName>
    <definedName name="Город">#REF!</definedName>
    <definedName name="Город_1" localSheetId="1">#REF!</definedName>
    <definedName name="Город_1" localSheetId="0">#REF!</definedName>
    <definedName name="Город_1">#REF!</definedName>
    <definedName name="Город_2" localSheetId="7">#REF!</definedName>
    <definedName name="Город_2" localSheetId="12">#REF!</definedName>
    <definedName name="Город_2" localSheetId="6">#REF!</definedName>
    <definedName name="Город_2" localSheetId="3">#REF!</definedName>
    <definedName name="Город_2">#REF!</definedName>
    <definedName name="гр" localSheetId="8">#REF!</definedName>
    <definedName name="гр" localSheetId="9">#REF!</definedName>
    <definedName name="гр" localSheetId="12">#REF!</definedName>
    <definedName name="гр" localSheetId="2">#REF!</definedName>
    <definedName name="гр" localSheetId="3">#REF!</definedName>
    <definedName name="гр" localSheetId="1">#REF!</definedName>
    <definedName name="гр" localSheetId="0">#REF!</definedName>
    <definedName name="гр">#REF!</definedName>
    <definedName name="гр_1" localSheetId="1">#REF!</definedName>
    <definedName name="гр_1" localSheetId="0">#REF!</definedName>
    <definedName name="гр_1">#REF!</definedName>
    <definedName name="гр_2" localSheetId="7">#REF!</definedName>
    <definedName name="гр_2" localSheetId="12">#REF!</definedName>
    <definedName name="гр_2" localSheetId="6">#REF!</definedName>
    <definedName name="гр_2" localSheetId="3">#REF!</definedName>
    <definedName name="гр_2">#REF!</definedName>
    <definedName name="Гр_ж_10км" localSheetId="4">'[9]Группы'!#REF!</definedName>
    <definedName name="Гр_ж_10км" localSheetId="8">'[8]Группы'!#REF!</definedName>
    <definedName name="Гр_ж_10км" localSheetId="7">'[9]Группы'!#REF!</definedName>
    <definedName name="Гр_ж_10км" localSheetId="5">'[9]Группы'!#REF!</definedName>
    <definedName name="Гр_ж_10км" localSheetId="9">'[8]Группы'!#REF!</definedName>
    <definedName name="Гр_ж_10км" localSheetId="12">'[29]Группы'!#REF!</definedName>
    <definedName name="Гр_ж_10км" localSheetId="2">'[20]Группы'!#REF!</definedName>
    <definedName name="Гр_ж_10км" localSheetId="6">'[9]Группы'!#REF!</definedName>
    <definedName name="Гр_ж_10км" localSheetId="3">'[9]Группы'!#REF!</definedName>
    <definedName name="Гр_ж_10км" localSheetId="1">'[28]Группы'!#REF!</definedName>
    <definedName name="Гр_ж_10км" localSheetId="0">'[28]Группы'!#REF!</definedName>
    <definedName name="Гр_ж_10км">'[1]Группы'!#REF!</definedName>
    <definedName name="Гр_ж_10км_1" localSheetId="12">'[9]Группы'!#REF!</definedName>
    <definedName name="Гр_ж_10км_1" localSheetId="3">'[9]Группы'!#REF!</definedName>
    <definedName name="Гр_ж_10км_1" localSheetId="1">'[29]Группы'!#REF!</definedName>
    <definedName name="Гр_ж_10км_1" localSheetId="0">'[29]Группы'!#REF!</definedName>
    <definedName name="Гр_ж_10км_1">'[9]Группы'!#REF!</definedName>
    <definedName name="Гр_ж_5км" localSheetId="4">'[9]Группы'!#REF!</definedName>
    <definedName name="Гр_ж_5км" localSheetId="8">'[8]Группы'!#REF!</definedName>
    <definedName name="Гр_ж_5км" localSheetId="7">'[9]Группы'!#REF!</definedName>
    <definedName name="Гр_ж_5км" localSheetId="5">'[9]Группы'!#REF!</definedName>
    <definedName name="Гр_ж_5км" localSheetId="9">'[8]Группы'!#REF!</definedName>
    <definedName name="Гр_ж_5км" localSheetId="12">'[29]Группы'!#REF!</definedName>
    <definedName name="Гр_ж_5км" localSheetId="2">'[20]Группы'!#REF!</definedName>
    <definedName name="Гр_ж_5км" localSheetId="6">'[9]Группы'!#REF!</definedName>
    <definedName name="Гр_ж_5км" localSheetId="3">'[9]Группы'!#REF!</definedName>
    <definedName name="Гр_ж_5км" localSheetId="1">'[28]Группы'!#REF!</definedName>
    <definedName name="Гр_ж_5км" localSheetId="0">'[28]Группы'!#REF!</definedName>
    <definedName name="Гр_ж_5км">'[1]Группы'!#REF!</definedName>
    <definedName name="Гр_ж_5км_1" localSheetId="12">'[9]Группы'!#REF!</definedName>
    <definedName name="Гр_ж_5км_1" localSheetId="3">'[9]Группы'!#REF!</definedName>
    <definedName name="Гр_ж_5км_1" localSheetId="1">'[29]Группы'!#REF!</definedName>
    <definedName name="Гр_ж_5км_1" localSheetId="0">'[29]Группы'!#REF!</definedName>
    <definedName name="Гр_ж_5км_1">'[9]Группы'!#REF!</definedName>
    <definedName name="Гр_ж10" localSheetId="4">'[9]Группы'!#REF!</definedName>
    <definedName name="Гр_ж10" localSheetId="8">'[8]Группы'!#REF!</definedName>
    <definedName name="Гр_ж10" localSheetId="7">'[9]Группы'!#REF!</definedName>
    <definedName name="Гр_ж10" localSheetId="5">'[9]Группы'!#REF!</definedName>
    <definedName name="Гр_ж10" localSheetId="9">'[8]Группы'!#REF!</definedName>
    <definedName name="Гр_ж10" localSheetId="12">'[29]Группы'!#REF!</definedName>
    <definedName name="Гр_ж10" localSheetId="2">'[20]Группы'!#REF!</definedName>
    <definedName name="Гр_ж10" localSheetId="6">'[9]Группы'!#REF!</definedName>
    <definedName name="Гр_ж10" localSheetId="3">'[9]Группы'!#REF!</definedName>
    <definedName name="Гр_ж10" localSheetId="1">'[28]Группы'!#REF!</definedName>
    <definedName name="Гр_ж10" localSheetId="0">'[28]Группы'!#REF!</definedName>
    <definedName name="Гр_ж10">'[1]Группы'!#REF!</definedName>
    <definedName name="Гр_ж10_1" localSheetId="12">'[9]Группы'!#REF!</definedName>
    <definedName name="Гр_ж10_1" localSheetId="3">'[9]Группы'!#REF!</definedName>
    <definedName name="Гр_ж10_1" localSheetId="1">'[29]Группы'!#REF!</definedName>
    <definedName name="Гр_ж10_1" localSheetId="0">'[29]Группы'!#REF!</definedName>
    <definedName name="Гр_ж10_1">'[9]Группы'!#REF!</definedName>
    <definedName name="Гр_м_10км" localSheetId="4">'[9]Группы'!#REF!</definedName>
    <definedName name="Гр_м_10км" localSheetId="8">'[8]Группы'!#REF!</definedName>
    <definedName name="Гр_м_10км" localSheetId="7">'[9]Группы'!#REF!</definedName>
    <definedName name="Гр_м_10км" localSheetId="5">'[9]Группы'!#REF!</definedName>
    <definedName name="Гр_м_10км" localSheetId="9">'[8]Группы'!#REF!</definedName>
    <definedName name="Гр_м_10км" localSheetId="12">'[29]Группы'!#REF!</definedName>
    <definedName name="Гр_м_10км" localSheetId="2">'[20]Группы'!#REF!</definedName>
    <definedName name="Гр_м_10км" localSheetId="6">'[9]Группы'!#REF!</definedName>
    <definedName name="Гр_м_10км" localSheetId="3">'[9]Группы'!#REF!</definedName>
    <definedName name="Гр_м_10км" localSheetId="1">'[28]Группы'!#REF!</definedName>
    <definedName name="Гр_м_10км" localSheetId="0">'[28]Группы'!#REF!</definedName>
    <definedName name="Гр_м_10км">'[1]Группы'!#REF!</definedName>
    <definedName name="Гр_м_10км_1" localSheetId="12">'[9]Группы'!#REF!</definedName>
    <definedName name="Гр_м_10км_1" localSheetId="3">'[9]Группы'!#REF!</definedName>
    <definedName name="Гр_м_10км_1" localSheetId="1">'[29]Группы'!#REF!</definedName>
    <definedName name="Гр_м_10км_1" localSheetId="0">'[29]Группы'!#REF!</definedName>
    <definedName name="Гр_м_10км_1">'[9]Группы'!#REF!</definedName>
    <definedName name="гр_м_30" localSheetId="4">'[11]м30'!#REF!</definedName>
    <definedName name="гр_м_30" localSheetId="8">'[10]м30'!#REF!</definedName>
    <definedName name="гр_м_30" localSheetId="7">'[11]м30'!#REF!</definedName>
    <definedName name="гр_м_30" localSheetId="5">'[11]м30'!#REF!</definedName>
    <definedName name="гр_м_30" localSheetId="9">'[10]м30'!#REF!</definedName>
    <definedName name="гр_м_30" localSheetId="12">'[31]м30'!#REF!</definedName>
    <definedName name="гр_м_30" localSheetId="2">'[21]м30'!#REF!</definedName>
    <definedName name="гр_м_30" localSheetId="6">'[11]м30'!#REF!</definedName>
    <definedName name="гр_м_30" localSheetId="3">'[11]м30'!#REF!</definedName>
    <definedName name="гр_м_30" localSheetId="1">'[30]м30'!#REF!</definedName>
    <definedName name="гр_м_30" localSheetId="0">'[30]м30'!#REF!</definedName>
    <definedName name="гр_м_30">'[2]м30'!#REF!</definedName>
    <definedName name="гр_м_30_1" localSheetId="12">'[6]Судейская коллегия'!#REF!</definedName>
    <definedName name="гр_м_30_1" localSheetId="3">'[6]Судейская коллегия'!#REF!</definedName>
    <definedName name="гр_м_30_1" localSheetId="1">'Судейская коллегия'!#REF!</definedName>
    <definedName name="гр_м_30_1" localSheetId="0">'[27]Судейская коллегия'!#REF!</definedName>
    <definedName name="гр_м_30_1">'[6]Судейская коллегия'!#REF!</definedName>
    <definedName name="гр_м_30_2" localSheetId="12">'[11]м30'!#REF!</definedName>
    <definedName name="гр_м_30_2" localSheetId="3">'[11]м30'!#REF!</definedName>
    <definedName name="гр_м_30_2" localSheetId="1">'[31]м30'!#REF!</definedName>
    <definedName name="гр_м_30_2" localSheetId="0">'[31]м30'!#REF!</definedName>
    <definedName name="гр_м_30_2">'[11]м30'!#REF!</definedName>
    <definedName name="Гр_м_5км" localSheetId="4">'[9]Группы'!#REF!</definedName>
    <definedName name="Гр_м_5км" localSheetId="8">'[8]Группы'!#REF!</definedName>
    <definedName name="Гр_м_5км" localSheetId="7">'[9]Группы'!#REF!</definedName>
    <definedName name="Гр_м_5км" localSheetId="5">'[9]Группы'!#REF!</definedName>
    <definedName name="Гр_м_5км" localSheetId="9">'[8]Группы'!#REF!</definedName>
    <definedName name="Гр_м_5км" localSheetId="12">'[29]Группы'!#REF!</definedName>
    <definedName name="Гр_м_5км" localSheetId="2">'[20]Группы'!#REF!</definedName>
    <definedName name="Гр_м_5км" localSheetId="6">'[9]Группы'!#REF!</definedName>
    <definedName name="Гр_м_5км" localSheetId="3">'[9]Группы'!#REF!</definedName>
    <definedName name="Гр_м_5км" localSheetId="1">'[28]Группы'!#REF!</definedName>
    <definedName name="Гр_м_5км" localSheetId="0">'[28]Группы'!#REF!</definedName>
    <definedName name="Гр_м_5км">'[1]Группы'!#REF!</definedName>
    <definedName name="Гр_м_5км_1" localSheetId="12">'[9]Группы'!#REF!</definedName>
    <definedName name="Гр_м_5км_1" localSheetId="3">'[9]Группы'!#REF!</definedName>
    <definedName name="Гр_м_5км_1" localSheetId="1">'[29]Группы'!#REF!</definedName>
    <definedName name="Гр_м_5км_1" localSheetId="0">'[29]Группы'!#REF!</definedName>
    <definedName name="Гр_м_5км_1">'[9]Группы'!#REF!</definedName>
    <definedName name="Гр_м10" localSheetId="4">'[9]Группы'!#REF!</definedName>
    <definedName name="Гр_м10" localSheetId="8">'[8]Группы'!#REF!</definedName>
    <definedName name="Гр_м10" localSheetId="7">'[9]Группы'!#REF!</definedName>
    <definedName name="Гр_м10" localSheetId="5">'[9]Группы'!#REF!</definedName>
    <definedName name="Гр_м10" localSheetId="9">'[8]Группы'!#REF!</definedName>
    <definedName name="Гр_м10" localSheetId="12">'[29]Группы'!#REF!</definedName>
    <definedName name="Гр_м10" localSheetId="2">'[20]Группы'!#REF!</definedName>
    <definedName name="Гр_м10" localSheetId="6">'[9]Группы'!#REF!</definedName>
    <definedName name="Гр_м10" localSheetId="3">'[9]Группы'!#REF!</definedName>
    <definedName name="Гр_м10" localSheetId="1">'[28]Группы'!#REF!</definedName>
    <definedName name="Гр_м10" localSheetId="0">'[28]Группы'!#REF!</definedName>
    <definedName name="Гр_м10">'[1]Группы'!#REF!</definedName>
    <definedName name="Гр_м10_1" localSheetId="12">'[9]Группы'!#REF!</definedName>
    <definedName name="Гр_м10_1" localSheetId="3">'[9]Группы'!#REF!</definedName>
    <definedName name="Гр_м10_1" localSheetId="1">'[29]Группы'!#REF!</definedName>
    <definedName name="Гр_м10_1" localSheetId="0">'[29]Группы'!#REF!</definedName>
    <definedName name="Гр_м10_1">'[9]Группы'!#REF!</definedName>
    <definedName name="гр_Пол_Дист" localSheetId="4">'[13]ЗАЯВКА'!#REF!</definedName>
    <definedName name="гр_Пол_Дист" localSheetId="8">'[12]ЗАЯВКА'!#REF!</definedName>
    <definedName name="гр_Пол_Дист" localSheetId="7">'[13]ЗАЯВКА'!#REF!</definedName>
    <definedName name="гр_Пол_Дист" localSheetId="5">'[13]ЗАЯВКА'!#REF!</definedName>
    <definedName name="гр_Пол_Дист" localSheetId="9">'[12]ЗАЯВКА'!#REF!</definedName>
    <definedName name="гр_Пол_Дист" localSheetId="12">'[33]ЗАЯВКА'!#REF!</definedName>
    <definedName name="гр_Пол_Дист" localSheetId="2">'[22]ЗАЯВКА'!#REF!</definedName>
    <definedName name="гр_Пол_Дист" localSheetId="6">'[13]ЗАЯВКА'!#REF!</definedName>
    <definedName name="гр_Пол_Дист" localSheetId="3">'[13]ЗАЯВКА'!#REF!</definedName>
    <definedName name="гр_Пол_Дист" localSheetId="1">'[32]ЗАЯВКА'!#REF!</definedName>
    <definedName name="гр_Пол_Дист" localSheetId="0">'[32]ЗАЯВКА'!#REF!</definedName>
    <definedName name="гр_Пол_Дист">'[3]ЗАЯВКА'!#REF!</definedName>
    <definedName name="гр_Пол_Дист_1" localSheetId="12">#REF!</definedName>
    <definedName name="гр_Пол_Дист_1" localSheetId="3">#REF!</definedName>
    <definedName name="гр_Пол_Дист_1" localSheetId="1">#REF!</definedName>
    <definedName name="гр_Пол_Дист_1" localSheetId="0">#REF!</definedName>
    <definedName name="гр_Пол_Дист_1">#REF!</definedName>
    <definedName name="гр_Пол_Дист_2" localSheetId="12">'[13]ЗАЯВКА'!#REF!</definedName>
    <definedName name="гр_Пол_Дист_2" localSheetId="3">'[13]ЗАЯВКА'!#REF!</definedName>
    <definedName name="гр_Пол_Дист_2" localSheetId="1">'[33]ЗАЯВКА'!#REF!</definedName>
    <definedName name="гр_Пол_Дист_2" localSheetId="0">'[33]ЗАЯВКА'!#REF!</definedName>
    <definedName name="гр_Пол_Дист_2">'[13]ЗАЯВКА'!#REF!</definedName>
    <definedName name="Дист" localSheetId="8">#REF!</definedName>
    <definedName name="Дист" localSheetId="9">#REF!</definedName>
    <definedName name="Дист" localSheetId="12">#REF!</definedName>
    <definedName name="Дист" localSheetId="2">#REF!</definedName>
    <definedName name="Дист" localSheetId="3">#REF!</definedName>
    <definedName name="Дист" localSheetId="1">#REF!</definedName>
    <definedName name="Дист" localSheetId="0">#REF!</definedName>
    <definedName name="Дист">#REF!</definedName>
    <definedName name="Дист_1" localSheetId="1">#REF!</definedName>
    <definedName name="Дист_1" localSheetId="0">#REF!</definedName>
    <definedName name="Дист_1">#REF!</definedName>
    <definedName name="Дист_2" localSheetId="7">#REF!</definedName>
    <definedName name="Дист_2" localSheetId="12">#REF!</definedName>
    <definedName name="Дист_2" localSheetId="6">#REF!</definedName>
    <definedName name="Дист_2" localSheetId="3">#REF!</definedName>
    <definedName name="Дист_2">#REF!</definedName>
    <definedName name="Дист_ВГР" localSheetId="8">#REF!</definedName>
    <definedName name="Дист_ВГР" localSheetId="9">#REF!</definedName>
    <definedName name="Дист_ВГР" localSheetId="12">#REF!</definedName>
    <definedName name="Дист_ВГР" localSheetId="2">#REF!</definedName>
    <definedName name="Дист_ВГР" localSheetId="3">#REF!</definedName>
    <definedName name="Дист_ВГР" localSheetId="1">#REF!</definedName>
    <definedName name="Дист_ВГР" localSheetId="0">#REF!</definedName>
    <definedName name="Дист_ВГР">#REF!</definedName>
    <definedName name="Дист_ВГР_1" localSheetId="1">#REF!</definedName>
    <definedName name="Дист_ВГР_1" localSheetId="0">#REF!</definedName>
    <definedName name="Дист_ВГР_1">#REF!</definedName>
    <definedName name="Дист_ВГР_2" localSheetId="7">#REF!</definedName>
    <definedName name="Дист_ВГР_2" localSheetId="12">#REF!</definedName>
    <definedName name="Дист_ВГР_2" localSheetId="6">#REF!</definedName>
    <definedName name="Дист_ВГР_2" localSheetId="3">#REF!</definedName>
    <definedName name="Дист_ВГР_2">#REF!</definedName>
    <definedName name="Дубль" localSheetId="8">#REF!</definedName>
    <definedName name="Дубль" localSheetId="9">#REF!</definedName>
    <definedName name="Дубль" localSheetId="12">#REF!</definedName>
    <definedName name="Дубль" localSheetId="2">#REF!</definedName>
    <definedName name="Дубль" localSheetId="3">#REF!</definedName>
    <definedName name="Дубль" localSheetId="1">#REF!</definedName>
    <definedName name="Дубль" localSheetId="0">#REF!</definedName>
    <definedName name="Дубль">#REF!</definedName>
    <definedName name="Дубль_1" localSheetId="7">#REF!</definedName>
    <definedName name="Дубль_1" localSheetId="12">#REF!</definedName>
    <definedName name="Дубль_1" localSheetId="6">#REF!</definedName>
    <definedName name="Дубль_1" localSheetId="3">#REF!</definedName>
    <definedName name="Дубль_1">#REF!</definedName>
    <definedName name="ИМЯ" localSheetId="8">#REF!</definedName>
    <definedName name="ИМЯ" localSheetId="9">#REF!</definedName>
    <definedName name="ИМЯ" localSheetId="12">#REF!</definedName>
    <definedName name="ИМЯ" localSheetId="2">#REF!</definedName>
    <definedName name="ИМЯ" localSheetId="3">#REF!</definedName>
    <definedName name="ИМЯ" localSheetId="1">#REF!</definedName>
    <definedName name="ИМЯ" localSheetId="0">#REF!</definedName>
    <definedName name="ИМЯ">#REF!</definedName>
    <definedName name="ИМЯ_1" localSheetId="1">#REF!</definedName>
    <definedName name="ИМЯ_1" localSheetId="0">#REF!</definedName>
    <definedName name="ИМЯ_1">#REF!</definedName>
    <definedName name="ИМЯ_2" localSheetId="7">#REF!</definedName>
    <definedName name="ИМЯ_2" localSheetId="12">#REF!</definedName>
    <definedName name="ИМЯ_2" localSheetId="6">#REF!</definedName>
    <definedName name="ИМЯ_2" localSheetId="3">#REF!</definedName>
    <definedName name="ИМЯ_2">#REF!</definedName>
    <definedName name="Клуб" localSheetId="8">#REF!</definedName>
    <definedName name="Клуб" localSheetId="9">#REF!</definedName>
    <definedName name="Клуб" localSheetId="12">#REF!</definedName>
    <definedName name="Клуб" localSheetId="2">#REF!</definedName>
    <definedName name="Клуб" localSheetId="3">#REF!</definedName>
    <definedName name="Клуб" localSheetId="1">#REF!</definedName>
    <definedName name="Клуб" localSheetId="0">#REF!</definedName>
    <definedName name="Клуб">#REF!</definedName>
    <definedName name="Клуб_1" localSheetId="1">#REF!</definedName>
    <definedName name="Клуб_1" localSheetId="0">#REF!</definedName>
    <definedName name="Клуб_1">#REF!</definedName>
    <definedName name="Клуб_2" localSheetId="7">#REF!</definedName>
    <definedName name="Клуб_2" localSheetId="12">#REF!</definedName>
    <definedName name="Клуб_2" localSheetId="6">#REF!</definedName>
    <definedName name="Клуб_2" localSheetId="3">#REF!</definedName>
    <definedName name="Клуб_2">#REF!</definedName>
    <definedName name="НОМ" localSheetId="8">#REF!</definedName>
    <definedName name="НОМ" localSheetId="9">#REF!</definedName>
    <definedName name="НОМ" localSheetId="12">#REF!</definedName>
    <definedName name="НОМ" localSheetId="2">#REF!</definedName>
    <definedName name="НОМ" localSheetId="3">#REF!</definedName>
    <definedName name="НОМ" localSheetId="1">#REF!</definedName>
    <definedName name="НОМ" localSheetId="0">#REF!</definedName>
    <definedName name="НОМ">#REF!</definedName>
    <definedName name="НОМ_1" localSheetId="1">#REF!</definedName>
    <definedName name="НОМ_1" localSheetId="0">#REF!</definedName>
    <definedName name="НОМ_1">#REF!</definedName>
    <definedName name="НОМ_2" localSheetId="7">#REF!</definedName>
    <definedName name="НОМ_2" localSheetId="12">#REF!</definedName>
    <definedName name="НОМ_2" localSheetId="6">#REF!</definedName>
    <definedName name="НОМ_2" localSheetId="3">#REF!</definedName>
    <definedName name="НОМ_2">#REF!</definedName>
    <definedName name="НОМ_Ж_15км" localSheetId="4">'[15]Z_№'!#REF!</definedName>
    <definedName name="НОМ_Ж_15км" localSheetId="8">'[14]Z_№'!#REF!</definedName>
    <definedName name="НОМ_Ж_15км" localSheetId="7">'[15]Z_№'!#REF!</definedName>
    <definedName name="НОМ_Ж_15км" localSheetId="5">'[15]Z_№'!#REF!</definedName>
    <definedName name="НОМ_Ж_15км" localSheetId="9">'[14]Z_№'!#REF!</definedName>
    <definedName name="НОМ_Ж_15км" localSheetId="12">'[35]Z_№'!#REF!</definedName>
    <definedName name="НОМ_Ж_15км" localSheetId="2">'[23]Z_№'!#REF!</definedName>
    <definedName name="НОМ_Ж_15км" localSheetId="6">'[15]Z_№'!#REF!</definedName>
    <definedName name="НОМ_Ж_15км" localSheetId="3">'[15]Z_№'!#REF!</definedName>
    <definedName name="НОМ_Ж_15км" localSheetId="1">'[34]Z_№'!#REF!</definedName>
    <definedName name="НОМ_Ж_15км" localSheetId="0">'[34]Z_№'!#REF!</definedName>
    <definedName name="НОМ_Ж_15км">'[4]Z_№'!#REF!</definedName>
    <definedName name="НОМ_Ж_15км_1" localSheetId="12">'[15]Z_№'!#REF!</definedName>
    <definedName name="НОМ_Ж_15км_1" localSheetId="3">'[15]Z_№'!#REF!</definedName>
    <definedName name="НОМ_Ж_15км_1" localSheetId="1">'[35]Z_№'!#REF!</definedName>
    <definedName name="НОМ_Ж_15км_1" localSheetId="0">'[35]Z_№'!#REF!</definedName>
    <definedName name="НОМ_Ж_15км_1">'[15]Z_№'!#REF!</definedName>
    <definedName name="НОМ_Ж_5км" localSheetId="4">'[15]Z_№'!#REF!</definedName>
    <definedName name="НОМ_Ж_5км" localSheetId="8">'[14]Z_№'!#REF!</definedName>
    <definedName name="НОМ_Ж_5км" localSheetId="7">'[15]Z_№'!#REF!</definedName>
    <definedName name="НОМ_Ж_5км" localSheetId="5">'[15]Z_№'!#REF!</definedName>
    <definedName name="НОМ_Ж_5км" localSheetId="9">'[14]Z_№'!#REF!</definedName>
    <definedName name="НОМ_Ж_5км" localSheetId="12">'[35]Z_№'!#REF!</definedName>
    <definedName name="НОМ_Ж_5км" localSheetId="2">'[23]Z_№'!#REF!</definedName>
    <definedName name="НОМ_Ж_5км" localSheetId="6">'[15]Z_№'!#REF!</definedName>
    <definedName name="НОМ_Ж_5км" localSheetId="3">'[15]Z_№'!#REF!</definedName>
    <definedName name="НОМ_Ж_5км" localSheetId="1">'[34]Z_№'!#REF!</definedName>
    <definedName name="НОМ_Ж_5км" localSheetId="0">'[34]Z_№'!#REF!</definedName>
    <definedName name="НОМ_Ж_5км">'[4]Z_№'!#REF!</definedName>
    <definedName name="НОМ_Ж_5км_1" localSheetId="12">'[15]Z_№'!#REF!</definedName>
    <definedName name="НОМ_Ж_5км_1" localSheetId="3">'[15]Z_№'!#REF!</definedName>
    <definedName name="НОМ_Ж_5км_1" localSheetId="1">'[35]Z_№'!#REF!</definedName>
    <definedName name="НОМ_Ж_5км_1" localSheetId="0">'[35]Z_№'!#REF!</definedName>
    <definedName name="НОМ_Ж_5км_1">'[15]Z_№'!#REF!</definedName>
    <definedName name="НОМ_М_15км" localSheetId="4">'[15]Z_№'!#REF!</definedName>
    <definedName name="НОМ_М_15км" localSheetId="8">'[14]Z_№'!#REF!</definedName>
    <definedName name="НОМ_М_15км" localSheetId="7">'[15]Z_№'!#REF!</definedName>
    <definedName name="НОМ_М_15км" localSheetId="5">'[15]Z_№'!#REF!</definedName>
    <definedName name="НОМ_М_15км" localSheetId="9">'[14]Z_№'!#REF!</definedName>
    <definedName name="НОМ_М_15км" localSheetId="12">'[35]Z_№'!#REF!</definedName>
    <definedName name="НОМ_М_15км" localSheetId="2">'[23]Z_№'!#REF!</definedName>
    <definedName name="НОМ_М_15км" localSheetId="6">'[15]Z_№'!#REF!</definedName>
    <definedName name="НОМ_М_15км" localSheetId="3">'[15]Z_№'!#REF!</definedName>
    <definedName name="НОМ_М_15км" localSheetId="1">'[34]Z_№'!#REF!</definedName>
    <definedName name="НОМ_М_15км" localSheetId="0">'[34]Z_№'!#REF!</definedName>
    <definedName name="НОМ_М_15км">'[4]Z_№'!#REF!</definedName>
    <definedName name="НОМ_М_15км_1" localSheetId="12">'[15]Z_№'!#REF!</definedName>
    <definedName name="НОМ_М_15км_1" localSheetId="3">'[15]Z_№'!#REF!</definedName>
    <definedName name="НОМ_М_15км_1" localSheetId="1">'[35]Z_№'!#REF!</definedName>
    <definedName name="НОМ_М_15км_1" localSheetId="0">'[35]Z_№'!#REF!</definedName>
    <definedName name="НОМ_М_15км_1">'[15]Z_№'!#REF!</definedName>
    <definedName name="НОМ_М_5км" localSheetId="4">'[15]Z_№'!#REF!</definedName>
    <definedName name="НОМ_М_5км" localSheetId="8">'[14]Z_№'!#REF!</definedName>
    <definedName name="НОМ_М_5км" localSheetId="7">'[15]Z_№'!#REF!</definedName>
    <definedName name="НОМ_М_5км" localSheetId="5">'[15]Z_№'!#REF!</definedName>
    <definedName name="НОМ_М_5км" localSheetId="9">'[14]Z_№'!#REF!</definedName>
    <definedName name="НОМ_М_5км" localSheetId="12">'[35]Z_№'!#REF!</definedName>
    <definedName name="НОМ_М_5км" localSheetId="2">'[23]Z_№'!#REF!</definedName>
    <definedName name="НОМ_М_5км" localSheetId="6">'[15]Z_№'!#REF!</definedName>
    <definedName name="НОМ_М_5км" localSheetId="3">'[15]Z_№'!#REF!</definedName>
    <definedName name="НОМ_М_5км" localSheetId="1">'[34]Z_№'!#REF!</definedName>
    <definedName name="НОМ_М_5км" localSheetId="0">'[34]Z_№'!#REF!</definedName>
    <definedName name="НОМ_М_5км">'[4]Z_№'!#REF!</definedName>
    <definedName name="НОМ_М_5км_1" localSheetId="12">'[15]Z_№'!#REF!</definedName>
    <definedName name="НОМ_М_5км_1" localSheetId="3">'[15]Z_№'!#REF!</definedName>
    <definedName name="НОМ_М_5км_1" localSheetId="1">'[35]Z_№'!#REF!</definedName>
    <definedName name="НОМ_М_5км_1" localSheetId="0">'[35]Z_№'!#REF!</definedName>
    <definedName name="НОМ_М_5км_1">'[15]Z_№'!#REF!</definedName>
    <definedName name="_xlnm.Print_Area" localSheetId="1">'Судейская коллегия'!$A$1:$G$55</definedName>
    <definedName name="Общество" localSheetId="8">#REF!</definedName>
    <definedName name="Общество" localSheetId="9">#REF!</definedName>
    <definedName name="Общество" localSheetId="12">#REF!</definedName>
    <definedName name="Общество" localSheetId="2">#REF!</definedName>
    <definedName name="Общество" localSheetId="3">#REF!</definedName>
    <definedName name="Общество" localSheetId="1">#REF!</definedName>
    <definedName name="Общество" localSheetId="0">#REF!</definedName>
    <definedName name="Общество">#REF!</definedName>
    <definedName name="Общество_1" localSheetId="1">#REF!</definedName>
    <definedName name="Общество_1" localSheetId="0">#REF!</definedName>
    <definedName name="Общество_1">#REF!</definedName>
    <definedName name="Общество_2" localSheetId="7">#REF!</definedName>
    <definedName name="Общество_2" localSheetId="12">#REF!</definedName>
    <definedName name="Общество_2" localSheetId="6">#REF!</definedName>
    <definedName name="Общество_2" localSheetId="3">#REF!</definedName>
    <definedName name="Общество_2">#REF!</definedName>
    <definedName name="Особо" localSheetId="8">#REF!</definedName>
    <definedName name="Особо" localSheetId="9">#REF!</definedName>
    <definedName name="Особо" localSheetId="12">#REF!</definedName>
    <definedName name="Особо" localSheetId="2">#REF!</definedName>
    <definedName name="Особо" localSheetId="3">#REF!</definedName>
    <definedName name="Особо" localSheetId="1">#REF!</definedName>
    <definedName name="Особо" localSheetId="0">#REF!</definedName>
    <definedName name="Особо">#REF!</definedName>
    <definedName name="Особо_1" localSheetId="1">#REF!</definedName>
    <definedName name="Особо_1" localSheetId="0">#REF!</definedName>
    <definedName name="Особо_1">#REF!</definedName>
    <definedName name="Особо_2" localSheetId="7">#REF!</definedName>
    <definedName name="Особо_2" localSheetId="12">#REF!</definedName>
    <definedName name="Особо_2" localSheetId="6">#REF!</definedName>
    <definedName name="Особо_2" localSheetId="3">#REF!</definedName>
    <definedName name="Особо_2">#REF!</definedName>
    <definedName name="Пол" localSheetId="8">#REF!</definedName>
    <definedName name="Пол" localSheetId="9">#REF!</definedName>
    <definedName name="Пол" localSheetId="12">#REF!</definedName>
    <definedName name="Пол" localSheetId="2">#REF!</definedName>
    <definedName name="Пол" localSheetId="3">#REF!</definedName>
    <definedName name="Пол" localSheetId="1">#REF!</definedName>
    <definedName name="Пол" localSheetId="0">#REF!</definedName>
    <definedName name="Пол">#REF!</definedName>
    <definedName name="Пол_1" localSheetId="1">#REF!</definedName>
    <definedName name="Пол_1" localSheetId="0">#REF!</definedName>
    <definedName name="Пол_1">#REF!</definedName>
    <definedName name="Пол_2" localSheetId="7">#REF!</definedName>
    <definedName name="Пол_2" localSheetId="12">#REF!</definedName>
    <definedName name="Пол_2" localSheetId="6">#REF!</definedName>
    <definedName name="Пол_2" localSheetId="3">#REF!</definedName>
    <definedName name="Пол_2">#REF!</definedName>
    <definedName name="Пол_Дист" localSheetId="8">#REF!</definedName>
    <definedName name="Пол_Дист" localSheetId="9">#REF!</definedName>
    <definedName name="Пол_Дист" localSheetId="12">#REF!</definedName>
    <definedName name="Пол_Дист" localSheetId="2">#REF!</definedName>
    <definedName name="Пол_Дист" localSheetId="3">#REF!</definedName>
    <definedName name="Пол_Дист" localSheetId="1">#REF!</definedName>
    <definedName name="Пол_Дист" localSheetId="0">#REF!</definedName>
    <definedName name="Пол_Дист">#REF!</definedName>
    <definedName name="Пол_Дист_1" localSheetId="1">#REF!</definedName>
    <definedName name="Пол_Дист_1" localSheetId="0">#REF!</definedName>
    <definedName name="Пол_Дист_1">#REF!</definedName>
    <definedName name="Пол_Дист_2" localSheetId="7">#REF!</definedName>
    <definedName name="Пол_Дист_2" localSheetId="12">#REF!</definedName>
    <definedName name="Пол_Дист_2" localSheetId="6">#REF!</definedName>
    <definedName name="Пол_Дист_2" localSheetId="3">#REF!</definedName>
    <definedName name="Пол_Дист_2">#REF!</definedName>
    <definedName name="Разр" localSheetId="8">#REF!</definedName>
    <definedName name="Разр" localSheetId="9">#REF!</definedName>
    <definedName name="Разр" localSheetId="12">#REF!</definedName>
    <definedName name="Разр" localSheetId="2">#REF!</definedName>
    <definedName name="Разр" localSheetId="3">#REF!</definedName>
    <definedName name="Разр" localSheetId="1">#REF!</definedName>
    <definedName name="Разр" localSheetId="0">#REF!</definedName>
    <definedName name="Разр">#REF!</definedName>
    <definedName name="Разр_1" localSheetId="1">#REF!</definedName>
    <definedName name="Разр_1" localSheetId="0">#REF!</definedName>
    <definedName name="Разр_1">#REF!</definedName>
    <definedName name="Разр_2" localSheetId="7">#REF!</definedName>
    <definedName name="Разр_2" localSheetId="12">#REF!</definedName>
    <definedName name="Разр_2" localSheetId="6">#REF!</definedName>
    <definedName name="Разр_2" localSheetId="3">#REF!</definedName>
    <definedName name="Разр_2">#REF!</definedName>
    <definedName name="РЕЗ_Ж_15км" localSheetId="4">'[15]Z_№'!#REF!</definedName>
    <definedName name="РЕЗ_Ж_15км" localSheetId="8">'[14]Z_№'!#REF!</definedName>
    <definedName name="РЕЗ_Ж_15км" localSheetId="7">'[15]Z_№'!#REF!</definedName>
    <definedName name="РЕЗ_Ж_15км" localSheetId="5">'[15]Z_№'!#REF!</definedName>
    <definedName name="РЕЗ_Ж_15км" localSheetId="9">'[14]Z_№'!#REF!</definedName>
    <definedName name="РЕЗ_Ж_15км" localSheetId="12">'[35]Z_№'!#REF!</definedName>
    <definedName name="РЕЗ_Ж_15км" localSheetId="2">'[23]Z_№'!#REF!</definedName>
    <definedName name="РЕЗ_Ж_15км" localSheetId="6">'[15]Z_№'!#REF!</definedName>
    <definedName name="РЕЗ_Ж_15км" localSheetId="3">'[15]Z_№'!#REF!</definedName>
    <definedName name="РЕЗ_Ж_15км" localSheetId="1">'[34]Z_№'!#REF!</definedName>
    <definedName name="РЕЗ_Ж_15км" localSheetId="0">'[34]Z_№'!#REF!</definedName>
    <definedName name="РЕЗ_Ж_15км">'[4]Z_№'!#REF!</definedName>
    <definedName name="РЕЗ_Ж_15км_1" localSheetId="12">'[15]Z_№'!#REF!</definedName>
    <definedName name="РЕЗ_Ж_15км_1" localSheetId="3">'[15]Z_№'!#REF!</definedName>
    <definedName name="РЕЗ_Ж_15км_1" localSheetId="1">'[35]Z_№'!#REF!</definedName>
    <definedName name="РЕЗ_Ж_15км_1" localSheetId="0">'[35]Z_№'!#REF!</definedName>
    <definedName name="РЕЗ_Ж_15км_1">'[15]Z_№'!#REF!</definedName>
    <definedName name="РЕЗ_ж_5км" localSheetId="4">'[15]Z_№'!#REF!</definedName>
    <definedName name="РЕЗ_ж_5км" localSheetId="8">'[14]Z_№'!#REF!</definedName>
    <definedName name="РЕЗ_ж_5км" localSheetId="7">'[15]Z_№'!#REF!</definedName>
    <definedName name="РЕЗ_ж_5км" localSheetId="5">'[15]Z_№'!#REF!</definedName>
    <definedName name="РЕЗ_ж_5км" localSheetId="9">'[14]Z_№'!#REF!</definedName>
    <definedName name="РЕЗ_ж_5км" localSheetId="12">'[35]Z_№'!#REF!</definedName>
    <definedName name="РЕЗ_ж_5км" localSheetId="2">'[23]Z_№'!#REF!</definedName>
    <definedName name="РЕЗ_ж_5км" localSheetId="6">'[15]Z_№'!#REF!</definedName>
    <definedName name="РЕЗ_ж_5км" localSheetId="3">'[15]Z_№'!#REF!</definedName>
    <definedName name="РЕЗ_ж_5км" localSheetId="1">'[34]Z_№'!#REF!</definedName>
    <definedName name="РЕЗ_ж_5км" localSheetId="0">'[34]Z_№'!#REF!</definedName>
    <definedName name="РЕЗ_ж_5км">'[4]Z_№'!#REF!</definedName>
    <definedName name="РЕЗ_ж_5км_1" localSheetId="12">'[15]Z_№'!#REF!</definedName>
    <definedName name="РЕЗ_ж_5км_1" localSheetId="3">'[15]Z_№'!#REF!</definedName>
    <definedName name="РЕЗ_ж_5км_1" localSheetId="1">'[35]Z_№'!#REF!</definedName>
    <definedName name="РЕЗ_ж_5км_1" localSheetId="0">'[35]Z_№'!#REF!</definedName>
    <definedName name="РЕЗ_ж_5км_1">'[15]Z_№'!#REF!</definedName>
    <definedName name="РЕЗ_М_15км" localSheetId="4">'[15]Z_№'!#REF!</definedName>
    <definedName name="РЕЗ_М_15км" localSheetId="8">'[14]Z_№'!#REF!</definedName>
    <definedName name="РЕЗ_М_15км" localSheetId="7">'[15]Z_№'!#REF!</definedName>
    <definedName name="РЕЗ_М_15км" localSheetId="5">'[15]Z_№'!#REF!</definedName>
    <definedName name="РЕЗ_М_15км" localSheetId="9">'[14]Z_№'!#REF!</definedName>
    <definedName name="РЕЗ_М_15км" localSheetId="12">'[35]Z_№'!#REF!</definedName>
    <definedName name="РЕЗ_М_15км" localSheetId="2">'[23]Z_№'!#REF!</definedName>
    <definedName name="РЕЗ_М_15км" localSheetId="6">'[15]Z_№'!#REF!</definedName>
    <definedName name="РЕЗ_М_15км" localSheetId="3">'[15]Z_№'!#REF!</definedName>
    <definedName name="РЕЗ_М_15км" localSheetId="1">'[34]Z_№'!#REF!</definedName>
    <definedName name="РЕЗ_М_15км" localSheetId="0">'[34]Z_№'!#REF!</definedName>
    <definedName name="РЕЗ_М_15км">'[4]Z_№'!#REF!</definedName>
    <definedName name="РЕЗ_М_15км_1" localSheetId="12">'[15]Z_№'!#REF!</definedName>
    <definedName name="РЕЗ_М_15км_1" localSheetId="3">'[15]Z_№'!#REF!</definedName>
    <definedName name="РЕЗ_М_15км_1" localSheetId="1">'[35]Z_№'!#REF!</definedName>
    <definedName name="РЕЗ_М_15км_1" localSheetId="0">'[35]Z_№'!#REF!</definedName>
    <definedName name="РЕЗ_М_15км_1">'[15]Z_№'!#REF!</definedName>
    <definedName name="РЕЗ_М_5км" localSheetId="4">'[15]Z_№'!#REF!</definedName>
    <definedName name="РЕЗ_М_5км" localSheetId="8">'[14]Z_№'!#REF!</definedName>
    <definedName name="РЕЗ_М_5км" localSheetId="7">'[15]Z_№'!#REF!</definedName>
    <definedName name="РЕЗ_М_5км" localSheetId="5">'[15]Z_№'!#REF!</definedName>
    <definedName name="РЕЗ_М_5км" localSheetId="9">'[14]Z_№'!#REF!</definedName>
    <definedName name="РЕЗ_М_5км" localSheetId="12">'[35]Z_№'!#REF!</definedName>
    <definedName name="РЕЗ_М_5км" localSheetId="2">'[23]Z_№'!#REF!</definedName>
    <definedName name="РЕЗ_М_5км" localSheetId="6">'[15]Z_№'!#REF!</definedName>
    <definedName name="РЕЗ_М_5км" localSheetId="3">'[15]Z_№'!#REF!</definedName>
    <definedName name="РЕЗ_М_5км" localSheetId="1">'[34]Z_№'!#REF!</definedName>
    <definedName name="РЕЗ_М_5км" localSheetId="0">'[34]Z_№'!#REF!</definedName>
    <definedName name="РЕЗ_М_5км">'[4]Z_№'!#REF!</definedName>
    <definedName name="РЕЗ_М_5км_1" localSheetId="12">'[15]Z_№'!#REF!</definedName>
    <definedName name="РЕЗ_М_5км_1" localSheetId="3">'[15]Z_№'!#REF!</definedName>
    <definedName name="РЕЗ_М_5км_1" localSheetId="1">'[35]Z_№'!#REF!</definedName>
    <definedName name="РЕЗ_М_5км_1" localSheetId="0">'[35]Z_№'!#REF!</definedName>
    <definedName name="РЕЗ_М_5км_1">'[15]Z_№'!#REF!</definedName>
    <definedName name="Респ" localSheetId="8">#REF!</definedName>
    <definedName name="Респ" localSheetId="9">#REF!</definedName>
    <definedName name="Респ" localSheetId="12">#REF!</definedName>
    <definedName name="Респ" localSheetId="2">#REF!</definedName>
    <definedName name="Респ" localSheetId="3">#REF!</definedName>
    <definedName name="Респ" localSheetId="1">#REF!</definedName>
    <definedName name="Респ" localSheetId="0">#REF!</definedName>
    <definedName name="Респ">#REF!</definedName>
    <definedName name="Респ_1" localSheetId="1">#REF!</definedName>
    <definedName name="Респ_1" localSheetId="0">#REF!</definedName>
    <definedName name="Респ_1">#REF!</definedName>
    <definedName name="Респ_2" localSheetId="7">#REF!</definedName>
    <definedName name="Респ_2" localSheetId="12">#REF!</definedName>
    <definedName name="Респ_2" localSheetId="6">#REF!</definedName>
    <definedName name="Респ_2" localSheetId="3">#REF!</definedName>
    <definedName name="Респ_2">#REF!</definedName>
    <definedName name="СТР" localSheetId="8">#REF!</definedName>
    <definedName name="СТР" localSheetId="9">#REF!</definedName>
    <definedName name="СТР" localSheetId="12">#REF!</definedName>
    <definedName name="СТР" localSheetId="2">#REF!</definedName>
    <definedName name="СТР" localSheetId="3">#REF!</definedName>
    <definedName name="СТР" localSheetId="1">#REF!</definedName>
    <definedName name="СТР" localSheetId="0">#REF!</definedName>
    <definedName name="СТР">#REF!</definedName>
    <definedName name="СТР_1" localSheetId="1">#REF!</definedName>
    <definedName name="СТР_1" localSheetId="0">#REF!</definedName>
    <definedName name="СТР_1">#REF!</definedName>
    <definedName name="СТР_2" localSheetId="7">#REF!</definedName>
    <definedName name="СТР_2" localSheetId="12">#REF!</definedName>
    <definedName name="СТР_2" localSheetId="6">#REF!</definedName>
    <definedName name="СТР_2" localSheetId="3">#REF!</definedName>
    <definedName name="СТР_2">#REF!</definedName>
    <definedName name="стр_старт">#REF!</definedName>
    <definedName name="ФАМ" localSheetId="8">#REF!</definedName>
    <definedName name="ФАМ" localSheetId="9">#REF!</definedName>
    <definedName name="ФАМ" localSheetId="12">#REF!</definedName>
    <definedName name="ФАМ" localSheetId="2">#REF!</definedName>
    <definedName name="ФАМ" localSheetId="3">#REF!</definedName>
    <definedName name="ФАМ" localSheetId="1">#REF!</definedName>
    <definedName name="ФАМ" localSheetId="0">#REF!</definedName>
    <definedName name="ФАМ">#REF!</definedName>
    <definedName name="ФАМ_1" localSheetId="1">#REF!</definedName>
    <definedName name="ФАМ_1" localSheetId="0">#REF!</definedName>
    <definedName name="ФАМ_1">#REF!</definedName>
    <definedName name="ФАМ_2" localSheetId="7">#REF!</definedName>
    <definedName name="ФАМ_2" localSheetId="12">#REF!</definedName>
    <definedName name="ФАМ_2" localSheetId="6">#REF!</definedName>
    <definedName name="ФАМ_2" localSheetId="3">#REF!</definedName>
    <definedName name="ФАМ_2">#REF!</definedName>
    <definedName name="Фвр" localSheetId="8">#REF!</definedName>
    <definedName name="Фвр" localSheetId="9">#REF!</definedName>
    <definedName name="Фвр" localSheetId="12">#REF!</definedName>
    <definedName name="Фвр" localSheetId="2">#REF!</definedName>
    <definedName name="Фвр" localSheetId="3">#REF!</definedName>
    <definedName name="Фвр" localSheetId="1">#REF!</definedName>
    <definedName name="Фвр" localSheetId="0">#REF!</definedName>
    <definedName name="Фвр">#REF!</definedName>
    <definedName name="Фвр_1" localSheetId="7">#REF!</definedName>
    <definedName name="Фвр_1" localSheetId="12">#REF!</definedName>
    <definedName name="Фвр_1" localSheetId="6">#REF!</definedName>
    <definedName name="Фвр_1" localSheetId="3">#REF!</definedName>
    <definedName name="Фвр_1">#REF!</definedName>
    <definedName name="ФНом" localSheetId="8">#REF!</definedName>
    <definedName name="ФНом" localSheetId="9">#REF!</definedName>
    <definedName name="ФНом" localSheetId="12">#REF!</definedName>
    <definedName name="ФНом" localSheetId="2">#REF!</definedName>
    <definedName name="ФНом" localSheetId="3">#REF!</definedName>
    <definedName name="ФНом" localSheetId="1">#REF!</definedName>
    <definedName name="ФНом" localSheetId="0">#REF!</definedName>
    <definedName name="ФНом">#REF!</definedName>
    <definedName name="ФНом_1" localSheetId="7">#REF!</definedName>
    <definedName name="ФНом_1" localSheetId="12">#REF!</definedName>
    <definedName name="ФНом_1" localSheetId="6">#REF!</definedName>
    <definedName name="ФНом_1" localSheetId="3">#REF!</definedName>
    <definedName name="ФНом_1">#REF!</definedName>
    <definedName name="ццц" localSheetId="4">'[17]м30'!#REF!</definedName>
    <definedName name="ццц" localSheetId="8">'[16]м30'!#REF!</definedName>
    <definedName name="ццц" localSheetId="7">'[17]м30'!#REF!</definedName>
    <definedName name="ццц" localSheetId="5">'[17]м30'!#REF!</definedName>
    <definedName name="ццц" localSheetId="9">'[16]м30'!#REF!</definedName>
    <definedName name="ццц" localSheetId="12">'[37]м30'!#REF!</definedName>
    <definedName name="ццц" localSheetId="2">'[24]м30'!#REF!</definedName>
    <definedName name="ццц" localSheetId="6">'[17]м30'!#REF!</definedName>
    <definedName name="ццц" localSheetId="3">'[17]м30'!#REF!</definedName>
    <definedName name="ццц" localSheetId="1">'[36]м30'!#REF!</definedName>
    <definedName name="ццц" localSheetId="0">'[36]м30'!#REF!</definedName>
    <definedName name="ццц">'[5]м30'!#REF!</definedName>
    <definedName name="ццц_1" localSheetId="12">'[17]м30'!#REF!</definedName>
    <definedName name="ццц_1" localSheetId="3">'[17]м30'!#REF!</definedName>
    <definedName name="ццц_1" localSheetId="1">'[37]м30'!#REF!</definedName>
    <definedName name="ццц_1" localSheetId="0">'[37]м30'!#REF!</definedName>
    <definedName name="ццц_1">'[17]м30'!#REF!</definedName>
  </definedNames>
  <calcPr fullCalcOnLoad="1" refMode="R1C1"/>
</workbook>
</file>

<file path=xl/sharedStrings.xml><?xml version="1.0" encoding="utf-8"?>
<sst xmlns="http://schemas.openxmlformats.org/spreadsheetml/2006/main" count="7401" uniqueCount="1946">
  <si>
    <t>№</t>
  </si>
  <si>
    <t>Фамилия, имя</t>
  </si>
  <si>
    <t>Г.р.</t>
  </si>
  <si>
    <t>Регион</t>
  </si>
  <si>
    <t>Город</t>
  </si>
  <si>
    <t>Общество, Клуб</t>
  </si>
  <si>
    <t>В.Гр.</t>
  </si>
  <si>
    <t>Отм.</t>
  </si>
  <si>
    <t>Стр.</t>
  </si>
  <si>
    <t>Санкт-Петербург</t>
  </si>
  <si>
    <t>Пушкин</t>
  </si>
  <si>
    <t>Москва</t>
  </si>
  <si>
    <t>Сильвия</t>
  </si>
  <si>
    <t>БИМ</t>
  </si>
  <si>
    <t>Великий Новгород</t>
  </si>
  <si>
    <t>Кронштадт</t>
  </si>
  <si>
    <t>Динамо</t>
  </si>
  <si>
    <t>IRC</t>
  </si>
  <si>
    <t>Прибой</t>
  </si>
  <si>
    <t>Galaxy</t>
  </si>
  <si>
    <t>Лодейное Поле</t>
  </si>
  <si>
    <t>Кировск</t>
  </si>
  <si>
    <t>Псков</t>
  </si>
  <si>
    <t>Выборг</t>
  </si>
  <si>
    <t>Локомотив</t>
  </si>
  <si>
    <t>СПбГУ</t>
  </si>
  <si>
    <t>UKR</t>
  </si>
  <si>
    <t>Великие Луки</t>
  </si>
  <si>
    <t>Колпино</t>
  </si>
  <si>
    <t>RUS</t>
  </si>
  <si>
    <t>Гатчина</t>
  </si>
  <si>
    <t>ЯRoller</t>
  </si>
  <si>
    <t>ЛИАП</t>
  </si>
  <si>
    <t>Mint Running Club</t>
  </si>
  <si>
    <t>Сосновый Бор</t>
  </si>
  <si>
    <t>Дзержинск</t>
  </si>
  <si>
    <t>World Class</t>
  </si>
  <si>
    <t>Всеволожск</t>
  </si>
  <si>
    <t>СПбГПУ</t>
  </si>
  <si>
    <t>BLR</t>
  </si>
  <si>
    <t>Кингисепп</t>
  </si>
  <si>
    <t xml:space="preserve">Санкт-Петербург </t>
  </si>
  <si>
    <t>Удмуртия</t>
  </si>
  <si>
    <t>Панин Сергей</t>
  </si>
  <si>
    <t>Веселов Александр</t>
  </si>
  <si>
    <t>Щербаков Дмитрий</t>
  </si>
  <si>
    <t>Николаёнок Максим</t>
  </si>
  <si>
    <t>Урбанович Альберт</t>
  </si>
  <si>
    <t>Агафонов Алексей</t>
  </si>
  <si>
    <t>Тепцов Евгений</t>
  </si>
  <si>
    <t>Григорьев Алексей</t>
  </si>
  <si>
    <t>Махненко Николай</t>
  </si>
  <si>
    <t>Наймушин Алексей</t>
  </si>
  <si>
    <t>Гриценко Сергей</t>
  </si>
  <si>
    <t>Романов Михаил</t>
  </si>
  <si>
    <t>Прокопенко Илья</t>
  </si>
  <si>
    <t>Чернецкий Евгений</t>
  </si>
  <si>
    <t>Бендер Александр</t>
  </si>
  <si>
    <t>Новицкий Сергей</t>
  </si>
  <si>
    <t>Иванов Антон</t>
  </si>
  <si>
    <t>Ворожцов Борис</t>
  </si>
  <si>
    <t>Васильев Илья</t>
  </si>
  <si>
    <t>Хвоенок Михаил</t>
  </si>
  <si>
    <t>Казаков Владимир</t>
  </si>
  <si>
    <t>Борменков  Николай</t>
  </si>
  <si>
    <t>Шаманов Сергей</t>
  </si>
  <si>
    <t>Емельянов Игорь</t>
  </si>
  <si>
    <t>Прокатор Илья</t>
  </si>
  <si>
    <t>Главатских Алексей</t>
  </si>
  <si>
    <t xml:space="preserve">Окружнов  Андрей </t>
  </si>
  <si>
    <t>Зернов Максим</t>
  </si>
  <si>
    <t>Осипов Игорь</t>
  </si>
  <si>
    <t>Бойцов Александр</t>
  </si>
  <si>
    <t>Миронов Андрей</t>
  </si>
  <si>
    <t>Цекало Андрей</t>
  </si>
  <si>
    <t>Керчин Андрей</t>
  </si>
  <si>
    <t>Юнязов  Сергей</t>
  </si>
  <si>
    <t>Козлов Константин</t>
  </si>
  <si>
    <t>Михайлов Илья</t>
  </si>
  <si>
    <t>Павленков Виктор</t>
  </si>
  <si>
    <t>Иванов Максим</t>
  </si>
  <si>
    <t>Белов Сергей</t>
  </si>
  <si>
    <t>Гусев Сергей</t>
  </si>
  <si>
    <t>Андреев Сергей</t>
  </si>
  <si>
    <t>Колесников Владимир</t>
  </si>
  <si>
    <t>Богословский Сергей</t>
  </si>
  <si>
    <t>Суханов Дмитрий</t>
  </si>
  <si>
    <t>Варик Юрий</t>
  </si>
  <si>
    <t>Пилюгов Николай</t>
  </si>
  <si>
    <t>Макаревич  Сергей</t>
  </si>
  <si>
    <t>Травин Андрей</t>
  </si>
  <si>
    <t>Алтышов Павел</t>
  </si>
  <si>
    <t>Тарасов Дмитрий</t>
  </si>
  <si>
    <t>Прошунин Михаил</t>
  </si>
  <si>
    <t>Черноножкин Семён</t>
  </si>
  <si>
    <t>Андрианов Николай</t>
  </si>
  <si>
    <t>Бортов Михаил</t>
  </si>
  <si>
    <t>Казанцев Максим</t>
  </si>
  <si>
    <t>Нероев Максим</t>
  </si>
  <si>
    <t>Косиков Дмитрий</t>
  </si>
  <si>
    <t>Колтунов Валерий</t>
  </si>
  <si>
    <t>Леонычев Ярослав</t>
  </si>
  <si>
    <t>Овчинников Сергей</t>
  </si>
  <si>
    <t>Малаховский Олег</t>
  </si>
  <si>
    <t>Федоров Владимир</t>
  </si>
  <si>
    <t>Ежов Сергей</t>
  </si>
  <si>
    <t>Байрамов Кирилл</t>
  </si>
  <si>
    <t>Домжо Ростислав</t>
  </si>
  <si>
    <t>Терентьев Игорь</t>
  </si>
  <si>
    <t>Тепцов Константин</t>
  </si>
  <si>
    <t>Забаров Наиль</t>
  </si>
  <si>
    <t>Суслов Сергей</t>
  </si>
  <si>
    <t>Иванов Герман</t>
  </si>
  <si>
    <t>Варданян Арам</t>
  </si>
  <si>
    <t>Александров Юрий</t>
  </si>
  <si>
    <t>Минин Сергей</t>
  </si>
  <si>
    <t>Старцев   Павел</t>
  </si>
  <si>
    <t>Чернега Иван</t>
  </si>
  <si>
    <t>Иваншин Дмитрий</t>
  </si>
  <si>
    <t>Коротков Александр</t>
  </si>
  <si>
    <t>Пятко Александр</t>
  </si>
  <si>
    <t>Чанкин Андрей</t>
  </si>
  <si>
    <t>Скурихин Лев</t>
  </si>
  <si>
    <t>Неровный Александр</t>
  </si>
  <si>
    <t>Спецаков Дмитрий</t>
  </si>
  <si>
    <t>Лютанов Игорь</t>
  </si>
  <si>
    <t>Плотников Иван</t>
  </si>
  <si>
    <t>Антонов Святослав</t>
  </si>
  <si>
    <t>Изюмов Олег</t>
  </si>
  <si>
    <t>Константинов Владимир</t>
  </si>
  <si>
    <t>Волков Сергей</t>
  </si>
  <si>
    <t>Андреев Андрей</t>
  </si>
  <si>
    <t>Карпов Роман</t>
  </si>
  <si>
    <t>Фридман Алексей</t>
  </si>
  <si>
    <t>Твердохлеб Дмитрий</t>
  </si>
  <si>
    <t>Скурихин Андрей</t>
  </si>
  <si>
    <t>Мастин Александр</t>
  </si>
  <si>
    <t>Кузьмин Григорий</t>
  </si>
  <si>
    <t>Шумихин Константин</t>
  </si>
  <si>
    <t>Чапаев Виктор</t>
  </si>
  <si>
    <t>Михнович Пётр</t>
  </si>
  <si>
    <t>Волокитин Иван</t>
  </si>
  <si>
    <t>Король Георгий</t>
  </si>
  <si>
    <t>Губанов Антон</t>
  </si>
  <si>
    <t>Семков Андрей</t>
  </si>
  <si>
    <t>Новиков Дмитрий</t>
  </si>
  <si>
    <t>Головесов Александр</t>
  </si>
  <si>
    <t>Ступников Александр</t>
  </si>
  <si>
    <t>Пцарев Константин</t>
  </si>
  <si>
    <t>Куфтырев Артем</t>
  </si>
  <si>
    <t>Нагорный Сергей</t>
  </si>
  <si>
    <t>Ледовский Дмитрий</t>
  </si>
  <si>
    <t>Новиков Андрей</t>
  </si>
  <si>
    <t>Демьянов Андрей</t>
  </si>
  <si>
    <t>Дудич Игорь</t>
  </si>
  <si>
    <t>Мясоедов Валерий</t>
  </si>
  <si>
    <t xml:space="preserve">Самусенко Павел </t>
  </si>
  <si>
    <t>Виноградов Иван</t>
  </si>
  <si>
    <t>Фетисов Николай</t>
  </si>
  <si>
    <t>Макаров Дмитрий</t>
  </si>
  <si>
    <t>Строфилов Юрий</t>
  </si>
  <si>
    <t>Балабан Игорь</t>
  </si>
  <si>
    <t>Чечетка Максим</t>
  </si>
  <si>
    <t>Сытько Максим</t>
  </si>
  <si>
    <t>Дымченко Дмитрий</t>
  </si>
  <si>
    <t>Трукшанин Сергей</t>
  </si>
  <si>
    <t>Чашин Александр</t>
  </si>
  <si>
    <t>Петров Александр</t>
  </si>
  <si>
    <t>Прохоров Михаил</t>
  </si>
  <si>
    <t>Жабрев Виктор</t>
  </si>
  <si>
    <t>Перман Андрей</t>
  </si>
  <si>
    <t>Фридман Виктор</t>
  </si>
  <si>
    <t>Зигангиров Родион</t>
  </si>
  <si>
    <t>Ермаков Тимофей</t>
  </si>
  <si>
    <t>Стикин Антон</t>
  </si>
  <si>
    <t>Корчажников Федор</t>
  </si>
  <si>
    <t>Николаев Дмитрий</t>
  </si>
  <si>
    <t>Буркацкий Сергей</t>
  </si>
  <si>
    <t>Иванов Сергей</t>
  </si>
  <si>
    <t>Богачев Иван</t>
  </si>
  <si>
    <t>Мерсадыков Алексей</t>
  </si>
  <si>
    <t>Писанов Дмитрий</t>
  </si>
  <si>
    <t>Гауза Игорь</t>
  </si>
  <si>
    <t>Власов Виктор</t>
  </si>
  <si>
    <t>Коковин Сергей</t>
  </si>
  <si>
    <t xml:space="preserve">Крюков Дмитрий </t>
  </si>
  <si>
    <t xml:space="preserve">Шубин Юрий </t>
  </si>
  <si>
    <t>Деменков Денис</t>
  </si>
  <si>
    <t>Баранов Дмитрий</t>
  </si>
  <si>
    <t>Миклин Кирилл</t>
  </si>
  <si>
    <t>Сельгис  Михаил</t>
  </si>
  <si>
    <t>Михайлов Ян</t>
  </si>
  <si>
    <t>Миронов Никита</t>
  </si>
  <si>
    <t>Задворных Сергей</t>
  </si>
  <si>
    <t>Глазко  Иван</t>
  </si>
  <si>
    <t>Желнинов Михаил</t>
  </si>
  <si>
    <t>Атаманов Даниил</t>
  </si>
  <si>
    <t>Березин Алексей</t>
  </si>
  <si>
    <t>Франк Егор</t>
  </si>
  <si>
    <t>Махиньков Артем</t>
  </si>
  <si>
    <t>Лещанов Валерий</t>
  </si>
  <si>
    <t>Емцев Константин</t>
  </si>
  <si>
    <t>Раевский Игорь</t>
  </si>
  <si>
    <t>Филюрин Валерий</t>
  </si>
  <si>
    <t>KAZ</t>
  </si>
  <si>
    <t/>
  </si>
  <si>
    <t>ООО "УК НЕВА"</t>
  </si>
  <si>
    <t>Университет ИТМО</t>
  </si>
  <si>
    <t>OldSchool Trilife</t>
  </si>
  <si>
    <t>TAMARIX</t>
  </si>
  <si>
    <t>Клуб бега Мир</t>
  </si>
  <si>
    <t>Бег на крестовском</t>
  </si>
  <si>
    <t>Воткинск</t>
  </si>
  <si>
    <t>Италмас</t>
  </si>
  <si>
    <t>Trilife</t>
  </si>
  <si>
    <t>Новгородская обл.</t>
  </si>
  <si>
    <t>КЛБ "Акрон"</t>
  </si>
  <si>
    <t>Вуд Тэк 78</t>
  </si>
  <si>
    <t>ВЦ Метрострой</t>
  </si>
  <si>
    <t>КЛБ Динамо СПб</t>
  </si>
  <si>
    <t>АльпСтрой</t>
  </si>
  <si>
    <t>Банк Русский Стандарт</t>
  </si>
  <si>
    <t>Горный институт</t>
  </si>
  <si>
    <t>1000000</t>
  </si>
  <si>
    <t>Сельцо</t>
  </si>
  <si>
    <t>НИУ ИТМО</t>
  </si>
  <si>
    <t>ЗАО "Зенит-Трейд"</t>
  </si>
  <si>
    <t>ЛЭТИ</t>
  </si>
  <si>
    <t>Невель</t>
  </si>
  <si>
    <t>ФСО России</t>
  </si>
  <si>
    <t>ИВ-ПАРНАС</t>
  </si>
  <si>
    <t>Культура и искусство</t>
  </si>
  <si>
    <t>Свой йогурт</t>
  </si>
  <si>
    <t>КЛБ МИР</t>
  </si>
  <si>
    <t>Vsporte_Sila</t>
  </si>
  <si>
    <t>РОСБАНК</t>
  </si>
  <si>
    <t>OldyRUN</t>
  </si>
  <si>
    <t>Царское село</t>
  </si>
  <si>
    <t>Динамо СПб</t>
  </si>
  <si>
    <t>Спарта</t>
  </si>
  <si>
    <t>Корона</t>
  </si>
  <si>
    <t>Plotnikov Crew</t>
  </si>
  <si>
    <t>Herbalife Сосновый Бор</t>
  </si>
  <si>
    <t xml:space="preserve">TIENS </t>
  </si>
  <si>
    <t>Коммунар</t>
  </si>
  <si>
    <t>СП-ТРЕЙД</t>
  </si>
  <si>
    <t>спорттур</t>
  </si>
  <si>
    <t>Любитель</t>
  </si>
  <si>
    <t>Парсек</t>
  </si>
  <si>
    <t>Новый Свет</t>
  </si>
  <si>
    <t>СпортТур</t>
  </si>
  <si>
    <t>DVL Group</t>
  </si>
  <si>
    <t>Владимир</t>
  </si>
  <si>
    <t>КЕФ Тактикбух</t>
  </si>
  <si>
    <t>Динамове</t>
  </si>
  <si>
    <t>в клубах не состою</t>
  </si>
  <si>
    <t>SPARTAAAA!!!</t>
  </si>
  <si>
    <t>130+</t>
  </si>
  <si>
    <t>а/к Технолог</t>
  </si>
  <si>
    <t>"Витюшенька"</t>
  </si>
  <si>
    <t>polaroidrussia.com</t>
  </si>
  <si>
    <t>Петродворец</t>
  </si>
  <si>
    <t>Второе дыхание</t>
  </si>
  <si>
    <t>VideoCiti</t>
  </si>
  <si>
    <t>VideoCity</t>
  </si>
  <si>
    <t>Трилайф</t>
  </si>
  <si>
    <t>Volosovo triathlon</t>
  </si>
  <si>
    <t>Вмпи</t>
  </si>
  <si>
    <t>Номер заявки</t>
  </si>
  <si>
    <t>on-line</t>
  </si>
  <si>
    <t>Кессель Дарья</t>
  </si>
  <si>
    <t>Семахина Юлия</t>
  </si>
  <si>
    <t>Яковлева Екатерина</t>
  </si>
  <si>
    <t>Коваленко Ольга</t>
  </si>
  <si>
    <t>Емельяненко Софья</t>
  </si>
  <si>
    <t>Пузырёва Анастасия</t>
  </si>
  <si>
    <t>Бунина Ксения</t>
  </si>
  <si>
    <t>Ушакова Катерина</t>
  </si>
  <si>
    <t>Мирошниченко Юлия</t>
  </si>
  <si>
    <t>Свиридова Татьяна</t>
  </si>
  <si>
    <t>Гришан Юлия</t>
  </si>
  <si>
    <t>Лисичкина Ирина</t>
  </si>
  <si>
    <t>Веселова Александра</t>
  </si>
  <si>
    <t>Милова Галина</t>
  </si>
  <si>
    <t>Малькова Ольга</t>
  </si>
  <si>
    <t>Теняева Елизавета</t>
  </si>
  <si>
    <t>Чугреева Ольга</t>
  </si>
  <si>
    <t>Крылова Елена</t>
  </si>
  <si>
    <t>Тихонравова Александра</t>
  </si>
  <si>
    <t>Акимочкина Елена</t>
  </si>
  <si>
    <t>Михайлова Анна</t>
  </si>
  <si>
    <t>Шагинян Анна</t>
  </si>
  <si>
    <t>Зубрий Анастасия</t>
  </si>
  <si>
    <t>Артемьева Мария</t>
  </si>
  <si>
    <t>Девятова Надежда</t>
  </si>
  <si>
    <t>Богданова Любовь</t>
  </si>
  <si>
    <t>Пономарева Вера</t>
  </si>
  <si>
    <t>Белолипецкая Елена</t>
  </si>
  <si>
    <t>Марасанова Ирина</t>
  </si>
  <si>
    <t>Полякова Мария</t>
  </si>
  <si>
    <t>Пируева Александра</t>
  </si>
  <si>
    <t>Русско-Высоцкое</t>
  </si>
  <si>
    <t>НАТАША</t>
  </si>
  <si>
    <t>ModelGroup</t>
  </si>
  <si>
    <t>I RUN</t>
  </si>
  <si>
    <t>Сбербанк</t>
  </si>
  <si>
    <t>Athletic Piter</t>
  </si>
  <si>
    <t>Румболово</t>
  </si>
  <si>
    <t>Горбуновы</t>
  </si>
  <si>
    <t>Ленинградская область</t>
  </si>
  <si>
    <t>ProRunning</t>
  </si>
  <si>
    <t>Невская СДЮШОР №2</t>
  </si>
  <si>
    <t>21Runners</t>
  </si>
  <si>
    <t xml:space="preserve">I LOVE RUNNING </t>
  </si>
  <si>
    <t>Новгородская область</t>
  </si>
  <si>
    <t>КЛБ Акрон</t>
  </si>
  <si>
    <t>Луга</t>
  </si>
  <si>
    <t>Сударева Наталья</t>
  </si>
  <si>
    <t>Набатникова Юлия</t>
  </si>
  <si>
    <t>Батдалова Эльвира</t>
  </si>
  <si>
    <t>Кириченко Елена</t>
  </si>
  <si>
    <t>Медведева Вероника</t>
  </si>
  <si>
    <t>Добромыслова Екатерина</t>
  </si>
  <si>
    <t>Поварёнкина Наталья</t>
  </si>
  <si>
    <t>Крупачева Цира</t>
  </si>
  <si>
    <t>Лабонина Елена</t>
  </si>
  <si>
    <t>Максимова Екатерина</t>
  </si>
  <si>
    <t>Юдович Валерия</t>
  </si>
  <si>
    <t>Склярова Евгения</t>
  </si>
  <si>
    <t>Киланова Александра</t>
  </si>
  <si>
    <t>Родина Татьяна</t>
  </si>
  <si>
    <t>Склянина Виктория</t>
  </si>
  <si>
    <t>Малаховская Анастасия</t>
  </si>
  <si>
    <t>Котова Дарья</t>
  </si>
  <si>
    <t>Овчинникова Оксана</t>
  </si>
  <si>
    <t>Клинкова Юлия</t>
  </si>
  <si>
    <t>Меринова Мария</t>
  </si>
  <si>
    <t>Ламбер Ирина</t>
  </si>
  <si>
    <t>Серова Анастасия</t>
  </si>
  <si>
    <t>Небелицкая Ольга</t>
  </si>
  <si>
    <t>Деденёва Наталия</t>
  </si>
  <si>
    <t xml:space="preserve">Дубинина Татьяна </t>
  </si>
  <si>
    <t>Кулебакина Наталья</t>
  </si>
  <si>
    <t>Трифонова Татьяна</t>
  </si>
  <si>
    <t>Кузнецова Юлия</t>
  </si>
  <si>
    <t>Изотина Юлия</t>
  </si>
  <si>
    <t>Волкова Надежда</t>
  </si>
  <si>
    <t>Неклюдова Светлана</t>
  </si>
  <si>
    <t>Сидункова Татьяна</t>
  </si>
  <si>
    <t>Дмитриева  Дарья</t>
  </si>
  <si>
    <t>Ашихмина Екатерина</t>
  </si>
  <si>
    <t>Гончарова Вера</t>
  </si>
  <si>
    <t>Бухарина Ирина</t>
  </si>
  <si>
    <t>Гуляева Ирина</t>
  </si>
  <si>
    <t>Ичетовкина Людмила</t>
  </si>
  <si>
    <t>Филиппова Елизавета</t>
  </si>
  <si>
    <t>Карпова Лариса</t>
  </si>
  <si>
    <t>Долгова Евгения</t>
  </si>
  <si>
    <t>Журавель Мария</t>
  </si>
  <si>
    <t>Пашкова Татьяна</t>
  </si>
  <si>
    <t>Запатрина Валентина</t>
  </si>
  <si>
    <t>Гущина Екатерина</t>
  </si>
  <si>
    <t>Барабашова Дарья</t>
  </si>
  <si>
    <t>Лучун Полина</t>
  </si>
  <si>
    <t>Ковалева Марина</t>
  </si>
  <si>
    <t>Лапердина Анастасия</t>
  </si>
  <si>
    <t>Коновалова Дарья</t>
  </si>
  <si>
    <t>Кореник Кристина</t>
  </si>
  <si>
    <t>Макарова Юлия</t>
  </si>
  <si>
    <t>Середенко Татьяна</t>
  </si>
  <si>
    <t>Прозорова Татьяна</t>
  </si>
  <si>
    <t>Груздова Евгения</t>
  </si>
  <si>
    <t>Шиянова Александра</t>
  </si>
  <si>
    <t>Клименко Маргарита</t>
  </si>
  <si>
    <t>АК Штурм</t>
  </si>
  <si>
    <t>proRunning</t>
  </si>
  <si>
    <t>МЧС РФ</t>
  </si>
  <si>
    <t>YULA TEAM</t>
  </si>
  <si>
    <t>adidas runclub spb</t>
  </si>
  <si>
    <t>Гидромет</t>
  </si>
  <si>
    <t>Ямало-Ненецкий АО</t>
  </si>
  <si>
    <t>Hyundai</t>
  </si>
  <si>
    <t>Зенит-Трейд</t>
  </si>
  <si>
    <t>Nike+ Running</t>
  </si>
  <si>
    <t>Vsporte_sila</t>
  </si>
  <si>
    <t>КЛБ Динамо</t>
  </si>
  <si>
    <t>Буй</t>
  </si>
  <si>
    <t>Pan-club</t>
  </si>
  <si>
    <t>СДЮСШОР-2 Московского района</t>
  </si>
  <si>
    <t xml:space="preserve">Второе Дыхание </t>
  </si>
  <si>
    <t>ОК Северный ветер</t>
  </si>
  <si>
    <t>Архангельск</t>
  </si>
  <si>
    <t>Мурманская область</t>
  </si>
  <si>
    <t>Североморск</t>
  </si>
  <si>
    <t>ШВСМ по ВВС</t>
  </si>
  <si>
    <t>ЮЛА team</t>
  </si>
  <si>
    <t>Мироманов Виталий</t>
  </si>
  <si>
    <t>Сумин Максим</t>
  </si>
  <si>
    <t>Федотов Руслан</t>
  </si>
  <si>
    <t>Скачков  Александр</t>
  </si>
  <si>
    <t>Митрофанов Александр</t>
  </si>
  <si>
    <t>Богомазов Николай</t>
  </si>
  <si>
    <t>Скворцов Павел</t>
  </si>
  <si>
    <t>Лимарев Алексей</t>
  </si>
  <si>
    <t>Плоткин Виталий</t>
  </si>
  <si>
    <t>Боровков Дмитрий</t>
  </si>
  <si>
    <t>Василенко Дмитрий</t>
  </si>
  <si>
    <t>Рошет Николай</t>
  </si>
  <si>
    <t>Колесник Дмитрий</t>
  </si>
  <si>
    <t>Багнюк Владимир</t>
  </si>
  <si>
    <t>Поташко Евгений</t>
  </si>
  <si>
    <t>Раздобурдин Николай</t>
  </si>
  <si>
    <t>Тихомиров Анатолий</t>
  </si>
  <si>
    <t>Власенко Андрей</t>
  </si>
  <si>
    <t>Майсурадзе Денис</t>
  </si>
  <si>
    <t>Быков Михаил</t>
  </si>
  <si>
    <t>Бовин Александр</t>
  </si>
  <si>
    <t>Дюжов Сергей</t>
  </si>
  <si>
    <t>Казаков  Алексей</t>
  </si>
  <si>
    <t>Малов Сергей</t>
  </si>
  <si>
    <t>Фёдоров Сергей</t>
  </si>
  <si>
    <t>Решетников Дмитрий</t>
  </si>
  <si>
    <t>Шефов Алексей</t>
  </si>
  <si>
    <t>Сердюк Евгений</t>
  </si>
  <si>
    <t>Буянов Александр</t>
  </si>
  <si>
    <t>Карасёв Игорь</t>
  </si>
  <si>
    <t>Лебедев Сергей</t>
  </si>
  <si>
    <t>Бугера Вячеслав</t>
  </si>
  <si>
    <t>Лайков Евгений</t>
  </si>
  <si>
    <t>Кириллов Юрий</t>
  </si>
  <si>
    <t>Гришанов Марат</t>
  </si>
  <si>
    <t>Скорубский Мартин</t>
  </si>
  <si>
    <t>Провоторов Роман</t>
  </si>
  <si>
    <t>Деревянкин Дмитрий</t>
  </si>
  <si>
    <t>Осенний Игорь</t>
  </si>
  <si>
    <t>Петухов Илья</t>
  </si>
  <si>
    <t>Лавренюк Павел</t>
  </si>
  <si>
    <t>Митрушин Станислав</t>
  </si>
  <si>
    <t>Белостоцкий Вячеслав</t>
  </si>
  <si>
    <t>Москвичёв Арсений</t>
  </si>
  <si>
    <t>Кулешов  Владимир</t>
  </si>
  <si>
    <t>Шпилевой Виталий</t>
  </si>
  <si>
    <t>Николаев Александр</t>
  </si>
  <si>
    <t>Козлов Михаил</t>
  </si>
  <si>
    <t>Туркин Александр</t>
  </si>
  <si>
    <t>Галкин Вячеслав</t>
  </si>
  <si>
    <t xml:space="preserve">Коробейников  Данила </t>
  </si>
  <si>
    <t>Klotz Michael</t>
  </si>
  <si>
    <t>Клебанов Илья</t>
  </si>
  <si>
    <t xml:space="preserve">Хан Игорь </t>
  </si>
  <si>
    <t>Строков Дмитрий</t>
  </si>
  <si>
    <t>Пушкарев Владимир</t>
  </si>
  <si>
    <t>Силин Сергей</t>
  </si>
  <si>
    <t>Howe Michael</t>
  </si>
  <si>
    <t>Андреев Дмитрий</t>
  </si>
  <si>
    <t>Кохтырев Александр</t>
  </si>
  <si>
    <t>Косулин Эдгар</t>
  </si>
  <si>
    <t>Васканов Владимир</t>
  </si>
  <si>
    <t>Девятов Михаил</t>
  </si>
  <si>
    <t>Булдаков Андрей</t>
  </si>
  <si>
    <t>Авдонин Игорь</t>
  </si>
  <si>
    <t>Андреев Виталий</t>
  </si>
  <si>
    <t>Гарбуз Григорий</t>
  </si>
  <si>
    <t>Гребнев Павел</t>
  </si>
  <si>
    <t>Мехов Иван</t>
  </si>
  <si>
    <t>Габов Константин</t>
  </si>
  <si>
    <t>Пенков Дмитрий</t>
  </si>
  <si>
    <t>Козопасов Сергей</t>
  </si>
  <si>
    <t>Минхазетдинов  Денис</t>
  </si>
  <si>
    <t>Барановский Михаил</t>
  </si>
  <si>
    <t>Соколов Борис</t>
  </si>
  <si>
    <t>Филчев Эдуард</t>
  </si>
  <si>
    <t>Рыжаков Маским</t>
  </si>
  <si>
    <t>Васильев Андрей</t>
  </si>
  <si>
    <t>Янсон Егор</t>
  </si>
  <si>
    <t>Михалев Сергей</t>
  </si>
  <si>
    <t>Романов Анатолий</t>
  </si>
  <si>
    <t>Казакевич Евгений</t>
  </si>
  <si>
    <t>Зиновьев Виталий</t>
  </si>
  <si>
    <t>Аксёнов Сергей</t>
  </si>
  <si>
    <t>Абишев Тимур</t>
  </si>
  <si>
    <t>Новицкий  Максим</t>
  </si>
  <si>
    <t>Федоров  Егор</t>
  </si>
  <si>
    <t>Гулыда Сергей</t>
  </si>
  <si>
    <t>Пяткин Георгий</t>
  </si>
  <si>
    <t>Adamowicz Pawel</t>
  </si>
  <si>
    <t>Мехов Сергей</t>
  </si>
  <si>
    <t>Акишин Александр</t>
  </si>
  <si>
    <t>Пикалов Алексей</t>
  </si>
  <si>
    <t xml:space="preserve"> Крестовский Роман</t>
  </si>
  <si>
    <t>Клименко Алексей</t>
  </si>
  <si>
    <t>Махов Александр</t>
  </si>
  <si>
    <t>Вайнзихер Олег</t>
  </si>
  <si>
    <t>Евсюков Дмитрий</t>
  </si>
  <si>
    <t>Мамин Камиль</t>
  </si>
  <si>
    <t>Кель Дмитрий</t>
  </si>
  <si>
    <t>Колесниченко Дмитрий</t>
  </si>
  <si>
    <t>Амирханян Юрий</t>
  </si>
  <si>
    <t>Протопопов Глеб</t>
  </si>
  <si>
    <t>Журавлев Роман</t>
  </si>
  <si>
    <t>Чураков Александр</t>
  </si>
  <si>
    <t>Зверьков Николай</t>
  </si>
  <si>
    <t>Чебыкин Андрей</t>
  </si>
  <si>
    <t>Блинов Андрей</t>
  </si>
  <si>
    <t>Королев Никита</t>
  </si>
  <si>
    <t>Шилов Сергей</t>
  </si>
  <si>
    <t>Аэробия</t>
  </si>
  <si>
    <t>Бег на Крестовском</t>
  </si>
  <si>
    <t>ЦАФАП ГИБДД СПБ</t>
  </si>
  <si>
    <t>Рыбинск</t>
  </si>
  <si>
    <t>Витебск</t>
  </si>
  <si>
    <t>Спирос</t>
  </si>
  <si>
    <t>ОАО "КБСМ"</t>
  </si>
  <si>
    <t>СПБФ ОАО "НПК"СПП"</t>
  </si>
  <si>
    <t>Carville</t>
  </si>
  <si>
    <t>Working on yourself</t>
  </si>
  <si>
    <t>OCS</t>
  </si>
  <si>
    <t>СПбПУ</t>
  </si>
  <si>
    <t>Спортивный клуб Металлострой</t>
  </si>
  <si>
    <t>IBM</t>
  </si>
  <si>
    <t>Приветнинское</t>
  </si>
  <si>
    <t>АРС-Инжиниринг</t>
  </si>
  <si>
    <t>Nike+ Run Club SPb</t>
  </si>
  <si>
    <t>I LOVE RUNNING</t>
  </si>
  <si>
    <t>Кировская область</t>
  </si>
  <si>
    <t>Кукарка</t>
  </si>
  <si>
    <t>Kukarka Crew</t>
  </si>
  <si>
    <t>BSH</t>
  </si>
  <si>
    <t>ООО Станкотрейдинг</t>
  </si>
  <si>
    <t>ЗАО "Зенит-трейд"</t>
  </si>
  <si>
    <t>GOZZAA</t>
  </si>
  <si>
    <t>ООО "Алекс Фитнес"</t>
  </si>
  <si>
    <t>ООО "Скиф"</t>
  </si>
  <si>
    <t>Piranha</t>
  </si>
  <si>
    <t>Fitfeshion</t>
  </si>
  <si>
    <t>Prorunning</t>
  </si>
  <si>
    <t>СПБГУ</t>
  </si>
  <si>
    <t>Объединённые инженерные системы</t>
  </si>
  <si>
    <t>HMMR</t>
  </si>
  <si>
    <t>Верткина  Анна</t>
  </si>
  <si>
    <t>Гришанина Татьяна</t>
  </si>
  <si>
    <t>Чумакова Татьяна</t>
  </si>
  <si>
    <t>Диане Диана</t>
  </si>
  <si>
    <t>Шестеркина Светлана</t>
  </si>
  <si>
    <t>Чарная Мира</t>
  </si>
  <si>
    <t>Прасолова Лейла</t>
  </si>
  <si>
    <t>Школа 618</t>
  </si>
  <si>
    <t>ГБДОУ№55 кировского района</t>
  </si>
  <si>
    <t>Ун-т имени А.И.Герцена</t>
  </si>
  <si>
    <t>Юла team</t>
  </si>
  <si>
    <t>Орлов Федор</t>
  </si>
  <si>
    <t>Корляков Евгений</t>
  </si>
  <si>
    <t>Корляков Георгий</t>
  </si>
  <si>
    <t>Круглий Алексей</t>
  </si>
  <si>
    <t>Прасолов Павел</t>
  </si>
  <si>
    <t>Sbr88</t>
  </si>
  <si>
    <t>Яковлева Елена</t>
  </si>
  <si>
    <t>Никитина Ольга</t>
  </si>
  <si>
    <t>Григорьева Ольга</t>
  </si>
  <si>
    <t>Верткина  Дарья</t>
  </si>
  <si>
    <t>Хабибуллина Марина</t>
  </si>
  <si>
    <t>Киплер  Екатерина</t>
  </si>
  <si>
    <t>Нарежная Юлия</t>
  </si>
  <si>
    <t>Паньшина Екатерина</t>
  </si>
  <si>
    <t>Хаванских Юлия</t>
  </si>
  <si>
    <t>Цой Мария</t>
  </si>
  <si>
    <t>Теняева Наталья</t>
  </si>
  <si>
    <t>Головкина Ольга</t>
  </si>
  <si>
    <t>Андрийченко Мария</t>
  </si>
  <si>
    <t>Григорьева Алина</t>
  </si>
  <si>
    <t>Плотникова Александра</t>
  </si>
  <si>
    <t>Николаева Мария</t>
  </si>
  <si>
    <t>Шамсиева Мирослава</t>
  </si>
  <si>
    <t>Волжина Анастасия</t>
  </si>
  <si>
    <t>Бывальцева Ольга</t>
  </si>
  <si>
    <t>Коляда Мария</t>
  </si>
  <si>
    <t>Кашпарова Ольга</t>
  </si>
  <si>
    <t>Кожухова Мария</t>
  </si>
  <si>
    <t>Уварова Елена</t>
  </si>
  <si>
    <t>Винокурова Ольга</t>
  </si>
  <si>
    <t>Сташкова Дария</t>
  </si>
  <si>
    <t>Хартова Эльвира</t>
  </si>
  <si>
    <t>Улыбина Оксана</t>
  </si>
  <si>
    <t>Стальмахова Анастасия</t>
  </si>
  <si>
    <t>Гринева Ольга</t>
  </si>
  <si>
    <t>Аносова Оля</t>
  </si>
  <si>
    <t>O'Leary Sarah</t>
  </si>
  <si>
    <t>НИУ ВШЭ</t>
  </si>
  <si>
    <t>Yula Team</t>
  </si>
  <si>
    <t xml:space="preserve">YULA TEAM </t>
  </si>
  <si>
    <t>Две Палочки</t>
  </si>
  <si>
    <t>Спорт-клуб АТЛЕТ</t>
  </si>
  <si>
    <t>I Love Running</t>
  </si>
  <si>
    <t>Run&amp;Jump</t>
  </si>
  <si>
    <t>Ангара</t>
  </si>
  <si>
    <t>Здоровое настроение</t>
  </si>
  <si>
    <t>ООО Ниссан Мэнуфэкчуринг РУС</t>
  </si>
  <si>
    <t>Nissan</t>
  </si>
  <si>
    <t>Saint Petersburg Runners</t>
  </si>
  <si>
    <t>Логинов Сергей</t>
  </si>
  <si>
    <t>Куприянов Андрей</t>
  </si>
  <si>
    <t>Насонов Дмитрий</t>
  </si>
  <si>
    <t>Новиков Илья</t>
  </si>
  <si>
    <t>Иванов  Андрей</t>
  </si>
  <si>
    <t>Митрушин  Владимир</t>
  </si>
  <si>
    <t>Шаматов Иван</t>
  </si>
  <si>
    <t>Киселев Андрей</t>
  </si>
  <si>
    <t>Кожевников Михаил</t>
  </si>
  <si>
    <t>Димов  Сергей</t>
  </si>
  <si>
    <t>Веселов Илья</t>
  </si>
  <si>
    <t>Jones John</t>
  </si>
  <si>
    <t>Степанов Дмитрий</t>
  </si>
  <si>
    <t>Жарков Дмитрий</t>
  </si>
  <si>
    <t>Шурупцев Денис</t>
  </si>
  <si>
    <t>Пустовойт Александр</t>
  </si>
  <si>
    <t>Васильев Юрий</t>
  </si>
  <si>
    <t>Овчинников Дмитрий</t>
  </si>
  <si>
    <t>Калитин Дмитрий</t>
  </si>
  <si>
    <t>Малыченко Владимир</t>
  </si>
  <si>
    <t>Арнольд Грегор</t>
  </si>
  <si>
    <t>Калита Александр</t>
  </si>
  <si>
    <t>Трушталевский Дмитрий</t>
  </si>
  <si>
    <t>Трушталевский Степан</t>
  </si>
  <si>
    <t>Трушталевский Василий</t>
  </si>
  <si>
    <t>Цой Олег</t>
  </si>
  <si>
    <t>Дробышев Владимир</t>
  </si>
  <si>
    <t>Детков Владимир</t>
  </si>
  <si>
    <t>Захаров Владислав</t>
  </si>
  <si>
    <t>Парфенов Петр</t>
  </si>
  <si>
    <t>Писарев Александр</t>
  </si>
  <si>
    <t>Тимофеев Андрей</t>
  </si>
  <si>
    <t>Захаров Евгений</t>
  </si>
  <si>
    <t>trilife</t>
  </si>
  <si>
    <t>Сам</t>
  </si>
  <si>
    <t>Долгопрудный</t>
  </si>
  <si>
    <t>MANOMY</t>
  </si>
  <si>
    <t>Школа № 459</t>
  </si>
  <si>
    <t>Дженерал Моторз Авто</t>
  </si>
  <si>
    <t>СПб НИУ ИТМО</t>
  </si>
  <si>
    <t>Детков Family</t>
  </si>
  <si>
    <t>Мчедлишвили Георгий</t>
  </si>
  <si>
    <t>Купоров Юрий</t>
  </si>
  <si>
    <t>Прахова Анастасия</t>
  </si>
  <si>
    <t>Псковская область</t>
  </si>
  <si>
    <t>Уфа</t>
  </si>
  <si>
    <t>Башкирия</t>
  </si>
  <si>
    <t>Владимирская область</t>
  </si>
  <si>
    <t>Никольское</t>
  </si>
  <si>
    <t>Ярославская область</t>
  </si>
  <si>
    <t>Стрельна</t>
  </si>
  <si>
    <t>Брянская область</t>
  </si>
  <si>
    <t>Костромская область</t>
  </si>
  <si>
    <t>Архангельская область</t>
  </si>
  <si>
    <t>Московская область</t>
  </si>
  <si>
    <t>Динамо-СПб</t>
  </si>
  <si>
    <t>Планета фитнес, trilife</t>
  </si>
  <si>
    <t>Мжагина Елизавета</t>
  </si>
  <si>
    <t>Калитина Лидия</t>
  </si>
  <si>
    <t>Писарева Яна</t>
  </si>
  <si>
    <t>Голубь Валерия</t>
  </si>
  <si>
    <t>Федорова Ольга</t>
  </si>
  <si>
    <t>Ижорец</t>
  </si>
  <si>
    <t>Владимирова Юлия</t>
  </si>
  <si>
    <t>Васильева Анастасия</t>
  </si>
  <si>
    <t>Муштей Ольга</t>
  </si>
  <si>
    <t>Дорохова Татьяна</t>
  </si>
  <si>
    <t>Махель Татьяна</t>
  </si>
  <si>
    <t>Перасенкова Наталья</t>
  </si>
  <si>
    <t>Сурянова Ольга</t>
  </si>
  <si>
    <t>Савина Юлия</t>
  </si>
  <si>
    <t>Жаринова Виктория</t>
  </si>
  <si>
    <t>Киселева Александра</t>
  </si>
  <si>
    <t>Чижевская Юлия</t>
  </si>
  <si>
    <t>п. Лесколово</t>
  </si>
  <si>
    <t>Пудовкина Полина</t>
  </si>
  <si>
    <t>Центр "Свободное рождение"</t>
  </si>
  <si>
    <t>Низеенко Елена</t>
  </si>
  <si>
    <t>Ростовская область</t>
  </si>
  <si>
    <t>х. Мещеряковский</t>
  </si>
  <si>
    <t>Куприна Ксения</t>
  </si>
  <si>
    <t>Кировец, Академия л/а</t>
  </si>
  <si>
    <t>Бороздина Елизавета</t>
  </si>
  <si>
    <t>Шушкет Наталья</t>
  </si>
  <si>
    <t>Кировец</t>
  </si>
  <si>
    <t>Соловьева Наталья</t>
  </si>
  <si>
    <t>Михайлова Оксана</t>
  </si>
  <si>
    <t>Шакирова Алевтина</t>
  </si>
  <si>
    <t>Альватроша</t>
  </si>
  <si>
    <t>Надольная Ксения</t>
  </si>
  <si>
    <t>Лидер</t>
  </si>
  <si>
    <t>Яковлева Полина</t>
  </si>
  <si>
    <t>Павлова Анна</t>
  </si>
  <si>
    <t>Акимова Надежда</t>
  </si>
  <si>
    <t>Дуганова Екатерина</t>
  </si>
  <si>
    <t>Белогубова Александра</t>
  </si>
  <si>
    <t>Якунина Светлана</t>
  </si>
  <si>
    <t>Степченков Остап</t>
  </si>
  <si>
    <t>Колпинская перчатка</t>
  </si>
  <si>
    <t>Степченков Олег</t>
  </si>
  <si>
    <t>Гершман Михаил</t>
  </si>
  <si>
    <t>Опор</t>
  </si>
  <si>
    <t>Петров Анатолий</t>
  </si>
  <si>
    <t>Чукин Богдан</t>
  </si>
  <si>
    <t>Емельянов Владислав</t>
  </si>
  <si>
    <t>Иванько Дмитрий</t>
  </si>
  <si>
    <t>Дробович Андрей</t>
  </si>
  <si>
    <t>Кузьмин Михаил</t>
  </si>
  <si>
    <t>Федотов Вячеслав</t>
  </si>
  <si>
    <t>Плаксин Григорий</t>
  </si>
  <si>
    <t>Мадьянов Василий</t>
  </si>
  <si>
    <t>Люлякин Валентин</t>
  </si>
  <si>
    <t>Щеглов Юрий</t>
  </si>
  <si>
    <t>Себеж</t>
  </si>
  <si>
    <t>Акваспорт</t>
  </si>
  <si>
    <t>Кузнецов Олег</t>
  </si>
  <si>
    <t>Власов Вадим</t>
  </si>
  <si>
    <t>Таубам Денис</t>
  </si>
  <si>
    <t>Соколов Денис</t>
  </si>
  <si>
    <t>Полянский Алан</t>
  </si>
  <si>
    <t>Дорохов Анатолий</t>
  </si>
  <si>
    <t>Козлов Владимир</t>
  </si>
  <si>
    <t>Пожидаев Александр</t>
  </si>
  <si>
    <t>Сахаров Вадим</t>
  </si>
  <si>
    <t>Рябков Анатолий</t>
  </si>
  <si>
    <t>Урал-100</t>
  </si>
  <si>
    <t>Нехорошков Иван</t>
  </si>
  <si>
    <t>Свердловская область</t>
  </si>
  <si>
    <t>Екатеринбург</t>
  </si>
  <si>
    <t>Кузякин Павел</t>
  </si>
  <si>
    <t>Сорокин Алексей</t>
  </si>
  <si>
    <t>Ушаков Геннадий</t>
  </si>
  <si>
    <t>СКА</t>
  </si>
  <si>
    <t>Филиппов Юрий</t>
  </si>
  <si>
    <t>Акимов Николай</t>
  </si>
  <si>
    <t>Сергеенко Николай</t>
  </si>
  <si>
    <t>Красногвардеец</t>
  </si>
  <si>
    <t>Захарова Анастасия</t>
  </si>
  <si>
    <t>Светогорск</t>
  </si>
  <si>
    <t>Рудакова Елена</t>
  </si>
  <si>
    <t>Трофимова Полина</t>
  </si>
  <si>
    <t>Альбатроша</t>
  </si>
  <si>
    <t>Тихвин</t>
  </si>
  <si>
    <t>Бабич Мария</t>
  </si>
  <si>
    <t>Харитонова Анна</t>
  </si>
  <si>
    <t>Урал - 100</t>
  </si>
  <si>
    <t>Энаятуден Алима</t>
  </si>
  <si>
    <t>д. Новое Девяткино</t>
  </si>
  <si>
    <t>РТА филиал СПб</t>
  </si>
  <si>
    <t>СПбГТИ (ТУ)</t>
  </si>
  <si>
    <t>Горохова Ирина</t>
  </si>
  <si>
    <t>Спортик</t>
  </si>
  <si>
    <t>Сметанникова Александра</t>
  </si>
  <si>
    <t>РГПУ им. Герцена</t>
  </si>
  <si>
    <t>Казакова Людмила</t>
  </si>
  <si>
    <t>ДЮСШ №2 Василеостровского района</t>
  </si>
  <si>
    <t>Михайлова Вероника</t>
  </si>
  <si>
    <t>Новикова Анна</t>
  </si>
  <si>
    <t>Горбунова Мария</t>
  </si>
  <si>
    <t>Плаксина Маргарита</t>
  </si>
  <si>
    <t>Шишкин Роман</t>
  </si>
  <si>
    <t>Рудов Роман</t>
  </si>
  <si>
    <t>ТМТ</t>
  </si>
  <si>
    <t>Королев Андрей</t>
  </si>
  <si>
    <t>Смирнов Василий</t>
  </si>
  <si>
    <t>Бокситогорск</t>
  </si>
  <si>
    <t>Зайцев Сергей</t>
  </si>
  <si>
    <t>Политех</t>
  </si>
  <si>
    <t>Щеглов Максим</t>
  </si>
  <si>
    <t>Кузин Владимир</t>
  </si>
  <si>
    <t>Малахов Дмитрий</t>
  </si>
  <si>
    <t>Гуляев Илья</t>
  </si>
  <si>
    <t>Агапов Артем</t>
  </si>
  <si>
    <t>Академия л/а, Galaxy</t>
  </si>
  <si>
    <t>Гусаров Дмитрий</t>
  </si>
  <si>
    <t>Горняк</t>
  </si>
  <si>
    <t>Новицкий Борис</t>
  </si>
  <si>
    <t>п. Парголово</t>
  </si>
  <si>
    <t>Трефилов Петр</t>
  </si>
  <si>
    <t>Нижние Серги</t>
  </si>
  <si>
    <t>Филиппов Александр</t>
  </si>
  <si>
    <t>ИГРЧ</t>
  </si>
  <si>
    <t>Филиппов Иван</t>
  </si>
  <si>
    <t>СПбГАУ</t>
  </si>
  <si>
    <t>Калитин Сергей</t>
  </si>
  <si>
    <t>Гайдамович Дмитрий</t>
  </si>
  <si>
    <t>I love running</t>
  </si>
  <si>
    <t>Герман Денис</t>
  </si>
  <si>
    <t>Метрика</t>
  </si>
  <si>
    <t>Озорин Михаил</t>
  </si>
  <si>
    <t>Третьяков Александр</t>
  </si>
  <si>
    <t>Осипов Василий</t>
  </si>
  <si>
    <t>Похилько Алексей</t>
  </si>
  <si>
    <t>Морозов Сергей</t>
  </si>
  <si>
    <t>Паршаков Сергей</t>
  </si>
  <si>
    <t>Чувашская</t>
  </si>
  <si>
    <t>Чебоксары</t>
  </si>
  <si>
    <t>СДЮСШОР №8</t>
  </si>
  <si>
    <t>Дрига Борис</t>
  </si>
  <si>
    <t>ВМА им. С.М. Кирова</t>
  </si>
  <si>
    <t>Ловыгин Дмитрий</t>
  </si>
  <si>
    <t>Алексеев Станислав</t>
  </si>
  <si>
    <t>Ковальский Игорь</t>
  </si>
  <si>
    <t>Петров Петр</t>
  </si>
  <si>
    <t>Густов Андрей</t>
  </si>
  <si>
    <t>Электросила, Школа бега</t>
  </si>
  <si>
    <t>Олейник Денис</t>
  </si>
  <si>
    <t>Янино</t>
  </si>
  <si>
    <t>Лысов Юрий</t>
  </si>
  <si>
    <t>Лаба Максим</t>
  </si>
  <si>
    <t>Васильев Антон</t>
  </si>
  <si>
    <t>Соколов Сергей</t>
  </si>
  <si>
    <t>Шакиров Александр</t>
  </si>
  <si>
    <t>Аватроша</t>
  </si>
  <si>
    <t>Аверин Павел</t>
  </si>
  <si>
    <t>Воронков Максим</t>
  </si>
  <si>
    <t>Кировец, Galaxy</t>
  </si>
  <si>
    <t>Бабурин Игорь</t>
  </si>
  <si>
    <t>Кеда Дмитрий</t>
  </si>
  <si>
    <t>Осин Михаил</t>
  </si>
  <si>
    <t>Веретейников Игорь</t>
  </si>
  <si>
    <t>Перфильев Андрей</t>
  </si>
  <si>
    <t>Васильченко Игорь</t>
  </si>
  <si>
    <t>Котов Игорь</t>
  </si>
  <si>
    <t>Баковкин Александр</t>
  </si>
  <si>
    <t>Волосово</t>
  </si>
  <si>
    <t>Жаткин Алексей</t>
  </si>
  <si>
    <t>Северная верфь</t>
  </si>
  <si>
    <t>Мельников Валерий</t>
  </si>
  <si>
    <t>Трамонтана</t>
  </si>
  <si>
    <t>Кокин Леонид</t>
  </si>
  <si>
    <t>Столбунов Павел</t>
  </si>
  <si>
    <t>Хлызов Дмитрий</t>
  </si>
  <si>
    <t>Алексеев Дмитрий</t>
  </si>
  <si>
    <t>Белов Александр</t>
  </si>
  <si>
    <t>Бакулев Михаил</t>
  </si>
  <si>
    <t>Селиванов Дмитрий</t>
  </si>
  <si>
    <t>Петергоф</t>
  </si>
  <si>
    <t>Новороссия</t>
  </si>
  <si>
    <t>Саланин Василий</t>
  </si>
  <si>
    <t>Toyota boshoku</t>
  </si>
  <si>
    <t>Горюнов Александр</t>
  </si>
  <si>
    <t>Академия л/а</t>
  </si>
  <si>
    <t>Трубкин Анатолий</t>
  </si>
  <si>
    <t>Павленин Александр</t>
  </si>
  <si>
    <t>ЕУСПб</t>
  </si>
  <si>
    <t>Шляхтенко Сергей</t>
  </si>
  <si>
    <t>Скорая помошь</t>
  </si>
  <si>
    <t>Филиппов Петр</t>
  </si>
  <si>
    <t>Аббасов Эмин</t>
  </si>
  <si>
    <t>Зайцева Валерия</t>
  </si>
  <si>
    <t>Красногвардейская ДЮСШ</t>
  </si>
  <si>
    <t>Малышева Елизавета</t>
  </si>
  <si>
    <t>Арутюнян Мери</t>
  </si>
  <si>
    <t>Плескачева Елизавета</t>
  </si>
  <si>
    <t>Кондрашова Анастасия</t>
  </si>
  <si>
    <t>Быстрова Ирина</t>
  </si>
  <si>
    <t>Кисурина Ксения</t>
  </si>
  <si>
    <t>Козлова Екатерина</t>
  </si>
  <si>
    <t>Оскирко Ксения</t>
  </si>
  <si>
    <t>Иванова Анастасия</t>
  </si>
  <si>
    <t>Мирославова Людмила</t>
  </si>
  <si>
    <t>Москаленко Елена</t>
  </si>
  <si>
    <t>Мартынова Александра</t>
  </si>
  <si>
    <t>Дробязко Ирина</t>
  </si>
  <si>
    <t>Богданова Екатерина</t>
  </si>
  <si>
    <t>СДЮСШОР г. Пушкин</t>
  </si>
  <si>
    <t>Грыцив Кристина</t>
  </si>
  <si>
    <t>Копосова Мария</t>
  </si>
  <si>
    <t>Петрушина Анастасия</t>
  </si>
  <si>
    <t>Силантьева Анна</t>
  </si>
  <si>
    <t>Кировская СДЮСШОР</t>
  </si>
  <si>
    <t>Бакытбек Айдана</t>
  </si>
  <si>
    <t>Качапкина Елизавета</t>
  </si>
  <si>
    <t>Ильина Анна</t>
  </si>
  <si>
    <t>Мирославов Александр</t>
  </si>
  <si>
    <t>Захаров Виктор</t>
  </si>
  <si>
    <t>Надеин Алексей</t>
  </si>
  <si>
    <t>Кондэ Дмитрий</t>
  </si>
  <si>
    <t>Васильев Филипп</t>
  </si>
  <si>
    <t>Васильев Петр</t>
  </si>
  <si>
    <t>Ратушняк Максим</t>
  </si>
  <si>
    <t>Базилевский Сергей</t>
  </si>
  <si>
    <t>Ганелин Геннадий</t>
  </si>
  <si>
    <t>Сестрорецк</t>
  </si>
  <si>
    <t>Артюгин Анатолий</t>
  </si>
  <si>
    <t>Воронов Павел</t>
  </si>
  <si>
    <t>Сокольников Вячеслав</t>
  </si>
  <si>
    <t>Рассохин Константин</t>
  </si>
  <si>
    <t>ЗАО "Теплоучет"</t>
  </si>
  <si>
    <t>Крапивный Александр</t>
  </si>
  <si>
    <t>ВМА</t>
  </si>
  <si>
    <t>Сильчук Сергей</t>
  </si>
  <si>
    <t>Сильчук Александр</t>
  </si>
  <si>
    <t>Отев Денис</t>
  </si>
  <si>
    <t>Гаев Кирилл</t>
  </si>
  <si>
    <t>Еруманс Александр</t>
  </si>
  <si>
    <t>Рыжов Никита</t>
  </si>
  <si>
    <t>Ивков Никита</t>
  </si>
  <si>
    <t>Забегалов Алексей</t>
  </si>
  <si>
    <t>Федоров Артем</t>
  </si>
  <si>
    <t>Гуляев Иван</t>
  </si>
  <si>
    <t>Бочкарев Виталий</t>
  </si>
  <si>
    <t>Горный Антон</t>
  </si>
  <si>
    <t>Прокопьев Павел</t>
  </si>
  <si>
    <t>Камаров Владимир</t>
  </si>
  <si>
    <t>Должиков Виктор</t>
  </si>
  <si>
    <t>Электросила</t>
  </si>
  <si>
    <t>Вершинин Артур</t>
  </si>
  <si>
    <t>Путилов Алексей</t>
  </si>
  <si>
    <t>Соболев Анатолий</t>
  </si>
  <si>
    <t>Трифонов Алексей</t>
  </si>
  <si>
    <t>Русско-Высоцк</t>
  </si>
  <si>
    <t>Красносельская ДЮСШ</t>
  </si>
  <si>
    <t>Игнатьев Владимир</t>
  </si>
  <si>
    <t>Сенченко Юрий</t>
  </si>
  <si>
    <t>Соколов Алексей</t>
  </si>
  <si>
    <t>Красногвардеец, ШВСМ</t>
  </si>
  <si>
    <t>Лосев Сергей</t>
  </si>
  <si>
    <t>Афанасьев Вячеслав</t>
  </si>
  <si>
    <t>Афанасьев Геннадий</t>
  </si>
  <si>
    <t>Афанасьев Виктор</t>
  </si>
  <si>
    <t>Калинин Денис</t>
  </si>
  <si>
    <t>Петрушенко Илья</t>
  </si>
  <si>
    <t>Козлов Александр</t>
  </si>
  <si>
    <t>Габенов Станислав</t>
  </si>
  <si>
    <t>Барченков Михаил</t>
  </si>
  <si>
    <t>Карасев Ярослав</t>
  </si>
  <si>
    <t>Селяев Сергей</t>
  </si>
  <si>
    <t>Зверев Григор</t>
  </si>
  <si>
    <t>Евсиков Николай</t>
  </si>
  <si>
    <t>Мечта</t>
  </si>
  <si>
    <t>Воронов Валерий</t>
  </si>
  <si>
    <t>Золкин Антон</t>
  </si>
  <si>
    <t>Гольфстрим</t>
  </si>
  <si>
    <t>Абакумов Артем</t>
  </si>
  <si>
    <t>Бражник Евгений</t>
  </si>
  <si>
    <t>Николаев Сергей</t>
  </si>
  <si>
    <t>Писковитин Владимир</t>
  </si>
  <si>
    <t>Озорин Сергей</t>
  </si>
  <si>
    <t>Голубев Александр</t>
  </si>
  <si>
    <t>Экран</t>
  </si>
  <si>
    <t>Матухин Игорь</t>
  </si>
  <si>
    <t>БиМ</t>
  </si>
  <si>
    <t>Трушков Константин</t>
  </si>
  <si>
    <t>Дрозд Юрий</t>
  </si>
  <si>
    <t>Фрич Максим</t>
  </si>
  <si>
    <t>Токарик Артем</t>
  </si>
  <si>
    <t>Кустарные амбиции</t>
  </si>
  <si>
    <t>Нургалин Руслан</t>
  </si>
  <si>
    <t>ИВТОБ-П</t>
  </si>
  <si>
    <t>Нургалин Ансар</t>
  </si>
  <si>
    <t>God Level</t>
  </si>
  <si>
    <t>Харин Иван</t>
  </si>
  <si>
    <t>JT Team Triathlon</t>
  </si>
  <si>
    <t>Зализнюк Александр</t>
  </si>
  <si>
    <t>Авхутский Андрей</t>
  </si>
  <si>
    <t>Эдишоп</t>
  </si>
  <si>
    <t>Гончар Андрей</t>
  </si>
  <si>
    <t>FTSport</t>
  </si>
  <si>
    <t>Леоненко Антон</t>
  </si>
  <si>
    <t>Федоров Алексей</t>
  </si>
  <si>
    <t>Власов Евгений</t>
  </si>
  <si>
    <t>Ситников Роман</t>
  </si>
  <si>
    <t>Фомин Вадим</t>
  </si>
  <si>
    <t>п. Шугозеро</t>
  </si>
  <si>
    <t>Шугозеро</t>
  </si>
  <si>
    <t>Щипунов Иван</t>
  </si>
  <si>
    <t>Пиранья</t>
  </si>
  <si>
    <t>Беленкова Елизавета</t>
  </si>
  <si>
    <t>Рупышева Марина</t>
  </si>
  <si>
    <t>Лысова Ирина</t>
  </si>
  <si>
    <t>Костецкая Ольга</t>
  </si>
  <si>
    <t>Калинина Анастасия</t>
  </si>
  <si>
    <t>Иванова Ксения</t>
  </si>
  <si>
    <t>Банит Виктория</t>
  </si>
  <si>
    <t>Безрукова Мария</t>
  </si>
  <si>
    <t>Московская СДЮСШОР №2</t>
  </si>
  <si>
    <t>Гусева Дарья</t>
  </si>
  <si>
    <t>ЦФКСиЗ Московского района</t>
  </si>
  <si>
    <t>Ляпкало Анастасия</t>
  </si>
  <si>
    <t>Шантырь Людмила</t>
  </si>
  <si>
    <t>Олимпийские надежды</t>
  </si>
  <si>
    <t>Иванова Кристина</t>
  </si>
  <si>
    <t>Дедина Ольга</t>
  </si>
  <si>
    <t>Фоминых Игорь</t>
  </si>
  <si>
    <t>Солодкий Антон</t>
  </si>
  <si>
    <t>Грачевский Юрий</t>
  </si>
  <si>
    <t>Государенко Вячеслав</t>
  </si>
  <si>
    <t>Долинов Андрей</t>
  </si>
  <si>
    <t>Лувсандугар Евгений</t>
  </si>
  <si>
    <t>Зайцев Владислав</t>
  </si>
  <si>
    <t>Жаровов Дмитрий</t>
  </si>
  <si>
    <t>Павленков Борис</t>
  </si>
  <si>
    <t>Лукашов Владимир</t>
  </si>
  <si>
    <t>Альтшулер Михаил</t>
  </si>
  <si>
    <t>Али Михаил</t>
  </si>
  <si>
    <t>Катюшкин Роман</t>
  </si>
  <si>
    <t>Кейлин Никита</t>
  </si>
  <si>
    <t>Поляков Владимир</t>
  </si>
  <si>
    <t>Чукалин Игорь</t>
  </si>
  <si>
    <t>Союз Пенсионеров СПб</t>
  </si>
  <si>
    <t>Андреев Александр</t>
  </si>
  <si>
    <t>Карнушин Владимир</t>
  </si>
  <si>
    <t>Кирпичев Денис</t>
  </si>
  <si>
    <t>Губкинский</t>
  </si>
  <si>
    <t>Константинов Сергей</t>
  </si>
  <si>
    <t>Шикунов Сергей</t>
  </si>
  <si>
    <t>Аглетдинов Алексей</t>
  </si>
  <si>
    <t>Ивангород</t>
  </si>
  <si>
    <t>Агулин Николай</t>
  </si>
  <si>
    <t>Московская СДЮСШОР</t>
  </si>
  <si>
    <t>Соколин Алексей</t>
  </si>
  <si>
    <t>Макаренко Николай</t>
  </si>
  <si>
    <t>Юмартов Дмитрий</t>
  </si>
  <si>
    <t>Елисеев Игорь</t>
  </si>
  <si>
    <t>Рябков Артем</t>
  </si>
  <si>
    <t>Пикалево</t>
  </si>
  <si>
    <t>Попов Максим</t>
  </si>
  <si>
    <t>Богданов Анатолий</t>
  </si>
  <si>
    <t>Юрьев Сергей</t>
  </si>
  <si>
    <t>Мед.Экспертиза</t>
  </si>
  <si>
    <t>Тиховид Дмитрий</t>
  </si>
  <si>
    <t>Назаров Даниил</t>
  </si>
  <si>
    <t>Молокович Дмитрий</t>
  </si>
  <si>
    <t>Елизаров Даниил</t>
  </si>
  <si>
    <t>Тепина Евгения</t>
  </si>
  <si>
    <t>Семенова Дарья</t>
  </si>
  <si>
    <t>СОШ №543, СДЮСШОР №2</t>
  </si>
  <si>
    <t>Милько Дарья</t>
  </si>
  <si>
    <t>Зашихина Екатерина</t>
  </si>
  <si>
    <t>Елизарова Ольга</t>
  </si>
  <si>
    <t>Мед. Экспертиза</t>
  </si>
  <si>
    <t>Порохнавец Анастасия</t>
  </si>
  <si>
    <t>Николаева Юлия</t>
  </si>
  <si>
    <t>Носочева Анна</t>
  </si>
  <si>
    <t>Жаткина Надежда</t>
  </si>
  <si>
    <t>ЛГУ им. А.С. Пушкина</t>
  </si>
  <si>
    <t>Елишевская Кристина</t>
  </si>
  <si>
    <t>Слободенюк Светлана</t>
  </si>
  <si>
    <t>I Run</t>
  </si>
  <si>
    <t>Соколова Ольга</t>
  </si>
  <si>
    <t>Сидорова Анна</t>
  </si>
  <si>
    <t>Томашевич Сусанна</t>
  </si>
  <si>
    <t>Бараусова Валерия</t>
  </si>
  <si>
    <t>Никитина Светлана</t>
  </si>
  <si>
    <t>Соколова Наталья</t>
  </si>
  <si>
    <t>ШВСМ, Красногвардеец</t>
  </si>
  <si>
    <t>Попова Ольга</t>
  </si>
  <si>
    <t>МКШЧ</t>
  </si>
  <si>
    <t>Кульков Михаил</t>
  </si>
  <si>
    <t>Ханты-Мансийский АО</t>
  </si>
  <si>
    <t>Воронов Денис</t>
  </si>
  <si>
    <t>Nike +</t>
  </si>
  <si>
    <t>Назаров Дмитрий</t>
  </si>
  <si>
    <t>Арсеньев Павел</t>
  </si>
  <si>
    <t>Бобохин Максим</t>
  </si>
  <si>
    <t>Журавлев Алексей</t>
  </si>
  <si>
    <t>Тихомиров Алексей</t>
  </si>
  <si>
    <t>Фитнес Хаус</t>
  </si>
  <si>
    <t>Ерохин Александр</t>
  </si>
  <si>
    <t>Метрострой</t>
  </si>
  <si>
    <t>Потешкин Дмитрий</t>
  </si>
  <si>
    <t>ВКА</t>
  </si>
  <si>
    <t>Шихов Иван</t>
  </si>
  <si>
    <t>Коми</t>
  </si>
  <si>
    <t>Сыктывкар</t>
  </si>
  <si>
    <t>Юмартов Михаил</t>
  </si>
  <si>
    <t>Скородумов Дмитрий</t>
  </si>
  <si>
    <t>Model Group</t>
  </si>
  <si>
    <t>Самойлов Андрей</t>
  </si>
  <si>
    <t>Павловск</t>
  </si>
  <si>
    <t>Матвиенко Валерий</t>
  </si>
  <si>
    <t>Сироткин Иван</t>
  </si>
  <si>
    <t>Бурятия</t>
  </si>
  <si>
    <t>Гусиноозерск</t>
  </si>
  <si>
    <t>Никитин Дмитрий</t>
  </si>
  <si>
    <t>Лямин Сергей</t>
  </si>
  <si>
    <t>Дроняк Николай</t>
  </si>
  <si>
    <t>Вдовец Василий</t>
  </si>
  <si>
    <t>Афанасьев Павел</t>
  </si>
  <si>
    <t>Зайцев Дмитрий</t>
  </si>
  <si>
    <t>СПбГПУ, Академия л/а</t>
  </si>
  <si>
    <t>Корченкин Сергей</t>
  </si>
  <si>
    <t>Технолог</t>
  </si>
  <si>
    <t>Зубанов Кирилл</t>
  </si>
  <si>
    <t>Шустров Игорь</t>
  </si>
  <si>
    <t>Снежинка</t>
  </si>
  <si>
    <t>Сафронов Виктор</t>
  </si>
  <si>
    <t>Пустошка</t>
  </si>
  <si>
    <t>Урожай</t>
  </si>
  <si>
    <t>Иванов Юрий</t>
  </si>
  <si>
    <t>Чемпион</t>
  </si>
  <si>
    <t>Пономарев Александр</t>
  </si>
  <si>
    <t>д. Гарболово</t>
  </si>
  <si>
    <t>Мороз Антон</t>
  </si>
  <si>
    <t>Сертолово</t>
  </si>
  <si>
    <t>Коврижин Андрей</t>
  </si>
  <si>
    <t>Белоусов Алексей</t>
  </si>
  <si>
    <t>п. Токсово</t>
  </si>
  <si>
    <t>Виноградов Юрий</t>
  </si>
  <si>
    <t>Коберник Дмитрий</t>
  </si>
  <si>
    <t>Кудрявцев Владимир</t>
  </si>
  <si>
    <t>Аххиллес</t>
  </si>
  <si>
    <t>Бажин Владимир</t>
  </si>
  <si>
    <t>Честнов Владимир</t>
  </si>
  <si>
    <t>Величко Евгений</t>
  </si>
  <si>
    <t>Гончаров Артем</t>
  </si>
  <si>
    <t>Самков Владимир</t>
  </si>
  <si>
    <t>Кораблев Александр</t>
  </si>
  <si>
    <t>Пушкинские железные стари</t>
  </si>
  <si>
    <t>Тухватулин Алим</t>
  </si>
  <si>
    <t>Блинов Леонид</t>
  </si>
  <si>
    <t>Спорягин Кирилл</t>
  </si>
  <si>
    <t>Штурм</t>
  </si>
  <si>
    <t>Филичкин Дмитрий</t>
  </si>
  <si>
    <t>Маслов Алексей</t>
  </si>
  <si>
    <t>Пешков Олег</t>
  </si>
  <si>
    <t>Метрополитен</t>
  </si>
  <si>
    <t>Кунжаров Александр</t>
  </si>
  <si>
    <t>Марков Владимир</t>
  </si>
  <si>
    <t>Радостин Дмитрий</t>
  </si>
  <si>
    <t>Чугунов Леонид</t>
  </si>
  <si>
    <t>Тихонова Юлия</t>
  </si>
  <si>
    <t>Стукова Екатерина</t>
  </si>
  <si>
    <t>Еганов Сергей</t>
  </si>
  <si>
    <t>Гаврютин Алексей</t>
  </si>
  <si>
    <t>Корнев Дмитрий</t>
  </si>
  <si>
    <t>Озолин Юрий</t>
  </si>
  <si>
    <t>Зюба Артем</t>
  </si>
  <si>
    <t>Лехтуси</t>
  </si>
  <si>
    <t>в/ч 73845</t>
  </si>
  <si>
    <t>Тимофеев Роман</t>
  </si>
  <si>
    <t>Горбач Виталий</t>
  </si>
  <si>
    <t>Мосунов Дмитрий</t>
  </si>
  <si>
    <t>Папанов Виктор</t>
  </si>
  <si>
    <t>Гуричева Елена</t>
  </si>
  <si>
    <t>Челамбицкая Елена</t>
  </si>
  <si>
    <t>Питухин Виктор</t>
  </si>
  <si>
    <t>Питухин Юрий</t>
  </si>
  <si>
    <t>Радаев Владимир</t>
  </si>
  <si>
    <t>Казанцев Юрий</t>
  </si>
  <si>
    <t>Клочков Андрей</t>
  </si>
  <si>
    <t>Ефимов Анатолий</t>
  </si>
  <si>
    <t>Шарапов Ильгиз</t>
  </si>
  <si>
    <t>Головнев Константин</t>
  </si>
  <si>
    <t>Шматченкова Инна</t>
  </si>
  <si>
    <t>Неплюева Марина</t>
  </si>
  <si>
    <t>Бабчин Олег</t>
  </si>
  <si>
    <t>Поздняков Михаил</t>
  </si>
  <si>
    <t>Соколова Светлана</t>
  </si>
  <si>
    <t>ВИФК</t>
  </si>
  <si>
    <t>Пренас Наталья</t>
  </si>
  <si>
    <t>Богатырева Ольга</t>
  </si>
  <si>
    <t>Мацур Сергей</t>
  </si>
  <si>
    <t>Зеленогорск</t>
  </si>
  <si>
    <t>Зиберт Инго</t>
  </si>
  <si>
    <t>GER</t>
  </si>
  <si>
    <t>Ремшайу</t>
  </si>
  <si>
    <t>Пономарев Антон</t>
  </si>
  <si>
    <t>Секоненко Игорь</t>
  </si>
  <si>
    <t>Согришин Евгений</t>
  </si>
  <si>
    <t>Попадич Даниил</t>
  </si>
  <si>
    <t>Левадний Юрий</t>
  </si>
  <si>
    <t>Паньков Андрей</t>
  </si>
  <si>
    <t>Цветков Владимир</t>
  </si>
  <si>
    <t>Коврижин Дмитрий</t>
  </si>
  <si>
    <t>Мисоченко Анатолий</t>
  </si>
  <si>
    <t>Духов Максим</t>
  </si>
  <si>
    <t>Усенов Аскар</t>
  </si>
  <si>
    <t>Бедарев Дмитрий</t>
  </si>
  <si>
    <t>ВМИ</t>
  </si>
  <si>
    <t>Тампель Антон</t>
  </si>
  <si>
    <t>Мокрый Праздник</t>
  </si>
  <si>
    <t>Лобастов Виталий</t>
  </si>
  <si>
    <t>Забралов Виталий</t>
  </si>
  <si>
    <t>Пихтин Антон</t>
  </si>
  <si>
    <t>Ломан Александр</t>
  </si>
  <si>
    <t>Шабаев Руслан</t>
  </si>
  <si>
    <t>Сова Константин</t>
  </si>
  <si>
    <t>Радченко Александр</t>
  </si>
  <si>
    <t>Павлов Сергей</t>
  </si>
  <si>
    <t>Глинка Игорь</t>
  </si>
  <si>
    <t>Казнов Григорий</t>
  </si>
  <si>
    <t>Сапожников Алексей</t>
  </si>
  <si>
    <t>Киселев Валерий</t>
  </si>
  <si>
    <t>Антип Сергей</t>
  </si>
  <si>
    <t>Калинин Андрей</t>
  </si>
  <si>
    <t>Дмитриев Валерий</t>
  </si>
  <si>
    <t>Леванов Андрей</t>
  </si>
  <si>
    <t>Тонышев Андрей</t>
  </si>
  <si>
    <t>Семья Тонышевых</t>
  </si>
  <si>
    <t>Кузьменко Константин</t>
  </si>
  <si>
    <t>Канюков Николай</t>
  </si>
  <si>
    <t>Журавлев Степан</t>
  </si>
  <si>
    <t>Коркин Максим</t>
  </si>
  <si>
    <t>Мартынова Лилия</t>
  </si>
  <si>
    <t>Крышева Александра</t>
  </si>
  <si>
    <t>Лобачева Елена</t>
  </si>
  <si>
    <t>Калинина Валентина</t>
  </si>
  <si>
    <t>Лотова Екатерина</t>
  </si>
  <si>
    <t>Агачева Людмила</t>
  </si>
  <si>
    <t>Агачева Ирина</t>
  </si>
  <si>
    <t>Михайлова Юлия</t>
  </si>
  <si>
    <t>Мягкий Комочек</t>
  </si>
  <si>
    <t>Горбенко Екатерина</t>
  </si>
  <si>
    <t>Спортивный клуб на базе школы 98</t>
  </si>
  <si>
    <t>Любимова Александра</t>
  </si>
  <si>
    <t>Пистряк-Головатый Василий</t>
  </si>
  <si>
    <t>Пирогов Николай</t>
  </si>
  <si>
    <t>Юднев Дмитрий</t>
  </si>
  <si>
    <t>Карасев Олег</t>
  </si>
  <si>
    <t>Абрамов Сергей</t>
  </si>
  <si>
    <t>Волков Александр</t>
  </si>
  <si>
    <t>Бурсук Михаил</t>
  </si>
  <si>
    <t>Буклинов Владимир</t>
  </si>
  <si>
    <t>Адвекс</t>
  </si>
  <si>
    <t>Романенко Александр</t>
  </si>
  <si>
    <t>Смирнов Юрий</t>
  </si>
  <si>
    <t>Корольков Алексей</t>
  </si>
  <si>
    <t>Михайлов Александр</t>
  </si>
  <si>
    <t>Амурская область</t>
  </si>
  <si>
    <t>Свободный</t>
  </si>
  <si>
    <t>Хисамов Владимир</t>
  </si>
  <si>
    <t>Спартак</t>
  </si>
  <si>
    <t>Поточкин Александр</t>
  </si>
  <si>
    <t>Борисов Николай</t>
  </si>
  <si>
    <t>Горохов Анатолий</t>
  </si>
  <si>
    <t>Малюженец Александр</t>
  </si>
  <si>
    <t>Докшицы</t>
  </si>
  <si>
    <t>Run club</t>
  </si>
  <si>
    <t>Жуков Денис</t>
  </si>
  <si>
    <t>Неижмаков Павел</t>
  </si>
  <si>
    <t>Toyota</t>
  </si>
  <si>
    <t>Лосев Антон</t>
  </si>
  <si>
    <t>Ставропольский край</t>
  </si>
  <si>
    <t>п. Андреевский</t>
  </si>
  <si>
    <t>Фоменко Александр</t>
  </si>
  <si>
    <t>Воронежская область</t>
  </si>
  <si>
    <t>п. Ольховатка</t>
  </si>
  <si>
    <t>Филин Александр</t>
  </si>
  <si>
    <t>с. Пелегово</t>
  </si>
  <si>
    <t>Нижегородская область</t>
  </si>
  <si>
    <t>Мох Владимир</t>
  </si>
  <si>
    <t>п. Рябино</t>
  </si>
  <si>
    <t>Пермский край</t>
  </si>
  <si>
    <t>Панченко Анастас</t>
  </si>
  <si>
    <t>Демин Антон</t>
  </si>
  <si>
    <t>Воронеж</t>
  </si>
  <si>
    <t>Демин Никита</t>
  </si>
  <si>
    <t>Жуков Александр</t>
  </si>
  <si>
    <t>Дудерговские медведи</t>
  </si>
  <si>
    <t>д. Рейзино</t>
  </si>
  <si>
    <t>Субцельный Александр</t>
  </si>
  <si>
    <t>Созонов Владимир</t>
  </si>
  <si>
    <t>Herbalife</t>
  </si>
  <si>
    <t>Варёшин Александр</t>
  </si>
  <si>
    <t>Чумак Федор</t>
  </si>
  <si>
    <t>Мяльким Максим</t>
  </si>
  <si>
    <t>Скородумов Роман</t>
  </si>
  <si>
    <t>Боровичи</t>
  </si>
  <si>
    <t>Active link</t>
  </si>
  <si>
    <t>Пулькина Анастасия</t>
  </si>
  <si>
    <t>Электросила, Московская СДЮСШОР №2</t>
  </si>
  <si>
    <t>Ежунова Светлана</t>
  </si>
  <si>
    <t>Тверская область</t>
  </si>
  <si>
    <t>Тверь</t>
  </si>
  <si>
    <t>Черноголовка</t>
  </si>
  <si>
    <t>Новиков Юрий</t>
  </si>
  <si>
    <t>Мищенко Евгений</t>
  </si>
  <si>
    <t>Басалаев Евгений</t>
  </si>
  <si>
    <t>Adidas</t>
  </si>
  <si>
    <t>Голяев Юрий</t>
  </si>
  <si>
    <t>Карловский Владимир</t>
  </si>
  <si>
    <t>Литвинов Петр</t>
  </si>
  <si>
    <t>Христичан Евгений</t>
  </si>
  <si>
    <t>Логачев Сергей</t>
  </si>
  <si>
    <t>Мошников Михаил</t>
  </si>
  <si>
    <t>Стрижков Игорь</t>
  </si>
  <si>
    <t>Бородин Михаил</t>
  </si>
  <si>
    <t>Коричкин Михаил</t>
  </si>
  <si>
    <t>Харачко Михаил</t>
  </si>
  <si>
    <t>Дорофеюк Александр</t>
  </si>
  <si>
    <t>Евсеев Алексей</t>
  </si>
  <si>
    <t>Головин Николай</t>
  </si>
  <si>
    <t>Красное Село</t>
  </si>
  <si>
    <t>Грищенко Максим</t>
  </si>
  <si>
    <t>Sport life</t>
  </si>
  <si>
    <t>Чернышев Сергей</t>
  </si>
  <si>
    <t>Иногамова Диляра</t>
  </si>
  <si>
    <t>Павлова Надежда</t>
  </si>
  <si>
    <t>Абдуллаева Вера</t>
  </si>
  <si>
    <t>Абдулкеримов Садедин</t>
  </si>
  <si>
    <t>Дагестан</t>
  </si>
  <si>
    <t>с. Хмов</t>
  </si>
  <si>
    <t>Лехтерева Елена</t>
  </si>
  <si>
    <t>Забродин Георгий</t>
  </si>
  <si>
    <t>Онскуль Людмила</t>
  </si>
  <si>
    <t>Жукова Антонина</t>
  </si>
  <si>
    <t>Занин Александр</t>
  </si>
  <si>
    <t>Мазур Анастасия</t>
  </si>
  <si>
    <t>Котов Арий</t>
  </si>
  <si>
    <t>Земсков Алексей</t>
  </si>
  <si>
    <t>ФСК</t>
  </si>
  <si>
    <t>Озеров Александр</t>
  </si>
  <si>
    <t>Выборгская СДЮСШОР</t>
  </si>
  <si>
    <t>Зибин Владимир</t>
  </si>
  <si>
    <t>Селиванов Станислав</t>
  </si>
  <si>
    <t>Луньков Валентин</t>
  </si>
  <si>
    <t>Рагулин Андрей</t>
  </si>
  <si>
    <t>Олимп К</t>
  </si>
  <si>
    <t>Лебедев Антон</t>
  </si>
  <si>
    <t>РОО РОС</t>
  </si>
  <si>
    <t>Яковлев Дмитрий</t>
  </si>
  <si>
    <t>Комягин Василий</t>
  </si>
  <si>
    <t>Прохоров Николай</t>
  </si>
  <si>
    <t>Горбачев Андрей</t>
  </si>
  <si>
    <t>Надоричев Олег</t>
  </si>
  <si>
    <t>Клеев Дмитрий</t>
  </si>
  <si>
    <t>Ломакин Евгений</t>
  </si>
  <si>
    <t>Балтийская таможня</t>
  </si>
  <si>
    <t>Бабыкин Александр</t>
  </si>
  <si>
    <t>Помошник Максим</t>
  </si>
  <si>
    <t>Низяев Эрик</t>
  </si>
  <si>
    <t xml:space="preserve"> Кировец\АЛА</t>
  </si>
  <si>
    <t>Козлов Станислав</t>
  </si>
  <si>
    <t>Чаулкин Николай</t>
  </si>
  <si>
    <t>Ломакин Юрий</t>
  </si>
  <si>
    <t>Волгин Александр</t>
  </si>
  <si>
    <t>Поляков Роман</t>
  </si>
  <si>
    <t>Поляков Максим</t>
  </si>
  <si>
    <t>Ростов-на-Дону</t>
  </si>
  <si>
    <t>Плисов Виктор</t>
  </si>
  <si>
    <t>Турбостроитель ЛМЗ</t>
  </si>
  <si>
    <t>Баринов Дмитрий</t>
  </si>
  <si>
    <t>Гречин Дмитрий</t>
  </si>
  <si>
    <t>Пивень Алексей</t>
  </si>
  <si>
    <t>Треймут Владимир</t>
  </si>
  <si>
    <t>Десятерик Илья</t>
  </si>
  <si>
    <t>Архипов Иван</t>
  </si>
  <si>
    <t>республика Саха</t>
  </si>
  <si>
    <t>с.Сунтар</t>
  </si>
  <si>
    <t>Масечко Максим</t>
  </si>
  <si>
    <t>Галанов Валерий</t>
  </si>
  <si>
    <t>Баранчиков Виктор</t>
  </si>
  <si>
    <t>Кувалдин Александр</t>
  </si>
  <si>
    <t>Дордий Михаил</t>
  </si>
  <si>
    <t>Антонов Леонид</t>
  </si>
  <si>
    <t>Паше Александр</t>
  </si>
  <si>
    <t>Захаров Павел</t>
  </si>
  <si>
    <t>г.Боровичи</t>
  </si>
  <si>
    <t>ГОБУЗ БЦРБ</t>
  </si>
  <si>
    <t>Тамм Александр</t>
  </si>
  <si>
    <t>п.Вруда</t>
  </si>
  <si>
    <t>Кунивер Юрий</t>
  </si>
  <si>
    <t>Ярулин Наиль</t>
  </si>
  <si>
    <t>Кузьмин Антон</t>
  </si>
  <si>
    <t>Подпорожье</t>
  </si>
  <si>
    <t>Вея</t>
  </si>
  <si>
    <t>Суворов Сергей</t>
  </si>
  <si>
    <t>Иванов Александр</t>
  </si>
  <si>
    <t xml:space="preserve"> </t>
  </si>
  <si>
    <t>Высоцкий Владимир</t>
  </si>
  <si>
    <t>Лаптев Сергей</t>
  </si>
  <si>
    <t>Дренин Михаил</t>
  </si>
  <si>
    <t>Цыганков Андрей</t>
  </si>
  <si>
    <t>Московская ДЮСШ</t>
  </si>
  <si>
    <t>Теренчук Александр</t>
  </si>
  <si>
    <t>Ганичев Александр</t>
  </si>
  <si>
    <t>Самарин Евгений</t>
  </si>
  <si>
    <t>Стародубов Александр</t>
  </si>
  <si>
    <t>Кутьин Владимир</t>
  </si>
  <si>
    <t>Бардюков Константин</t>
  </si>
  <si>
    <t>Прошкин Юрий</t>
  </si>
  <si>
    <t>Афонин Евгений</t>
  </si>
  <si>
    <t>Никандров Кирилл</t>
  </si>
  <si>
    <t>Кулагин Артемий</t>
  </si>
  <si>
    <t>Кругляков Алексей</t>
  </si>
  <si>
    <t>Жирнов Василий</t>
  </si>
  <si>
    <t>Белов Юрий</t>
  </si>
  <si>
    <t>Зайцев Николай</t>
  </si>
  <si>
    <t>Колтуши</t>
  </si>
  <si>
    <t>Васильев Михаил</t>
  </si>
  <si>
    <t>Кравчук Петр</t>
  </si>
  <si>
    <t>Привалов Юрий</t>
  </si>
  <si>
    <t>СДЮШОР г.Пушкин</t>
  </si>
  <si>
    <t>Нургалин Рустам</t>
  </si>
  <si>
    <t>Семенов Сергей</t>
  </si>
  <si>
    <t>Власов Вячеслав</t>
  </si>
  <si>
    <t>Головенкин Илья</t>
  </si>
  <si>
    <t>Мещеряков Илья</t>
  </si>
  <si>
    <t>ВКА им.Можайского</t>
  </si>
  <si>
    <t>Дадашев Роман</t>
  </si>
  <si>
    <t>Аникеич Антон</t>
  </si>
  <si>
    <t>Минск</t>
  </si>
  <si>
    <t>Шурыгин Артем</t>
  </si>
  <si>
    <t>zenit.leprosorium.ru</t>
  </si>
  <si>
    <t>Пунич Илья</t>
  </si>
  <si>
    <t>ВМА им. Кирова</t>
  </si>
  <si>
    <t>Кух Михаил</t>
  </si>
  <si>
    <t>Пунич Станислав</t>
  </si>
  <si>
    <t>Мартенс Илья</t>
  </si>
  <si>
    <t>ИП Мартенс</t>
  </si>
  <si>
    <t>Хомков Игорь</t>
  </si>
  <si>
    <t>Смирнов Иван</t>
  </si>
  <si>
    <t>Березкин Владислав</t>
  </si>
  <si>
    <t>Никитин Андрей</t>
  </si>
  <si>
    <t>Кореневский Леонид</t>
  </si>
  <si>
    <t>ЖБЛ</t>
  </si>
  <si>
    <t>Дундин Андрей</t>
  </si>
  <si>
    <t>Ермолаев Николай</t>
  </si>
  <si>
    <t>Лямин Михаил</t>
  </si>
  <si>
    <t>Волна\Динамо</t>
  </si>
  <si>
    <t>Семенов Александр</t>
  </si>
  <si>
    <t>Южная Линия</t>
  </si>
  <si>
    <t>Сизов Петр</t>
  </si>
  <si>
    <t xml:space="preserve"> Pro Running</t>
  </si>
  <si>
    <t>Грубб Кристофер</t>
  </si>
  <si>
    <t>AUS</t>
  </si>
  <si>
    <t>Николаев Владимир</t>
  </si>
  <si>
    <t>Тюренков Валентин</t>
  </si>
  <si>
    <t>Кочарян Валерий</t>
  </si>
  <si>
    <t>Афанасьев Валерий</t>
  </si>
  <si>
    <t>Овчаров Андрей</t>
  </si>
  <si>
    <t>Роговой Никита</t>
  </si>
  <si>
    <t>БК А.Морозова</t>
  </si>
  <si>
    <t>Турусов Георгий</t>
  </si>
  <si>
    <t>КЛБ Царское Село</t>
  </si>
  <si>
    <t>Зайцев Виталий</t>
  </si>
  <si>
    <t>Афанасьев Максим</t>
  </si>
  <si>
    <t>Лешков Виктор</t>
  </si>
  <si>
    <t>Шушков Кирилл</t>
  </si>
  <si>
    <t>Красносел</t>
  </si>
  <si>
    <t>Казликин Иван</t>
  </si>
  <si>
    <t>Смерчинский Станислав</t>
  </si>
  <si>
    <t>Шишов Владимир</t>
  </si>
  <si>
    <t>Истомин Александр</t>
  </si>
  <si>
    <t>Зенит</t>
  </si>
  <si>
    <t>Пахомов Никита</t>
  </si>
  <si>
    <t>Гусев Егор</t>
  </si>
  <si>
    <t>Власов Леонид</t>
  </si>
  <si>
    <t>Рязанская область</t>
  </si>
  <si>
    <t>Рязань</t>
  </si>
  <si>
    <t>Феофанов Валентин</t>
  </si>
  <si>
    <t>Сеньченков Олег</t>
  </si>
  <si>
    <t>республика Карелия</t>
  </si>
  <si>
    <t>Сортавала</t>
  </si>
  <si>
    <t>Емельяненко Иван</t>
  </si>
  <si>
    <t>Алешкин Сергей</t>
  </si>
  <si>
    <t>Гавриш Савелий</t>
  </si>
  <si>
    <t>Панеев Александр</t>
  </si>
  <si>
    <t>ОСА Север</t>
  </si>
  <si>
    <t>Рассказов Юрий</t>
  </si>
  <si>
    <t>Полк полиции №1 УВО</t>
  </si>
  <si>
    <t>Бельцов Данил</t>
  </si>
  <si>
    <t>Поляков Виталий</t>
  </si>
  <si>
    <t>Пилипко Михаил</t>
  </si>
  <si>
    <t>Дербин Николай</t>
  </si>
  <si>
    <t>Apple Friends</t>
  </si>
  <si>
    <t>Долудин Алексей</t>
  </si>
  <si>
    <t>Коволенко Виктор</t>
  </si>
  <si>
    <t>Академия л\а</t>
  </si>
  <si>
    <t>Снигур Семен</t>
  </si>
  <si>
    <t>Шабайкин Алексей</t>
  </si>
  <si>
    <t>Лашков Кирилл</t>
  </si>
  <si>
    <t>Максюта Андрей</t>
  </si>
  <si>
    <t>Коновалов Павел</t>
  </si>
  <si>
    <t>Яковлев Сергей</t>
  </si>
  <si>
    <t>Птицын Константин</t>
  </si>
  <si>
    <t>Кононенко Александр</t>
  </si>
  <si>
    <t>Soul Team</t>
  </si>
  <si>
    <t xml:space="preserve">Васильев Игорь </t>
  </si>
  <si>
    <t>Соболев Роман</t>
  </si>
  <si>
    <t>Арутюнян Сурен</t>
  </si>
  <si>
    <t>Мельников Николай</t>
  </si>
  <si>
    <t>Смирнов Александр</t>
  </si>
  <si>
    <t>СПИРОС</t>
  </si>
  <si>
    <t>Пушенко Кирилл</t>
  </si>
  <si>
    <t>Павлов Дмитрий</t>
  </si>
  <si>
    <t>Ахиллес</t>
  </si>
  <si>
    <t>Бородин Павел</t>
  </si>
  <si>
    <t>Иржанский Александр</t>
  </si>
  <si>
    <t>ОЛСА-55</t>
  </si>
  <si>
    <t>Шарычев Виктор</t>
  </si>
  <si>
    <t>Епифанов Александр</t>
  </si>
  <si>
    <t>Иманбаев Ренат</t>
  </si>
  <si>
    <t>д.Горбунки</t>
  </si>
  <si>
    <t>Galaxy, Кировец</t>
  </si>
  <si>
    <t>Горячевский Валерий</t>
  </si>
  <si>
    <t>с\к Турбостроитель</t>
  </si>
  <si>
    <t>Федоров Станислав</t>
  </si>
  <si>
    <t>НГУ Лесгафта</t>
  </si>
  <si>
    <t>Белоусов Сергей</t>
  </si>
  <si>
    <t>Бодакин Андрей</t>
  </si>
  <si>
    <t>Борисов Александр</t>
  </si>
  <si>
    <t>Туркин Андрей</t>
  </si>
  <si>
    <t>п.Сосново</t>
  </si>
  <si>
    <t>Карпенко Николай</t>
  </si>
  <si>
    <t>Ваулин Андрей</t>
  </si>
  <si>
    <t>Гончаров Александр</t>
  </si>
  <si>
    <t>Алгоритм</t>
  </si>
  <si>
    <t>Барский Александр</t>
  </si>
  <si>
    <t>Шутов Александр</t>
  </si>
  <si>
    <t>Суорамда</t>
  </si>
  <si>
    <t>Каргалов Алексей</t>
  </si>
  <si>
    <t>Nike Running Club</t>
  </si>
  <si>
    <t>Trotta Pierluigi</t>
  </si>
  <si>
    <t>ITA</t>
  </si>
  <si>
    <t>World Class Sennaya</t>
  </si>
  <si>
    <t>Харламов Андрей</t>
  </si>
  <si>
    <t>Легомский Михаил</t>
  </si>
  <si>
    <t>Мозжухин Сергей</t>
  </si>
  <si>
    <t>Дьяченко Андрей</t>
  </si>
  <si>
    <t>Торо Алек</t>
  </si>
  <si>
    <t>USA</t>
  </si>
  <si>
    <t>Калифорния</t>
  </si>
  <si>
    <t>Калугин Сергей</t>
  </si>
  <si>
    <t>Блудов Николай</t>
  </si>
  <si>
    <t>п.Ленинское</t>
  </si>
  <si>
    <t>СК-450</t>
  </si>
  <si>
    <t>Шлафер Алексей</t>
  </si>
  <si>
    <t>Дьяконов Антон</t>
  </si>
  <si>
    <t>DonorSearch</t>
  </si>
  <si>
    <t>Маков Ярослав</t>
  </si>
  <si>
    <t>ХаусИндаХаус</t>
  </si>
  <si>
    <t>Кан Константин</t>
  </si>
  <si>
    <t>Соколовский Алексей</t>
  </si>
  <si>
    <t>Абдушелишвили Георгий</t>
  </si>
  <si>
    <t>Куликов Петр</t>
  </si>
  <si>
    <t>д.Ян-Тесово</t>
  </si>
  <si>
    <t>Сильвия г.Гатчина</t>
  </si>
  <si>
    <t>Лобанов Михаил</t>
  </si>
  <si>
    <t>Дроздов Вадим</t>
  </si>
  <si>
    <t xml:space="preserve"> Сильвия, Спирос</t>
  </si>
  <si>
    <t>Багно Андрей</t>
  </si>
  <si>
    <t>Шпаковский Александр</t>
  </si>
  <si>
    <t>Ефимов Сергей</t>
  </si>
  <si>
    <t>Стажеров Владимир</t>
  </si>
  <si>
    <t>Шилин Дмитрий</t>
  </si>
  <si>
    <t>Задонский Дмитрий</t>
  </si>
  <si>
    <t>Стрела</t>
  </si>
  <si>
    <t>Румянцев Павел</t>
  </si>
  <si>
    <t>Миронов Илья</t>
  </si>
  <si>
    <t>Степанов Кирилл</t>
  </si>
  <si>
    <t>Антипин Максим</t>
  </si>
  <si>
    <t>Золотарев Иван</t>
  </si>
  <si>
    <t>Михайлюк Олег</t>
  </si>
  <si>
    <t>Постников Иван</t>
  </si>
  <si>
    <t>Постников Валерий</t>
  </si>
  <si>
    <t>Тихонов Леонид</t>
  </si>
  <si>
    <t>Дружинин Сергей</t>
  </si>
  <si>
    <t>Трифонов Александр</t>
  </si>
  <si>
    <t>Нурниязов Марат</t>
  </si>
  <si>
    <t xml:space="preserve"> СК Электросила</t>
  </si>
  <si>
    <t>Звонарев Сергей</t>
  </si>
  <si>
    <t>Болдырев Владимир</t>
  </si>
  <si>
    <t>Новиков Михаил</t>
  </si>
  <si>
    <t>FTS Sport</t>
  </si>
  <si>
    <t>Гершман Соломон</t>
  </si>
  <si>
    <t>Дегтярь Игорь</t>
  </si>
  <si>
    <t>IRun</t>
  </si>
  <si>
    <t>Гришин Валентин</t>
  </si>
  <si>
    <t>Фархутдинов Руслан</t>
  </si>
  <si>
    <t>республика Башкортостан</t>
  </si>
  <si>
    <t>с.Буздяк</t>
  </si>
  <si>
    <t>Курдюбов Андрей</t>
  </si>
  <si>
    <t>Донцу Роман</t>
  </si>
  <si>
    <t>ВИТУ</t>
  </si>
  <si>
    <t>Лазарев Александр</t>
  </si>
  <si>
    <t>Исаков Валерий</t>
  </si>
  <si>
    <t>Смирнов Дмитрий</t>
  </si>
  <si>
    <t>Терещук Николай</t>
  </si>
  <si>
    <t>Сноп Павел</t>
  </si>
  <si>
    <t>Булгаков Андрей</t>
  </si>
  <si>
    <t>Морозов Роман</t>
  </si>
  <si>
    <t>Буквоед</t>
  </si>
  <si>
    <t>Касьянков Владимир</t>
  </si>
  <si>
    <t>Титов Олег</t>
  </si>
  <si>
    <t>Тимофеев Павел</t>
  </si>
  <si>
    <t>Богданов Максим</t>
  </si>
  <si>
    <t>Гаврилов Федор</t>
  </si>
  <si>
    <t>Лысков Дмитрий</t>
  </si>
  <si>
    <t xml:space="preserve">Киров </t>
  </si>
  <si>
    <t>Сиротинкин Павел</t>
  </si>
  <si>
    <t>Primavera.runners</t>
  </si>
  <si>
    <t>Лисапов Виталий</t>
  </si>
  <si>
    <t>I lOVE RUNNING</t>
  </si>
  <si>
    <t>Комаров Юрий</t>
  </si>
  <si>
    <t>п.им.Морозова</t>
  </si>
  <si>
    <t>Pro Running</t>
  </si>
  <si>
    <t>Бурмейстерс Янис</t>
  </si>
  <si>
    <t>Красноперов Константин</t>
  </si>
  <si>
    <t>Жигарев Андрей</t>
  </si>
  <si>
    <t>Юдин Александр</t>
  </si>
  <si>
    <t>Кротов Алексей</t>
  </si>
  <si>
    <t>Абдуллаев Али</t>
  </si>
  <si>
    <t>Ромашкин Амир</t>
  </si>
  <si>
    <t>Кивляк Петр</t>
  </si>
  <si>
    <t>Лушников Андрей</t>
  </si>
  <si>
    <t>Verenciuc Rabu</t>
  </si>
  <si>
    <t>ROU</t>
  </si>
  <si>
    <t>Bucharest</t>
  </si>
  <si>
    <t>Каменек Наталья</t>
  </si>
  <si>
    <t>Мацафеева Ирина</t>
  </si>
  <si>
    <t>Аношкина Евгения</t>
  </si>
  <si>
    <t>Dragu  Andreea</t>
  </si>
  <si>
    <t>Курочкина Наталья</t>
  </si>
  <si>
    <t>Казанцева Ольга</t>
  </si>
  <si>
    <t>Green tour</t>
  </si>
  <si>
    <t>Кулакова Кристина</t>
  </si>
  <si>
    <t>Козьмова Наталья</t>
  </si>
  <si>
    <t>Пантелеева Полина</t>
  </si>
  <si>
    <t>Можина Людмила</t>
  </si>
  <si>
    <t>Юшина Татьяна</t>
  </si>
  <si>
    <t>Гурова Анастасия</t>
  </si>
  <si>
    <t>Теремова Анна</t>
  </si>
  <si>
    <t>Бурим Анна</t>
  </si>
  <si>
    <t>Хабаровский край</t>
  </si>
  <si>
    <t>Комсомольск-на-Амуре</t>
  </si>
  <si>
    <t>Карасева Анна</t>
  </si>
  <si>
    <t>Джонсон Шейла</t>
  </si>
  <si>
    <t>Иванова Екатерина</t>
  </si>
  <si>
    <t>Марич Надежда</t>
  </si>
  <si>
    <t>Бармина Кристина</t>
  </si>
  <si>
    <t>Селиванова Евгения</t>
  </si>
  <si>
    <t>Moskva River Runners</t>
  </si>
  <si>
    <t>Задонская Елизавета</t>
  </si>
  <si>
    <t>Варлан Ольга</t>
  </si>
  <si>
    <t>Георгиева Екатерина</t>
  </si>
  <si>
    <t>Лоран Марина</t>
  </si>
  <si>
    <t>Петрова Анна</t>
  </si>
  <si>
    <t>Болгова Юлия</t>
  </si>
  <si>
    <t>Любомская Ирина</t>
  </si>
  <si>
    <t>Лебедева Мария</t>
  </si>
  <si>
    <t>Маргасова Вера</t>
  </si>
  <si>
    <t>Перова Ольга</t>
  </si>
  <si>
    <t>World of Toys</t>
  </si>
  <si>
    <t>Назарова Ирина</t>
  </si>
  <si>
    <t>Спорягина Ирина</t>
  </si>
  <si>
    <t>а\к Горняк</t>
  </si>
  <si>
    <t>Брысова Наталья</t>
  </si>
  <si>
    <t>Богданова Евгения</t>
  </si>
  <si>
    <t>Зорина Наталья</t>
  </si>
  <si>
    <t>Чернова Ирина</t>
  </si>
  <si>
    <t>Василинец Ирина</t>
  </si>
  <si>
    <t>Богатина Екатерина</t>
  </si>
  <si>
    <t>Жукова Екатерина</t>
  </si>
  <si>
    <t>Галлямова Виктория</t>
  </si>
  <si>
    <t>Летникова Елизавета</t>
  </si>
  <si>
    <t>Московская СДЮШОР</t>
  </si>
  <si>
    <t>Зуева Ксения</t>
  </si>
  <si>
    <t>Петрова Ирина</t>
  </si>
  <si>
    <t>Мулевская Диана</t>
  </si>
  <si>
    <t>Мальханова Мария</t>
  </si>
  <si>
    <t>Тарелкина Нина</t>
  </si>
  <si>
    <t>п.Невская Дубровка</t>
  </si>
  <si>
    <t xml:space="preserve"> Динамо СПб</t>
  </si>
  <si>
    <t>Ксенофонтова Нина</t>
  </si>
  <si>
    <t>Большакова Алена</t>
  </si>
  <si>
    <t>Грэтхен Екатерина</t>
  </si>
  <si>
    <t>ОАО АКБ Росбанк</t>
  </si>
  <si>
    <t>Бурцева Нюргуяна</t>
  </si>
  <si>
    <t>Нефедова Наталья</t>
  </si>
  <si>
    <t xml:space="preserve"> Красногвардеец</t>
  </si>
  <si>
    <t>Пэн Шу</t>
  </si>
  <si>
    <t>Антонова Ольга</t>
  </si>
  <si>
    <t>Понизовская Евгения</t>
  </si>
  <si>
    <t>Осипова Анастасия</t>
  </si>
  <si>
    <t>Зверькова Варвара</t>
  </si>
  <si>
    <t>JT triathlon team</t>
  </si>
  <si>
    <t>Юсова Елена</t>
  </si>
  <si>
    <t>Громазина Татьяна</t>
  </si>
  <si>
    <t>Мошиашвили Олеся</t>
  </si>
  <si>
    <t>Захарова Ольга</t>
  </si>
  <si>
    <t>Шалимова Татьяна</t>
  </si>
  <si>
    <t>Архипова Элизабетта</t>
  </si>
  <si>
    <t>Кацапова Ольга</t>
  </si>
  <si>
    <t>Центр Свободное рождение</t>
  </si>
  <si>
    <t>Кутная Елена</t>
  </si>
  <si>
    <t>Григорьева Татьяна</t>
  </si>
  <si>
    <t>Бондарь Екатерина</t>
  </si>
  <si>
    <t>Немзорова Татьяна</t>
  </si>
  <si>
    <t>Артемьева Ирина</t>
  </si>
  <si>
    <t>Круглова Нина</t>
  </si>
  <si>
    <t>Румянцева Алла</t>
  </si>
  <si>
    <t>Мельникова Нина</t>
  </si>
  <si>
    <t xml:space="preserve"> Кировец</t>
  </si>
  <si>
    <t>Мадьянова Екатерина</t>
  </si>
  <si>
    <t>Дубровина Наталья</t>
  </si>
  <si>
    <t>Ваглавтс Светлана</t>
  </si>
  <si>
    <t>ЦФК Пушкин</t>
  </si>
  <si>
    <t>Виногорова Светлана</t>
  </si>
  <si>
    <t>Темнова Наталья</t>
  </si>
  <si>
    <t>Мишуринская Екатерина</t>
  </si>
  <si>
    <t>Харчевникова Алена</t>
  </si>
  <si>
    <t>Алексеев Сергей</t>
  </si>
  <si>
    <t>Павлов Владимир</t>
  </si>
  <si>
    <t>Источник</t>
  </si>
  <si>
    <t>ВОВ</t>
  </si>
  <si>
    <t>Емельянов Иван</t>
  </si>
  <si>
    <t>Кувалдин Савва</t>
  </si>
  <si>
    <t>Иппон</t>
  </si>
  <si>
    <t>Романов Дмитрий</t>
  </si>
  <si>
    <t>Смокотин Георгий</t>
  </si>
  <si>
    <t>Кузовкин Александр</t>
  </si>
  <si>
    <t>Кочкин Сергей</t>
  </si>
  <si>
    <t>Нестеров Сергей</t>
  </si>
  <si>
    <t>Владимиров Кирилл</t>
  </si>
  <si>
    <t>Немцов Даниил</t>
  </si>
  <si>
    <t>Justtri</t>
  </si>
  <si>
    <t>Воробьев Борис</t>
  </si>
  <si>
    <t>ЖБЛ,ВОВ</t>
  </si>
  <si>
    <t>Родин Михаил</t>
  </si>
  <si>
    <t>Анисимов Андрей</t>
  </si>
  <si>
    <t>Тимофеев Алексей</t>
  </si>
  <si>
    <t>Леонов Всеволод</t>
  </si>
  <si>
    <t>Дубинин Аркадий</t>
  </si>
  <si>
    <t>Чекунов Николай</t>
  </si>
  <si>
    <t>Орлов Максим</t>
  </si>
  <si>
    <t>Беликов Никита</t>
  </si>
  <si>
    <t>Ермак Евгений</t>
  </si>
  <si>
    <t>СДЮШОР Пушкин</t>
  </si>
  <si>
    <t>Деденков Александр</t>
  </si>
  <si>
    <t>Бочкарев Александр</t>
  </si>
  <si>
    <t>Бебик Ярослав</t>
  </si>
  <si>
    <t>Тихонравов Николай</t>
  </si>
  <si>
    <t>Лобанов Владислав</t>
  </si>
  <si>
    <t>Овчинников Юрий</t>
  </si>
  <si>
    <t>Житомир</t>
  </si>
  <si>
    <t>Джоинг</t>
  </si>
  <si>
    <t>Холмов Владимир</t>
  </si>
  <si>
    <t xml:space="preserve"> Динамо</t>
  </si>
  <si>
    <t>Мацафеев Денис</t>
  </si>
  <si>
    <t>Олимпиские надежды</t>
  </si>
  <si>
    <t>Рогозин Михаил</t>
  </si>
  <si>
    <t>Рудяков Кирилл</t>
  </si>
  <si>
    <t>Рудяков Александр</t>
  </si>
  <si>
    <t>Рудяков Владислав</t>
  </si>
  <si>
    <t>Мызников Михаил</t>
  </si>
  <si>
    <t>Алексеев Константин</t>
  </si>
  <si>
    <t>Ефимов Роман</t>
  </si>
  <si>
    <t>Айсин Тимур</t>
  </si>
  <si>
    <t>Овчинников Александр</t>
  </si>
  <si>
    <t>Городилов Владимир</t>
  </si>
  <si>
    <t>Германов Даниил</t>
  </si>
  <si>
    <t>Гордеев Михаил</t>
  </si>
  <si>
    <t>Гордеев Павел</t>
  </si>
  <si>
    <t>Гарбузов Илья</t>
  </si>
  <si>
    <t>Панов Павел</t>
  </si>
  <si>
    <t>Залесский Илья</t>
  </si>
  <si>
    <t>Шушков Владимир</t>
  </si>
  <si>
    <t>Павлов Егор</t>
  </si>
  <si>
    <t>Сомов Степан</t>
  </si>
  <si>
    <t>Белозеров Кирилл</t>
  </si>
  <si>
    <t>Сомов Иван</t>
  </si>
  <si>
    <t>Васильев Илларион</t>
  </si>
  <si>
    <t>Ободников Владимир</t>
  </si>
  <si>
    <t>Сладкевич Александр</t>
  </si>
  <si>
    <t>Воробьев Георгий</t>
  </si>
  <si>
    <t>Степанов Вячеслав</t>
  </si>
  <si>
    <t>Богданов Александр</t>
  </si>
  <si>
    <t>Малютин Владислав</t>
  </si>
  <si>
    <t>Мирзоев Теймур</t>
  </si>
  <si>
    <t>Черкасов Виктор</t>
  </si>
  <si>
    <t>СДЮСШОР-2 Московского района\Школа 543</t>
  </si>
  <si>
    <t>Агафонов Егор</t>
  </si>
  <si>
    <t>Фролов Владислав</t>
  </si>
  <si>
    <t>Ем Мартин</t>
  </si>
  <si>
    <t>Ем Валерий</t>
  </si>
  <si>
    <t>Барер Дмитрий</t>
  </si>
  <si>
    <t>Горбачев Евгений</t>
  </si>
  <si>
    <t>Назаров Илья</t>
  </si>
  <si>
    <t>Стажков Михаил</t>
  </si>
  <si>
    <t>Занин Павел</t>
  </si>
  <si>
    <t>Ем Сергей</t>
  </si>
  <si>
    <t>Громов Иван</t>
  </si>
  <si>
    <t>Магомедов Марат</t>
  </si>
  <si>
    <t>Шабалин Константин</t>
  </si>
  <si>
    <t>Добрынин Михаил</t>
  </si>
  <si>
    <t>Забайкальский край</t>
  </si>
  <si>
    <t>Чита</t>
  </si>
  <si>
    <t>Колгашкин Григорий</t>
  </si>
  <si>
    <t>Воскобойников Артем</t>
  </si>
  <si>
    <t>Копыл Данила</t>
  </si>
  <si>
    <t>Агапов Дмитрий</t>
  </si>
  <si>
    <t>Потемкин Алексей</t>
  </si>
  <si>
    <t>Ерошков Леонид</t>
  </si>
  <si>
    <t>Потемкин Сергей</t>
  </si>
  <si>
    <t>Новиков Николай</t>
  </si>
  <si>
    <t>Широких Александр</t>
  </si>
  <si>
    <t>Широких Григорий</t>
  </si>
  <si>
    <t>Балаш Ольга</t>
  </si>
  <si>
    <t>Майкова Нина</t>
  </si>
  <si>
    <t>Артемьева Наталья</t>
  </si>
  <si>
    <t>СПб СДЮСШОР</t>
  </si>
  <si>
    <t>Воскобойникова Алиса</t>
  </si>
  <si>
    <t>Лебедева Анна</t>
  </si>
  <si>
    <t>Корнилова Александра</t>
  </si>
  <si>
    <t>Кондратенко Полина</t>
  </si>
  <si>
    <t>Кожухарь Дарья</t>
  </si>
  <si>
    <t>Голубева Ксения</t>
  </si>
  <si>
    <t>Горбачева Дарья</t>
  </si>
  <si>
    <t>Гончарова Ольга</t>
  </si>
  <si>
    <t>Гончарова Анастасия</t>
  </si>
  <si>
    <t>Кошелева Юлия</t>
  </si>
  <si>
    <t>г.Коммунар</t>
  </si>
  <si>
    <t>Янковая Эльмира</t>
  </si>
  <si>
    <t>Евдокимова Алиса</t>
  </si>
  <si>
    <t>Мерзлова Елизавета</t>
  </si>
  <si>
    <t>Терехович Ольга</t>
  </si>
  <si>
    <t>Богданова Татьяна</t>
  </si>
  <si>
    <t>Миронова Екатерина</t>
  </si>
  <si>
    <t>Чижова Полина</t>
  </si>
  <si>
    <t>Некрасова Дарья</t>
  </si>
  <si>
    <t>Медведева Александра</t>
  </si>
  <si>
    <t>Воеводкина Дарья</t>
  </si>
  <si>
    <t>Савинова Дарья</t>
  </si>
  <si>
    <t>Чекмарева Екатерина</t>
  </si>
  <si>
    <t>Рыбакова Екатерина</t>
  </si>
  <si>
    <t>Вахрутдинова Анна</t>
  </si>
  <si>
    <t>Пухова Алиса</t>
  </si>
  <si>
    <t>Коренова Дарья</t>
  </si>
  <si>
    <t>Армякова Соломия</t>
  </si>
  <si>
    <t>Мызникова Екатерина</t>
  </si>
  <si>
    <t>Казанцева Софья</t>
  </si>
  <si>
    <t>Рыбакова Софья</t>
  </si>
  <si>
    <t>Гераськина Амеля</t>
  </si>
  <si>
    <t>Белокопытова Анастасия</t>
  </si>
  <si>
    <t>Мальханова Асия</t>
  </si>
  <si>
    <t>Шпинева Полина</t>
  </si>
  <si>
    <t>Морозова Юлия</t>
  </si>
  <si>
    <t>Шантырь Дарья</t>
  </si>
  <si>
    <t>Вишневская Ксения</t>
  </si>
  <si>
    <t>Куцева Вероника</t>
  </si>
  <si>
    <t>Пинюгалова Елена</t>
  </si>
  <si>
    <t>Смирнова Варвара</t>
  </si>
  <si>
    <t>Мальханова Дарья</t>
  </si>
  <si>
    <t>Шпинева Ульяна</t>
  </si>
  <si>
    <t>Чурилина Александра</t>
  </si>
  <si>
    <t>Агаркова Дарья</t>
  </si>
  <si>
    <t>Шаруева Полина</t>
  </si>
  <si>
    <t>Федорова Анастасия</t>
  </si>
  <si>
    <t>Федорова Евгения</t>
  </si>
  <si>
    <t>Богданова Даниэла</t>
  </si>
  <si>
    <t>Сальникова Виктория</t>
  </si>
  <si>
    <t>Голева Анастасия</t>
  </si>
  <si>
    <t>Зулина Юлия</t>
  </si>
  <si>
    <t>Субботина Лилия</t>
  </si>
  <si>
    <t>Бендик Мария</t>
  </si>
  <si>
    <t>Виленская Екатерина</t>
  </si>
  <si>
    <t>Квятковская Валерия</t>
  </si>
  <si>
    <t>Киселева Юлия</t>
  </si>
  <si>
    <t>Гавранина Вера</t>
  </si>
  <si>
    <t>Гребенщикова Анна</t>
  </si>
  <si>
    <t>Прасолова Анна</t>
  </si>
  <si>
    <t>Место</t>
  </si>
  <si>
    <t>М.В.Гр.</t>
  </si>
  <si>
    <t>Результат</t>
  </si>
  <si>
    <t>Кузнецов Анатолий</t>
  </si>
  <si>
    <t>Приозерск</t>
  </si>
  <si>
    <t>Хампу Геннадий</t>
  </si>
  <si>
    <t>Чистаков Валерий</t>
  </si>
  <si>
    <t>Гладков Алексей</t>
  </si>
  <si>
    <t>Бжевский Ростислав</t>
  </si>
  <si>
    <t>SBR 88</t>
  </si>
  <si>
    <t>Кочнев Иван</t>
  </si>
  <si>
    <t>Ерофеев Алексей</t>
  </si>
  <si>
    <t>Савельев Сергей</t>
  </si>
  <si>
    <t>Кентавр</t>
  </si>
  <si>
    <t>Ефремов Сергей</t>
  </si>
  <si>
    <t>Святненко Василий</t>
  </si>
  <si>
    <t>Уланова Елена</t>
  </si>
  <si>
    <t>п.Лесное</t>
  </si>
  <si>
    <t>ЦФК Царское село</t>
  </si>
  <si>
    <t>Кожин Петр</t>
  </si>
  <si>
    <t>Юрзов Владимир</t>
  </si>
  <si>
    <t xml:space="preserve">ЦСПСК-Югры </t>
  </si>
  <si>
    <t>Югры</t>
  </si>
  <si>
    <t>Ломоносов</t>
  </si>
  <si>
    <t>М75</t>
  </si>
  <si>
    <t>Команда</t>
  </si>
  <si>
    <t>Разр.</t>
  </si>
  <si>
    <t>Командный результат</t>
  </si>
  <si>
    <t>службы</t>
  </si>
  <si>
    <t>МОКИН Константин Алексеевич</t>
  </si>
  <si>
    <t>Руководитель медицинской</t>
  </si>
  <si>
    <t>I категория</t>
  </si>
  <si>
    <t>ПОЧИНСКИЙ Михаил Владимирович</t>
  </si>
  <si>
    <t>Начальник службы питания</t>
  </si>
  <si>
    <t>Комендант пробега</t>
  </si>
  <si>
    <t>Начальник дистанции</t>
  </si>
  <si>
    <t>по АСУ</t>
  </si>
  <si>
    <t>САВЕЛЬЕВ Иван Сергеевич</t>
  </si>
  <si>
    <t>Заместитель гл.секретаря</t>
  </si>
  <si>
    <t>Заместитель гл. секретаря</t>
  </si>
  <si>
    <t>СОЛОВЬЕВ Вадим Валерьевич</t>
  </si>
  <si>
    <t>по информации</t>
  </si>
  <si>
    <t>БОКАТЫЙ Николай Сергеевич</t>
  </si>
  <si>
    <t>Заместитель главного судьи</t>
  </si>
  <si>
    <t>по дистанции 2 км</t>
  </si>
  <si>
    <t>ЗАИКИН Евгений Андреевич</t>
  </si>
  <si>
    <t>Всесоюзная категория</t>
  </si>
  <si>
    <t>по дистанции 5 км</t>
  </si>
  <si>
    <t>ЛАЗЕБНЫЙ  Владимир Антонович</t>
  </si>
  <si>
    <t xml:space="preserve">  </t>
  </si>
  <si>
    <t>по дистанции 15 км</t>
  </si>
  <si>
    <t>ТИХОНОВ Владимир Макарович</t>
  </si>
  <si>
    <t>по дистанции 30 км</t>
  </si>
  <si>
    <t>АЛЕКСЕЕВ Генадий Иванович</t>
  </si>
  <si>
    <t>по кадрам</t>
  </si>
  <si>
    <t>Всероссийская категория</t>
  </si>
  <si>
    <t xml:space="preserve">Технический делегат </t>
  </si>
  <si>
    <t>ВЯЗНЕР Борис Яковлевич</t>
  </si>
  <si>
    <t>Главный секретарь</t>
  </si>
  <si>
    <t>КОЧЕТКОВ Михаил Андреевич</t>
  </si>
  <si>
    <t>Главный судья</t>
  </si>
  <si>
    <t>ДИРЕКТОР СОРЕВНОВАНИЙ               КОЧЕТКОВ   Михаил Андреевич</t>
  </si>
  <si>
    <t>ГЛАВНАЯ  СУДЕЙСКАЯ  КОЛЛЕГИЯ
REFERE`S BOARD</t>
  </si>
  <si>
    <t>Стр</t>
  </si>
  <si>
    <t>Кочетков М.А.</t>
  </si>
  <si>
    <t>88-й Международный пробег ПУШКИН - Санкт-Петербург</t>
  </si>
  <si>
    <t>21 сентября 2014 г.
Санкт-Петербург</t>
  </si>
  <si>
    <t>Кировец, ШВСМ по ВВС</t>
  </si>
  <si>
    <t>Кировец, Академия л\а</t>
  </si>
  <si>
    <t>Соловьев В.В.</t>
  </si>
  <si>
    <t>Мужчины</t>
  </si>
  <si>
    <t>Женщины</t>
  </si>
  <si>
    <t xml:space="preserve"> Кировец, Академия л/а</t>
  </si>
  <si>
    <t>Nike, Парсек</t>
  </si>
  <si>
    <t>5 км Мужчины, инвалиды опорники</t>
  </si>
  <si>
    <t>ТЕРНИЦКИЙ Александр Андреевич</t>
  </si>
  <si>
    <t>ОРЛОВ Максим Петрович</t>
  </si>
  <si>
    <t>ПАУТОВА Ирина Анатольевна</t>
  </si>
  <si>
    <t>САВЕНКО Виктор Антонович</t>
  </si>
  <si>
    <t>ЛЕИНЬШ Ольга Викторовна</t>
  </si>
  <si>
    <t xml:space="preserve"> Кировец, ВКА им.Можайского</t>
  </si>
  <si>
    <t>Василеостровская спортшкола</t>
  </si>
  <si>
    <t>БиМ, Золотые старики</t>
  </si>
  <si>
    <t xml:space="preserve">Югры </t>
  </si>
  <si>
    <t>Лично</t>
  </si>
  <si>
    <t>лично</t>
  </si>
  <si>
    <t>МИР</t>
  </si>
  <si>
    <t>Ланцов Валерий</t>
  </si>
  <si>
    <t>Михайлов Дмитрий</t>
  </si>
  <si>
    <t>Харченко Александр</t>
  </si>
  <si>
    <t>Мишуринский Станислав</t>
  </si>
  <si>
    <t>Кубенин Николай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</si>
</sst>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/ss"/>
    <numFmt numFmtId="165" formatCode="&quot;прот-л  &quot;###"/>
    <numFmt numFmtId="166" formatCode="&quot;заявка  &quot;###"/>
    <numFmt numFmtId="167" formatCode="#&quot; стр.&quot;"/>
    <numFmt numFmtId="168" formatCode="h:mm/ss"/>
    <numFmt numFmtId="169" formatCode="##&quot; км&quot;"/>
    <numFmt numFmtId="170" formatCode="####&quot; г.г. р.)&quot;"/>
    <numFmt numFmtId="171" formatCode="&quot;(&quot;####&quot; - &quot;"/>
    <numFmt numFmtId="172" formatCode="&quot;неявилось:  &quot;\ ###"/>
    <numFmt numFmtId="173" formatCode="&quot;сошло:   &quot;\ ##"/>
    <numFmt numFmtId="174" formatCode="&quot;в прот.  &quot;\ ###"/>
    <numFmt numFmtId="175" formatCode="&quot;прот. &quot;###"/>
    <numFmt numFmtId="176" formatCode="&quot;заявка &quot;###"/>
    <numFmt numFmtId="177" formatCode="&quot;заявка&quot;###"/>
    <numFmt numFmtId="178" formatCode="&quot;з &quot;###"/>
    <numFmt numFmtId="179" formatCode="h:mm/ss.0"/>
    <numFmt numFmtId="180" formatCode="##&quot;   &quot;##"/>
    <numFmt numFmtId="181" formatCode="&quot;в протоколе &quot;###"/>
    <numFmt numFmtId="182" formatCode="dd/mm/yy&quot;     &quot;\ h:m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######&quot;-&quot;####&quot;-&quot;####"/>
    <numFmt numFmtId="187" formatCode="#&quot;:&quot;##&quot;.&quot;##&quot;,&quot;##&quot;-&quot;####&quot;-&quot;####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mm:ss.0;@"/>
    <numFmt numFmtId="202" formatCode="[$-F400]h:mm:ss\ AM/PM"/>
    <numFmt numFmtId="203" formatCode="[h]:mm:ss;@"/>
  </numFmts>
  <fonts count="37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b/>
      <sz val="6"/>
      <name val="Arial Cyr"/>
      <family val="0"/>
    </font>
    <font>
      <b/>
      <sz val="7.5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name val="Arial Cyr"/>
      <family val="0"/>
    </font>
    <font>
      <sz val="6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6.5"/>
      <name val="Arial Narrow"/>
      <family val="2"/>
    </font>
    <font>
      <b/>
      <i/>
      <sz val="12"/>
      <name val="Arial Cyr"/>
      <family val="2"/>
    </font>
    <font>
      <b/>
      <sz val="16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1" fontId="1" fillId="0" borderId="10" xfId="59" applyNumberFormat="1" applyFont="1" applyFill="1" applyBorder="1" applyAlignment="1" applyProtection="1">
      <alignment horizontal="center" vertical="center"/>
      <protection hidden="1"/>
    </xf>
    <xf numFmtId="1" fontId="2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55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>
      <alignment horizontal="center" vertical="center" shrinkToFit="1"/>
    </xf>
    <xf numFmtId="0" fontId="3" fillId="0" borderId="10" xfId="55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>
      <alignment horizontal="center" vertical="center" shrinkToFit="1"/>
    </xf>
    <xf numFmtId="0" fontId="1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1" fontId="2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53">
      <alignment/>
      <protection/>
    </xf>
    <xf numFmtId="0" fontId="0" fillId="0" borderId="0" xfId="53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1" fontId="1" fillId="0" borderId="11" xfId="56" applyNumberFormat="1" applyFont="1" applyFill="1" applyBorder="1" applyAlignment="1" applyProtection="1">
      <alignment horizontal="center" vertical="center" shrinkToFit="1"/>
      <protection hidden="1"/>
    </xf>
    <xf numFmtId="1" fontId="2" fillId="0" borderId="11" xfId="58" applyNumberFormat="1" applyFont="1" applyFill="1" applyBorder="1" applyAlignment="1" applyProtection="1">
      <alignment horizontal="center" vertical="center" shrinkToFit="1"/>
      <protection hidden="1"/>
    </xf>
    <xf numFmtId="0" fontId="3" fillId="0" borderId="11" xfId="58" applyNumberFormat="1" applyFont="1" applyFill="1" applyBorder="1" applyAlignment="1" applyProtection="1">
      <alignment horizontal="center" vertical="center" shrinkToFit="1"/>
      <protection hidden="1"/>
    </xf>
    <xf numFmtId="0" fontId="3" fillId="0" borderId="11" xfId="58" applyFont="1" applyFill="1" applyBorder="1" applyAlignment="1" applyProtection="1">
      <alignment horizontal="center" vertical="center" shrinkToFit="1"/>
      <protection hidden="1"/>
    </xf>
    <xf numFmtId="0" fontId="2" fillId="0" borderId="11" xfId="53" applyFont="1" applyBorder="1" applyAlignment="1">
      <alignment horizontal="center" vertical="center" shrinkToFit="1"/>
      <protection/>
    </xf>
    <xf numFmtId="0" fontId="27" fillId="0" borderId="0" xfId="53" applyFont="1" applyAlignment="1">
      <alignment horizontal="center" vertical="center"/>
      <protection/>
    </xf>
    <xf numFmtId="0" fontId="3" fillId="0" borderId="10" xfId="54" applyFont="1" applyFill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>
      <alignment horizontal="center" vertical="center" shrinkToFit="1"/>
    </xf>
    <xf numFmtId="0" fontId="3" fillId="0" borderId="10" xfId="59" applyFont="1" applyFill="1" applyBorder="1" applyAlignment="1" applyProtection="1">
      <alignment horizontal="center" vertical="center" shrinkToFit="1"/>
      <protection hidden="1"/>
    </xf>
    <xf numFmtId="0" fontId="3" fillId="0" borderId="10" xfId="59" applyFont="1" applyFill="1" applyBorder="1" applyAlignment="1" applyProtection="1">
      <alignment horizontal="center" vertical="center" shrinkToFit="1"/>
      <protection hidden="1"/>
    </xf>
    <xf numFmtId="49" fontId="3" fillId="0" borderId="10" xfId="0" applyNumberFormat="1" applyFont="1" applyBorder="1" applyAlignment="1">
      <alignment horizontal="center" vertical="center" shrinkToFit="1"/>
    </xf>
    <xf numFmtId="1" fontId="2" fillId="0" borderId="12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59" applyNumberFormat="1" applyFont="1" applyFill="1" applyBorder="1" applyAlignment="1" applyProtection="1">
      <alignment horizontal="center" vertical="center" shrinkToFit="1"/>
      <protection hidden="1"/>
    </xf>
    <xf numFmtId="1" fontId="2" fillId="0" borderId="10" xfId="59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59" applyFont="1" applyFill="1" applyBorder="1" applyAlignment="1" applyProtection="1">
      <alignment vertical="center" shrinkToFit="1"/>
      <protection hidden="1"/>
    </xf>
    <xf numFmtId="0" fontId="2" fillId="0" borderId="10" xfId="54" applyFont="1" applyFill="1" applyBorder="1" applyAlignment="1" applyProtection="1">
      <alignment vertical="center" shrinkToFit="1"/>
      <protection hidden="1"/>
    </xf>
    <xf numFmtId="0" fontId="3" fillId="0" borderId="10" xfId="0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Border="1" applyAlignment="1">
      <alignment horizontal="center" vertical="center"/>
      <protection/>
    </xf>
    <xf numFmtId="0" fontId="2" fillId="0" borderId="10" xfId="55" applyFont="1" applyFill="1" applyBorder="1" applyAlignment="1" applyProtection="1">
      <alignment vertical="center" shrinkToFit="1"/>
      <protection hidden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vertical="center"/>
      <protection/>
    </xf>
    <xf numFmtId="1" fontId="1" fillId="0" borderId="10" xfId="55" applyNumberFormat="1" applyFont="1" applyFill="1" applyBorder="1" applyAlignment="1" applyProtection="1">
      <alignment horizontal="center" vertical="center"/>
      <protection hidden="1"/>
    </xf>
    <xf numFmtId="1" fontId="2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61" applyFont="1" applyFill="1" applyBorder="1" applyAlignment="1" applyProtection="1">
      <alignment horizontal="center" vertical="center" shrinkToFit="1"/>
      <protection hidden="1"/>
    </xf>
    <xf numFmtId="0" fontId="1" fillId="0" borderId="10" xfId="61" applyNumberFormat="1" applyFont="1" applyFill="1" applyBorder="1" applyAlignment="1" applyProtection="1">
      <alignment horizontal="center" vertical="center" shrinkToFit="1"/>
      <protection hidden="1"/>
    </xf>
    <xf numFmtId="1" fontId="2" fillId="0" borderId="10" xfId="58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58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58" applyFont="1" applyFill="1" applyBorder="1" applyAlignment="1" applyProtection="1">
      <alignment horizontal="center" vertical="center" shrinkToFit="1"/>
      <protection hidden="1"/>
    </xf>
    <xf numFmtId="0" fontId="3" fillId="0" borderId="10" xfId="53" applyFont="1" applyBorder="1" applyAlignment="1">
      <alignment horizontal="center" vertical="center" shrinkToFit="1"/>
      <protection/>
    </xf>
    <xf numFmtId="1" fontId="1" fillId="0" borderId="10" xfId="55" applyNumberFormat="1" applyFont="1" applyFill="1" applyBorder="1" applyAlignment="1" applyProtection="1">
      <alignment horizontal="center" vertical="center"/>
      <protection hidden="1"/>
    </xf>
    <xf numFmtId="1" fontId="2" fillId="0" borderId="12" xfId="61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61" applyFont="1" applyFill="1" applyBorder="1" applyAlignment="1" applyProtection="1">
      <alignment horizontal="center" vertical="center" shrinkToFit="1"/>
      <protection hidden="1"/>
    </xf>
    <xf numFmtId="0" fontId="3" fillId="0" borderId="13" xfId="58" applyFont="1" applyFill="1" applyBorder="1" applyAlignment="1" applyProtection="1">
      <alignment horizontal="center" vertical="center" shrinkToFit="1"/>
      <protection hidden="1"/>
    </xf>
    <xf numFmtId="0" fontId="1" fillId="0" borderId="10" xfId="58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58" applyNumberFormat="1" applyFont="1" applyFill="1" applyBorder="1" applyAlignment="1" applyProtection="1">
      <alignment horizontal="center" vertical="center" shrinkToFit="1"/>
      <protection hidden="1"/>
    </xf>
    <xf numFmtId="1" fontId="2" fillId="0" borderId="10" xfId="58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58" applyFont="1" applyFill="1" applyBorder="1" applyAlignment="1" applyProtection="1">
      <alignment vertical="center" shrinkToFit="1"/>
      <protection hidden="1"/>
    </xf>
    <xf numFmtId="0" fontId="2" fillId="0" borderId="11" xfId="0" applyNumberFormat="1" applyFont="1" applyBorder="1" applyAlignment="1">
      <alignment horizontal="center" vertical="center"/>
    </xf>
    <xf numFmtId="0" fontId="3" fillId="0" borderId="13" xfId="58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58" applyFont="1" applyFill="1" applyBorder="1" applyAlignment="1" applyProtection="1">
      <alignment vertical="center" shrinkToFit="1"/>
      <protection hidden="1"/>
    </xf>
    <xf numFmtId="0" fontId="2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0" xfId="61" applyFont="1" applyFill="1" applyBorder="1" applyAlignment="1" applyProtection="1">
      <alignment horizontal="left" vertical="center" shrinkToFit="1"/>
      <protection hidden="1"/>
    </xf>
    <xf numFmtId="0" fontId="2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vertical="center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53" applyNumberFormat="1" applyFont="1" applyBorder="1" applyAlignment="1">
      <alignment horizontal="center" vertical="center"/>
      <protection/>
    </xf>
    <xf numFmtId="0" fontId="2" fillId="0" borderId="10" xfId="61" applyFont="1" applyFill="1" applyBorder="1" applyAlignment="1" applyProtection="1">
      <alignment vertical="center" shrinkToFit="1"/>
      <protection hidden="1"/>
    </xf>
    <xf numFmtId="0" fontId="3" fillId="0" borderId="11" xfId="0" applyFont="1" applyBorder="1" applyAlignment="1">
      <alignment horizontal="center" vertical="center" shrinkToFit="1"/>
    </xf>
    <xf numFmtId="0" fontId="2" fillId="0" borderId="10" xfId="55" applyFont="1" applyFill="1" applyBorder="1" applyAlignment="1" applyProtection="1">
      <alignment vertical="center" shrinkToFit="1"/>
      <protection hidden="1"/>
    </xf>
    <xf numFmtId="0" fontId="2" fillId="0" borderId="11" xfId="58" applyFont="1" applyFill="1" applyBorder="1" applyAlignment="1" applyProtection="1">
      <alignment vertical="center" shrinkToFit="1"/>
      <protection hidden="1"/>
    </xf>
    <xf numFmtId="0" fontId="2" fillId="0" borderId="11" xfId="58" applyFont="1" applyFill="1" applyBorder="1" applyAlignment="1" applyProtection="1">
      <alignment horizontal="left" vertical="center" shrinkToFit="1"/>
      <protection hidden="1"/>
    </xf>
    <xf numFmtId="0" fontId="2" fillId="0" borderId="10" xfId="55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Border="1" applyAlignment="1">
      <alignment horizontal="center" vertical="center" shrinkToFit="1"/>
    </xf>
    <xf numFmtId="0" fontId="3" fillId="0" borderId="14" xfId="58" applyFont="1" applyFill="1" applyBorder="1" applyAlignment="1" applyProtection="1">
      <alignment horizontal="center" vertical="center" shrinkToFit="1"/>
      <protection hidden="1"/>
    </xf>
    <xf numFmtId="0" fontId="3" fillId="0" borderId="15" xfId="58" applyFont="1" applyFill="1" applyBorder="1" applyAlignment="1" applyProtection="1">
      <alignment horizontal="center" vertical="center" shrinkToFit="1"/>
      <protection hidden="1"/>
    </xf>
    <xf numFmtId="0" fontId="3" fillId="0" borderId="12" xfId="58" applyFont="1" applyFill="1" applyBorder="1" applyAlignment="1" applyProtection="1">
      <alignment horizontal="center" vertical="center" shrinkToFit="1"/>
      <protection hidden="1"/>
    </xf>
    <xf numFmtId="49" fontId="3" fillId="0" borderId="10" xfId="58" applyNumberFormat="1" applyFont="1" applyFill="1" applyBorder="1" applyAlignment="1" applyProtection="1">
      <alignment horizontal="center" vertical="center" shrinkToFit="1"/>
      <protection hidden="1"/>
    </xf>
    <xf numFmtId="0" fontId="1" fillId="0" borderId="10" xfId="0" applyNumberFormat="1" applyFont="1" applyBorder="1" applyAlignment="1">
      <alignment horizontal="center" vertical="center" shrinkToFit="1"/>
    </xf>
    <xf numFmtId="1" fontId="2" fillId="0" borderId="11" xfId="58" applyNumberFormat="1" applyFont="1" applyFill="1" applyBorder="1" applyAlignment="1" applyProtection="1">
      <alignment horizontal="center" vertical="center" shrinkToFit="1"/>
      <protection hidden="1"/>
    </xf>
    <xf numFmtId="0" fontId="2" fillId="0" borderId="11" xfId="58" applyFont="1" applyFill="1" applyBorder="1" applyAlignment="1" applyProtection="1">
      <alignment vertical="center" shrinkToFit="1"/>
      <protection hidden="1"/>
    </xf>
    <xf numFmtId="1" fontId="1" fillId="0" borderId="14" xfId="58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53" applyFont="1" applyBorder="1" applyAlignment="1">
      <alignment vertical="center" shrinkToFit="1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0" fillId="0" borderId="10" xfId="53" applyBorder="1">
      <alignment/>
      <protection/>
    </xf>
    <xf numFmtId="0" fontId="2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1" fillId="0" borderId="10" xfId="53" applyNumberFormat="1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9" fontId="3" fillId="0" borderId="10" xfId="53" applyNumberFormat="1" applyFont="1" applyBorder="1" applyAlignment="1">
      <alignment horizontal="center" vertical="center" shrinkToFit="1"/>
      <protection/>
    </xf>
    <xf numFmtId="0" fontId="3" fillId="0" borderId="12" xfId="0" applyFont="1" applyBorder="1" applyAlignment="1">
      <alignment horizontal="center" vertical="center" shrinkToFit="1"/>
    </xf>
    <xf numFmtId="0" fontId="4" fillId="0" borderId="10" xfId="55" applyFont="1" applyFill="1" applyBorder="1" applyAlignment="1" applyProtection="1">
      <alignment horizontal="center" vertical="center" wrapText="1"/>
      <protection hidden="1"/>
    </xf>
    <xf numFmtId="0" fontId="4" fillId="0" borderId="10" xfId="60" applyFont="1" applyFill="1" applyBorder="1" applyAlignment="1" applyProtection="1">
      <alignment horizontal="center" vertical="center" wrapText="1"/>
      <protection hidden="1"/>
    </xf>
    <xf numFmtId="1" fontId="4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6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60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60" applyFont="1" applyFill="1" applyBorder="1" applyAlignment="1" applyProtection="1">
      <alignment vertical="center" shrinkToFit="1"/>
      <protection hidden="1"/>
    </xf>
    <xf numFmtId="0" fontId="3" fillId="0" borderId="10" xfId="6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/>
    </xf>
    <xf numFmtId="0" fontId="2" fillId="0" borderId="10" xfId="53" applyFont="1" applyFill="1" applyBorder="1" applyAlignment="1">
      <alignment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1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shrinkToFit="1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203" fontId="3" fillId="0" borderId="10" xfId="0" applyNumberFormat="1" applyFont="1" applyBorder="1" applyAlignment="1">
      <alignment horizontal="center" vertical="center" shrinkToFit="1"/>
    </xf>
    <xf numFmtId="203" fontId="3" fillId="0" borderId="10" xfId="59" applyNumberFormat="1" applyFont="1" applyFill="1" applyBorder="1" applyAlignment="1" applyProtection="1">
      <alignment horizontal="center" vertical="center" shrinkToFit="1"/>
      <protection hidden="1"/>
    </xf>
    <xf numFmtId="1" fontId="2" fillId="0" borderId="13" xfId="58" applyNumberFormat="1" applyFont="1" applyFill="1" applyBorder="1" applyAlignment="1" applyProtection="1">
      <alignment horizontal="center" vertical="center" shrinkToFit="1"/>
      <protection hidden="1"/>
    </xf>
    <xf numFmtId="0" fontId="2" fillId="0" borderId="13" xfId="58" applyFont="1" applyFill="1" applyBorder="1" applyAlignment="1" applyProtection="1">
      <alignment vertical="center" shrinkToFit="1"/>
      <protection hidden="1"/>
    </xf>
    <xf numFmtId="0" fontId="2" fillId="0" borderId="12" xfId="0" applyFont="1" applyBorder="1" applyAlignment="1">
      <alignment horizontal="center" vertical="center" shrinkToFit="1"/>
    </xf>
    <xf numFmtId="0" fontId="4" fillId="0" borderId="10" xfId="57" applyFont="1" applyFill="1" applyBorder="1" applyAlignment="1" applyProtection="1">
      <alignment horizontal="center" vertical="center" wrapText="1"/>
      <protection hidden="1"/>
    </xf>
    <xf numFmtId="1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>
      <alignment horizontal="center" vertical="center"/>
    </xf>
    <xf numFmtId="0" fontId="3" fillId="0" borderId="10" xfId="57" applyFont="1" applyFill="1" applyBorder="1" applyAlignment="1" applyProtection="1">
      <alignment horizontal="center" vertical="center"/>
      <protection hidden="1"/>
    </xf>
    <xf numFmtId="0" fontId="3" fillId="0" borderId="10" xfId="60" applyFont="1" applyFill="1" applyBorder="1" applyAlignment="1" applyProtection="1">
      <alignment horizontal="center" vertical="center" shrinkToFit="1"/>
      <protection hidden="1"/>
    </xf>
    <xf numFmtId="0" fontId="3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55" applyFont="1" applyFill="1" applyBorder="1" applyAlignment="1" applyProtection="1">
      <alignment horizontal="center" vertical="center"/>
      <protection hidden="1"/>
    </xf>
    <xf numFmtId="0" fontId="3" fillId="0" borderId="10" xfId="60" applyNumberFormat="1" applyFont="1" applyFill="1" applyBorder="1" applyAlignment="1" applyProtection="1">
      <alignment horizontal="center" vertical="center" shrinkToFit="1"/>
      <protection hidden="1"/>
    </xf>
    <xf numFmtId="21" fontId="0" fillId="0" borderId="0" xfId="53" applyNumberFormat="1">
      <alignment/>
      <protection/>
    </xf>
    <xf numFmtId="0" fontId="0" fillId="0" borderId="0" xfId="62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0" fontId="0" fillId="0" borderId="0" xfId="62" applyNumberFormat="1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 wrapText="1" indent="2"/>
      <protection/>
    </xf>
    <xf numFmtId="0" fontId="0" fillId="0" borderId="0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 applyProtection="1">
      <alignment vertical="center"/>
      <protection hidden="1"/>
    </xf>
    <xf numFmtId="0" fontId="1" fillId="0" borderId="0" xfId="62" applyFont="1" applyFill="1" applyBorder="1" applyAlignment="1" applyProtection="1">
      <alignment vertical="center"/>
      <protection hidden="1"/>
    </xf>
    <xf numFmtId="0" fontId="0" fillId="0" borderId="0" xfId="62" applyNumberFormat="1" applyFont="1" applyFill="1" applyBorder="1" applyAlignment="1" applyProtection="1">
      <alignment horizontal="center" vertical="center"/>
      <protection hidden="1"/>
    </xf>
    <xf numFmtId="0" fontId="0" fillId="0" borderId="0" xfId="62" applyFont="1" applyFill="1" applyBorder="1" applyAlignment="1" applyProtection="1">
      <alignment horizontal="left" vertical="center" wrapText="1" indent="2"/>
      <protection hidden="1"/>
    </xf>
    <xf numFmtId="0" fontId="0" fillId="0" borderId="0" xfId="62" applyFont="1" applyFill="1" applyBorder="1" applyAlignment="1" applyProtection="1">
      <alignment horizontal="left" vertical="center"/>
      <protection hidden="1"/>
    </xf>
    <xf numFmtId="0" fontId="3" fillId="0" borderId="0" xfId="62" applyFont="1" applyFill="1" applyBorder="1" applyAlignment="1" applyProtection="1">
      <alignment horizontal="right" vertical="center"/>
      <protection hidden="1"/>
    </xf>
    <xf numFmtId="0" fontId="28" fillId="0" borderId="0" xfId="62" applyFont="1" applyFill="1" applyBorder="1" applyAlignment="1" applyProtection="1">
      <alignment/>
      <protection hidden="1"/>
    </xf>
    <xf numFmtId="1" fontId="29" fillId="0" borderId="0" xfId="62" applyNumberFormat="1" applyFont="1" applyFill="1" applyBorder="1" applyAlignment="1" applyProtection="1">
      <alignment/>
      <protection hidden="1"/>
    </xf>
    <xf numFmtId="0" fontId="28" fillId="0" borderId="0" xfId="62" applyFont="1" applyFill="1" applyBorder="1" applyAlignment="1" applyProtection="1">
      <alignment vertical="top"/>
      <protection hidden="1"/>
    </xf>
    <xf numFmtId="0" fontId="1" fillId="0" borderId="0" xfId="62" applyFont="1" applyFill="1" applyBorder="1" applyAlignment="1" applyProtection="1">
      <alignment horizontal="left" vertical="top"/>
      <protection hidden="1"/>
    </xf>
    <xf numFmtId="0" fontId="1" fillId="0" borderId="0" xfId="62" applyFont="1" applyFill="1" applyBorder="1" applyAlignment="1" applyProtection="1">
      <alignment vertical="top"/>
      <protection hidden="1"/>
    </xf>
    <xf numFmtId="1" fontId="1" fillId="0" borderId="0" xfId="62" applyNumberFormat="1" applyFont="1" applyFill="1" applyBorder="1" applyAlignment="1" applyProtection="1">
      <alignment horizontal="center" vertical="top"/>
      <protection hidden="1"/>
    </xf>
    <xf numFmtId="0" fontId="30" fillId="0" borderId="0" xfId="62" applyFont="1" applyFill="1" applyBorder="1" applyAlignment="1" applyProtection="1">
      <alignment horizontal="left" vertical="top" indent="1"/>
      <protection hidden="1"/>
    </xf>
    <xf numFmtId="0" fontId="31" fillId="0" borderId="0" xfId="62" applyFont="1" applyFill="1" applyBorder="1" applyAlignment="1" applyProtection="1">
      <alignment vertical="center"/>
      <protection hidden="1"/>
    </xf>
    <xf numFmtId="0" fontId="31" fillId="0" borderId="0" xfId="62" applyFont="1" applyFill="1" applyBorder="1" applyAlignment="1" applyProtection="1">
      <alignment horizontal="left" vertical="center" wrapText="1" indent="1"/>
      <protection hidden="1"/>
    </xf>
    <xf numFmtId="0" fontId="31" fillId="0" borderId="0" xfId="62" applyFont="1" applyFill="1" applyBorder="1" applyAlignment="1" applyProtection="1">
      <alignment horizontal="left" vertical="center"/>
      <protection hidden="1"/>
    </xf>
    <xf numFmtId="0" fontId="31" fillId="0" borderId="0" xfId="63" applyFont="1" applyFill="1" applyBorder="1" applyAlignment="1" applyProtection="1">
      <alignment vertical="center"/>
      <protection hidden="1"/>
    </xf>
    <xf numFmtId="0" fontId="0" fillId="0" borderId="0" xfId="63" applyFont="1" applyFill="1" applyBorder="1" applyAlignment="1" applyProtection="1">
      <alignment horizontal="left" vertical="top" indent="1"/>
      <protection hidden="1"/>
    </xf>
    <xf numFmtId="0" fontId="31" fillId="0" borderId="0" xfId="63" applyFont="1" applyFill="1" applyBorder="1" applyAlignment="1" applyProtection="1">
      <alignment horizontal="left" vertical="top"/>
      <protection hidden="1"/>
    </xf>
    <xf numFmtId="0" fontId="31" fillId="0" borderId="0" xfId="63" applyFont="1" applyFill="1" applyBorder="1" applyAlignment="1" applyProtection="1">
      <alignment horizontal="left" vertical="top" indent="1"/>
      <protection hidden="1"/>
    </xf>
    <xf numFmtId="0" fontId="31" fillId="0" borderId="0" xfId="62" applyFont="1" applyFill="1" applyBorder="1" applyAlignment="1">
      <alignment vertical="center"/>
      <protection/>
    </xf>
    <xf numFmtId="0" fontId="31" fillId="0" borderId="0" xfId="62" applyNumberFormat="1" applyFont="1" applyFill="1" applyBorder="1" applyAlignment="1">
      <alignment horizontal="center" vertical="center"/>
      <protection/>
    </xf>
    <xf numFmtId="0" fontId="31" fillId="0" borderId="0" xfId="62" applyFont="1" applyFill="1" applyBorder="1" applyAlignment="1">
      <alignment horizontal="left" vertical="center" wrapText="1" indent="2"/>
      <protection/>
    </xf>
    <xf numFmtId="0" fontId="31" fillId="0" borderId="0" xfId="62" applyFont="1" applyFill="1" applyBorder="1" applyAlignment="1">
      <alignment horizontal="left" vertical="center"/>
      <protection/>
    </xf>
    <xf numFmtId="0" fontId="31" fillId="0" borderId="0" xfId="63" applyFont="1" applyFill="1" applyBorder="1" applyAlignment="1">
      <alignment vertical="center"/>
      <protection/>
    </xf>
    <xf numFmtId="0" fontId="31" fillId="0" borderId="0" xfId="63" applyFont="1" applyBorder="1">
      <alignment/>
      <protection/>
    </xf>
    <xf numFmtId="0" fontId="1" fillId="0" borderId="0" xfId="62" applyFont="1" applyFill="1" applyBorder="1" applyAlignment="1">
      <alignment vertical="center" wrapText="1"/>
      <protection/>
    </xf>
    <xf numFmtId="0" fontId="4" fillId="24" borderId="16" xfId="62" applyNumberFormat="1" applyFont="1" applyFill="1" applyBorder="1" applyAlignment="1">
      <alignment horizontal="center" vertical="center" wrapText="1"/>
      <protection/>
    </xf>
    <xf numFmtId="0" fontId="4" fillId="24" borderId="16" xfId="62" applyFont="1" applyFill="1" applyBorder="1" applyAlignment="1">
      <alignment horizontal="left" vertical="center" wrapText="1" indent="2"/>
      <protection/>
    </xf>
    <xf numFmtId="0" fontId="4" fillId="24" borderId="16" xfId="62" applyFont="1" applyFill="1" applyBorder="1" applyAlignment="1">
      <alignment horizontal="center" vertical="center" wrapText="1"/>
      <protection/>
    </xf>
    <xf numFmtId="0" fontId="33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3" applyFont="1" applyFill="1" applyBorder="1">
      <alignment/>
      <protection/>
    </xf>
    <xf numFmtId="0" fontId="33" fillId="0" borderId="0" xfId="62" applyFont="1" applyFill="1" applyBorder="1" applyAlignment="1" applyProtection="1">
      <alignment vertical="center"/>
      <protection hidden="1"/>
    </xf>
    <xf numFmtId="0" fontId="2" fillId="0" borderId="10" xfId="55" applyFont="1" applyFill="1" applyBorder="1" applyAlignment="1" applyProtection="1">
      <alignment horizontal="center" vertical="center" wrapText="1"/>
      <protection hidden="1"/>
    </xf>
    <xf numFmtId="1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1" fontId="1" fillId="0" borderId="0" xfId="55" applyNumberFormat="1" applyFont="1" applyFill="1" applyBorder="1" applyAlignment="1" applyProtection="1">
      <alignment horizontal="center" vertical="center"/>
      <protection hidden="1"/>
    </xf>
    <xf numFmtId="1" fontId="2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55" applyFont="1" applyFill="1" applyBorder="1" applyAlignment="1" applyProtection="1">
      <alignment vertical="center" shrinkToFit="1"/>
      <protection hidden="1"/>
    </xf>
    <xf numFmtId="0" fontId="1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5" applyFont="1" applyFill="1" applyBorder="1" applyAlignment="1" applyProtection="1">
      <alignment horizontal="center" vertical="center" shrinkToFit="1"/>
      <protection hidden="1"/>
    </xf>
    <xf numFmtId="168" fontId="3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63" applyFont="1" applyFill="1" applyBorder="1" applyAlignment="1" applyProtection="1">
      <alignment horizontal="left" vertical="top"/>
      <protection hidden="1"/>
    </xf>
    <xf numFmtId="0" fontId="0" fillId="0" borderId="0" xfId="63" applyFont="1" applyFill="1" applyBorder="1" applyAlignment="1" applyProtection="1">
      <alignment vertical="top"/>
      <protection hidden="1"/>
    </xf>
    <xf numFmtId="1" fontId="1" fillId="0" borderId="0" xfId="59" applyNumberFormat="1" applyFont="1" applyFill="1" applyBorder="1" applyAlignment="1" applyProtection="1">
      <alignment horizontal="center" vertical="center"/>
      <protection hidden="1"/>
    </xf>
    <xf numFmtId="1" fontId="2" fillId="0" borderId="0" xfId="59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54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54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horizontal="center" vertical="center" shrinkToFit="1"/>
    </xf>
    <xf numFmtId="203" fontId="3" fillId="0" borderId="0" xfId="59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NumberFormat="1" applyFont="1" applyBorder="1" applyAlignment="1">
      <alignment horizontal="center"/>
    </xf>
    <xf numFmtId="203" fontId="5" fillId="0" borderId="10" xfId="61" applyNumberFormat="1" applyFont="1" applyFill="1" applyBorder="1" applyAlignment="1" applyProtection="1">
      <alignment horizontal="center" vertical="center" shrinkToFit="1"/>
      <protection hidden="1"/>
    </xf>
    <xf numFmtId="203" fontId="5" fillId="0" borderId="10" xfId="58" applyNumberFormat="1" applyFont="1" applyFill="1" applyBorder="1" applyAlignment="1" applyProtection="1">
      <alignment horizontal="center" vertical="center" shrinkToFit="1"/>
      <protection hidden="1"/>
    </xf>
    <xf numFmtId="203" fontId="5" fillId="0" borderId="10" xfId="55" applyNumberFormat="1" applyFont="1" applyFill="1" applyBorder="1" applyAlignment="1" applyProtection="1">
      <alignment horizontal="center" vertical="center" shrinkToFit="1"/>
      <protection hidden="1"/>
    </xf>
    <xf numFmtId="203" fontId="5" fillId="0" borderId="10" xfId="0" applyNumberFormat="1" applyFont="1" applyBorder="1" applyAlignment="1">
      <alignment horizontal="center" vertical="center"/>
    </xf>
    <xf numFmtId="0" fontId="3" fillId="0" borderId="10" xfId="58" applyFont="1" applyFill="1" applyBorder="1" applyAlignment="1" applyProtection="1">
      <alignment horizontal="center" vertical="center" shrinkToFit="1"/>
      <protection hidden="1"/>
    </xf>
    <xf numFmtId="0" fontId="3" fillId="0" borderId="10" xfId="53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203" fontId="5" fillId="0" borderId="10" xfId="0" applyNumberFormat="1" applyFont="1" applyBorder="1" applyAlignment="1">
      <alignment horizontal="center" vertical="center" shrinkToFit="1"/>
    </xf>
    <xf numFmtId="0" fontId="26" fillId="0" borderId="10" xfId="53" applyFont="1" applyBorder="1" applyAlignment="1">
      <alignment horizontal="center" vertical="center" shrinkToFit="1"/>
      <protection/>
    </xf>
    <xf numFmtId="203" fontId="5" fillId="0" borderId="10" xfId="58" applyNumberFormat="1" applyFont="1" applyFill="1" applyBorder="1" applyAlignment="1" applyProtection="1" quotePrefix="1">
      <alignment horizontal="center" vertical="center" shrinkToFit="1"/>
      <protection hidden="1"/>
    </xf>
    <xf numFmtId="203" fontId="5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203" fontId="5" fillId="0" borderId="10" xfId="60" applyNumberFormat="1" applyFont="1" applyFill="1" applyBorder="1" applyAlignment="1" applyProtection="1">
      <alignment horizontal="center" vertical="center" shrinkToFit="1"/>
      <protection hidden="1"/>
    </xf>
    <xf numFmtId="203" fontId="5" fillId="0" borderId="10" xfId="59" applyNumberFormat="1" applyFont="1" applyFill="1" applyBorder="1" applyAlignment="1" applyProtection="1">
      <alignment horizontal="center" vertical="center" shrinkToFit="1"/>
      <protection hidden="1"/>
    </xf>
    <xf numFmtId="203" fontId="5" fillId="0" borderId="10" xfId="53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203" fontId="3" fillId="0" borderId="10" xfId="60" applyNumberFormat="1" applyFont="1" applyFill="1" applyBorder="1" applyAlignment="1" applyProtection="1">
      <alignment horizontal="center" vertical="center" shrinkToFit="1"/>
      <protection hidden="1"/>
    </xf>
    <xf numFmtId="203" fontId="3" fillId="0" borderId="10" xfId="55" applyNumberFormat="1" applyFont="1" applyFill="1" applyBorder="1" applyAlignment="1" applyProtection="1">
      <alignment horizontal="center" vertical="center" shrinkToFit="1"/>
      <protection hidden="1"/>
    </xf>
    <xf numFmtId="203" fontId="0" fillId="0" borderId="0" xfId="0" applyNumberFormat="1" applyAlignment="1">
      <alignment/>
    </xf>
    <xf numFmtId="1" fontId="1" fillId="0" borderId="10" xfId="60" applyNumberFormat="1" applyFont="1" applyFill="1" applyBorder="1" applyAlignment="1" applyProtection="1">
      <alignment horizontal="center" vertical="center"/>
      <protection hidden="1"/>
    </xf>
    <xf numFmtId="0" fontId="2" fillId="0" borderId="17" xfId="53" applyFont="1" applyBorder="1" applyAlignment="1">
      <alignment vertical="center" shrinkToFit="1"/>
      <protection/>
    </xf>
    <xf numFmtId="49" fontId="3" fillId="0" borderId="10" xfId="60" applyNumberFormat="1" applyFont="1" applyFill="1" applyBorder="1" applyAlignment="1" applyProtection="1">
      <alignment horizontal="center" vertical="center" shrinkToFit="1"/>
      <protection hidden="1"/>
    </xf>
    <xf numFmtId="1" fontId="1" fillId="0" borderId="10" xfId="55" applyNumberFormat="1" applyFont="1" applyFill="1" applyBorder="1" applyAlignment="1" applyProtection="1">
      <alignment horizontal="center" vertical="center" shrinkToFit="1"/>
      <protection hidden="1"/>
    </xf>
    <xf numFmtId="1" fontId="2" fillId="0" borderId="10" xfId="60" applyNumberFormat="1" applyFont="1" applyFill="1" applyBorder="1" applyAlignment="1" applyProtection="1">
      <alignment horizontal="center" vertical="center" shrinkToFit="1"/>
      <protection hidden="1"/>
    </xf>
    <xf numFmtId="0" fontId="33" fillId="0" borderId="0" xfId="62" applyFont="1" applyFill="1" applyBorder="1" applyAlignment="1" applyProtection="1">
      <alignment horizontal="center" vertical="center"/>
      <protection hidden="1"/>
    </xf>
    <xf numFmtId="0" fontId="34" fillId="0" borderId="18" xfId="63" applyFont="1" applyBorder="1" applyAlignment="1" applyProtection="1">
      <alignment horizontal="center" vertical="center" wrapText="1"/>
      <protection/>
    </xf>
    <xf numFmtId="0" fontId="32" fillId="0" borderId="0" xfId="63" applyFont="1" applyBorder="1" applyAlignment="1">
      <alignment horizontal="center" vertical="top" wrapText="1"/>
      <protection/>
    </xf>
    <xf numFmtId="0" fontId="31" fillId="0" borderId="0" xfId="62" applyFont="1" applyFill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2" fillId="0" borderId="19" xfId="57" applyNumberFormat="1" applyFont="1" applyFill="1" applyBorder="1" applyAlignment="1" applyProtection="1">
      <alignment horizontal="center" vertical="center"/>
      <protection hidden="1"/>
    </xf>
    <xf numFmtId="1" fontId="2" fillId="0" borderId="17" xfId="57" applyNumberFormat="1" applyFont="1" applyFill="1" applyBorder="1" applyAlignment="1" applyProtection="1">
      <alignment horizontal="center" vertical="center"/>
      <protection hidden="1"/>
    </xf>
    <xf numFmtId="1" fontId="2" fillId="0" borderId="20" xfId="57" applyNumberFormat="1" applyFont="1" applyFill="1" applyBorder="1" applyAlignment="1" applyProtection="1">
      <alignment horizontal="center" vertical="center"/>
      <protection hidden="1"/>
    </xf>
    <xf numFmtId="203" fontId="6" fillId="0" borderId="19" xfId="0" applyNumberFormat="1" applyFont="1" applyBorder="1" applyAlignment="1">
      <alignment horizontal="center" vertical="center"/>
    </xf>
    <xf numFmtId="203" fontId="6" fillId="0" borderId="17" xfId="0" applyNumberFormat="1" applyFont="1" applyBorder="1" applyAlignment="1">
      <alignment horizontal="center" vertical="center"/>
    </xf>
    <xf numFmtId="203" fontId="6" fillId="0" borderId="20" xfId="0" applyNumberFormat="1" applyFont="1" applyBorder="1" applyAlignment="1">
      <alignment horizontal="center" vertical="center"/>
    </xf>
    <xf numFmtId="1" fontId="2" fillId="0" borderId="10" xfId="57" applyNumberFormat="1" applyFont="1" applyFill="1" applyBorder="1" applyAlignment="1" applyProtection="1">
      <alignment horizontal="center" vertical="center"/>
      <protection hidden="1"/>
    </xf>
    <xf numFmtId="1" fontId="2" fillId="0" borderId="10" xfId="57" applyNumberFormat="1" applyFont="1" applyFill="1" applyBorder="1" applyAlignment="1" applyProtection="1">
      <alignment horizontal="center" vertical="center"/>
      <protection hidden="1"/>
    </xf>
    <xf numFmtId="203" fontId="6" fillId="0" borderId="10" xfId="57" applyNumberFormat="1" applyFont="1" applyFill="1" applyBorder="1" applyAlignment="1" applyProtection="1">
      <alignment horizontal="center" vertical="center"/>
      <protection hidden="1"/>
    </xf>
    <xf numFmtId="1" fontId="35" fillId="0" borderId="0" xfId="59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3.09.2012-Pushkin-SPb" xfId="53"/>
    <cellStyle name="Обычный_ИС_21 км" xfId="54"/>
    <cellStyle name="Обычный_ИС_21 км 2" xfId="55"/>
    <cellStyle name="Обычный_ИС_21 км 2_18.09.2010- PP-1 2_23.09.2012-Pushkin-SPb" xfId="56"/>
    <cellStyle name="Обычный_ИС_21 км 2_19.09.2010-Pushkin-SPb  2" xfId="57"/>
    <cellStyle name="Обычный_ИС_21 км 2_23.09.2012-Pushkin-SPb" xfId="58"/>
    <cellStyle name="Обычный_ИС_21 км 2_24.09.2011-Pushkin-SPb-andr" xfId="59"/>
    <cellStyle name="Обычный_ИС_21 км 2_24.09.2011-Pushkin-SPb-andr 2" xfId="60"/>
    <cellStyle name="Обычный_ИС_21 км 2_Tanya_15 2" xfId="61"/>
    <cellStyle name="Обычный_ИС_21 км_23.09.2012-Pushkin-SPb" xfId="62"/>
    <cellStyle name="Обычный_ИС_baz_23.09.2012-Pushkin-SPb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V-NOTEBOOK\Users\Users\zer0\AppData\Local\Temp\Users\zer0\Desktop\WINDOWS\&#1056;&#1072;&#1073;&#1086;&#1095;&#1080;&#1081;%20&#1089;&#1090;&#1086;&#1083;\&#1055;_&#1057;&#1055;&#107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er0\Desktop\WINDOWS\&#1056;&#1072;&#1073;&#1086;&#1095;&#1080;&#1081;%20&#1089;&#1090;&#1086;&#1083;\&#1055;-&#1057;-&#1055;&#1073;_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zer0\Desktop\WINDOWS\&#1056;&#1072;&#1073;&#1086;&#1095;&#1080;&#1081;%20&#1089;&#1090;&#1086;&#1083;\&#1055;-&#1057;-&#1055;&#1073;_20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er0\Desktop\Users\zer0\AppData\Local\Temp\bat\&#1048;&#1089;&#1087;&#1099;&#1090;&#1072;&#1081;%20&#1089;&#1077;&#1073;&#1103;%202009\&#1055;&#1088;&#1086;&#1073;&#1077;&#1075;_&#1088;&#1072;&#1073;&#1086;&#1095;&#1080;&#108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zer0\Desktop\Users\zer0\AppData\Local\Temp\bat\&#1048;&#1089;&#1087;&#1099;&#1090;&#1072;&#1081;%20&#1089;&#1077;&#1073;&#1103;%202009\&#1055;&#1088;&#1086;&#1073;&#1077;&#1075;_&#1088;&#1072;&#1073;&#1086;&#1095;&#1080;&#108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er0\Desktop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zer0\Desktop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er0\Desktop\Documents\&#1052;&#1086;&#1080;%20&#1076;&#1086;&#1082;&#1091;&#1084;&#1077;&#1085;&#1090;&#1099;\&#1055;&#1091;&#1096;&#1082;&#1080;&#1085;_&#1057;-&#1055;&#1073;_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zer0\Desktop\Documents\&#1052;&#1086;&#1080;%20&#1076;&#1086;&#1082;&#1091;&#1084;&#1077;&#1085;&#1090;&#1099;\&#1055;&#1091;&#1096;&#1082;&#1080;&#1085;_&#1057;-&#1055;&#1073;_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5;&#1088;&#1086;&#1090;&#1086;&#1082;&#1086;&#1083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sung\AppData\Local\Temp\Rar$DIa0.747\110925_Pr_Pushkin_SktPeterburg_1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V-NOTEBOOK\Users\Users\zer0\AppData\Local\Temp\Users\zer0\Desktop\WINDOWS\&#1056;&#1072;&#1073;&#1086;&#1095;&#1080;&#1081;%20&#1089;&#1090;&#1086;&#1083;\&#1055;-&#1057;-&#1055;&#1073;_20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Desktop\WINDOWS\&#1056;&#1072;&#1073;&#1086;&#1095;&#1080;&#1081;%20&#1089;&#1090;&#1086;&#1083;\&#1055;_&#1057;&#1055;&#1073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Desktop\WINDOWS\&#1056;&#1072;&#1073;&#1086;&#1095;&#1080;&#1081;%20&#1089;&#1090;&#1086;&#1083;\&#1055;-&#1057;-&#1055;&#1073;_20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Desktop\Users\zer0\AppData\Local\Temp\bat\&#1048;&#1089;&#1087;&#1099;&#1090;&#1072;&#1081;%20&#1089;&#1077;&#1073;&#1103;%202009\&#1055;&#1088;&#1086;&#1073;&#1077;&#1075;_&#1088;&#1072;&#1073;&#1086;&#1095;&#1080;&#1081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Desktop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Desktop\Documents\&#1052;&#1086;&#1080;%20&#1076;&#1086;&#1082;&#1091;&#1084;&#1077;&#1085;&#1090;&#1099;\&#1055;&#1091;&#1096;&#1082;&#1080;&#1085;_&#1057;-&#1055;&#1073;_200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av\Downloads\130922_Pr_Pushkin_SktPeterburg_19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&#1044;&#1046;-2004\WINDOWS\TEMP\invITOG_&#1055;&#1057;&#1055;&#1073;0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23.09.2012-Pushkin-SP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zer0\Desktop\WINDOWS\&#1056;&#1072;&#1073;&#1086;&#1095;&#1080;&#1081;%20&#1089;&#1090;&#1086;&#1083;\&#1055;_&#1057;&#1055;&#107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Users\zer0\Desktop\WINDOWS\&#1056;&#1072;&#1073;&#1086;&#1095;&#1080;&#1081;%20&#1089;&#1090;&#1086;&#1083;\&#1055;_&#1057;&#1055;&#10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V-NOTEBOOK\Users\Users\zer0\AppData\Local\Temp\Users\zer0\Desktop\Users\zer0\AppData\Local\Temp\bat\&#1048;&#1089;&#1087;&#1099;&#1090;&#1072;&#1081;%20&#1089;&#1077;&#1073;&#1103;%202009\&#1055;&#1088;&#1086;&#1073;&#1077;&#1075;_&#1088;&#1072;&#1073;&#1086;&#1095;&#1080;&#1081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zer0\Desktop\WINDOWS\&#1056;&#1072;&#1073;&#1086;&#1095;&#1080;&#1081;%20&#1089;&#1090;&#1086;&#1083;\&#1055;-&#1057;-&#1055;&#1073;_200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Users\zer0\Desktop\WINDOWS\&#1056;&#1072;&#1073;&#1086;&#1095;&#1080;&#1081;%20&#1089;&#1090;&#1086;&#1083;\&#1055;-&#1057;-&#1055;&#1073;_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zer0\Desktop\Users\zer0\AppData\Local\Temp\bat\&#1048;&#1089;&#1087;&#1099;&#1090;&#1072;&#1081;%20&#1089;&#1077;&#1073;&#1103;%202009\&#1055;&#1088;&#1086;&#1073;&#1077;&#1075;_&#1088;&#1072;&#1073;&#1086;&#1095;&#1080;&#108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Users\zer0\Desktop\Users\zer0\AppData\Local\Temp\bat\&#1048;&#1089;&#1087;&#1099;&#1090;&#1072;&#1081;%20&#1089;&#1077;&#1073;&#1103;%202009\&#1055;&#1088;&#1086;&#1073;&#1077;&#1075;_&#1088;&#1072;&#1073;&#1086;&#1095;&#1080;&#1081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zer0\Desktop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Users\zer0\Desktop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zer0\Desktop\Documents\&#1052;&#1086;&#1080;%20&#1076;&#1086;&#1082;&#1091;&#1084;&#1077;&#1085;&#1090;&#1099;\&#1055;&#1091;&#1096;&#1082;&#1080;&#1085;_&#1057;-&#1055;&#1073;_200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Users\zer0\Desktop\Documents\&#1052;&#1086;&#1080;%20&#1076;&#1086;&#1082;&#1091;&#1084;&#1077;&#1085;&#1090;&#1099;\&#1055;&#1091;&#1096;&#1082;&#1080;&#1085;_&#1057;-&#1055;&#1073;_200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av\Downloads\120923_Pr_Pushkin_SktPeterburg_199\120923_Pr_Pushkin_SktPeterburg_199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V-NOTEBOOK\Users\Users\zer0\AppData\Local\Temp\Users\zer0\Desktop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V-NOTEBOOK\Users\Users\zer0\AppData\Local\Temp\Users\zer0\Desktop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3.09.2012-Pushkin-SP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46;-2004\WINDOWS\TEMP\invITOG_&#1055;&#1057;&#1055;&#1073;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er0\Desktop\WINDOWS\&#1056;&#1072;&#1073;&#1086;&#1095;&#1080;&#1081;%20&#1089;&#1090;&#1086;&#1083;\&#1055;_&#1057;&#1055;&#107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zer0\Desktop\WINDOWS\&#1056;&#1072;&#1073;&#1086;&#1095;&#1080;&#1081;%20&#1089;&#1090;&#1086;&#1083;\&#1055;_&#1057;&#1055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ЛОЖЕНИЕ"/>
      <sheetName val="ЗАЯВКА"/>
      <sheetName val="ЗАЯВКА хотьб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ОЛОЖЕНИЕ"/>
      <sheetName val="ЗАЯВКА"/>
      <sheetName val="ЗАЯВКА хотьб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M30"/>
      <sheetName val="Ж30"/>
      <sheetName val="М15"/>
      <sheetName val="Ж15"/>
      <sheetName val="M5"/>
      <sheetName val="Ж5"/>
      <sheetName val="М2"/>
      <sheetName val="Ж2"/>
      <sheetName val="Лист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RefereeBoard"/>
      <sheetName val="Командное первенство"/>
      <sheetName val="Промежуночный финиш"/>
      <sheetName val="M30"/>
      <sheetName val="Ж30"/>
      <sheetName val="М15"/>
      <sheetName val="Ж15"/>
      <sheetName val="M5"/>
      <sheetName val="Ж5"/>
      <sheetName val="М2"/>
      <sheetName val="Ж2"/>
      <sheetName val="Инвалид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ОЛОЖЕНИЕ"/>
      <sheetName val="ЗАЯВКА"/>
      <sheetName val="ЗАЯВКА хотьб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ное первенство"/>
      <sheetName val="M30"/>
      <sheetName val="Ж30"/>
      <sheetName val="М15"/>
      <sheetName val="Ж15"/>
      <sheetName val="M5"/>
      <sheetName val="Ж5"/>
      <sheetName val="М2"/>
      <sheetName val="Ж2"/>
      <sheetName val="Инв.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удейская коллегия"/>
      <sheetName val="Командное первенство"/>
      <sheetName val="Промежуночный финиш"/>
      <sheetName val="M30"/>
      <sheetName val="Ж30"/>
      <sheetName val="М15"/>
      <sheetName val="Ж15"/>
      <sheetName val="M5"/>
      <sheetName val="Ж5"/>
      <sheetName val="М2"/>
      <sheetName val="Ж2"/>
      <sheetName val="Инвалиды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ЛОЖЕНИЕ"/>
      <sheetName val="ЗАЯВКА"/>
      <sheetName val="ЗАЯВКА хотьба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ПОЛОЖЕНИЕ"/>
      <sheetName val="ЗАЯВКА"/>
      <sheetName val="ЗАЯВКА хотьба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ОЛОЖЕНИЕ"/>
      <sheetName val="ЗАЯВКА"/>
      <sheetName val="ЗАЯВКА хотьба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удейская коллегия"/>
      <sheetName val="Командное первенство"/>
      <sheetName val="Промежуночный финиш"/>
      <sheetName val="M30"/>
      <sheetName val="Ж30"/>
      <sheetName val="М15"/>
      <sheetName val="Ж15"/>
      <sheetName val="M5"/>
      <sheetName val="Ж5"/>
      <sheetName val="М2"/>
      <sheetName val="Ж2"/>
      <sheetName val="Инвалид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удейская коллегия"/>
      <sheetName val="Командное первенство"/>
      <sheetName val="Промежуночный финиш"/>
      <sheetName val="M30"/>
      <sheetName val="Ж30"/>
      <sheetName val="М15"/>
      <sheetName val="Ж15"/>
      <sheetName val="M5"/>
      <sheetName val="Ж5"/>
      <sheetName val="М2"/>
      <sheetName val="Ж2"/>
      <sheetName val="Инвалиды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I1:I1"/>
  <sheetViews>
    <sheetView view="pageLayout" workbookViewId="0" topLeftCell="A1">
      <selection activeCell="D1" sqref="D1"/>
    </sheetView>
  </sheetViews>
  <sheetFormatPr defaultColWidth="9.00390625" defaultRowHeight="12.75"/>
  <cols>
    <col min="1" max="16384" width="9.125" style="20" customWidth="1"/>
  </cols>
  <sheetData>
    <row r="1" ht="12.75">
      <c r="I1" s="152"/>
    </row>
  </sheetData>
  <sheetProtection selectLockedCells="1" selectUnlockedCells="1"/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3"/>
  <legacyDrawing r:id="rId2"/>
  <oleObjects>
    <oleObject progId="Документ Microsoft Word 97-2003" shapeId="37328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5"/>
  <sheetViews>
    <sheetView zoomScale="160" zoomScaleNormal="160" zoomScalePageLayoutView="0" workbookViewId="0" topLeftCell="A31">
      <selection activeCell="A126" sqref="A126:IV142"/>
    </sheetView>
  </sheetViews>
  <sheetFormatPr defaultColWidth="9.00390625" defaultRowHeight="12.75"/>
  <cols>
    <col min="1" max="1" width="4.25390625" style="21" customWidth="1"/>
    <col min="2" max="2" width="4.375" style="22" customWidth="1"/>
    <col min="3" max="3" width="20.875" style="20" bestFit="1" customWidth="1"/>
    <col min="4" max="4" width="4.375" style="21" customWidth="1"/>
    <col min="5" max="5" width="4.125" style="21" customWidth="1"/>
    <col min="6" max="6" width="11.75390625" style="23" customWidth="1"/>
    <col min="7" max="7" width="13.00390625" style="23" customWidth="1"/>
    <col min="8" max="8" width="17.125" style="23" customWidth="1"/>
    <col min="9" max="9" width="6.625" style="23" customWidth="1"/>
    <col min="10" max="10" width="4.00390625" style="22" customWidth="1"/>
    <col min="11" max="11" width="4.75390625" style="22" customWidth="1"/>
    <col min="12" max="12" width="3.875" style="23" customWidth="1"/>
    <col min="13" max="13" width="0" style="20" hidden="1" customWidth="1"/>
    <col min="14" max="16" width="9.125" style="20" customWidth="1"/>
    <col min="17" max="17" width="0" style="20" hidden="1" customWidth="1"/>
    <col min="18" max="16384" width="9.125" style="20" customWidth="1"/>
  </cols>
  <sheetData>
    <row r="1" spans="1:13" ht="16.5">
      <c r="A1" s="115" t="s">
        <v>1854</v>
      </c>
      <c r="B1" s="116" t="s">
        <v>0</v>
      </c>
      <c r="C1" s="116" t="s">
        <v>1</v>
      </c>
      <c r="D1" s="117" t="s">
        <v>2</v>
      </c>
      <c r="E1" s="117" t="s">
        <v>8</v>
      </c>
      <c r="F1" s="117" t="s">
        <v>3</v>
      </c>
      <c r="G1" s="117" t="s">
        <v>4</v>
      </c>
      <c r="H1" s="117" t="s">
        <v>5</v>
      </c>
      <c r="I1" s="117" t="s">
        <v>1856</v>
      </c>
      <c r="J1" s="118" t="s">
        <v>6</v>
      </c>
      <c r="K1" s="118" t="s">
        <v>1855</v>
      </c>
      <c r="L1" s="100" t="s">
        <v>7</v>
      </c>
      <c r="M1" s="100" t="s">
        <v>268</v>
      </c>
    </row>
    <row r="2" spans="1:17" ht="12.75">
      <c r="A2" s="95">
        <v>1</v>
      </c>
      <c r="B2" s="53">
        <v>1149</v>
      </c>
      <c r="C2" s="71" t="s">
        <v>873</v>
      </c>
      <c r="D2" s="61">
        <v>2001</v>
      </c>
      <c r="E2" s="55" t="s">
        <v>29</v>
      </c>
      <c r="F2" s="55" t="s">
        <v>9</v>
      </c>
      <c r="G2" s="55" t="s">
        <v>9</v>
      </c>
      <c r="H2" s="55" t="s">
        <v>870</v>
      </c>
      <c r="I2" s="211">
        <v>0.01224537037037037</v>
      </c>
      <c r="J2" s="214" t="str">
        <f aca="true" t="shared" si="0" ref="J2:J40">IF(AND(D2&gt;=1940,D2&lt;=1944),"Ж70",IF(AND(D2&gt;=1945,D2&lt;=1949),"Ж65",IF(AND(D2&gt;=1999,D2&lt;=2014),"Ж15","")))</f>
        <v>Ж15</v>
      </c>
      <c r="K2" s="214">
        <v>1</v>
      </c>
      <c r="L2" s="215"/>
      <c r="M2" s="107"/>
      <c r="Q2" s="20">
        <v>1860</v>
      </c>
    </row>
    <row r="3" spans="1:17" ht="12.75">
      <c r="A3" s="95">
        <v>2</v>
      </c>
      <c r="B3" s="53">
        <v>1140</v>
      </c>
      <c r="C3" s="71" t="s">
        <v>975</v>
      </c>
      <c r="D3" s="61">
        <v>1999</v>
      </c>
      <c r="E3" s="55" t="s">
        <v>29</v>
      </c>
      <c r="F3" s="55" t="s">
        <v>9</v>
      </c>
      <c r="G3" s="55" t="s">
        <v>9</v>
      </c>
      <c r="H3" s="55" t="s">
        <v>976</v>
      </c>
      <c r="I3" s="211">
        <v>0.012511574074074073</v>
      </c>
      <c r="J3" s="214" t="str">
        <f t="shared" si="0"/>
        <v>Ж15</v>
      </c>
      <c r="K3" s="214">
        <v>2</v>
      </c>
      <c r="L3" s="215"/>
      <c r="M3" s="107"/>
      <c r="Q3" s="20">
        <v>1500</v>
      </c>
    </row>
    <row r="4" spans="1:17" ht="12.75">
      <c r="A4" s="95">
        <v>3</v>
      </c>
      <c r="B4" s="53">
        <v>1129</v>
      </c>
      <c r="C4" s="71" t="s">
        <v>1030</v>
      </c>
      <c r="D4" s="61">
        <v>1990</v>
      </c>
      <c r="E4" s="55" t="s">
        <v>29</v>
      </c>
      <c r="F4" s="55" t="s">
        <v>9</v>
      </c>
      <c r="G4" s="55" t="s">
        <v>9</v>
      </c>
      <c r="H4" s="55" t="s">
        <v>1031</v>
      </c>
      <c r="I4" s="211">
        <v>0.012870370370370372</v>
      </c>
      <c r="J4" s="214">
        <f t="shared" si="0"/>
      </c>
      <c r="K4" s="214"/>
      <c r="L4" s="215"/>
      <c r="M4" s="107"/>
      <c r="Q4" s="20">
        <v>1800</v>
      </c>
    </row>
    <row r="5" spans="1:17" ht="12.75">
      <c r="A5" s="95">
        <v>4</v>
      </c>
      <c r="B5" s="53">
        <v>1195</v>
      </c>
      <c r="C5" s="71" t="s">
        <v>685</v>
      </c>
      <c r="D5" s="54">
        <v>1999</v>
      </c>
      <c r="E5" s="55" t="s">
        <v>29</v>
      </c>
      <c r="F5" s="55" t="s">
        <v>9</v>
      </c>
      <c r="G5" s="55" t="s">
        <v>9</v>
      </c>
      <c r="H5" s="55" t="s">
        <v>680</v>
      </c>
      <c r="I5" s="211">
        <v>0.013125</v>
      </c>
      <c r="J5" s="214" t="str">
        <f t="shared" si="0"/>
        <v>Ж15</v>
      </c>
      <c r="K5" s="214">
        <v>3</v>
      </c>
      <c r="L5" s="215"/>
      <c r="M5" s="107"/>
      <c r="Q5" s="20">
        <v>1740</v>
      </c>
    </row>
    <row r="6" spans="1:17" ht="12.75">
      <c r="A6" s="95">
        <v>5</v>
      </c>
      <c r="B6" s="53">
        <v>1193</v>
      </c>
      <c r="C6" s="71" t="s">
        <v>682</v>
      </c>
      <c r="D6" s="54">
        <v>1985</v>
      </c>
      <c r="E6" s="55" t="s">
        <v>29</v>
      </c>
      <c r="F6" s="55" t="s">
        <v>9</v>
      </c>
      <c r="G6" s="55" t="s">
        <v>9</v>
      </c>
      <c r="H6" s="51" t="s">
        <v>683</v>
      </c>
      <c r="I6" s="210">
        <v>0.01326388888888889</v>
      </c>
      <c r="J6" s="214">
        <f t="shared" si="0"/>
      </c>
      <c r="K6" s="214"/>
      <c r="L6" s="215"/>
      <c r="M6" s="107"/>
      <c r="Q6" s="20">
        <v>1860</v>
      </c>
    </row>
    <row r="7" spans="1:17" ht="12.75">
      <c r="A7" s="95">
        <v>6</v>
      </c>
      <c r="B7" s="53">
        <v>1150</v>
      </c>
      <c r="C7" s="71" t="s">
        <v>872</v>
      </c>
      <c r="D7" s="61">
        <v>1996</v>
      </c>
      <c r="E7" s="55" t="s">
        <v>29</v>
      </c>
      <c r="F7" s="55" t="s">
        <v>9</v>
      </c>
      <c r="G7" s="55" t="s">
        <v>9</v>
      </c>
      <c r="H7" s="55" t="s">
        <v>870</v>
      </c>
      <c r="I7" s="211">
        <v>0.013807870370370371</v>
      </c>
      <c r="J7" s="214">
        <f t="shared" si="0"/>
      </c>
      <c r="K7" s="214"/>
      <c r="L7" s="215"/>
      <c r="M7" s="107"/>
      <c r="Q7" s="20">
        <v>1500</v>
      </c>
    </row>
    <row r="8" spans="1:17" ht="12.75">
      <c r="A8" s="95">
        <v>7</v>
      </c>
      <c r="B8" s="53">
        <v>1139</v>
      </c>
      <c r="C8" s="71" t="s">
        <v>977</v>
      </c>
      <c r="D8" s="61">
        <v>1999</v>
      </c>
      <c r="E8" s="55" t="s">
        <v>29</v>
      </c>
      <c r="F8" s="55" t="s">
        <v>9</v>
      </c>
      <c r="G8" s="55" t="s">
        <v>9</v>
      </c>
      <c r="H8" s="55" t="s">
        <v>978</v>
      </c>
      <c r="I8" s="211">
        <v>0.01386574074074074</v>
      </c>
      <c r="J8" s="214" t="str">
        <f t="shared" si="0"/>
        <v>Ж15</v>
      </c>
      <c r="K8" s="214">
        <v>4</v>
      </c>
      <c r="L8" s="215"/>
      <c r="M8" s="107"/>
      <c r="Q8" s="20">
        <v>1680</v>
      </c>
    </row>
    <row r="9" spans="1:17" ht="12.75">
      <c r="A9" s="95">
        <v>8</v>
      </c>
      <c r="B9" s="53">
        <v>1137</v>
      </c>
      <c r="C9" s="71" t="s">
        <v>980</v>
      </c>
      <c r="D9" s="61">
        <v>2000</v>
      </c>
      <c r="E9" s="55" t="s">
        <v>29</v>
      </c>
      <c r="F9" s="55" t="s">
        <v>9</v>
      </c>
      <c r="G9" s="55" t="s">
        <v>9</v>
      </c>
      <c r="H9" s="55" t="s">
        <v>981</v>
      </c>
      <c r="I9" s="211">
        <v>0.013981481481481482</v>
      </c>
      <c r="J9" s="214" t="str">
        <f t="shared" si="0"/>
        <v>Ж15</v>
      </c>
      <c r="K9" s="214">
        <v>5</v>
      </c>
      <c r="L9" s="215"/>
      <c r="M9" s="107"/>
      <c r="Q9" s="20">
        <v>1560</v>
      </c>
    </row>
    <row r="10" spans="1:13" ht="12.75">
      <c r="A10" s="95">
        <v>9</v>
      </c>
      <c r="B10" s="53">
        <v>1142</v>
      </c>
      <c r="C10" s="71" t="s">
        <v>973</v>
      </c>
      <c r="D10" s="61">
        <v>1999</v>
      </c>
      <c r="E10" s="55" t="s">
        <v>29</v>
      </c>
      <c r="F10" s="55" t="s">
        <v>9</v>
      </c>
      <c r="G10" s="55" t="s">
        <v>9</v>
      </c>
      <c r="H10" s="55" t="s">
        <v>841</v>
      </c>
      <c r="I10" s="211">
        <v>0.014039351851851851</v>
      </c>
      <c r="J10" s="214" t="str">
        <f t="shared" si="0"/>
        <v>Ж15</v>
      </c>
      <c r="K10" s="214">
        <v>6</v>
      </c>
      <c r="L10" s="215"/>
      <c r="M10" s="107"/>
    </row>
    <row r="11" spans="1:13" ht="12.75">
      <c r="A11" s="95">
        <v>10</v>
      </c>
      <c r="B11" s="44">
        <v>1165</v>
      </c>
      <c r="C11" s="64" t="s">
        <v>855</v>
      </c>
      <c r="D11" s="92">
        <v>1999</v>
      </c>
      <c r="E11" s="55" t="s">
        <v>29</v>
      </c>
      <c r="F11" s="15" t="s">
        <v>9</v>
      </c>
      <c r="G11" s="15" t="s">
        <v>9</v>
      </c>
      <c r="H11" s="15" t="s">
        <v>850</v>
      </c>
      <c r="I11" s="217">
        <v>0.0140625</v>
      </c>
      <c r="J11" s="214" t="str">
        <f>IF(AND(D11&gt;=1940,D11&lt;=1944),"Ж70",IF(AND(D11&gt;=1945,D11&lt;=1949),"Ж65",IF(AND(D11&gt;=1999,D11&lt;=2014),"Ж15","")))</f>
        <v>Ж15</v>
      </c>
      <c r="K11" s="214">
        <v>8</v>
      </c>
      <c r="L11" s="215"/>
      <c r="M11" s="107"/>
    </row>
    <row r="12" spans="1:17" ht="12.75">
      <c r="A12" s="95">
        <v>11</v>
      </c>
      <c r="B12" s="53">
        <v>1136</v>
      </c>
      <c r="C12" s="71" t="s">
        <v>982</v>
      </c>
      <c r="D12" s="61">
        <v>1999</v>
      </c>
      <c r="E12" s="55" t="s">
        <v>29</v>
      </c>
      <c r="F12" s="55" t="s">
        <v>9</v>
      </c>
      <c r="G12" s="55" t="s">
        <v>9</v>
      </c>
      <c r="H12" s="55" t="s">
        <v>981</v>
      </c>
      <c r="I12" s="211">
        <v>0.0140625</v>
      </c>
      <c r="J12" s="214" t="str">
        <f>IF(AND(D12&gt;=1940,D12&lt;=1944),"Ж70",IF(AND(D12&gt;=1945,D12&lt;=1949),"Ж65",IF(AND(D12&gt;=1999,D12&lt;=2014),"Ж15","")))</f>
        <v>Ж15</v>
      </c>
      <c r="K12" s="214">
        <v>7</v>
      </c>
      <c r="L12" s="215"/>
      <c r="M12" s="107"/>
      <c r="Q12" s="20">
        <v>1200</v>
      </c>
    </row>
    <row r="13" spans="1:17" ht="12.75">
      <c r="A13" s="95">
        <v>12</v>
      </c>
      <c r="B13" s="53">
        <v>1177</v>
      </c>
      <c r="C13" s="71" t="s">
        <v>662</v>
      </c>
      <c r="D13" s="61">
        <v>1996</v>
      </c>
      <c r="E13" s="55" t="s">
        <v>29</v>
      </c>
      <c r="F13" s="55" t="s">
        <v>9</v>
      </c>
      <c r="G13" s="55" t="s">
        <v>9</v>
      </c>
      <c r="H13" s="55" t="s">
        <v>661</v>
      </c>
      <c r="I13" s="211">
        <v>0.014074074074074074</v>
      </c>
      <c r="J13" s="214">
        <f t="shared" si="0"/>
      </c>
      <c r="K13" s="214"/>
      <c r="L13" s="215"/>
      <c r="M13" s="107"/>
      <c r="Q13" s="20">
        <v>1500</v>
      </c>
    </row>
    <row r="14" spans="1:17" ht="12.75">
      <c r="A14" s="95">
        <v>13</v>
      </c>
      <c r="B14" s="53">
        <v>1121</v>
      </c>
      <c r="C14" s="71" t="s">
        <v>1199</v>
      </c>
      <c r="D14" s="61">
        <v>1998</v>
      </c>
      <c r="E14" s="55" t="s">
        <v>29</v>
      </c>
      <c r="F14" s="55" t="s">
        <v>9</v>
      </c>
      <c r="G14" s="55" t="s">
        <v>9</v>
      </c>
      <c r="H14" s="51" t="s">
        <v>976</v>
      </c>
      <c r="I14" s="210">
        <v>0.014143518518518519</v>
      </c>
      <c r="J14" s="214">
        <f t="shared" si="0"/>
      </c>
      <c r="K14" s="214"/>
      <c r="L14" s="215"/>
      <c r="M14" s="107"/>
      <c r="Q14" s="20">
        <v>1560</v>
      </c>
    </row>
    <row r="15" spans="1:17" ht="12.75">
      <c r="A15" s="95">
        <v>14</v>
      </c>
      <c r="B15" s="53">
        <v>1197</v>
      </c>
      <c r="C15" s="71" t="s">
        <v>688</v>
      </c>
      <c r="D15" s="61">
        <v>1999</v>
      </c>
      <c r="E15" s="55" t="s">
        <v>29</v>
      </c>
      <c r="F15" s="55" t="s">
        <v>9</v>
      </c>
      <c r="G15" s="55" t="s">
        <v>9</v>
      </c>
      <c r="H15" s="51" t="s">
        <v>689</v>
      </c>
      <c r="I15" s="210">
        <v>0.014513888888888889</v>
      </c>
      <c r="J15" s="214" t="str">
        <f t="shared" si="0"/>
        <v>Ж15</v>
      </c>
      <c r="K15" s="214">
        <v>9</v>
      </c>
      <c r="L15" s="215"/>
      <c r="M15" s="107"/>
      <c r="Q15" s="20">
        <v>1740</v>
      </c>
    </row>
    <row r="16" spans="1:17" ht="12.75">
      <c r="A16" s="95">
        <v>15</v>
      </c>
      <c r="B16" s="44">
        <v>1170</v>
      </c>
      <c r="C16" s="64" t="s">
        <v>849</v>
      </c>
      <c r="D16" s="92">
        <v>1998</v>
      </c>
      <c r="E16" s="55" t="s">
        <v>29</v>
      </c>
      <c r="F16" s="15" t="s">
        <v>9</v>
      </c>
      <c r="G16" s="15" t="s">
        <v>9</v>
      </c>
      <c r="H16" s="15" t="s">
        <v>850</v>
      </c>
      <c r="I16" s="217">
        <v>0.014548611111111111</v>
      </c>
      <c r="J16" s="214">
        <f t="shared" si="0"/>
      </c>
      <c r="K16" s="214"/>
      <c r="L16" s="215"/>
      <c r="M16" s="107"/>
      <c r="Q16" s="20">
        <v>1860</v>
      </c>
    </row>
    <row r="17" spans="1:17" ht="12.75">
      <c r="A17" s="95">
        <v>16</v>
      </c>
      <c r="B17" s="67">
        <v>1169</v>
      </c>
      <c r="C17" s="68" t="s">
        <v>851</v>
      </c>
      <c r="D17" s="66">
        <v>1998</v>
      </c>
      <c r="E17" s="55" t="s">
        <v>29</v>
      </c>
      <c r="F17" s="55" t="s">
        <v>9</v>
      </c>
      <c r="G17" s="55" t="s">
        <v>9</v>
      </c>
      <c r="H17" s="55" t="s">
        <v>850</v>
      </c>
      <c r="I17" s="211">
        <v>0.014826388888888889</v>
      </c>
      <c r="J17" s="214">
        <f t="shared" si="0"/>
      </c>
      <c r="K17" s="214"/>
      <c r="L17" s="215"/>
      <c r="M17" s="107"/>
      <c r="Q17" s="20">
        <v>1740</v>
      </c>
    </row>
    <row r="18" spans="1:17" ht="12.75">
      <c r="A18" s="95">
        <v>17</v>
      </c>
      <c r="B18" s="53">
        <v>1191</v>
      </c>
      <c r="C18" s="71" t="s">
        <v>679</v>
      </c>
      <c r="D18" s="61">
        <v>1998</v>
      </c>
      <c r="E18" s="55" t="s">
        <v>29</v>
      </c>
      <c r="F18" s="55" t="s">
        <v>9</v>
      </c>
      <c r="G18" s="55" t="s">
        <v>9</v>
      </c>
      <c r="H18" s="55" t="s">
        <v>680</v>
      </c>
      <c r="I18" s="211">
        <v>0.014837962962962963</v>
      </c>
      <c r="J18" s="214">
        <f t="shared" si="0"/>
      </c>
      <c r="K18" s="214"/>
      <c r="L18" s="215"/>
      <c r="M18" s="107"/>
      <c r="Q18" s="20">
        <v>1500</v>
      </c>
    </row>
    <row r="19" spans="1:13" ht="12.75">
      <c r="A19" s="95">
        <v>18</v>
      </c>
      <c r="B19" s="53">
        <v>1194</v>
      </c>
      <c r="C19" s="71" t="s">
        <v>684</v>
      </c>
      <c r="D19" s="61">
        <v>1999</v>
      </c>
      <c r="E19" s="55" t="s">
        <v>29</v>
      </c>
      <c r="F19" s="55" t="s">
        <v>9</v>
      </c>
      <c r="G19" s="55" t="s">
        <v>9</v>
      </c>
      <c r="H19" s="55" t="s">
        <v>680</v>
      </c>
      <c r="I19" s="211">
        <v>0.014872685185185185</v>
      </c>
      <c r="J19" s="214" t="str">
        <f t="shared" si="0"/>
        <v>Ж15</v>
      </c>
      <c r="K19" s="214">
        <v>10</v>
      </c>
      <c r="L19" s="215"/>
      <c r="M19" s="107"/>
    </row>
    <row r="20" spans="1:17" ht="12.75">
      <c r="A20" s="95">
        <v>19</v>
      </c>
      <c r="B20" s="53">
        <v>1226</v>
      </c>
      <c r="C20" s="71" t="s">
        <v>572</v>
      </c>
      <c r="D20" s="61">
        <v>1986</v>
      </c>
      <c r="E20" s="55" t="s">
        <v>29</v>
      </c>
      <c r="F20" s="55" t="s">
        <v>9</v>
      </c>
      <c r="G20" s="55" t="s">
        <v>9</v>
      </c>
      <c r="H20" s="55" t="s">
        <v>593</v>
      </c>
      <c r="I20" s="211">
        <v>0.014965277777777779</v>
      </c>
      <c r="J20" s="214">
        <f t="shared" si="0"/>
      </c>
      <c r="K20" s="214"/>
      <c r="L20" s="215" t="s">
        <v>269</v>
      </c>
      <c r="M20" s="110">
        <v>29809</v>
      </c>
      <c r="Q20" s="20">
        <v>1080</v>
      </c>
    </row>
    <row r="21" spans="1:17" ht="12.75">
      <c r="A21" s="95">
        <v>20</v>
      </c>
      <c r="B21" s="53">
        <v>1152</v>
      </c>
      <c r="C21" s="71" t="s">
        <v>869</v>
      </c>
      <c r="D21" s="61">
        <v>1996</v>
      </c>
      <c r="E21" s="55" t="s">
        <v>29</v>
      </c>
      <c r="F21" s="55" t="s">
        <v>9</v>
      </c>
      <c r="G21" s="55" t="s">
        <v>9</v>
      </c>
      <c r="H21" s="55" t="s">
        <v>870</v>
      </c>
      <c r="I21" s="211">
        <v>0.015266203703703705</v>
      </c>
      <c r="J21" s="214">
        <f>IF(AND(D21&gt;=1940,D21&lt;=1944),"Ж70",IF(AND(D21&gt;=1945,D21&lt;=1949),"Ж65",IF(AND(D21&gt;=1999,D21&lt;=2014),"Ж15","")))</f>
      </c>
      <c r="K21" s="214"/>
      <c r="L21" s="215"/>
      <c r="M21" s="107"/>
      <c r="Q21" s="20">
        <v>1500</v>
      </c>
    </row>
    <row r="22" spans="1:17" ht="12.75">
      <c r="A22" s="95">
        <v>21</v>
      </c>
      <c r="B22" s="53">
        <v>1151</v>
      </c>
      <c r="C22" s="71" t="s">
        <v>871</v>
      </c>
      <c r="D22" s="61">
        <v>1997</v>
      </c>
      <c r="E22" s="55" t="s">
        <v>29</v>
      </c>
      <c r="F22" s="55" t="s">
        <v>9</v>
      </c>
      <c r="G22" s="55" t="s">
        <v>9</v>
      </c>
      <c r="H22" s="55" t="s">
        <v>870</v>
      </c>
      <c r="I22" s="211">
        <v>0.015266203703703705</v>
      </c>
      <c r="J22" s="214">
        <f t="shared" si="0"/>
      </c>
      <c r="K22" s="214"/>
      <c r="L22" s="215"/>
      <c r="M22" s="107"/>
      <c r="Q22" s="20">
        <v>1740</v>
      </c>
    </row>
    <row r="23" spans="1:17" ht="12.75">
      <c r="A23" s="95">
        <v>22</v>
      </c>
      <c r="B23" s="53">
        <v>1242</v>
      </c>
      <c r="C23" s="71" t="s">
        <v>581</v>
      </c>
      <c r="D23" s="61">
        <v>1983</v>
      </c>
      <c r="E23" s="55" t="s">
        <v>29</v>
      </c>
      <c r="F23" s="55" t="s">
        <v>9</v>
      </c>
      <c r="G23" s="55" t="s">
        <v>9</v>
      </c>
      <c r="H23" s="55" t="s">
        <v>595</v>
      </c>
      <c r="I23" s="211">
        <v>0.015474537037037038</v>
      </c>
      <c r="J23" s="214">
        <f t="shared" si="0"/>
      </c>
      <c r="K23" s="214"/>
      <c r="L23" s="215" t="s">
        <v>269</v>
      </c>
      <c r="M23" s="110">
        <v>30168</v>
      </c>
      <c r="Q23" s="20">
        <v>1500</v>
      </c>
    </row>
    <row r="24" spans="1:17" ht="12.75">
      <c r="A24" s="95">
        <v>23</v>
      </c>
      <c r="B24" s="44">
        <v>1203</v>
      </c>
      <c r="C24" s="64" t="s">
        <v>695</v>
      </c>
      <c r="D24" s="92">
        <v>1993</v>
      </c>
      <c r="E24" s="55" t="s">
        <v>29</v>
      </c>
      <c r="F24" s="15" t="s">
        <v>9</v>
      </c>
      <c r="G24" s="15" t="s">
        <v>10</v>
      </c>
      <c r="H24" s="15"/>
      <c r="I24" s="217">
        <v>0.015532407407407406</v>
      </c>
      <c r="J24" s="214">
        <f>IF(AND(D24&gt;=1940,D24&lt;=1944),"Ж70",IF(AND(D24&gt;=1945,D24&lt;=1949),"Ж65",IF(AND(D24&gt;=1999,D24&lt;=2014),"Ж15","")))</f>
      </c>
      <c r="K24" s="214"/>
      <c r="L24" s="215"/>
      <c r="M24" s="107"/>
      <c r="Q24" s="20">
        <v>1620</v>
      </c>
    </row>
    <row r="25" spans="1:13" ht="12.75">
      <c r="A25" s="95">
        <v>24</v>
      </c>
      <c r="B25" s="53">
        <v>1153</v>
      </c>
      <c r="C25" s="71" t="s">
        <v>868</v>
      </c>
      <c r="D25" s="61">
        <v>1999</v>
      </c>
      <c r="E25" s="55" t="s">
        <v>29</v>
      </c>
      <c r="F25" s="55" t="s">
        <v>9</v>
      </c>
      <c r="G25" s="55" t="s">
        <v>10</v>
      </c>
      <c r="H25" s="55" t="s">
        <v>865</v>
      </c>
      <c r="I25" s="211">
        <v>0.015532407407407406</v>
      </c>
      <c r="J25" s="214" t="str">
        <f t="shared" si="0"/>
        <v>Ж15</v>
      </c>
      <c r="K25" s="214">
        <v>11</v>
      </c>
      <c r="L25" s="215"/>
      <c r="M25" s="107"/>
    </row>
    <row r="26" spans="1:17" ht="12.75">
      <c r="A26" s="95">
        <v>25</v>
      </c>
      <c r="B26" s="53">
        <v>1186</v>
      </c>
      <c r="C26" s="71" t="s">
        <v>670</v>
      </c>
      <c r="D26" s="61">
        <v>1993</v>
      </c>
      <c r="E26" s="55" t="s">
        <v>29</v>
      </c>
      <c r="F26" s="55" t="s">
        <v>9</v>
      </c>
      <c r="G26" s="55" t="s">
        <v>9</v>
      </c>
      <c r="H26" s="55" t="s">
        <v>588</v>
      </c>
      <c r="I26" s="211">
        <v>0.015833333333333335</v>
      </c>
      <c r="J26" s="214">
        <f>IF(AND(D26&gt;=1940,D26&lt;=1944),"Ж70",IF(AND(D26&gt;=1945,D26&lt;=1949),"Ж65",IF(AND(D26&gt;=1999,D26&lt;=2014),"Ж15","")))</f>
      </c>
      <c r="K26" s="214"/>
      <c r="L26" s="215"/>
      <c r="M26" s="107"/>
      <c r="Q26" s="20">
        <v>1200</v>
      </c>
    </row>
    <row r="27" spans="1:17" ht="12.75">
      <c r="A27" s="95">
        <v>26</v>
      </c>
      <c r="B27" s="53">
        <v>1141</v>
      </c>
      <c r="C27" s="71" t="s">
        <v>974</v>
      </c>
      <c r="D27" s="61">
        <v>2000</v>
      </c>
      <c r="E27" s="55" t="s">
        <v>29</v>
      </c>
      <c r="F27" s="55" t="s">
        <v>9</v>
      </c>
      <c r="G27" s="55" t="s">
        <v>9</v>
      </c>
      <c r="H27" s="55" t="s">
        <v>841</v>
      </c>
      <c r="I27" s="211">
        <v>0.015833333333333335</v>
      </c>
      <c r="J27" s="214" t="str">
        <f t="shared" si="0"/>
        <v>Ж15</v>
      </c>
      <c r="K27" s="214">
        <v>12</v>
      </c>
      <c r="L27" s="215"/>
      <c r="M27" s="107"/>
      <c r="Q27" s="20">
        <v>1680</v>
      </c>
    </row>
    <row r="28" spans="1:13" ht="12.75">
      <c r="A28" s="95">
        <v>27</v>
      </c>
      <c r="B28" s="53">
        <v>1168</v>
      </c>
      <c r="C28" s="71" t="s">
        <v>852</v>
      </c>
      <c r="D28" s="61">
        <v>1999</v>
      </c>
      <c r="E28" s="55" t="s">
        <v>29</v>
      </c>
      <c r="F28" s="55" t="s">
        <v>9</v>
      </c>
      <c r="G28" s="55" t="s">
        <v>9</v>
      </c>
      <c r="H28" s="51" t="s">
        <v>850</v>
      </c>
      <c r="I28" s="210">
        <v>0.01605324074074074</v>
      </c>
      <c r="J28" s="214" t="str">
        <f aca="true" t="shared" si="1" ref="J28:J35">IF(AND(D28&gt;=1940,D28&lt;=1944),"Ж70",IF(AND(D28&gt;=1945,D28&lt;=1949),"Ж65",IF(AND(D28&gt;=1999,D28&lt;=2014),"Ж15","")))</f>
        <v>Ж15</v>
      </c>
      <c r="K28" s="214">
        <v>13</v>
      </c>
      <c r="L28" s="215"/>
      <c r="M28" s="107"/>
    </row>
    <row r="29" spans="1:13" ht="12.75">
      <c r="A29" s="95">
        <v>28</v>
      </c>
      <c r="B29" s="53">
        <v>1227</v>
      </c>
      <c r="C29" s="71" t="s">
        <v>573</v>
      </c>
      <c r="D29" s="61">
        <v>1987</v>
      </c>
      <c r="E29" s="55" t="s">
        <v>29</v>
      </c>
      <c r="F29" s="55" t="s">
        <v>9</v>
      </c>
      <c r="G29" s="55" t="s">
        <v>9</v>
      </c>
      <c r="H29" s="55" t="s">
        <v>593</v>
      </c>
      <c r="I29" s="211">
        <v>0.016064814814814813</v>
      </c>
      <c r="J29" s="214">
        <f t="shared" si="1"/>
      </c>
      <c r="K29" s="214"/>
      <c r="L29" s="215" t="s">
        <v>269</v>
      </c>
      <c r="M29" s="107"/>
    </row>
    <row r="30" spans="1:13" ht="12.75">
      <c r="A30" s="95">
        <v>29</v>
      </c>
      <c r="B30" s="53">
        <v>599</v>
      </c>
      <c r="C30" s="71" t="s">
        <v>1201</v>
      </c>
      <c r="D30" s="61">
        <v>1985</v>
      </c>
      <c r="E30" s="55" t="s">
        <v>29</v>
      </c>
      <c r="F30" s="55" t="s">
        <v>9</v>
      </c>
      <c r="G30" s="55" t="s">
        <v>9</v>
      </c>
      <c r="H30" s="55"/>
      <c r="I30" s="211">
        <v>0.016076388888888887</v>
      </c>
      <c r="J30" s="214">
        <f t="shared" si="1"/>
      </c>
      <c r="K30" s="214"/>
      <c r="L30" s="215"/>
      <c r="M30" s="107"/>
    </row>
    <row r="31" spans="1:13" ht="12.75">
      <c r="A31" s="95">
        <v>30</v>
      </c>
      <c r="B31" s="53">
        <v>1157</v>
      </c>
      <c r="C31" s="71" t="s">
        <v>863</v>
      </c>
      <c r="D31" s="61">
        <v>1945</v>
      </c>
      <c r="E31" s="55" t="s">
        <v>29</v>
      </c>
      <c r="F31" s="55" t="s">
        <v>9</v>
      </c>
      <c r="G31" s="55" t="s">
        <v>9</v>
      </c>
      <c r="H31" s="55" t="s">
        <v>731</v>
      </c>
      <c r="I31" s="211">
        <v>0.016087962962962964</v>
      </c>
      <c r="J31" s="214" t="str">
        <f t="shared" si="1"/>
        <v>Ж65</v>
      </c>
      <c r="K31" s="214">
        <v>1</v>
      </c>
      <c r="L31" s="215"/>
      <c r="M31" s="107"/>
    </row>
    <row r="32" spans="1:13" ht="12.75">
      <c r="A32" s="95">
        <v>31</v>
      </c>
      <c r="B32" s="44">
        <v>1166</v>
      </c>
      <c r="C32" s="64" t="s">
        <v>854</v>
      </c>
      <c r="D32" s="92">
        <v>1997</v>
      </c>
      <c r="E32" s="55" t="s">
        <v>29</v>
      </c>
      <c r="F32" s="15" t="s">
        <v>9</v>
      </c>
      <c r="G32" s="15" t="s">
        <v>9</v>
      </c>
      <c r="H32" s="15" t="s">
        <v>850</v>
      </c>
      <c r="I32" s="217">
        <v>0.016122685185185184</v>
      </c>
      <c r="J32" s="214">
        <f t="shared" si="1"/>
      </c>
      <c r="K32" s="214"/>
      <c r="L32" s="215"/>
      <c r="M32" s="107"/>
    </row>
    <row r="33" spans="1:13" ht="12.75">
      <c r="A33" s="95">
        <v>32</v>
      </c>
      <c r="B33" s="53">
        <v>1212</v>
      </c>
      <c r="C33" s="71" t="s">
        <v>561</v>
      </c>
      <c r="D33" s="61">
        <v>1984</v>
      </c>
      <c r="E33" s="55" t="s">
        <v>29</v>
      </c>
      <c r="F33" s="55" t="s">
        <v>9</v>
      </c>
      <c r="G33" s="55" t="s">
        <v>9</v>
      </c>
      <c r="H33" s="55" t="s">
        <v>588</v>
      </c>
      <c r="I33" s="211">
        <v>0.016273148148148148</v>
      </c>
      <c r="J33" s="214">
        <f t="shared" si="1"/>
      </c>
      <c r="K33" s="214"/>
      <c r="L33" s="215" t="s">
        <v>269</v>
      </c>
      <c r="M33" s="107"/>
    </row>
    <row r="34" spans="1:13" ht="12.75">
      <c r="A34" s="95">
        <v>33</v>
      </c>
      <c r="B34" s="53">
        <v>1248</v>
      </c>
      <c r="C34" s="71" t="s">
        <v>585</v>
      </c>
      <c r="D34" s="61">
        <v>1987</v>
      </c>
      <c r="E34" s="55" t="s">
        <v>29</v>
      </c>
      <c r="F34" s="55" t="s">
        <v>9</v>
      </c>
      <c r="G34" s="55" t="s">
        <v>9</v>
      </c>
      <c r="H34" s="55" t="s">
        <v>597</v>
      </c>
      <c r="I34" s="211">
        <v>0.016307870370370372</v>
      </c>
      <c r="J34" s="214">
        <f t="shared" si="1"/>
      </c>
      <c r="K34" s="214"/>
      <c r="L34" s="215" t="s">
        <v>269</v>
      </c>
      <c r="M34" s="107"/>
    </row>
    <row r="35" spans="1:13" ht="12.75">
      <c r="A35" s="95">
        <v>34</v>
      </c>
      <c r="B35" s="53">
        <v>1200</v>
      </c>
      <c r="C35" s="71" t="s">
        <v>692</v>
      </c>
      <c r="D35" s="61">
        <v>2003</v>
      </c>
      <c r="E35" s="55" t="s">
        <v>29</v>
      </c>
      <c r="F35" s="55" t="s">
        <v>9</v>
      </c>
      <c r="G35" s="55" t="s">
        <v>9</v>
      </c>
      <c r="H35" s="55" t="s">
        <v>689</v>
      </c>
      <c r="I35" s="211">
        <v>0.01633101851851852</v>
      </c>
      <c r="J35" s="214" t="str">
        <f t="shared" si="1"/>
        <v>Ж15</v>
      </c>
      <c r="K35" s="214">
        <v>14</v>
      </c>
      <c r="L35" s="215"/>
      <c r="M35" s="107"/>
    </row>
    <row r="36" spans="1:17" ht="12.75">
      <c r="A36" s="95">
        <v>35</v>
      </c>
      <c r="B36" s="44">
        <v>1199</v>
      </c>
      <c r="C36" s="64" t="s">
        <v>691</v>
      </c>
      <c r="D36" s="92">
        <v>2000</v>
      </c>
      <c r="E36" s="55" t="s">
        <v>29</v>
      </c>
      <c r="F36" s="15" t="s">
        <v>9</v>
      </c>
      <c r="G36" s="15" t="s">
        <v>9</v>
      </c>
      <c r="H36" s="15" t="s">
        <v>689</v>
      </c>
      <c r="I36" s="217">
        <v>0.01671296296296296</v>
      </c>
      <c r="J36" s="214" t="str">
        <f t="shared" si="0"/>
        <v>Ж15</v>
      </c>
      <c r="K36" s="214">
        <v>15</v>
      </c>
      <c r="L36" s="215"/>
      <c r="M36" s="107"/>
      <c r="Q36" s="20">
        <v>1200</v>
      </c>
    </row>
    <row r="37" spans="1:17" ht="12.75">
      <c r="A37" s="95">
        <v>36</v>
      </c>
      <c r="B37" s="44">
        <v>1171</v>
      </c>
      <c r="C37" s="64" t="s">
        <v>656</v>
      </c>
      <c r="D37" s="92">
        <v>1986</v>
      </c>
      <c r="E37" s="55" t="s">
        <v>29</v>
      </c>
      <c r="F37" s="15" t="s">
        <v>9</v>
      </c>
      <c r="G37" s="15" t="s">
        <v>9</v>
      </c>
      <c r="H37" s="15"/>
      <c r="I37" s="217">
        <v>0.01678240740740741</v>
      </c>
      <c r="J37" s="214">
        <f t="shared" si="0"/>
      </c>
      <c r="K37" s="214"/>
      <c r="L37" s="215"/>
      <c r="M37" s="111"/>
      <c r="Q37" s="20">
        <v>1500</v>
      </c>
    </row>
    <row r="38" spans="1:17" ht="12.75">
      <c r="A38" s="95">
        <v>37</v>
      </c>
      <c r="B38" s="53">
        <v>1201</v>
      </c>
      <c r="C38" s="71" t="s">
        <v>693</v>
      </c>
      <c r="D38" s="61">
        <v>2001</v>
      </c>
      <c r="E38" s="55" t="s">
        <v>29</v>
      </c>
      <c r="F38" s="55" t="s">
        <v>9</v>
      </c>
      <c r="G38" s="55" t="s">
        <v>9</v>
      </c>
      <c r="H38" s="55" t="s">
        <v>689</v>
      </c>
      <c r="I38" s="211">
        <v>0.01681712962962963</v>
      </c>
      <c r="J38" s="214" t="str">
        <f t="shared" si="0"/>
        <v>Ж15</v>
      </c>
      <c r="K38" s="214">
        <v>16</v>
      </c>
      <c r="L38" s="215"/>
      <c r="M38" s="107"/>
      <c r="Q38" s="20">
        <v>1140</v>
      </c>
    </row>
    <row r="39" spans="1:17" ht="12.75">
      <c r="A39" s="95">
        <v>38</v>
      </c>
      <c r="B39" s="44">
        <v>1198</v>
      </c>
      <c r="C39" s="64" t="s">
        <v>690</v>
      </c>
      <c r="D39" s="92">
        <v>2000</v>
      </c>
      <c r="E39" s="55" t="s">
        <v>29</v>
      </c>
      <c r="F39" s="15" t="s">
        <v>9</v>
      </c>
      <c r="G39" s="15" t="s">
        <v>9</v>
      </c>
      <c r="H39" s="15" t="s">
        <v>689</v>
      </c>
      <c r="I39" s="217">
        <v>0.016886574074074075</v>
      </c>
      <c r="J39" s="214" t="str">
        <f t="shared" si="0"/>
        <v>Ж15</v>
      </c>
      <c r="K39" s="214">
        <v>17</v>
      </c>
      <c r="L39" s="215"/>
      <c r="M39" s="107"/>
      <c r="Q39" s="20">
        <v>1080</v>
      </c>
    </row>
    <row r="40" spans="1:17" ht="12.75">
      <c r="A40" s="95">
        <v>39</v>
      </c>
      <c r="B40" s="53">
        <v>1154</v>
      </c>
      <c r="C40" s="71" t="s">
        <v>867</v>
      </c>
      <c r="D40" s="61">
        <v>1999</v>
      </c>
      <c r="E40" s="55" t="s">
        <v>29</v>
      </c>
      <c r="F40" s="55" t="s">
        <v>9</v>
      </c>
      <c r="G40" s="55" t="s">
        <v>9</v>
      </c>
      <c r="H40" s="55"/>
      <c r="I40" s="211">
        <v>0.017106481481481483</v>
      </c>
      <c r="J40" s="214" t="str">
        <f t="shared" si="0"/>
        <v>Ж15</v>
      </c>
      <c r="K40" s="214">
        <v>18</v>
      </c>
      <c r="L40" s="215"/>
      <c r="M40" s="107"/>
      <c r="Q40" s="20">
        <v>1320</v>
      </c>
    </row>
    <row r="41" spans="1:17" ht="12.75">
      <c r="A41" s="95">
        <v>40</v>
      </c>
      <c r="B41" s="44">
        <v>1175</v>
      </c>
      <c r="C41" s="64" t="s">
        <v>660</v>
      </c>
      <c r="D41" s="92">
        <v>1985</v>
      </c>
      <c r="E41" s="55" t="s">
        <v>29</v>
      </c>
      <c r="F41" s="15" t="s">
        <v>9</v>
      </c>
      <c r="G41" s="15" t="s">
        <v>9</v>
      </c>
      <c r="H41" s="15"/>
      <c r="I41" s="217">
        <v>0.017141203703703704</v>
      </c>
      <c r="J41" s="214">
        <f aca="true" t="shared" si="2" ref="J41:J72">IF(AND(D41&gt;=1940,D41&lt;=1944),"Ж70",IF(AND(D41&gt;=1945,D41&lt;=1949),"Ж65",IF(AND(D41&gt;=1999,D41&lt;=2014),"Ж15","")))</f>
      </c>
      <c r="K41" s="214"/>
      <c r="L41" s="215"/>
      <c r="M41" s="107"/>
      <c r="Q41" s="20">
        <v>1200</v>
      </c>
    </row>
    <row r="42" spans="1:17" ht="12.75">
      <c r="A42" s="95">
        <v>41</v>
      </c>
      <c r="B42" s="44">
        <v>589</v>
      </c>
      <c r="C42" s="64" t="s">
        <v>1870</v>
      </c>
      <c r="D42" s="92">
        <v>1999</v>
      </c>
      <c r="E42" s="31" t="s">
        <v>29</v>
      </c>
      <c r="F42" s="15" t="s">
        <v>9</v>
      </c>
      <c r="G42" s="15" t="s">
        <v>1871</v>
      </c>
      <c r="H42" s="15" t="s">
        <v>1872</v>
      </c>
      <c r="I42" s="217">
        <v>0.017152777777777777</v>
      </c>
      <c r="J42" s="214" t="str">
        <f t="shared" si="2"/>
        <v>Ж15</v>
      </c>
      <c r="K42" s="214">
        <v>19</v>
      </c>
      <c r="L42" s="215"/>
      <c r="M42" s="107"/>
      <c r="Q42" s="20">
        <v>1560</v>
      </c>
    </row>
    <row r="43" spans="1:17" ht="12.75">
      <c r="A43" s="95">
        <v>42</v>
      </c>
      <c r="B43" s="67">
        <v>1196</v>
      </c>
      <c r="C43" s="68" t="s">
        <v>686</v>
      </c>
      <c r="D43" s="54">
        <v>1998</v>
      </c>
      <c r="E43" s="55" t="s">
        <v>29</v>
      </c>
      <c r="F43" s="55" t="s">
        <v>9</v>
      </c>
      <c r="G43" s="55" t="s">
        <v>9</v>
      </c>
      <c r="H43" s="55" t="s">
        <v>687</v>
      </c>
      <c r="I43" s="211">
        <v>0.017187499999999998</v>
      </c>
      <c r="J43" s="214">
        <f t="shared" si="2"/>
      </c>
      <c r="K43" s="214"/>
      <c r="L43" s="215"/>
      <c r="M43" s="107"/>
      <c r="Q43" s="20">
        <v>1680</v>
      </c>
    </row>
    <row r="44" spans="1:17" ht="12.75">
      <c r="A44" s="95">
        <v>43</v>
      </c>
      <c r="B44" s="44">
        <v>1174</v>
      </c>
      <c r="C44" s="64" t="s">
        <v>659</v>
      </c>
      <c r="D44" s="92">
        <v>1985</v>
      </c>
      <c r="E44" s="55" t="s">
        <v>29</v>
      </c>
      <c r="F44" s="15" t="s">
        <v>11</v>
      </c>
      <c r="G44" s="15" t="s">
        <v>11</v>
      </c>
      <c r="H44" s="15"/>
      <c r="I44" s="217">
        <v>0.01721064814814815</v>
      </c>
      <c r="J44" s="214">
        <f>IF(AND(D44&gt;=1940,D44&lt;=1944),"Ж70",IF(AND(D44&gt;=1945,D44&lt;=1949),"Ж65",IF(AND(D44&gt;=1999,D44&lt;=2014),"Ж15","")))</f>
      </c>
      <c r="K44" s="214"/>
      <c r="L44" s="215"/>
      <c r="M44" s="107"/>
      <c r="Q44" s="20">
        <v>1680</v>
      </c>
    </row>
    <row r="45" spans="1:17" ht="12.75">
      <c r="A45" s="95">
        <v>44</v>
      </c>
      <c r="B45" s="53">
        <v>1167</v>
      </c>
      <c r="C45" s="71" t="s">
        <v>853</v>
      </c>
      <c r="D45" s="61">
        <v>2000</v>
      </c>
      <c r="E45" s="55" t="s">
        <v>29</v>
      </c>
      <c r="F45" s="55" t="s">
        <v>9</v>
      </c>
      <c r="G45" s="55" t="s">
        <v>9</v>
      </c>
      <c r="H45" s="55" t="s">
        <v>850</v>
      </c>
      <c r="I45" s="211">
        <v>0.01721064814814815</v>
      </c>
      <c r="J45" s="214" t="str">
        <f t="shared" si="2"/>
        <v>Ж15</v>
      </c>
      <c r="K45" s="214">
        <v>20</v>
      </c>
      <c r="L45" s="215"/>
      <c r="M45" s="107"/>
      <c r="Q45" s="20">
        <v>1620</v>
      </c>
    </row>
    <row r="46" spans="1:17" ht="12.75">
      <c r="A46" s="95">
        <v>45</v>
      </c>
      <c r="B46" s="53">
        <v>1161</v>
      </c>
      <c r="C46" s="71" t="s">
        <v>859</v>
      </c>
      <c r="D46" s="61">
        <v>1999</v>
      </c>
      <c r="E46" s="55" t="s">
        <v>29</v>
      </c>
      <c r="F46" s="55" t="s">
        <v>9</v>
      </c>
      <c r="G46" s="55" t="s">
        <v>9</v>
      </c>
      <c r="H46" s="55" t="s">
        <v>850</v>
      </c>
      <c r="I46" s="211">
        <v>0.017233796296296296</v>
      </c>
      <c r="J46" s="214" t="str">
        <f t="shared" si="2"/>
        <v>Ж15</v>
      </c>
      <c r="K46" s="214">
        <v>21</v>
      </c>
      <c r="L46" s="215"/>
      <c r="M46" s="107"/>
      <c r="Q46" s="20">
        <v>1740</v>
      </c>
    </row>
    <row r="47" spans="1:17" ht="12.75">
      <c r="A47" s="95">
        <v>46</v>
      </c>
      <c r="B47" s="53">
        <v>1214</v>
      </c>
      <c r="C47" s="71" t="s">
        <v>563</v>
      </c>
      <c r="D47" s="61">
        <v>1981</v>
      </c>
      <c r="E47" s="55" t="s">
        <v>29</v>
      </c>
      <c r="F47" s="55" t="s">
        <v>9</v>
      </c>
      <c r="G47" s="55" t="s">
        <v>9</v>
      </c>
      <c r="H47" s="55"/>
      <c r="I47" s="211">
        <v>0.017280092592592593</v>
      </c>
      <c r="J47" s="214">
        <f t="shared" si="2"/>
      </c>
      <c r="K47" s="214"/>
      <c r="L47" s="215" t="s">
        <v>269</v>
      </c>
      <c r="M47" s="110">
        <v>29501</v>
      </c>
      <c r="Q47" s="20">
        <v>1920</v>
      </c>
    </row>
    <row r="48" spans="1:17" ht="12.75">
      <c r="A48" s="95">
        <v>47</v>
      </c>
      <c r="B48" s="53">
        <v>1205</v>
      </c>
      <c r="C48" s="71" t="s">
        <v>557</v>
      </c>
      <c r="D48" s="61">
        <v>1980</v>
      </c>
      <c r="E48" s="55" t="s">
        <v>29</v>
      </c>
      <c r="F48" s="55" t="s">
        <v>309</v>
      </c>
      <c r="G48" s="55" t="s">
        <v>301</v>
      </c>
      <c r="H48" s="55" t="s">
        <v>302</v>
      </c>
      <c r="I48" s="211">
        <v>0.017314814814814814</v>
      </c>
      <c r="J48" s="214">
        <f t="shared" si="2"/>
      </c>
      <c r="K48" s="214"/>
      <c r="L48" s="215" t="s">
        <v>269</v>
      </c>
      <c r="M48" s="110">
        <v>30520</v>
      </c>
      <c r="Q48" s="20">
        <v>1020</v>
      </c>
    </row>
    <row r="49" spans="1:17" ht="12.75">
      <c r="A49" s="95">
        <v>48</v>
      </c>
      <c r="B49" s="44">
        <v>596</v>
      </c>
      <c r="C49" s="64" t="s">
        <v>1204</v>
      </c>
      <c r="D49" s="92">
        <v>1997</v>
      </c>
      <c r="E49" s="55" t="s">
        <v>29</v>
      </c>
      <c r="F49" s="15" t="s">
        <v>9</v>
      </c>
      <c r="G49" s="15" t="s">
        <v>9</v>
      </c>
      <c r="H49" s="15" t="s">
        <v>1205</v>
      </c>
      <c r="I49" s="217">
        <v>0.017361111111111112</v>
      </c>
      <c r="J49" s="214">
        <f t="shared" si="2"/>
      </c>
      <c r="K49" s="214"/>
      <c r="L49" s="215"/>
      <c r="M49" s="107"/>
      <c r="Q49" s="20">
        <v>1140</v>
      </c>
    </row>
    <row r="50" spans="1:17" ht="12.75">
      <c r="A50" s="95">
        <v>49</v>
      </c>
      <c r="B50" s="53">
        <v>1176</v>
      </c>
      <c r="C50" s="71" t="s">
        <v>1196</v>
      </c>
      <c r="D50" s="61">
        <v>1999</v>
      </c>
      <c r="E50" s="55" t="s">
        <v>29</v>
      </c>
      <c r="F50" s="55" t="s">
        <v>9</v>
      </c>
      <c r="G50" s="55" t="s">
        <v>9</v>
      </c>
      <c r="H50" s="55" t="s">
        <v>661</v>
      </c>
      <c r="I50" s="211">
        <v>0.017384259259259262</v>
      </c>
      <c r="J50" s="214" t="str">
        <f t="shared" si="2"/>
        <v>Ж15</v>
      </c>
      <c r="K50" s="214">
        <v>22</v>
      </c>
      <c r="L50" s="215"/>
      <c r="M50" s="107"/>
      <c r="Q50" s="20">
        <v>1260</v>
      </c>
    </row>
    <row r="51" spans="1:17" ht="12.75">
      <c r="A51" s="95">
        <v>50</v>
      </c>
      <c r="B51" s="53">
        <v>1192</v>
      </c>
      <c r="C51" s="71" t="s">
        <v>681</v>
      </c>
      <c r="D51" s="61">
        <v>1999</v>
      </c>
      <c r="E51" s="55" t="s">
        <v>29</v>
      </c>
      <c r="F51" s="55" t="s">
        <v>9</v>
      </c>
      <c r="G51" s="55" t="s">
        <v>9</v>
      </c>
      <c r="H51" s="51"/>
      <c r="I51" s="210">
        <v>0.017395833333333336</v>
      </c>
      <c r="J51" s="214" t="str">
        <f t="shared" si="2"/>
        <v>Ж15</v>
      </c>
      <c r="K51" s="214">
        <v>23</v>
      </c>
      <c r="L51" s="215"/>
      <c r="M51" s="107"/>
      <c r="Q51" s="20">
        <v>1260</v>
      </c>
    </row>
    <row r="52" spans="1:17" ht="12.75">
      <c r="A52" s="95">
        <v>51</v>
      </c>
      <c r="B52" s="53">
        <v>1127</v>
      </c>
      <c r="C52" s="71" t="s">
        <v>1032</v>
      </c>
      <c r="D52" s="61">
        <v>1986</v>
      </c>
      <c r="E52" s="55" t="s">
        <v>29</v>
      </c>
      <c r="F52" s="55" t="s">
        <v>9</v>
      </c>
      <c r="G52" s="55" t="s">
        <v>9</v>
      </c>
      <c r="H52" s="55"/>
      <c r="I52" s="211">
        <v>0.017499999999999998</v>
      </c>
      <c r="J52" s="214">
        <f t="shared" si="2"/>
      </c>
      <c r="K52" s="214"/>
      <c r="L52" s="215"/>
      <c r="M52" s="107"/>
      <c r="Q52" s="20">
        <v>1440</v>
      </c>
    </row>
    <row r="53" spans="1:17" ht="12.75">
      <c r="A53" s="95">
        <v>52</v>
      </c>
      <c r="B53" s="53">
        <v>1138</v>
      </c>
      <c r="C53" s="71" t="s">
        <v>979</v>
      </c>
      <c r="D53" s="61">
        <v>1989</v>
      </c>
      <c r="E53" s="55" t="s">
        <v>29</v>
      </c>
      <c r="F53" s="55" t="s">
        <v>9</v>
      </c>
      <c r="G53" s="55" t="s">
        <v>9</v>
      </c>
      <c r="H53" s="55"/>
      <c r="I53" s="211">
        <v>0.017499999999999998</v>
      </c>
      <c r="J53" s="214">
        <f t="shared" si="2"/>
      </c>
      <c r="K53" s="214"/>
      <c r="L53" s="215"/>
      <c r="M53" s="107"/>
      <c r="Q53" s="20">
        <v>1560</v>
      </c>
    </row>
    <row r="54" spans="1:17" ht="12.75">
      <c r="A54" s="95">
        <v>53</v>
      </c>
      <c r="B54" s="53">
        <v>1122</v>
      </c>
      <c r="C54" s="71" t="s">
        <v>1028</v>
      </c>
      <c r="D54" s="61">
        <v>1987</v>
      </c>
      <c r="E54" s="55" t="s">
        <v>29</v>
      </c>
      <c r="F54" s="55" t="s">
        <v>9</v>
      </c>
      <c r="G54" s="55" t="s">
        <v>9</v>
      </c>
      <c r="H54" s="55"/>
      <c r="I54" s="211">
        <v>0.017499999999999998</v>
      </c>
      <c r="J54" s="214">
        <f>IF(AND(D54&gt;=1940,D54&lt;=1944),"Ж70",IF(AND(D54&gt;=1945,D54&lt;=1949),"Ж65",IF(AND(D54&gt;=1999,D54&lt;=2014),"Ж15","")))</f>
      </c>
      <c r="K54" s="214"/>
      <c r="L54" s="215"/>
      <c r="M54" s="107"/>
      <c r="Q54" s="20">
        <v>1320</v>
      </c>
    </row>
    <row r="55" spans="1:17" ht="12.75">
      <c r="A55" s="95">
        <v>54</v>
      </c>
      <c r="B55" s="53">
        <v>1187</v>
      </c>
      <c r="C55" s="71" t="s">
        <v>671</v>
      </c>
      <c r="D55" s="61">
        <v>1985</v>
      </c>
      <c r="E55" s="55" t="s">
        <v>29</v>
      </c>
      <c r="F55" s="55" t="s">
        <v>9</v>
      </c>
      <c r="G55" s="55" t="s">
        <v>9</v>
      </c>
      <c r="H55" s="55"/>
      <c r="I55" s="211">
        <v>0.017546296296296296</v>
      </c>
      <c r="J55" s="214">
        <f t="shared" si="2"/>
      </c>
      <c r="K55" s="214"/>
      <c r="L55" s="215"/>
      <c r="M55" s="107"/>
      <c r="Q55" s="20">
        <v>1740</v>
      </c>
    </row>
    <row r="56" spans="1:13" ht="12.75">
      <c r="A56" s="95">
        <v>55</v>
      </c>
      <c r="B56" s="53">
        <v>1158</v>
      </c>
      <c r="C56" s="71" t="s">
        <v>862</v>
      </c>
      <c r="D56" s="61">
        <v>1985</v>
      </c>
      <c r="E56" s="55" t="s">
        <v>29</v>
      </c>
      <c r="F56" s="55" t="s">
        <v>9</v>
      </c>
      <c r="G56" s="55" t="s">
        <v>9</v>
      </c>
      <c r="H56" s="55"/>
      <c r="I56" s="211">
        <v>0.01765046296296296</v>
      </c>
      <c r="J56" s="214">
        <f t="shared" si="2"/>
      </c>
      <c r="K56" s="214"/>
      <c r="L56" s="215"/>
      <c r="M56" s="107"/>
    </row>
    <row r="57" spans="1:17" ht="12.75">
      <c r="A57" s="95">
        <v>56</v>
      </c>
      <c r="B57" s="44">
        <v>591</v>
      </c>
      <c r="C57" s="64" t="s">
        <v>1289</v>
      </c>
      <c r="D57" s="92">
        <v>1983</v>
      </c>
      <c r="E57" s="51" t="s">
        <v>29</v>
      </c>
      <c r="F57" s="15" t="s">
        <v>9</v>
      </c>
      <c r="G57" s="15" t="s">
        <v>9</v>
      </c>
      <c r="H57" s="15"/>
      <c r="I57" s="217">
        <v>0.017662037037037035</v>
      </c>
      <c r="J57" s="214">
        <f t="shared" si="2"/>
      </c>
      <c r="K57" s="214"/>
      <c r="L57" s="215"/>
      <c r="M57" s="107"/>
      <c r="Q57" s="20">
        <v>1500</v>
      </c>
    </row>
    <row r="58" spans="1:17" ht="12.75">
      <c r="A58" s="95">
        <v>57</v>
      </c>
      <c r="B58" s="53">
        <v>1179</v>
      </c>
      <c r="C58" s="71" t="s">
        <v>663</v>
      </c>
      <c r="D58" s="61">
        <v>1997</v>
      </c>
      <c r="E58" s="55" t="s">
        <v>29</v>
      </c>
      <c r="F58" s="55" t="s">
        <v>9</v>
      </c>
      <c r="G58" s="55" t="s">
        <v>9</v>
      </c>
      <c r="H58" s="55" t="s">
        <v>661</v>
      </c>
      <c r="I58" s="211">
        <v>0.01769675925925926</v>
      </c>
      <c r="J58" s="214">
        <f>IF(AND(D58&gt;=1940,D58&lt;=1944),"Ж70",IF(AND(D58&gt;=1945,D58&lt;=1949),"Ж65",IF(AND(D58&gt;=1999,D58&lt;=2014),"Ж15","")))</f>
      </c>
      <c r="K58" s="214"/>
      <c r="L58" s="215"/>
      <c r="M58" s="107"/>
      <c r="Q58" s="20">
        <v>1440</v>
      </c>
    </row>
    <row r="59" spans="1:17" ht="12.75">
      <c r="A59" s="95">
        <v>58</v>
      </c>
      <c r="B59" s="53">
        <v>1163</v>
      </c>
      <c r="C59" s="71" t="s">
        <v>857</v>
      </c>
      <c r="D59" s="61">
        <v>1999</v>
      </c>
      <c r="E59" s="55" t="s">
        <v>29</v>
      </c>
      <c r="F59" s="55" t="s">
        <v>9</v>
      </c>
      <c r="G59" s="55" t="s">
        <v>9</v>
      </c>
      <c r="H59" s="55" t="s">
        <v>850</v>
      </c>
      <c r="I59" s="211">
        <v>0.01769675925925926</v>
      </c>
      <c r="J59" s="214" t="str">
        <f t="shared" si="2"/>
        <v>Ж15</v>
      </c>
      <c r="K59" s="214">
        <v>24</v>
      </c>
      <c r="L59" s="215"/>
      <c r="M59" s="107"/>
      <c r="Q59" s="20">
        <v>1560</v>
      </c>
    </row>
    <row r="60" spans="1:17" ht="12.75">
      <c r="A60" s="95">
        <v>59</v>
      </c>
      <c r="B60" s="53">
        <v>1238</v>
      </c>
      <c r="C60" s="71" t="s">
        <v>578</v>
      </c>
      <c r="D60" s="61">
        <v>1986</v>
      </c>
      <c r="E60" s="55" t="s">
        <v>29</v>
      </c>
      <c r="F60" s="55" t="s">
        <v>9</v>
      </c>
      <c r="G60" s="55" t="s">
        <v>9</v>
      </c>
      <c r="H60" s="55"/>
      <c r="I60" s="211">
        <v>0.01769675925925926</v>
      </c>
      <c r="J60" s="214">
        <f t="shared" si="2"/>
      </c>
      <c r="K60" s="214"/>
      <c r="L60" s="215" t="s">
        <v>269</v>
      </c>
      <c r="M60" s="110">
        <v>30032</v>
      </c>
      <c r="Q60" s="20">
        <v>1500</v>
      </c>
    </row>
    <row r="61" spans="1:17" ht="12.75">
      <c r="A61" s="95">
        <v>60</v>
      </c>
      <c r="B61" s="44">
        <v>1162</v>
      </c>
      <c r="C61" s="64" t="s">
        <v>858</v>
      </c>
      <c r="D61" s="92">
        <v>1999</v>
      </c>
      <c r="E61" s="55" t="s">
        <v>29</v>
      </c>
      <c r="F61" s="15" t="s">
        <v>9</v>
      </c>
      <c r="G61" s="15" t="s">
        <v>9</v>
      </c>
      <c r="H61" s="15" t="s">
        <v>850</v>
      </c>
      <c r="I61" s="217">
        <v>0.01769675925925926</v>
      </c>
      <c r="J61" s="214" t="str">
        <f>IF(AND(D61&gt;=1940,D61&lt;=1944),"Ж70",IF(AND(D61&gt;=1945,D61&lt;=1949),"Ж65",IF(AND(D61&gt;=1999,D61&lt;=2014),"Ж15","")))</f>
        <v>Ж15</v>
      </c>
      <c r="K61" s="214">
        <v>25</v>
      </c>
      <c r="L61" s="215"/>
      <c r="M61" s="107"/>
      <c r="Q61" s="20">
        <v>1740</v>
      </c>
    </row>
    <row r="62" spans="1:17" ht="12.75">
      <c r="A62" s="95">
        <v>61</v>
      </c>
      <c r="B62" s="53">
        <v>1208</v>
      </c>
      <c r="C62" s="71" t="s">
        <v>559</v>
      </c>
      <c r="D62" s="61">
        <v>1983</v>
      </c>
      <c r="E62" s="55" t="s">
        <v>29</v>
      </c>
      <c r="F62" s="55" t="s">
        <v>9</v>
      </c>
      <c r="G62" s="55" t="s">
        <v>9</v>
      </c>
      <c r="H62" s="55" t="s">
        <v>587</v>
      </c>
      <c r="I62" s="211">
        <v>0.017881944444444443</v>
      </c>
      <c r="J62" s="214">
        <f t="shared" si="2"/>
      </c>
      <c r="K62" s="214"/>
      <c r="L62" s="215" t="s">
        <v>269</v>
      </c>
      <c r="M62" s="110">
        <v>29336</v>
      </c>
      <c r="Q62" s="20">
        <v>1500</v>
      </c>
    </row>
    <row r="63" spans="1:17" ht="12.75">
      <c r="A63" s="95">
        <v>62</v>
      </c>
      <c r="B63" s="53">
        <v>1131</v>
      </c>
      <c r="C63" s="71" t="s">
        <v>1026</v>
      </c>
      <c r="D63" s="61">
        <v>1999</v>
      </c>
      <c r="E63" s="55" t="s">
        <v>29</v>
      </c>
      <c r="F63" s="55" t="s">
        <v>9</v>
      </c>
      <c r="G63" s="55" t="s">
        <v>9</v>
      </c>
      <c r="H63" s="55" t="s">
        <v>1027</v>
      </c>
      <c r="I63" s="211">
        <v>0.017997685185185186</v>
      </c>
      <c r="J63" s="214" t="str">
        <f t="shared" si="2"/>
        <v>Ж15</v>
      </c>
      <c r="K63" s="214">
        <v>26</v>
      </c>
      <c r="L63" s="215"/>
      <c r="M63" s="107"/>
      <c r="Q63" s="20">
        <v>1560</v>
      </c>
    </row>
    <row r="64" spans="1:17" ht="12.75">
      <c r="A64" s="95">
        <v>63</v>
      </c>
      <c r="B64" s="53">
        <v>1184</v>
      </c>
      <c r="C64" s="71" t="s">
        <v>668</v>
      </c>
      <c r="D64" s="61">
        <v>1982</v>
      </c>
      <c r="E64" s="55" t="s">
        <v>29</v>
      </c>
      <c r="F64" s="55" t="s">
        <v>9</v>
      </c>
      <c r="G64" s="55" t="s">
        <v>9</v>
      </c>
      <c r="H64" s="55" t="s">
        <v>588</v>
      </c>
      <c r="I64" s="211">
        <v>0.017997685185185186</v>
      </c>
      <c r="J64" s="214">
        <f t="shared" si="2"/>
      </c>
      <c r="K64" s="214"/>
      <c r="L64" s="215"/>
      <c r="M64" s="107"/>
      <c r="Q64" s="20">
        <v>1200</v>
      </c>
    </row>
    <row r="65" spans="1:13" ht="12.75">
      <c r="A65" s="95">
        <v>64</v>
      </c>
      <c r="B65" s="53">
        <v>1132</v>
      </c>
      <c r="C65" s="71" t="s">
        <v>1025</v>
      </c>
      <c r="D65" s="61">
        <v>1985</v>
      </c>
      <c r="E65" s="55" t="s">
        <v>29</v>
      </c>
      <c r="F65" s="55" t="s">
        <v>9</v>
      </c>
      <c r="G65" s="55" t="s">
        <v>9</v>
      </c>
      <c r="H65" s="55"/>
      <c r="I65" s="211">
        <v>0.018043981481481484</v>
      </c>
      <c r="J65" s="214">
        <f t="shared" si="2"/>
      </c>
      <c r="K65" s="214"/>
      <c r="L65" s="215"/>
      <c r="M65" s="107"/>
    </row>
    <row r="66" spans="1:17" ht="12.75">
      <c r="A66" s="95">
        <v>65</v>
      </c>
      <c r="B66" s="44">
        <v>1164</v>
      </c>
      <c r="C66" s="64" t="s">
        <v>856</v>
      </c>
      <c r="D66" s="92">
        <v>1999</v>
      </c>
      <c r="E66" s="55" t="s">
        <v>29</v>
      </c>
      <c r="F66" s="15" t="s">
        <v>9</v>
      </c>
      <c r="G66" s="15" t="s">
        <v>9</v>
      </c>
      <c r="H66" s="15" t="s">
        <v>850</v>
      </c>
      <c r="I66" s="217">
        <v>0.018055555555555557</v>
      </c>
      <c r="J66" s="214" t="str">
        <f t="shared" si="2"/>
        <v>Ж15</v>
      </c>
      <c r="K66" s="214">
        <v>27</v>
      </c>
      <c r="L66" s="215"/>
      <c r="M66" s="107"/>
      <c r="Q66" s="20">
        <v>1440</v>
      </c>
    </row>
    <row r="67" spans="1:13" ht="12.75">
      <c r="A67" s="95">
        <v>66</v>
      </c>
      <c r="B67" s="44">
        <v>592</v>
      </c>
      <c r="C67" s="64" t="s">
        <v>1290</v>
      </c>
      <c r="D67" s="92">
        <v>1984</v>
      </c>
      <c r="E67" s="51" t="s">
        <v>29</v>
      </c>
      <c r="F67" s="15" t="s">
        <v>9</v>
      </c>
      <c r="G67" s="15" t="s">
        <v>9</v>
      </c>
      <c r="H67" s="15"/>
      <c r="I67" s="217">
        <v>0.018125</v>
      </c>
      <c r="J67" s="214">
        <f t="shared" si="2"/>
      </c>
      <c r="K67" s="214"/>
      <c r="L67" s="215"/>
      <c r="M67" s="107"/>
    </row>
    <row r="68" spans="1:17" ht="12.75">
      <c r="A68" s="95">
        <v>67</v>
      </c>
      <c r="B68" s="53">
        <v>1240</v>
      </c>
      <c r="C68" s="71" t="s">
        <v>580</v>
      </c>
      <c r="D68" s="61">
        <v>1989</v>
      </c>
      <c r="E68" s="55" t="s">
        <v>29</v>
      </c>
      <c r="F68" s="55" t="s">
        <v>9</v>
      </c>
      <c r="G68" s="55" t="s">
        <v>9</v>
      </c>
      <c r="H68" s="55"/>
      <c r="I68" s="211">
        <v>0.01826388888888889</v>
      </c>
      <c r="J68" s="214">
        <f t="shared" si="2"/>
      </c>
      <c r="K68" s="214"/>
      <c r="L68" s="215" t="s">
        <v>269</v>
      </c>
      <c r="M68" s="110">
        <v>30099</v>
      </c>
      <c r="Q68" s="20">
        <v>1260</v>
      </c>
    </row>
    <row r="69" spans="1:17" ht="12.75">
      <c r="A69" s="95">
        <v>68</v>
      </c>
      <c r="B69" s="53">
        <v>1190</v>
      </c>
      <c r="C69" s="71" t="s">
        <v>676</v>
      </c>
      <c r="D69" s="61">
        <v>1988</v>
      </c>
      <c r="E69" s="55" t="s">
        <v>29</v>
      </c>
      <c r="F69" s="55" t="s">
        <v>677</v>
      </c>
      <c r="G69" s="55" t="s">
        <v>678</v>
      </c>
      <c r="H69" s="51"/>
      <c r="I69" s="210">
        <v>0.018333333333333333</v>
      </c>
      <c r="J69" s="214">
        <f t="shared" si="2"/>
      </c>
      <c r="K69" s="214"/>
      <c r="L69" s="215"/>
      <c r="M69" s="107"/>
      <c r="Q69" s="20">
        <v>1200</v>
      </c>
    </row>
    <row r="70" spans="1:17" ht="12.75">
      <c r="A70" s="95">
        <v>69</v>
      </c>
      <c r="B70" s="53">
        <v>1220</v>
      </c>
      <c r="C70" s="71" t="s">
        <v>567</v>
      </c>
      <c r="D70" s="61">
        <v>1988</v>
      </c>
      <c r="E70" s="55" t="s">
        <v>29</v>
      </c>
      <c r="F70" s="55" t="s">
        <v>9</v>
      </c>
      <c r="G70" s="55" t="s">
        <v>9</v>
      </c>
      <c r="H70" s="55"/>
      <c r="I70" s="211">
        <v>0.01835648148148148</v>
      </c>
      <c r="J70" s="214">
        <f t="shared" si="2"/>
      </c>
      <c r="K70" s="214"/>
      <c r="L70" s="215" t="s">
        <v>269</v>
      </c>
      <c r="M70" s="110">
        <v>29587</v>
      </c>
      <c r="Q70" s="20">
        <v>1440</v>
      </c>
    </row>
    <row r="71" spans="1:17" ht="12.75">
      <c r="A71" s="95">
        <v>70</v>
      </c>
      <c r="B71" s="53">
        <v>598</v>
      </c>
      <c r="C71" s="71" t="s">
        <v>1200</v>
      </c>
      <c r="D71" s="61">
        <v>1989</v>
      </c>
      <c r="E71" s="55" t="s">
        <v>29</v>
      </c>
      <c r="F71" s="55" t="s">
        <v>9</v>
      </c>
      <c r="G71" s="55" t="s">
        <v>9</v>
      </c>
      <c r="H71" s="55"/>
      <c r="I71" s="211">
        <v>0.018391203703703705</v>
      </c>
      <c r="J71" s="214">
        <f t="shared" si="2"/>
      </c>
      <c r="K71" s="214"/>
      <c r="L71" s="215"/>
      <c r="M71" s="107"/>
      <c r="Q71" s="20">
        <v>1620</v>
      </c>
    </row>
    <row r="72" spans="1:17" ht="12.75">
      <c r="A72" s="95">
        <v>71</v>
      </c>
      <c r="B72" s="53">
        <v>1123</v>
      </c>
      <c r="C72" s="71" t="s">
        <v>1198</v>
      </c>
      <c r="D72" s="61">
        <v>1991</v>
      </c>
      <c r="E72" s="55" t="s">
        <v>29</v>
      </c>
      <c r="F72" s="55" t="s">
        <v>9</v>
      </c>
      <c r="G72" s="55" t="s">
        <v>9</v>
      </c>
      <c r="H72" s="55" t="s">
        <v>906</v>
      </c>
      <c r="I72" s="211">
        <v>0.01840277777777778</v>
      </c>
      <c r="J72" s="214">
        <f t="shared" si="2"/>
      </c>
      <c r="K72" s="214"/>
      <c r="L72" s="215"/>
      <c r="M72" s="107"/>
      <c r="Q72" s="20">
        <v>3060</v>
      </c>
    </row>
    <row r="73" spans="1:17" ht="12.75">
      <c r="A73" s="95">
        <v>72</v>
      </c>
      <c r="B73" s="53">
        <v>1160</v>
      </c>
      <c r="C73" s="71" t="s">
        <v>860</v>
      </c>
      <c r="D73" s="61">
        <v>1959</v>
      </c>
      <c r="E73" s="55" t="s">
        <v>29</v>
      </c>
      <c r="F73" s="55" t="s">
        <v>9</v>
      </c>
      <c r="G73" s="55" t="s">
        <v>9</v>
      </c>
      <c r="H73" s="55" t="s">
        <v>735</v>
      </c>
      <c r="I73" s="211">
        <v>0.018425925925925925</v>
      </c>
      <c r="J73" s="214">
        <f aca="true" t="shared" si="3" ref="J73:J104">IF(AND(D73&gt;=1940,D73&lt;=1944),"Ж70",IF(AND(D73&gt;=1945,D73&lt;=1949),"Ж65",IF(AND(D73&gt;=1999,D73&lt;=2014),"Ж15","")))</f>
      </c>
      <c r="K73" s="214"/>
      <c r="L73" s="215"/>
      <c r="M73" s="107"/>
      <c r="Q73" s="20">
        <v>1440</v>
      </c>
    </row>
    <row r="74" spans="1:17" ht="12.75">
      <c r="A74" s="95">
        <v>73</v>
      </c>
      <c r="B74" s="53">
        <v>1245</v>
      </c>
      <c r="C74" s="71" t="s">
        <v>583</v>
      </c>
      <c r="D74" s="61">
        <v>1987</v>
      </c>
      <c r="E74" s="55" t="s">
        <v>29</v>
      </c>
      <c r="F74" s="55" t="s">
        <v>9</v>
      </c>
      <c r="G74" s="55" t="s">
        <v>9</v>
      </c>
      <c r="H74" s="55" t="s">
        <v>597</v>
      </c>
      <c r="I74" s="211">
        <v>0.018425925925925925</v>
      </c>
      <c r="J74" s="214">
        <f t="shared" si="3"/>
      </c>
      <c r="K74" s="214"/>
      <c r="L74" s="215" t="s">
        <v>269</v>
      </c>
      <c r="M74" s="110">
        <v>30383</v>
      </c>
      <c r="Q74" s="20">
        <v>1440</v>
      </c>
    </row>
    <row r="75" spans="1:17" ht="12.75">
      <c r="A75" s="95">
        <v>74</v>
      </c>
      <c r="B75" s="53">
        <v>1219</v>
      </c>
      <c r="C75" s="71" t="s">
        <v>566</v>
      </c>
      <c r="D75" s="61">
        <v>1993</v>
      </c>
      <c r="E75" s="55" t="s">
        <v>29</v>
      </c>
      <c r="F75" s="55" t="s">
        <v>9</v>
      </c>
      <c r="G75" s="55" t="s">
        <v>9</v>
      </c>
      <c r="H75" s="55"/>
      <c r="I75" s="211">
        <v>0.01851851851851852</v>
      </c>
      <c r="J75" s="214">
        <f t="shared" si="3"/>
      </c>
      <c r="K75" s="214"/>
      <c r="L75" s="215" t="s">
        <v>269</v>
      </c>
      <c r="M75" s="110">
        <v>29574</v>
      </c>
      <c r="Q75" s="20">
        <v>1500</v>
      </c>
    </row>
    <row r="76" spans="1:17" ht="12.75">
      <c r="A76" s="95">
        <v>75</v>
      </c>
      <c r="B76" s="53">
        <v>1222</v>
      </c>
      <c r="C76" s="71" t="s">
        <v>568</v>
      </c>
      <c r="D76" s="61">
        <v>1979</v>
      </c>
      <c r="E76" s="55" t="s">
        <v>29</v>
      </c>
      <c r="F76" s="55" t="s">
        <v>309</v>
      </c>
      <c r="G76" s="55" t="s">
        <v>40</v>
      </c>
      <c r="H76" s="51" t="s">
        <v>591</v>
      </c>
      <c r="I76" s="210">
        <v>0.018622685185185183</v>
      </c>
      <c r="J76" s="214">
        <f t="shared" si="3"/>
      </c>
      <c r="K76" s="214"/>
      <c r="L76" s="215" t="s">
        <v>269</v>
      </c>
      <c r="M76" s="110">
        <v>29726</v>
      </c>
      <c r="Q76" s="20">
        <v>1200</v>
      </c>
    </row>
    <row r="77" spans="1:13" ht="12.75">
      <c r="A77" s="95">
        <v>76</v>
      </c>
      <c r="B77" s="53">
        <v>1143</v>
      </c>
      <c r="C77" s="71" t="s">
        <v>972</v>
      </c>
      <c r="D77" s="61">
        <v>1986</v>
      </c>
      <c r="E77" s="55" t="s">
        <v>29</v>
      </c>
      <c r="F77" s="55" t="s">
        <v>9</v>
      </c>
      <c r="G77" s="55" t="s">
        <v>9</v>
      </c>
      <c r="H77" s="55" t="s">
        <v>310</v>
      </c>
      <c r="I77" s="211">
        <v>0.018645833333333334</v>
      </c>
      <c r="J77" s="214">
        <f t="shared" si="3"/>
      </c>
      <c r="K77" s="214"/>
      <c r="L77" s="215"/>
      <c r="M77" s="107"/>
    </row>
    <row r="78" spans="1:17" ht="12.75">
      <c r="A78" s="95">
        <v>77</v>
      </c>
      <c r="B78" s="53">
        <v>1155</v>
      </c>
      <c r="C78" s="71" t="s">
        <v>866</v>
      </c>
      <c r="D78" s="61">
        <v>1999</v>
      </c>
      <c r="E78" s="55" t="s">
        <v>29</v>
      </c>
      <c r="F78" s="55" t="s">
        <v>9</v>
      </c>
      <c r="G78" s="55" t="s">
        <v>10</v>
      </c>
      <c r="H78" s="55" t="s">
        <v>865</v>
      </c>
      <c r="I78" s="211">
        <v>0.018738425925925926</v>
      </c>
      <c r="J78" s="214" t="str">
        <f t="shared" si="3"/>
        <v>Ж15</v>
      </c>
      <c r="K78" s="214">
        <v>28</v>
      </c>
      <c r="L78" s="215"/>
      <c r="M78" s="107"/>
      <c r="Q78" s="20">
        <v>1500</v>
      </c>
    </row>
    <row r="79" spans="1:17" ht="12.75">
      <c r="A79" s="95">
        <v>78</v>
      </c>
      <c r="B79" s="44">
        <v>1202</v>
      </c>
      <c r="C79" s="64" t="s">
        <v>694</v>
      </c>
      <c r="D79" s="92">
        <v>1983</v>
      </c>
      <c r="E79" s="55" t="s">
        <v>29</v>
      </c>
      <c r="F79" s="15" t="s">
        <v>9</v>
      </c>
      <c r="G79" s="15" t="s">
        <v>9</v>
      </c>
      <c r="H79" s="15"/>
      <c r="I79" s="217">
        <v>0.018738425925925926</v>
      </c>
      <c r="J79" s="214">
        <f t="shared" si="3"/>
      </c>
      <c r="K79" s="214"/>
      <c r="L79" s="215"/>
      <c r="M79" s="107"/>
      <c r="Q79" s="20">
        <v>1800</v>
      </c>
    </row>
    <row r="80" spans="1:17" ht="12.75">
      <c r="A80" s="95">
        <v>79</v>
      </c>
      <c r="B80" s="49">
        <v>1134</v>
      </c>
      <c r="C80" s="75" t="s">
        <v>320</v>
      </c>
      <c r="D80" s="52">
        <v>1984</v>
      </c>
      <c r="E80" s="51" t="s">
        <v>29</v>
      </c>
      <c r="F80" s="51" t="s">
        <v>9</v>
      </c>
      <c r="G80" s="51" t="s">
        <v>9</v>
      </c>
      <c r="H80" s="51" t="s">
        <v>375</v>
      </c>
      <c r="I80" s="210">
        <v>0.01902777777777778</v>
      </c>
      <c r="J80" s="214">
        <f t="shared" si="3"/>
      </c>
      <c r="K80" s="214"/>
      <c r="L80" s="216" t="s">
        <v>269</v>
      </c>
      <c r="M80" s="102">
        <v>29297</v>
      </c>
      <c r="Q80" s="20">
        <v>1800</v>
      </c>
    </row>
    <row r="81" spans="1:17" ht="12.75">
      <c r="A81" s="95">
        <v>80</v>
      </c>
      <c r="B81" s="53">
        <v>1145</v>
      </c>
      <c r="C81" s="71" t="s">
        <v>970</v>
      </c>
      <c r="D81" s="61">
        <v>1987</v>
      </c>
      <c r="E81" s="55" t="s">
        <v>29</v>
      </c>
      <c r="F81" s="55" t="s">
        <v>9</v>
      </c>
      <c r="G81" s="55" t="s">
        <v>9</v>
      </c>
      <c r="H81" s="55" t="s">
        <v>310</v>
      </c>
      <c r="I81" s="211">
        <v>0.01916666666666667</v>
      </c>
      <c r="J81" s="214">
        <f t="shared" si="3"/>
      </c>
      <c r="K81" s="214"/>
      <c r="L81" s="215"/>
      <c r="M81" s="107"/>
      <c r="Q81" s="20">
        <v>1860</v>
      </c>
    </row>
    <row r="82" spans="1:17" ht="12.75">
      <c r="A82" s="95">
        <v>81</v>
      </c>
      <c r="B82" s="53">
        <v>1223</v>
      </c>
      <c r="C82" s="71" t="s">
        <v>569</v>
      </c>
      <c r="D82" s="61">
        <v>1988</v>
      </c>
      <c r="E82" s="55" t="s">
        <v>29</v>
      </c>
      <c r="F82" s="55" t="s">
        <v>9</v>
      </c>
      <c r="G82" s="55" t="s">
        <v>9</v>
      </c>
      <c r="H82" s="55"/>
      <c r="I82" s="211">
        <v>0.01931712962962963</v>
      </c>
      <c r="J82" s="214">
        <f t="shared" si="3"/>
      </c>
      <c r="K82" s="214"/>
      <c r="L82" s="215" t="s">
        <v>269</v>
      </c>
      <c r="M82" s="110">
        <v>29734</v>
      </c>
      <c r="Q82" s="20">
        <v>1740</v>
      </c>
    </row>
    <row r="83" spans="1:17" ht="12.75">
      <c r="A83" s="95">
        <v>82</v>
      </c>
      <c r="B83" s="53">
        <v>1172</v>
      </c>
      <c r="C83" s="71" t="s">
        <v>657</v>
      </c>
      <c r="D83" s="61">
        <v>1986</v>
      </c>
      <c r="E83" s="55" t="s">
        <v>29</v>
      </c>
      <c r="F83" s="55" t="s">
        <v>9</v>
      </c>
      <c r="G83" s="55" t="s">
        <v>9</v>
      </c>
      <c r="H83" s="55"/>
      <c r="I83" s="211">
        <v>0.01940972222222222</v>
      </c>
      <c r="J83" s="214">
        <f t="shared" si="3"/>
      </c>
      <c r="K83" s="214"/>
      <c r="L83" s="215"/>
      <c r="M83" s="107"/>
      <c r="Q83" s="20">
        <v>1500</v>
      </c>
    </row>
    <row r="84" spans="1:17" ht="12.75">
      <c r="A84" s="95">
        <v>83</v>
      </c>
      <c r="B84" s="44">
        <v>597</v>
      </c>
      <c r="C84" s="64" t="s">
        <v>1202</v>
      </c>
      <c r="D84" s="92">
        <v>1986</v>
      </c>
      <c r="E84" s="55" t="s">
        <v>29</v>
      </c>
      <c r="F84" s="15" t="s">
        <v>9</v>
      </c>
      <c r="G84" s="15" t="s">
        <v>9</v>
      </c>
      <c r="H84" s="15" t="s">
        <v>1203</v>
      </c>
      <c r="I84" s="217">
        <v>0.01945601851851852</v>
      </c>
      <c r="J84" s="214">
        <f t="shared" si="3"/>
      </c>
      <c r="K84" s="214"/>
      <c r="L84" s="215"/>
      <c r="M84" s="107"/>
      <c r="Q84" s="20">
        <v>1920</v>
      </c>
    </row>
    <row r="85" spans="1:17" ht="12.75">
      <c r="A85" s="95">
        <v>84</v>
      </c>
      <c r="B85" s="53">
        <v>1204</v>
      </c>
      <c r="C85" s="71" t="s">
        <v>556</v>
      </c>
      <c r="D85" s="61">
        <v>1977</v>
      </c>
      <c r="E85" s="55" t="s">
        <v>29</v>
      </c>
      <c r="F85" s="55" t="s">
        <v>309</v>
      </c>
      <c r="G85" s="55" t="s">
        <v>301</v>
      </c>
      <c r="H85" s="55" t="s">
        <v>302</v>
      </c>
      <c r="I85" s="211">
        <v>0.019618055555555555</v>
      </c>
      <c r="J85" s="214">
        <f t="shared" si="3"/>
      </c>
      <c r="K85" s="214"/>
      <c r="L85" s="215" t="s">
        <v>269</v>
      </c>
      <c r="M85" s="110">
        <v>30513</v>
      </c>
      <c r="Q85" s="20">
        <v>1320</v>
      </c>
    </row>
    <row r="86" spans="1:17" ht="12.75">
      <c r="A86" s="95">
        <v>85</v>
      </c>
      <c r="B86" s="53">
        <v>1224</v>
      </c>
      <c r="C86" s="71" t="s">
        <v>570</v>
      </c>
      <c r="D86" s="61">
        <v>1989</v>
      </c>
      <c r="E86" s="55" t="s">
        <v>29</v>
      </c>
      <c r="F86" s="55" t="s">
        <v>9</v>
      </c>
      <c r="G86" s="55" t="s">
        <v>9</v>
      </c>
      <c r="H86" s="55" t="s">
        <v>592</v>
      </c>
      <c r="I86" s="211">
        <v>0.019756944444444445</v>
      </c>
      <c r="J86" s="214">
        <f t="shared" si="3"/>
      </c>
      <c r="K86" s="214"/>
      <c r="L86" s="215" t="s">
        <v>269</v>
      </c>
      <c r="M86" s="110">
        <v>29768</v>
      </c>
      <c r="Q86" s="20">
        <v>1080</v>
      </c>
    </row>
    <row r="87" spans="1:17" ht="12.75">
      <c r="A87" s="95">
        <v>86</v>
      </c>
      <c r="B87" s="53">
        <v>1146</v>
      </c>
      <c r="C87" s="71" t="s">
        <v>969</v>
      </c>
      <c r="D87" s="61">
        <v>1992</v>
      </c>
      <c r="E87" s="55" t="s">
        <v>29</v>
      </c>
      <c r="F87" s="55" t="s">
        <v>9</v>
      </c>
      <c r="G87" s="55" t="s">
        <v>9</v>
      </c>
      <c r="H87" s="55" t="s">
        <v>310</v>
      </c>
      <c r="I87" s="211">
        <v>0.019756944444444445</v>
      </c>
      <c r="J87" s="214">
        <f>IF(AND(D87&gt;=1940,D87&lt;=1944),"Ж70",IF(AND(D87&gt;=1945,D87&lt;=1949),"Ж65",IF(AND(D87&gt;=1999,D87&lt;=2014),"Ж15","")))</f>
      </c>
      <c r="K87" s="214"/>
      <c r="L87" s="215"/>
      <c r="M87" s="107"/>
      <c r="Q87" s="20">
        <v>1500</v>
      </c>
    </row>
    <row r="88" spans="1:17" ht="12.75">
      <c r="A88" s="95">
        <v>87</v>
      </c>
      <c r="B88" s="53">
        <v>1217</v>
      </c>
      <c r="C88" s="71" t="s">
        <v>1299</v>
      </c>
      <c r="D88" s="54">
        <v>1989</v>
      </c>
      <c r="E88" s="55" t="s">
        <v>29</v>
      </c>
      <c r="F88" s="55" t="s">
        <v>9</v>
      </c>
      <c r="G88" s="55" t="s">
        <v>9</v>
      </c>
      <c r="H88" s="55"/>
      <c r="I88" s="211">
        <v>0.019756944444444445</v>
      </c>
      <c r="J88" s="214">
        <f>IF(AND(D88&gt;=1940,D88&lt;=1944),"Ж70",IF(AND(D88&gt;=1945,D88&lt;=1949),"Ж65",IF(AND(D88&gt;=1999,D88&lt;=2014),"Ж15","")))</f>
      </c>
      <c r="K88" s="214"/>
      <c r="L88" s="215" t="s">
        <v>269</v>
      </c>
      <c r="M88" s="110">
        <v>29539</v>
      </c>
      <c r="Q88" s="20">
        <v>1680</v>
      </c>
    </row>
    <row r="89" spans="1:17" ht="12.75">
      <c r="A89" s="95">
        <v>88</v>
      </c>
      <c r="B89" s="53">
        <v>1135</v>
      </c>
      <c r="C89" s="71" t="s">
        <v>983</v>
      </c>
      <c r="D89" s="61">
        <v>1987</v>
      </c>
      <c r="E89" s="55" t="s">
        <v>29</v>
      </c>
      <c r="F89" s="55" t="s">
        <v>9</v>
      </c>
      <c r="G89" s="55" t="s">
        <v>9</v>
      </c>
      <c r="H89" s="55" t="s">
        <v>310</v>
      </c>
      <c r="I89" s="211">
        <v>0.019768518518518515</v>
      </c>
      <c r="J89" s="214">
        <f t="shared" si="3"/>
      </c>
      <c r="K89" s="214"/>
      <c r="L89" s="215"/>
      <c r="M89" s="107"/>
      <c r="Q89" s="20">
        <v>1560</v>
      </c>
    </row>
    <row r="90" spans="1:17" ht="12.75">
      <c r="A90" s="95">
        <v>89</v>
      </c>
      <c r="B90" s="53">
        <v>1239</v>
      </c>
      <c r="C90" s="71" t="s">
        <v>579</v>
      </c>
      <c r="D90" s="61">
        <v>1986</v>
      </c>
      <c r="E90" s="55" t="s">
        <v>29</v>
      </c>
      <c r="F90" s="55" t="s">
        <v>9</v>
      </c>
      <c r="G90" s="55" t="s">
        <v>9</v>
      </c>
      <c r="H90" s="55"/>
      <c r="I90" s="211">
        <v>0.02005787037037037</v>
      </c>
      <c r="J90" s="214">
        <f t="shared" si="3"/>
      </c>
      <c r="K90" s="214"/>
      <c r="L90" s="215" t="s">
        <v>269</v>
      </c>
      <c r="M90" s="110">
        <v>30098</v>
      </c>
      <c r="Q90" s="20">
        <v>1260</v>
      </c>
    </row>
    <row r="91" spans="1:17" ht="12.75">
      <c r="A91" s="95">
        <v>90</v>
      </c>
      <c r="B91" s="53">
        <v>1188</v>
      </c>
      <c r="C91" s="71" t="s">
        <v>672</v>
      </c>
      <c r="D91" s="61">
        <v>1977</v>
      </c>
      <c r="E91" s="55" t="s">
        <v>29</v>
      </c>
      <c r="F91" s="55" t="s">
        <v>309</v>
      </c>
      <c r="G91" s="55" t="s">
        <v>673</v>
      </c>
      <c r="H91" s="55"/>
      <c r="I91" s="211">
        <v>0.02008101851851852</v>
      </c>
      <c r="J91" s="214">
        <f t="shared" si="3"/>
      </c>
      <c r="K91" s="214"/>
      <c r="L91" s="215"/>
      <c r="M91" s="107"/>
      <c r="Q91" s="20">
        <v>1140</v>
      </c>
    </row>
    <row r="92" spans="1:17" ht="12.75">
      <c r="A92" s="95">
        <v>91</v>
      </c>
      <c r="B92" s="53">
        <v>1234</v>
      </c>
      <c r="C92" s="71" t="s">
        <v>576</v>
      </c>
      <c r="D92" s="61">
        <v>1974</v>
      </c>
      <c r="E92" s="55" t="s">
        <v>29</v>
      </c>
      <c r="F92" s="55" t="s">
        <v>9</v>
      </c>
      <c r="G92" s="55" t="s">
        <v>9</v>
      </c>
      <c r="H92" s="55" t="s">
        <v>310</v>
      </c>
      <c r="I92" s="211">
        <v>0.02008101851851852</v>
      </c>
      <c r="J92" s="214">
        <f t="shared" si="3"/>
      </c>
      <c r="K92" s="214"/>
      <c r="L92" s="215" t="s">
        <v>269</v>
      </c>
      <c r="M92" s="110">
        <v>30005</v>
      </c>
      <c r="Q92" s="20">
        <v>1260</v>
      </c>
    </row>
    <row r="93" spans="1:17" ht="12.75">
      <c r="A93" s="95">
        <v>92</v>
      </c>
      <c r="B93" s="53">
        <v>1144</v>
      </c>
      <c r="C93" s="71" t="s">
        <v>971</v>
      </c>
      <c r="D93" s="61">
        <v>1953</v>
      </c>
      <c r="E93" s="55" t="s">
        <v>29</v>
      </c>
      <c r="F93" s="55" t="s">
        <v>9</v>
      </c>
      <c r="G93" s="55" t="s">
        <v>9</v>
      </c>
      <c r="H93" s="55" t="s">
        <v>310</v>
      </c>
      <c r="I93" s="211">
        <v>0.02008101851851852</v>
      </c>
      <c r="J93" s="214">
        <f>IF(AND(D93&gt;=1940,D93&lt;=1944),"Ж70",IF(AND(D93&gt;=1945,D93&lt;=1949),"Ж65",IF(AND(D93&gt;=1999,D93&lt;=2014),"Ж15","")))</f>
      </c>
      <c r="K93" s="214"/>
      <c r="L93" s="215"/>
      <c r="M93" s="107"/>
      <c r="Q93" s="20">
        <v>1500</v>
      </c>
    </row>
    <row r="94" spans="1:17" ht="12.75">
      <c r="A94" s="95">
        <v>93</v>
      </c>
      <c r="B94" s="53">
        <v>1183</v>
      </c>
      <c r="C94" s="71" t="s">
        <v>667</v>
      </c>
      <c r="D94" s="61">
        <v>1987</v>
      </c>
      <c r="E94" s="55" t="s">
        <v>29</v>
      </c>
      <c r="F94" s="55" t="s">
        <v>9</v>
      </c>
      <c r="G94" s="55" t="s">
        <v>9</v>
      </c>
      <c r="H94" s="55" t="s">
        <v>588</v>
      </c>
      <c r="I94" s="211">
        <v>0.02013888888888889</v>
      </c>
      <c r="J94" s="214">
        <f t="shared" si="3"/>
      </c>
      <c r="K94" s="214"/>
      <c r="L94" s="215"/>
      <c r="M94" s="107"/>
      <c r="Q94" s="20">
        <v>1080</v>
      </c>
    </row>
    <row r="95" spans="1:17" ht="12.75">
      <c r="A95" s="95">
        <v>94</v>
      </c>
      <c r="B95" s="53">
        <v>1209</v>
      </c>
      <c r="C95" s="71" t="s">
        <v>560</v>
      </c>
      <c r="D95" s="61">
        <v>1989</v>
      </c>
      <c r="E95" s="55" t="s">
        <v>29</v>
      </c>
      <c r="F95" s="55" t="s">
        <v>9</v>
      </c>
      <c r="G95" s="55" t="s">
        <v>9</v>
      </c>
      <c r="H95" s="55" t="s">
        <v>305</v>
      </c>
      <c r="I95" s="211">
        <v>0.02013888888888889</v>
      </c>
      <c r="J95" s="214">
        <f t="shared" si="3"/>
      </c>
      <c r="K95" s="214"/>
      <c r="L95" s="215" t="s">
        <v>269</v>
      </c>
      <c r="M95" s="110">
        <v>29344</v>
      </c>
      <c r="Q95" s="20">
        <v>1440</v>
      </c>
    </row>
    <row r="96" spans="1:17" ht="12.75">
      <c r="A96" s="95">
        <v>95</v>
      </c>
      <c r="B96" s="67">
        <v>1225</v>
      </c>
      <c r="C96" s="68" t="s">
        <v>571</v>
      </c>
      <c r="D96" s="61">
        <v>1984</v>
      </c>
      <c r="E96" s="55" t="s">
        <v>29</v>
      </c>
      <c r="F96" s="55" t="s">
        <v>9</v>
      </c>
      <c r="G96" s="55" t="s">
        <v>9</v>
      </c>
      <c r="H96" s="55"/>
      <c r="I96" s="211">
        <v>0.02017361111111111</v>
      </c>
      <c r="J96" s="214">
        <f t="shared" si="3"/>
      </c>
      <c r="K96" s="214"/>
      <c r="L96" s="215" t="s">
        <v>269</v>
      </c>
      <c r="M96" s="110">
        <v>29798</v>
      </c>
      <c r="Q96" s="20">
        <v>1200</v>
      </c>
    </row>
    <row r="97" spans="1:17" ht="12.75">
      <c r="A97" s="95">
        <v>96</v>
      </c>
      <c r="B97" s="53">
        <v>1213</v>
      </c>
      <c r="C97" s="71" t="s">
        <v>562</v>
      </c>
      <c r="D97" s="61">
        <v>1982</v>
      </c>
      <c r="E97" s="55" t="s">
        <v>29</v>
      </c>
      <c r="F97" s="55" t="s">
        <v>9</v>
      </c>
      <c r="G97" s="55" t="s">
        <v>9</v>
      </c>
      <c r="H97" s="55"/>
      <c r="I97" s="211">
        <v>0.020196759259259258</v>
      </c>
      <c r="J97" s="214">
        <f t="shared" si="3"/>
      </c>
      <c r="K97" s="214"/>
      <c r="L97" s="215" t="s">
        <v>269</v>
      </c>
      <c r="M97" s="110">
        <v>29402</v>
      </c>
      <c r="Q97" s="20">
        <v>1440</v>
      </c>
    </row>
    <row r="98" spans="1:17" ht="12.75">
      <c r="A98" s="95">
        <v>97</v>
      </c>
      <c r="B98" s="67">
        <v>1228</v>
      </c>
      <c r="C98" s="68" t="s">
        <v>574</v>
      </c>
      <c r="D98" s="61">
        <v>1988</v>
      </c>
      <c r="E98" s="55" t="s">
        <v>29</v>
      </c>
      <c r="F98" s="55" t="s">
        <v>9</v>
      </c>
      <c r="G98" s="55" t="s">
        <v>9</v>
      </c>
      <c r="H98" s="55"/>
      <c r="I98" s="211">
        <v>0.02021990740740741</v>
      </c>
      <c r="J98" s="214">
        <f t="shared" si="3"/>
      </c>
      <c r="K98" s="214"/>
      <c r="L98" s="215" t="s">
        <v>269</v>
      </c>
      <c r="M98" s="110">
        <v>29848</v>
      </c>
      <c r="Q98" s="20">
        <v>1440</v>
      </c>
    </row>
    <row r="99" spans="1:13" ht="12.75">
      <c r="A99" s="95">
        <v>98</v>
      </c>
      <c r="B99" s="53">
        <v>1249</v>
      </c>
      <c r="C99" s="71" t="s">
        <v>586</v>
      </c>
      <c r="D99" s="54">
        <v>1972</v>
      </c>
      <c r="E99" s="55" t="s">
        <v>29</v>
      </c>
      <c r="F99" s="55" t="s">
        <v>9</v>
      </c>
      <c r="G99" s="55" t="s">
        <v>9</v>
      </c>
      <c r="H99" s="51" t="s">
        <v>598</v>
      </c>
      <c r="I99" s="210">
        <v>0.020300925925925927</v>
      </c>
      <c r="J99" s="214">
        <f t="shared" si="3"/>
      </c>
      <c r="K99" s="214"/>
      <c r="L99" s="215" t="s">
        <v>269</v>
      </c>
      <c r="M99" s="110">
        <v>30433</v>
      </c>
    </row>
    <row r="100" spans="1:17" ht="12.75">
      <c r="A100" s="95">
        <v>99</v>
      </c>
      <c r="B100" s="44">
        <v>594</v>
      </c>
      <c r="C100" s="64" t="s">
        <v>1297</v>
      </c>
      <c r="D100" s="92">
        <v>1988</v>
      </c>
      <c r="E100" s="51" t="s">
        <v>29</v>
      </c>
      <c r="F100" s="15" t="s">
        <v>9</v>
      </c>
      <c r="G100" s="15" t="s">
        <v>9</v>
      </c>
      <c r="H100" s="15"/>
      <c r="I100" s="217">
        <v>0.020428240740740743</v>
      </c>
      <c r="J100" s="214">
        <f t="shared" si="3"/>
      </c>
      <c r="K100" s="214"/>
      <c r="L100" s="215"/>
      <c r="M100" s="107"/>
      <c r="Q100" s="20">
        <v>1440</v>
      </c>
    </row>
    <row r="101" spans="1:17" ht="12.75">
      <c r="A101" s="95">
        <v>100</v>
      </c>
      <c r="B101" s="53">
        <v>1159</v>
      </c>
      <c r="C101" s="71" t="s">
        <v>861</v>
      </c>
      <c r="D101" s="61">
        <v>1963</v>
      </c>
      <c r="E101" s="55" t="s">
        <v>29</v>
      </c>
      <c r="F101" s="55" t="s">
        <v>9</v>
      </c>
      <c r="G101" s="55" t="s">
        <v>10</v>
      </c>
      <c r="H101" s="55"/>
      <c r="I101" s="211">
        <v>0.02045138888888889</v>
      </c>
      <c r="J101" s="214">
        <f t="shared" si="3"/>
      </c>
      <c r="K101" s="214"/>
      <c r="L101" s="215"/>
      <c r="M101" s="107"/>
      <c r="Q101" s="20">
        <v>1560</v>
      </c>
    </row>
    <row r="102" spans="1:17" ht="12.75">
      <c r="A102" s="95">
        <v>101</v>
      </c>
      <c r="B102" s="53">
        <v>1147</v>
      </c>
      <c r="C102" s="71" t="s">
        <v>1195</v>
      </c>
      <c r="D102" s="61">
        <v>1989</v>
      </c>
      <c r="E102" s="55" t="s">
        <v>29</v>
      </c>
      <c r="F102" s="55" t="s">
        <v>9</v>
      </c>
      <c r="G102" s="55" t="s">
        <v>9</v>
      </c>
      <c r="H102" s="55"/>
      <c r="I102" s="211">
        <v>0.020555555555555556</v>
      </c>
      <c r="J102" s="214">
        <f t="shared" si="3"/>
      </c>
      <c r="K102" s="214"/>
      <c r="L102" s="215"/>
      <c r="M102" s="107"/>
      <c r="Q102" s="20">
        <v>1320</v>
      </c>
    </row>
    <row r="103" spans="1:17" ht="12.75">
      <c r="A103" s="95">
        <v>102</v>
      </c>
      <c r="B103" s="53">
        <v>1156</v>
      </c>
      <c r="C103" s="71" t="s">
        <v>864</v>
      </c>
      <c r="D103" s="61">
        <v>1999</v>
      </c>
      <c r="E103" s="55" t="s">
        <v>29</v>
      </c>
      <c r="F103" s="55" t="s">
        <v>9</v>
      </c>
      <c r="G103" s="55" t="s">
        <v>10</v>
      </c>
      <c r="H103" s="55" t="s">
        <v>865</v>
      </c>
      <c r="I103" s="211">
        <v>0.020590277777777777</v>
      </c>
      <c r="J103" s="214" t="str">
        <f t="shared" si="3"/>
        <v>Ж15</v>
      </c>
      <c r="K103" s="214">
        <v>29</v>
      </c>
      <c r="L103" s="215"/>
      <c r="M103" s="107"/>
      <c r="Q103" s="20">
        <v>1680</v>
      </c>
    </row>
    <row r="104" spans="1:17" ht="12.75">
      <c r="A104" s="95">
        <v>103</v>
      </c>
      <c r="B104" s="53">
        <v>1126</v>
      </c>
      <c r="C104" s="71" t="s">
        <v>1122</v>
      </c>
      <c r="D104" s="61">
        <v>1981</v>
      </c>
      <c r="E104" s="55" t="s">
        <v>29</v>
      </c>
      <c r="F104" s="55" t="s">
        <v>9</v>
      </c>
      <c r="G104" s="55" t="s">
        <v>9</v>
      </c>
      <c r="H104" s="55"/>
      <c r="I104" s="211">
        <v>0.020671296296296295</v>
      </c>
      <c r="J104" s="214">
        <f t="shared" si="3"/>
      </c>
      <c r="K104" s="214"/>
      <c r="L104" s="215"/>
      <c r="M104" s="107"/>
      <c r="Q104" s="20">
        <v>1440</v>
      </c>
    </row>
    <row r="105" spans="1:13" ht="12.75">
      <c r="A105" s="95">
        <v>104</v>
      </c>
      <c r="B105" s="53">
        <v>1124</v>
      </c>
      <c r="C105" s="71" t="s">
        <v>1197</v>
      </c>
      <c r="D105" s="61">
        <v>1948</v>
      </c>
      <c r="E105" s="55" t="s">
        <v>29</v>
      </c>
      <c r="F105" s="55" t="s">
        <v>309</v>
      </c>
      <c r="G105" s="55" t="s">
        <v>30</v>
      </c>
      <c r="H105" s="55" t="s">
        <v>12</v>
      </c>
      <c r="I105" s="211">
        <v>0.020694444444444446</v>
      </c>
      <c r="J105" s="214" t="str">
        <f aca="true" t="shared" si="4" ref="J105:J125">IF(AND(D105&gt;=1940,D105&lt;=1944),"Ж70",IF(AND(D105&gt;=1945,D105&lt;=1949),"Ж65",IF(AND(D105&gt;=1999,D105&lt;=2014),"Ж15","")))</f>
        <v>Ж65</v>
      </c>
      <c r="K105" s="214">
        <v>2</v>
      </c>
      <c r="L105" s="215"/>
      <c r="M105" s="107"/>
    </row>
    <row r="106" spans="1:17" ht="12.75">
      <c r="A106" s="95">
        <v>105</v>
      </c>
      <c r="B106" s="53">
        <v>1130</v>
      </c>
      <c r="C106" s="71" t="s">
        <v>1029</v>
      </c>
      <c r="D106" s="61">
        <v>1988</v>
      </c>
      <c r="E106" s="55" t="s">
        <v>29</v>
      </c>
      <c r="F106" s="55" t="s">
        <v>9</v>
      </c>
      <c r="G106" s="55" t="s">
        <v>9</v>
      </c>
      <c r="H106" s="55"/>
      <c r="I106" s="211">
        <v>0.020810185185185185</v>
      </c>
      <c r="J106" s="214">
        <f t="shared" si="4"/>
      </c>
      <c r="K106" s="214"/>
      <c r="L106" s="215"/>
      <c r="M106" s="107"/>
      <c r="Q106" s="20">
        <v>1860</v>
      </c>
    </row>
    <row r="107" spans="1:17" ht="12.75">
      <c r="A107" s="95">
        <v>106</v>
      </c>
      <c r="B107" s="53">
        <v>1218</v>
      </c>
      <c r="C107" s="71" t="s">
        <v>565</v>
      </c>
      <c r="D107" s="61">
        <v>1987</v>
      </c>
      <c r="E107" s="55" t="s">
        <v>29</v>
      </c>
      <c r="F107" s="55" t="s">
        <v>9</v>
      </c>
      <c r="G107" s="55" t="s">
        <v>9</v>
      </c>
      <c r="H107" s="55" t="s">
        <v>590</v>
      </c>
      <c r="I107" s="211">
        <v>0.020844907407407406</v>
      </c>
      <c r="J107" s="214">
        <f t="shared" si="4"/>
      </c>
      <c r="K107" s="214"/>
      <c r="L107" s="215" t="s">
        <v>269</v>
      </c>
      <c r="M107" s="110">
        <v>29567</v>
      </c>
      <c r="Q107" s="20">
        <v>1500</v>
      </c>
    </row>
    <row r="108" spans="1:17" ht="12.75">
      <c r="A108" s="95">
        <v>107</v>
      </c>
      <c r="B108" s="53">
        <v>1243</v>
      </c>
      <c r="C108" s="71" t="s">
        <v>582</v>
      </c>
      <c r="D108" s="54">
        <v>1989</v>
      </c>
      <c r="E108" s="55" t="s">
        <v>29</v>
      </c>
      <c r="F108" s="55" t="s">
        <v>9</v>
      </c>
      <c r="G108" s="55" t="s">
        <v>9</v>
      </c>
      <c r="H108" s="55" t="s">
        <v>596</v>
      </c>
      <c r="I108" s="211">
        <v>0.02101851851851852</v>
      </c>
      <c r="J108" s="214">
        <f t="shared" si="4"/>
      </c>
      <c r="K108" s="214"/>
      <c r="L108" s="215" t="s">
        <v>269</v>
      </c>
      <c r="M108" s="110">
        <v>30379</v>
      </c>
      <c r="Q108" s="20">
        <v>1740</v>
      </c>
    </row>
    <row r="109" spans="1:13" ht="12.75">
      <c r="A109" s="95">
        <v>108</v>
      </c>
      <c r="B109" s="53">
        <v>1246</v>
      </c>
      <c r="C109" s="71" t="s">
        <v>584</v>
      </c>
      <c r="D109" s="61">
        <v>1988</v>
      </c>
      <c r="E109" s="55" t="s">
        <v>29</v>
      </c>
      <c r="F109" s="55" t="s">
        <v>9</v>
      </c>
      <c r="G109" s="55" t="s">
        <v>9</v>
      </c>
      <c r="H109" s="55"/>
      <c r="I109" s="211">
        <v>0.021030092592592597</v>
      </c>
      <c r="J109" s="214">
        <f t="shared" si="4"/>
      </c>
      <c r="K109" s="214"/>
      <c r="L109" s="215" t="s">
        <v>269</v>
      </c>
      <c r="M109" s="110">
        <v>30385</v>
      </c>
    </row>
    <row r="110" spans="1:13" ht="12.75">
      <c r="A110" s="95">
        <v>109</v>
      </c>
      <c r="B110" s="67">
        <v>1181</v>
      </c>
      <c r="C110" s="68" t="s">
        <v>665</v>
      </c>
      <c r="D110" s="61">
        <v>1966</v>
      </c>
      <c r="E110" s="55" t="s">
        <v>29</v>
      </c>
      <c r="F110" s="55" t="s">
        <v>9</v>
      </c>
      <c r="G110" s="55" t="s">
        <v>9</v>
      </c>
      <c r="H110" s="55"/>
      <c r="I110" s="211">
        <v>0.02119212962962963</v>
      </c>
      <c r="J110" s="214">
        <f t="shared" si="4"/>
      </c>
      <c r="K110" s="214"/>
      <c r="L110" s="215"/>
      <c r="M110" s="107"/>
    </row>
    <row r="111" spans="1:13" ht="12.75">
      <c r="A111" s="95">
        <v>110</v>
      </c>
      <c r="B111" s="44">
        <v>593</v>
      </c>
      <c r="C111" s="64" t="s">
        <v>756</v>
      </c>
      <c r="D111" s="92">
        <v>1978</v>
      </c>
      <c r="E111" s="55" t="s">
        <v>29</v>
      </c>
      <c r="F111" s="15" t="s">
        <v>9</v>
      </c>
      <c r="G111" s="15" t="s">
        <v>9</v>
      </c>
      <c r="H111" s="15" t="s">
        <v>310</v>
      </c>
      <c r="I111" s="217">
        <v>0.021331018518518517</v>
      </c>
      <c r="J111" s="214">
        <f t="shared" si="4"/>
      </c>
      <c r="K111" s="214"/>
      <c r="L111" s="215"/>
      <c r="M111" s="107"/>
    </row>
    <row r="112" spans="1:17" ht="12.75">
      <c r="A112" s="95">
        <v>111</v>
      </c>
      <c r="B112" s="53">
        <v>1180</v>
      </c>
      <c r="C112" s="71" t="s">
        <v>664</v>
      </c>
      <c r="D112" s="54">
        <v>1995</v>
      </c>
      <c r="E112" s="55" t="s">
        <v>29</v>
      </c>
      <c r="F112" s="55" t="s">
        <v>9</v>
      </c>
      <c r="G112" s="55" t="s">
        <v>9</v>
      </c>
      <c r="H112" s="55"/>
      <c r="I112" s="211">
        <v>0.021504629629629627</v>
      </c>
      <c r="J112" s="214">
        <f t="shared" si="4"/>
      </c>
      <c r="K112" s="214"/>
      <c r="L112" s="215"/>
      <c r="M112" s="107"/>
      <c r="Q112" s="20">
        <v>1740</v>
      </c>
    </row>
    <row r="113" spans="1:17" ht="12.75">
      <c r="A113" s="95">
        <v>112</v>
      </c>
      <c r="B113" s="53">
        <v>1231</v>
      </c>
      <c r="C113" s="71" t="s">
        <v>575</v>
      </c>
      <c r="D113" s="54">
        <v>1981</v>
      </c>
      <c r="E113" s="55" t="s">
        <v>29</v>
      </c>
      <c r="F113" s="55" t="s">
        <v>9</v>
      </c>
      <c r="G113" s="55" t="s">
        <v>9</v>
      </c>
      <c r="H113" s="55"/>
      <c r="I113" s="211">
        <v>0.02170138888888889</v>
      </c>
      <c r="J113" s="214">
        <f t="shared" si="4"/>
      </c>
      <c r="K113" s="214"/>
      <c r="L113" s="215" t="s">
        <v>269</v>
      </c>
      <c r="M113" s="110">
        <v>29942</v>
      </c>
      <c r="Q113" s="20">
        <v>1920</v>
      </c>
    </row>
    <row r="114" spans="1:17" ht="12.75">
      <c r="A114" s="95">
        <v>113</v>
      </c>
      <c r="B114" s="53">
        <v>1125</v>
      </c>
      <c r="C114" s="71" t="s">
        <v>1123</v>
      </c>
      <c r="D114" s="61">
        <v>1985</v>
      </c>
      <c r="E114" s="55" t="s">
        <v>29</v>
      </c>
      <c r="F114" s="55" t="s">
        <v>9</v>
      </c>
      <c r="G114" s="55" t="s">
        <v>9</v>
      </c>
      <c r="H114" s="55"/>
      <c r="I114" s="211">
        <v>0.02170138888888889</v>
      </c>
      <c r="J114" s="214">
        <f>IF(AND(D114&gt;=1940,D114&lt;=1944),"Ж70",IF(AND(D114&gt;=1945,D114&lt;=1949),"Ж65",IF(AND(D114&gt;=1999,D114&lt;=2014),"Ж15","")))</f>
      </c>
      <c r="K114" s="214"/>
      <c r="L114" s="215"/>
      <c r="M114" s="107"/>
      <c r="Q114" s="20">
        <v>1440</v>
      </c>
    </row>
    <row r="115" spans="1:13" ht="12.75">
      <c r="A115" s="95">
        <v>114</v>
      </c>
      <c r="B115" s="53">
        <v>1207</v>
      </c>
      <c r="C115" s="71" t="s">
        <v>558</v>
      </c>
      <c r="D115" s="61">
        <v>1984</v>
      </c>
      <c r="E115" s="55" t="s">
        <v>29</v>
      </c>
      <c r="F115" s="55" t="s">
        <v>9</v>
      </c>
      <c r="G115" s="55" t="s">
        <v>9</v>
      </c>
      <c r="H115" s="55" t="s">
        <v>17</v>
      </c>
      <c r="I115" s="211">
        <v>0.021747685185185186</v>
      </c>
      <c r="J115" s="214">
        <f t="shared" si="4"/>
      </c>
      <c r="K115" s="214"/>
      <c r="L115" s="215" t="s">
        <v>269</v>
      </c>
      <c r="M115" s="110">
        <v>29312</v>
      </c>
    </row>
    <row r="116" spans="1:17" ht="12.75">
      <c r="A116" s="95">
        <v>115</v>
      </c>
      <c r="B116" s="53">
        <v>595</v>
      </c>
      <c r="C116" s="71" t="s">
        <v>1206</v>
      </c>
      <c r="D116" s="61">
        <v>1985</v>
      </c>
      <c r="E116" s="55" t="s">
        <v>29</v>
      </c>
      <c r="F116" s="55" t="s">
        <v>9</v>
      </c>
      <c r="G116" s="55" t="s">
        <v>9</v>
      </c>
      <c r="H116" s="55" t="s">
        <v>310</v>
      </c>
      <c r="I116" s="211">
        <v>0.02179398148148148</v>
      </c>
      <c r="J116" s="214">
        <f t="shared" si="4"/>
      </c>
      <c r="K116" s="214"/>
      <c r="L116" s="215"/>
      <c r="M116" s="107"/>
      <c r="Q116" s="20">
        <v>1680</v>
      </c>
    </row>
    <row r="117" spans="1:17" ht="12.75">
      <c r="A117" s="95">
        <v>116</v>
      </c>
      <c r="B117" s="53">
        <v>1236</v>
      </c>
      <c r="C117" s="71" t="s">
        <v>1294</v>
      </c>
      <c r="D117" s="61">
        <v>1976</v>
      </c>
      <c r="E117" s="55" t="s">
        <v>29</v>
      </c>
      <c r="F117" s="55" t="s">
        <v>11</v>
      </c>
      <c r="G117" s="55" t="s">
        <v>11</v>
      </c>
      <c r="H117" s="55" t="s">
        <v>594</v>
      </c>
      <c r="I117" s="211">
        <v>0.021840277777777778</v>
      </c>
      <c r="J117" s="214">
        <f t="shared" si="4"/>
      </c>
      <c r="K117" s="214"/>
      <c r="L117" s="215" t="s">
        <v>269</v>
      </c>
      <c r="M117" s="110">
        <v>29877</v>
      </c>
      <c r="Q117" s="20">
        <v>1800</v>
      </c>
    </row>
    <row r="118" spans="1:17" ht="12.75">
      <c r="A118" s="95">
        <v>117</v>
      </c>
      <c r="B118" s="44">
        <v>1182</v>
      </c>
      <c r="C118" s="64" t="s">
        <v>666</v>
      </c>
      <c r="D118" s="92">
        <v>1978</v>
      </c>
      <c r="E118" s="55" t="s">
        <v>29</v>
      </c>
      <c r="F118" s="15" t="s">
        <v>9</v>
      </c>
      <c r="G118" s="15" t="s">
        <v>9</v>
      </c>
      <c r="H118" s="15" t="s">
        <v>588</v>
      </c>
      <c r="I118" s="217">
        <v>0.021909722222222223</v>
      </c>
      <c r="J118" s="214">
        <f t="shared" si="4"/>
      </c>
      <c r="K118" s="214"/>
      <c r="L118" s="215"/>
      <c r="M118" s="107"/>
      <c r="Q118" s="20">
        <v>1560</v>
      </c>
    </row>
    <row r="119" spans="1:17" ht="12.75">
      <c r="A119" s="95">
        <v>118</v>
      </c>
      <c r="B119" s="53">
        <v>590</v>
      </c>
      <c r="C119" s="71" t="s">
        <v>1296</v>
      </c>
      <c r="D119" s="61">
        <v>1988</v>
      </c>
      <c r="E119" s="51" t="s">
        <v>29</v>
      </c>
      <c r="F119" s="55" t="s">
        <v>9</v>
      </c>
      <c r="G119" s="55" t="s">
        <v>9</v>
      </c>
      <c r="H119" s="55"/>
      <c r="I119" s="211">
        <v>0.022048611111111113</v>
      </c>
      <c r="J119" s="214">
        <f t="shared" si="4"/>
      </c>
      <c r="K119" s="214"/>
      <c r="L119" s="215"/>
      <c r="M119" s="107"/>
      <c r="Q119" s="20">
        <v>1560</v>
      </c>
    </row>
    <row r="120" spans="1:13" ht="12.75">
      <c r="A120" s="95">
        <v>119</v>
      </c>
      <c r="B120" s="53">
        <v>1215</v>
      </c>
      <c r="C120" s="71" t="s">
        <v>564</v>
      </c>
      <c r="D120" s="61">
        <v>1981</v>
      </c>
      <c r="E120" s="55" t="s">
        <v>29</v>
      </c>
      <c r="F120" s="55" t="s">
        <v>9</v>
      </c>
      <c r="G120" s="55" t="s">
        <v>9</v>
      </c>
      <c r="H120" s="55" t="s">
        <v>589</v>
      </c>
      <c r="I120" s="211">
        <v>0.022233796296296297</v>
      </c>
      <c r="J120" s="214">
        <f t="shared" si="4"/>
      </c>
      <c r="K120" s="214"/>
      <c r="L120" s="215" t="s">
        <v>269</v>
      </c>
      <c r="M120" s="110">
        <v>29503</v>
      </c>
    </row>
    <row r="121" spans="1:17" ht="12.75">
      <c r="A121" s="95">
        <v>120</v>
      </c>
      <c r="B121" s="53">
        <v>1185</v>
      </c>
      <c r="C121" s="71" t="s">
        <v>669</v>
      </c>
      <c r="D121" s="61">
        <v>1985</v>
      </c>
      <c r="E121" s="55" t="s">
        <v>29</v>
      </c>
      <c r="F121" s="55" t="s">
        <v>9</v>
      </c>
      <c r="G121" s="55" t="s">
        <v>9</v>
      </c>
      <c r="H121" s="55" t="s">
        <v>588</v>
      </c>
      <c r="I121" s="211">
        <v>0.02224537037037037</v>
      </c>
      <c r="J121" s="214">
        <f t="shared" si="4"/>
      </c>
      <c r="K121" s="214"/>
      <c r="L121" s="215"/>
      <c r="M121" s="107"/>
      <c r="Q121" s="20">
        <v>1560</v>
      </c>
    </row>
    <row r="122" spans="1:13" ht="12.75">
      <c r="A122" s="95">
        <v>121</v>
      </c>
      <c r="B122" s="67">
        <v>1189</v>
      </c>
      <c r="C122" s="68" t="s">
        <v>674</v>
      </c>
      <c r="D122" s="61">
        <v>1983</v>
      </c>
      <c r="E122" s="55" t="s">
        <v>29</v>
      </c>
      <c r="F122" s="55" t="s">
        <v>9</v>
      </c>
      <c r="G122" s="55" t="s">
        <v>9</v>
      </c>
      <c r="H122" s="55" t="s">
        <v>675</v>
      </c>
      <c r="I122" s="211">
        <v>0.02245370370370371</v>
      </c>
      <c r="J122" s="214">
        <f t="shared" si="4"/>
      </c>
      <c r="K122" s="214"/>
      <c r="L122" s="215"/>
      <c r="M122" s="107"/>
    </row>
    <row r="123" spans="1:17" ht="12.75">
      <c r="A123" s="95">
        <v>122</v>
      </c>
      <c r="B123" s="53">
        <v>1148</v>
      </c>
      <c r="C123" s="71" t="s">
        <v>968</v>
      </c>
      <c r="D123" s="61">
        <v>1941</v>
      </c>
      <c r="E123" s="55" t="s">
        <v>29</v>
      </c>
      <c r="F123" s="55" t="s">
        <v>9</v>
      </c>
      <c r="G123" s="55" t="s">
        <v>9</v>
      </c>
      <c r="H123" s="55" t="s">
        <v>16</v>
      </c>
      <c r="I123" s="211">
        <v>0.022673611111111113</v>
      </c>
      <c r="J123" s="214" t="str">
        <f t="shared" si="4"/>
        <v>Ж70</v>
      </c>
      <c r="K123" s="214">
        <v>1</v>
      </c>
      <c r="L123" s="215"/>
      <c r="M123" s="107"/>
      <c r="Q123" s="20">
        <v>1620</v>
      </c>
    </row>
    <row r="124" spans="1:17" ht="12.75">
      <c r="A124" s="95">
        <v>123</v>
      </c>
      <c r="B124" s="53">
        <v>1237</v>
      </c>
      <c r="C124" s="71" t="s">
        <v>577</v>
      </c>
      <c r="D124" s="54">
        <v>1985</v>
      </c>
      <c r="E124" s="55" t="s">
        <v>29</v>
      </c>
      <c r="F124" s="55" t="s">
        <v>9</v>
      </c>
      <c r="G124" s="55" t="s">
        <v>9</v>
      </c>
      <c r="H124" s="55"/>
      <c r="I124" s="211">
        <v>0.02309027777777778</v>
      </c>
      <c r="J124" s="214">
        <f t="shared" si="4"/>
      </c>
      <c r="K124" s="214"/>
      <c r="L124" s="215" t="s">
        <v>269</v>
      </c>
      <c r="M124" s="110">
        <v>30026</v>
      </c>
      <c r="Q124" s="20">
        <v>1680</v>
      </c>
    </row>
    <row r="125" spans="1:17" ht="12.75">
      <c r="A125" s="95">
        <v>124</v>
      </c>
      <c r="B125" s="44">
        <v>1173</v>
      </c>
      <c r="C125" s="64" t="s">
        <v>658</v>
      </c>
      <c r="D125" s="92">
        <v>2008</v>
      </c>
      <c r="E125" s="55" t="s">
        <v>29</v>
      </c>
      <c r="F125" s="15" t="s">
        <v>9</v>
      </c>
      <c r="G125" s="15" t="s">
        <v>9</v>
      </c>
      <c r="H125" s="15"/>
      <c r="I125" s="217">
        <v>0.03552083333333333</v>
      </c>
      <c r="J125" s="214" t="str">
        <f t="shared" si="4"/>
        <v>Ж15</v>
      </c>
      <c r="K125" s="214">
        <v>30</v>
      </c>
      <c r="L125" s="215"/>
      <c r="M125" s="107"/>
      <c r="Q125" s="20">
        <v>1740</v>
      </c>
    </row>
  </sheetData>
  <sheetProtection selectLockedCells="1" selectUnlockedCells="1"/>
  <autoFilter ref="A1:L125"/>
  <printOptions horizontalCentered="1"/>
  <pageMargins left="0.11811023622047245" right="0.11811023622047245" top="1.4173228346456694" bottom="1.1811023622047245" header="0.1968503937007874" footer="0.1968503937007874"/>
  <pageSetup horizontalDpi="300" verticalDpi="300" orientation="portrait" paperSize="9" r:id="rId1"/>
  <headerFooter alignWithMargins="0">
    <oddHeader>&amp;C&amp;14  88-й Международный пробег ПУШКИН - САНКТ-ПЕТЕРБУРГ
&amp;10на призы газеты 
памяти В.И. Семенова
ИТОГОВЫЙ ПРОТОКОЛ
Дистанция 5 км Женщины</oddHeader>
    <oddFooter>&amp;CСанкт-Петербург
21.09.2014&amp;R&amp;P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3"/>
  <sheetViews>
    <sheetView zoomScale="175" zoomScaleNormal="175" zoomScalePageLayoutView="0" workbookViewId="0" topLeftCell="A1">
      <pane ySplit="1" topLeftCell="A92" activePane="bottomLeft" state="frozen"/>
      <selection pane="topLeft" activeCell="A90" sqref="A90:IV114"/>
      <selection pane="bottomLeft" activeCell="A94" sqref="A94:IV105"/>
    </sheetView>
  </sheetViews>
  <sheetFormatPr defaultColWidth="9.00390625" defaultRowHeight="12.75"/>
  <cols>
    <col min="1" max="1" width="4.375" style="2" customWidth="1"/>
    <col min="2" max="2" width="4.375" style="1" bestFit="1" customWidth="1"/>
    <col min="3" max="3" width="18.625" style="8" customWidth="1"/>
    <col min="4" max="4" width="4.375" style="2" bestFit="1" customWidth="1"/>
    <col min="5" max="5" width="4.00390625" style="4" bestFit="1" customWidth="1"/>
    <col min="6" max="6" width="16.25390625" style="5" customWidth="1"/>
    <col min="7" max="7" width="12.875" style="5" bestFit="1" customWidth="1"/>
    <col min="8" max="8" width="17.875" style="5" bestFit="1" customWidth="1"/>
    <col min="9" max="9" width="6.625" style="5" customWidth="1"/>
    <col min="10" max="10" width="4.00390625" style="6" bestFit="1" customWidth="1"/>
    <col min="11" max="11" width="4.875" style="6" customWidth="1"/>
    <col min="12" max="12" width="3.875" style="4" customWidth="1"/>
    <col min="13" max="13" width="0" style="0" hidden="1" customWidth="1"/>
    <col min="17" max="17" width="9.125" style="0" hidden="1" customWidth="1"/>
  </cols>
  <sheetData>
    <row r="1" spans="1:13" s="7" customFormat="1" ht="15.75" customHeight="1">
      <c r="A1" s="115" t="s">
        <v>1854</v>
      </c>
      <c r="B1" s="116" t="s">
        <v>0</v>
      </c>
      <c r="C1" s="116" t="s">
        <v>1</v>
      </c>
      <c r="D1" s="117" t="s">
        <v>2</v>
      </c>
      <c r="E1" s="117" t="s">
        <v>8</v>
      </c>
      <c r="F1" s="117" t="s">
        <v>3</v>
      </c>
      <c r="G1" s="117" t="s">
        <v>4</v>
      </c>
      <c r="H1" s="117" t="s">
        <v>5</v>
      </c>
      <c r="I1" s="117" t="s">
        <v>1856</v>
      </c>
      <c r="J1" s="118" t="s">
        <v>6</v>
      </c>
      <c r="K1" s="118" t="s">
        <v>1855</v>
      </c>
      <c r="L1" s="100" t="s">
        <v>7</v>
      </c>
      <c r="M1" s="100" t="s">
        <v>268</v>
      </c>
    </row>
    <row r="2" spans="1:17" ht="12.75">
      <c r="A2" s="57">
        <v>1</v>
      </c>
      <c r="B2" s="11">
        <v>747</v>
      </c>
      <c r="C2" s="43" t="s">
        <v>1737</v>
      </c>
      <c r="D2" s="131">
        <v>2000</v>
      </c>
      <c r="E2" s="14" t="s">
        <v>29</v>
      </c>
      <c r="F2" s="14" t="s">
        <v>9</v>
      </c>
      <c r="G2" s="14" t="s">
        <v>9</v>
      </c>
      <c r="H2" s="59" t="s">
        <v>388</v>
      </c>
      <c r="I2" s="210">
        <v>0.004733796296296296</v>
      </c>
      <c r="J2" s="14" t="str">
        <f aca="true" t="shared" si="0" ref="J2:J33">IF(AND(D2&gt;=1900,D2&lt;=1929),"М85",IF(AND(D2&gt;=1930,D2&lt;=1934),"М80",IF(AND(D2&gt;=2000,D2&lt;=2014),"М14","")))</f>
        <v>М14</v>
      </c>
      <c r="K2" s="14">
        <v>1</v>
      </c>
      <c r="L2" s="13"/>
      <c r="M2" s="132"/>
      <c r="Q2">
        <v>360</v>
      </c>
    </row>
    <row r="3" spans="1:17" ht="12.75">
      <c r="A3" s="57">
        <v>2</v>
      </c>
      <c r="B3" s="11">
        <v>732</v>
      </c>
      <c r="C3" s="97" t="s">
        <v>1718</v>
      </c>
      <c r="D3" s="104">
        <v>2001</v>
      </c>
      <c r="E3" s="14" t="s">
        <v>29</v>
      </c>
      <c r="F3" s="14" t="s">
        <v>9</v>
      </c>
      <c r="G3" s="14" t="s">
        <v>10</v>
      </c>
      <c r="H3" s="40"/>
      <c r="I3" s="213">
        <v>0.004837962962962963</v>
      </c>
      <c r="J3" s="14" t="str">
        <f t="shared" si="0"/>
        <v>М14</v>
      </c>
      <c r="K3" s="14">
        <v>2</v>
      </c>
      <c r="L3" s="13"/>
      <c r="M3" s="132"/>
      <c r="Q3">
        <v>360</v>
      </c>
    </row>
    <row r="4" spans="1:17" ht="12.75">
      <c r="A4" s="57">
        <v>3</v>
      </c>
      <c r="B4" s="109">
        <v>746</v>
      </c>
      <c r="C4" s="43" t="s">
        <v>66</v>
      </c>
      <c r="D4" s="131">
        <v>2000</v>
      </c>
      <c r="E4" s="14" t="s">
        <v>29</v>
      </c>
      <c r="F4" s="14" t="s">
        <v>9</v>
      </c>
      <c r="G4" s="14" t="s">
        <v>9</v>
      </c>
      <c r="H4" s="59" t="s">
        <v>388</v>
      </c>
      <c r="I4" s="210">
        <v>0.004872685185185186</v>
      </c>
      <c r="J4" s="14" t="str">
        <f t="shared" si="0"/>
        <v>М14</v>
      </c>
      <c r="K4" s="14">
        <v>3</v>
      </c>
      <c r="L4" s="13"/>
      <c r="M4" s="132"/>
      <c r="Q4">
        <v>420</v>
      </c>
    </row>
    <row r="5" spans="1:17" ht="12.75">
      <c r="A5" s="57">
        <v>4</v>
      </c>
      <c r="B5" s="11">
        <v>733</v>
      </c>
      <c r="C5" s="43" t="s">
        <v>1719</v>
      </c>
      <c r="D5" s="131">
        <v>2000</v>
      </c>
      <c r="E5" s="14" t="s">
        <v>29</v>
      </c>
      <c r="F5" s="14" t="s">
        <v>9</v>
      </c>
      <c r="G5" s="14" t="s">
        <v>10</v>
      </c>
      <c r="H5" s="40" t="s">
        <v>1720</v>
      </c>
      <c r="I5" s="213">
        <v>0.004907407407407407</v>
      </c>
      <c r="J5" s="14" t="str">
        <f t="shared" si="0"/>
        <v>М14</v>
      </c>
      <c r="K5" s="14">
        <v>4</v>
      </c>
      <c r="L5" s="13"/>
      <c r="M5" s="132"/>
      <c r="Q5">
        <v>420</v>
      </c>
    </row>
    <row r="6" spans="1:17" ht="12.75">
      <c r="A6" s="57">
        <v>5</v>
      </c>
      <c r="B6" s="11">
        <v>763</v>
      </c>
      <c r="C6" s="43" t="s">
        <v>1753</v>
      </c>
      <c r="D6" s="131">
        <v>2001</v>
      </c>
      <c r="E6" s="14" t="s">
        <v>29</v>
      </c>
      <c r="F6" s="14" t="s">
        <v>9</v>
      </c>
      <c r="G6" s="14" t="s">
        <v>9</v>
      </c>
      <c r="H6" s="59" t="s">
        <v>978</v>
      </c>
      <c r="I6" s="210">
        <v>0.0050347222222222225</v>
      </c>
      <c r="J6" s="14" t="str">
        <f t="shared" si="0"/>
        <v>М14</v>
      </c>
      <c r="K6" s="14">
        <v>5</v>
      </c>
      <c r="L6" s="13"/>
      <c r="M6" s="132"/>
      <c r="Q6">
        <v>420</v>
      </c>
    </row>
    <row r="7" spans="1:17" ht="12.75">
      <c r="A7" s="57">
        <v>6</v>
      </c>
      <c r="B7" s="44">
        <v>768</v>
      </c>
      <c r="C7" s="43" t="s">
        <v>1758</v>
      </c>
      <c r="D7" s="131">
        <v>2001</v>
      </c>
      <c r="E7" s="14" t="s">
        <v>29</v>
      </c>
      <c r="F7" s="14" t="s">
        <v>9</v>
      </c>
      <c r="G7" s="14" t="s">
        <v>9</v>
      </c>
      <c r="H7" s="59" t="s">
        <v>388</v>
      </c>
      <c r="I7" s="210">
        <v>0.005046296296296296</v>
      </c>
      <c r="J7" s="14" t="str">
        <f t="shared" si="0"/>
        <v>М14</v>
      </c>
      <c r="K7" s="14">
        <v>6</v>
      </c>
      <c r="L7" s="13"/>
      <c r="M7" s="132"/>
      <c r="Q7">
        <v>420</v>
      </c>
    </row>
    <row r="8" spans="1:17" ht="12.75">
      <c r="A8" s="57">
        <v>7</v>
      </c>
      <c r="B8" s="11">
        <v>729</v>
      </c>
      <c r="C8" s="43" t="s">
        <v>1715</v>
      </c>
      <c r="D8" s="131">
        <v>2000</v>
      </c>
      <c r="E8" s="14" t="s">
        <v>29</v>
      </c>
      <c r="F8" s="14" t="s">
        <v>9</v>
      </c>
      <c r="G8" s="14" t="s">
        <v>9</v>
      </c>
      <c r="H8" s="14" t="s">
        <v>850</v>
      </c>
      <c r="I8" s="212">
        <v>0.0051967592592592595</v>
      </c>
      <c r="J8" s="14" t="str">
        <f t="shared" si="0"/>
        <v>М14</v>
      </c>
      <c r="K8" s="14">
        <v>7</v>
      </c>
      <c r="L8" s="13"/>
      <c r="M8" s="132"/>
      <c r="Q8">
        <v>420</v>
      </c>
    </row>
    <row r="9" spans="1:17" ht="12.75">
      <c r="A9" s="57">
        <v>8</v>
      </c>
      <c r="B9" s="11">
        <v>721</v>
      </c>
      <c r="C9" s="43" t="s">
        <v>1706</v>
      </c>
      <c r="D9" s="131">
        <v>2000</v>
      </c>
      <c r="E9" s="14" t="s">
        <v>29</v>
      </c>
      <c r="F9" s="14" t="s">
        <v>9</v>
      </c>
      <c r="G9" s="14" t="s">
        <v>9</v>
      </c>
      <c r="H9" s="14" t="s">
        <v>661</v>
      </c>
      <c r="I9" s="212">
        <v>0.0052430555555555555</v>
      </c>
      <c r="J9" s="14" t="str">
        <f t="shared" si="0"/>
        <v>М14</v>
      </c>
      <c r="K9" s="14">
        <v>8</v>
      </c>
      <c r="L9" s="13"/>
      <c r="M9" s="132"/>
      <c r="Q9">
        <v>420</v>
      </c>
    </row>
    <row r="10" spans="1:17" ht="12.75">
      <c r="A10" s="57">
        <v>9</v>
      </c>
      <c r="B10" s="109">
        <v>750</v>
      </c>
      <c r="C10" s="43" t="s">
        <v>1740</v>
      </c>
      <c r="D10" s="131">
        <v>2001</v>
      </c>
      <c r="E10" s="14" t="s">
        <v>29</v>
      </c>
      <c r="F10" s="14" t="s">
        <v>9</v>
      </c>
      <c r="G10" s="14" t="s">
        <v>9</v>
      </c>
      <c r="H10" s="59" t="s">
        <v>388</v>
      </c>
      <c r="I10" s="210">
        <v>0.00525462962962963</v>
      </c>
      <c r="J10" s="14" t="str">
        <f>IF(AND(D10&gt;=1900,D10&lt;=1929),"М85",IF(AND(D10&gt;=1930,D10&lt;=1934),"М80",IF(AND(D10&gt;=2000,D10&lt;=2014),"М14","")))</f>
        <v>М14</v>
      </c>
      <c r="K10" s="14">
        <v>9</v>
      </c>
      <c r="L10" s="13"/>
      <c r="M10" s="132"/>
      <c r="Q10">
        <v>420</v>
      </c>
    </row>
    <row r="11" spans="1:17" ht="12.75">
      <c r="A11" s="57">
        <v>10</v>
      </c>
      <c r="B11" s="11">
        <v>736</v>
      </c>
      <c r="C11" s="43" t="s">
        <v>1723</v>
      </c>
      <c r="D11" s="131">
        <v>2005</v>
      </c>
      <c r="E11" s="14" t="s">
        <v>29</v>
      </c>
      <c r="F11" s="14" t="s">
        <v>9</v>
      </c>
      <c r="G11" s="14" t="s">
        <v>9</v>
      </c>
      <c r="H11" s="14" t="s">
        <v>870</v>
      </c>
      <c r="I11" s="212">
        <v>0.00525462962962963</v>
      </c>
      <c r="J11" s="14" t="str">
        <f>IF(AND(D11&gt;=1900,D11&lt;=1929),"М85",IF(AND(D11&gt;=1930,D11&lt;=1934),"М80",IF(AND(D11&gt;=2000,D11&lt;=2014),"М14","")))</f>
        <v>М14</v>
      </c>
      <c r="K11" s="14">
        <v>10</v>
      </c>
      <c r="L11" s="13"/>
      <c r="M11" s="132"/>
      <c r="Q11">
        <v>420</v>
      </c>
    </row>
    <row r="12" spans="1:17" ht="12.75">
      <c r="A12" s="57">
        <v>11</v>
      </c>
      <c r="B12" s="109">
        <v>734</v>
      </c>
      <c r="C12" s="97" t="s">
        <v>1721</v>
      </c>
      <c r="D12" s="104">
        <v>2001</v>
      </c>
      <c r="E12" s="14" t="s">
        <v>29</v>
      </c>
      <c r="F12" s="14" t="s">
        <v>9</v>
      </c>
      <c r="G12" s="14" t="s">
        <v>10</v>
      </c>
      <c r="H12" s="40" t="s">
        <v>1720</v>
      </c>
      <c r="I12" s="213">
        <v>0.005335648148148148</v>
      </c>
      <c r="J12" s="14" t="str">
        <f t="shared" si="0"/>
        <v>М14</v>
      </c>
      <c r="K12" s="14">
        <v>11</v>
      </c>
      <c r="L12" s="40"/>
      <c r="M12" s="132"/>
      <c r="Q12">
        <v>420</v>
      </c>
    </row>
    <row r="13" spans="1:17" ht="12.75">
      <c r="A13" s="57">
        <v>12</v>
      </c>
      <c r="B13" s="11">
        <v>755</v>
      </c>
      <c r="C13" s="83" t="s">
        <v>1745</v>
      </c>
      <c r="D13" s="131">
        <v>2001</v>
      </c>
      <c r="E13" s="14" t="s">
        <v>29</v>
      </c>
      <c r="F13" s="14" t="s">
        <v>9</v>
      </c>
      <c r="G13" s="14" t="s">
        <v>9</v>
      </c>
      <c r="H13" s="59" t="s">
        <v>388</v>
      </c>
      <c r="I13" s="210">
        <v>0.00537037037037037</v>
      </c>
      <c r="J13" s="14" t="str">
        <f t="shared" si="0"/>
        <v>М14</v>
      </c>
      <c r="K13" s="14">
        <v>12</v>
      </c>
      <c r="L13" s="13"/>
      <c r="M13" s="132"/>
      <c r="Q13">
        <v>420</v>
      </c>
    </row>
    <row r="14" spans="1:17" ht="12.75">
      <c r="A14" s="57">
        <v>13</v>
      </c>
      <c r="B14" s="109">
        <v>737</v>
      </c>
      <c r="C14" s="43" t="s">
        <v>1724</v>
      </c>
      <c r="D14" s="131">
        <v>2001</v>
      </c>
      <c r="E14" s="14" t="s">
        <v>29</v>
      </c>
      <c r="F14" s="14" t="s">
        <v>9</v>
      </c>
      <c r="G14" s="14" t="s">
        <v>9</v>
      </c>
      <c r="H14" s="14" t="s">
        <v>870</v>
      </c>
      <c r="I14" s="212">
        <v>0.005416666666666667</v>
      </c>
      <c r="J14" s="14" t="str">
        <f t="shared" si="0"/>
        <v>М14</v>
      </c>
      <c r="K14" s="14">
        <v>13</v>
      </c>
      <c r="L14" s="13"/>
      <c r="M14" s="132"/>
      <c r="Q14">
        <v>420</v>
      </c>
    </row>
    <row r="15" spans="1:17" ht="12.75">
      <c r="A15" s="57">
        <v>14</v>
      </c>
      <c r="B15" s="109">
        <v>748</v>
      </c>
      <c r="C15" s="43" t="s">
        <v>1738</v>
      </c>
      <c r="D15" s="131">
        <v>2002</v>
      </c>
      <c r="E15" s="14" t="s">
        <v>29</v>
      </c>
      <c r="F15" s="14" t="s">
        <v>9</v>
      </c>
      <c r="G15" s="14" t="s">
        <v>9</v>
      </c>
      <c r="H15" s="59" t="s">
        <v>388</v>
      </c>
      <c r="I15" s="210">
        <v>0.00542824074074074</v>
      </c>
      <c r="J15" s="14" t="str">
        <f t="shared" si="0"/>
        <v>М14</v>
      </c>
      <c r="K15" s="14">
        <v>14</v>
      </c>
      <c r="L15" s="13"/>
      <c r="M15" s="132"/>
      <c r="Q15">
        <v>420</v>
      </c>
    </row>
    <row r="16" spans="1:17" ht="12.75">
      <c r="A16" s="57">
        <v>15</v>
      </c>
      <c r="B16" s="109">
        <v>716</v>
      </c>
      <c r="C16" s="83" t="s">
        <v>1702</v>
      </c>
      <c r="D16" s="131">
        <v>2000</v>
      </c>
      <c r="E16" s="14" t="s">
        <v>29</v>
      </c>
      <c r="F16" s="14" t="s">
        <v>9</v>
      </c>
      <c r="G16" s="14" t="s">
        <v>9</v>
      </c>
      <c r="H16" s="14" t="s">
        <v>661</v>
      </c>
      <c r="I16" s="212">
        <v>0.005439814814814815</v>
      </c>
      <c r="J16" s="14" t="str">
        <f>IF(AND(D16&gt;=1900,D16&lt;=1929),"М85",IF(AND(D16&gt;=1930,D16&lt;=1934),"М80",IF(AND(D16&gt;=2000,D16&lt;=2014),"М14","")))</f>
        <v>М14</v>
      </c>
      <c r="K16" s="14">
        <v>16</v>
      </c>
      <c r="L16" s="13"/>
      <c r="M16" s="132"/>
      <c r="Q16">
        <v>420</v>
      </c>
    </row>
    <row r="17" spans="1:17" ht="12.75">
      <c r="A17" s="57">
        <v>16</v>
      </c>
      <c r="B17" s="11">
        <v>715</v>
      </c>
      <c r="C17" s="83" t="s">
        <v>1701</v>
      </c>
      <c r="D17" s="131">
        <v>2000</v>
      </c>
      <c r="E17" s="14" t="s">
        <v>29</v>
      </c>
      <c r="F17" s="14" t="s">
        <v>9</v>
      </c>
      <c r="G17" s="14" t="s">
        <v>9</v>
      </c>
      <c r="H17" s="14" t="s">
        <v>661</v>
      </c>
      <c r="I17" s="212">
        <v>0.005439814814814815</v>
      </c>
      <c r="J17" s="14" t="str">
        <f>IF(AND(D17&gt;=1900,D17&lt;=1929),"М85",IF(AND(D17&gt;=1930,D17&lt;=1934),"М80",IF(AND(D17&gt;=2000,D17&lt;=2014),"М14","")))</f>
        <v>М14</v>
      </c>
      <c r="K17" s="14">
        <v>15</v>
      </c>
      <c r="L17" s="13"/>
      <c r="M17" s="132"/>
      <c r="Q17">
        <v>420</v>
      </c>
    </row>
    <row r="18" spans="1:17" ht="12.75">
      <c r="A18" s="57">
        <v>17</v>
      </c>
      <c r="B18" s="109">
        <v>754</v>
      </c>
      <c r="C18" s="43" t="s">
        <v>1744</v>
      </c>
      <c r="D18" s="131">
        <v>2001</v>
      </c>
      <c r="E18" s="14" t="s">
        <v>29</v>
      </c>
      <c r="F18" s="14" t="s">
        <v>9</v>
      </c>
      <c r="G18" s="14" t="s">
        <v>9</v>
      </c>
      <c r="H18" s="59" t="s">
        <v>388</v>
      </c>
      <c r="I18" s="210">
        <v>0.005543981481481482</v>
      </c>
      <c r="J18" s="14" t="str">
        <f t="shared" si="0"/>
        <v>М14</v>
      </c>
      <c r="K18" s="14">
        <v>17</v>
      </c>
      <c r="L18" s="13"/>
      <c r="M18" s="132"/>
      <c r="Q18">
        <v>420</v>
      </c>
    </row>
    <row r="19" spans="1:17" ht="12.75">
      <c r="A19" s="57">
        <v>18</v>
      </c>
      <c r="B19" s="109">
        <v>720</v>
      </c>
      <c r="C19" s="97" t="s">
        <v>1705</v>
      </c>
      <c r="D19" s="104">
        <v>2000</v>
      </c>
      <c r="E19" s="14" t="s">
        <v>29</v>
      </c>
      <c r="F19" s="14" t="s">
        <v>9</v>
      </c>
      <c r="G19" s="14" t="s">
        <v>9</v>
      </c>
      <c r="H19" s="14" t="s">
        <v>661</v>
      </c>
      <c r="I19" s="212">
        <v>0.005578703703703704</v>
      </c>
      <c r="J19" s="14" t="str">
        <f t="shared" si="0"/>
        <v>М14</v>
      </c>
      <c r="K19" s="14">
        <v>18</v>
      </c>
      <c r="L19" s="40"/>
      <c r="M19" s="132"/>
      <c r="Q19">
        <v>480</v>
      </c>
    </row>
    <row r="20" spans="1:17" ht="12.75">
      <c r="A20" s="57">
        <v>19</v>
      </c>
      <c r="B20" s="11">
        <v>793</v>
      </c>
      <c r="C20" s="43" t="s">
        <v>1781</v>
      </c>
      <c r="D20" s="131">
        <v>2002</v>
      </c>
      <c r="E20" s="14" t="s">
        <v>29</v>
      </c>
      <c r="F20" s="14" t="s">
        <v>9</v>
      </c>
      <c r="G20" s="14" t="s">
        <v>9</v>
      </c>
      <c r="H20" s="14" t="s">
        <v>388</v>
      </c>
      <c r="I20" s="212">
        <v>0.005578703703703704</v>
      </c>
      <c r="J20" s="14" t="str">
        <f t="shared" si="0"/>
        <v>М14</v>
      </c>
      <c r="K20" s="14">
        <v>19</v>
      </c>
      <c r="L20" s="13"/>
      <c r="M20" s="132"/>
      <c r="Q20">
        <v>480</v>
      </c>
    </row>
    <row r="21" spans="1:17" ht="12.75">
      <c r="A21" s="57">
        <v>20</v>
      </c>
      <c r="B21" s="11">
        <v>711</v>
      </c>
      <c r="C21" s="43" t="s">
        <v>1694</v>
      </c>
      <c r="D21" s="131">
        <v>2002</v>
      </c>
      <c r="E21" s="14" t="s">
        <v>29</v>
      </c>
      <c r="F21" s="14" t="s">
        <v>9</v>
      </c>
      <c r="G21" s="14" t="s">
        <v>9</v>
      </c>
      <c r="H21" s="14"/>
      <c r="I21" s="212">
        <v>0.005624999999999999</v>
      </c>
      <c r="J21" s="14" t="str">
        <f t="shared" si="0"/>
        <v>М14</v>
      </c>
      <c r="K21" s="14">
        <v>20</v>
      </c>
      <c r="L21" s="13"/>
      <c r="M21" s="132"/>
      <c r="Q21">
        <v>480</v>
      </c>
    </row>
    <row r="22" spans="1:17" ht="12.75">
      <c r="A22" s="57">
        <v>21</v>
      </c>
      <c r="B22" s="109">
        <v>730</v>
      </c>
      <c r="C22" s="43" t="s">
        <v>1716</v>
      </c>
      <c r="D22" s="131">
        <v>2001</v>
      </c>
      <c r="E22" s="14" t="s">
        <v>29</v>
      </c>
      <c r="F22" s="14" t="s">
        <v>9</v>
      </c>
      <c r="G22" s="14" t="s">
        <v>9</v>
      </c>
      <c r="H22" s="14" t="s">
        <v>850</v>
      </c>
      <c r="I22" s="212">
        <v>0.005648148148148148</v>
      </c>
      <c r="J22" s="14" t="str">
        <f t="shared" si="0"/>
        <v>М14</v>
      </c>
      <c r="K22" s="14">
        <v>21</v>
      </c>
      <c r="L22" s="13"/>
      <c r="M22" s="132"/>
      <c r="Q22">
        <v>480</v>
      </c>
    </row>
    <row r="23" spans="1:17" ht="12.75">
      <c r="A23" s="57">
        <v>22</v>
      </c>
      <c r="B23" s="109">
        <v>735</v>
      </c>
      <c r="C23" s="43" t="s">
        <v>1722</v>
      </c>
      <c r="D23" s="131">
        <v>2001</v>
      </c>
      <c r="E23" s="14" t="s">
        <v>29</v>
      </c>
      <c r="F23" s="14" t="s">
        <v>9</v>
      </c>
      <c r="G23" s="14" t="s">
        <v>10</v>
      </c>
      <c r="H23" s="40" t="s">
        <v>1720</v>
      </c>
      <c r="I23" s="213">
        <v>0.005729166666666667</v>
      </c>
      <c r="J23" s="14" t="str">
        <f t="shared" si="0"/>
        <v>М14</v>
      </c>
      <c r="K23" s="14">
        <v>23</v>
      </c>
      <c r="L23" s="13"/>
      <c r="M23" s="132"/>
      <c r="Q23">
        <v>480</v>
      </c>
    </row>
    <row r="24" spans="1:17" ht="12.75">
      <c r="A24" s="57">
        <v>23</v>
      </c>
      <c r="B24" s="44">
        <v>779</v>
      </c>
      <c r="C24" s="43" t="s">
        <v>1768</v>
      </c>
      <c r="D24" s="131">
        <v>1989</v>
      </c>
      <c r="E24" s="14" t="s">
        <v>29</v>
      </c>
      <c r="F24" s="14" t="s">
        <v>9</v>
      </c>
      <c r="G24" s="14" t="s">
        <v>9</v>
      </c>
      <c r="H24" s="14" t="s">
        <v>1020</v>
      </c>
      <c r="I24" s="212">
        <v>0.005729166666666667</v>
      </c>
      <c r="J24" s="14">
        <f t="shared" si="0"/>
      </c>
      <c r="K24" s="14"/>
      <c r="L24" s="13" t="s">
        <v>1360</v>
      </c>
      <c r="M24" s="132"/>
      <c r="Q24">
        <v>480</v>
      </c>
    </row>
    <row r="25" spans="1:13" ht="12.75">
      <c r="A25" s="57">
        <v>24</v>
      </c>
      <c r="B25" s="11">
        <v>731</v>
      </c>
      <c r="C25" s="43" t="s">
        <v>1717</v>
      </c>
      <c r="D25" s="131">
        <v>2002</v>
      </c>
      <c r="E25" s="14" t="s">
        <v>29</v>
      </c>
      <c r="F25" s="14" t="s">
        <v>9</v>
      </c>
      <c r="G25" s="14" t="s">
        <v>9</v>
      </c>
      <c r="H25" s="14" t="s">
        <v>850</v>
      </c>
      <c r="I25" s="212">
        <v>0.005729166666666667</v>
      </c>
      <c r="J25" s="14" t="str">
        <f>IF(AND(D25&gt;=1900,D25&lt;=1929),"М85",IF(AND(D25&gt;=1930,D25&lt;=1934),"М80",IF(AND(D25&gt;=2000,D25&lt;=2014),"М14","")))</f>
        <v>М14</v>
      </c>
      <c r="K25" s="14">
        <v>23</v>
      </c>
      <c r="L25" s="13"/>
      <c r="M25" s="132"/>
    </row>
    <row r="26" spans="1:17" ht="12.75">
      <c r="A26" s="57">
        <v>25</v>
      </c>
      <c r="B26" s="11">
        <v>797</v>
      </c>
      <c r="C26" s="43" t="s">
        <v>502</v>
      </c>
      <c r="D26" s="131">
        <v>2002</v>
      </c>
      <c r="E26" s="14" t="s">
        <v>29</v>
      </c>
      <c r="F26" s="14" t="s">
        <v>9</v>
      </c>
      <c r="G26" s="14" t="s">
        <v>9</v>
      </c>
      <c r="H26" s="14"/>
      <c r="I26" s="212">
        <v>0.005810185185185186</v>
      </c>
      <c r="J26" s="14" t="str">
        <f t="shared" si="0"/>
        <v>М14</v>
      </c>
      <c r="K26" s="14">
        <v>24</v>
      </c>
      <c r="L26" s="13"/>
      <c r="M26" s="132"/>
      <c r="Q26">
        <v>480</v>
      </c>
    </row>
    <row r="27" spans="1:17" ht="12.75">
      <c r="A27" s="57">
        <v>26</v>
      </c>
      <c r="B27" s="109">
        <v>722</v>
      </c>
      <c r="C27" s="43" t="s">
        <v>1707</v>
      </c>
      <c r="D27" s="131">
        <v>2000</v>
      </c>
      <c r="E27" s="14" t="s">
        <v>39</v>
      </c>
      <c r="F27" s="14"/>
      <c r="G27" s="14" t="s">
        <v>1393</v>
      </c>
      <c r="H27" s="14" t="s">
        <v>1708</v>
      </c>
      <c r="I27" s="212">
        <v>0.005821759259259259</v>
      </c>
      <c r="J27" s="14" t="str">
        <f t="shared" si="0"/>
        <v>М14</v>
      </c>
      <c r="K27" s="14">
        <v>25</v>
      </c>
      <c r="L27" s="13"/>
      <c r="M27" s="132"/>
      <c r="Q27">
        <v>480</v>
      </c>
    </row>
    <row r="28" spans="1:17" ht="12.75">
      <c r="A28" s="57">
        <v>27</v>
      </c>
      <c r="B28" s="11">
        <v>789</v>
      </c>
      <c r="C28" s="43" t="s">
        <v>1775</v>
      </c>
      <c r="D28" s="131">
        <v>1999</v>
      </c>
      <c r="E28" s="14" t="s">
        <v>29</v>
      </c>
      <c r="F28" s="14" t="s">
        <v>9</v>
      </c>
      <c r="G28" s="14" t="s">
        <v>9</v>
      </c>
      <c r="H28" s="14"/>
      <c r="I28" s="212">
        <v>0.005821759259259259</v>
      </c>
      <c r="J28" s="14">
        <f t="shared" si="0"/>
      </c>
      <c r="K28" s="14"/>
      <c r="L28" s="13" t="s">
        <v>1360</v>
      </c>
      <c r="M28" s="132"/>
      <c r="Q28">
        <v>480</v>
      </c>
    </row>
    <row r="29" spans="1:17" ht="12.75">
      <c r="A29" s="57">
        <v>28</v>
      </c>
      <c r="B29" s="11">
        <v>719</v>
      </c>
      <c r="C29" s="43" t="s">
        <v>1704</v>
      </c>
      <c r="D29" s="131">
        <v>2001</v>
      </c>
      <c r="E29" s="14" t="s">
        <v>29</v>
      </c>
      <c r="F29" s="14" t="s">
        <v>9</v>
      </c>
      <c r="G29" s="14" t="s">
        <v>9</v>
      </c>
      <c r="H29" s="14" t="s">
        <v>661</v>
      </c>
      <c r="I29" s="212">
        <v>0.005868055555555554</v>
      </c>
      <c r="J29" s="14" t="str">
        <f t="shared" si="0"/>
        <v>М14</v>
      </c>
      <c r="K29" s="14">
        <v>26</v>
      </c>
      <c r="L29" s="13"/>
      <c r="M29" s="132"/>
      <c r="Q29">
        <v>480</v>
      </c>
    </row>
    <row r="30" spans="1:17" ht="12.75">
      <c r="A30" s="57">
        <v>29</v>
      </c>
      <c r="B30" s="109">
        <v>728</v>
      </c>
      <c r="C30" s="43" t="s">
        <v>1714</v>
      </c>
      <c r="D30" s="131">
        <v>2001</v>
      </c>
      <c r="E30" s="14" t="s">
        <v>29</v>
      </c>
      <c r="F30" s="14" t="s">
        <v>9</v>
      </c>
      <c r="G30" s="14" t="s">
        <v>9</v>
      </c>
      <c r="H30" s="14" t="s">
        <v>850</v>
      </c>
      <c r="I30" s="212">
        <v>0.005891203703703703</v>
      </c>
      <c r="J30" s="14" t="str">
        <f t="shared" si="0"/>
        <v>М14</v>
      </c>
      <c r="K30" s="14">
        <v>27</v>
      </c>
      <c r="L30" s="13"/>
      <c r="M30" s="132"/>
      <c r="Q30">
        <v>480</v>
      </c>
    </row>
    <row r="31" spans="1:17" ht="12.75">
      <c r="A31" s="57">
        <v>30</v>
      </c>
      <c r="B31" s="44">
        <v>770</v>
      </c>
      <c r="C31" s="43" t="s">
        <v>1760</v>
      </c>
      <c r="D31" s="131">
        <v>2001</v>
      </c>
      <c r="E31" s="14" t="s">
        <v>29</v>
      </c>
      <c r="F31" s="14" t="s">
        <v>9</v>
      </c>
      <c r="G31" s="14" t="s">
        <v>9</v>
      </c>
      <c r="H31" s="59" t="s">
        <v>388</v>
      </c>
      <c r="I31" s="210">
        <v>0.005902777777777778</v>
      </c>
      <c r="J31" s="14" t="str">
        <f t="shared" si="0"/>
        <v>М14</v>
      </c>
      <c r="K31" s="14">
        <v>28</v>
      </c>
      <c r="L31" s="13"/>
      <c r="M31" s="132"/>
      <c r="Q31">
        <v>480</v>
      </c>
    </row>
    <row r="32" spans="1:17" ht="12.75">
      <c r="A32" s="57">
        <v>31</v>
      </c>
      <c r="B32" s="11">
        <v>796</v>
      </c>
      <c r="C32" s="43" t="s">
        <v>1783</v>
      </c>
      <c r="D32" s="131">
        <v>2002</v>
      </c>
      <c r="E32" s="14" t="s">
        <v>29</v>
      </c>
      <c r="F32" s="14" t="s">
        <v>9</v>
      </c>
      <c r="G32" s="14" t="s">
        <v>9</v>
      </c>
      <c r="H32" s="14" t="s">
        <v>1460</v>
      </c>
      <c r="I32" s="212">
        <v>0.005914351851851852</v>
      </c>
      <c r="J32" s="14" t="str">
        <f t="shared" si="0"/>
        <v>М14</v>
      </c>
      <c r="K32" s="14">
        <v>29</v>
      </c>
      <c r="L32" s="13"/>
      <c r="M32" s="132"/>
      <c r="Q32">
        <v>480</v>
      </c>
    </row>
    <row r="33" spans="1:17" ht="12.75">
      <c r="A33" s="57">
        <v>32</v>
      </c>
      <c r="B33" s="11">
        <v>795</v>
      </c>
      <c r="C33" s="43" t="s">
        <v>1782</v>
      </c>
      <c r="D33" s="131">
        <v>2002</v>
      </c>
      <c r="E33" s="14" t="s">
        <v>29</v>
      </c>
      <c r="F33" s="14" t="s">
        <v>9</v>
      </c>
      <c r="G33" s="14" t="s">
        <v>9</v>
      </c>
      <c r="H33" s="14" t="s">
        <v>388</v>
      </c>
      <c r="I33" s="212">
        <v>0.005925925925925926</v>
      </c>
      <c r="J33" s="14" t="str">
        <f t="shared" si="0"/>
        <v>М14</v>
      </c>
      <c r="K33" s="14">
        <v>30</v>
      </c>
      <c r="L33" s="13"/>
      <c r="M33" s="132"/>
      <c r="Q33">
        <v>480</v>
      </c>
    </row>
    <row r="34" spans="1:17" ht="12.75">
      <c r="A34" s="57">
        <v>33</v>
      </c>
      <c r="B34" s="44">
        <v>769</v>
      </c>
      <c r="C34" s="43" t="s">
        <v>1759</v>
      </c>
      <c r="D34" s="131">
        <v>2001</v>
      </c>
      <c r="E34" s="14" t="s">
        <v>29</v>
      </c>
      <c r="F34" s="14" t="s">
        <v>9</v>
      </c>
      <c r="G34" s="14" t="s">
        <v>9</v>
      </c>
      <c r="H34" s="59" t="s">
        <v>388</v>
      </c>
      <c r="I34" s="210">
        <v>0.0059722222222222225</v>
      </c>
      <c r="J34" s="14" t="str">
        <f aca="true" t="shared" si="1" ref="J34:J64">IF(AND(D34&gt;=1900,D34&lt;=1929),"М85",IF(AND(D34&gt;=1930,D34&lt;=1934),"М80",IF(AND(D34&gt;=2000,D34&lt;=2014),"М14","")))</f>
        <v>М14</v>
      </c>
      <c r="K34" s="14">
        <v>31</v>
      </c>
      <c r="L34" s="13"/>
      <c r="M34" s="132"/>
      <c r="Q34">
        <v>480</v>
      </c>
    </row>
    <row r="35" spans="1:17" ht="12.75">
      <c r="A35" s="57">
        <v>34</v>
      </c>
      <c r="B35" s="11">
        <v>786</v>
      </c>
      <c r="C35" s="43" t="s">
        <v>1772</v>
      </c>
      <c r="D35" s="131">
        <v>1985</v>
      </c>
      <c r="E35" s="14" t="s">
        <v>29</v>
      </c>
      <c r="F35" s="14" t="s">
        <v>9</v>
      </c>
      <c r="G35" s="14" t="s">
        <v>9</v>
      </c>
      <c r="H35" s="14"/>
      <c r="I35" s="212">
        <v>0.00599537037037037</v>
      </c>
      <c r="J35" s="14">
        <f t="shared" si="1"/>
      </c>
      <c r="K35" s="14"/>
      <c r="L35" s="13" t="s">
        <v>1360</v>
      </c>
      <c r="M35" s="132"/>
      <c r="Q35">
        <v>480</v>
      </c>
    </row>
    <row r="36" spans="1:17" ht="12.75">
      <c r="A36" s="57">
        <v>35</v>
      </c>
      <c r="B36" s="44">
        <v>767</v>
      </c>
      <c r="C36" s="97" t="s">
        <v>1757</v>
      </c>
      <c r="D36" s="104">
        <v>2002</v>
      </c>
      <c r="E36" s="14" t="s">
        <v>29</v>
      </c>
      <c r="F36" s="14" t="s">
        <v>9</v>
      </c>
      <c r="G36" s="14" t="s">
        <v>9</v>
      </c>
      <c r="H36" s="59" t="s">
        <v>388</v>
      </c>
      <c r="I36" s="210">
        <v>0.0060416666666666665</v>
      </c>
      <c r="J36" s="14" t="str">
        <f t="shared" si="1"/>
        <v>М14</v>
      </c>
      <c r="K36" s="14">
        <v>32</v>
      </c>
      <c r="L36" s="40"/>
      <c r="M36" s="132"/>
      <c r="Q36">
        <v>480</v>
      </c>
    </row>
    <row r="37" spans="1:17" ht="12.75">
      <c r="A37" s="57">
        <v>36</v>
      </c>
      <c r="B37" s="109">
        <v>762</v>
      </c>
      <c r="C37" s="43" t="s">
        <v>1752</v>
      </c>
      <c r="D37" s="131">
        <v>2001</v>
      </c>
      <c r="E37" s="14" t="s">
        <v>29</v>
      </c>
      <c r="F37" s="14" t="s">
        <v>9</v>
      </c>
      <c r="G37" s="14" t="s">
        <v>9</v>
      </c>
      <c r="H37" s="59" t="s">
        <v>978</v>
      </c>
      <c r="I37" s="210">
        <v>0.006053240740740741</v>
      </c>
      <c r="J37" s="14" t="str">
        <f t="shared" si="1"/>
        <v>М14</v>
      </c>
      <c r="K37" s="14">
        <v>33</v>
      </c>
      <c r="L37" s="13"/>
      <c r="M37" s="132"/>
      <c r="Q37">
        <v>480</v>
      </c>
    </row>
    <row r="38" spans="1:17" ht="12.75">
      <c r="A38" s="57">
        <v>37</v>
      </c>
      <c r="B38" s="11">
        <v>761</v>
      </c>
      <c r="C38" s="43" t="s">
        <v>1751</v>
      </c>
      <c r="D38" s="131">
        <v>2003</v>
      </c>
      <c r="E38" s="14" t="s">
        <v>29</v>
      </c>
      <c r="F38" s="14" t="s">
        <v>9</v>
      </c>
      <c r="G38" s="14" t="s">
        <v>9</v>
      </c>
      <c r="H38" s="59" t="s">
        <v>978</v>
      </c>
      <c r="I38" s="210">
        <v>0.0060648148148148145</v>
      </c>
      <c r="J38" s="14" t="str">
        <f t="shared" si="1"/>
        <v>М14</v>
      </c>
      <c r="K38" s="14">
        <v>34</v>
      </c>
      <c r="L38" s="13"/>
      <c r="M38" s="132"/>
      <c r="Q38">
        <v>480</v>
      </c>
    </row>
    <row r="39" spans="1:17" ht="12.75">
      <c r="A39" s="57">
        <v>38</v>
      </c>
      <c r="B39" s="11">
        <v>749</v>
      </c>
      <c r="C39" s="43" t="s">
        <v>1739</v>
      </c>
      <c r="D39" s="131">
        <v>2000</v>
      </c>
      <c r="E39" s="14" t="s">
        <v>29</v>
      </c>
      <c r="F39" s="14" t="s">
        <v>9</v>
      </c>
      <c r="G39" s="14" t="s">
        <v>9</v>
      </c>
      <c r="H39" s="59" t="s">
        <v>388</v>
      </c>
      <c r="I39" s="210">
        <v>0.0061342592592592594</v>
      </c>
      <c r="J39" s="14" t="str">
        <f t="shared" si="1"/>
        <v>М14</v>
      </c>
      <c r="K39" s="14">
        <v>35</v>
      </c>
      <c r="L39" s="13"/>
      <c r="M39" s="132"/>
      <c r="Q39">
        <v>480</v>
      </c>
    </row>
    <row r="40" spans="1:17" ht="12.75">
      <c r="A40" s="57">
        <v>39</v>
      </c>
      <c r="B40" s="109">
        <v>752</v>
      </c>
      <c r="C40" s="43" t="s">
        <v>1742</v>
      </c>
      <c r="D40" s="131">
        <v>2001</v>
      </c>
      <c r="E40" s="14" t="s">
        <v>29</v>
      </c>
      <c r="F40" s="14" t="s">
        <v>9</v>
      </c>
      <c r="G40" s="14" t="s">
        <v>9</v>
      </c>
      <c r="H40" s="59" t="s">
        <v>388</v>
      </c>
      <c r="I40" s="210">
        <v>0.006145833333333333</v>
      </c>
      <c r="J40" s="14" t="str">
        <f t="shared" si="1"/>
        <v>М14</v>
      </c>
      <c r="K40" s="14">
        <v>36</v>
      </c>
      <c r="L40" s="13"/>
      <c r="M40" s="132"/>
      <c r="Q40">
        <v>480</v>
      </c>
    </row>
    <row r="41" spans="1:17" ht="12.75">
      <c r="A41" s="57">
        <v>40</v>
      </c>
      <c r="B41" s="44">
        <v>771</v>
      </c>
      <c r="C41" s="43" t="s">
        <v>1761</v>
      </c>
      <c r="D41" s="131">
        <v>2002</v>
      </c>
      <c r="E41" s="14" t="s">
        <v>29</v>
      </c>
      <c r="F41" s="14" t="s">
        <v>9</v>
      </c>
      <c r="G41" s="14" t="s">
        <v>9</v>
      </c>
      <c r="H41" s="59" t="s">
        <v>388</v>
      </c>
      <c r="I41" s="210">
        <v>0.006145833333333333</v>
      </c>
      <c r="J41" s="14" t="str">
        <f t="shared" si="1"/>
        <v>М14</v>
      </c>
      <c r="K41" s="14">
        <v>37</v>
      </c>
      <c r="L41" s="13"/>
      <c r="M41" s="132"/>
      <c r="Q41">
        <v>480</v>
      </c>
    </row>
    <row r="42" spans="1:17" ht="12.75">
      <c r="A42" s="57">
        <v>41</v>
      </c>
      <c r="B42" s="109">
        <v>718</v>
      </c>
      <c r="C42" s="43" t="s">
        <v>490</v>
      </c>
      <c r="D42" s="131">
        <v>2001</v>
      </c>
      <c r="E42" s="14" t="s">
        <v>29</v>
      </c>
      <c r="F42" s="14" t="s">
        <v>9</v>
      </c>
      <c r="G42" s="14" t="s">
        <v>9</v>
      </c>
      <c r="H42" s="14" t="s">
        <v>661</v>
      </c>
      <c r="I42" s="212">
        <v>0.0062268518518518515</v>
      </c>
      <c r="J42" s="14" t="str">
        <f t="shared" si="1"/>
        <v>М14</v>
      </c>
      <c r="K42" s="14">
        <v>38</v>
      </c>
      <c r="L42" s="13"/>
      <c r="M42" s="132"/>
      <c r="Q42">
        <v>480</v>
      </c>
    </row>
    <row r="43" spans="1:17" ht="12.75">
      <c r="A43" s="57">
        <v>42</v>
      </c>
      <c r="B43" s="11">
        <v>787</v>
      </c>
      <c r="C43" s="43" t="s">
        <v>1773</v>
      </c>
      <c r="D43" s="131">
        <v>1982</v>
      </c>
      <c r="E43" s="14" t="s">
        <v>29</v>
      </c>
      <c r="F43" s="14" t="s">
        <v>9</v>
      </c>
      <c r="G43" s="14" t="s">
        <v>9</v>
      </c>
      <c r="H43" s="14"/>
      <c r="I43" s="212">
        <v>0.006307870370370371</v>
      </c>
      <c r="J43" s="14">
        <f t="shared" si="1"/>
      </c>
      <c r="K43" s="14"/>
      <c r="L43" s="13" t="s">
        <v>1360</v>
      </c>
      <c r="M43" s="102">
        <v>29817</v>
      </c>
      <c r="Q43">
        <v>540</v>
      </c>
    </row>
    <row r="44" spans="1:17" ht="12.75">
      <c r="A44" s="57">
        <v>43</v>
      </c>
      <c r="B44" s="11">
        <v>751</v>
      </c>
      <c r="C44" s="43" t="s">
        <v>1741</v>
      </c>
      <c r="D44" s="131">
        <v>2001</v>
      </c>
      <c r="E44" s="14" t="s">
        <v>29</v>
      </c>
      <c r="F44" s="14" t="s">
        <v>9</v>
      </c>
      <c r="G44" s="14" t="s">
        <v>9</v>
      </c>
      <c r="H44" s="59" t="s">
        <v>388</v>
      </c>
      <c r="I44" s="210">
        <v>0.006435185185185186</v>
      </c>
      <c r="J44" s="14" t="str">
        <f t="shared" si="1"/>
        <v>М14</v>
      </c>
      <c r="K44" s="14">
        <v>39</v>
      </c>
      <c r="L44" s="13"/>
      <c r="M44" s="132"/>
      <c r="Q44">
        <v>540</v>
      </c>
    </row>
    <row r="45" spans="1:13" ht="12.75">
      <c r="A45" s="57">
        <v>44</v>
      </c>
      <c r="B45" s="109">
        <v>714</v>
      </c>
      <c r="C45" s="43" t="s">
        <v>1699</v>
      </c>
      <c r="D45" s="131">
        <v>2002</v>
      </c>
      <c r="E45" s="14" t="s">
        <v>29</v>
      </c>
      <c r="F45" s="14" t="s">
        <v>9</v>
      </c>
      <c r="G45" s="14" t="s">
        <v>9</v>
      </c>
      <c r="H45" s="14" t="s">
        <v>1700</v>
      </c>
      <c r="I45" s="212">
        <v>0.006435185185185186</v>
      </c>
      <c r="J45" s="14" t="str">
        <f>IF(AND(D45&gt;=1900,D45&lt;=1929),"М85",IF(AND(D45&gt;=1930,D45&lt;=1934),"М80",IF(AND(D45&gt;=2000,D45&lt;=2014),"М14","")))</f>
        <v>М14</v>
      </c>
      <c r="K45" s="14">
        <v>40</v>
      </c>
      <c r="L45" s="13"/>
      <c r="M45" s="132"/>
    </row>
    <row r="46" spans="1:17" ht="12.75">
      <c r="A46" s="57">
        <v>45</v>
      </c>
      <c r="B46" s="65">
        <v>765</v>
      </c>
      <c r="C46" s="133" t="s">
        <v>1755</v>
      </c>
      <c r="D46" s="134">
        <v>2003</v>
      </c>
      <c r="E46" s="14" t="s">
        <v>29</v>
      </c>
      <c r="F46" s="14" t="s">
        <v>9</v>
      </c>
      <c r="G46" s="14" t="s">
        <v>9</v>
      </c>
      <c r="H46" s="59" t="s">
        <v>388</v>
      </c>
      <c r="I46" s="210">
        <v>0.006435185185185186</v>
      </c>
      <c r="J46" s="14" t="str">
        <f t="shared" si="1"/>
        <v>М14</v>
      </c>
      <c r="K46" s="14">
        <v>41</v>
      </c>
      <c r="L46" s="135"/>
      <c r="M46" s="132"/>
      <c r="Q46">
        <v>540</v>
      </c>
    </row>
    <row r="47" spans="1:17" ht="12.75">
      <c r="A47" s="57">
        <v>46</v>
      </c>
      <c r="B47" s="109">
        <v>756</v>
      </c>
      <c r="C47" s="43" t="s">
        <v>1746</v>
      </c>
      <c r="D47" s="131">
        <v>2004</v>
      </c>
      <c r="E47" s="14" t="s">
        <v>29</v>
      </c>
      <c r="F47" s="14" t="s">
        <v>9</v>
      </c>
      <c r="G47" s="14" t="s">
        <v>9</v>
      </c>
      <c r="H47" s="59" t="s">
        <v>388</v>
      </c>
      <c r="I47" s="210">
        <v>0.006516203703703704</v>
      </c>
      <c r="J47" s="14" t="str">
        <f t="shared" si="1"/>
        <v>М14</v>
      </c>
      <c r="K47" s="14">
        <v>42</v>
      </c>
      <c r="L47" s="13"/>
      <c r="M47" s="132"/>
      <c r="Q47">
        <v>540</v>
      </c>
    </row>
    <row r="48" spans="1:17" ht="12.75">
      <c r="A48" s="57">
        <v>47</v>
      </c>
      <c r="B48" s="11">
        <v>738</v>
      </c>
      <c r="C48" s="43" t="s">
        <v>1725</v>
      </c>
      <c r="D48" s="131">
        <v>2003</v>
      </c>
      <c r="E48" s="14" t="s">
        <v>29</v>
      </c>
      <c r="F48" s="14" t="s">
        <v>9</v>
      </c>
      <c r="G48" s="14" t="s">
        <v>9</v>
      </c>
      <c r="H48" s="14" t="s">
        <v>870</v>
      </c>
      <c r="I48" s="212">
        <v>0.006585648148148147</v>
      </c>
      <c r="J48" s="14" t="str">
        <f t="shared" si="1"/>
        <v>М14</v>
      </c>
      <c r="K48" s="14">
        <v>43</v>
      </c>
      <c r="L48" s="13"/>
      <c r="M48" s="132"/>
      <c r="Q48">
        <v>540</v>
      </c>
    </row>
    <row r="49" spans="1:17" ht="12.75">
      <c r="A49" s="57">
        <v>48</v>
      </c>
      <c r="B49" s="11">
        <v>753</v>
      </c>
      <c r="C49" s="43" t="s">
        <v>1743</v>
      </c>
      <c r="D49" s="131">
        <v>2001</v>
      </c>
      <c r="E49" s="14" t="s">
        <v>29</v>
      </c>
      <c r="F49" s="14" t="s">
        <v>9</v>
      </c>
      <c r="G49" s="14" t="s">
        <v>9</v>
      </c>
      <c r="H49" s="59" t="s">
        <v>388</v>
      </c>
      <c r="I49" s="210">
        <v>0.006597222222222222</v>
      </c>
      <c r="J49" s="14" t="str">
        <f t="shared" si="1"/>
        <v>М14</v>
      </c>
      <c r="K49" s="14">
        <v>44</v>
      </c>
      <c r="L49" s="13"/>
      <c r="M49" s="132"/>
      <c r="Q49">
        <v>540</v>
      </c>
    </row>
    <row r="50" spans="1:17" ht="12.75">
      <c r="A50" s="57">
        <v>49</v>
      </c>
      <c r="B50" s="44">
        <v>772</v>
      </c>
      <c r="C50" s="43" t="s">
        <v>1762</v>
      </c>
      <c r="D50" s="131">
        <v>2002</v>
      </c>
      <c r="E50" s="14" t="s">
        <v>29</v>
      </c>
      <c r="F50" s="14" t="s">
        <v>9</v>
      </c>
      <c r="G50" s="14" t="s">
        <v>9</v>
      </c>
      <c r="H50" s="59" t="s">
        <v>388</v>
      </c>
      <c r="I50" s="210">
        <v>0.006608796296296297</v>
      </c>
      <c r="J50" s="14" t="str">
        <f t="shared" si="1"/>
        <v>М14</v>
      </c>
      <c r="K50" s="14">
        <v>45</v>
      </c>
      <c r="L50" s="13"/>
      <c r="M50" s="132"/>
      <c r="Q50">
        <v>540</v>
      </c>
    </row>
    <row r="51" spans="1:17" ht="12.75">
      <c r="A51" s="57">
        <v>50</v>
      </c>
      <c r="B51" s="11">
        <v>759</v>
      </c>
      <c r="C51" s="43" t="s">
        <v>1749</v>
      </c>
      <c r="D51" s="131">
        <v>1967</v>
      </c>
      <c r="E51" s="14" t="s">
        <v>29</v>
      </c>
      <c r="F51" s="14" t="s">
        <v>9</v>
      </c>
      <c r="G51" s="14" t="s">
        <v>9</v>
      </c>
      <c r="H51" s="59"/>
      <c r="I51" s="210">
        <v>0.006643518518518518</v>
      </c>
      <c r="J51" s="14">
        <f t="shared" si="1"/>
      </c>
      <c r="K51" s="14"/>
      <c r="L51" s="13" t="s">
        <v>1360</v>
      </c>
      <c r="M51" s="132"/>
      <c r="Q51">
        <v>540</v>
      </c>
    </row>
    <row r="52" spans="1:17" ht="12.75">
      <c r="A52" s="57">
        <v>51</v>
      </c>
      <c r="B52" s="44">
        <v>766</v>
      </c>
      <c r="C52" s="97" t="s">
        <v>1756</v>
      </c>
      <c r="D52" s="104">
        <v>2001</v>
      </c>
      <c r="E52" s="14" t="s">
        <v>29</v>
      </c>
      <c r="F52" s="14" t="s">
        <v>9</v>
      </c>
      <c r="G52" s="14" t="s">
        <v>9</v>
      </c>
      <c r="H52" s="59" t="s">
        <v>388</v>
      </c>
      <c r="I52" s="210">
        <v>0.0066550925925925935</v>
      </c>
      <c r="J52" s="14" t="str">
        <f t="shared" si="1"/>
        <v>М14</v>
      </c>
      <c r="K52" s="14">
        <v>46</v>
      </c>
      <c r="L52" s="40"/>
      <c r="M52" s="136"/>
      <c r="N52" s="123"/>
      <c r="O52" s="123"/>
      <c r="P52" s="123"/>
      <c r="Q52" s="123">
        <v>540</v>
      </c>
    </row>
    <row r="53" spans="1:17" ht="12.75">
      <c r="A53" s="57">
        <v>52</v>
      </c>
      <c r="B53" s="11">
        <v>800</v>
      </c>
      <c r="C53" s="43" t="s">
        <v>1786</v>
      </c>
      <c r="D53" s="131">
        <v>2007</v>
      </c>
      <c r="E53" s="14" t="s">
        <v>29</v>
      </c>
      <c r="F53" s="14" t="s">
        <v>9</v>
      </c>
      <c r="G53" s="14" t="s">
        <v>9</v>
      </c>
      <c r="H53" s="14"/>
      <c r="I53" s="212">
        <v>0.0066782407407407415</v>
      </c>
      <c r="J53" s="14" t="str">
        <f>IF(AND(D53&gt;=1900,D53&lt;=1929),"М85",IF(AND(D53&gt;=1930,D53&lt;=1934),"М80",IF(AND(D53&gt;=2000,D53&lt;=2014),"М14","")))</f>
        <v>М14</v>
      </c>
      <c r="K53" s="14">
        <v>47</v>
      </c>
      <c r="L53" s="13"/>
      <c r="M53" s="132"/>
      <c r="Q53">
        <v>540</v>
      </c>
    </row>
    <row r="54" spans="1:17" ht="12.75">
      <c r="A54" s="57">
        <v>53</v>
      </c>
      <c r="B54" s="11">
        <v>798</v>
      </c>
      <c r="C54" s="43" t="s">
        <v>1784</v>
      </c>
      <c r="D54" s="131">
        <v>1961</v>
      </c>
      <c r="E54" s="14" t="s">
        <v>29</v>
      </c>
      <c r="F54" s="14" t="s">
        <v>9</v>
      </c>
      <c r="G54" s="14" t="s">
        <v>9</v>
      </c>
      <c r="H54" s="14"/>
      <c r="I54" s="212">
        <v>0.0066782407407407415</v>
      </c>
      <c r="J54" s="14">
        <f>IF(AND(D54&gt;=1900,D54&lt;=1929),"М85",IF(AND(D54&gt;=1930,D54&lt;=1934),"М80",IF(AND(D54&gt;=2000,D54&lt;=2014),"М14","")))</f>
      </c>
      <c r="K54" s="14"/>
      <c r="L54" s="13" t="s">
        <v>1360</v>
      </c>
      <c r="M54" s="132"/>
      <c r="Q54">
        <v>540</v>
      </c>
    </row>
    <row r="55" spans="1:17" ht="12.75">
      <c r="A55" s="57">
        <v>54</v>
      </c>
      <c r="B55" s="108">
        <v>703</v>
      </c>
      <c r="C55" s="83" t="s">
        <v>552</v>
      </c>
      <c r="D55" s="131">
        <v>2005</v>
      </c>
      <c r="E55" s="14" t="s">
        <v>29</v>
      </c>
      <c r="F55" s="14" t="s">
        <v>9</v>
      </c>
      <c r="G55" s="14" t="s">
        <v>9</v>
      </c>
      <c r="H55" s="14"/>
      <c r="I55" s="212">
        <v>0.006724537037037037</v>
      </c>
      <c r="J55" s="14" t="str">
        <f>IF(AND(D55&gt;=1900,D55&lt;=1929),"М85",IF(AND(D55&gt;=1930,D55&lt;=1934),"М80",IF(AND(D55&gt;=2000,D55&lt;=2014),"М14","")))</f>
        <v>М14</v>
      </c>
      <c r="K55" s="14">
        <v>48</v>
      </c>
      <c r="L55" s="13" t="s">
        <v>269</v>
      </c>
      <c r="M55" s="132"/>
      <c r="Q55">
        <v>540</v>
      </c>
    </row>
    <row r="56" spans="1:17" ht="12.75">
      <c r="A56" s="57">
        <v>55</v>
      </c>
      <c r="B56" s="109">
        <v>702</v>
      </c>
      <c r="C56" s="43" t="s">
        <v>551</v>
      </c>
      <c r="D56" s="131">
        <v>1978</v>
      </c>
      <c r="E56" s="14" t="s">
        <v>29</v>
      </c>
      <c r="F56" s="14" t="s">
        <v>9</v>
      </c>
      <c r="G56" s="14" t="s">
        <v>9</v>
      </c>
      <c r="H56" s="14" t="s">
        <v>654</v>
      </c>
      <c r="I56" s="212">
        <v>0.006724537037037037</v>
      </c>
      <c r="J56" s="14">
        <f>IF(AND(D56&gt;=1900,D56&lt;=1929),"М85",IF(AND(D56&gt;=1930,D56&lt;=1934),"М80",IF(AND(D56&gt;=2000,D56&lt;=2014),"М14","")))</f>
      </c>
      <c r="K56" s="14"/>
      <c r="L56" s="13" t="s">
        <v>269</v>
      </c>
      <c r="M56" s="132"/>
      <c r="Q56">
        <v>540</v>
      </c>
    </row>
    <row r="57" spans="1:17" ht="12.75">
      <c r="A57" s="57">
        <v>56</v>
      </c>
      <c r="B57" s="11">
        <v>717</v>
      </c>
      <c r="C57" s="43" t="s">
        <v>1703</v>
      </c>
      <c r="D57" s="131">
        <v>2002</v>
      </c>
      <c r="E57" s="14" t="s">
        <v>29</v>
      </c>
      <c r="F57" s="14" t="s">
        <v>9</v>
      </c>
      <c r="G57" s="14" t="s">
        <v>9</v>
      </c>
      <c r="H57" s="14" t="s">
        <v>661</v>
      </c>
      <c r="I57" s="212">
        <v>0.006828703703703704</v>
      </c>
      <c r="J57" s="14" t="str">
        <f t="shared" si="1"/>
        <v>М14</v>
      </c>
      <c r="K57" s="14">
        <v>49</v>
      </c>
      <c r="L57" s="13"/>
      <c r="M57" s="132"/>
      <c r="Q57">
        <v>540</v>
      </c>
    </row>
    <row r="58" spans="1:17" ht="12.75">
      <c r="A58" s="57">
        <v>57</v>
      </c>
      <c r="B58" s="11">
        <v>741</v>
      </c>
      <c r="C58" s="43" t="s">
        <v>1731</v>
      </c>
      <c r="D58" s="131">
        <v>2003</v>
      </c>
      <c r="E58" s="14" t="s">
        <v>29</v>
      </c>
      <c r="F58" s="14" t="s">
        <v>9</v>
      </c>
      <c r="G58" s="14" t="s">
        <v>9</v>
      </c>
      <c r="H58" s="14" t="s">
        <v>1732</v>
      </c>
      <c r="I58" s="212">
        <v>0.006967592592592592</v>
      </c>
      <c r="J58" s="14" t="str">
        <f t="shared" si="1"/>
        <v>М14</v>
      </c>
      <c r="K58" s="14">
        <v>50</v>
      </c>
      <c r="L58" s="13"/>
      <c r="M58" s="102">
        <v>29279</v>
      </c>
      <c r="Q58">
        <v>600</v>
      </c>
    </row>
    <row r="59" spans="1:17" ht="12.75">
      <c r="A59" s="57">
        <v>58</v>
      </c>
      <c r="B59" s="11">
        <v>723</v>
      </c>
      <c r="C59" s="83" t="s">
        <v>1709</v>
      </c>
      <c r="D59" s="131">
        <v>1934</v>
      </c>
      <c r="E59" s="14" t="s">
        <v>29</v>
      </c>
      <c r="F59" s="14" t="s">
        <v>9</v>
      </c>
      <c r="G59" s="14" t="s">
        <v>9</v>
      </c>
      <c r="H59" s="14" t="s">
        <v>385</v>
      </c>
      <c r="I59" s="212">
        <v>0.007002314814814815</v>
      </c>
      <c r="J59" s="14" t="str">
        <f t="shared" si="1"/>
        <v>М80</v>
      </c>
      <c r="K59" s="14">
        <v>1</v>
      </c>
      <c r="L59" s="13" t="s">
        <v>1710</v>
      </c>
      <c r="M59" s="102">
        <v>30286</v>
      </c>
      <c r="Q59">
        <v>600</v>
      </c>
    </row>
    <row r="60" spans="1:17" ht="12.75">
      <c r="A60" s="57">
        <v>59</v>
      </c>
      <c r="B60" s="109">
        <v>758</v>
      </c>
      <c r="C60" s="43" t="s">
        <v>1748</v>
      </c>
      <c r="D60" s="131">
        <v>2003</v>
      </c>
      <c r="E60" s="14" t="s">
        <v>29</v>
      </c>
      <c r="F60" s="14" t="s">
        <v>9</v>
      </c>
      <c r="G60" s="14" t="s">
        <v>9</v>
      </c>
      <c r="H60" s="59" t="s">
        <v>388</v>
      </c>
      <c r="I60" s="210">
        <v>0.007349537037037037</v>
      </c>
      <c r="J60" s="14" t="str">
        <f t="shared" si="1"/>
        <v>М14</v>
      </c>
      <c r="K60" s="14">
        <v>51</v>
      </c>
      <c r="L60" s="13"/>
      <c r="M60" s="132"/>
      <c r="Q60">
        <v>600</v>
      </c>
    </row>
    <row r="61" spans="1:17" ht="12.75">
      <c r="A61" s="57">
        <v>60</v>
      </c>
      <c r="B61" s="109">
        <v>707</v>
      </c>
      <c r="C61" s="43" t="s">
        <v>553</v>
      </c>
      <c r="D61" s="131">
        <v>1976</v>
      </c>
      <c r="E61" s="14" t="s">
        <v>29</v>
      </c>
      <c r="F61" s="14" t="s">
        <v>9</v>
      </c>
      <c r="G61" s="14" t="s">
        <v>9</v>
      </c>
      <c r="H61" s="14"/>
      <c r="I61" s="212">
        <v>0.007395833333333334</v>
      </c>
      <c r="J61" s="14">
        <f t="shared" si="1"/>
      </c>
      <c r="K61" s="14"/>
      <c r="L61" s="13" t="s">
        <v>269</v>
      </c>
      <c r="M61" s="132"/>
      <c r="Q61">
        <v>600</v>
      </c>
    </row>
    <row r="62" spans="1:17" ht="12.75">
      <c r="A62" s="57">
        <v>61</v>
      </c>
      <c r="B62" s="11">
        <v>727</v>
      </c>
      <c r="C62" s="97" t="s">
        <v>1713</v>
      </c>
      <c r="D62" s="104">
        <v>2005</v>
      </c>
      <c r="E62" s="14" t="s">
        <v>29</v>
      </c>
      <c r="F62" s="14" t="s">
        <v>9</v>
      </c>
      <c r="G62" s="14" t="s">
        <v>9</v>
      </c>
      <c r="H62" s="40"/>
      <c r="I62" s="213">
        <v>0.007476851851851853</v>
      </c>
      <c r="J62" s="14" t="str">
        <f t="shared" si="1"/>
        <v>М14</v>
      </c>
      <c r="K62" s="14">
        <v>52</v>
      </c>
      <c r="L62" s="40"/>
      <c r="M62" s="132"/>
      <c r="Q62">
        <v>600</v>
      </c>
    </row>
    <row r="63" spans="1:17" ht="12.75">
      <c r="A63" s="57">
        <v>62</v>
      </c>
      <c r="B63" s="109">
        <v>701</v>
      </c>
      <c r="C63" s="43" t="s">
        <v>550</v>
      </c>
      <c r="D63" s="131">
        <v>2008</v>
      </c>
      <c r="E63" s="14" t="s">
        <v>29</v>
      </c>
      <c r="F63" s="14" t="s">
        <v>9</v>
      </c>
      <c r="G63" s="14" t="s">
        <v>9</v>
      </c>
      <c r="H63" s="14" t="s">
        <v>555</v>
      </c>
      <c r="I63" s="212">
        <v>0.007523148148148148</v>
      </c>
      <c r="J63" s="14" t="str">
        <f t="shared" si="1"/>
        <v>М14</v>
      </c>
      <c r="K63" s="14">
        <v>53</v>
      </c>
      <c r="L63" s="13" t="s">
        <v>269</v>
      </c>
      <c r="M63" s="132"/>
      <c r="Q63">
        <v>600</v>
      </c>
    </row>
    <row r="64" spans="1:17" ht="12.75">
      <c r="A64" s="57">
        <v>63</v>
      </c>
      <c r="B64" s="109">
        <v>760</v>
      </c>
      <c r="C64" s="43" t="s">
        <v>1750</v>
      </c>
      <c r="D64" s="131">
        <v>2004</v>
      </c>
      <c r="E64" s="14" t="s">
        <v>29</v>
      </c>
      <c r="F64" s="14" t="s">
        <v>9</v>
      </c>
      <c r="G64" s="14" t="s">
        <v>9</v>
      </c>
      <c r="H64" s="59" t="s">
        <v>978</v>
      </c>
      <c r="I64" s="210">
        <v>0.007673611111111111</v>
      </c>
      <c r="J64" s="14" t="str">
        <f t="shared" si="1"/>
        <v>М14</v>
      </c>
      <c r="K64" s="14">
        <v>54</v>
      </c>
      <c r="L64" s="13"/>
      <c r="M64" s="132"/>
      <c r="Q64">
        <v>660</v>
      </c>
    </row>
    <row r="65" spans="1:17" s="123" customFormat="1" ht="12.75">
      <c r="A65" s="57">
        <v>64</v>
      </c>
      <c r="B65" s="11">
        <v>757</v>
      </c>
      <c r="C65" s="43" t="s">
        <v>1747</v>
      </c>
      <c r="D65" s="131">
        <v>2004</v>
      </c>
      <c r="E65" s="14" t="s">
        <v>29</v>
      </c>
      <c r="F65" s="14" t="s">
        <v>9</v>
      </c>
      <c r="G65" s="14" t="s">
        <v>9</v>
      </c>
      <c r="H65" s="59" t="s">
        <v>388</v>
      </c>
      <c r="I65" s="210">
        <v>0.0077083333333333335</v>
      </c>
      <c r="J65" s="14" t="str">
        <f>IF(AND(D65&gt;=1900,D65&lt;=1929),"М85",IF(AND(D65&gt;=1930,D65&lt;=1934),"М80",IF(AND(D65&gt;=2000,D65&lt;=2014),"М14","")))</f>
        <v>М14</v>
      </c>
      <c r="K65" s="14">
        <v>55</v>
      </c>
      <c r="L65" s="13"/>
      <c r="M65" s="132"/>
      <c r="N65"/>
      <c r="O65"/>
      <c r="P65"/>
      <c r="Q65">
        <v>660</v>
      </c>
    </row>
    <row r="66" spans="1:17" ht="12.75">
      <c r="A66" s="57">
        <v>65</v>
      </c>
      <c r="B66" s="109">
        <v>742</v>
      </c>
      <c r="C66" s="43" t="s">
        <v>1733</v>
      </c>
      <c r="D66" s="131">
        <v>2001</v>
      </c>
      <c r="E66" s="14" t="s">
        <v>29</v>
      </c>
      <c r="F66" s="14" t="s">
        <v>9</v>
      </c>
      <c r="G66" s="14" t="s">
        <v>9</v>
      </c>
      <c r="H66" s="14" t="s">
        <v>1732</v>
      </c>
      <c r="I66" s="212">
        <v>0.0077083333333333335</v>
      </c>
      <c r="J66" s="14" t="str">
        <f>IF(AND(D66&gt;=1900,D66&lt;=1929),"М85",IF(AND(D66&gt;=1930,D66&lt;=1934),"М80",IF(AND(D66&gt;=2000,D66&lt;=2014),"М14","")))</f>
        <v>М14</v>
      </c>
      <c r="K66" s="14">
        <v>56</v>
      </c>
      <c r="L66" s="13"/>
      <c r="M66" s="132"/>
      <c r="Q66">
        <v>660</v>
      </c>
    </row>
    <row r="67" spans="1:17" ht="12.75">
      <c r="A67" s="57">
        <v>66</v>
      </c>
      <c r="B67" s="11">
        <v>743</v>
      </c>
      <c r="C67" s="83" t="s">
        <v>1734</v>
      </c>
      <c r="D67" s="131">
        <v>2005</v>
      </c>
      <c r="E67" s="14" t="s">
        <v>29</v>
      </c>
      <c r="F67" s="14" t="s">
        <v>9</v>
      </c>
      <c r="G67" s="14" t="s">
        <v>9</v>
      </c>
      <c r="H67" s="14"/>
      <c r="I67" s="212">
        <v>0.007754629629629629</v>
      </c>
      <c r="J67" s="14" t="str">
        <f aca="true" t="shared" si="2" ref="J67:J93">IF(AND(D67&gt;=1900,D67&lt;=1929),"М85",IF(AND(D67&gt;=1930,D67&lt;=1934),"М80",IF(AND(D67&gt;=2000,D67&lt;=2014),"М14","")))</f>
        <v>М14</v>
      </c>
      <c r="K67" s="14">
        <v>57</v>
      </c>
      <c r="L67" s="13"/>
      <c r="M67" s="132"/>
      <c r="Q67">
        <v>660</v>
      </c>
    </row>
    <row r="68" spans="1:17" ht="12.75">
      <c r="A68" s="57">
        <v>67</v>
      </c>
      <c r="B68" s="109">
        <v>712</v>
      </c>
      <c r="C68" s="43" t="s">
        <v>1695</v>
      </c>
      <c r="D68" s="131">
        <v>1932</v>
      </c>
      <c r="E68" s="14" t="s">
        <v>29</v>
      </c>
      <c r="F68" s="14" t="s">
        <v>9</v>
      </c>
      <c r="G68" s="14" t="s">
        <v>9</v>
      </c>
      <c r="H68" s="14" t="s">
        <v>1696</v>
      </c>
      <c r="I68" s="212">
        <v>0.0078125</v>
      </c>
      <c r="J68" s="14" t="str">
        <f t="shared" si="2"/>
        <v>М80</v>
      </c>
      <c r="K68" s="14">
        <v>2</v>
      </c>
      <c r="L68" s="13" t="s">
        <v>1697</v>
      </c>
      <c r="M68" s="132"/>
      <c r="Q68">
        <v>660</v>
      </c>
    </row>
    <row r="69" spans="1:17" ht="12.75">
      <c r="A69" s="57">
        <v>68</v>
      </c>
      <c r="B69" s="11">
        <v>745</v>
      </c>
      <c r="C69" s="83" t="s">
        <v>1736</v>
      </c>
      <c r="D69" s="131">
        <v>2002</v>
      </c>
      <c r="E69" s="14" t="s">
        <v>29</v>
      </c>
      <c r="F69" s="14" t="s">
        <v>9</v>
      </c>
      <c r="G69" s="14" t="s">
        <v>9</v>
      </c>
      <c r="H69" s="14"/>
      <c r="I69" s="212">
        <v>0.007928240740740741</v>
      </c>
      <c r="J69" s="14" t="str">
        <f t="shared" si="2"/>
        <v>М14</v>
      </c>
      <c r="K69" s="14">
        <v>58</v>
      </c>
      <c r="L69" s="13"/>
      <c r="M69" s="132"/>
      <c r="Q69">
        <v>660</v>
      </c>
    </row>
    <row r="70" spans="1:17" ht="12.75">
      <c r="A70" s="57">
        <v>69</v>
      </c>
      <c r="B70" s="109">
        <v>744</v>
      </c>
      <c r="C70" s="83" t="s">
        <v>1735</v>
      </c>
      <c r="D70" s="131">
        <v>1976</v>
      </c>
      <c r="E70" s="14" t="s">
        <v>29</v>
      </c>
      <c r="F70" s="14" t="s">
        <v>9</v>
      </c>
      <c r="G70" s="14" t="s">
        <v>9</v>
      </c>
      <c r="H70" s="14"/>
      <c r="I70" s="212">
        <v>0.007951388888888888</v>
      </c>
      <c r="J70" s="14">
        <f t="shared" si="2"/>
      </c>
      <c r="K70" s="14"/>
      <c r="L70" s="13" t="s">
        <v>1360</v>
      </c>
      <c r="M70" s="132"/>
      <c r="Q70">
        <v>660</v>
      </c>
    </row>
    <row r="71" spans="1:17" ht="12.75">
      <c r="A71" s="57">
        <v>70</v>
      </c>
      <c r="B71" s="11">
        <v>792</v>
      </c>
      <c r="C71" s="43" t="s">
        <v>1780</v>
      </c>
      <c r="D71" s="131">
        <v>1932</v>
      </c>
      <c r="E71" s="14" t="s">
        <v>29</v>
      </c>
      <c r="F71" s="14" t="s">
        <v>9</v>
      </c>
      <c r="G71" s="14" t="s">
        <v>9</v>
      </c>
      <c r="H71" s="14" t="s">
        <v>906</v>
      </c>
      <c r="I71" s="212">
        <v>0.008032407407407407</v>
      </c>
      <c r="J71" s="14" t="str">
        <f t="shared" si="2"/>
        <v>М80</v>
      </c>
      <c r="K71" s="14">
        <v>3</v>
      </c>
      <c r="L71" s="13"/>
      <c r="M71" s="132"/>
      <c r="Q71">
        <v>660</v>
      </c>
    </row>
    <row r="72" spans="1:17" ht="12.75">
      <c r="A72" s="57">
        <v>71</v>
      </c>
      <c r="B72" s="44">
        <v>776</v>
      </c>
      <c r="C72" s="43" t="s">
        <v>1765</v>
      </c>
      <c r="D72" s="131">
        <v>2003</v>
      </c>
      <c r="E72" s="14" t="s">
        <v>29</v>
      </c>
      <c r="F72" s="14" t="s">
        <v>9</v>
      </c>
      <c r="G72" s="14" t="s">
        <v>9</v>
      </c>
      <c r="H72" s="59" t="s">
        <v>1763</v>
      </c>
      <c r="I72" s="210">
        <v>0.008055555555555555</v>
      </c>
      <c r="J72" s="14" t="str">
        <f t="shared" si="2"/>
        <v>М14</v>
      </c>
      <c r="K72" s="14">
        <v>59</v>
      </c>
      <c r="L72" s="13"/>
      <c r="M72" s="132"/>
      <c r="Q72">
        <v>660</v>
      </c>
    </row>
    <row r="73" spans="1:17" ht="12.75">
      <c r="A73" s="57">
        <v>72</v>
      </c>
      <c r="B73" s="44">
        <v>775</v>
      </c>
      <c r="C73" s="43" t="s">
        <v>1764</v>
      </c>
      <c r="D73" s="131">
        <v>2001</v>
      </c>
      <c r="E73" s="14" t="s">
        <v>29</v>
      </c>
      <c r="F73" s="14" t="s">
        <v>9</v>
      </c>
      <c r="G73" s="14" t="s">
        <v>9</v>
      </c>
      <c r="H73" s="59" t="s">
        <v>1763</v>
      </c>
      <c r="I73" s="210">
        <v>0.00806712962962963</v>
      </c>
      <c r="J73" s="14" t="str">
        <f t="shared" si="2"/>
        <v>М14</v>
      </c>
      <c r="K73" s="14">
        <v>60</v>
      </c>
      <c r="L73" s="13"/>
      <c r="M73" s="132"/>
      <c r="Q73">
        <v>660</v>
      </c>
    </row>
    <row r="74" spans="1:17" ht="12.75">
      <c r="A74" s="57">
        <v>73</v>
      </c>
      <c r="B74" s="11">
        <v>803</v>
      </c>
      <c r="C74" s="43" t="s">
        <v>1789</v>
      </c>
      <c r="D74" s="131">
        <v>2002</v>
      </c>
      <c r="E74" s="14" t="s">
        <v>29</v>
      </c>
      <c r="F74" s="14" t="s">
        <v>9</v>
      </c>
      <c r="G74" s="14" t="s">
        <v>9</v>
      </c>
      <c r="H74" s="14"/>
      <c r="I74" s="212">
        <v>0.008148148148148147</v>
      </c>
      <c r="J74" s="14" t="str">
        <f t="shared" si="2"/>
        <v>М14</v>
      </c>
      <c r="K74" s="14">
        <v>61</v>
      </c>
      <c r="L74" s="13"/>
      <c r="M74" s="132"/>
      <c r="Q74">
        <v>660</v>
      </c>
    </row>
    <row r="75" spans="1:17" ht="12.75">
      <c r="A75" s="57">
        <v>74</v>
      </c>
      <c r="B75" s="11">
        <v>802</v>
      </c>
      <c r="C75" s="43" t="s">
        <v>1788</v>
      </c>
      <c r="D75" s="131">
        <v>1966</v>
      </c>
      <c r="E75" s="14" t="s">
        <v>29</v>
      </c>
      <c r="F75" s="14" t="s">
        <v>9</v>
      </c>
      <c r="G75" s="14" t="s">
        <v>9</v>
      </c>
      <c r="H75" s="14"/>
      <c r="I75" s="212">
        <v>0.008159722222222223</v>
      </c>
      <c r="J75" s="14">
        <f t="shared" si="2"/>
      </c>
      <c r="K75" s="14"/>
      <c r="L75" s="13" t="s">
        <v>1360</v>
      </c>
      <c r="M75" s="132"/>
      <c r="Q75">
        <v>660</v>
      </c>
    </row>
    <row r="76" spans="1:17" ht="12.75">
      <c r="A76" s="57">
        <v>75</v>
      </c>
      <c r="B76" s="11">
        <v>799</v>
      </c>
      <c r="C76" s="43" t="s">
        <v>1785</v>
      </c>
      <c r="D76" s="131">
        <v>2007</v>
      </c>
      <c r="E76" s="14" t="s">
        <v>29</v>
      </c>
      <c r="F76" s="14" t="s">
        <v>9</v>
      </c>
      <c r="G76" s="14" t="s">
        <v>9</v>
      </c>
      <c r="H76" s="14"/>
      <c r="I76" s="212">
        <v>0.008240740740740741</v>
      </c>
      <c r="J76" s="14" t="str">
        <f t="shared" si="2"/>
        <v>М14</v>
      </c>
      <c r="K76" s="14">
        <v>62</v>
      </c>
      <c r="L76" s="13"/>
      <c r="M76" s="132"/>
      <c r="Q76">
        <v>660</v>
      </c>
    </row>
    <row r="77" spans="1:17" ht="12.75">
      <c r="A77" s="57">
        <v>76</v>
      </c>
      <c r="B77" s="11">
        <v>791</v>
      </c>
      <c r="C77" s="43" t="s">
        <v>1777</v>
      </c>
      <c r="D77" s="131">
        <v>1993</v>
      </c>
      <c r="E77" s="14" t="s">
        <v>29</v>
      </c>
      <c r="F77" s="14" t="s">
        <v>1778</v>
      </c>
      <c r="G77" s="14" t="s">
        <v>1779</v>
      </c>
      <c r="H77" s="14" t="s">
        <v>25</v>
      </c>
      <c r="I77" s="212">
        <v>0.008333333333333333</v>
      </c>
      <c r="J77" s="14">
        <f t="shared" si="2"/>
      </c>
      <c r="K77" s="14"/>
      <c r="L77" s="13"/>
      <c r="M77" s="132"/>
      <c r="Q77">
        <v>720</v>
      </c>
    </row>
    <row r="78" spans="1:17" ht="12.75">
      <c r="A78" s="57">
        <v>77</v>
      </c>
      <c r="B78" s="11">
        <v>788</v>
      </c>
      <c r="C78" s="43" t="s">
        <v>1774</v>
      </c>
      <c r="D78" s="131">
        <v>2003</v>
      </c>
      <c r="E78" s="14" t="s">
        <v>29</v>
      </c>
      <c r="F78" s="14" t="s">
        <v>9</v>
      </c>
      <c r="G78" s="14" t="s">
        <v>9</v>
      </c>
      <c r="H78" s="14" t="s">
        <v>637</v>
      </c>
      <c r="I78" s="212">
        <v>0.008564814814814815</v>
      </c>
      <c r="J78" s="14" t="str">
        <f t="shared" si="2"/>
        <v>М14</v>
      </c>
      <c r="K78" s="14">
        <v>63</v>
      </c>
      <c r="L78" s="13"/>
      <c r="M78" s="132"/>
      <c r="Q78">
        <v>720</v>
      </c>
    </row>
    <row r="79" spans="1:17" ht="12.75">
      <c r="A79" s="57">
        <v>78</v>
      </c>
      <c r="B79" s="44">
        <v>777</v>
      </c>
      <c r="C79" s="43" t="s">
        <v>1766</v>
      </c>
      <c r="D79" s="131">
        <v>2008</v>
      </c>
      <c r="E79" s="14" t="s">
        <v>29</v>
      </c>
      <c r="F79" s="14" t="s">
        <v>9</v>
      </c>
      <c r="G79" s="14" t="s">
        <v>9</v>
      </c>
      <c r="H79" s="14"/>
      <c r="I79" s="212">
        <v>0.008657407407407407</v>
      </c>
      <c r="J79" s="14" t="str">
        <f t="shared" si="2"/>
        <v>М14</v>
      </c>
      <c r="K79" s="14">
        <v>64</v>
      </c>
      <c r="L79" s="13"/>
      <c r="M79" s="132"/>
      <c r="Q79">
        <v>720</v>
      </c>
    </row>
    <row r="80" spans="1:17" ht="12.75">
      <c r="A80" s="57">
        <v>79</v>
      </c>
      <c r="B80" s="11">
        <v>778</v>
      </c>
      <c r="C80" s="43" t="s">
        <v>1767</v>
      </c>
      <c r="D80" s="131">
        <v>1959</v>
      </c>
      <c r="E80" s="14" t="s">
        <v>29</v>
      </c>
      <c r="F80" s="14" t="s">
        <v>9</v>
      </c>
      <c r="G80" s="14" t="s">
        <v>9</v>
      </c>
      <c r="H80" s="14"/>
      <c r="I80" s="212">
        <v>0.00866898148148148</v>
      </c>
      <c r="J80" s="14">
        <f t="shared" si="2"/>
      </c>
      <c r="K80" s="14"/>
      <c r="L80" s="13"/>
      <c r="M80" s="132"/>
      <c r="Q80">
        <v>720</v>
      </c>
    </row>
    <row r="81" spans="1:17" ht="12.75">
      <c r="A81" s="57">
        <v>80</v>
      </c>
      <c r="B81" s="11">
        <v>780</v>
      </c>
      <c r="C81" s="43" t="s">
        <v>1769</v>
      </c>
      <c r="D81" s="131">
        <v>1987</v>
      </c>
      <c r="E81" s="14" t="s">
        <v>29</v>
      </c>
      <c r="F81" s="14" t="s">
        <v>9</v>
      </c>
      <c r="G81" s="14" t="s">
        <v>9</v>
      </c>
      <c r="H81" s="14" t="s">
        <v>1020</v>
      </c>
      <c r="I81" s="212">
        <v>0.008715277777777778</v>
      </c>
      <c r="J81" s="14">
        <f t="shared" si="2"/>
      </c>
      <c r="K81" s="14"/>
      <c r="L81" s="13"/>
      <c r="M81" s="132"/>
      <c r="Q81">
        <v>720</v>
      </c>
    </row>
    <row r="82" spans="1:17" ht="12.75">
      <c r="A82" s="57">
        <v>81</v>
      </c>
      <c r="B82" s="11">
        <v>713</v>
      </c>
      <c r="C82" s="43" t="s">
        <v>1698</v>
      </c>
      <c r="D82" s="131">
        <v>2004</v>
      </c>
      <c r="E82" s="14" t="s">
        <v>29</v>
      </c>
      <c r="F82" s="14" t="s">
        <v>9</v>
      </c>
      <c r="G82" s="14" t="s">
        <v>9</v>
      </c>
      <c r="H82" s="14" t="s">
        <v>588</v>
      </c>
      <c r="I82" s="212">
        <v>0.00880787037037037</v>
      </c>
      <c r="J82" s="14" t="str">
        <f t="shared" si="2"/>
        <v>М14</v>
      </c>
      <c r="K82" s="14">
        <v>65</v>
      </c>
      <c r="L82" s="13"/>
      <c r="M82" s="132"/>
      <c r="Q82">
        <v>720</v>
      </c>
    </row>
    <row r="83" spans="1:17" ht="12.75">
      <c r="A83" s="57">
        <v>82</v>
      </c>
      <c r="B83" s="44">
        <v>783</v>
      </c>
      <c r="C83" s="43" t="s">
        <v>1770</v>
      </c>
      <c r="D83" s="131">
        <v>1997</v>
      </c>
      <c r="E83" s="14" t="s">
        <v>29</v>
      </c>
      <c r="F83" s="14" t="s">
        <v>9</v>
      </c>
      <c r="G83" s="14" t="s">
        <v>9</v>
      </c>
      <c r="H83" s="14" t="s">
        <v>1020</v>
      </c>
      <c r="I83" s="212">
        <v>0.00880787037037037</v>
      </c>
      <c r="J83" s="14">
        <f t="shared" si="2"/>
      </c>
      <c r="K83" s="14"/>
      <c r="L83" s="13" t="s">
        <v>1360</v>
      </c>
      <c r="M83" s="132"/>
      <c r="Q83">
        <v>720</v>
      </c>
    </row>
    <row r="84" spans="1:17" ht="12.75">
      <c r="A84" s="57">
        <v>83</v>
      </c>
      <c r="B84" s="11">
        <v>801</v>
      </c>
      <c r="C84" s="43" t="s">
        <v>1787</v>
      </c>
      <c r="D84" s="131">
        <v>2004</v>
      </c>
      <c r="E84" s="14" t="s">
        <v>29</v>
      </c>
      <c r="F84" s="14" t="s">
        <v>9</v>
      </c>
      <c r="G84" s="14" t="s">
        <v>9</v>
      </c>
      <c r="H84" s="14" t="s">
        <v>535</v>
      </c>
      <c r="I84" s="212">
        <v>0.009097222222222222</v>
      </c>
      <c r="J84" s="14" t="str">
        <f t="shared" si="2"/>
        <v>М14</v>
      </c>
      <c r="K84" s="14">
        <v>66</v>
      </c>
      <c r="L84" s="13"/>
      <c r="M84" s="102">
        <v>30409</v>
      </c>
      <c r="Q84">
        <v>780</v>
      </c>
    </row>
    <row r="85" spans="1:17" ht="12.75">
      <c r="A85" s="57">
        <v>84</v>
      </c>
      <c r="B85" s="11">
        <v>805</v>
      </c>
      <c r="C85" s="43" t="s">
        <v>1857</v>
      </c>
      <c r="D85" s="131">
        <v>1930</v>
      </c>
      <c r="E85" s="14" t="s">
        <v>29</v>
      </c>
      <c r="F85" s="14" t="s">
        <v>309</v>
      </c>
      <c r="G85" s="14" t="s">
        <v>1858</v>
      </c>
      <c r="H85" s="14"/>
      <c r="I85" s="212">
        <v>0.009131944444444444</v>
      </c>
      <c r="J85" s="14" t="str">
        <f t="shared" si="2"/>
        <v>М80</v>
      </c>
      <c r="K85" s="14">
        <v>4</v>
      </c>
      <c r="L85" s="13"/>
      <c r="M85" s="132"/>
      <c r="Q85">
        <v>780</v>
      </c>
    </row>
    <row r="86" spans="1:17" ht="12.75">
      <c r="A86" s="57">
        <v>85</v>
      </c>
      <c r="B86" s="11">
        <v>764</v>
      </c>
      <c r="C86" s="83" t="s">
        <v>1754</v>
      </c>
      <c r="D86" s="131">
        <v>2006</v>
      </c>
      <c r="E86" s="14" t="s">
        <v>29</v>
      </c>
      <c r="F86" s="14" t="s">
        <v>9</v>
      </c>
      <c r="G86" s="14" t="s">
        <v>9</v>
      </c>
      <c r="H86" s="14"/>
      <c r="I86" s="212">
        <v>0.009166666666666667</v>
      </c>
      <c r="J86" s="14" t="str">
        <f t="shared" si="2"/>
        <v>М14</v>
      </c>
      <c r="K86" s="14">
        <v>67</v>
      </c>
      <c r="L86" s="13"/>
      <c r="M86" s="132"/>
      <c r="Q86">
        <v>780</v>
      </c>
    </row>
    <row r="87" spans="1:17" ht="12.75">
      <c r="A87" s="57">
        <v>86</v>
      </c>
      <c r="B87" s="109">
        <v>740</v>
      </c>
      <c r="C87" s="83" t="s">
        <v>1729</v>
      </c>
      <c r="D87" s="131">
        <v>1928</v>
      </c>
      <c r="E87" s="14" t="s">
        <v>29</v>
      </c>
      <c r="F87" s="14" t="s">
        <v>9</v>
      </c>
      <c r="G87" s="14" t="s">
        <v>9</v>
      </c>
      <c r="H87" s="14" t="s">
        <v>1730</v>
      </c>
      <c r="I87" s="212">
        <v>0.009282407407407408</v>
      </c>
      <c r="J87" s="14" t="str">
        <f t="shared" si="2"/>
        <v>М85</v>
      </c>
      <c r="K87" s="14">
        <v>1</v>
      </c>
      <c r="L87" s="13"/>
      <c r="M87" s="132"/>
      <c r="Q87">
        <v>780</v>
      </c>
    </row>
    <row r="88" spans="1:17" ht="12.75">
      <c r="A88" s="57">
        <v>87</v>
      </c>
      <c r="B88" s="11">
        <v>790</v>
      </c>
      <c r="C88" s="43" t="s">
        <v>1776</v>
      </c>
      <c r="D88" s="131">
        <v>1988</v>
      </c>
      <c r="E88" s="14" t="s">
        <v>29</v>
      </c>
      <c r="F88" s="14" t="s">
        <v>9</v>
      </c>
      <c r="G88" s="14" t="s">
        <v>9</v>
      </c>
      <c r="H88" s="14"/>
      <c r="I88" s="212">
        <v>0.009398148148148149</v>
      </c>
      <c r="J88" s="14">
        <f t="shared" si="2"/>
      </c>
      <c r="K88" s="14"/>
      <c r="L88" s="13" t="s">
        <v>1360</v>
      </c>
      <c r="M88" s="132"/>
      <c r="Q88">
        <v>780</v>
      </c>
    </row>
    <row r="89" spans="1:17" ht="12.75">
      <c r="A89" s="57">
        <v>88</v>
      </c>
      <c r="B89" s="109">
        <v>710</v>
      </c>
      <c r="C89" s="43" t="s">
        <v>554</v>
      </c>
      <c r="D89" s="131">
        <v>1981</v>
      </c>
      <c r="E89" s="14" t="s">
        <v>29</v>
      </c>
      <c r="F89" s="14" t="s">
        <v>9</v>
      </c>
      <c r="G89" s="14" t="s">
        <v>9</v>
      </c>
      <c r="H89" s="14" t="s">
        <v>549</v>
      </c>
      <c r="I89" s="212">
        <v>0.009456018518518518</v>
      </c>
      <c r="J89" s="14">
        <f t="shared" si="2"/>
      </c>
      <c r="K89" s="14"/>
      <c r="L89" s="13" t="s">
        <v>269</v>
      </c>
      <c r="M89" s="132"/>
      <c r="Q89">
        <v>780</v>
      </c>
    </row>
    <row r="90" spans="1:17" ht="12.75">
      <c r="A90" s="57">
        <v>89</v>
      </c>
      <c r="B90" s="109">
        <v>724</v>
      </c>
      <c r="C90" s="43" t="s">
        <v>1711</v>
      </c>
      <c r="D90" s="131">
        <v>1928</v>
      </c>
      <c r="E90" s="14" t="s">
        <v>29</v>
      </c>
      <c r="F90" s="14" t="s">
        <v>726</v>
      </c>
      <c r="G90" s="14" t="s">
        <v>727</v>
      </c>
      <c r="H90" s="14" t="s">
        <v>724</v>
      </c>
      <c r="I90" s="212">
        <v>0.010289351851851852</v>
      </c>
      <c r="J90" s="14" t="str">
        <f t="shared" si="2"/>
        <v>М85</v>
      </c>
      <c r="K90" s="14">
        <v>2</v>
      </c>
      <c r="L90" s="13"/>
      <c r="M90" s="132"/>
      <c r="Q90">
        <v>840</v>
      </c>
    </row>
    <row r="91" spans="1:17" ht="12.75">
      <c r="A91" s="57">
        <v>90</v>
      </c>
      <c r="B91" s="109">
        <v>739</v>
      </c>
      <c r="C91" s="43" t="s">
        <v>1726</v>
      </c>
      <c r="D91" s="131">
        <v>1935</v>
      </c>
      <c r="E91" s="14" t="s">
        <v>26</v>
      </c>
      <c r="F91" s="14"/>
      <c r="G91" s="14" t="s">
        <v>1727</v>
      </c>
      <c r="H91" s="14" t="s">
        <v>1728</v>
      </c>
      <c r="I91" s="212">
        <v>0.010983796296296297</v>
      </c>
      <c r="J91" s="14">
        <f t="shared" si="2"/>
      </c>
      <c r="K91" s="14"/>
      <c r="L91" s="13" t="s">
        <v>1360</v>
      </c>
      <c r="M91" s="132"/>
      <c r="Q91">
        <v>900</v>
      </c>
    </row>
    <row r="92" spans="1:17" ht="12.75">
      <c r="A92" s="57">
        <v>91</v>
      </c>
      <c r="B92" s="11">
        <v>784</v>
      </c>
      <c r="C92" s="43" t="s">
        <v>1771</v>
      </c>
      <c r="D92" s="131">
        <v>1928</v>
      </c>
      <c r="E92" s="14" t="s">
        <v>29</v>
      </c>
      <c r="F92" s="14" t="s">
        <v>9</v>
      </c>
      <c r="G92" s="14" t="s">
        <v>9</v>
      </c>
      <c r="H92" s="14" t="s">
        <v>1936</v>
      </c>
      <c r="I92" s="212">
        <v>0.01545138888888889</v>
      </c>
      <c r="J92" s="14" t="str">
        <f t="shared" si="2"/>
        <v>М85</v>
      </c>
      <c r="K92" s="14">
        <v>3</v>
      </c>
      <c r="L92" s="13" t="s">
        <v>1360</v>
      </c>
      <c r="M92" s="132"/>
      <c r="Q92">
        <v>1320</v>
      </c>
    </row>
    <row r="93" spans="1:17" ht="12.75">
      <c r="A93" s="57">
        <v>92</v>
      </c>
      <c r="B93" s="109">
        <v>726</v>
      </c>
      <c r="C93" s="43" t="s">
        <v>1712</v>
      </c>
      <c r="D93" s="131">
        <v>1922</v>
      </c>
      <c r="E93" s="14" t="s">
        <v>29</v>
      </c>
      <c r="F93" s="14" t="s">
        <v>9</v>
      </c>
      <c r="G93" s="14" t="s">
        <v>9</v>
      </c>
      <c r="H93" s="40" t="s">
        <v>870</v>
      </c>
      <c r="I93" s="213">
        <v>0.01716435185185185</v>
      </c>
      <c r="J93" s="14" t="str">
        <f t="shared" si="2"/>
        <v>М85</v>
      </c>
      <c r="K93" s="14">
        <v>4</v>
      </c>
      <c r="L93" s="13" t="s">
        <v>1697</v>
      </c>
      <c r="M93" s="132"/>
      <c r="Q93">
        <v>1440</v>
      </c>
    </row>
  </sheetData>
  <sheetProtection/>
  <autoFilter ref="A1:L93"/>
  <printOptions horizontalCentered="1"/>
  <pageMargins left="0.11811023622047245" right="0.11811023622047245" top="1.7322834645669292" bottom="1.1023622047244095" header="0.1968503937007874" footer="0.1968503937007874"/>
  <pageSetup horizontalDpi="600" verticalDpi="600" orientation="portrait" paperSize="9" r:id="rId2"/>
  <headerFooter alignWithMargins="0">
    <oddHeader>&amp;L&amp;8
&amp;10
&amp;G&amp;C&amp;"Arial Cyr,полужирный"&amp;14  88-й Международный пробег ПУШКИН - САНКТ-ПЕТЕРБУРГ
&amp;10на призы газеты &amp;G
памяти В.И. Семенова
ИТОГОВЫЙ ПРОТОКОЛ
Дистанция 2 км Мужчины&amp;R
&amp;G</oddHeader>
    <oddFooter>&amp;CСанкт-Петербург
21.09.2014&amp;R&amp;P из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zoomScale="157" zoomScaleNormal="157" zoomScalePageLayoutView="0" workbookViewId="0" topLeftCell="A51">
      <selection activeCell="M60" sqref="M60"/>
    </sheetView>
  </sheetViews>
  <sheetFormatPr defaultColWidth="9.00390625" defaultRowHeight="12.75"/>
  <cols>
    <col min="1" max="1" width="4.625" style="2" customWidth="1"/>
    <col min="2" max="2" width="4.375" style="1" bestFit="1" customWidth="1"/>
    <col min="3" max="3" width="19.375" style="8" customWidth="1"/>
    <col min="4" max="4" width="4.25390625" style="2" customWidth="1"/>
    <col min="5" max="5" width="4.375" style="4" bestFit="1" customWidth="1"/>
    <col min="6" max="6" width="13.00390625" style="4" customWidth="1"/>
    <col min="7" max="7" width="12.875" style="5" bestFit="1" customWidth="1"/>
    <col min="8" max="8" width="17.375" style="5" customWidth="1"/>
    <col min="9" max="9" width="7.875" style="5" customWidth="1"/>
    <col min="10" max="10" width="5.375" style="6" bestFit="1" customWidth="1"/>
    <col min="11" max="11" width="5.375" style="6" customWidth="1"/>
    <col min="12" max="12" width="3.875" style="4" customWidth="1"/>
    <col min="13" max="13" width="0" style="0" hidden="1" customWidth="1"/>
    <col min="17" max="17" width="0" style="0" hidden="1" customWidth="1"/>
  </cols>
  <sheetData>
    <row r="1" spans="1:14" s="7" customFormat="1" ht="15.75" customHeight="1">
      <c r="A1" s="115" t="s">
        <v>1854</v>
      </c>
      <c r="B1" s="116" t="s">
        <v>0</v>
      </c>
      <c r="C1" s="116" t="s">
        <v>1</v>
      </c>
      <c r="D1" s="117" t="s">
        <v>2</v>
      </c>
      <c r="E1" s="117" t="s">
        <v>8</v>
      </c>
      <c r="F1" s="117" t="s">
        <v>3</v>
      </c>
      <c r="G1" s="117" t="s">
        <v>4</v>
      </c>
      <c r="H1" s="117" t="s">
        <v>5</v>
      </c>
      <c r="I1" s="117" t="s">
        <v>1856</v>
      </c>
      <c r="J1" s="118" t="s">
        <v>6</v>
      </c>
      <c r="K1" s="118" t="s">
        <v>1855</v>
      </c>
      <c r="L1" s="100" t="s">
        <v>7</v>
      </c>
      <c r="M1" s="100" t="s">
        <v>268</v>
      </c>
      <c r="N1"/>
    </row>
    <row r="2" spans="1:17" ht="12.75">
      <c r="A2" s="57">
        <v>1</v>
      </c>
      <c r="B2" s="19">
        <v>896</v>
      </c>
      <c r="C2" s="83" t="s">
        <v>1811</v>
      </c>
      <c r="D2" s="16">
        <v>2000</v>
      </c>
      <c r="E2" s="12" t="s">
        <v>29</v>
      </c>
      <c r="F2" s="12" t="s">
        <v>9</v>
      </c>
      <c r="G2" s="12" t="s">
        <v>9</v>
      </c>
      <c r="H2" s="51" t="s">
        <v>388</v>
      </c>
      <c r="I2" s="210">
        <v>0.005115740740740741</v>
      </c>
      <c r="J2" s="14" t="str">
        <f aca="true" t="shared" si="0" ref="J2:J65">IF(AND(D2&gt;=1900,D2&lt;=1934),"Ж80",IF(AND(D2&gt;=1935,D2&lt;=1939),"Ж75",IF(AND(D2&gt;=2000,D2&lt;=2014),"Ж14","")))</f>
        <v>Ж14</v>
      </c>
      <c r="K2" s="14">
        <v>1</v>
      </c>
      <c r="L2" s="13"/>
      <c r="M2" s="103"/>
      <c r="Q2">
        <v>900</v>
      </c>
    </row>
    <row r="3" spans="1:13" ht="12.75">
      <c r="A3" s="57">
        <v>2</v>
      </c>
      <c r="B3" s="19">
        <v>909</v>
      </c>
      <c r="C3" s="96" t="s">
        <v>1824</v>
      </c>
      <c r="D3" s="63">
        <v>2000</v>
      </c>
      <c r="E3" s="12" t="s">
        <v>29</v>
      </c>
      <c r="F3" s="12" t="s">
        <v>9</v>
      </c>
      <c r="G3" s="12" t="s">
        <v>9</v>
      </c>
      <c r="H3" s="51" t="s">
        <v>388</v>
      </c>
      <c r="I3" s="210">
        <v>0.00525462962962963</v>
      </c>
      <c r="J3" s="14" t="str">
        <f t="shared" si="0"/>
        <v>Ж14</v>
      </c>
      <c r="K3" s="14">
        <v>2</v>
      </c>
      <c r="L3" s="112"/>
      <c r="M3" s="103"/>
    </row>
    <row r="4" spans="1:13" ht="12.75">
      <c r="A4" s="57">
        <v>3</v>
      </c>
      <c r="B4" s="19">
        <v>935</v>
      </c>
      <c r="C4" s="83" t="s">
        <v>1846</v>
      </c>
      <c r="D4" s="16">
        <v>2002</v>
      </c>
      <c r="E4" s="12" t="s">
        <v>29</v>
      </c>
      <c r="F4" s="12" t="s">
        <v>9</v>
      </c>
      <c r="G4" s="12" t="s">
        <v>9</v>
      </c>
      <c r="H4" s="12" t="s">
        <v>870</v>
      </c>
      <c r="I4" s="212">
        <v>0.0052893518518518515</v>
      </c>
      <c r="J4" s="14" t="str">
        <f t="shared" si="0"/>
        <v>Ж14</v>
      </c>
      <c r="K4" s="14">
        <v>3</v>
      </c>
      <c r="L4" s="13"/>
      <c r="M4" s="103"/>
    </row>
    <row r="5" spans="1:17" ht="12.75">
      <c r="A5" s="57">
        <v>4</v>
      </c>
      <c r="B5" s="19">
        <v>894</v>
      </c>
      <c r="C5" s="83" t="s">
        <v>1810</v>
      </c>
      <c r="D5" s="16">
        <v>2001</v>
      </c>
      <c r="E5" s="12" t="s">
        <v>29</v>
      </c>
      <c r="F5" s="12" t="s">
        <v>9</v>
      </c>
      <c r="G5" s="12" t="s">
        <v>9</v>
      </c>
      <c r="H5" s="51" t="s">
        <v>388</v>
      </c>
      <c r="I5" s="210">
        <v>0.005451388888888888</v>
      </c>
      <c r="J5" s="14" t="str">
        <f t="shared" si="0"/>
        <v>Ж14</v>
      </c>
      <c r="K5" s="14">
        <v>4</v>
      </c>
      <c r="L5" s="13"/>
      <c r="M5" s="103"/>
      <c r="Q5">
        <v>540</v>
      </c>
    </row>
    <row r="6" spans="1:17" ht="12.75">
      <c r="A6" s="57">
        <v>5</v>
      </c>
      <c r="B6" s="19">
        <v>912</v>
      </c>
      <c r="C6" s="83" t="s">
        <v>1827</v>
      </c>
      <c r="D6" s="16">
        <v>2002</v>
      </c>
      <c r="E6" s="12" t="s">
        <v>29</v>
      </c>
      <c r="F6" s="12" t="s">
        <v>9</v>
      </c>
      <c r="G6" s="12" t="s">
        <v>9</v>
      </c>
      <c r="H6" s="51" t="s">
        <v>981</v>
      </c>
      <c r="I6" s="210">
        <v>0.005486111111111112</v>
      </c>
      <c r="J6" s="14" t="str">
        <f t="shared" si="0"/>
        <v>Ж14</v>
      </c>
      <c r="K6" s="14">
        <v>5</v>
      </c>
      <c r="L6" s="13"/>
      <c r="M6" s="103"/>
      <c r="Q6">
        <v>540</v>
      </c>
    </row>
    <row r="7" spans="1:17" ht="12.75">
      <c r="A7" s="57">
        <v>6</v>
      </c>
      <c r="B7" s="19">
        <v>915</v>
      </c>
      <c r="C7" s="83" t="s">
        <v>1830</v>
      </c>
      <c r="D7" s="16">
        <v>2003</v>
      </c>
      <c r="E7" s="12" t="s">
        <v>29</v>
      </c>
      <c r="F7" s="12" t="s">
        <v>9</v>
      </c>
      <c r="G7" s="12" t="s">
        <v>9</v>
      </c>
      <c r="H7" s="51" t="s">
        <v>981</v>
      </c>
      <c r="I7" s="210">
        <v>0.0058564814814814825</v>
      </c>
      <c r="J7" s="14" t="str">
        <f t="shared" si="0"/>
        <v>Ж14</v>
      </c>
      <c r="K7" s="14">
        <v>6</v>
      </c>
      <c r="L7" s="13"/>
      <c r="M7" s="103"/>
      <c r="Q7">
        <v>540</v>
      </c>
    </row>
    <row r="8" spans="1:13" ht="12.75">
      <c r="A8" s="57">
        <v>7</v>
      </c>
      <c r="B8" s="19">
        <v>936</v>
      </c>
      <c r="C8" s="83" t="s">
        <v>1847</v>
      </c>
      <c r="D8" s="16">
        <v>1999</v>
      </c>
      <c r="E8" s="12" t="s">
        <v>29</v>
      </c>
      <c r="F8" s="12" t="s">
        <v>9</v>
      </c>
      <c r="G8" s="12" t="s">
        <v>9</v>
      </c>
      <c r="H8" s="12" t="s">
        <v>870</v>
      </c>
      <c r="I8" s="212">
        <v>0.005937500000000001</v>
      </c>
      <c r="J8" s="14">
        <f t="shared" si="0"/>
      </c>
      <c r="K8" s="14"/>
      <c r="L8" s="13" t="s">
        <v>1360</v>
      </c>
      <c r="M8" s="103"/>
    </row>
    <row r="9" spans="1:13" ht="12.75">
      <c r="A9" s="57">
        <v>8</v>
      </c>
      <c r="B9" s="19">
        <v>892</v>
      </c>
      <c r="C9" s="83" t="s">
        <v>1808</v>
      </c>
      <c r="D9" s="16">
        <v>2001</v>
      </c>
      <c r="E9" s="12" t="s">
        <v>29</v>
      </c>
      <c r="F9" s="12" t="s">
        <v>9</v>
      </c>
      <c r="G9" s="12" t="s">
        <v>9</v>
      </c>
      <c r="H9" s="51" t="s">
        <v>388</v>
      </c>
      <c r="I9" s="210">
        <v>0.005983796296296296</v>
      </c>
      <c r="J9" s="14" t="str">
        <f t="shared" si="0"/>
        <v>Ж14</v>
      </c>
      <c r="K9" s="14">
        <v>7</v>
      </c>
      <c r="L9" s="13"/>
      <c r="M9" s="103"/>
    </row>
    <row r="10" spans="1:17" ht="12.75">
      <c r="A10" s="57">
        <v>9</v>
      </c>
      <c r="B10" s="19">
        <v>893</v>
      </c>
      <c r="C10" s="83" t="s">
        <v>1809</v>
      </c>
      <c r="D10" s="16">
        <v>2001</v>
      </c>
      <c r="E10" s="12" t="s">
        <v>29</v>
      </c>
      <c r="F10" s="12" t="s">
        <v>9</v>
      </c>
      <c r="G10" s="12" t="s">
        <v>1360</v>
      </c>
      <c r="H10" s="51" t="s">
        <v>388</v>
      </c>
      <c r="I10" s="210">
        <v>0.005983796296296296</v>
      </c>
      <c r="J10" s="14" t="str">
        <f t="shared" si="0"/>
        <v>Ж14</v>
      </c>
      <c r="K10" s="14">
        <v>8</v>
      </c>
      <c r="L10" s="13"/>
      <c r="M10" s="103"/>
      <c r="Q10">
        <v>660</v>
      </c>
    </row>
    <row r="11" spans="1:17" ht="12.75">
      <c r="A11" s="57">
        <v>10</v>
      </c>
      <c r="B11" s="19">
        <v>920</v>
      </c>
      <c r="C11" s="83" t="s">
        <v>1835</v>
      </c>
      <c r="D11" s="16">
        <v>2000</v>
      </c>
      <c r="E11" s="12" t="s">
        <v>29</v>
      </c>
      <c r="F11" s="12" t="s">
        <v>9</v>
      </c>
      <c r="G11" s="12" t="s">
        <v>9</v>
      </c>
      <c r="H11" s="51" t="s">
        <v>981</v>
      </c>
      <c r="I11" s="210">
        <v>0.006076388888888889</v>
      </c>
      <c r="J11" s="14" t="str">
        <f t="shared" si="0"/>
        <v>Ж14</v>
      </c>
      <c r="K11" s="14">
        <v>9</v>
      </c>
      <c r="L11" s="13"/>
      <c r="M11" s="103"/>
      <c r="Q11">
        <v>720</v>
      </c>
    </row>
    <row r="12" spans="1:13" ht="12.75">
      <c r="A12" s="57">
        <v>11</v>
      </c>
      <c r="B12" s="19">
        <v>898</v>
      </c>
      <c r="C12" s="83" t="s">
        <v>1813</v>
      </c>
      <c r="D12" s="16">
        <v>2000</v>
      </c>
      <c r="E12" s="12" t="s">
        <v>29</v>
      </c>
      <c r="F12" s="12" t="s">
        <v>9</v>
      </c>
      <c r="G12" s="12" t="s">
        <v>9</v>
      </c>
      <c r="H12" s="51" t="s">
        <v>978</v>
      </c>
      <c r="I12" s="210">
        <v>0.006122685185185185</v>
      </c>
      <c r="J12" s="14" t="str">
        <f t="shared" si="0"/>
        <v>Ж14</v>
      </c>
      <c r="K12" s="14">
        <v>10</v>
      </c>
      <c r="L12" s="13"/>
      <c r="M12" s="103"/>
    </row>
    <row r="13" spans="1:17" ht="12.75">
      <c r="A13" s="57">
        <v>12</v>
      </c>
      <c r="B13" s="19">
        <v>934</v>
      </c>
      <c r="C13" s="83" t="s">
        <v>1845</v>
      </c>
      <c r="D13" s="16">
        <v>2001</v>
      </c>
      <c r="E13" s="12" t="s">
        <v>29</v>
      </c>
      <c r="F13" s="12" t="s">
        <v>9</v>
      </c>
      <c r="G13" s="12" t="s">
        <v>10</v>
      </c>
      <c r="H13" s="12" t="s">
        <v>1384</v>
      </c>
      <c r="I13" s="212">
        <v>0.0061342592592592594</v>
      </c>
      <c r="J13" s="14" t="str">
        <f t="shared" si="0"/>
        <v>Ж14</v>
      </c>
      <c r="K13" s="14">
        <v>11</v>
      </c>
      <c r="L13" s="13"/>
      <c r="M13" s="103"/>
      <c r="Q13">
        <v>720</v>
      </c>
    </row>
    <row r="14" spans="1:17" ht="12.75">
      <c r="A14" s="57">
        <v>13</v>
      </c>
      <c r="B14" s="19">
        <v>933</v>
      </c>
      <c r="C14" s="83" t="s">
        <v>1844</v>
      </c>
      <c r="D14" s="16">
        <v>2001</v>
      </c>
      <c r="E14" s="12" t="s">
        <v>29</v>
      </c>
      <c r="F14" s="12" t="s">
        <v>9</v>
      </c>
      <c r="G14" s="12" t="s">
        <v>10</v>
      </c>
      <c r="H14" s="12" t="s">
        <v>1384</v>
      </c>
      <c r="I14" s="212">
        <v>0.006145833333333333</v>
      </c>
      <c r="J14" s="14" t="str">
        <f t="shared" si="0"/>
        <v>Ж14</v>
      </c>
      <c r="K14" s="14">
        <v>12</v>
      </c>
      <c r="L14" s="13"/>
      <c r="M14" s="103"/>
      <c r="Q14">
        <v>780</v>
      </c>
    </row>
    <row r="15" spans="1:13" ht="12.75">
      <c r="A15" s="57">
        <v>14</v>
      </c>
      <c r="B15" s="19">
        <v>937</v>
      </c>
      <c r="C15" s="83" t="s">
        <v>1848</v>
      </c>
      <c r="D15" s="16">
        <v>2000</v>
      </c>
      <c r="E15" s="12" t="s">
        <v>29</v>
      </c>
      <c r="F15" s="12" t="s">
        <v>9</v>
      </c>
      <c r="G15" s="12" t="s">
        <v>9</v>
      </c>
      <c r="H15" s="12" t="s">
        <v>870</v>
      </c>
      <c r="I15" s="212">
        <v>0.0061574074074074074</v>
      </c>
      <c r="J15" s="14" t="str">
        <f t="shared" si="0"/>
        <v>Ж14</v>
      </c>
      <c r="K15" s="14">
        <v>13</v>
      </c>
      <c r="L15" s="13"/>
      <c r="M15" s="103"/>
    </row>
    <row r="16" spans="1:17" ht="12.75">
      <c r="A16" s="57">
        <v>15</v>
      </c>
      <c r="B16" s="19">
        <v>938</v>
      </c>
      <c r="C16" s="83" t="s">
        <v>1849</v>
      </c>
      <c r="D16" s="16">
        <v>2002</v>
      </c>
      <c r="E16" s="12" t="s">
        <v>29</v>
      </c>
      <c r="F16" s="12" t="s">
        <v>9</v>
      </c>
      <c r="G16" s="12" t="s">
        <v>9</v>
      </c>
      <c r="H16" s="12" t="s">
        <v>661</v>
      </c>
      <c r="I16" s="212">
        <v>0.006238425925925925</v>
      </c>
      <c r="J16" s="14" t="str">
        <f t="shared" si="0"/>
        <v>Ж14</v>
      </c>
      <c r="K16" s="14">
        <v>14</v>
      </c>
      <c r="L16" s="13"/>
      <c r="M16" s="103"/>
      <c r="Q16">
        <v>660</v>
      </c>
    </row>
    <row r="17" spans="1:17" ht="12.75">
      <c r="A17" s="57">
        <v>16</v>
      </c>
      <c r="B17" s="19">
        <v>939</v>
      </c>
      <c r="C17" s="83" t="s">
        <v>1850</v>
      </c>
      <c r="D17" s="16">
        <v>2002</v>
      </c>
      <c r="E17" s="12" t="s">
        <v>29</v>
      </c>
      <c r="F17" s="12" t="s">
        <v>9</v>
      </c>
      <c r="G17" s="12" t="s">
        <v>9</v>
      </c>
      <c r="H17" s="12" t="s">
        <v>661</v>
      </c>
      <c r="I17" s="212">
        <v>0.006238425925925925</v>
      </c>
      <c r="J17" s="14" t="str">
        <f t="shared" si="0"/>
        <v>Ж14</v>
      </c>
      <c r="K17" s="14">
        <v>15</v>
      </c>
      <c r="L17" s="13"/>
      <c r="M17" s="103"/>
      <c r="Q17">
        <v>720</v>
      </c>
    </row>
    <row r="18" spans="1:13" ht="12.75">
      <c r="A18" s="57">
        <v>17</v>
      </c>
      <c r="B18" s="19">
        <v>873</v>
      </c>
      <c r="C18" s="83" t="s">
        <v>1794</v>
      </c>
      <c r="D18" s="16">
        <v>2000</v>
      </c>
      <c r="E18" s="12" t="s">
        <v>29</v>
      </c>
      <c r="F18" s="12" t="s">
        <v>9</v>
      </c>
      <c r="G18" s="12" t="s">
        <v>9</v>
      </c>
      <c r="H18" s="12" t="s">
        <v>388</v>
      </c>
      <c r="I18" s="212">
        <v>0.006261574074074075</v>
      </c>
      <c r="J18" s="14" t="str">
        <f t="shared" si="0"/>
        <v>Ж14</v>
      </c>
      <c r="K18" s="14">
        <v>16</v>
      </c>
      <c r="L18" s="13"/>
      <c r="M18" s="103"/>
    </row>
    <row r="19" spans="1:17" ht="12.75">
      <c r="A19" s="57">
        <v>18</v>
      </c>
      <c r="B19" s="19">
        <v>904</v>
      </c>
      <c r="C19" s="83" t="s">
        <v>1819</v>
      </c>
      <c r="D19" s="16">
        <v>2002</v>
      </c>
      <c r="E19" s="12" t="s">
        <v>29</v>
      </c>
      <c r="F19" s="12" t="s">
        <v>9</v>
      </c>
      <c r="G19" s="12" t="s">
        <v>9</v>
      </c>
      <c r="H19" s="51" t="s">
        <v>388</v>
      </c>
      <c r="I19" s="210">
        <v>0.006307870370370371</v>
      </c>
      <c r="J19" s="14" t="str">
        <f t="shared" si="0"/>
        <v>Ж14</v>
      </c>
      <c r="K19" s="14">
        <v>17</v>
      </c>
      <c r="L19" s="13"/>
      <c r="M19" s="103"/>
      <c r="Q19">
        <v>720</v>
      </c>
    </row>
    <row r="20" spans="1:17" ht="12.75">
      <c r="A20" s="57">
        <v>19</v>
      </c>
      <c r="B20" s="19">
        <v>905</v>
      </c>
      <c r="C20" s="83" t="s">
        <v>1820</v>
      </c>
      <c r="D20" s="16">
        <v>2003</v>
      </c>
      <c r="E20" s="12" t="s">
        <v>29</v>
      </c>
      <c r="F20" s="12" t="s">
        <v>9</v>
      </c>
      <c r="G20" s="12" t="s">
        <v>9</v>
      </c>
      <c r="H20" s="51" t="s">
        <v>388</v>
      </c>
      <c r="I20" s="210">
        <v>0.006307870370370371</v>
      </c>
      <c r="J20" s="14" t="str">
        <f t="shared" si="0"/>
        <v>Ж14</v>
      </c>
      <c r="K20" s="14">
        <v>18</v>
      </c>
      <c r="L20" s="13"/>
      <c r="M20" s="103"/>
      <c r="Q20">
        <v>660</v>
      </c>
    </row>
    <row r="21" spans="1:17" ht="12.75">
      <c r="A21" s="57">
        <v>20</v>
      </c>
      <c r="B21" s="19">
        <v>908</v>
      </c>
      <c r="C21" s="83" t="s">
        <v>1823</v>
      </c>
      <c r="D21" s="16">
        <v>2001</v>
      </c>
      <c r="E21" s="12" t="s">
        <v>29</v>
      </c>
      <c r="F21" s="12" t="s">
        <v>9</v>
      </c>
      <c r="G21" s="12" t="s">
        <v>9</v>
      </c>
      <c r="H21" s="51" t="s">
        <v>388</v>
      </c>
      <c r="I21" s="210">
        <v>0.0063425925925925915</v>
      </c>
      <c r="J21" s="14" t="str">
        <f t="shared" si="0"/>
        <v>Ж14</v>
      </c>
      <c r="K21" s="14">
        <v>19</v>
      </c>
      <c r="L21" s="13"/>
      <c r="M21" s="103"/>
      <c r="Q21">
        <v>900</v>
      </c>
    </row>
    <row r="22" spans="1:17" ht="12.75">
      <c r="A22" s="57">
        <v>21</v>
      </c>
      <c r="B22" s="19">
        <v>918</v>
      </c>
      <c r="C22" s="83" t="s">
        <v>1833</v>
      </c>
      <c r="D22" s="16">
        <v>2001</v>
      </c>
      <c r="E22" s="12" t="s">
        <v>29</v>
      </c>
      <c r="F22" s="12" t="s">
        <v>9</v>
      </c>
      <c r="G22" s="12" t="s">
        <v>9</v>
      </c>
      <c r="H22" s="51" t="s">
        <v>981</v>
      </c>
      <c r="I22" s="210">
        <v>0.0063425925925925915</v>
      </c>
      <c r="J22" s="14" t="str">
        <f t="shared" si="0"/>
        <v>Ж14</v>
      </c>
      <c r="K22" s="14">
        <v>20</v>
      </c>
      <c r="L22" s="13"/>
      <c r="M22" s="103"/>
      <c r="Q22">
        <v>540</v>
      </c>
    </row>
    <row r="23" spans="1:17" ht="12.75">
      <c r="A23" s="57">
        <v>22</v>
      </c>
      <c r="B23" s="19">
        <v>889</v>
      </c>
      <c r="C23" s="83" t="s">
        <v>1805</v>
      </c>
      <c r="D23" s="16">
        <v>1998</v>
      </c>
      <c r="E23" s="12" t="s">
        <v>29</v>
      </c>
      <c r="F23" s="12" t="s">
        <v>9</v>
      </c>
      <c r="G23" s="12" t="s">
        <v>9</v>
      </c>
      <c r="H23" s="51" t="s">
        <v>388</v>
      </c>
      <c r="I23" s="210">
        <v>0.006377314814814815</v>
      </c>
      <c r="J23" s="14">
        <f t="shared" si="0"/>
      </c>
      <c r="K23" s="14"/>
      <c r="L23" s="13"/>
      <c r="M23" s="103"/>
      <c r="Q23">
        <v>540</v>
      </c>
    </row>
    <row r="24" spans="1:17" ht="12.75">
      <c r="A24" s="57">
        <v>23</v>
      </c>
      <c r="B24" s="19">
        <v>872</v>
      </c>
      <c r="C24" s="83" t="s">
        <v>1792</v>
      </c>
      <c r="D24" s="16">
        <v>2003</v>
      </c>
      <c r="E24" s="12" t="s">
        <v>29</v>
      </c>
      <c r="F24" s="12" t="s">
        <v>9</v>
      </c>
      <c r="G24" s="12" t="s">
        <v>9</v>
      </c>
      <c r="H24" s="12" t="s">
        <v>1793</v>
      </c>
      <c r="I24" s="212">
        <v>0.006377314814814815</v>
      </c>
      <c r="J24" s="14" t="str">
        <f t="shared" si="0"/>
        <v>Ж14</v>
      </c>
      <c r="K24" s="14">
        <v>21</v>
      </c>
      <c r="L24" s="124"/>
      <c r="M24" s="125"/>
      <c r="Q24">
        <v>540</v>
      </c>
    </row>
    <row r="25" spans="1:17" ht="12.75">
      <c r="A25" s="57">
        <v>24</v>
      </c>
      <c r="B25" s="19">
        <v>903</v>
      </c>
      <c r="C25" s="83" t="s">
        <v>1818</v>
      </c>
      <c r="D25" s="16">
        <v>2001</v>
      </c>
      <c r="E25" s="12" t="s">
        <v>29</v>
      </c>
      <c r="F25" s="12" t="s">
        <v>9</v>
      </c>
      <c r="G25" s="12" t="s">
        <v>9</v>
      </c>
      <c r="H25" s="51" t="s">
        <v>388</v>
      </c>
      <c r="I25" s="210">
        <v>0.006377314814814815</v>
      </c>
      <c r="J25" s="14" t="str">
        <f t="shared" si="0"/>
        <v>Ж14</v>
      </c>
      <c r="K25" s="14">
        <v>22</v>
      </c>
      <c r="L25" s="13"/>
      <c r="M25" s="103"/>
      <c r="Q25">
        <v>480</v>
      </c>
    </row>
    <row r="26" spans="1:17" ht="12.75">
      <c r="A26" s="57">
        <v>25</v>
      </c>
      <c r="B26" s="19">
        <v>901</v>
      </c>
      <c r="C26" s="83" t="s">
        <v>1816</v>
      </c>
      <c r="D26" s="16">
        <v>2001</v>
      </c>
      <c r="E26" s="12" t="s">
        <v>29</v>
      </c>
      <c r="F26" s="12" t="s">
        <v>9</v>
      </c>
      <c r="G26" s="12" t="s">
        <v>9</v>
      </c>
      <c r="H26" s="51" t="s">
        <v>388</v>
      </c>
      <c r="I26" s="210">
        <v>0.006435185185185186</v>
      </c>
      <c r="J26" s="14" t="str">
        <f t="shared" si="0"/>
        <v>Ж14</v>
      </c>
      <c r="K26" s="14">
        <v>23</v>
      </c>
      <c r="L26" s="13"/>
      <c r="M26" s="103"/>
      <c r="Q26">
        <v>420</v>
      </c>
    </row>
    <row r="27" spans="1:13" ht="12.75">
      <c r="A27" s="57">
        <v>26</v>
      </c>
      <c r="B27" s="19">
        <v>932</v>
      </c>
      <c r="C27" s="83" t="s">
        <v>1843</v>
      </c>
      <c r="D27" s="16">
        <v>2001</v>
      </c>
      <c r="E27" s="12" t="s">
        <v>29</v>
      </c>
      <c r="F27" s="12" t="s">
        <v>9</v>
      </c>
      <c r="G27" s="12" t="s">
        <v>10</v>
      </c>
      <c r="H27" s="12" t="s">
        <v>1384</v>
      </c>
      <c r="I27" s="212">
        <v>0.006435185185185186</v>
      </c>
      <c r="J27" s="14" t="str">
        <f t="shared" si="0"/>
        <v>Ж14</v>
      </c>
      <c r="K27" s="14">
        <v>24</v>
      </c>
      <c r="L27" s="13"/>
      <c r="M27" s="103"/>
    </row>
    <row r="28" spans="1:13" ht="12.75">
      <c r="A28" s="57">
        <v>27</v>
      </c>
      <c r="B28" s="19">
        <v>891</v>
      </c>
      <c r="C28" s="83" t="s">
        <v>1807</v>
      </c>
      <c r="D28" s="16">
        <v>2000</v>
      </c>
      <c r="E28" s="12" t="s">
        <v>29</v>
      </c>
      <c r="F28" s="12" t="s">
        <v>9</v>
      </c>
      <c r="G28" s="12" t="s">
        <v>9</v>
      </c>
      <c r="H28" s="51" t="s">
        <v>388</v>
      </c>
      <c r="I28" s="210">
        <v>0.006435185185185186</v>
      </c>
      <c r="J28" s="14" t="str">
        <f t="shared" si="0"/>
        <v>Ж14</v>
      </c>
      <c r="K28" s="14">
        <v>25</v>
      </c>
      <c r="L28" s="13"/>
      <c r="M28" s="103"/>
    </row>
    <row r="29" spans="1:17" ht="12.75">
      <c r="A29" s="57">
        <v>28</v>
      </c>
      <c r="B29" s="19">
        <v>897</v>
      </c>
      <c r="C29" s="83" t="s">
        <v>1812</v>
      </c>
      <c r="D29" s="16">
        <v>2000</v>
      </c>
      <c r="E29" s="12" t="s">
        <v>29</v>
      </c>
      <c r="F29" s="12" t="s">
        <v>9</v>
      </c>
      <c r="G29" s="12" t="s">
        <v>9</v>
      </c>
      <c r="H29" s="51" t="s">
        <v>978</v>
      </c>
      <c r="I29" s="210">
        <v>0.006481481481481481</v>
      </c>
      <c r="J29" s="14" t="str">
        <f t="shared" si="0"/>
        <v>Ж14</v>
      </c>
      <c r="K29" s="14">
        <v>26</v>
      </c>
      <c r="L29" s="13"/>
      <c r="M29" s="103"/>
      <c r="Q29">
        <v>420</v>
      </c>
    </row>
    <row r="30" spans="1:17" ht="12.75">
      <c r="A30" s="57">
        <v>29</v>
      </c>
      <c r="B30" s="19">
        <v>917</v>
      </c>
      <c r="C30" s="83" t="s">
        <v>1832</v>
      </c>
      <c r="D30" s="16">
        <v>2002</v>
      </c>
      <c r="E30" s="12" t="s">
        <v>29</v>
      </c>
      <c r="F30" s="12" t="s">
        <v>9</v>
      </c>
      <c r="G30" s="12" t="s">
        <v>9</v>
      </c>
      <c r="H30" s="51" t="s">
        <v>981</v>
      </c>
      <c r="I30" s="210">
        <v>0.006527777777777778</v>
      </c>
      <c r="J30" s="14" t="str">
        <f t="shared" si="0"/>
        <v>Ж14</v>
      </c>
      <c r="K30" s="14">
        <v>27</v>
      </c>
      <c r="L30" s="13"/>
      <c r="M30" s="103"/>
      <c r="Q30">
        <v>540</v>
      </c>
    </row>
    <row r="31" spans="1:17" ht="12.75">
      <c r="A31" s="57">
        <v>30</v>
      </c>
      <c r="B31" s="19">
        <v>910</v>
      </c>
      <c r="C31" s="83" t="s">
        <v>1825</v>
      </c>
      <c r="D31" s="16">
        <v>2002</v>
      </c>
      <c r="E31" s="12" t="s">
        <v>29</v>
      </c>
      <c r="F31" s="12" t="s">
        <v>9</v>
      </c>
      <c r="G31" s="12" t="s">
        <v>9</v>
      </c>
      <c r="H31" s="51" t="s">
        <v>388</v>
      </c>
      <c r="I31" s="210">
        <v>0.006527777777777778</v>
      </c>
      <c r="J31" s="14" t="str">
        <f t="shared" si="0"/>
        <v>Ж14</v>
      </c>
      <c r="K31" s="14">
        <v>28</v>
      </c>
      <c r="L31" s="13"/>
      <c r="M31" s="103"/>
      <c r="Q31">
        <v>480</v>
      </c>
    </row>
    <row r="32" spans="1:17" ht="12.75">
      <c r="A32" s="57">
        <v>31</v>
      </c>
      <c r="B32" s="19">
        <v>913</v>
      </c>
      <c r="C32" s="83" t="s">
        <v>1828</v>
      </c>
      <c r="D32" s="16">
        <v>2002</v>
      </c>
      <c r="E32" s="12" t="s">
        <v>29</v>
      </c>
      <c r="F32" s="12" t="s">
        <v>9</v>
      </c>
      <c r="G32" s="12" t="s">
        <v>9</v>
      </c>
      <c r="H32" s="51" t="s">
        <v>981</v>
      </c>
      <c r="I32" s="210">
        <v>0.0066550925925925935</v>
      </c>
      <c r="J32" s="14" t="str">
        <f t="shared" si="0"/>
        <v>Ж14</v>
      </c>
      <c r="K32" s="14">
        <v>29</v>
      </c>
      <c r="L32" s="13"/>
      <c r="M32" s="103"/>
      <c r="Q32">
        <v>600</v>
      </c>
    </row>
    <row r="33" spans="1:17" ht="12.75">
      <c r="A33" s="57">
        <v>32</v>
      </c>
      <c r="B33" s="19">
        <v>924</v>
      </c>
      <c r="C33" s="83" t="s">
        <v>1838</v>
      </c>
      <c r="D33" s="16">
        <v>2002</v>
      </c>
      <c r="E33" s="12" t="s">
        <v>29</v>
      </c>
      <c r="F33" s="12" t="s">
        <v>9</v>
      </c>
      <c r="G33" s="12" t="s">
        <v>9</v>
      </c>
      <c r="H33" s="51" t="s">
        <v>981</v>
      </c>
      <c r="I33" s="210">
        <v>0.006689814814814814</v>
      </c>
      <c r="J33" s="14" t="str">
        <f t="shared" si="0"/>
        <v>Ж14</v>
      </c>
      <c r="K33" s="14">
        <v>30</v>
      </c>
      <c r="L33" s="13"/>
      <c r="M33" s="103"/>
      <c r="Q33">
        <v>600</v>
      </c>
    </row>
    <row r="34" spans="1:17" ht="12.75">
      <c r="A34" s="57">
        <v>33</v>
      </c>
      <c r="B34" s="19">
        <v>874</v>
      </c>
      <c r="C34" s="83" t="s">
        <v>739</v>
      </c>
      <c r="D34" s="16">
        <v>2001</v>
      </c>
      <c r="E34" s="12" t="s">
        <v>29</v>
      </c>
      <c r="F34" s="12" t="s">
        <v>9</v>
      </c>
      <c r="G34" s="12" t="s">
        <v>9</v>
      </c>
      <c r="H34" s="12" t="s">
        <v>906</v>
      </c>
      <c r="I34" s="212">
        <v>0.006712962962962962</v>
      </c>
      <c r="J34" s="14" t="str">
        <f t="shared" si="0"/>
        <v>Ж14</v>
      </c>
      <c r="K34" s="14">
        <v>31</v>
      </c>
      <c r="L34" s="13"/>
      <c r="M34" s="103"/>
      <c r="Q34">
        <v>540</v>
      </c>
    </row>
    <row r="35" spans="1:17" ht="12.75">
      <c r="A35" s="57">
        <v>34</v>
      </c>
      <c r="B35" s="19">
        <v>890</v>
      </c>
      <c r="C35" s="83" t="s">
        <v>1806</v>
      </c>
      <c r="D35" s="16">
        <v>2000</v>
      </c>
      <c r="E35" s="12" t="s">
        <v>29</v>
      </c>
      <c r="F35" s="12" t="s">
        <v>9</v>
      </c>
      <c r="G35" s="12" t="s">
        <v>9</v>
      </c>
      <c r="H35" s="51" t="s">
        <v>388</v>
      </c>
      <c r="I35" s="210">
        <v>0.00673611111111111</v>
      </c>
      <c r="J35" s="14" t="str">
        <f t="shared" si="0"/>
        <v>Ж14</v>
      </c>
      <c r="K35" s="14">
        <v>32</v>
      </c>
      <c r="L35" s="13"/>
      <c r="M35" s="103"/>
      <c r="Q35">
        <v>540</v>
      </c>
    </row>
    <row r="36" spans="1:17" ht="12.75">
      <c r="A36" s="57">
        <v>35</v>
      </c>
      <c r="B36" s="19">
        <v>916</v>
      </c>
      <c r="C36" s="43" t="s">
        <v>1831</v>
      </c>
      <c r="D36" s="16">
        <v>2000</v>
      </c>
      <c r="E36" s="12" t="s">
        <v>29</v>
      </c>
      <c r="F36" s="12" t="s">
        <v>9</v>
      </c>
      <c r="G36" s="12" t="s">
        <v>9</v>
      </c>
      <c r="H36" s="51" t="s">
        <v>981</v>
      </c>
      <c r="I36" s="210">
        <v>0.0067708333333333336</v>
      </c>
      <c r="J36" s="14" t="str">
        <f t="shared" si="0"/>
        <v>Ж14</v>
      </c>
      <c r="K36" s="14">
        <v>33</v>
      </c>
      <c r="L36" s="31"/>
      <c r="M36" s="103"/>
      <c r="Q36">
        <v>540</v>
      </c>
    </row>
    <row r="37" spans="1:17" ht="12.75">
      <c r="A37" s="57">
        <v>36</v>
      </c>
      <c r="B37" s="19">
        <v>919</v>
      </c>
      <c r="C37" s="83" t="s">
        <v>1834</v>
      </c>
      <c r="D37" s="16">
        <v>2002</v>
      </c>
      <c r="E37" s="12" t="s">
        <v>29</v>
      </c>
      <c r="F37" s="12" t="s">
        <v>9</v>
      </c>
      <c r="G37" s="12" t="s">
        <v>9</v>
      </c>
      <c r="H37" s="51" t="s">
        <v>981</v>
      </c>
      <c r="I37" s="210">
        <v>0.006793981481481482</v>
      </c>
      <c r="J37" s="14" t="str">
        <f t="shared" si="0"/>
        <v>Ж14</v>
      </c>
      <c r="K37" s="14">
        <v>34</v>
      </c>
      <c r="L37" s="13"/>
      <c r="M37" s="103"/>
      <c r="Q37">
        <v>540</v>
      </c>
    </row>
    <row r="38" spans="1:17" ht="12.75">
      <c r="A38" s="57">
        <v>37</v>
      </c>
      <c r="B38" s="19">
        <v>902</v>
      </c>
      <c r="C38" s="83" t="s">
        <v>1817</v>
      </c>
      <c r="D38" s="16">
        <v>2003</v>
      </c>
      <c r="E38" s="12" t="s">
        <v>29</v>
      </c>
      <c r="F38" s="12" t="s">
        <v>9</v>
      </c>
      <c r="G38" s="12" t="s">
        <v>9</v>
      </c>
      <c r="H38" s="51" t="s">
        <v>388</v>
      </c>
      <c r="I38" s="210">
        <v>0.006840277777777778</v>
      </c>
      <c r="J38" s="14" t="str">
        <f t="shared" si="0"/>
        <v>Ж14</v>
      </c>
      <c r="K38" s="14">
        <v>35</v>
      </c>
      <c r="L38" s="13"/>
      <c r="M38" s="103"/>
      <c r="Q38">
        <v>540</v>
      </c>
    </row>
    <row r="39" spans="1:17" ht="12.75">
      <c r="A39" s="57">
        <v>38</v>
      </c>
      <c r="B39" s="19">
        <v>911</v>
      </c>
      <c r="C39" s="83" t="s">
        <v>1826</v>
      </c>
      <c r="D39" s="16">
        <v>2001</v>
      </c>
      <c r="E39" s="12" t="s">
        <v>29</v>
      </c>
      <c r="F39" s="12" t="s">
        <v>9</v>
      </c>
      <c r="G39" s="12" t="s">
        <v>9</v>
      </c>
      <c r="H39" s="51" t="s">
        <v>388</v>
      </c>
      <c r="I39" s="210">
        <v>0.006851851851851852</v>
      </c>
      <c r="J39" s="14" t="str">
        <f t="shared" si="0"/>
        <v>Ж14</v>
      </c>
      <c r="K39" s="14">
        <v>36</v>
      </c>
      <c r="L39" s="13"/>
      <c r="M39" s="103"/>
      <c r="Q39">
        <v>600</v>
      </c>
    </row>
    <row r="40" spans="1:17" ht="12.75">
      <c r="A40" s="57">
        <v>39</v>
      </c>
      <c r="B40" s="19">
        <v>926</v>
      </c>
      <c r="C40" s="96" t="s">
        <v>1839</v>
      </c>
      <c r="D40" s="63">
        <v>2002</v>
      </c>
      <c r="E40" s="12" t="s">
        <v>29</v>
      </c>
      <c r="F40" s="12" t="s">
        <v>9</v>
      </c>
      <c r="G40" s="12" t="s">
        <v>9</v>
      </c>
      <c r="H40" s="51" t="s">
        <v>981</v>
      </c>
      <c r="I40" s="210">
        <v>0.006921296296296297</v>
      </c>
      <c r="J40" s="14" t="str">
        <f t="shared" si="0"/>
        <v>Ж14</v>
      </c>
      <c r="K40" s="14">
        <v>37</v>
      </c>
      <c r="L40" s="31"/>
      <c r="M40" s="103"/>
      <c r="Q40">
        <v>600</v>
      </c>
    </row>
    <row r="41" spans="1:17" ht="12.75">
      <c r="A41" s="57">
        <v>40</v>
      </c>
      <c r="B41" s="19">
        <v>923</v>
      </c>
      <c r="C41" s="83" t="s">
        <v>1837</v>
      </c>
      <c r="D41" s="16">
        <v>2003</v>
      </c>
      <c r="E41" s="12" t="s">
        <v>29</v>
      </c>
      <c r="F41" s="12" t="s">
        <v>9</v>
      </c>
      <c r="G41" s="12" t="s">
        <v>9</v>
      </c>
      <c r="H41" s="51" t="s">
        <v>981</v>
      </c>
      <c r="I41" s="210">
        <v>0.006967592592592592</v>
      </c>
      <c r="J41" s="14" t="str">
        <f t="shared" si="0"/>
        <v>Ж14</v>
      </c>
      <c r="K41" s="14">
        <v>38</v>
      </c>
      <c r="L41" s="13"/>
      <c r="M41" s="103"/>
      <c r="Q41">
        <v>540</v>
      </c>
    </row>
    <row r="42" spans="1:17" ht="12.75">
      <c r="A42" s="57">
        <v>41</v>
      </c>
      <c r="B42" s="19">
        <v>906</v>
      </c>
      <c r="C42" s="83" t="s">
        <v>1821</v>
      </c>
      <c r="D42" s="16">
        <v>2004</v>
      </c>
      <c r="E42" s="12" t="s">
        <v>29</v>
      </c>
      <c r="F42" s="12" t="s">
        <v>9</v>
      </c>
      <c r="G42" s="12" t="s">
        <v>9</v>
      </c>
      <c r="H42" s="51" t="s">
        <v>388</v>
      </c>
      <c r="I42" s="210">
        <v>0.007025462962962963</v>
      </c>
      <c r="J42" s="14" t="str">
        <f t="shared" si="0"/>
        <v>Ж14</v>
      </c>
      <c r="K42" s="14">
        <v>39</v>
      </c>
      <c r="L42" s="13"/>
      <c r="M42" s="103"/>
      <c r="Q42">
        <v>420</v>
      </c>
    </row>
    <row r="43" spans="1:17" ht="12.75">
      <c r="A43" s="57">
        <v>42</v>
      </c>
      <c r="B43" s="19">
        <v>900</v>
      </c>
      <c r="C43" s="96" t="s">
        <v>1815</v>
      </c>
      <c r="D43" s="63">
        <v>2001</v>
      </c>
      <c r="E43" s="12" t="s">
        <v>29</v>
      </c>
      <c r="F43" s="12" t="s">
        <v>9</v>
      </c>
      <c r="G43" s="12" t="s">
        <v>9</v>
      </c>
      <c r="H43" s="51" t="s">
        <v>388</v>
      </c>
      <c r="I43" s="210">
        <v>0.007060185185185184</v>
      </c>
      <c r="J43" s="14" t="str">
        <f t="shared" si="0"/>
        <v>Ж14</v>
      </c>
      <c r="K43" s="14">
        <v>40</v>
      </c>
      <c r="L43" s="112"/>
      <c r="M43" s="103"/>
      <c r="Q43">
        <v>540</v>
      </c>
    </row>
    <row r="44" spans="1:17" ht="12.75">
      <c r="A44" s="57">
        <v>43</v>
      </c>
      <c r="B44" s="19">
        <v>914</v>
      </c>
      <c r="C44" s="83" t="s">
        <v>1829</v>
      </c>
      <c r="D44" s="16">
        <v>2002</v>
      </c>
      <c r="E44" s="12" t="s">
        <v>29</v>
      </c>
      <c r="F44" s="12" t="s">
        <v>9</v>
      </c>
      <c r="G44" s="12" t="s">
        <v>9</v>
      </c>
      <c r="H44" s="51" t="s">
        <v>981</v>
      </c>
      <c r="I44" s="210">
        <v>0.007071759259259259</v>
      </c>
      <c r="J44" s="14" t="str">
        <f t="shared" si="0"/>
        <v>Ж14</v>
      </c>
      <c r="K44" s="14">
        <v>41</v>
      </c>
      <c r="L44" s="13"/>
      <c r="M44" s="103"/>
      <c r="Q44">
        <v>540</v>
      </c>
    </row>
    <row r="45" spans="1:17" ht="12.75">
      <c r="A45" s="57">
        <v>44</v>
      </c>
      <c r="B45" s="19">
        <v>899</v>
      </c>
      <c r="C45" s="83" t="s">
        <v>1814</v>
      </c>
      <c r="D45" s="16">
        <v>1989</v>
      </c>
      <c r="E45" s="12" t="s">
        <v>29</v>
      </c>
      <c r="F45" s="12" t="s">
        <v>9</v>
      </c>
      <c r="G45" s="12" t="s">
        <v>9</v>
      </c>
      <c r="H45" s="51"/>
      <c r="I45" s="210">
        <v>0.007141203703703704</v>
      </c>
      <c r="J45" s="14">
        <f t="shared" si="0"/>
      </c>
      <c r="K45" s="14"/>
      <c r="L45" s="13" t="s">
        <v>1360</v>
      </c>
      <c r="M45" s="103"/>
      <c r="Q45">
        <v>420</v>
      </c>
    </row>
    <row r="46" spans="1:17" ht="12.75">
      <c r="A46" s="57">
        <v>45</v>
      </c>
      <c r="B46" s="19">
        <v>907</v>
      </c>
      <c r="C46" s="83" t="s">
        <v>1822</v>
      </c>
      <c r="D46" s="16">
        <v>2006</v>
      </c>
      <c r="E46" s="12" t="s">
        <v>29</v>
      </c>
      <c r="F46" s="12" t="s">
        <v>9</v>
      </c>
      <c r="G46" s="12" t="s">
        <v>9</v>
      </c>
      <c r="H46" s="51" t="s">
        <v>388</v>
      </c>
      <c r="I46" s="210">
        <v>0.0072106481481481475</v>
      </c>
      <c r="J46" s="14" t="str">
        <f t="shared" si="0"/>
        <v>Ж14</v>
      </c>
      <c r="K46" s="14">
        <v>42</v>
      </c>
      <c r="L46" s="13"/>
      <c r="M46" s="103"/>
      <c r="Q46">
        <v>540</v>
      </c>
    </row>
    <row r="47" spans="1:17" ht="12.75">
      <c r="A47" s="57">
        <v>46</v>
      </c>
      <c r="B47" s="19">
        <v>883</v>
      </c>
      <c r="C47" s="83" t="s">
        <v>1799</v>
      </c>
      <c r="D47" s="16">
        <v>1998</v>
      </c>
      <c r="E47" s="12" t="s">
        <v>29</v>
      </c>
      <c r="F47" s="12" t="s">
        <v>9</v>
      </c>
      <c r="G47" s="12" t="s">
        <v>9</v>
      </c>
      <c r="H47" s="12" t="s">
        <v>1020</v>
      </c>
      <c r="I47" s="212">
        <v>0.007777777777777777</v>
      </c>
      <c r="J47" s="14">
        <f t="shared" si="0"/>
      </c>
      <c r="K47" s="14"/>
      <c r="L47" s="13" t="s">
        <v>1360</v>
      </c>
      <c r="M47" s="103"/>
      <c r="Q47">
        <v>600</v>
      </c>
    </row>
    <row r="48" spans="1:17" ht="12.75">
      <c r="A48" s="57">
        <v>47</v>
      </c>
      <c r="B48" s="19">
        <v>887</v>
      </c>
      <c r="C48" s="96" t="s">
        <v>1802</v>
      </c>
      <c r="D48" s="63">
        <v>2003</v>
      </c>
      <c r="E48" s="12" t="s">
        <v>29</v>
      </c>
      <c r="F48" s="12" t="s">
        <v>9</v>
      </c>
      <c r="G48" s="12" t="s">
        <v>9</v>
      </c>
      <c r="H48" s="12" t="s">
        <v>1499</v>
      </c>
      <c r="I48" s="212">
        <v>0.007905092592592592</v>
      </c>
      <c r="J48" s="14" t="str">
        <f t="shared" si="0"/>
        <v>Ж14</v>
      </c>
      <c r="K48" s="14">
        <v>43</v>
      </c>
      <c r="L48" s="112"/>
      <c r="M48" s="103"/>
      <c r="Q48">
        <v>480</v>
      </c>
    </row>
    <row r="49" spans="1:17" ht="12.75">
      <c r="A49" s="57">
        <v>48</v>
      </c>
      <c r="B49" s="19">
        <v>877</v>
      </c>
      <c r="C49" s="83" t="s">
        <v>1795</v>
      </c>
      <c r="D49" s="16">
        <v>1992</v>
      </c>
      <c r="E49" s="12" t="s">
        <v>29</v>
      </c>
      <c r="F49" s="12" t="s">
        <v>9</v>
      </c>
      <c r="G49" s="12" t="s">
        <v>9</v>
      </c>
      <c r="H49" s="12"/>
      <c r="I49" s="212">
        <v>0.007939814814814814</v>
      </c>
      <c r="J49" s="14">
        <f t="shared" si="0"/>
      </c>
      <c r="K49" s="14"/>
      <c r="L49" s="13" t="s">
        <v>1360</v>
      </c>
      <c r="M49" s="103"/>
      <c r="Q49">
        <v>540</v>
      </c>
    </row>
    <row r="50" spans="1:17" ht="12.75">
      <c r="A50" s="57">
        <v>49</v>
      </c>
      <c r="B50" s="108">
        <v>947</v>
      </c>
      <c r="C50" s="83" t="s">
        <v>543</v>
      </c>
      <c r="D50" s="16">
        <v>1967</v>
      </c>
      <c r="E50" s="12" t="s">
        <v>29</v>
      </c>
      <c r="F50" s="12" t="s">
        <v>9</v>
      </c>
      <c r="G50" s="12" t="s">
        <v>9</v>
      </c>
      <c r="H50" s="14"/>
      <c r="I50" s="212">
        <v>0.008217592592592594</v>
      </c>
      <c r="J50" s="14">
        <f t="shared" si="0"/>
      </c>
      <c r="K50" s="14"/>
      <c r="L50" s="13" t="s">
        <v>269</v>
      </c>
      <c r="M50" s="102">
        <v>30274</v>
      </c>
      <c r="Q50">
        <v>540</v>
      </c>
    </row>
    <row r="51" spans="1:17" ht="12.75">
      <c r="A51" s="57">
        <v>50</v>
      </c>
      <c r="B51" s="19">
        <v>878</v>
      </c>
      <c r="C51" s="83" t="s">
        <v>1796</v>
      </c>
      <c r="D51" s="16">
        <v>1991</v>
      </c>
      <c r="E51" s="12" t="s">
        <v>29</v>
      </c>
      <c r="F51" s="12" t="s">
        <v>9</v>
      </c>
      <c r="G51" s="12" t="s">
        <v>9</v>
      </c>
      <c r="H51" s="12"/>
      <c r="I51" s="212">
        <v>0.008391203703703705</v>
      </c>
      <c r="J51" s="14">
        <f t="shared" si="0"/>
      </c>
      <c r="K51" s="14"/>
      <c r="L51" s="13" t="s">
        <v>1360</v>
      </c>
      <c r="M51" s="103"/>
      <c r="Q51">
        <v>540</v>
      </c>
    </row>
    <row r="52" spans="1:17" ht="12.75">
      <c r="A52" s="57">
        <v>51</v>
      </c>
      <c r="B52" s="19">
        <v>922</v>
      </c>
      <c r="C52" s="83" t="s">
        <v>1836</v>
      </c>
      <c r="D52" s="16">
        <v>2005</v>
      </c>
      <c r="E52" s="12" t="s">
        <v>29</v>
      </c>
      <c r="F52" s="12" t="s">
        <v>9</v>
      </c>
      <c r="G52" s="12" t="s">
        <v>9</v>
      </c>
      <c r="H52" s="51" t="s">
        <v>981</v>
      </c>
      <c r="I52" s="210">
        <v>0.0084375</v>
      </c>
      <c r="J52" s="14" t="str">
        <f t="shared" si="0"/>
        <v>Ж14</v>
      </c>
      <c r="K52" s="14">
        <v>44</v>
      </c>
      <c r="L52" s="13"/>
      <c r="M52" s="103"/>
      <c r="Q52">
        <v>540</v>
      </c>
    </row>
    <row r="53" spans="1:17" ht="12.75">
      <c r="A53" s="57">
        <v>52</v>
      </c>
      <c r="B53" s="19">
        <v>928</v>
      </c>
      <c r="C53" s="96" t="s">
        <v>1840</v>
      </c>
      <c r="D53" s="63">
        <v>2007</v>
      </c>
      <c r="E53" s="12" t="s">
        <v>29</v>
      </c>
      <c r="F53" s="12" t="s">
        <v>9</v>
      </c>
      <c r="G53" s="12" t="s">
        <v>9</v>
      </c>
      <c r="H53" s="62"/>
      <c r="I53" s="213">
        <v>0.008472222222222221</v>
      </c>
      <c r="J53" s="14" t="str">
        <f t="shared" si="0"/>
        <v>Ж14</v>
      </c>
      <c r="K53" s="14">
        <v>45</v>
      </c>
      <c r="L53" s="112"/>
      <c r="M53" s="103"/>
      <c r="Q53">
        <v>480</v>
      </c>
    </row>
    <row r="54" spans="1:13" ht="12.75">
      <c r="A54" s="57">
        <v>53</v>
      </c>
      <c r="B54" s="108">
        <v>945</v>
      </c>
      <c r="C54" s="83" t="s">
        <v>542</v>
      </c>
      <c r="D54" s="16">
        <v>1982</v>
      </c>
      <c r="E54" s="12" t="s">
        <v>29</v>
      </c>
      <c r="F54" s="12" t="s">
        <v>9</v>
      </c>
      <c r="G54" s="12" t="s">
        <v>9</v>
      </c>
      <c r="H54" s="12" t="s">
        <v>548</v>
      </c>
      <c r="I54" s="212">
        <v>0.008715277777777778</v>
      </c>
      <c r="J54" s="14">
        <f t="shared" si="0"/>
      </c>
      <c r="K54" s="14"/>
      <c r="L54" s="13" t="s">
        <v>269</v>
      </c>
      <c r="M54" s="103"/>
    </row>
    <row r="55" spans="1:17" ht="12.75">
      <c r="A55" s="57">
        <v>54</v>
      </c>
      <c r="B55" s="19">
        <v>884</v>
      </c>
      <c r="C55" s="83" t="s">
        <v>1800</v>
      </c>
      <c r="D55" s="16">
        <v>1990</v>
      </c>
      <c r="E55" s="12" t="s">
        <v>29</v>
      </c>
      <c r="F55" s="12" t="s">
        <v>9</v>
      </c>
      <c r="G55" s="12" t="s">
        <v>9</v>
      </c>
      <c r="H55" s="12" t="s">
        <v>1020</v>
      </c>
      <c r="I55" s="212">
        <v>0.008715277777777778</v>
      </c>
      <c r="J55" s="14">
        <f t="shared" si="0"/>
      </c>
      <c r="K55" s="14"/>
      <c r="L55" s="13" t="s">
        <v>1360</v>
      </c>
      <c r="M55" s="102">
        <v>30076</v>
      </c>
      <c r="Q55">
        <v>720</v>
      </c>
    </row>
    <row r="56" spans="1:17" ht="12.75">
      <c r="A56" s="57">
        <v>55</v>
      </c>
      <c r="B56" s="19">
        <v>880</v>
      </c>
      <c r="C56" s="83" t="s">
        <v>1797</v>
      </c>
      <c r="D56" s="16">
        <v>2000</v>
      </c>
      <c r="E56" s="12" t="s">
        <v>29</v>
      </c>
      <c r="F56" s="12" t="s">
        <v>9</v>
      </c>
      <c r="G56" s="12" t="s">
        <v>9</v>
      </c>
      <c r="H56" s="12" t="s">
        <v>1020</v>
      </c>
      <c r="I56" s="212">
        <v>0.00880787037037037</v>
      </c>
      <c r="J56" s="14" t="str">
        <f t="shared" si="0"/>
        <v>Ж14</v>
      </c>
      <c r="K56" s="14">
        <v>46</v>
      </c>
      <c r="L56" s="13"/>
      <c r="M56" s="103"/>
      <c r="Q56">
        <v>600</v>
      </c>
    </row>
    <row r="57" spans="1:17" ht="12.75">
      <c r="A57" s="57">
        <v>56</v>
      </c>
      <c r="B57" s="19">
        <v>931</v>
      </c>
      <c r="C57" s="83" t="s">
        <v>1842</v>
      </c>
      <c r="D57" s="16">
        <v>2000</v>
      </c>
      <c r="E57" s="12" t="s">
        <v>29</v>
      </c>
      <c r="F57" s="12" t="s">
        <v>9</v>
      </c>
      <c r="G57" s="12" t="s">
        <v>9</v>
      </c>
      <c r="H57" s="12" t="s">
        <v>870</v>
      </c>
      <c r="I57" s="212">
        <v>0.00880787037037037</v>
      </c>
      <c r="J57" s="14" t="str">
        <f t="shared" si="0"/>
        <v>Ж14</v>
      </c>
      <c r="K57" s="14">
        <v>47</v>
      </c>
      <c r="L57" s="13"/>
      <c r="M57" s="103"/>
      <c r="Q57">
        <v>540</v>
      </c>
    </row>
    <row r="58" spans="1:13" ht="12.75">
      <c r="A58" s="57">
        <v>57</v>
      </c>
      <c r="B58" s="108">
        <v>944</v>
      </c>
      <c r="C58" s="83" t="s">
        <v>541</v>
      </c>
      <c r="D58" s="16">
        <v>1982</v>
      </c>
      <c r="E58" s="12" t="s">
        <v>29</v>
      </c>
      <c r="F58" s="12" t="s">
        <v>9</v>
      </c>
      <c r="G58" s="12" t="s">
        <v>9</v>
      </c>
      <c r="H58" s="12" t="s">
        <v>547</v>
      </c>
      <c r="I58" s="212">
        <v>0.00880787037037037</v>
      </c>
      <c r="J58" s="14">
        <f t="shared" si="0"/>
      </c>
      <c r="K58" s="14"/>
      <c r="L58" s="13" t="s">
        <v>269</v>
      </c>
      <c r="M58" s="102">
        <v>30018</v>
      </c>
    </row>
    <row r="59" spans="1:17" ht="12.75">
      <c r="A59" s="57">
        <v>58</v>
      </c>
      <c r="B59" s="19">
        <v>886</v>
      </c>
      <c r="C59" s="83" t="s">
        <v>1801</v>
      </c>
      <c r="D59" s="16">
        <v>1973</v>
      </c>
      <c r="E59" s="12" t="s">
        <v>29</v>
      </c>
      <c r="F59" s="12" t="s">
        <v>9</v>
      </c>
      <c r="G59" s="12" t="s">
        <v>9</v>
      </c>
      <c r="H59" s="12" t="s">
        <v>1499</v>
      </c>
      <c r="I59" s="212">
        <v>0.008877314814814815</v>
      </c>
      <c r="J59" s="14">
        <f t="shared" si="0"/>
      </c>
      <c r="K59" s="14"/>
      <c r="L59" s="13" t="s">
        <v>1360</v>
      </c>
      <c r="M59" s="103"/>
      <c r="Q59">
        <v>540</v>
      </c>
    </row>
    <row r="60" spans="1:13" s="123" customFormat="1" ht="12.75">
      <c r="A60" s="57">
        <v>59</v>
      </c>
      <c r="B60" s="108">
        <v>948</v>
      </c>
      <c r="C60" s="83" t="s">
        <v>544</v>
      </c>
      <c r="D60" s="16">
        <v>1967</v>
      </c>
      <c r="E60" s="12" t="s">
        <v>29</v>
      </c>
      <c r="F60" s="12" t="s">
        <v>9</v>
      </c>
      <c r="G60" s="12" t="s">
        <v>9</v>
      </c>
      <c r="H60" s="12"/>
      <c r="I60" s="212">
        <v>0.008912037037037038</v>
      </c>
      <c r="J60" s="14">
        <f t="shared" si="0"/>
      </c>
      <c r="K60" s="14"/>
      <c r="L60" s="13" t="s">
        <v>269</v>
      </c>
      <c r="M60" s="102">
        <v>30276</v>
      </c>
    </row>
    <row r="61" spans="1:17" ht="12.75">
      <c r="A61" s="57">
        <v>60</v>
      </c>
      <c r="B61" s="19">
        <v>881</v>
      </c>
      <c r="C61" s="83" t="s">
        <v>1798</v>
      </c>
      <c r="D61" s="16">
        <v>1998</v>
      </c>
      <c r="E61" s="12" t="s">
        <v>29</v>
      </c>
      <c r="F61" s="12" t="s">
        <v>9</v>
      </c>
      <c r="G61" s="12" t="s">
        <v>9</v>
      </c>
      <c r="H61" s="12" t="s">
        <v>1020</v>
      </c>
      <c r="I61" s="212">
        <v>0.009108796296296297</v>
      </c>
      <c r="J61" s="14">
        <f t="shared" si="0"/>
      </c>
      <c r="K61" s="14"/>
      <c r="L61" s="13" t="s">
        <v>1360</v>
      </c>
      <c r="M61" s="103"/>
      <c r="Q61">
        <v>720</v>
      </c>
    </row>
    <row r="62" spans="1:17" ht="12.75">
      <c r="A62" s="57">
        <v>61</v>
      </c>
      <c r="B62" s="108">
        <v>950</v>
      </c>
      <c r="C62" s="83" t="s">
        <v>545</v>
      </c>
      <c r="D62" s="16">
        <v>2007</v>
      </c>
      <c r="E62" s="12" t="s">
        <v>29</v>
      </c>
      <c r="F62" s="12" t="s">
        <v>9</v>
      </c>
      <c r="G62" s="12" t="s">
        <v>9</v>
      </c>
      <c r="H62" s="12" t="s">
        <v>549</v>
      </c>
      <c r="I62" s="212">
        <v>0.009456018518518518</v>
      </c>
      <c r="J62" s="14" t="str">
        <f t="shared" si="0"/>
        <v>Ж14</v>
      </c>
      <c r="K62" s="14">
        <v>48</v>
      </c>
      <c r="L62" s="13" t="s">
        <v>269</v>
      </c>
      <c r="M62" s="102">
        <v>30408</v>
      </c>
      <c r="Q62">
        <v>960</v>
      </c>
    </row>
    <row r="63" spans="1:13" ht="12.75">
      <c r="A63" s="57">
        <v>62</v>
      </c>
      <c r="B63" s="108">
        <v>942</v>
      </c>
      <c r="C63" s="83" t="s">
        <v>540</v>
      </c>
      <c r="D63" s="16">
        <v>1990</v>
      </c>
      <c r="E63" s="12" t="s">
        <v>29</v>
      </c>
      <c r="F63" s="12" t="s">
        <v>9</v>
      </c>
      <c r="G63" s="12" t="s">
        <v>9</v>
      </c>
      <c r="H63" s="12"/>
      <c r="I63" s="212">
        <v>0.01</v>
      </c>
      <c r="J63" s="14">
        <f t="shared" si="0"/>
      </c>
      <c r="K63" s="14"/>
      <c r="L63" s="13" t="s">
        <v>269</v>
      </c>
      <c r="M63" s="102">
        <v>29334</v>
      </c>
    </row>
    <row r="64" spans="1:17" ht="12.75">
      <c r="A64" s="57">
        <v>63</v>
      </c>
      <c r="B64" s="108">
        <v>941</v>
      </c>
      <c r="C64" s="83" t="s">
        <v>539</v>
      </c>
      <c r="D64" s="16">
        <v>2007</v>
      </c>
      <c r="E64" s="12" t="s">
        <v>29</v>
      </c>
      <c r="F64" s="12" t="s">
        <v>9</v>
      </c>
      <c r="G64" s="12" t="s">
        <v>9</v>
      </c>
      <c r="H64" s="12" t="s">
        <v>546</v>
      </c>
      <c r="I64" s="212">
        <v>0.01</v>
      </c>
      <c r="J64" s="14" t="str">
        <f t="shared" si="0"/>
        <v>Ж14</v>
      </c>
      <c r="K64" s="14">
        <v>49</v>
      </c>
      <c r="L64" s="13" t="s">
        <v>269</v>
      </c>
      <c r="M64" s="102">
        <v>29584</v>
      </c>
      <c r="Q64">
        <v>720</v>
      </c>
    </row>
    <row r="65" spans="1:17" ht="12.75">
      <c r="A65" s="57">
        <v>64</v>
      </c>
      <c r="B65" s="19">
        <v>869</v>
      </c>
      <c r="C65" s="83" t="s">
        <v>1790</v>
      </c>
      <c r="D65" s="16">
        <v>1982</v>
      </c>
      <c r="E65" s="12" t="s">
        <v>29</v>
      </c>
      <c r="F65" s="12" t="s">
        <v>9</v>
      </c>
      <c r="G65" s="12" t="s">
        <v>9</v>
      </c>
      <c r="H65" s="12"/>
      <c r="I65" s="212">
        <v>0.010474537037037037</v>
      </c>
      <c r="J65" s="14">
        <f t="shared" si="0"/>
      </c>
      <c r="K65" s="14"/>
      <c r="L65" s="13" t="s">
        <v>1360</v>
      </c>
      <c r="M65" s="103"/>
      <c r="Q65">
        <v>540</v>
      </c>
    </row>
    <row r="66" spans="1:17" ht="12.75">
      <c r="A66" s="57">
        <v>65</v>
      </c>
      <c r="B66" s="19">
        <v>888</v>
      </c>
      <c r="C66" s="83" t="s">
        <v>1803</v>
      </c>
      <c r="D66" s="16">
        <v>1985</v>
      </c>
      <c r="E66" s="12" t="s">
        <v>29</v>
      </c>
      <c r="F66" s="12" t="s">
        <v>309</v>
      </c>
      <c r="G66" s="12" t="s">
        <v>1804</v>
      </c>
      <c r="H66" s="12"/>
      <c r="I66" s="212">
        <v>0.010520833333333333</v>
      </c>
      <c r="J66" s="14">
        <f>IF(AND(D66&gt;=1900,D66&lt;=1934),"Ж80",IF(AND(D66&gt;=1935,D66&lt;=1939),"Ж75",IF(AND(D66&gt;=2000,D66&lt;=2014),"Ж14","")))</f>
      </c>
      <c r="K66" s="14"/>
      <c r="L66" s="13"/>
      <c r="M66" s="103"/>
      <c r="Q66">
        <v>480</v>
      </c>
    </row>
    <row r="67" spans="1:17" ht="12.75">
      <c r="A67" s="57">
        <v>66</v>
      </c>
      <c r="B67" s="19">
        <v>940</v>
      </c>
      <c r="C67" s="83" t="s">
        <v>1851</v>
      </c>
      <c r="D67" s="16">
        <v>1937</v>
      </c>
      <c r="E67" s="12" t="s">
        <v>29</v>
      </c>
      <c r="F67" s="12" t="s">
        <v>9</v>
      </c>
      <c r="G67" s="12" t="s">
        <v>9</v>
      </c>
      <c r="H67" s="12" t="s">
        <v>1685</v>
      </c>
      <c r="I67" s="212">
        <v>0.011041666666666667</v>
      </c>
      <c r="J67" s="14" t="str">
        <f>IF(AND(D67&gt;=1900,D67&lt;=1934),"Ж80",IF(AND(D67&gt;=1935,D67&lt;=1939),"Ж75",IF(AND(D67&gt;=2000,D67&lt;=2014),"Ж14","")))</f>
        <v>Ж75</v>
      </c>
      <c r="K67" s="14">
        <v>1</v>
      </c>
      <c r="L67" s="13"/>
      <c r="M67" s="103"/>
      <c r="Q67">
        <v>480</v>
      </c>
    </row>
    <row r="68" spans="1:17" ht="12.75">
      <c r="A68" s="57">
        <v>67</v>
      </c>
      <c r="B68" s="19">
        <v>929</v>
      </c>
      <c r="C68" s="83" t="s">
        <v>1841</v>
      </c>
      <c r="D68" s="16">
        <v>2005</v>
      </c>
      <c r="E68" s="12" t="s">
        <v>29</v>
      </c>
      <c r="F68" s="12" t="s">
        <v>9</v>
      </c>
      <c r="G68" s="12" t="s">
        <v>9</v>
      </c>
      <c r="H68" s="12"/>
      <c r="I68" s="212">
        <v>0.011423611111111112</v>
      </c>
      <c r="J68" s="14" t="str">
        <f>IF(AND(D68&gt;=1900,D68&lt;=1934),"Ж80",IF(AND(D68&gt;=1935,D68&lt;=1939),"Ж75",IF(AND(D68&gt;=2000,D68&lt;=2014),"Ж14","")))</f>
        <v>Ж14</v>
      </c>
      <c r="K68" s="14">
        <v>50</v>
      </c>
      <c r="L68" s="13"/>
      <c r="M68" s="103"/>
      <c r="Q68">
        <v>420</v>
      </c>
    </row>
    <row r="69" spans="1:17" ht="12.75">
      <c r="A69" s="57">
        <v>68</v>
      </c>
      <c r="B69" s="19">
        <v>870</v>
      </c>
      <c r="C69" s="83" t="s">
        <v>1791</v>
      </c>
      <c r="D69" s="16">
        <v>1935</v>
      </c>
      <c r="E69" s="12" t="s">
        <v>29</v>
      </c>
      <c r="F69" s="12" t="s">
        <v>9</v>
      </c>
      <c r="G69" s="12" t="s">
        <v>9</v>
      </c>
      <c r="H69" s="12"/>
      <c r="I69" s="212">
        <v>0.01716435185185185</v>
      </c>
      <c r="J69" s="14" t="str">
        <f>IF(AND(D69&gt;=1900,D69&lt;=1934),"Ж80",IF(AND(D69&gt;=1935,D69&lt;=1939),"Ж75",IF(AND(D69&gt;=2000,D69&lt;=2014),"Ж14","")))</f>
        <v>Ж75</v>
      </c>
      <c r="K69" s="14">
        <v>2</v>
      </c>
      <c r="L69" s="13"/>
      <c r="M69" s="103"/>
      <c r="Q69">
        <v>480</v>
      </c>
    </row>
  </sheetData>
  <sheetProtection/>
  <autoFilter ref="A1:L69"/>
  <printOptions horizontalCentered="1"/>
  <pageMargins left="0.11811023622047245" right="0.11811023622047245" top="1.8110236220472442" bottom="0.984251968503937" header="0.1968503937007874" footer="0.1968503937007874"/>
  <pageSetup horizontalDpi="600" verticalDpi="600" orientation="portrait" paperSize="9" r:id="rId2"/>
  <headerFooter alignWithMargins="0">
    <oddHeader>&amp;L&amp;8
&amp;10
&amp;G&amp;C&amp;"Arial Cyr,полужирный"&amp;14  88-й Международный пробег ПУШКИН - САНКТ-ПЕТЕРБУРГ
&amp;10на призы газеты &amp;G
памяти В.И. Семенова
ИТОГОВЫЙ ПРОТОКОЛ
Дистанция 2 км Женщины&amp;R
&amp;G</oddHeader>
    <oddFooter>&amp;CСанкт-Петербург
21.09.2014&amp;R&amp;P из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"/>
  <sheetViews>
    <sheetView zoomScale="115" zoomScaleNormal="115" zoomScalePageLayoutView="0" workbookViewId="0" topLeftCell="A1">
      <selection activeCell="E8" sqref="E8"/>
    </sheetView>
  </sheetViews>
  <sheetFormatPr defaultColWidth="9.00390625" defaultRowHeight="12.75"/>
  <cols>
    <col min="1" max="1" width="4.00390625" style="2" bestFit="1" customWidth="1"/>
    <col min="2" max="2" width="4.375" style="1" bestFit="1" customWidth="1"/>
    <col min="3" max="3" width="19.375" style="8" customWidth="1"/>
    <col min="4" max="4" width="4.25390625" style="2" customWidth="1"/>
    <col min="5" max="5" width="4.375" style="4" bestFit="1" customWidth="1"/>
    <col min="6" max="6" width="13.00390625" style="4" customWidth="1"/>
    <col min="7" max="7" width="12.875" style="5" bestFit="1" customWidth="1"/>
    <col min="8" max="8" width="17.375" style="5" customWidth="1"/>
    <col min="9" max="9" width="7.375" style="5" customWidth="1"/>
  </cols>
  <sheetData>
    <row r="2" spans="1:9" ht="12.75">
      <c r="A2" s="251" t="s">
        <v>1928</v>
      </c>
      <c r="B2" s="251"/>
      <c r="C2" s="251"/>
      <c r="D2" s="251"/>
      <c r="E2" s="251"/>
      <c r="F2" s="251"/>
      <c r="G2" s="251"/>
      <c r="H2" s="251"/>
      <c r="I2" s="251"/>
    </row>
    <row r="3" spans="1:11" s="7" customFormat="1" ht="12.75">
      <c r="A3" s="115" t="s">
        <v>1854</v>
      </c>
      <c r="B3" s="115" t="s">
        <v>0</v>
      </c>
      <c r="C3" s="192" t="s">
        <v>1</v>
      </c>
      <c r="D3" s="193" t="s">
        <v>2</v>
      </c>
      <c r="E3" s="193" t="s">
        <v>1917</v>
      </c>
      <c r="F3" s="193" t="s">
        <v>3</v>
      </c>
      <c r="G3" s="193" t="s">
        <v>4</v>
      </c>
      <c r="H3" s="193" t="s">
        <v>5</v>
      </c>
      <c r="I3" s="193" t="s">
        <v>1856</v>
      </c>
      <c r="J3"/>
      <c r="K3"/>
    </row>
    <row r="4" spans="1:9" ht="12.75">
      <c r="A4" s="57">
        <v>1</v>
      </c>
      <c r="B4" s="67">
        <v>996</v>
      </c>
      <c r="C4" s="68" t="s">
        <v>699</v>
      </c>
      <c r="D4" s="54">
        <v>1935</v>
      </c>
      <c r="E4" s="27" t="s">
        <v>29</v>
      </c>
      <c r="F4" s="55" t="s">
        <v>9</v>
      </c>
      <c r="G4" s="90" t="s">
        <v>9</v>
      </c>
      <c r="H4" s="55" t="s">
        <v>16</v>
      </c>
      <c r="I4" s="211">
        <v>0.0334375</v>
      </c>
    </row>
    <row r="5" spans="1:10" ht="12.75">
      <c r="A5" s="57">
        <v>2</v>
      </c>
      <c r="B5" s="67">
        <v>1109</v>
      </c>
      <c r="C5" s="68" t="s">
        <v>1207</v>
      </c>
      <c r="D5" s="54">
        <v>1961</v>
      </c>
      <c r="E5" s="27" t="s">
        <v>29</v>
      </c>
      <c r="F5" s="55" t="s">
        <v>309</v>
      </c>
      <c r="G5" s="90" t="s">
        <v>30</v>
      </c>
      <c r="H5" s="55" t="s">
        <v>12</v>
      </c>
      <c r="I5" s="211">
        <v>0.03480324074074074</v>
      </c>
      <c r="J5" s="20"/>
    </row>
    <row r="6" spans="1:9" ht="12.75">
      <c r="A6" s="194"/>
      <c r="B6" s="195"/>
      <c r="C6" s="196"/>
      <c r="D6" s="197"/>
      <c r="E6" s="198"/>
      <c r="F6" s="198"/>
      <c r="G6" s="198"/>
      <c r="H6" s="198"/>
      <c r="I6" s="199"/>
    </row>
    <row r="9" spans="3:8" ht="12.75">
      <c r="C9" s="8" t="s">
        <v>1914</v>
      </c>
      <c r="H9" s="5" t="s">
        <v>1918</v>
      </c>
    </row>
    <row r="10" spans="1:11" s="5" customFormat="1" ht="12.75">
      <c r="A10" s="2"/>
      <c r="B10" s="1"/>
      <c r="C10" s="8"/>
      <c r="D10" s="2"/>
      <c r="E10" s="4"/>
      <c r="F10" s="4"/>
      <c r="H10" s="200" t="s">
        <v>1909</v>
      </c>
      <c r="J10"/>
      <c r="K10"/>
    </row>
    <row r="12" spans="1:11" s="5" customFormat="1" ht="12.75">
      <c r="A12" s="2"/>
      <c r="B12" s="1"/>
      <c r="C12" s="8" t="s">
        <v>1912</v>
      </c>
      <c r="D12" s="2"/>
      <c r="E12" s="4"/>
      <c r="F12" s="4"/>
      <c r="H12" s="5" t="s">
        <v>1923</v>
      </c>
      <c r="J12"/>
      <c r="K12"/>
    </row>
    <row r="13" spans="1:11" s="5" customFormat="1" ht="12.75">
      <c r="A13" s="2"/>
      <c r="B13" s="1"/>
      <c r="C13" s="8"/>
      <c r="D13" s="2"/>
      <c r="E13" s="4"/>
      <c r="F13" s="4"/>
      <c r="H13" s="201" t="s">
        <v>1909</v>
      </c>
      <c r="J13"/>
      <c r="K13"/>
    </row>
  </sheetData>
  <sheetProtection/>
  <autoFilter ref="A3:I6"/>
  <mergeCells count="1">
    <mergeCell ref="A2:I2"/>
  </mergeCells>
  <printOptions horizontalCentered="1"/>
  <pageMargins left="0.11811023622047245" right="0.11811023622047245" top="1.8110236220472442" bottom="0.984251968503937" header="0.1968503937007874" footer="0.1968503937007874"/>
  <pageSetup horizontalDpi="600" verticalDpi="600" orientation="portrait" paperSize="9" r:id="rId2"/>
  <headerFooter alignWithMargins="0">
    <oddHeader>&amp;L&amp;8
&amp;10
&amp;G&amp;C&amp;"Arial Cyr,полужирный"&amp;14  88-й Международный пробег ПУШКИН - САНКТ-ПЕТЕРБУРГ
&amp;10на призы газеты &amp;G
памяти В.И. Семенова
ИТОГОВЫЙ ПРОТОКОЛ
Инвалиды&amp;R
&amp;G</oddHeader>
    <oddFooter>&amp;CСанкт-Петербург
21.09.2014&amp;R&amp;P из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zoomScale="145" zoomScaleNormal="145" zoomScalePageLayoutView="0" workbookViewId="0" topLeftCell="A4">
      <selection activeCell="D19" sqref="D19"/>
    </sheetView>
  </sheetViews>
  <sheetFormatPr defaultColWidth="9.00390625" defaultRowHeight="12.75"/>
  <cols>
    <col min="1" max="1" width="0.875" style="158" customWidth="1"/>
    <col min="2" max="2" width="29.00390625" style="157" customWidth="1"/>
    <col min="3" max="3" width="0.74609375" style="157" customWidth="1"/>
    <col min="4" max="4" width="38.25390625" style="157" customWidth="1"/>
    <col min="5" max="5" width="0.74609375" style="156" customWidth="1"/>
    <col min="6" max="6" width="8.125" style="155" customWidth="1"/>
    <col min="7" max="7" width="20.625" style="154" customWidth="1"/>
    <col min="8" max="16384" width="9.125" style="153" customWidth="1"/>
  </cols>
  <sheetData>
    <row r="1" spans="1:14" s="190" customFormat="1" ht="29.25" customHeight="1">
      <c r="A1" s="234" t="s">
        <v>1919</v>
      </c>
      <c r="B1" s="234"/>
      <c r="C1" s="234"/>
      <c r="D1" s="234"/>
      <c r="E1" s="234"/>
      <c r="F1" s="234"/>
      <c r="G1" s="234"/>
      <c r="H1" s="191"/>
      <c r="I1" s="191"/>
      <c r="J1" s="191"/>
      <c r="K1" s="191"/>
      <c r="L1" s="191"/>
      <c r="M1" s="191"/>
      <c r="N1" s="191"/>
    </row>
    <row r="2" spans="1:17" s="184" customFormat="1" ht="37.5" customHeight="1">
      <c r="A2" s="235" t="s">
        <v>1920</v>
      </c>
      <c r="B2" s="235"/>
      <c r="C2" s="235"/>
      <c r="D2" s="235"/>
      <c r="E2" s="235"/>
      <c r="F2" s="235"/>
      <c r="G2" s="235"/>
      <c r="J2" s="189"/>
      <c r="K2" s="189"/>
      <c r="L2" s="189"/>
      <c r="M2" s="189"/>
      <c r="N2" s="189"/>
      <c r="O2" s="189"/>
      <c r="P2" s="189"/>
      <c r="Q2" s="189"/>
    </row>
    <row r="3" spans="1:7" s="185" customFormat="1" ht="8.25" customHeight="1">
      <c r="A3" s="188"/>
      <c r="B3" s="188"/>
      <c r="C3" s="188"/>
      <c r="D3" s="188"/>
      <c r="E3" s="187"/>
      <c r="F3" s="186"/>
      <c r="G3" s="186"/>
    </row>
    <row r="4" spans="1:6" s="172" customFormat="1" ht="33.75" customHeight="1">
      <c r="A4" s="174"/>
      <c r="B4" s="174"/>
      <c r="C4" s="174"/>
      <c r="D4" s="174"/>
      <c r="F4" s="173"/>
    </row>
    <row r="5" spans="1:7" s="184" customFormat="1" ht="24.75" customHeight="1">
      <c r="A5" s="236" t="s">
        <v>1916</v>
      </c>
      <c r="B5" s="236"/>
      <c r="C5" s="236"/>
      <c r="D5" s="236"/>
      <c r="E5" s="236"/>
      <c r="F5" s="236"/>
      <c r="G5" s="236"/>
    </row>
    <row r="6" spans="1:7" s="183" customFormat="1" ht="32.25" customHeight="1">
      <c r="A6" s="236"/>
      <c r="B6" s="236"/>
      <c r="C6" s="236"/>
      <c r="D6" s="236"/>
      <c r="E6" s="236"/>
      <c r="F6" s="236"/>
      <c r="G6" s="236"/>
    </row>
    <row r="7" spans="1:7" s="179" customFormat="1" ht="15" customHeight="1">
      <c r="A7" s="237" t="s">
        <v>1915</v>
      </c>
      <c r="B7" s="237"/>
      <c r="C7" s="237"/>
      <c r="D7" s="237"/>
      <c r="E7" s="237"/>
      <c r="F7" s="237"/>
      <c r="G7" s="237"/>
    </row>
    <row r="8" spans="1:6" s="179" customFormat="1" ht="15" customHeight="1">
      <c r="A8" s="182"/>
      <c r="B8" s="182"/>
      <c r="C8" s="182"/>
      <c r="D8" s="182"/>
      <c r="E8" s="181"/>
      <c r="F8" s="180"/>
    </row>
    <row r="9" spans="1:6" s="175" customFormat="1" ht="13.5" customHeight="1">
      <c r="A9" s="174"/>
      <c r="B9" s="174" t="s">
        <v>1914</v>
      </c>
      <c r="C9" s="174"/>
      <c r="D9" s="177" t="s">
        <v>1913</v>
      </c>
      <c r="F9" s="178" t="s">
        <v>9</v>
      </c>
    </row>
    <row r="10" spans="1:6" s="175" customFormat="1" ht="12.75" customHeight="1">
      <c r="A10" s="174"/>
      <c r="B10" s="174"/>
      <c r="C10" s="174"/>
      <c r="D10" s="177"/>
      <c r="F10" s="176" t="s">
        <v>1909</v>
      </c>
    </row>
    <row r="11" spans="1:6" s="172" customFormat="1" ht="7.5" customHeight="1">
      <c r="A11" s="174"/>
      <c r="B11" s="174" t="s">
        <v>1903</v>
      </c>
      <c r="C11" s="174"/>
      <c r="D11" s="174"/>
      <c r="F11" s="173"/>
    </row>
    <row r="12" spans="1:6" s="175" customFormat="1" ht="13.5" customHeight="1">
      <c r="A12" s="174"/>
      <c r="B12" s="174" t="s">
        <v>1912</v>
      </c>
      <c r="C12" s="174"/>
      <c r="D12" s="177" t="s">
        <v>1894</v>
      </c>
      <c r="F12" s="178" t="s">
        <v>9</v>
      </c>
    </row>
    <row r="13" spans="1:6" s="175" customFormat="1" ht="12.75" customHeight="1">
      <c r="A13" s="174"/>
      <c r="B13" s="174"/>
      <c r="C13" s="174"/>
      <c r="D13" s="177"/>
      <c r="F13" s="176" t="s">
        <v>1909</v>
      </c>
    </row>
    <row r="14" spans="1:6" s="172" customFormat="1" ht="7.5" customHeight="1">
      <c r="A14" s="174"/>
      <c r="B14" s="174"/>
      <c r="C14" s="174"/>
      <c r="D14" s="174"/>
      <c r="F14" s="176"/>
    </row>
    <row r="15" spans="1:6" s="175" customFormat="1" ht="13.5" customHeight="1">
      <c r="A15" s="174"/>
      <c r="B15" s="174" t="s">
        <v>1910</v>
      </c>
      <c r="C15" s="174"/>
      <c r="D15" s="177" t="s">
        <v>1932</v>
      </c>
      <c r="F15" s="178" t="s">
        <v>9</v>
      </c>
    </row>
    <row r="16" spans="1:6" s="175" customFormat="1" ht="12.75" customHeight="1">
      <c r="A16" s="174"/>
      <c r="B16" s="174"/>
      <c r="C16" s="174"/>
      <c r="D16" s="177"/>
      <c r="F16" s="176" t="s">
        <v>1909</v>
      </c>
    </row>
    <row r="17" spans="1:6" s="172" customFormat="1" ht="7.5" customHeight="1">
      <c r="A17" s="174"/>
      <c r="B17" s="174" t="s">
        <v>1903</v>
      </c>
      <c r="C17" s="174"/>
      <c r="D17" s="174"/>
      <c r="F17" s="173"/>
    </row>
    <row r="18" spans="1:6" s="175" customFormat="1" ht="13.5" customHeight="1">
      <c r="A18" s="174"/>
      <c r="B18" s="174" t="s">
        <v>1897</v>
      </c>
      <c r="C18" s="174"/>
      <c r="D18" s="177" t="s">
        <v>1933</v>
      </c>
      <c r="F18" s="178" t="s">
        <v>9</v>
      </c>
    </row>
    <row r="19" spans="1:6" s="175" customFormat="1" ht="12.75" customHeight="1">
      <c r="A19" s="174"/>
      <c r="B19" s="174" t="s">
        <v>1908</v>
      </c>
      <c r="C19" s="174"/>
      <c r="D19" s="177"/>
      <c r="F19" s="176" t="s">
        <v>1900</v>
      </c>
    </row>
    <row r="20" spans="1:6" s="172" customFormat="1" ht="7.5" customHeight="1">
      <c r="A20" s="174"/>
      <c r="B20" s="174"/>
      <c r="C20" s="174"/>
      <c r="D20" s="174"/>
      <c r="F20" s="173"/>
    </row>
    <row r="21" spans="1:6" s="175" customFormat="1" ht="13.5" customHeight="1">
      <c r="A21" s="174"/>
      <c r="B21" s="174" t="s">
        <v>1897</v>
      </c>
      <c r="C21" s="174"/>
      <c r="D21" s="177" t="s">
        <v>1907</v>
      </c>
      <c r="F21" s="178" t="s">
        <v>9</v>
      </c>
    </row>
    <row r="22" spans="1:6" s="175" customFormat="1" ht="12.75" customHeight="1">
      <c r="A22" s="174"/>
      <c r="B22" s="174" t="s">
        <v>1906</v>
      </c>
      <c r="C22" s="174"/>
      <c r="D22" s="177"/>
      <c r="F22" s="176" t="s">
        <v>1909</v>
      </c>
    </row>
    <row r="23" spans="1:6" s="172" customFormat="1" ht="7.5" customHeight="1">
      <c r="A23" s="174"/>
      <c r="B23" s="174" t="s">
        <v>1903</v>
      </c>
      <c r="C23" s="174"/>
      <c r="D23" s="174"/>
      <c r="F23" s="173"/>
    </row>
    <row r="24" spans="1:6" s="175" customFormat="1" ht="13.5" customHeight="1">
      <c r="A24" s="174"/>
      <c r="B24" s="174" t="s">
        <v>1897</v>
      </c>
      <c r="C24" s="174"/>
      <c r="D24" s="177" t="s">
        <v>1905</v>
      </c>
      <c r="F24" s="178" t="s">
        <v>9</v>
      </c>
    </row>
    <row r="25" spans="1:6" s="175" customFormat="1" ht="12.75" customHeight="1">
      <c r="A25" s="174"/>
      <c r="B25" s="174" t="s">
        <v>1904</v>
      </c>
      <c r="C25" s="174"/>
      <c r="D25" s="177"/>
      <c r="F25" s="176" t="s">
        <v>1909</v>
      </c>
    </row>
    <row r="26" spans="1:6" s="175" customFormat="1" ht="7.5" customHeight="1">
      <c r="A26" s="174"/>
      <c r="B26" s="174" t="s">
        <v>1903</v>
      </c>
      <c r="C26" s="174"/>
      <c r="D26" s="177"/>
      <c r="F26" s="176"/>
    </row>
    <row r="27" spans="1:6" s="175" customFormat="1" ht="12.75" customHeight="1">
      <c r="A27" s="174"/>
      <c r="B27" s="174" t="s">
        <v>1897</v>
      </c>
      <c r="C27" s="174"/>
      <c r="D27" s="177" t="s">
        <v>1902</v>
      </c>
      <c r="F27" s="178" t="s">
        <v>9</v>
      </c>
    </row>
    <row r="28" spans="1:6" s="175" customFormat="1" ht="12.75" customHeight="1">
      <c r="A28" s="174"/>
      <c r="B28" s="174" t="s">
        <v>1901</v>
      </c>
      <c r="C28" s="174"/>
      <c r="D28" s="177"/>
      <c r="F28" s="176" t="s">
        <v>1900</v>
      </c>
    </row>
    <row r="29" spans="1:6" s="175" customFormat="1" ht="7.5" customHeight="1">
      <c r="A29" s="174"/>
      <c r="B29" s="174"/>
      <c r="C29" s="174"/>
      <c r="D29" s="177"/>
      <c r="F29" s="176"/>
    </row>
    <row r="30" spans="1:6" s="175" customFormat="1" ht="12.75" customHeight="1">
      <c r="A30" s="174"/>
      <c r="B30" s="174" t="s">
        <v>1897</v>
      </c>
      <c r="C30" s="174"/>
      <c r="D30" s="177" t="s">
        <v>1899</v>
      </c>
      <c r="F30" s="178" t="s">
        <v>9</v>
      </c>
    </row>
    <row r="31" spans="1:6" s="175" customFormat="1" ht="12.75" customHeight="1">
      <c r="A31" s="174"/>
      <c r="B31" s="174" t="s">
        <v>1898</v>
      </c>
      <c r="C31" s="174"/>
      <c r="D31" s="177"/>
      <c r="F31" s="176" t="s">
        <v>1909</v>
      </c>
    </row>
    <row r="32" spans="1:6" s="172" customFormat="1" ht="7.5" customHeight="1">
      <c r="A32" s="174"/>
      <c r="B32" s="174"/>
      <c r="C32" s="174"/>
      <c r="D32" s="174"/>
      <c r="F32" s="173"/>
    </row>
    <row r="33" spans="1:6" s="175" customFormat="1" ht="13.5" customHeight="1">
      <c r="A33" s="174"/>
      <c r="B33" s="174" t="s">
        <v>1897</v>
      </c>
      <c r="C33" s="174"/>
      <c r="D33" s="177" t="s">
        <v>1896</v>
      </c>
      <c r="F33" s="178" t="s">
        <v>9</v>
      </c>
    </row>
    <row r="34" spans="1:6" s="175" customFormat="1" ht="12.75" customHeight="1">
      <c r="A34" s="174"/>
      <c r="B34" s="174" t="s">
        <v>1895</v>
      </c>
      <c r="C34" s="174"/>
      <c r="D34" s="177"/>
      <c r="F34" s="176" t="s">
        <v>1909</v>
      </c>
    </row>
    <row r="35" spans="1:6" s="172" customFormat="1" ht="7.5" customHeight="1">
      <c r="A35" s="174"/>
      <c r="B35" s="174"/>
      <c r="C35" s="174"/>
      <c r="D35" s="174"/>
      <c r="F35" s="173"/>
    </row>
    <row r="36" spans="1:6" s="175" customFormat="1" ht="13.5" customHeight="1">
      <c r="A36" s="174"/>
      <c r="B36" s="174" t="s">
        <v>1893</v>
      </c>
      <c r="C36" s="174"/>
      <c r="D36" s="177" t="s">
        <v>1931</v>
      </c>
      <c r="F36" s="178" t="s">
        <v>9</v>
      </c>
    </row>
    <row r="37" spans="1:6" s="175" customFormat="1" ht="12.75" customHeight="1">
      <c r="A37" s="174"/>
      <c r="B37" s="174"/>
      <c r="C37" s="174"/>
      <c r="D37" s="177"/>
      <c r="F37" s="176" t="s">
        <v>1909</v>
      </c>
    </row>
    <row r="38" spans="1:6" s="172" customFormat="1" ht="7.5" customHeight="1">
      <c r="A38" s="174"/>
      <c r="B38" s="174"/>
      <c r="C38" s="174"/>
      <c r="D38" s="174"/>
      <c r="F38" s="173"/>
    </row>
    <row r="39" spans="1:6" s="175" customFormat="1" ht="13.5" customHeight="1">
      <c r="A39" s="174"/>
      <c r="B39" s="174" t="s">
        <v>1893</v>
      </c>
      <c r="C39" s="174"/>
      <c r="D39" s="177" t="s">
        <v>1911</v>
      </c>
      <c r="F39" s="178" t="s">
        <v>9</v>
      </c>
    </row>
    <row r="40" spans="1:6" s="175" customFormat="1" ht="12.75" customHeight="1">
      <c r="A40" s="174"/>
      <c r="B40" s="174"/>
      <c r="C40" s="174"/>
      <c r="D40" s="177"/>
      <c r="F40" s="176" t="s">
        <v>1909</v>
      </c>
    </row>
    <row r="41" spans="1:6" s="172" customFormat="1" ht="7.5" customHeight="1">
      <c r="A41" s="174"/>
      <c r="B41" s="174"/>
      <c r="C41" s="174"/>
      <c r="D41" s="174"/>
      <c r="F41" s="173"/>
    </row>
    <row r="42" spans="1:6" s="175" customFormat="1" ht="13.5" customHeight="1">
      <c r="A42" s="174"/>
      <c r="B42" s="174" t="s">
        <v>1892</v>
      </c>
      <c r="C42" s="174"/>
      <c r="D42" s="177" t="s">
        <v>1891</v>
      </c>
      <c r="F42" s="178" t="s">
        <v>9</v>
      </c>
    </row>
    <row r="43" spans="1:6" s="175" customFormat="1" ht="13.5" customHeight="1">
      <c r="A43" s="174"/>
      <c r="B43" s="174" t="s">
        <v>1890</v>
      </c>
      <c r="C43" s="174"/>
      <c r="D43" s="177"/>
      <c r="F43" s="176" t="s">
        <v>1885</v>
      </c>
    </row>
    <row r="44" spans="1:6" s="172" customFormat="1" ht="7.5" customHeight="1">
      <c r="A44" s="174"/>
      <c r="B44" s="174"/>
      <c r="C44" s="174"/>
      <c r="D44" s="174"/>
      <c r="F44" s="173"/>
    </row>
    <row r="45" spans="1:6" s="175" customFormat="1" ht="13.5" customHeight="1">
      <c r="A45" s="174"/>
      <c r="B45" s="174" t="s">
        <v>1889</v>
      </c>
      <c r="C45" s="174"/>
      <c r="D45" s="177" t="s">
        <v>1929</v>
      </c>
      <c r="F45" s="178" t="s">
        <v>9</v>
      </c>
    </row>
    <row r="46" spans="1:6" s="175" customFormat="1" ht="12.75" customHeight="1">
      <c r="A46" s="174"/>
      <c r="B46" s="174"/>
      <c r="C46" s="174"/>
      <c r="D46" s="177"/>
      <c r="F46" s="176" t="s">
        <v>1885</v>
      </c>
    </row>
    <row r="47" spans="1:6" s="172" customFormat="1" ht="7.5" customHeight="1">
      <c r="A47" s="174"/>
      <c r="B47" s="174"/>
      <c r="C47" s="174"/>
      <c r="D47" s="174"/>
      <c r="F47" s="173"/>
    </row>
    <row r="48" spans="1:6" s="175" customFormat="1" ht="13.5" customHeight="1">
      <c r="A48" s="174"/>
      <c r="B48" s="174" t="s">
        <v>1888</v>
      </c>
      <c r="C48" s="174"/>
      <c r="D48" s="177" t="s">
        <v>1930</v>
      </c>
      <c r="F48" s="178" t="s">
        <v>9</v>
      </c>
    </row>
    <row r="49" spans="1:6" s="172" customFormat="1" ht="12.75" customHeight="1">
      <c r="A49" s="174"/>
      <c r="B49" s="174"/>
      <c r="C49" s="174"/>
      <c r="D49" s="174"/>
      <c r="F49" s="176" t="s">
        <v>1885</v>
      </c>
    </row>
    <row r="50" spans="1:6" s="172" customFormat="1" ht="7.5" customHeight="1">
      <c r="A50" s="174"/>
      <c r="B50" s="174"/>
      <c r="C50" s="174"/>
      <c r="D50" s="174"/>
      <c r="F50" s="173"/>
    </row>
    <row r="51" spans="1:6" s="175" customFormat="1" ht="13.5" customHeight="1">
      <c r="A51" s="174"/>
      <c r="B51" s="174" t="s">
        <v>1887</v>
      </c>
      <c r="C51" s="174"/>
      <c r="D51" s="177" t="s">
        <v>1886</v>
      </c>
      <c r="F51" s="178" t="s">
        <v>9</v>
      </c>
    </row>
    <row r="52" spans="1:6" s="175" customFormat="1" ht="12.75" customHeight="1">
      <c r="A52" s="174"/>
      <c r="B52" s="174"/>
      <c r="C52" s="174"/>
      <c r="D52" s="177"/>
      <c r="F52" s="176" t="s">
        <v>1885</v>
      </c>
    </row>
    <row r="53" spans="1:6" s="172" customFormat="1" ht="7.5" customHeight="1">
      <c r="A53" s="174"/>
      <c r="B53" s="174"/>
      <c r="C53" s="174"/>
      <c r="D53" s="174"/>
      <c r="F53" s="173"/>
    </row>
    <row r="54" spans="1:6" s="175" customFormat="1" ht="13.5" customHeight="1">
      <c r="A54" s="174"/>
      <c r="B54" s="174" t="s">
        <v>1884</v>
      </c>
      <c r="C54" s="174"/>
      <c r="D54" s="177" t="s">
        <v>1883</v>
      </c>
      <c r="F54" s="178" t="s">
        <v>9</v>
      </c>
    </row>
    <row r="55" spans="1:6" s="175" customFormat="1" ht="12.75" customHeight="1">
      <c r="A55" s="174"/>
      <c r="B55" s="174" t="s">
        <v>1882</v>
      </c>
      <c r="C55" s="174"/>
      <c r="D55" s="177"/>
      <c r="F55" s="176"/>
    </row>
    <row r="56" spans="1:6" s="172" customFormat="1" ht="19.5" customHeight="1">
      <c r="A56" s="174"/>
      <c r="B56" s="174"/>
      <c r="C56" s="174"/>
      <c r="D56" s="174"/>
      <c r="F56" s="173"/>
    </row>
    <row r="57" spans="1:7" s="167" customFormat="1" ht="18.75" customHeight="1">
      <c r="A57" s="171"/>
      <c r="B57" s="170"/>
      <c r="C57" s="170"/>
      <c r="D57" s="170"/>
      <c r="E57" s="168"/>
      <c r="F57" s="169"/>
      <c r="G57" s="168"/>
    </row>
    <row r="58" spans="1:7" s="165" customFormat="1" ht="24.75" customHeight="1">
      <c r="A58" s="166"/>
      <c r="B58" s="166"/>
      <c r="C58" s="166"/>
      <c r="D58" s="166"/>
      <c r="E58" s="166"/>
      <c r="F58" s="166"/>
      <c r="G58" s="166"/>
    </row>
    <row r="59" spans="1:7" s="159" customFormat="1" ht="12.75">
      <c r="A59" s="164"/>
      <c r="B59" s="163"/>
      <c r="C59" s="163"/>
      <c r="D59" s="163"/>
      <c r="E59" s="162"/>
      <c r="F59" s="161"/>
      <c r="G59" s="160"/>
    </row>
    <row r="60" spans="1:7" s="159" customFormat="1" ht="12.75">
      <c r="A60" s="164"/>
      <c r="B60" s="163"/>
      <c r="C60" s="163"/>
      <c r="D60" s="163"/>
      <c r="E60" s="162"/>
      <c r="F60" s="161"/>
      <c r="G60" s="160"/>
    </row>
    <row r="61" spans="1:7" s="159" customFormat="1" ht="12.75">
      <c r="A61" s="164"/>
      <c r="B61" s="163"/>
      <c r="C61" s="163"/>
      <c r="D61" s="163"/>
      <c r="E61" s="162"/>
      <c r="F61" s="161"/>
      <c r="G61" s="160"/>
    </row>
    <row r="62" spans="1:7" s="159" customFormat="1" ht="12.75">
      <c r="A62" s="164"/>
      <c r="B62" s="163"/>
      <c r="C62" s="163"/>
      <c r="D62" s="163"/>
      <c r="E62" s="162"/>
      <c r="F62" s="161"/>
      <c r="G62" s="160"/>
    </row>
    <row r="63" spans="1:7" s="159" customFormat="1" ht="12.75">
      <c r="A63" s="164"/>
      <c r="B63" s="163"/>
      <c r="C63" s="163"/>
      <c r="D63" s="163"/>
      <c r="E63" s="162"/>
      <c r="F63" s="161"/>
      <c r="G63" s="160"/>
    </row>
    <row r="64" spans="1:7" s="159" customFormat="1" ht="12.75">
      <c r="A64" s="164"/>
      <c r="B64" s="163"/>
      <c r="C64" s="163"/>
      <c r="D64" s="163"/>
      <c r="E64" s="162"/>
      <c r="F64" s="161"/>
      <c r="G64" s="160"/>
    </row>
    <row r="65" spans="1:7" s="159" customFormat="1" ht="12.75">
      <c r="A65" s="164"/>
      <c r="B65" s="163"/>
      <c r="C65" s="163"/>
      <c r="D65" s="163"/>
      <c r="E65" s="162"/>
      <c r="F65" s="161"/>
      <c r="G65" s="160"/>
    </row>
    <row r="66" spans="1:7" s="159" customFormat="1" ht="12.75">
      <c r="A66" s="164"/>
      <c r="B66" s="163"/>
      <c r="C66" s="163"/>
      <c r="D66" s="163"/>
      <c r="E66" s="162"/>
      <c r="F66" s="161"/>
      <c r="G66" s="160"/>
    </row>
    <row r="67" spans="1:7" s="159" customFormat="1" ht="12.75">
      <c r="A67" s="164"/>
      <c r="B67" s="163"/>
      <c r="C67" s="163"/>
      <c r="D67" s="163"/>
      <c r="E67" s="162"/>
      <c r="F67" s="161"/>
      <c r="G67" s="160"/>
    </row>
    <row r="68" spans="1:7" s="159" customFormat="1" ht="12.75">
      <c r="A68" s="164"/>
      <c r="B68" s="163"/>
      <c r="C68" s="163"/>
      <c r="D68" s="163"/>
      <c r="E68" s="162"/>
      <c r="F68" s="161"/>
      <c r="G68" s="160"/>
    </row>
    <row r="69" spans="1:7" s="159" customFormat="1" ht="12.75">
      <c r="A69" s="164"/>
      <c r="B69" s="163"/>
      <c r="C69" s="163"/>
      <c r="D69" s="163"/>
      <c r="E69" s="162"/>
      <c r="F69" s="161"/>
      <c r="G69" s="160"/>
    </row>
    <row r="70" spans="1:7" s="159" customFormat="1" ht="12.75">
      <c r="A70" s="164"/>
      <c r="B70" s="163"/>
      <c r="C70" s="163"/>
      <c r="D70" s="163"/>
      <c r="E70" s="162"/>
      <c r="F70" s="161"/>
      <c r="G70" s="160"/>
    </row>
    <row r="71" spans="1:7" s="159" customFormat="1" ht="12.75">
      <c r="A71" s="164"/>
      <c r="B71" s="163"/>
      <c r="C71" s="163"/>
      <c r="D71" s="163"/>
      <c r="E71" s="162"/>
      <c r="F71" s="161"/>
      <c r="G71" s="160"/>
    </row>
    <row r="72" spans="1:7" s="159" customFormat="1" ht="12.75">
      <c r="A72" s="164"/>
      <c r="B72" s="163"/>
      <c r="C72" s="163"/>
      <c r="D72" s="163"/>
      <c r="E72" s="162"/>
      <c r="F72" s="161"/>
      <c r="G72" s="160"/>
    </row>
    <row r="73" spans="1:7" s="159" customFormat="1" ht="12.75">
      <c r="A73" s="164"/>
      <c r="B73" s="163"/>
      <c r="C73" s="163"/>
      <c r="D73" s="163"/>
      <c r="E73" s="162"/>
      <c r="F73" s="161"/>
      <c r="G73" s="160"/>
    </row>
    <row r="74" spans="1:7" s="159" customFormat="1" ht="12.75">
      <c r="A74" s="164"/>
      <c r="B74" s="163"/>
      <c r="C74" s="163"/>
      <c r="D74" s="163"/>
      <c r="E74" s="162"/>
      <c r="F74" s="161"/>
      <c r="G74" s="160"/>
    </row>
    <row r="75" spans="1:7" s="159" customFormat="1" ht="12.75">
      <c r="A75" s="164"/>
      <c r="B75" s="163"/>
      <c r="C75" s="163"/>
      <c r="D75" s="163"/>
      <c r="E75" s="162"/>
      <c r="F75" s="161"/>
      <c r="G75" s="160"/>
    </row>
  </sheetData>
  <sheetProtection selectLockedCells="1" selectUnlockedCells="1"/>
  <mergeCells count="4">
    <mergeCell ref="A1:G1"/>
    <mergeCell ref="A2:G2"/>
    <mergeCell ref="A5:G6"/>
    <mergeCell ref="A7:G7"/>
  </mergeCells>
  <printOptions horizontalCentered="1"/>
  <pageMargins left="0" right="0" top="0.39375" bottom="0.590277777777777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"/>
  <sheetViews>
    <sheetView zoomScale="160" zoomScaleNormal="160" zoomScalePageLayoutView="0" workbookViewId="0" topLeftCell="A1">
      <selection activeCell="K6" sqref="K6"/>
    </sheetView>
  </sheetViews>
  <sheetFormatPr defaultColWidth="9.00390625" defaultRowHeight="12.75"/>
  <cols>
    <col min="1" max="1" width="4.125" style="3" customWidth="1"/>
    <col min="2" max="2" width="14.375" style="3" bestFit="1" customWidth="1"/>
    <col min="3" max="3" width="3.625" style="3" bestFit="1" customWidth="1"/>
    <col min="4" max="4" width="19.375" style="0" customWidth="1"/>
    <col min="5" max="5" width="4.375" style="3" bestFit="1" customWidth="1"/>
    <col min="6" max="6" width="3.75390625" style="3" hidden="1" customWidth="1"/>
    <col min="7" max="7" width="12.875" style="5" bestFit="1" customWidth="1"/>
    <col min="8" max="8" width="6.75390625" style="5" customWidth="1"/>
    <col min="9" max="9" width="12.125" style="5" bestFit="1" customWidth="1"/>
    <col min="10" max="10" width="0" style="0" hidden="1" customWidth="1"/>
  </cols>
  <sheetData>
    <row r="2" spans="1:9" ht="12.75">
      <c r="A2" s="143" t="s">
        <v>1854</v>
      </c>
      <c r="B2" s="143" t="s">
        <v>1879</v>
      </c>
      <c r="C2" s="143" t="s">
        <v>0</v>
      </c>
      <c r="D2" s="143" t="s">
        <v>1</v>
      </c>
      <c r="E2" s="144" t="s">
        <v>2</v>
      </c>
      <c r="F2" s="144" t="s">
        <v>1880</v>
      </c>
      <c r="G2" s="144" t="s">
        <v>4</v>
      </c>
      <c r="H2" s="145" t="s">
        <v>1856</v>
      </c>
      <c r="I2" s="146" t="s">
        <v>1881</v>
      </c>
    </row>
    <row r="3" spans="1:12" ht="12.75">
      <c r="A3" s="247">
        <v>1</v>
      </c>
      <c r="B3" s="241" t="s">
        <v>683</v>
      </c>
      <c r="C3" s="37">
        <v>279</v>
      </c>
      <c r="D3" s="120" t="s">
        <v>820</v>
      </c>
      <c r="E3" s="13">
        <v>1988</v>
      </c>
      <c r="F3" s="147"/>
      <c r="G3" s="30" t="s">
        <v>9</v>
      </c>
      <c r="H3" s="226">
        <v>0.07112268518518518</v>
      </c>
      <c r="I3" s="244">
        <v>0.3778472222222222</v>
      </c>
      <c r="L3" s="228"/>
    </row>
    <row r="4" spans="1:9" ht="12.75">
      <c r="A4" s="247"/>
      <c r="B4" s="242"/>
      <c r="C4" s="11">
        <v>274</v>
      </c>
      <c r="D4" s="43" t="s">
        <v>814</v>
      </c>
      <c r="E4" s="13">
        <v>1982</v>
      </c>
      <c r="F4" s="150"/>
      <c r="G4" s="14" t="s">
        <v>9</v>
      </c>
      <c r="H4" s="227">
        <v>0.07311342592592592</v>
      </c>
      <c r="I4" s="245"/>
    </row>
    <row r="5" spans="1:9" ht="12.75">
      <c r="A5" s="247"/>
      <c r="B5" s="242"/>
      <c r="C5" s="37">
        <v>278</v>
      </c>
      <c r="D5" s="43" t="s">
        <v>819</v>
      </c>
      <c r="E5" s="149">
        <v>1985</v>
      </c>
      <c r="F5" s="150"/>
      <c r="G5" s="30" t="s">
        <v>9</v>
      </c>
      <c r="H5" s="227">
        <v>0.07381944444444444</v>
      </c>
      <c r="I5" s="245"/>
    </row>
    <row r="6" spans="1:9" ht="12.75">
      <c r="A6" s="247"/>
      <c r="B6" s="242"/>
      <c r="C6" s="37">
        <v>656</v>
      </c>
      <c r="D6" s="120" t="s">
        <v>758</v>
      </c>
      <c r="E6" s="13">
        <v>1977</v>
      </c>
      <c r="F6" s="147"/>
      <c r="G6" s="30" t="s">
        <v>9</v>
      </c>
      <c r="H6" s="226">
        <v>0.07641203703703704</v>
      </c>
      <c r="I6" s="245"/>
    </row>
    <row r="7" spans="1:9" ht="12.75">
      <c r="A7" s="247"/>
      <c r="B7" s="243"/>
      <c r="C7" s="37">
        <v>653</v>
      </c>
      <c r="D7" s="120" t="s">
        <v>755</v>
      </c>
      <c r="E7" s="13">
        <v>1992</v>
      </c>
      <c r="F7" s="147"/>
      <c r="G7" s="30" t="s">
        <v>9</v>
      </c>
      <c r="H7" s="138">
        <v>0.08337962962962964</v>
      </c>
      <c r="I7" s="246"/>
    </row>
    <row r="8" spans="1:12" ht="12.75">
      <c r="A8" s="247">
        <v>2</v>
      </c>
      <c r="B8" s="248" t="s">
        <v>735</v>
      </c>
      <c r="C8" s="119">
        <v>5</v>
      </c>
      <c r="D8" s="120" t="s">
        <v>915</v>
      </c>
      <c r="E8" s="13">
        <v>1979</v>
      </c>
      <c r="F8" s="147"/>
      <c r="G8" s="148" t="s">
        <v>9</v>
      </c>
      <c r="H8" s="138">
        <v>0.06532407407407408</v>
      </c>
      <c r="I8" s="249">
        <v>0.38479166666666664</v>
      </c>
      <c r="L8" s="228"/>
    </row>
    <row r="9" spans="1:9" ht="12.75">
      <c r="A9" s="247"/>
      <c r="B9" s="248"/>
      <c r="C9" s="119">
        <v>233</v>
      </c>
      <c r="D9" s="120" t="s">
        <v>922</v>
      </c>
      <c r="E9" s="13">
        <v>1983</v>
      </c>
      <c r="F9" s="147"/>
      <c r="G9" s="121" t="s">
        <v>9</v>
      </c>
      <c r="H9" s="138">
        <v>0.07497685185185186</v>
      </c>
      <c r="I9" s="249"/>
    </row>
    <row r="10" spans="1:9" ht="12.75">
      <c r="A10" s="247"/>
      <c r="B10" s="248"/>
      <c r="C10" s="119">
        <v>240</v>
      </c>
      <c r="D10" s="120" t="s">
        <v>929</v>
      </c>
      <c r="E10" s="13">
        <v>1992</v>
      </c>
      <c r="F10" s="147"/>
      <c r="G10" s="148" t="s">
        <v>9</v>
      </c>
      <c r="H10" s="226">
        <v>0.07892361111111111</v>
      </c>
      <c r="I10" s="249"/>
    </row>
    <row r="11" spans="1:9" ht="12.75">
      <c r="A11" s="247"/>
      <c r="B11" s="248"/>
      <c r="C11" s="11">
        <v>643</v>
      </c>
      <c r="D11" s="43" t="s">
        <v>1045</v>
      </c>
      <c r="E11" s="13">
        <v>1982</v>
      </c>
      <c r="F11" s="14" t="s">
        <v>29</v>
      </c>
      <c r="G11" s="14" t="s">
        <v>9</v>
      </c>
      <c r="H11" s="227">
        <v>0.07326388888888889</v>
      </c>
      <c r="I11" s="249"/>
    </row>
    <row r="12" spans="1:9" ht="12.75">
      <c r="A12" s="247"/>
      <c r="B12" s="248"/>
      <c r="C12" s="44">
        <v>641</v>
      </c>
      <c r="D12" s="43" t="s">
        <v>1043</v>
      </c>
      <c r="E12" s="45">
        <v>1994</v>
      </c>
      <c r="F12" s="14" t="s">
        <v>29</v>
      </c>
      <c r="G12" s="13" t="s">
        <v>9</v>
      </c>
      <c r="H12" s="227">
        <v>0.09230324074074074</v>
      </c>
      <c r="I12" s="249"/>
    </row>
    <row r="13" spans="1:9" ht="12.75">
      <c r="A13" s="238">
        <v>3</v>
      </c>
      <c r="B13" s="241" t="s">
        <v>906</v>
      </c>
      <c r="C13" s="46">
        <v>425</v>
      </c>
      <c r="D13" s="99" t="s">
        <v>415</v>
      </c>
      <c r="E13" s="42">
        <v>1984</v>
      </c>
      <c r="F13" s="14" t="s">
        <v>29</v>
      </c>
      <c r="G13" s="56" t="s">
        <v>9</v>
      </c>
      <c r="H13" s="226">
        <v>0.07200231481481481</v>
      </c>
      <c r="I13" s="244">
        <v>0.42435185185185187</v>
      </c>
    </row>
    <row r="14" spans="1:12" ht="12.75">
      <c r="A14" s="239"/>
      <c r="B14" s="242"/>
      <c r="C14" s="46">
        <v>410</v>
      </c>
      <c r="D14" s="99" t="s">
        <v>1185</v>
      </c>
      <c r="E14" s="42">
        <v>1958</v>
      </c>
      <c r="F14" s="14" t="s">
        <v>29</v>
      </c>
      <c r="G14" s="56" t="s">
        <v>9</v>
      </c>
      <c r="H14" s="226">
        <v>0.08347222222222223</v>
      </c>
      <c r="I14" s="245"/>
      <c r="L14" s="228"/>
    </row>
    <row r="15" spans="1:9" ht="12.75">
      <c r="A15" s="239"/>
      <c r="B15" s="242"/>
      <c r="C15" s="46">
        <v>395</v>
      </c>
      <c r="D15" s="99" t="s">
        <v>1174</v>
      </c>
      <c r="E15" s="42">
        <v>1996</v>
      </c>
      <c r="F15" s="14" t="s">
        <v>29</v>
      </c>
      <c r="G15" s="56" t="s">
        <v>9</v>
      </c>
      <c r="H15" s="226">
        <v>0.08368055555555555</v>
      </c>
      <c r="I15" s="245"/>
    </row>
    <row r="16" spans="1:9" ht="12.75">
      <c r="A16" s="239"/>
      <c r="B16" s="242"/>
      <c r="C16" s="233">
        <v>685</v>
      </c>
      <c r="D16" s="43" t="s">
        <v>1261</v>
      </c>
      <c r="E16" s="151">
        <v>1994</v>
      </c>
      <c r="F16" s="14" t="s">
        <v>29</v>
      </c>
      <c r="G16" s="14" t="s">
        <v>9</v>
      </c>
      <c r="H16" s="227">
        <v>0.08503472222222223</v>
      </c>
      <c r="I16" s="245"/>
    </row>
    <row r="17" spans="1:9" ht="12.75">
      <c r="A17" s="240"/>
      <c r="B17" s="243"/>
      <c r="C17" s="233">
        <v>625</v>
      </c>
      <c r="D17" s="43" t="s">
        <v>1151</v>
      </c>
      <c r="E17" s="151">
        <v>1958</v>
      </c>
      <c r="F17" s="14" t="s">
        <v>29</v>
      </c>
      <c r="G17" s="14" t="s">
        <v>9</v>
      </c>
      <c r="H17" s="227">
        <v>0.10016203703703704</v>
      </c>
      <c r="I17" s="246"/>
    </row>
  </sheetData>
  <sheetProtection/>
  <mergeCells count="9">
    <mergeCell ref="A13:A17"/>
    <mergeCell ref="B13:B17"/>
    <mergeCell ref="I13:I17"/>
    <mergeCell ref="A3:A7"/>
    <mergeCell ref="B3:B7"/>
    <mergeCell ref="I3:I7"/>
    <mergeCell ref="A8:A12"/>
    <mergeCell ref="B8:B12"/>
    <mergeCell ref="I8:I12"/>
  </mergeCells>
  <printOptions horizontalCentered="1"/>
  <pageMargins left="0.11811023622047245" right="0.11811023622047245" top="1.6929133858267718" bottom="1.062992125984252" header="0.1968503937007874" footer="0.1968503937007874"/>
  <pageSetup horizontalDpi="600" verticalDpi="600" orientation="portrait" paperSize="9" r:id="rId2"/>
  <headerFooter alignWithMargins="0">
    <oddHeader>&amp;L&amp;8
&amp;10
&amp;G&amp;C&amp;"Arial Cyr,полужирный"&amp;14  88-й Международный пробег ПУШКИН - САНКТ-ПЕТЕРБУРГ
&amp;10на призы газеты &amp;G
памяти В.И. Семенова
ИТОГОВЫЙ ПРОТОКОЛ
Командное первенство&amp;R
&amp;G</oddHeader>
    <oddFooter>&amp;R&amp;P из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"/>
  <sheetViews>
    <sheetView zoomScale="160" zoomScaleNormal="160" zoomScaleSheetLayoutView="100" zoomScalePageLayoutView="0" workbookViewId="0" topLeftCell="A14">
      <selection activeCell="B15" sqref="B15"/>
    </sheetView>
  </sheetViews>
  <sheetFormatPr defaultColWidth="9.00390625" defaultRowHeight="12.75"/>
  <cols>
    <col min="1" max="2" width="4.75390625" style="3" bestFit="1" customWidth="1"/>
    <col min="3" max="3" width="18.75390625" style="0" customWidth="1"/>
    <col min="4" max="4" width="5.625" style="3" customWidth="1"/>
    <col min="5" max="5" width="4.00390625" style="3" bestFit="1" customWidth="1"/>
    <col min="6" max="6" width="12.00390625" style="5" bestFit="1" customWidth="1"/>
    <col min="7" max="7" width="13.875" style="5" customWidth="1"/>
    <col min="8" max="8" width="15.375" style="5" bestFit="1" customWidth="1"/>
    <col min="9" max="9" width="8.625" style="5" customWidth="1"/>
    <col min="10" max="10" width="0" style="0" hidden="1" customWidth="1"/>
  </cols>
  <sheetData>
    <row r="3" spans="1:10" ht="20.25">
      <c r="A3" s="250" t="s">
        <v>1924</v>
      </c>
      <c r="B3" s="250"/>
      <c r="C3" s="250"/>
      <c r="D3" s="250"/>
      <c r="E3" s="250"/>
      <c r="F3" s="250"/>
      <c r="G3" s="250"/>
      <c r="H3" s="250"/>
      <c r="I3" s="250"/>
      <c r="J3" s="209"/>
    </row>
    <row r="4" spans="1:10" ht="12.75" customHeight="1">
      <c r="A4" s="202"/>
      <c r="B4" s="203"/>
      <c r="C4" s="204"/>
      <c r="D4" s="205"/>
      <c r="E4" s="206"/>
      <c r="F4" s="207"/>
      <c r="G4" s="206"/>
      <c r="H4" s="206"/>
      <c r="I4" s="208"/>
      <c r="J4" s="209"/>
    </row>
    <row r="6" spans="1:9" ht="12.75">
      <c r="A6" s="115" t="s">
        <v>1854</v>
      </c>
      <c r="B6" s="116" t="s">
        <v>0</v>
      </c>
      <c r="C6" s="116" t="s">
        <v>1</v>
      </c>
      <c r="D6" s="117" t="s">
        <v>2</v>
      </c>
      <c r="E6" s="117" t="s">
        <v>8</v>
      </c>
      <c r="F6" s="117" t="s">
        <v>3</v>
      </c>
      <c r="G6" s="117" t="s">
        <v>4</v>
      </c>
      <c r="H6" s="117" t="s">
        <v>5</v>
      </c>
      <c r="I6" s="117" t="s">
        <v>1856</v>
      </c>
    </row>
    <row r="7" spans="1:9" ht="12.75">
      <c r="A7" s="10">
        <v>1</v>
      </c>
      <c r="B7" s="37">
        <v>5</v>
      </c>
      <c r="C7" s="38" t="s">
        <v>915</v>
      </c>
      <c r="D7" s="13">
        <v>1979</v>
      </c>
      <c r="E7" s="30" t="s">
        <v>29</v>
      </c>
      <c r="F7" s="33" t="s">
        <v>9</v>
      </c>
      <c r="G7" s="33" t="s">
        <v>9</v>
      </c>
      <c r="H7" s="13" t="s">
        <v>916</v>
      </c>
      <c r="I7" s="138">
        <v>0.021435185185185186</v>
      </c>
    </row>
    <row r="8" spans="1:9" ht="12.75">
      <c r="A8" s="10">
        <v>2</v>
      </c>
      <c r="B8" s="37">
        <v>144</v>
      </c>
      <c r="C8" s="38" t="s">
        <v>149</v>
      </c>
      <c r="D8" s="101">
        <v>1988</v>
      </c>
      <c r="E8" s="30" t="s">
        <v>29</v>
      </c>
      <c r="F8" s="33" t="s">
        <v>646</v>
      </c>
      <c r="G8" s="33" t="s">
        <v>252</v>
      </c>
      <c r="H8" s="13" t="s">
        <v>16</v>
      </c>
      <c r="I8" s="139">
        <v>0.02171296296296296</v>
      </c>
    </row>
    <row r="9" spans="1:9" ht="12.75">
      <c r="A9" s="10">
        <v>3</v>
      </c>
      <c r="B9" s="37">
        <v>301</v>
      </c>
      <c r="C9" s="99" t="s">
        <v>843</v>
      </c>
      <c r="D9" s="42">
        <v>1991</v>
      </c>
      <c r="E9" s="30" t="s">
        <v>29</v>
      </c>
      <c r="F9" s="56" t="s">
        <v>9</v>
      </c>
      <c r="G9" s="41" t="s">
        <v>9</v>
      </c>
      <c r="H9" s="56" t="s">
        <v>731</v>
      </c>
      <c r="I9" s="139">
        <v>0.02207175925925926</v>
      </c>
    </row>
    <row r="10" spans="1:9" ht="12.75">
      <c r="A10" s="10">
        <v>4</v>
      </c>
      <c r="B10" s="37">
        <v>451</v>
      </c>
      <c r="C10" s="99" t="s">
        <v>1278</v>
      </c>
      <c r="D10" s="42">
        <v>1984</v>
      </c>
      <c r="E10" s="30" t="s">
        <v>29</v>
      </c>
      <c r="F10" s="56" t="s">
        <v>309</v>
      </c>
      <c r="G10" s="41" t="s">
        <v>21</v>
      </c>
      <c r="H10" s="13"/>
      <c r="I10" s="138">
        <v>0.022083333333333333</v>
      </c>
    </row>
    <row r="11" spans="1:9" ht="12.75">
      <c r="A11" s="10">
        <v>5</v>
      </c>
      <c r="B11" s="37">
        <v>9</v>
      </c>
      <c r="C11" s="38" t="s">
        <v>1049</v>
      </c>
      <c r="D11" s="13">
        <v>1985</v>
      </c>
      <c r="E11" s="30" t="s">
        <v>29</v>
      </c>
      <c r="F11" s="33" t="s">
        <v>1050</v>
      </c>
      <c r="G11" s="33" t="s">
        <v>1875</v>
      </c>
      <c r="H11" s="33" t="s">
        <v>1876</v>
      </c>
      <c r="I11" s="139">
        <v>0.022291666666666668</v>
      </c>
    </row>
    <row r="12" spans="1:9" ht="12.75">
      <c r="A12" s="10">
        <v>6</v>
      </c>
      <c r="B12" s="37">
        <v>217</v>
      </c>
      <c r="C12" s="38" t="s">
        <v>771</v>
      </c>
      <c r="D12" s="13">
        <v>1989</v>
      </c>
      <c r="E12" s="30" t="s">
        <v>29</v>
      </c>
      <c r="F12" s="33" t="s">
        <v>9</v>
      </c>
      <c r="G12" s="33" t="s">
        <v>9</v>
      </c>
      <c r="H12" s="34" t="s">
        <v>772</v>
      </c>
      <c r="I12" s="138">
        <v>0.02246527777777778</v>
      </c>
    </row>
    <row r="13" spans="1:9" ht="12.75">
      <c r="A13" s="10">
        <v>7</v>
      </c>
      <c r="B13" s="37">
        <v>417</v>
      </c>
      <c r="C13" s="99" t="s">
        <v>1253</v>
      </c>
      <c r="D13" s="42">
        <v>1984</v>
      </c>
      <c r="E13" s="30" t="s">
        <v>29</v>
      </c>
      <c r="F13" s="56" t="s">
        <v>309</v>
      </c>
      <c r="G13" s="41" t="s">
        <v>34</v>
      </c>
      <c r="H13" s="56" t="s">
        <v>1254</v>
      </c>
      <c r="I13" s="139">
        <v>0.02310185185185185</v>
      </c>
    </row>
    <row r="14" spans="1:9" ht="12.75">
      <c r="A14" s="10">
        <v>8</v>
      </c>
      <c r="B14" s="37">
        <v>299</v>
      </c>
      <c r="C14" s="38" t="s">
        <v>840</v>
      </c>
      <c r="D14" s="13">
        <v>1991</v>
      </c>
      <c r="E14" s="30" t="s">
        <v>29</v>
      </c>
      <c r="F14" s="33" t="s">
        <v>9</v>
      </c>
      <c r="G14" s="33" t="s">
        <v>9</v>
      </c>
      <c r="H14" s="33" t="s">
        <v>841</v>
      </c>
      <c r="I14" s="138">
        <v>0.023113425925925926</v>
      </c>
    </row>
    <row r="15" spans="1:9" ht="12.75">
      <c r="A15" s="10">
        <v>9</v>
      </c>
      <c r="B15" s="37">
        <v>279</v>
      </c>
      <c r="C15" s="99" t="s">
        <v>820</v>
      </c>
      <c r="D15" s="42">
        <v>1988</v>
      </c>
      <c r="E15" s="30" t="s">
        <v>29</v>
      </c>
      <c r="F15" s="56" t="s">
        <v>9</v>
      </c>
      <c r="G15" s="41" t="s">
        <v>9</v>
      </c>
      <c r="H15" s="56" t="s">
        <v>683</v>
      </c>
      <c r="I15" s="139">
        <v>0.023645833333333335</v>
      </c>
    </row>
    <row r="16" spans="1:9" ht="12.75">
      <c r="A16" s="10">
        <v>10</v>
      </c>
      <c r="B16" s="37">
        <v>425</v>
      </c>
      <c r="C16" s="99" t="s">
        <v>415</v>
      </c>
      <c r="D16" s="42">
        <v>1984</v>
      </c>
      <c r="E16" s="30" t="s">
        <v>29</v>
      </c>
      <c r="F16" s="56" t="s">
        <v>9</v>
      </c>
      <c r="G16" s="41" t="s">
        <v>9</v>
      </c>
      <c r="H16" s="56" t="s">
        <v>906</v>
      </c>
      <c r="I16" s="139">
        <v>0.023657407407407408</v>
      </c>
    </row>
    <row r="18" spans="1:9" ht="20.25">
      <c r="A18" s="250" t="s">
        <v>1925</v>
      </c>
      <c r="B18" s="250"/>
      <c r="C18" s="250"/>
      <c r="D18" s="250"/>
      <c r="E18" s="250"/>
      <c r="F18" s="250"/>
      <c r="G18" s="250"/>
      <c r="H18" s="250"/>
      <c r="I18" s="250"/>
    </row>
    <row r="21" spans="1:9" ht="12.75">
      <c r="A21" s="115" t="s">
        <v>1854</v>
      </c>
      <c r="B21" s="116" t="s">
        <v>0</v>
      </c>
      <c r="C21" s="116" t="s">
        <v>1</v>
      </c>
      <c r="D21" s="117" t="s">
        <v>2</v>
      </c>
      <c r="E21" s="117" t="s">
        <v>8</v>
      </c>
      <c r="F21" s="117" t="s">
        <v>3</v>
      </c>
      <c r="G21" s="117" t="s">
        <v>4</v>
      </c>
      <c r="H21" s="117" t="s">
        <v>5</v>
      </c>
      <c r="I21" s="117" t="s">
        <v>1856</v>
      </c>
    </row>
    <row r="22" spans="1:9" ht="12.75">
      <c r="A22" s="10">
        <v>1</v>
      </c>
      <c r="B22" s="37">
        <v>656</v>
      </c>
      <c r="C22" s="39" t="s">
        <v>758</v>
      </c>
      <c r="D22" s="13">
        <v>1977</v>
      </c>
      <c r="E22" s="30" t="s">
        <v>29</v>
      </c>
      <c r="F22" s="30" t="s">
        <v>9</v>
      </c>
      <c r="G22" s="30" t="s">
        <v>9</v>
      </c>
      <c r="H22" s="30" t="s">
        <v>683</v>
      </c>
      <c r="I22" s="138">
        <v>0.024687499999999998</v>
      </c>
    </row>
    <row r="23" spans="1:9" ht="12.75">
      <c r="A23" s="10">
        <v>2</v>
      </c>
      <c r="B23" s="37">
        <v>643</v>
      </c>
      <c r="C23" s="39" t="s">
        <v>1045</v>
      </c>
      <c r="D23" s="13">
        <v>1982</v>
      </c>
      <c r="E23" s="30" t="s">
        <v>29</v>
      </c>
      <c r="F23" s="30" t="s">
        <v>9</v>
      </c>
      <c r="G23" s="30" t="s">
        <v>9</v>
      </c>
      <c r="H23" s="30" t="s">
        <v>1046</v>
      </c>
      <c r="I23" s="139">
        <v>0.024699074074074078</v>
      </c>
    </row>
    <row r="24" spans="1:9" ht="12.75">
      <c r="A24" s="10">
        <v>3</v>
      </c>
      <c r="B24" s="37">
        <v>653</v>
      </c>
      <c r="C24" s="39" t="s">
        <v>755</v>
      </c>
      <c r="D24" s="13">
        <v>1992</v>
      </c>
      <c r="E24" s="30" t="s">
        <v>29</v>
      </c>
      <c r="F24" s="30" t="s">
        <v>9</v>
      </c>
      <c r="G24" s="30" t="s">
        <v>9</v>
      </c>
      <c r="H24" s="30" t="s">
        <v>683</v>
      </c>
      <c r="I24" s="139">
        <v>0.027083333333333334</v>
      </c>
    </row>
    <row r="25" spans="1:9" ht="12.75">
      <c r="A25" s="10">
        <v>4</v>
      </c>
      <c r="B25" s="37">
        <v>685</v>
      </c>
      <c r="C25" s="39" t="s">
        <v>1261</v>
      </c>
      <c r="D25" s="36">
        <v>1994</v>
      </c>
      <c r="E25" s="30" t="s">
        <v>29</v>
      </c>
      <c r="F25" s="30" t="s">
        <v>9</v>
      </c>
      <c r="G25" s="30" t="s">
        <v>9</v>
      </c>
      <c r="H25" s="30" t="s">
        <v>1262</v>
      </c>
      <c r="I25" s="138">
        <v>0.027164351851851853</v>
      </c>
    </row>
    <row r="26" spans="1:9" ht="12.75">
      <c r="A26" s="10">
        <v>5</v>
      </c>
      <c r="B26" s="37">
        <v>646</v>
      </c>
      <c r="C26" s="39" t="s">
        <v>736</v>
      </c>
      <c r="D26" s="13">
        <v>1975</v>
      </c>
      <c r="E26" s="30" t="s">
        <v>29</v>
      </c>
      <c r="F26" s="30" t="s">
        <v>309</v>
      </c>
      <c r="G26" s="30" t="s">
        <v>737</v>
      </c>
      <c r="H26" s="30" t="s">
        <v>683</v>
      </c>
      <c r="I26" s="139">
        <v>0.027511574074074074</v>
      </c>
    </row>
    <row r="27" spans="1:9" ht="12.75">
      <c r="A27" s="10">
        <v>6</v>
      </c>
      <c r="B27" s="37">
        <v>649</v>
      </c>
      <c r="C27" s="39" t="s">
        <v>742</v>
      </c>
      <c r="D27" s="13">
        <v>1987</v>
      </c>
      <c r="E27" s="30" t="s">
        <v>29</v>
      </c>
      <c r="F27" s="30" t="s">
        <v>9</v>
      </c>
      <c r="G27" s="30" t="s">
        <v>9</v>
      </c>
      <c r="H27" s="30" t="s">
        <v>262</v>
      </c>
      <c r="I27" s="138">
        <v>0.027928240740740743</v>
      </c>
    </row>
    <row r="28" spans="1:9" ht="12.75">
      <c r="A28" s="10">
        <v>7</v>
      </c>
      <c r="B28" s="37">
        <v>624</v>
      </c>
      <c r="C28" s="39" t="s">
        <v>1152</v>
      </c>
      <c r="D28" s="36">
        <v>1984</v>
      </c>
      <c r="E28" s="30" t="s">
        <v>29</v>
      </c>
      <c r="F28" s="30" t="s">
        <v>9</v>
      </c>
      <c r="G28" s="30" t="s">
        <v>9</v>
      </c>
      <c r="H28" s="30" t="s">
        <v>1039</v>
      </c>
      <c r="I28" s="139">
        <v>0.028680555555555553</v>
      </c>
    </row>
    <row r="29" spans="1:9" ht="12.75">
      <c r="A29" s="10">
        <v>8</v>
      </c>
      <c r="B29" s="37">
        <v>641</v>
      </c>
      <c r="C29" s="43" t="s">
        <v>1043</v>
      </c>
      <c r="D29" s="45">
        <v>1994</v>
      </c>
      <c r="E29" s="30" t="s">
        <v>29</v>
      </c>
      <c r="F29" s="13" t="s">
        <v>9</v>
      </c>
      <c r="G29" s="40" t="s">
        <v>9</v>
      </c>
      <c r="H29" s="40" t="s">
        <v>735</v>
      </c>
      <c r="I29" s="138">
        <v>0.029444444444444443</v>
      </c>
    </row>
    <row r="30" spans="1:9" ht="12.75">
      <c r="A30" s="10">
        <v>9</v>
      </c>
      <c r="B30" s="37">
        <v>642</v>
      </c>
      <c r="C30" s="39" t="s">
        <v>1044</v>
      </c>
      <c r="D30" s="13">
        <v>1969</v>
      </c>
      <c r="E30" s="30" t="s">
        <v>29</v>
      </c>
      <c r="F30" s="30" t="s">
        <v>9</v>
      </c>
      <c r="G30" s="30" t="s">
        <v>9</v>
      </c>
      <c r="H30" s="30" t="s">
        <v>735</v>
      </c>
      <c r="I30" s="139">
        <v>0.029930555555555557</v>
      </c>
    </row>
    <row r="31" spans="1:9" ht="12.75">
      <c r="A31" s="10">
        <v>10</v>
      </c>
      <c r="B31" s="37">
        <v>697</v>
      </c>
      <c r="C31" s="39" t="s">
        <v>298</v>
      </c>
      <c r="D31" s="101">
        <v>1984</v>
      </c>
      <c r="E31" s="30" t="s">
        <v>29</v>
      </c>
      <c r="F31" s="13" t="s">
        <v>309</v>
      </c>
      <c r="G31" s="30" t="s">
        <v>316</v>
      </c>
      <c r="H31" s="30" t="s">
        <v>262</v>
      </c>
      <c r="I31" s="139">
        <v>0.030381944444444444</v>
      </c>
    </row>
  </sheetData>
  <sheetProtection selectLockedCells="1" selectUnlockedCells="1"/>
  <mergeCells count="2">
    <mergeCell ref="A3:I3"/>
    <mergeCell ref="A18:I18"/>
  </mergeCells>
  <printOptions horizontalCentered="1"/>
  <pageMargins left="0.11811023622047245" right="0.11811023622047245" top="1.6929133858267718" bottom="1.062992125984252" header="0.1968503937007874" footer="0.1968503937007874"/>
  <pageSetup horizontalDpi="600" verticalDpi="600" orientation="portrait" paperSize="9" r:id="rId2"/>
  <headerFooter alignWithMargins="0">
    <oddHeader>&amp;L&amp;8
&amp;10
&amp;G&amp;C&amp;"Arial Cyr,полужирный"&amp;14  88-й Международный пробег ПУШКИН - САНКТ-ПЕТЕРБУРГ
&amp;10на призы газеты &amp;G
памяти В.И. Семенова
ПРОМЕЖУТОЧНЫЙ ФИНИШ
Дистанция 10 км&amp;R
&amp;G</oddHeader>
    <oddFooter>&amp;CСанкт-Петербург
21.09.2014&amp;R&amp;P из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3"/>
  <sheetViews>
    <sheetView zoomScale="160" zoomScaleNormal="160" zoomScaleSheetLayoutView="100" zoomScalePageLayoutView="0" workbookViewId="0" topLeftCell="A397">
      <selection activeCell="F403" sqref="F403"/>
    </sheetView>
  </sheetViews>
  <sheetFormatPr defaultColWidth="9.00390625" defaultRowHeight="12.75"/>
  <cols>
    <col min="1" max="2" width="4.75390625" style="3" bestFit="1" customWidth="1"/>
    <col min="3" max="3" width="18.75390625" style="0" customWidth="1"/>
    <col min="4" max="4" width="5.625" style="3" customWidth="1"/>
    <col min="5" max="5" width="4.00390625" style="3" bestFit="1" customWidth="1"/>
    <col min="6" max="6" width="12.00390625" style="5" bestFit="1" customWidth="1"/>
    <col min="7" max="7" width="13.875" style="5" customWidth="1"/>
    <col min="8" max="8" width="15.375" style="5" bestFit="1" customWidth="1"/>
    <col min="9" max="9" width="8.625" style="5" customWidth="1"/>
    <col min="10" max="10" width="4.00390625" style="6" bestFit="1" customWidth="1"/>
    <col min="11" max="11" width="4.875" style="6" customWidth="1"/>
    <col min="12" max="12" width="6.875" style="4" bestFit="1" customWidth="1"/>
    <col min="13" max="13" width="0" style="0" hidden="1" customWidth="1"/>
    <col min="17" max="17" width="0" style="0" hidden="1" customWidth="1"/>
  </cols>
  <sheetData>
    <row r="1" spans="1:13" ht="12.75">
      <c r="A1" s="115" t="s">
        <v>1854</v>
      </c>
      <c r="B1" s="116" t="s">
        <v>0</v>
      </c>
      <c r="C1" s="116" t="s">
        <v>1</v>
      </c>
      <c r="D1" s="117" t="s">
        <v>2</v>
      </c>
      <c r="E1" s="117" t="s">
        <v>8</v>
      </c>
      <c r="F1" s="117" t="s">
        <v>3</v>
      </c>
      <c r="G1" s="117" t="s">
        <v>4</v>
      </c>
      <c r="H1" s="117" t="s">
        <v>5</v>
      </c>
      <c r="I1" s="117" t="s">
        <v>1856</v>
      </c>
      <c r="J1" s="118" t="s">
        <v>6</v>
      </c>
      <c r="K1" s="118" t="s">
        <v>1855</v>
      </c>
      <c r="L1" s="100" t="s">
        <v>7</v>
      </c>
      <c r="M1" s="100" t="s">
        <v>268</v>
      </c>
    </row>
    <row r="2" spans="1:17" ht="12.75" customHeight="1">
      <c r="A2" s="229">
        <v>1</v>
      </c>
      <c r="B2" s="119">
        <v>5</v>
      </c>
      <c r="C2" s="120" t="s">
        <v>915</v>
      </c>
      <c r="D2" s="13">
        <v>1979</v>
      </c>
      <c r="E2" s="14" t="s">
        <v>29</v>
      </c>
      <c r="F2" s="148" t="s">
        <v>9</v>
      </c>
      <c r="G2" s="148" t="s">
        <v>9</v>
      </c>
      <c r="H2" s="13" t="s">
        <v>916</v>
      </c>
      <c r="I2" s="217">
        <v>0.06532407407407408</v>
      </c>
      <c r="J2" s="148">
        <f aca="true" t="shared" si="0" ref="J2:J65">IF(AND(D2&gt;=1900,D2&lt;=1954),"M60",IF(AND(D2&gt;=1955,D2&lt;=1959),"M55",IF(AND(D2&gt;=1960,D2&lt;=1964),"M50",IF(AND(D2&gt;=1965,D2&lt;=1969),"M45",IF(AND(D2&gt;=1970,D2&lt;=1974),"M40",IF(AND(D2&gt;=1995,D2&lt;=1996),"M19",""))))))</f>
      </c>
      <c r="K2" s="148"/>
      <c r="L2" s="13"/>
      <c r="M2" s="103"/>
      <c r="Q2">
        <v>5640</v>
      </c>
    </row>
    <row r="3" spans="1:17" ht="12.75" customHeight="1">
      <c r="A3" s="229">
        <v>2</v>
      </c>
      <c r="B3" s="119">
        <v>144</v>
      </c>
      <c r="C3" s="120" t="s">
        <v>149</v>
      </c>
      <c r="D3" s="101">
        <v>1988</v>
      </c>
      <c r="E3" s="14" t="s">
        <v>29</v>
      </c>
      <c r="F3" s="148" t="s">
        <v>646</v>
      </c>
      <c r="G3" s="148" t="s">
        <v>252</v>
      </c>
      <c r="H3" s="13" t="s">
        <v>16</v>
      </c>
      <c r="I3" s="217">
        <v>0.06612268518518519</v>
      </c>
      <c r="J3" s="148">
        <f t="shared" si="0"/>
      </c>
      <c r="K3" s="148"/>
      <c r="L3" s="13" t="s">
        <v>269</v>
      </c>
      <c r="M3" s="102">
        <v>30011</v>
      </c>
      <c r="Q3">
        <v>5700</v>
      </c>
    </row>
    <row r="4" spans="1:17" ht="12.75" customHeight="1">
      <c r="A4" s="229">
        <v>3</v>
      </c>
      <c r="B4" s="46">
        <v>301</v>
      </c>
      <c r="C4" s="99" t="s">
        <v>843</v>
      </c>
      <c r="D4" s="42">
        <v>1991</v>
      </c>
      <c r="E4" s="14" t="s">
        <v>29</v>
      </c>
      <c r="F4" s="56" t="s">
        <v>9</v>
      </c>
      <c r="G4" s="41" t="s">
        <v>9</v>
      </c>
      <c r="H4" s="56" t="s">
        <v>731</v>
      </c>
      <c r="I4" s="224">
        <v>0.06753472222222222</v>
      </c>
      <c r="J4" s="148">
        <f t="shared" si="0"/>
      </c>
      <c r="K4" s="148"/>
      <c r="L4" s="13"/>
      <c r="M4" s="103"/>
      <c r="Q4">
        <v>5820</v>
      </c>
    </row>
    <row r="5" spans="1:17" ht="12.75" customHeight="1">
      <c r="A5" s="229">
        <v>4</v>
      </c>
      <c r="B5" s="119">
        <v>9</v>
      </c>
      <c r="C5" s="120" t="s">
        <v>1049</v>
      </c>
      <c r="D5" s="13">
        <v>1985</v>
      </c>
      <c r="E5" s="14" t="s">
        <v>29</v>
      </c>
      <c r="F5" s="148" t="s">
        <v>1050</v>
      </c>
      <c r="G5" s="148" t="s">
        <v>1937</v>
      </c>
      <c r="H5" s="148" t="s">
        <v>1876</v>
      </c>
      <c r="I5" s="222">
        <v>0.06763888888888889</v>
      </c>
      <c r="J5" s="148">
        <f t="shared" si="0"/>
      </c>
      <c r="K5" s="148"/>
      <c r="L5" s="13"/>
      <c r="M5" s="103"/>
      <c r="Q5">
        <v>5820</v>
      </c>
    </row>
    <row r="6" spans="1:17" ht="12.75" customHeight="1">
      <c r="A6" s="229">
        <v>5</v>
      </c>
      <c r="B6" s="46">
        <v>451</v>
      </c>
      <c r="C6" s="99" t="s">
        <v>1278</v>
      </c>
      <c r="D6" s="42">
        <v>1984</v>
      </c>
      <c r="E6" s="14" t="s">
        <v>29</v>
      </c>
      <c r="F6" s="56" t="s">
        <v>309</v>
      </c>
      <c r="G6" s="41" t="s">
        <v>21</v>
      </c>
      <c r="H6" s="56"/>
      <c r="I6" s="224">
        <v>0.06826388888888889</v>
      </c>
      <c r="J6" s="148">
        <f t="shared" si="0"/>
      </c>
      <c r="K6" s="148"/>
      <c r="L6" s="40"/>
      <c r="M6" s="103"/>
      <c r="Q6">
        <v>5880</v>
      </c>
    </row>
    <row r="7" spans="1:17" ht="12.75" customHeight="1">
      <c r="A7" s="229">
        <v>6</v>
      </c>
      <c r="B7" s="46">
        <v>417</v>
      </c>
      <c r="C7" s="99" t="s">
        <v>1253</v>
      </c>
      <c r="D7" s="42">
        <v>1984</v>
      </c>
      <c r="E7" s="14" t="s">
        <v>29</v>
      </c>
      <c r="F7" s="56" t="s">
        <v>309</v>
      </c>
      <c r="G7" s="41" t="s">
        <v>34</v>
      </c>
      <c r="H7" s="56" t="s">
        <v>1254</v>
      </c>
      <c r="I7" s="224">
        <v>0.06947916666666666</v>
      </c>
      <c r="J7" s="148">
        <f t="shared" si="0"/>
      </c>
      <c r="K7" s="148"/>
      <c r="L7" s="40"/>
      <c r="M7" s="103"/>
      <c r="Q7">
        <v>6000</v>
      </c>
    </row>
    <row r="8" spans="1:17" ht="12.75" customHeight="1">
      <c r="A8" s="229">
        <v>7</v>
      </c>
      <c r="B8" s="119">
        <v>217</v>
      </c>
      <c r="C8" s="120" t="s">
        <v>771</v>
      </c>
      <c r="D8" s="13">
        <v>1989</v>
      </c>
      <c r="E8" s="14" t="s">
        <v>29</v>
      </c>
      <c r="F8" s="148" t="s">
        <v>9</v>
      </c>
      <c r="G8" s="148" t="s">
        <v>9</v>
      </c>
      <c r="H8" s="34" t="s">
        <v>772</v>
      </c>
      <c r="I8" s="217">
        <v>0.07062500000000001</v>
      </c>
      <c r="J8" s="148">
        <f t="shared" si="0"/>
      </c>
      <c r="K8" s="148"/>
      <c r="L8" s="13"/>
      <c r="M8" s="103"/>
      <c r="Q8">
        <v>6060</v>
      </c>
    </row>
    <row r="9" spans="1:17" ht="12.75" customHeight="1">
      <c r="A9" s="229">
        <v>8</v>
      </c>
      <c r="B9" s="46">
        <v>279</v>
      </c>
      <c r="C9" s="99" t="s">
        <v>820</v>
      </c>
      <c r="D9" s="42">
        <v>1988</v>
      </c>
      <c r="E9" s="14" t="s">
        <v>29</v>
      </c>
      <c r="F9" s="56" t="s">
        <v>9</v>
      </c>
      <c r="G9" s="41" t="s">
        <v>9</v>
      </c>
      <c r="H9" s="56" t="s">
        <v>683</v>
      </c>
      <c r="I9" s="224">
        <v>0.07112268518518518</v>
      </c>
      <c r="J9" s="148">
        <f t="shared" si="0"/>
      </c>
      <c r="K9" s="148"/>
      <c r="L9" s="40"/>
      <c r="M9" s="103"/>
      <c r="Q9">
        <v>6120</v>
      </c>
    </row>
    <row r="10" spans="1:17" ht="12.75" customHeight="1">
      <c r="A10" s="229">
        <v>9</v>
      </c>
      <c r="B10" s="46">
        <v>425</v>
      </c>
      <c r="C10" s="99" t="s">
        <v>415</v>
      </c>
      <c r="D10" s="42">
        <v>1984</v>
      </c>
      <c r="E10" s="14" t="s">
        <v>29</v>
      </c>
      <c r="F10" s="56" t="s">
        <v>9</v>
      </c>
      <c r="G10" s="41" t="s">
        <v>1360</v>
      </c>
      <c r="H10" s="56" t="s">
        <v>906</v>
      </c>
      <c r="I10" s="224">
        <v>0.07200231481481481</v>
      </c>
      <c r="J10" s="148">
        <f t="shared" si="0"/>
      </c>
      <c r="K10" s="148"/>
      <c r="L10" s="40"/>
      <c r="M10" s="103"/>
      <c r="Q10">
        <v>6180</v>
      </c>
    </row>
    <row r="11" spans="1:17" ht="12.75" customHeight="1">
      <c r="A11" s="229">
        <v>10</v>
      </c>
      <c r="B11" s="119">
        <v>274</v>
      </c>
      <c r="C11" s="120" t="s">
        <v>814</v>
      </c>
      <c r="D11" s="13">
        <v>1982</v>
      </c>
      <c r="E11" s="14" t="s">
        <v>29</v>
      </c>
      <c r="F11" s="148" t="s">
        <v>9</v>
      </c>
      <c r="G11" s="148" t="s">
        <v>9</v>
      </c>
      <c r="H11" s="13" t="s">
        <v>815</v>
      </c>
      <c r="I11" s="217">
        <v>0.07311342592592592</v>
      </c>
      <c r="J11" s="148">
        <f t="shared" si="0"/>
      </c>
      <c r="K11" s="148"/>
      <c r="L11" s="13"/>
      <c r="M11" s="103"/>
      <c r="Q11">
        <v>6300</v>
      </c>
    </row>
    <row r="12" spans="1:17" ht="12.75" customHeight="1">
      <c r="A12" s="229">
        <v>11</v>
      </c>
      <c r="B12" s="119">
        <v>278</v>
      </c>
      <c r="C12" s="120" t="s">
        <v>819</v>
      </c>
      <c r="D12" s="13">
        <v>1985</v>
      </c>
      <c r="E12" s="14" t="s">
        <v>29</v>
      </c>
      <c r="F12" s="148" t="s">
        <v>9</v>
      </c>
      <c r="G12" s="148" t="s">
        <v>9</v>
      </c>
      <c r="H12" s="148" t="s">
        <v>683</v>
      </c>
      <c r="I12" s="222">
        <v>0.07381944444444444</v>
      </c>
      <c r="J12" s="148">
        <f t="shared" si="0"/>
      </c>
      <c r="K12" s="148"/>
      <c r="L12" s="13"/>
      <c r="M12" s="103"/>
      <c r="Q12">
        <v>6360</v>
      </c>
    </row>
    <row r="13" spans="1:17" ht="12.75" customHeight="1">
      <c r="A13" s="229">
        <v>12</v>
      </c>
      <c r="B13" s="119">
        <v>233</v>
      </c>
      <c r="C13" s="120" t="s">
        <v>922</v>
      </c>
      <c r="D13" s="13">
        <v>1983</v>
      </c>
      <c r="E13" s="14" t="s">
        <v>29</v>
      </c>
      <c r="F13" s="121" t="s">
        <v>9</v>
      </c>
      <c r="G13" s="121" t="s">
        <v>9</v>
      </c>
      <c r="H13" s="121" t="s">
        <v>735</v>
      </c>
      <c r="I13" s="222">
        <v>0.07497685185185186</v>
      </c>
      <c r="J13" s="148">
        <f t="shared" si="0"/>
      </c>
      <c r="K13" s="148"/>
      <c r="L13" s="13"/>
      <c r="M13" s="103"/>
      <c r="Q13">
        <v>6420</v>
      </c>
    </row>
    <row r="14" spans="1:17" ht="12.75" customHeight="1">
      <c r="A14" s="229">
        <v>13</v>
      </c>
      <c r="B14" s="119">
        <v>53</v>
      </c>
      <c r="C14" s="120" t="s">
        <v>1147</v>
      </c>
      <c r="D14" s="13">
        <v>1985</v>
      </c>
      <c r="E14" s="41" t="s">
        <v>29</v>
      </c>
      <c r="F14" s="148" t="s">
        <v>9</v>
      </c>
      <c r="G14" s="148" t="s">
        <v>9</v>
      </c>
      <c r="H14" s="13" t="s">
        <v>262</v>
      </c>
      <c r="I14" s="217">
        <v>0.07506944444444445</v>
      </c>
      <c r="J14" s="148">
        <f t="shared" si="0"/>
      </c>
      <c r="K14" s="148"/>
      <c r="L14" s="13"/>
      <c r="M14" s="103"/>
      <c r="Q14">
        <v>6480</v>
      </c>
    </row>
    <row r="15" spans="1:17" ht="12.75" customHeight="1">
      <c r="A15" s="229">
        <v>14</v>
      </c>
      <c r="B15" s="119">
        <v>337</v>
      </c>
      <c r="C15" s="120" t="s">
        <v>1085</v>
      </c>
      <c r="D15" s="13">
        <v>1991</v>
      </c>
      <c r="E15" s="14" t="s">
        <v>29</v>
      </c>
      <c r="F15" s="121" t="s">
        <v>9</v>
      </c>
      <c r="G15" s="121" t="s">
        <v>9</v>
      </c>
      <c r="H15" s="121" t="s">
        <v>1086</v>
      </c>
      <c r="I15" s="222">
        <v>0.07599537037037037</v>
      </c>
      <c r="J15" s="148">
        <f t="shared" si="0"/>
      </c>
      <c r="K15" s="148"/>
      <c r="L15" s="13"/>
      <c r="M15" s="103"/>
      <c r="Q15">
        <v>6540</v>
      </c>
    </row>
    <row r="16" spans="1:17" ht="12.75" customHeight="1">
      <c r="A16" s="229">
        <v>15</v>
      </c>
      <c r="B16" s="119">
        <v>299</v>
      </c>
      <c r="C16" s="120" t="s">
        <v>840</v>
      </c>
      <c r="D16" s="13">
        <v>1991</v>
      </c>
      <c r="E16" s="14" t="s">
        <v>29</v>
      </c>
      <c r="F16" s="148" t="s">
        <v>9</v>
      </c>
      <c r="G16" s="148" t="s">
        <v>9</v>
      </c>
      <c r="H16" s="148" t="s">
        <v>841</v>
      </c>
      <c r="I16" s="222">
        <v>0.0765162037037037</v>
      </c>
      <c r="J16" s="148">
        <f t="shared" si="0"/>
      </c>
      <c r="K16" s="148"/>
      <c r="L16" s="13"/>
      <c r="M16" s="103"/>
      <c r="Q16">
        <v>6600</v>
      </c>
    </row>
    <row r="17" spans="1:17" ht="12.75" customHeight="1">
      <c r="A17" s="229">
        <v>16</v>
      </c>
      <c r="B17" s="119">
        <v>70</v>
      </c>
      <c r="C17" s="120" t="s">
        <v>89</v>
      </c>
      <c r="D17" s="101">
        <v>1987</v>
      </c>
      <c r="E17" s="14" t="s">
        <v>29</v>
      </c>
      <c r="F17" s="148" t="s">
        <v>643</v>
      </c>
      <c r="G17" s="148" t="s">
        <v>228</v>
      </c>
      <c r="H17" s="148" t="s">
        <v>205</v>
      </c>
      <c r="I17" s="222">
        <v>0.0766550925925926</v>
      </c>
      <c r="J17" s="148">
        <f t="shared" si="0"/>
      </c>
      <c r="K17" s="148"/>
      <c r="L17" s="13" t="s">
        <v>269</v>
      </c>
      <c r="M17" s="102">
        <v>29525</v>
      </c>
      <c r="Q17">
        <v>6600</v>
      </c>
    </row>
    <row r="18" spans="1:17" ht="12.75" customHeight="1">
      <c r="A18" s="229">
        <v>17</v>
      </c>
      <c r="B18" s="119">
        <v>334</v>
      </c>
      <c r="C18" s="120" t="s">
        <v>1080</v>
      </c>
      <c r="D18" s="13">
        <v>1994</v>
      </c>
      <c r="E18" s="14" t="s">
        <v>29</v>
      </c>
      <c r="F18" s="148" t="s">
        <v>9</v>
      </c>
      <c r="G18" s="148" t="s">
        <v>9</v>
      </c>
      <c r="H18" s="148" t="s">
        <v>1081</v>
      </c>
      <c r="I18" s="222">
        <v>0.07769675925925926</v>
      </c>
      <c r="J18" s="148">
        <f t="shared" si="0"/>
      </c>
      <c r="K18" s="148"/>
      <c r="L18" s="13"/>
      <c r="M18" s="103"/>
      <c r="Q18">
        <v>6660</v>
      </c>
    </row>
    <row r="19" spans="1:17" ht="12.75" customHeight="1">
      <c r="A19" s="229">
        <v>18</v>
      </c>
      <c r="B19" s="119">
        <v>277</v>
      </c>
      <c r="C19" s="120" t="s">
        <v>818</v>
      </c>
      <c r="D19" s="13">
        <v>1977</v>
      </c>
      <c r="E19" s="14" t="s">
        <v>29</v>
      </c>
      <c r="F19" s="148" t="s">
        <v>9</v>
      </c>
      <c r="G19" s="148" t="s">
        <v>9</v>
      </c>
      <c r="H19" s="148" t="s">
        <v>683</v>
      </c>
      <c r="I19" s="222">
        <v>0.07829861111111111</v>
      </c>
      <c r="J19" s="148">
        <f t="shared" si="0"/>
      </c>
      <c r="K19" s="148"/>
      <c r="L19" s="13"/>
      <c r="M19" s="103"/>
      <c r="Q19">
        <v>6720</v>
      </c>
    </row>
    <row r="20" spans="1:17" ht="12.75" customHeight="1">
      <c r="A20" s="229">
        <v>19</v>
      </c>
      <c r="B20" s="119">
        <v>331</v>
      </c>
      <c r="C20" s="120" t="s">
        <v>1078</v>
      </c>
      <c r="D20" s="13">
        <v>1979</v>
      </c>
      <c r="E20" s="14" t="s">
        <v>29</v>
      </c>
      <c r="F20" s="148" t="s">
        <v>9</v>
      </c>
      <c r="G20" s="148" t="s">
        <v>9</v>
      </c>
      <c r="H20" s="148" t="s">
        <v>262</v>
      </c>
      <c r="I20" s="222">
        <v>0.07839120370370371</v>
      </c>
      <c r="J20" s="148">
        <f t="shared" si="0"/>
      </c>
      <c r="K20" s="148"/>
      <c r="L20" s="13"/>
      <c r="M20" s="103"/>
      <c r="Q20">
        <v>6720</v>
      </c>
    </row>
    <row r="21" spans="1:17" ht="12.75" customHeight="1">
      <c r="A21" s="229">
        <v>20</v>
      </c>
      <c r="B21" s="119">
        <v>184</v>
      </c>
      <c r="C21" s="120" t="s">
        <v>182</v>
      </c>
      <c r="D21" s="101">
        <v>1968</v>
      </c>
      <c r="E21" s="14" t="s">
        <v>29</v>
      </c>
      <c r="F21" s="148" t="s">
        <v>9</v>
      </c>
      <c r="G21" s="148" t="s">
        <v>261</v>
      </c>
      <c r="H21" s="148"/>
      <c r="I21" s="222">
        <v>0.07866898148148148</v>
      </c>
      <c r="J21" s="148" t="str">
        <f t="shared" si="0"/>
        <v>M45</v>
      </c>
      <c r="K21" s="148">
        <v>1</v>
      </c>
      <c r="L21" s="13" t="s">
        <v>269</v>
      </c>
      <c r="M21" s="102">
        <v>30318</v>
      </c>
      <c r="Q21">
        <v>6780</v>
      </c>
    </row>
    <row r="22" spans="1:17" ht="12.75" customHeight="1">
      <c r="A22" s="229">
        <v>21</v>
      </c>
      <c r="B22" s="119">
        <v>240</v>
      </c>
      <c r="C22" s="120" t="s">
        <v>929</v>
      </c>
      <c r="D22" s="13">
        <v>1992</v>
      </c>
      <c r="E22" s="14" t="s">
        <v>29</v>
      </c>
      <c r="F22" s="148" t="s">
        <v>9</v>
      </c>
      <c r="G22" s="148" t="s">
        <v>9</v>
      </c>
      <c r="H22" s="13" t="s">
        <v>735</v>
      </c>
      <c r="I22" s="217">
        <v>0.07892361111111111</v>
      </c>
      <c r="J22" s="148">
        <f t="shared" si="0"/>
      </c>
      <c r="K22" s="148"/>
      <c r="L22" s="13"/>
      <c r="M22" s="103"/>
      <c r="Q22">
        <v>6780</v>
      </c>
    </row>
    <row r="23" spans="1:17" ht="12.75" customHeight="1">
      <c r="A23" s="229">
        <v>22</v>
      </c>
      <c r="B23" s="119">
        <v>73</v>
      </c>
      <c r="C23" s="120" t="s">
        <v>91</v>
      </c>
      <c r="D23" s="101">
        <v>1986</v>
      </c>
      <c r="E23" s="14" t="s">
        <v>29</v>
      </c>
      <c r="F23" s="148" t="s">
        <v>9</v>
      </c>
      <c r="G23" s="148" t="s">
        <v>9</v>
      </c>
      <c r="H23" s="148" t="s">
        <v>13</v>
      </c>
      <c r="I23" s="222">
        <v>0.08053240740740741</v>
      </c>
      <c r="J23" s="148">
        <f t="shared" si="0"/>
      </c>
      <c r="K23" s="148"/>
      <c r="L23" s="13" t="s">
        <v>269</v>
      </c>
      <c r="M23" s="102">
        <v>29536</v>
      </c>
      <c r="Q23">
        <v>6900</v>
      </c>
    </row>
    <row r="24" spans="1:17" ht="12.75" customHeight="1">
      <c r="A24" s="229">
        <v>23</v>
      </c>
      <c r="B24" s="119">
        <v>232</v>
      </c>
      <c r="C24" s="120" t="s">
        <v>921</v>
      </c>
      <c r="D24" s="13">
        <v>1976</v>
      </c>
      <c r="E24" s="14" t="s">
        <v>29</v>
      </c>
      <c r="F24" s="148" t="s">
        <v>9</v>
      </c>
      <c r="G24" s="148" t="s">
        <v>9</v>
      </c>
      <c r="H24" s="34" t="s">
        <v>735</v>
      </c>
      <c r="I24" s="217">
        <v>0.08054398148148148</v>
      </c>
      <c r="J24" s="148">
        <f t="shared" si="0"/>
      </c>
      <c r="K24" s="148"/>
      <c r="L24" s="13"/>
      <c r="M24" s="103"/>
      <c r="Q24">
        <v>6900</v>
      </c>
    </row>
    <row r="25" spans="1:17" ht="12.75" customHeight="1">
      <c r="A25" s="229">
        <v>24</v>
      </c>
      <c r="B25" s="119">
        <v>318</v>
      </c>
      <c r="C25" s="120" t="s">
        <v>952</v>
      </c>
      <c r="D25" s="13">
        <v>1993</v>
      </c>
      <c r="E25" s="14" t="s">
        <v>29</v>
      </c>
      <c r="F25" s="148" t="s">
        <v>9</v>
      </c>
      <c r="G25" s="148" t="s">
        <v>9</v>
      </c>
      <c r="H25" s="13" t="s">
        <v>953</v>
      </c>
      <c r="I25" s="217">
        <v>0.08082175925925926</v>
      </c>
      <c r="J25" s="148">
        <f t="shared" si="0"/>
      </c>
      <c r="K25" s="148"/>
      <c r="L25" s="13"/>
      <c r="M25" s="103"/>
      <c r="Q25">
        <v>6960</v>
      </c>
    </row>
    <row r="26" spans="1:17" ht="12.75" customHeight="1">
      <c r="A26" s="229">
        <v>25</v>
      </c>
      <c r="B26" s="119">
        <v>295</v>
      </c>
      <c r="C26" s="120" t="s">
        <v>793</v>
      </c>
      <c r="D26" s="13">
        <v>1991</v>
      </c>
      <c r="E26" s="14" t="s">
        <v>29</v>
      </c>
      <c r="F26" s="148" t="s">
        <v>794</v>
      </c>
      <c r="G26" s="148" t="s">
        <v>795</v>
      </c>
      <c r="H26" s="34" t="s">
        <v>796</v>
      </c>
      <c r="I26" s="217">
        <v>0.08133101851851852</v>
      </c>
      <c r="J26" s="148">
        <f t="shared" si="0"/>
      </c>
      <c r="K26" s="148"/>
      <c r="L26" s="13"/>
      <c r="M26" s="103"/>
      <c r="Q26">
        <v>7020</v>
      </c>
    </row>
    <row r="27" spans="1:17" ht="12.75" customHeight="1">
      <c r="A27" s="229">
        <v>26</v>
      </c>
      <c r="B27" s="119">
        <v>237</v>
      </c>
      <c r="C27" s="120" t="s">
        <v>926</v>
      </c>
      <c r="D27" s="13">
        <v>1993</v>
      </c>
      <c r="E27" s="14" t="s">
        <v>29</v>
      </c>
      <c r="F27" s="148" t="s">
        <v>9</v>
      </c>
      <c r="G27" s="148" t="s">
        <v>9</v>
      </c>
      <c r="H27" s="13" t="s">
        <v>735</v>
      </c>
      <c r="I27" s="217">
        <v>0.08168981481481481</v>
      </c>
      <c r="J27" s="148">
        <f t="shared" si="0"/>
      </c>
      <c r="K27" s="148"/>
      <c r="L27" s="13"/>
      <c r="M27" s="103"/>
      <c r="Q27">
        <v>7020</v>
      </c>
    </row>
    <row r="28" spans="1:17" ht="12.75" customHeight="1">
      <c r="A28" s="229">
        <v>27</v>
      </c>
      <c r="B28" s="46">
        <v>239</v>
      </c>
      <c r="C28" s="99" t="s">
        <v>928</v>
      </c>
      <c r="D28" s="42">
        <v>1971</v>
      </c>
      <c r="E28" s="14" t="s">
        <v>29</v>
      </c>
      <c r="F28" s="56" t="s">
        <v>9</v>
      </c>
      <c r="G28" s="41" t="s">
        <v>9</v>
      </c>
      <c r="H28" s="56" t="s">
        <v>735</v>
      </c>
      <c r="I28" s="224">
        <v>0.08187499999999999</v>
      </c>
      <c r="J28" s="148" t="str">
        <f t="shared" si="0"/>
        <v>M40</v>
      </c>
      <c r="K28" s="148">
        <v>1</v>
      </c>
      <c r="L28" s="40"/>
      <c r="M28" s="103"/>
      <c r="Q28">
        <v>7020</v>
      </c>
    </row>
    <row r="29" spans="1:17" ht="12.75" customHeight="1">
      <c r="A29" s="229">
        <v>28</v>
      </c>
      <c r="B29" s="119">
        <v>339</v>
      </c>
      <c r="C29" s="120" t="s">
        <v>1090</v>
      </c>
      <c r="D29" s="13">
        <v>1969</v>
      </c>
      <c r="E29" s="14" t="s">
        <v>29</v>
      </c>
      <c r="F29" s="148" t="s">
        <v>643</v>
      </c>
      <c r="G29" s="148" t="s">
        <v>22</v>
      </c>
      <c r="H29" s="148" t="s">
        <v>1091</v>
      </c>
      <c r="I29" s="222">
        <v>0.08234953703703704</v>
      </c>
      <c r="J29" s="148" t="str">
        <f t="shared" si="0"/>
        <v>M45</v>
      </c>
      <c r="K29" s="148">
        <v>2</v>
      </c>
      <c r="L29" s="13"/>
      <c r="M29" s="103"/>
      <c r="Q29">
        <v>7080</v>
      </c>
    </row>
    <row r="30" spans="1:17" ht="12.75" customHeight="1">
      <c r="A30" s="229">
        <v>29</v>
      </c>
      <c r="B30" s="46">
        <v>383</v>
      </c>
      <c r="C30" s="99" t="s">
        <v>1161</v>
      </c>
      <c r="D30" s="42">
        <v>1992</v>
      </c>
      <c r="E30" s="14" t="s">
        <v>29</v>
      </c>
      <c r="F30" s="56" t="s">
        <v>9</v>
      </c>
      <c r="G30" s="41" t="s">
        <v>9</v>
      </c>
      <c r="H30" s="56" t="s">
        <v>1150</v>
      </c>
      <c r="I30" s="224">
        <v>0.08295138888888888</v>
      </c>
      <c r="J30" s="148">
        <f t="shared" si="0"/>
      </c>
      <c r="K30" s="148"/>
      <c r="L30" s="40"/>
      <c r="M30" s="103"/>
      <c r="Q30">
        <v>7140</v>
      </c>
    </row>
    <row r="31" spans="1:17" ht="12.75" customHeight="1">
      <c r="A31" s="229">
        <v>30</v>
      </c>
      <c r="B31" s="119">
        <v>236</v>
      </c>
      <c r="C31" s="120" t="s">
        <v>925</v>
      </c>
      <c r="D31" s="13">
        <v>1972</v>
      </c>
      <c r="E31" s="14" t="s">
        <v>29</v>
      </c>
      <c r="F31" s="148" t="s">
        <v>9</v>
      </c>
      <c r="G31" s="148" t="s">
        <v>9</v>
      </c>
      <c r="H31" s="148" t="s">
        <v>735</v>
      </c>
      <c r="I31" s="222">
        <v>0.08300925925925927</v>
      </c>
      <c r="J31" s="148" t="str">
        <f t="shared" si="0"/>
        <v>M40</v>
      </c>
      <c r="K31" s="148">
        <v>2</v>
      </c>
      <c r="L31" s="13"/>
      <c r="M31" s="103"/>
      <c r="Q31">
        <v>7140</v>
      </c>
    </row>
    <row r="32" spans="1:17" ht="12.75" customHeight="1">
      <c r="A32" s="229">
        <v>31</v>
      </c>
      <c r="B32" s="119">
        <v>173</v>
      </c>
      <c r="C32" s="120" t="s">
        <v>172</v>
      </c>
      <c r="D32" s="101">
        <v>1979</v>
      </c>
      <c r="E32" s="14" t="s">
        <v>29</v>
      </c>
      <c r="F32" s="148" t="s">
        <v>309</v>
      </c>
      <c r="G32" s="148" t="s">
        <v>647</v>
      </c>
      <c r="H32" s="13" t="s">
        <v>1938</v>
      </c>
      <c r="I32" s="217">
        <v>0.08313657407407408</v>
      </c>
      <c r="J32" s="148">
        <f t="shared" si="0"/>
      </c>
      <c r="K32" s="148"/>
      <c r="L32" s="13" t="s">
        <v>269</v>
      </c>
      <c r="M32" s="102">
        <v>30250</v>
      </c>
      <c r="Q32">
        <v>7140</v>
      </c>
    </row>
    <row r="33" spans="1:17" ht="12.75" customHeight="1">
      <c r="A33" s="229">
        <v>32</v>
      </c>
      <c r="B33" s="119">
        <v>344</v>
      </c>
      <c r="C33" s="120" t="s">
        <v>1099</v>
      </c>
      <c r="D33" s="13">
        <v>1979</v>
      </c>
      <c r="E33" s="14" t="s">
        <v>29</v>
      </c>
      <c r="F33" s="148" t="s">
        <v>309</v>
      </c>
      <c r="G33" s="148" t="s">
        <v>30</v>
      </c>
      <c r="H33" s="34" t="s">
        <v>12</v>
      </c>
      <c r="I33" s="217">
        <v>0.08337962962962964</v>
      </c>
      <c r="J33" s="148">
        <f t="shared" si="0"/>
      </c>
      <c r="K33" s="148"/>
      <c r="L33" s="13"/>
      <c r="M33" s="103"/>
      <c r="Q33">
        <v>7200</v>
      </c>
    </row>
    <row r="34" spans="1:17" ht="12.75" customHeight="1">
      <c r="A34" s="229">
        <v>33</v>
      </c>
      <c r="B34" s="46">
        <v>410</v>
      </c>
      <c r="C34" s="99" t="s">
        <v>1185</v>
      </c>
      <c r="D34" s="42">
        <v>1958</v>
      </c>
      <c r="E34" s="14" t="s">
        <v>29</v>
      </c>
      <c r="F34" s="56" t="s">
        <v>9</v>
      </c>
      <c r="G34" s="41" t="s">
        <v>9</v>
      </c>
      <c r="H34" s="56" t="s">
        <v>906</v>
      </c>
      <c r="I34" s="224">
        <v>0.08347222222222223</v>
      </c>
      <c r="J34" s="148" t="str">
        <f t="shared" si="0"/>
        <v>M55</v>
      </c>
      <c r="K34" s="148">
        <v>1</v>
      </c>
      <c r="L34" s="40"/>
      <c r="M34" s="103"/>
      <c r="Q34">
        <v>7200</v>
      </c>
    </row>
    <row r="35" spans="1:17" ht="12.75" customHeight="1">
      <c r="A35" s="229">
        <v>34</v>
      </c>
      <c r="B35" s="46">
        <v>245</v>
      </c>
      <c r="C35" s="99" t="s">
        <v>934</v>
      </c>
      <c r="D35" s="42">
        <v>1984</v>
      </c>
      <c r="E35" s="14" t="s">
        <v>29</v>
      </c>
      <c r="F35" s="56" t="s">
        <v>9</v>
      </c>
      <c r="G35" s="41" t="s">
        <v>9</v>
      </c>
      <c r="H35" s="56" t="s">
        <v>735</v>
      </c>
      <c r="I35" s="224">
        <v>0.08355324074074073</v>
      </c>
      <c r="J35" s="148">
        <f t="shared" si="0"/>
      </c>
      <c r="K35" s="148"/>
      <c r="L35" s="40"/>
      <c r="M35" s="103"/>
      <c r="Q35">
        <v>7200</v>
      </c>
    </row>
    <row r="36" spans="1:17" ht="12.75" customHeight="1">
      <c r="A36" s="229">
        <v>35</v>
      </c>
      <c r="B36" s="46">
        <v>395</v>
      </c>
      <c r="C36" s="99" t="s">
        <v>1174</v>
      </c>
      <c r="D36" s="42">
        <v>1996</v>
      </c>
      <c r="E36" s="14" t="s">
        <v>29</v>
      </c>
      <c r="F36" s="56" t="s">
        <v>9</v>
      </c>
      <c r="G36" s="41" t="s">
        <v>9</v>
      </c>
      <c r="H36" s="56" t="s">
        <v>906</v>
      </c>
      <c r="I36" s="224">
        <v>0.08368055555555555</v>
      </c>
      <c r="J36" s="148" t="str">
        <f t="shared" si="0"/>
        <v>M19</v>
      </c>
      <c r="K36" s="148">
        <v>1</v>
      </c>
      <c r="L36" s="40"/>
      <c r="M36" s="103"/>
      <c r="Q36">
        <v>7200</v>
      </c>
    </row>
    <row r="37" spans="1:17" ht="12.75" customHeight="1">
      <c r="A37" s="229">
        <v>36</v>
      </c>
      <c r="B37" s="119">
        <v>17</v>
      </c>
      <c r="C37" s="120" t="s">
        <v>48</v>
      </c>
      <c r="D37" s="101">
        <v>1968</v>
      </c>
      <c r="E37" s="14" t="s">
        <v>29</v>
      </c>
      <c r="F37" s="148" t="s">
        <v>9</v>
      </c>
      <c r="G37" s="148" t="s">
        <v>9</v>
      </c>
      <c r="H37" s="148" t="s">
        <v>209</v>
      </c>
      <c r="I37" s="222">
        <v>0.08402777777777777</v>
      </c>
      <c r="J37" s="148" t="str">
        <f t="shared" si="0"/>
        <v>M45</v>
      </c>
      <c r="K37" s="148">
        <v>3</v>
      </c>
      <c r="L37" s="13" t="s">
        <v>269</v>
      </c>
      <c r="M37" s="102">
        <v>29231</v>
      </c>
      <c r="Q37">
        <v>7260</v>
      </c>
    </row>
    <row r="38" spans="1:17" ht="12.75" customHeight="1">
      <c r="A38" s="229">
        <v>37</v>
      </c>
      <c r="B38" s="119">
        <v>518</v>
      </c>
      <c r="C38" s="99" t="s">
        <v>1865</v>
      </c>
      <c r="D38" s="42">
        <v>1966</v>
      </c>
      <c r="E38" s="14" t="s">
        <v>29</v>
      </c>
      <c r="F38" s="56" t="s">
        <v>309</v>
      </c>
      <c r="G38" s="41" t="s">
        <v>30</v>
      </c>
      <c r="H38" s="56" t="s">
        <v>12</v>
      </c>
      <c r="I38" s="224">
        <v>0.08414351851851852</v>
      </c>
      <c r="J38" s="148" t="str">
        <f t="shared" si="0"/>
        <v>M45</v>
      </c>
      <c r="K38" s="148">
        <v>4</v>
      </c>
      <c r="L38" s="40"/>
      <c r="M38" s="103"/>
      <c r="Q38">
        <v>7260</v>
      </c>
    </row>
    <row r="39" spans="1:17" ht="12.75" customHeight="1">
      <c r="A39" s="229">
        <v>38</v>
      </c>
      <c r="B39" s="46">
        <v>408</v>
      </c>
      <c r="C39" s="99" t="s">
        <v>1184</v>
      </c>
      <c r="D39" s="42">
        <v>1961</v>
      </c>
      <c r="E39" s="14" t="s">
        <v>29</v>
      </c>
      <c r="F39" s="56" t="s">
        <v>9</v>
      </c>
      <c r="G39" s="41" t="s">
        <v>9</v>
      </c>
      <c r="H39" s="56" t="s">
        <v>906</v>
      </c>
      <c r="I39" s="224">
        <v>0.08443287037037038</v>
      </c>
      <c r="J39" s="148" t="str">
        <f t="shared" si="0"/>
        <v>M50</v>
      </c>
      <c r="K39" s="148">
        <v>1</v>
      </c>
      <c r="L39" s="40"/>
      <c r="M39" s="103"/>
      <c r="Q39">
        <v>7260</v>
      </c>
    </row>
    <row r="40" spans="1:17" ht="12.75" customHeight="1">
      <c r="A40" s="229">
        <v>39</v>
      </c>
      <c r="B40" s="46">
        <v>399</v>
      </c>
      <c r="C40" s="99" t="s">
        <v>1178</v>
      </c>
      <c r="D40" s="42">
        <v>1962</v>
      </c>
      <c r="E40" s="14" t="s">
        <v>29</v>
      </c>
      <c r="F40" s="56" t="s">
        <v>9</v>
      </c>
      <c r="G40" s="41" t="s">
        <v>9</v>
      </c>
      <c r="H40" s="56" t="s">
        <v>16</v>
      </c>
      <c r="I40" s="224">
        <v>0.08480324074074075</v>
      </c>
      <c r="J40" s="148" t="str">
        <f t="shared" si="0"/>
        <v>M50</v>
      </c>
      <c r="K40" s="148">
        <v>2</v>
      </c>
      <c r="L40" s="40"/>
      <c r="M40" s="103"/>
      <c r="Q40">
        <v>7320</v>
      </c>
    </row>
    <row r="41" spans="1:17" ht="12.75" customHeight="1">
      <c r="A41" s="229">
        <v>40</v>
      </c>
      <c r="B41" s="119">
        <v>304</v>
      </c>
      <c r="C41" s="120" t="s">
        <v>847</v>
      </c>
      <c r="D41" s="13">
        <v>1988</v>
      </c>
      <c r="E41" s="14" t="s">
        <v>29</v>
      </c>
      <c r="F41" s="148" t="s">
        <v>9</v>
      </c>
      <c r="G41" s="148" t="s">
        <v>10</v>
      </c>
      <c r="H41" s="148" t="s">
        <v>782</v>
      </c>
      <c r="I41" s="222">
        <v>0.08482638888888888</v>
      </c>
      <c r="J41" s="148">
        <f t="shared" si="0"/>
      </c>
      <c r="K41" s="148"/>
      <c r="L41" s="13"/>
      <c r="M41" s="103"/>
      <c r="Q41">
        <v>7320</v>
      </c>
    </row>
    <row r="42" spans="1:17" ht="12.75" customHeight="1">
      <c r="A42" s="229">
        <v>41</v>
      </c>
      <c r="B42" s="119">
        <v>516</v>
      </c>
      <c r="C42" s="120" t="s">
        <v>1862</v>
      </c>
      <c r="D42" s="13">
        <v>1971</v>
      </c>
      <c r="E42" s="14" t="s">
        <v>29</v>
      </c>
      <c r="F42" s="148" t="s">
        <v>9</v>
      </c>
      <c r="G42" s="148" t="s">
        <v>9</v>
      </c>
      <c r="H42" s="148" t="s">
        <v>1863</v>
      </c>
      <c r="I42" s="222">
        <v>0.08523148148148148</v>
      </c>
      <c r="J42" s="148" t="str">
        <f t="shared" si="0"/>
        <v>M40</v>
      </c>
      <c r="K42" s="148">
        <v>3</v>
      </c>
      <c r="L42" s="13"/>
      <c r="M42" s="103"/>
      <c r="Q42">
        <v>7320</v>
      </c>
    </row>
    <row r="43" spans="1:17" ht="12.75" customHeight="1">
      <c r="A43" s="229">
        <v>42</v>
      </c>
      <c r="B43" s="119">
        <v>220</v>
      </c>
      <c r="C43" s="120" t="s">
        <v>777</v>
      </c>
      <c r="D43" s="13">
        <v>1951</v>
      </c>
      <c r="E43" s="14" t="s">
        <v>29</v>
      </c>
      <c r="F43" s="148" t="s">
        <v>726</v>
      </c>
      <c r="G43" s="148" t="s">
        <v>778</v>
      </c>
      <c r="H43" s="148" t="s">
        <v>744</v>
      </c>
      <c r="I43" s="222">
        <v>0.08570601851851851</v>
      </c>
      <c r="J43" s="148" t="str">
        <f t="shared" si="0"/>
        <v>M60</v>
      </c>
      <c r="K43" s="148">
        <v>1</v>
      </c>
      <c r="L43" s="13"/>
      <c r="M43" s="103"/>
      <c r="Q43">
        <v>7380</v>
      </c>
    </row>
    <row r="44" spans="1:17" ht="12.75" customHeight="1">
      <c r="A44" s="229">
        <v>43</v>
      </c>
      <c r="B44" s="46">
        <v>306</v>
      </c>
      <c r="C44" s="99" t="s">
        <v>936</v>
      </c>
      <c r="D44" s="42">
        <v>1970</v>
      </c>
      <c r="E44" s="14" t="s">
        <v>29</v>
      </c>
      <c r="F44" s="56" t="s">
        <v>9</v>
      </c>
      <c r="G44" s="41" t="s">
        <v>9</v>
      </c>
      <c r="H44" s="56"/>
      <c r="I44" s="224">
        <v>0.0857175925925926</v>
      </c>
      <c r="J44" s="148" t="str">
        <f t="shared" si="0"/>
        <v>M40</v>
      </c>
      <c r="K44" s="148">
        <v>4</v>
      </c>
      <c r="L44" s="40"/>
      <c r="M44" s="103"/>
      <c r="Q44">
        <v>7380</v>
      </c>
    </row>
    <row r="45" spans="1:17" ht="12.75" customHeight="1">
      <c r="A45" s="229">
        <v>44</v>
      </c>
      <c r="B45" s="46">
        <v>269</v>
      </c>
      <c r="C45" s="99" t="s">
        <v>808</v>
      </c>
      <c r="D45" s="42">
        <v>1987</v>
      </c>
      <c r="E45" s="14" t="s">
        <v>29</v>
      </c>
      <c r="F45" s="56" t="s">
        <v>9</v>
      </c>
      <c r="G45" s="41" t="s">
        <v>9</v>
      </c>
      <c r="H45" s="56" t="s">
        <v>36</v>
      </c>
      <c r="I45" s="224">
        <v>0.08605324074074074</v>
      </c>
      <c r="J45" s="148">
        <f t="shared" si="0"/>
      </c>
      <c r="K45" s="148"/>
      <c r="L45" s="13"/>
      <c r="M45" s="103"/>
      <c r="Q45">
        <v>7380</v>
      </c>
    </row>
    <row r="46" spans="1:17" ht="12.75" customHeight="1">
      <c r="A46" s="229">
        <v>45</v>
      </c>
      <c r="B46" s="119">
        <v>263</v>
      </c>
      <c r="C46" s="120" t="s">
        <v>800</v>
      </c>
      <c r="D46" s="13">
        <v>1973</v>
      </c>
      <c r="E46" s="14" t="s">
        <v>29</v>
      </c>
      <c r="F46" s="148" t="s">
        <v>9</v>
      </c>
      <c r="G46" s="148" t="s">
        <v>9</v>
      </c>
      <c r="H46" s="13"/>
      <c r="I46" s="217">
        <v>0.08613425925925926</v>
      </c>
      <c r="J46" s="148" t="str">
        <f t="shared" si="0"/>
        <v>M40</v>
      </c>
      <c r="K46" s="148">
        <v>5</v>
      </c>
      <c r="L46" s="13"/>
      <c r="M46" s="103"/>
      <c r="Q46">
        <v>7440</v>
      </c>
    </row>
    <row r="47" spans="1:17" ht="12.75" customHeight="1">
      <c r="A47" s="229">
        <v>46</v>
      </c>
      <c r="B47" s="119">
        <v>326</v>
      </c>
      <c r="C47" s="120" t="s">
        <v>962</v>
      </c>
      <c r="D47" s="13">
        <v>1974</v>
      </c>
      <c r="E47" s="14" t="s">
        <v>29</v>
      </c>
      <c r="F47" s="121" t="s">
        <v>9</v>
      </c>
      <c r="G47" s="121" t="s">
        <v>28</v>
      </c>
      <c r="H47" s="121" t="s">
        <v>661</v>
      </c>
      <c r="I47" s="222">
        <v>0.08630787037037037</v>
      </c>
      <c r="J47" s="148" t="str">
        <f t="shared" si="0"/>
        <v>M40</v>
      </c>
      <c r="K47" s="148">
        <v>6</v>
      </c>
      <c r="L47" s="13"/>
      <c r="M47" s="103"/>
      <c r="Q47">
        <v>7440</v>
      </c>
    </row>
    <row r="48" spans="1:17" ht="12.75" customHeight="1">
      <c r="A48" s="229">
        <v>47</v>
      </c>
      <c r="B48" s="46">
        <v>447</v>
      </c>
      <c r="C48" s="99" t="s">
        <v>1257</v>
      </c>
      <c r="D48" s="42">
        <v>1978</v>
      </c>
      <c r="E48" s="14" t="s">
        <v>29</v>
      </c>
      <c r="F48" s="56" t="s">
        <v>9</v>
      </c>
      <c r="G48" s="41" t="s">
        <v>9</v>
      </c>
      <c r="H48" s="56"/>
      <c r="I48" s="224">
        <v>0.08648148148148148</v>
      </c>
      <c r="J48" s="148">
        <f t="shared" si="0"/>
      </c>
      <c r="K48" s="148"/>
      <c r="L48" s="40"/>
      <c r="M48" s="103"/>
      <c r="Q48">
        <v>7440</v>
      </c>
    </row>
    <row r="49" spans="1:17" ht="12.75" customHeight="1">
      <c r="A49" s="229">
        <v>48</v>
      </c>
      <c r="B49" s="119">
        <v>328</v>
      </c>
      <c r="C49" s="120" t="s">
        <v>963</v>
      </c>
      <c r="D49" s="13">
        <v>1991</v>
      </c>
      <c r="E49" s="14" t="s">
        <v>29</v>
      </c>
      <c r="F49" s="148" t="s">
        <v>309</v>
      </c>
      <c r="G49" s="148" t="s">
        <v>964</v>
      </c>
      <c r="H49" s="148" t="s">
        <v>965</v>
      </c>
      <c r="I49" s="222">
        <v>0.08662037037037036</v>
      </c>
      <c r="J49" s="148">
        <f t="shared" si="0"/>
      </c>
      <c r="K49" s="148"/>
      <c r="L49" s="13"/>
      <c r="M49" s="103"/>
      <c r="Q49">
        <v>7440</v>
      </c>
    </row>
    <row r="50" spans="1:17" ht="12.75" customHeight="1">
      <c r="A50" s="229">
        <v>49</v>
      </c>
      <c r="B50" s="46">
        <v>411</v>
      </c>
      <c r="C50" s="99" t="s">
        <v>1186</v>
      </c>
      <c r="D50" s="42">
        <v>1963</v>
      </c>
      <c r="E50" s="14" t="s">
        <v>29</v>
      </c>
      <c r="F50" s="56" t="s">
        <v>9</v>
      </c>
      <c r="G50" s="41" t="s">
        <v>9</v>
      </c>
      <c r="H50" s="56" t="s">
        <v>906</v>
      </c>
      <c r="I50" s="224">
        <v>0.08667824074074075</v>
      </c>
      <c r="J50" s="148" t="str">
        <f t="shared" si="0"/>
        <v>M50</v>
      </c>
      <c r="K50" s="148">
        <v>3</v>
      </c>
      <c r="L50" s="40"/>
      <c r="M50" s="103"/>
      <c r="Q50">
        <v>7440</v>
      </c>
    </row>
    <row r="51" spans="1:17" ht="12.75" customHeight="1">
      <c r="A51" s="229">
        <v>50</v>
      </c>
      <c r="B51" s="46">
        <v>515</v>
      </c>
      <c r="C51" s="99" t="s">
        <v>1861</v>
      </c>
      <c r="D51" s="42">
        <v>1979</v>
      </c>
      <c r="E51" s="14" t="s">
        <v>29</v>
      </c>
      <c r="F51" s="148" t="s">
        <v>9</v>
      </c>
      <c r="G51" s="148" t="s">
        <v>10</v>
      </c>
      <c r="H51" s="56" t="s">
        <v>237</v>
      </c>
      <c r="I51" s="224">
        <v>0.08755787037037037</v>
      </c>
      <c r="J51" s="148">
        <f t="shared" si="0"/>
      </c>
      <c r="K51" s="148"/>
      <c r="L51" s="40"/>
      <c r="M51" s="103"/>
      <c r="Q51">
        <v>7560</v>
      </c>
    </row>
    <row r="52" spans="1:17" ht="12.75" customHeight="1">
      <c r="A52" s="229">
        <v>51</v>
      </c>
      <c r="B52" s="119">
        <v>63</v>
      </c>
      <c r="C52" s="120" t="s">
        <v>83</v>
      </c>
      <c r="D52" s="101">
        <v>1953</v>
      </c>
      <c r="E52" s="14" t="s">
        <v>29</v>
      </c>
      <c r="F52" s="148" t="s">
        <v>314</v>
      </c>
      <c r="G52" s="148" t="s">
        <v>14</v>
      </c>
      <c r="H52" s="148" t="s">
        <v>216</v>
      </c>
      <c r="I52" s="222">
        <v>0.08761574074074074</v>
      </c>
      <c r="J52" s="148" t="str">
        <f t="shared" si="0"/>
        <v>M60</v>
      </c>
      <c r="K52" s="148">
        <v>2</v>
      </c>
      <c r="L52" s="13" t="s">
        <v>269</v>
      </c>
      <c r="M52" s="102">
        <v>29462</v>
      </c>
      <c r="Q52">
        <v>7560</v>
      </c>
    </row>
    <row r="53" spans="1:17" ht="12.75" customHeight="1">
      <c r="A53" s="229">
        <v>52</v>
      </c>
      <c r="B53" s="46">
        <v>213</v>
      </c>
      <c r="C53" s="99" t="s">
        <v>767</v>
      </c>
      <c r="D53" s="42">
        <v>1973</v>
      </c>
      <c r="E53" s="14" t="s">
        <v>29</v>
      </c>
      <c r="F53" s="56" t="s">
        <v>9</v>
      </c>
      <c r="G53" s="41" t="s">
        <v>9</v>
      </c>
      <c r="H53" s="56" t="s">
        <v>16</v>
      </c>
      <c r="I53" s="224">
        <v>0.08763888888888889</v>
      </c>
      <c r="J53" s="148" t="str">
        <f t="shared" si="0"/>
        <v>M40</v>
      </c>
      <c r="K53" s="148">
        <v>7</v>
      </c>
      <c r="L53" s="13"/>
      <c r="M53" s="103"/>
      <c r="Q53">
        <v>7560</v>
      </c>
    </row>
    <row r="54" spans="1:17" ht="12.75" customHeight="1">
      <c r="A54" s="229">
        <v>53</v>
      </c>
      <c r="B54" s="119">
        <v>30</v>
      </c>
      <c r="C54" s="120" t="s">
        <v>59</v>
      </c>
      <c r="D54" s="101">
        <v>1984</v>
      </c>
      <c r="E54" s="14" t="s">
        <v>29</v>
      </c>
      <c r="F54" s="148" t="s">
        <v>9</v>
      </c>
      <c r="G54" s="148" t="s">
        <v>9</v>
      </c>
      <c r="H54" s="148" t="s">
        <v>205</v>
      </c>
      <c r="I54" s="222">
        <v>0.08770833333333333</v>
      </c>
      <c r="J54" s="148">
        <f t="shared" si="0"/>
      </c>
      <c r="K54" s="148"/>
      <c r="L54" s="13" t="s">
        <v>269</v>
      </c>
      <c r="M54" s="102">
        <v>29320</v>
      </c>
      <c r="Q54">
        <v>7560</v>
      </c>
    </row>
    <row r="55" spans="1:17" ht="12.75" customHeight="1">
      <c r="A55" s="229">
        <v>54</v>
      </c>
      <c r="B55" s="119">
        <v>188</v>
      </c>
      <c r="C55" s="120" t="s">
        <v>186</v>
      </c>
      <c r="D55" s="151">
        <v>1980</v>
      </c>
      <c r="E55" s="14" t="s">
        <v>29</v>
      </c>
      <c r="F55" s="148" t="s">
        <v>9</v>
      </c>
      <c r="G55" s="148" t="s">
        <v>9</v>
      </c>
      <c r="H55" s="148" t="s">
        <v>262</v>
      </c>
      <c r="I55" s="222">
        <v>0.0884375</v>
      </c>
      <c r="J55" s="148">
        <f t="shared" si="0"/>
      </c>
      <c r="K55" s="148"/>
      <c r="L55" s="13" t="s">
        <v>269</v>
      </c>
      <c r="M55" s="102">
        <v>30356</v>
      </c>
      <c r="Q55">
        <v>7620</v>
      </c>
    </row>
    <row r="56" spans="1:17" ht="12.75" customHeight="1">
      <c r="A56" s="229">
        <v>55</v>
      </c>
      <c r="B56" s="19">
        <v>94</v>
      </c>
      <c r="C56" s="83" t="s">
        <v>109</v>
      </c>
      <c r="D56" s="101">
        <v>1991</v>
      </c>
      <c r="E56" s="14" t="s">
        <v>29</v>
      </c>
      <c r="F56" s="13" t="s">
        <v>11</v>
      </c>
      <c r="G56" s="14" t="s">
        <v>11</v>
      </c>
      <c r="H56" s="14" t="s">
        <v>233</v>
      </c>
      <c r="I56" s="212">
        <v>0.08862268518518518</v>
      </c>
      <c r="J56" s="148">
        <f t="shared" si="0"/>
      </c>
      <c r="K56" s="148"/>
      <c r="L56" s="13" t="s">
        <v>269</v>
      </c>
      <c r="M56" s="102">
        <v>29652</v>
      </c>
      <c r="Q56">
        <v>7620</v>
      </c>
    </row>
    <row r="57" spans="1:17" ht="12.75" customHeight="1">
      <c r="A57" s="229">
        <v>56</v>
      </c>
      <c r="B57" s="119">
        <v>97</v>
      </c>
      <c r="C57" s="120" t="s">
        <v>112</v>
      </c>
      <c r="D57" s="101">
        <v>1968</v>
      </c>
      <c r="E57" s="14" t="s">
        <v>29</v>
      </c>
      <c r="F57" s="148" t="s">
        <v>9</v>
      </c>
      <c r="G57" s="148" t="s">
        <v>9</v>
      </c>
      <c r="H57" s="13" t="s">
        <v>205</v>
      </c>
      <c r="I57" s="217">
        <v>0.08872685185185185</v>
      </c>
      <c r="J57" s="148" t="str">
        <f t="shared" si="0"/>
        <v>M45</v>
      </c>
      <c r="K57" s="148">
        <v>5</v>
      </c>
      <c r="L57" s="13" t="s">
        <v>269</v>
      </c>
      <c r="M57" s="102">
        <v>29667</v>
      </c>
      <c r="Q57">
        <v>7620</v>
      </c>
    </row>
    <row r="58" spans="1:17" ht="12.75" customHeight="1">
      <c r="A58" s="229">
        <v>57</v>
      </c>
      <c r="B58" s="46">
        <v>427</v>
      </c>
      <c r="C58" s="99" t="s">
        <v>1163</v>
      </c>
      <c r="D58" s="42">
        <v>1994</v>
      </c>
      <c r="E58" s="14" t="s">
        <v>29</v>
      </c>
      <c r="F58" s="56" t="s">
        <v>9</v>
      </c>
      <c r="G58" s="41" t="s">
        <v>9</v>
      </c>
      <c r="H58" s="56" t="s">
        <v>1150</v>
      </c>
      <c r="I58" s="224">
        <v>0.08878472222222222</v>
      </c>
      <c r="J58" s="148">
        <f t="shared" si="0"/>
      </c>
      <c r="K58" s="148"/>
      <c r="L58" s="40"/>
      <c r="M58" s="103"/>
      <c r="Q58">
        <v>7620</v>
      </c>
    </row>
    <row r="59" spans="1:17" ht="12.75" customHeight="1">
      <c r="A59" s="229">
        <v>58</v>
      </c>
      <c r="B59" s="119">
        <v>123</v>
      </c>
      <c r="C59" s="120" t="s">
        <v>1298</v>
      </c>
      <c r="D59" s="101">
        <v>1990</v>
      </c>
      <c r="E59" s="14" t="s">
        <v>29</v>
      </c>
      <c r="F59" s="148" t="s">
        <v>9</v>
      </c>
      <c r="G59" s="148" t="s">
        <v>9</v>
      </c>
      <c r="H59" s="148" t="s">
        <v>246</v>
      </c>
      <c r="I59" s="222">
        <v>0.0890625</v>
      </c>
      <c r="J59" s="148">
        <f t="shared" si="0"/>
      </c>
      <c r="K59" s="148"/>
      <c r="L59" s="13" t="s">
        <v>269</v>
      </c>
      <c r="M59" s="102">
        <v>29846</v>
      </c>
      <c r="Q59">
        <v>7680</v>
      </c>
    </row>
    <row r="60" spans="1:17" ht="12.75" customHeight="1">
      <c r="A60" s="229">
        <v>59</v>
      </c>
      <c r="B60" s="46">
        <v>335</v>
      </c>
      <c r="C60" s="99" t="s">
        <v>1082</v>
      </c>
      <c r="D60" s="42">
        <v>1964</v>
      </c>
      <c r="E60" s="14" t="s">
        <v>29</v>
      </c>
      <c r="F60" s="56" t="s">
        <v>9</v>
      </c>
      <c r="G60" s="41" t="s">
        <v>9</v>
      </c>
      <c r="H60" s="56" t="s">
        <v>1083</v>
      </c>
      <c r="I60" s="224">
        <v>0.08914351851851852</v>
      </c>
      <c r="J60" s="148" t="str">
        <f t="shared" si="0"/>
        <v>M50</v>
      </c>
      <c r="K60" s="148">
        <v>4</v>
      </c>
      <c r="L60" s="40"/>
      <c r="M60" s="103"/>
      <c r="Q60">
        <v>7680</v>
      </c>
    </row>
    <row r="61" spans="1:17" ht="12.75" customHeight="1">
      <c r="A61" s="229">
        <v>60</v>
      </c>
      <c r="B61" s="119">
        <v>42</v>
      </c>
      <c r="C61" s="120" t="s">
        <v>69</v>
      </c>
      <c r="D61" s="101">
        <v>1994</v>
      </c>
      <c r="E61" s="14" t="s">
        <v>29</v>
      </c>
      <c r="F61" s="148" t="s">
        <v>9</v>
      </c>
      <c r="G61" s="148" t="s">
        <v>9</v>
      </c>
      <c r="H61" s="148" t="s">
        <v>222</v>
      </c>
      <c r="I61" s="222">
        <v>0.08936342592592593</v>
      </c>
      <c r="J61" s="148">
        <f t="shared" si="0"/>
      </c>
      <c r="K61" s="148"/>
      <c r="L61" s="13" t="s">
        <v>269</v>
      </c>
      <c r="M61" s="102">
        <v>29384</v>
      </c>
      <c r="Q61">
        <v>7680</v>
      </c>
    </row>
    <row r="62" spans="1:17" ht="12.75" customHeight="1">
      <c r="A62" s="229">
        <v>61</v>
      </c>
      <c r="B62" s="119">
        <v>172</v>
      </c>
      <c r="C62" s="120" t="s">
        <v>171</v>
      </c>
      <c r="D62" s="101">
        <v>1993</v>
      </c>
      <c r="E62" s="14" t="s">
        <v>29</v>
      </c>
      <c r="F62" s="148" t="s">
        <v>9</v>
      </c>
      <c r="G62" s="148" t="s">
        <v>10</v>
      </c>
      <c r="H62" s="34" t="s">
        <v>259</v>
      </c>
      <c r="I62" s="217">
        <v>0.089375</v>
      </c>
      <c r="J62" s="148">
        <f t="shared" si="0"/>
      </c>
      <c r="K62" s="148"/>
      <c r="L62" s="13" t="s">
        <v>269</v>
      </c>
      <c r="M62" s="102">
        <v>30229</v>
      </c>
      <c r="Q62">
        <v>7680</v>
      </c>
    </row>
    <row r="63" spans="1:17" ht="12.75" customHeight="1">
      <c r="A63" s="229">
        <v>62</v>
      </c>
      <c r="B63" s="119">
        <v>229</v>
      </c>
      <c r="C63" s="120" t="s">
        <v>918</v>
      </c>
      <c r="D63" s="13">
        <v>1988</v>
      </c>
      <c r="E63" s="14" t="s">
        <v>29</v>
      </c>
      <c r="F63" s="148" t="s">
        <v>9</v>
      </c>
      <c r="G63" s="148" t="s">
        <v>9</v>
      </c>
      <c r="H63" s="13" t="s">
        <v>735</v>
      </c>
      <c r="I63" s="217">
        <v>0.08940972222222222</v>
      </c>
      <c r="J63" s="148">
        <f t="shared" si="0"/>
      </c>
      <c r="K63" s="148"/>
      <c r="L63" s="13"/>
      <c r="M63" s="103"/>
      <c r="Q63">
        <v>7680</v>
      </c>
    </row>
    <row r="64" spans="1:17" ht="12.75" customHeight="1">
      <c r="A64" s="229">
        <v>63</v>
      </c>
      <c r="B64" s="119">
        <v>185</v>
      </c>
      <c r="C64" s="120" t="s">
        <v>183</v>
      </c>
      <c r="D64" s="101">
        <v>1987</v>
      </c>
      <c r="E64" s="14" t="s">
        <v>29</v>
      </c>
      <c r="F64" s="121" t="s">
        <v>314</v>
      </c>
      <c r="G64" s="121" t="s">
        <v>14</v>
      </c>
      <c r="H64" s="121" t="s">
        <v>205</v>
      </c>
      <c r="I64" s="222">
        <v>0.08947916666666667</v>
      </c>
      <c r="J64" s="148">
        <f t="shared" si="0"/>
      </c>
      <c r="K64" s="148"/>
      <c r="L64" s="13" t="s">
        <v>269</v>
      </c>
      <c r="M64" s="102">
        <v>30319</v>
      </c>
      <c r="Q64">
        <v>7680</v>
      </c>
    </row>
    <row r="65" spans="1:17" ht="12.75" customHeight="1">
      <c r="A65" s="229">
        <v>64</v>
      </c>
      <c r="B65" s="119">
        <v>56</v>
      </c>
      <c r="C65" s="120" t="s">
        <v>77</v>
      </c>
      <c r="D65" s="101">
        <v>1984</v>
      </c>
      <c r="E65" s="14" t="s">
        <v>29</v>
      </c>
      <c r="F65" s="121" t="s">
        <v>9</v>
      </c>
      <c r="G65" s="121" t="s">
        <v>9</v>
      </c>
      <c r="H65" s="121" t="s">
        <v>205</v>
      </c>
      <c r="I65" s="222">
        <v>0.08964120370370371</v>
      </c>
      <c r="J65" s="148">
        <f t="shared" si="0"/>
      </c>
      <c r="K65" s="148"/>
      <c r="L65" s="13" t="s">
        <v>269</v>
      </c>
      <c r="M65" s="102">
        <v>29439</v>
      </c>
      <c r="Q65">
        <v>7740</v>
      </c>
    </row>
    <row r="66" spans="1:17" ht="12.75" customHeight="1">
      <c r="A66" s="229">
        <v>65</v>
      </c>
      <c r="B66" s="46">
        <v>307</v>
      </c>
      <c r="C66" s="99" t="s">
        <v>937</v>
      </c>
      <c r="D66" s="42">
        <v>1966</v>
      </c>
      <c r="E66" s="14" t="s">
        <v>29</v>
      </c>
      <c r="F66" s="56" t="s">
        <v>9</v>
      </c>
      <c r="G66" s="41" t="s">
        <v>10</v>
      </c>
      <c r="H66" s="56" t="s">
        <v>12</v>
      </c>
      <c r="I66" s="224">
        <v>0.08979166666666666</v>
      </c>
      <c r="J66" s="148" t="str">
        <f aca="true" t="shared" si="1" ref="J66:J131">IF(AND(D66&gt;=1900,D66&lt;=1954),"M60",IF(AND(D66&gt;=1955,D66&lt;=1959),"M55",IF(AND(D66&gt;=1960,D66&lt;=1964),"M50",IF(AND(D66&gt;=1965,D66&lt;=1969),"M45",IF(AND(D66&gt;=1970,D66&lt;=1974),"M40",IF(AND(D66&gt;=1995,D66&lt;=1996),"M19",""))))))</f>
        <v>M45</v>
      </c>
      <c r="K66" s="148">
        <v>6</v>
      </c>
      <c r="L66" s="40"/>
      <c r="M66" s="103"/>
      <c r="Q66">
        <v>7740</v>
      </c>
    </row>
    <row r="67" spans="1:17" ht="12.75" customHeight="1">
      <c r="A67" s="229">
        <v>66</v>
      </c>
      <c r="B67" s="119">
        <v>19</v>
      </c>
      <c r="C67" s="120" t="s">
        <v>50</v>
      </c>
      <c r="D67" s="101">
        <v>1980</v>
      </c>
      <c r="E67" s="14" t="s">
        <v>29</v>
      </c>
      <c r="F67" s="148" t="s">
        <v>9</v>
      </c>
      <c r="G67" s="148" t="s">
        <v>9</v>
      </c>
      <c r="H67" s="34" t="s">
        <v>31</v>
      </c>
      <c r="I67" s="217">
        <v>0.0898726851851852</v>
      </c>
      <c r="J67" s="148">
        <f t="shared" si="1"/>
      </c>
      <c r="K67" s="148"/>
      <c r="L67" s="13" t="s">
        <v>269</v>
      </c>
      <c r="M67" s="102">
        <v>29261</v>
      </c>
      <c r="Q67">
        <v>7740</v>
      </c>
    </row>
    <row r="68" spans="1:17" ht="12.75" customHeight="1">
      <c r="A68" s="229">
        <v>67</v>
      </c>
      <c r="B68" s="119">
        <v>128</v>
      </c>
      <c r="C68" s="120" t="s">
        <v>137</v>
      </c>
      <c r="D68" s="101">
        <v>1991</v>
      </c>
      <c r="E68" s="14" t="s">
        <v>29</v>
      </c>
      <c r="F68" s="148" t="s">
        <v>9</v>
      </c>
      <c r="G68" s="148" t="s">
        <v>9</v>
      </c>
      <c r="H68" s="13" t="s">
        <v>247</v>
      </c>
      <c r="I68" s="217">
        <v>0.0899074074074074</v>
      </c>
      <c r="J68" s="148">
        <f t="shared" si="1"/>
      </c>
      <c r="K68" s="148"/>
      <c r="L68" s="13" t="s">
        <v>269</v>
      </c>
      <c r="M68" s="102">
        <v>29919</v>
      </c>
      <c r="Q68">
        <v>7740</v>
      </c>
    </row>
    <row r="69" spans="1:17" ht="12.75" customHeight="1">
      <c r="A69" s="229">
        <v>68</v>
      </c>
      <c r="B69" s="46">
        <v>333</v>
      </c>
      <c r="C69" s="99" t="s">
        <v>966</v>
      </c>
      <c r="D69" s="42">
        <v>1977</v>
      </c>
      <c r="E69" s="14" t="s">
        <v>29</v>
      </c>
      <c r="F69" s="56" t="s">
        <v>9</v>
      </c>
      <c r="G69" s="41" t="s">
        <v>9</v>
      </c>
      <c r="H69" s="56" t="s">
        <v>967</v>
      </c>
      <c r="I69" s="224">
        <v>0.09003472222222221</v>
      </c>
      <c r="J69" s="148">
        <f t="shared" si="1"/>
      </c>
      <c r="K69" s="148"/>
      <c r="L69" s="13"/>
      <c r="M69" s="103"/>
      <c r="Q69">
        <v>7740</v>
      </c>
    </row>
    <row r="70" spans="1:17" ht="12.75" customHeight="1">
      <c r="A70" s="229">
        <v>69</v>
      </c>
      <c r="B70" s="119">
        <v>83</v>
      </c>
      <c r="C70" s="120" t="s">
        <v>100</v>
      </c>
      <c r="D70" s="101">
        <v>1979</v>
      </c>
      <c r="E70" s="14" t="s">
        <v>29</v>
      </c>
      <c r="F70" s="121" t="s">
        <v>9</v>
      </c>
      <c r="G70" s="121" t="s">
        <v>10</v>
      </c>
      <c r="H70" s="121" t="s">
        <v>205</v>
      </c>
      <c r="I70" s="222">
        <v>0.09017361111111111</v>
      </c>
      <c r="J70" s="148">
        <f t="shared" si="1"/>
      </c>
      <c r="K70" s="148"/>
      <c r="L70" s="13" t="s">
        <v>269</v>
      </c>
      <c r="M70" s="102">
        <v>29571</v>
      </c>
      <c r="Q70">
        <v>7740</v>
      </c>
    </row>
    <row r="71" spans="1:17" ht="12.75" customHeight="1">
      <c r="A71" s="229">
        <v>70</v>
      </c>
      <c r="B71" s="119">
        <v>156</v>
      </c>
      <c r="C71" s="120" t="s">
        <v>160</v>
      </c>
      <c r="D71" s="101">
        <v>1965</v>
      </c>
      <c r="E71" s="14" t="s">
        <v>29</v>
      </c>
      <c r="F71" s="148" t="s">
        <v>9</v>
      </c>
      <c r="G71" s="148" t="s">
        <v>9</v>
      </c>
      <c r="H71" s="13" t="s">
        <v>205</v>
      </c>
      <c r="I71" s="217">
        <v>0.09020833333333333</v>
      </c>
      <c r="J71" s="148" t="str">
        <f t="shared" si="1"/>
        <v>M45</v>
      </c>
      <c r="K71" s="148">
        <v>7</v>
      </c>
      <c r="L71" s="13" t="s">
        <v>269</v>
      </c>
      <c r="M71" s="102">
        <v>30109</v>
      </c>
      <c r="Q71">
        <v>7740</v>
      </c>
    </row>
    <row r="72" spans="1:13" ht="12.75">
      <c r="A72" s="229">
        <v>71</v>
      </c>
      <c r="B72" s="119">
        <v>288</v>
      </c>
      <c r="C72" s="120" t="s">
        <v>827</v>
      </c>
      <c r="D72" s="13">
        <v>1968</v>
      </c>
      <c r="E72" s="14" t="s">
        <v>29</v>
      </c>
      <c r="F72" s="148" t="s">
        <v>9</v>
      </c>
      <c r="G72" s="148" t="s">
        <v>9</v>
      </c>
      <c r="H72" s="13" t="s">
        <v>828</v>
      </c>
      <c r="I72" s="217">
        <v>0.09040509259259259</v>
      </c>
      <c r="J72" s="148" t="str">
        <f t="shared" si="1"/>
        <v>M45</v>
      </c>
      <c r="K72" s="148"/>
      <c r="L72" s="13"/>
      <c r="M72" s="103"/>
    </row>
    <row r="73" spans="1:13" ht="12.75">
      <c r="A73" s="229">
        <v>72</v>
      </c>
      <c r="B73" s="46">
        <v>423</v>
      </c>
      <c r="C73" s="99" t="s">
        <v>1942</v>
      </c>
      <c r="D73" s="42">
        <v>1983</v>
      </c>
      <c r="E73" s="14" t="s">
        <v>29</v>
      </c>
      <c r="F73" s="56" t="s">
        <v>9</v>
      </c>
      <c r="G73" s="41" t="s">
        <v>9</v>
      </c>
      <c r="H73" s="56" t="s">
        <v>16</v>
      </c>
      <c r="I73" s="217">
        <v>0.09045138888888889</v>
      </c>
      <c r="J73" s="148">
        <f t="shared" si="1"/>
      </c>
      <c r="K73" s="148"/>
      <c r="L73" s="13"/>
      <c r="M73" s="103"/>
    </row>
    <row r="74" spans="1:17" ht="12.75" customHeight="1">
      <c r="A74" s="229">
        <v>73</v>
      </c>
      <c r="B74" s="46">
        <v>158</v>
      </c>
      <c r="C74" s="99" t="s">
        <v>161</v>
      </c>
      <c r="D74" s="42">
        <v>1972</v>
      </c>
      <c r="E74" s="41" t="s">
        <v>29</v>
      </c>
      <c r="F74" s="56" t="s">
        <v>9</v>
      </c>
      <c r="G74" s="41" t="s">
        <v>21</v>
      </c>
      <c r="H74" s="56" t="s">
        <v>205</v>
      </c>
      <c r="I74" s="224">
        <v>0.09067129629629629</v>
      </c>
      <c r="J74" s="148" t="str">
        <f t="shared" si="1"/>
        <v>M40</v>
      </c>
      <c r="K74" s="148">
        <v>8</v>
      </c>
      <c r="L74" s="13" t="s">
        <v>269</v>
      </c>
      <c r="M74" s="102">
        <v>30123</v>
      </c>
      <c r="Q74">
        <v>7800</v>
      </c>
    </row>
    <row r="75" spans="1:17" ht="12.75" customHeight="1">
      <c r="A75" s="229">
        <v>74</v>
      </c>
      <c r="B75" s="119">
        <v>254</v>
      </c>
      <c r="C75" s="120" t="s">
        <v>1059</v>
      </c>
      <c r="D75" s="13">
        <v>1983</v>
      </c>
      <c r="E75" s="14" t="s">
        <v>29</v>
      </c>
      <c r="F75" s="148" t="s">
        <v>9</v>
      </c>
      <c r="G75" s="148" t="s">
        <v>9</v>
      </c>
      <c r="H75" s="13" t="s">
        <v>1060</v>
      </c>
      <c r="I75" s="217">
        <v>0.09099537037037037</v>
      </c>
      <c r="J75" s="148">
        <f t="shared" si="1"/>
      </c>
      <c r="K75" s="148"/>
      <c r="L75" s="13"/>
      <c r="M75" s="103"/>
      <c r="Q75">
        <v>7860</v>
      </c>
    </row>
    <row r="76" spans="1:17" ht="12.75" customHeight="1">
      <c r="A76" s="229">
        <v>75</v>
      </c>
      <c r="B76" s="119">
        <v>24</v>
      </c>
      <c r="C76" s="120" t="s">
        <v>54</v>
      </c>
      <c r="D76" s="101">
        <v>1960</v>
      </c>
      <c r="E76" s="14" t="s">
        <v>29</v>
      </c>
      <c r="F76" s="148" t="s">
        <v>9</v>
      </c>
      <c r="G76" s="148" t="s">
        <v>9</v>
      </c>
      <c r="H76" s="13" t="s">
        <v>1939</v>
      </c>
      <c r="I76" s="217">
        <v>0.09100694444444445</v>
      </c>
      <c r="J76" s="148" t="str">
        <f t="shared" si="1"/>
        <v>M50</v>
      </c>
      <c r="K76" s="148">
        <v>5</v>
      </c>
      <c r="L76" s="13" t="s">
        <v>269</v>
      </c>
      <c r="M76" s="102">
        <v>29291</v>
      </c>
      <c r="Q76">
        <v>7860</v>
      </c>
    </row>
    <row r="77" spans="1:17" ht="12.75" customHeight="1">
      <c r="A77" s="229">
        <v>76</v>
      </c>
      <c r="B77" s="46">
        <v>368</v>
      </c>
      <c r="C77" s="99" t="s">
        <v>1143</v>
      </c>
      <c r="D77" s="42">
        <v>1964</v>
      </c>
      <c r="E77" s="14" t="s">
        <v>29</v>
      </c>
      <c r="F77" s="56" t="s">
        <v>9</v>
      </c>
      <c r="G77" s="41" t="s">
        <v>9</v>
      </c>
      <c r="H77" s="56"/>
      <c r="I77" s="224">
        <v>0.0910763888888889</v>
      </c>
      <c r="J77" s="148" t="str">
        <f t="shared" si="1"/>
        <v>M50</v>
      </c>
      <c r="K77" s="148">
        <v>6</v>
      </c>
      <c r="L77" s="40"/>
      <c r="M77" s="103"/>
      <c r="Q77">
        <v>7860</v>
      </c>
    </row>
    <row r="78" spans="1:17" ht="12.75" customHeight="1">
      <c r="A78" s="229">
        <v>77</v>
      </c>
      <c r="B78" s="119">
        <v>18</v>
      </c>
      <c r="C78" s="120" t="s">
        <v>49</v>
      </c>
      <c r="D78" s="101">
        <v>1963</v>
      </c>
      <c r="E78" s="14" t="s">
        <v>29</v>
      </c>
      <c r="F78" s="148" t="s">
        <v>11</v>
      </c>
      <c r="G78" s="148" t="s">
        <v>11</v>
      </c>
      <c r="H78" s="148" t="s">
        <v>210</v>
      </c>
      <c r="I78" s="222">
        <v>0.09109953703703703</v>
      </c>
      <c r="J78" s="148" t="str">
        <f t="shared" si="1"/>
        <v>M50</v>
      </c>
      <c r="K78" s="148">
        <v>7</v>
      </c>
      <c r="L78" s="13" t="s">
        <v>269</v>
      </c>
      <c r="M78" s="102">
        <v>29241</v>
      </c>
      <c r="Q78">
        <v>7860</v>
      </c>
    </row>
    <row r="79" spans="1:17" ht="12.75" customHeight="1">
      <c r="A79" s="229">
        <v>78</v>
      </c>
      <c r="B79" s="19">
        <v>105</v>
      </c>
      <c r="C79" s="83" t="s">
        <v>120</v>
      </c>
      <c r="D79" s="101">
        <v>1958</v>
      </c>
      <c r="E79" s="14" t="s">
        <v>29</v>
      </c>
      <c r="F79" s="13" t="s">
        <v>9</v>
      </c>
      <c r="G79" s="14" t="s">
        <v>9</v>
      </c>
      <c r="H79" s="14" t="s">
        <v>238</v>
      </c>
      <c r="I79" s="212">
        <v>0.09134259259259259</v>
      </c>
      <c r="J79" s="148" t="str">
        <f t="shared" si="1"/>
        <v>M55</v>
      </c>
      <c r="K79" s="148">
        <v>2</v>
      </c>
      <c r="L79" s="13" t="s">
        <v>269</v>
      </c>
      <c r="M79" s="102">
        <v>29702</v>
      </c>
      <c r="Q79">
        <v>7860</v>
      </c>
    </row>
    <row r="80" spans="1:17" ht="12.75" customHeight="1">
      <c r="A80" s="229">
        <v>79</v>
      </c>
      <c r="B80" s="46">
        <v>358</v>
      </c>
      <c r="C80" s="99" t="s">
        <v>1115</v>
      </c>
      <c r="D80" s="42">
        <v>1978</v>
      </c>
      <c r="E80" s="14" t="s">
        <v>29</v>
      </c>
      <c r="F80" s="56" t="s">
        <v>9</v>
      </c>
      <c r="G80" s="41" t="s">
        <v>9</v>
      </c>
      <c r="H80" s="113">
        <v>1.1</v>
      </c>
      <c r="I80" s="224">
        <v>0.09152777777777778</v>
      </c>
      <c r="J80" s="148">
        <f t="shared" si="1"/>
      </c>
      <c r="K80" s="148"/>
      <c r="L80" s="40"/>
      <c r="M80" s="103"/>
      <c r="Q80">
        <v>7860</v>
      </c>
    </row>
    <row r="81" spans="1:17" ht="12.75" customHeight="1">
      <c r="A81" s="229">
        <v>80</v>
      </c>
      <c r="B81" s="46">
        <v>386</v>
      </c>
      <c r="C81" s="99" t="s">
        <v>1164</v>
      </c>
      <c r="D81" s="42">
        <v>1993</v>
      </c>
      <c r="E81" s="14" t="s">
        <v>29</v>
      </c>
      <c r="F81" s="56" t="s">
        <v>9</v>
      </c>
      <c r="G81" s="41" t="s">
        <v>9</v>
      </c>
      <c r="H81" s="56" t="s">
        <v>1150</v>
      </c>
      <c r="I81" s="224">
        <v>0.09159722222222222</v>
      </c>
      <c r="J81" s="148">
        <f t="shared" si="1"/>
      </c>
      <c r="K81" s="148"/>
      <c r="L81" s="40"/>
      <c r="M81" s="103"/>
      <c r="Q81">
        <v>7860</v>
      </c>
    </row>
    <row r="82" spans="1:17" ht="12.75" customHeight="1">
      <c r="A82" s="229">
        <v>81</v>
      </c>
      <c r="B82" s="46">
        <v>234</v>
      </c>
      <c r="C82" s="99" t="s">
        <v>923</v>
      </c>
      <c r="D82" s="42">
        <v>1983</v>
      </c>
      <c r="E82" s="14" t="s">
        <v>29</v>
      </c>
      <c r="F82" s="56" t="s">
        <v>9</v>
      </c>
      <c r="G82" s="41" t="s">
        <v>9</v>
      </c>
      <c r="H82" s="56" t="s">
        <v>735</v>
      </c>
      <c r="I82" s="224">
        <v>0.09163194444444445</v>
      </c>
      <c r="J82" s="148">
        <f t="shared" si="1"/>
      </c>
      <c r="K82" s="148"/>
      <c r="L82" s="13"/>
      <c r="M82" s="103"/>
      <c r="Q82">
        <v>7860</v>
      </c>
    </row>
    <row r="83" spans="1:17" ht="12.75" customHeight="1">
      <c r="A83" s="229">
        <v>82</v>
      </c>
      <c r="B83" s="119">
        <v>235</v>
      </c>
      <c r="C83" s="120" t="s">
        <v>924</v>
      </c>
      <c r="D83" s="13">
        <v>1987</v>
      </c>
      <c r="E83" s="14" t="s">
        <v>29</v>
      </c>
      <c r="F83" s="148" t="s">
        <v>9</v>
      </c>
      <c r="G83" s="148" t="s">
        <v>9</v>
      </c>
      <c r="H83" s="13" t="s">
        <v>735</v>
      </c>
      <c r="I83" s="217">
        <v>0.09164351851851853</v>
      </c>
      <c r="J83" s="148">
        <f t="shared" si="1"/>
      </c>
      <c r="K83" s="148"/>
      <c r="L83" s="13"/>
      <c r="M83" s="103"/>
      <c r="Q83">
        <v>7860</v>
      </c>
    </row>
    <row r="84" spans="1:17" ht="12.75" customHeight="1">
      <c r="A84" s="229">
        <v>83</v>
      </c>
      <c r="B84" s="119">
        <v>238</v>
      </c>
      <c r="C84" s="120" t="s">
        <v>927</v>
      </c>
      <c r="D84" s="13">
        <v>1990</v>
      </c>
      <c r="E84" s="14" t="s">
        <v>29</v>
      </c>
      <c r="F84" s="121" t="s">
        <v>9</v>
      </c>
      <c r="G84" s="121" t="s">
        <v>9</v>
      </c>
      <c r="H84" s="121" t="s">
        <v>735</v>
      </c>
      <c r="I84" s="222">
        <v>0.09190972222222223</v>
      </c>
      <c r="J84" s="148">
        <f t="shared" si="1"/>
      </c>
      <c r="K84" s="148"/>
      <c r="L84" s="13"/>
      <c r="M84" s="103"/>
      <c r="Q84">
        <v>7920</v>
      </c>
    </row>
    <row r="85" spans="1:17" ht="12.75" customHeight="1">
      <c r="A85" s="229">
        <v>84</v>
      </c>
      <c r="B85" s="46">
        <v>223</v>
      </c>
      <c r="C85" s="99" t="s">
        <v>783</v>
      </c>
      <c r="D85" s="42">
        <v>1981</v>
      </c>
      <c r="E85" s="14" t="s">
        <v>29</v>
      </c>
      <c r="F85" s="56" t="s">
        <v>9</v>
      </c>
      <c r="G85" s="41" t="s">
        <v>9</v>
      </c>
      <c r="H85" s="56"/>
      <c r="I85" s="224">
        <v>0.09192129629629629</v>
      </c>
      <c r="J85" s="148">
        <f t="shared" si="1"/>
      </c>
      <c r="K85" s="148"/>
      <c r="L85" s="13"/>
      <c r="M85" s="103"/>
      <c r="Q85">
        <v>7920</v>
      </c>
    </row>
    <row r="86" spans="1:17" ht="12.75" customHeight="1">
      <c r="A86" s="229">
        <v>85</v>
      </c>
      <c r="B86" s="119">
        <v>122</v>
      </c>
      <c r="C86" s="120" t="s">
        <v>133</v>
      </c>
      <c r="D86" s="101">
        <v>1988</v>
      </c>
      <c r="E86" s="14" t="s">
        <v>29</v>
      </c>
      <c r="F86" s="148" t="s">
        <v>9</v>
      </c>
      <c r="G86" s="148" t="s">
        <v>10</v>
      </c>
      <c r="H86" s="34" t="s">
        <v>205</v>
      </c>
      <c r="I86" s="217">
        <v>0.09197916666666667</v>
      </c>
      <c r="J86" s="148">
        <f t="shared" si="1"/>
      </c>
      <c r="K86" s="148"/>
      <c r="L86" s="13" t="s">
        <v>269</v>
      </c>
      <c r="M86" s="102">
        <v>29844</v>
      </c>
      <c r="Q86">
        <v>7920</v>
      </c>
    </row>
    <row r="87" spans="1:17" ht="12.75" customHeight="1">
      <c r="A87" s="229">
        <v>86</v>
      </c>
      <c r="B87" s="46">
        <v>276</v>
      </c>
      <c r="C87" s="99" t="s">
        <v>817</v>
      </c>
      <c r="D87" s="42">
        <v>1977</v>
      </c>
      <c r="E87" s="14" t="s">
        <v>29</v>
      </c>
      <c r="F87" s="56" t="s">
        <v>9</v>
      </c>
      <c r="G87" s="41" t="s">
        <v>9</v>
      </c>
      <c r="H87" s="56" t="s">
        <v>815</v>
      </c>
      <c r="I87" s="224">
        <v>0.09200231481481481</v>
      </c>
      <c r="J87" s="148">
        <f t="shared" si="1"/>
      </c>
      <c r="K87" s="148"/>
      <c r="L87" s="13"/>
      <c r="M87" s="103"/>
      <c r="Q87">
        <v>7920</v>
      </c>
    </row>
    <row r="88" spans="1:17" ht="12.75" customHeight="1">
      <c r="A88" s="229">
        <v>87</v>
      </c>
      <c r="B88" s="119">
        <v>22</v>
      </c>
      <c r="C88" s="120" t="s">
        <v>52</v>
      </c>
      <c r="D88" s="101">
        <v>1988</v>
      </c>
      <c r="E88" s="14" t="s">
        <v>29</v>
      </c>
      <c r="F88" s="148" t="s">
        <v>42</v>
      </c>
      <c r="G88" s="148" t="s">
        <v>212</v>
      </c>
      <c r="H88" s="148" t="s">
        <v>213</v>
      </c>
      <c r="I88" s="222">
        <v>0.09202546296296298</v>
      </c>
      <c r="J88" s="148">
        <f t="shared" si="1"/>
      </c>
      <c r="K88" s="148"/>
      <c r="L88" s="13" t="s">
        <v>269</v>
      </c>
      <c r="M88" s="102">
        <v>29282</v>
      </c>
      <c r="Q88">
        <v>7920</v>
      </c>
    </row>
    <row r="89" spans="1:17" ht="12.75" customHeight="1">
      <c r="A89" s="229">
        <v>88</v>
      </c>
      <c r="B89" s="46">
        <v>392</v>
      </c>
      <c r="C89" s="99" t="s">
        <v>1171</v>
      </c>
      <c r="D89" s="42">
        <v>1977</v>
      </c>
      <c r="E89" s="14" t="s">
        <v>29</v>
      </c>
      <c r="F89" s="56" t="s">
        <v>9</v>
      </c>
      <c r="G89" s="41" t="s">
        <v>9</v>
      </c>
      <c r="H89" s="56" t="s">
        <v>1172</v>
      </c>
      <c r="I89" s="224">
        <v>0.09212962962962963</v>
      </c>
      <c r="J89" s="148">
        <f t="shared" si="1"/>
      </c>
      <c r="K89" s="148"/>
      <c r="L89" s="40"/>
      <c r="M89" s="103"/>
      <c r="Q89">
        <v>7920</v>
      </c>
    </row>
    <row r="90" spans="1:17" ht="12.75" customHeight="1">
      <c r="A90" s="229">
        <v>89</v>
      </c>
      <c r="B90" s="46">
        <v>222</v>
      </c>
      <c r="C90" s="99" t="s">
        <v>781</v>
      </c>
      <c r="D90" s="42">
        <v>1988</v>
      </c>
      <c r="E90" s="14" t="s">
        <v>29</v>
      </c>
      <c r="F90" s="56" t="s">
        <v>9</v>
      </c>
      <c r="G90" s="41" t="s">
        <v>10</v>
      </c>
      <c r="H90" s="56" t="s">
        <v>782</v>
      </c>
      <c r="I90" s="224">
        <v>0.09218749999999999</v>
      </c>
      <c r="J90" s="148">
        <f t="shared" si="1"/>
      </c>
      <c r="K90" s="148"/>
      <c r="L90" s="40"/>
      <c r="M90" s="103"/>
      <c r="Q90">
        <v>7920</v>
      </c>
    </row>
    <row r="91" spans="1:17" ht="12.75" customHeight="1">
      <c r="A91" s="229">
        <v>90</v>
      </c>
      <c r="B91" s="119">
        <v>321</v>
      </c>
      <c r="C91" s="120" t="s">
        <v>957</v>
      </c>
      <c r="D91" s="13">
        <v>1985</v>
      </c>
      <c r="E91" s="14" t="s">
        <v>29</v>
      </c>
      <c r="F91" s="148" t="s">
        <v>9</v>
      </c>
      <c r="G91" s="148" t="s">
        <v>9</v>
      </c>
      <c r="H91" s="148" t="s">
        <v>958</v>
      </c>
      <c r="I91" s="222">
        <v>0.09224537037037038</v>
      </c>
      <c r="J91" s="148">
        <f t="shared" si="1"/>
      </c>
      <c r="K91" s="148"/>
      <c r="L91" s="13"/>
      <c r="M91" s="103"/>
      <c r="Q91">
        <v>7920</v>
      </c>
    </row>
    <row r="92" spans="1:17" ht="12.75" customHeight="1">
      <c r="A92" s="229">
        <v>91</v>
      </c>
      <c r="B92" s="11">
        <v>424</v>
      </c>
      <c r="C92" s="43" t="s">
        <v>1295</v>
      </c>
      <c r="D92" s="149">
        <v>1990</v>
      </c>
      <c r="E92" s="14" t="s">
        <v>29</v>
      </c>
      <c r="F92" s="13" t="s">
        <v>9</v>
      </c>
      <c r="G92" s="14" t="s">
        <v>261</v>
      </c>
      <c r="H92" s="56"/>
      <c r="I92" s="224">
        <v>0.0923726851851852</v>
      </c>
      <c r="J92" s="148">
        <f t="shared" si="1"/>
      </c>
      <c r="K92" s="148"/>
      <c r="L92" s="40"/>
      <c r="M92" s="103"/>
      <c r="Q92">
        <v>7980</v>
      </c>
    </row>
    <row r="93" spans="1:13" ht="12.75" customHeight="1">
      <c r="A93" s="229">
        <v>92</v>
      </c>
      <c r="B93" s="46">
        <v>432</v>
      </c>
      <c r="C93" s="99" t="s">
        <v>1231</v>
      </c>
      <c r="D93" s="42">
        <v>1988</v>
      </c>
      <c r="E93" s="14" t="s">
        <v>29</v>
      </c>
      <c r="F93" s="56" t="s">
        <v>9</v>
      </c>
      <c r="G93" s="41" t="s">
        <v>9</v>
      </c>
      <c r="H93" s="56" t="s">
        <v>1232</v>
      </c>
      <c r="I93" s="224">
        <v>0.09243055555555556</v>
      </c>
      <c r="J93" s="148">
        <f t="shared" si="1"/>
      </c>
      <c r="K93" s="148"/>
      <c r="L93" s="40"/>
      <c r="M93" s="103"/>
    </row>
    <row r="94" spans="1:17" ht="12.75" customHeight="1">
      <c r="A94" s="229">
        <v>93</v>
      </c>
      <c r="B94" s="119">
        <v>75</v>
      </c>
      <c r="C94" s="120" t="s">
        <v>92</v>
      </c>
      <c r="D94" s="101">
        <v>1969</v>
      </c>
      <c r="E94" s="14" t="s">
        <v>29</v>
      </c>
      <c r="F94" s="148" t="s">
        <v>9</v>
      </c>
      <c r="G94" s="148" t="s">
        <v>9</v>
      </c>
      <c r="H94" s="13" t="s">
        <v>32</v>
      </c>
      <c r="I94" s="217">
        <v>0.09255787037037037</v>
      </c>
      <c r="J94" s="148" t="str">
        <f t="shared" si="1"/>
        <v>M45</v>
      </c>
      <c r="K94" s="148">
        <v>8</v>
      </c>
      <c r="L94" s="13" t="s">
        <v>269</v>
      </c>
      <c r="M94" s="102">
        <v>29541</v>
      </c>
      <c r="Q94">
        <v>7980</v>
      </c>
    </row>
    <row r="95" spans="1:17" ht="12.75" customHeight="1">
      <c r="A95" s="229">
        <v>94</v>
      </c>
      <c r="B95" s="46">
        <v>320</v>
      </c>
      <c r="C95" s="99" t="s">
        <v>955</v>
      </c>
      <c r="D95" s="42">
        <v>1974</v>
      </c>
      <c r="E95" s="14" t="s">
        <v>29</v>
      </c>
      <c r="F95" s="56" t="s">
        <v>9</v>
      </c>
      <c r="G95" s="41" t="s">
        <v>9</v>
      </c>
      <c r="H95" s="56" t="s">
        <v>956</v>
      </c>
      <c r="I95" s="224">
        <v>0.09270833333333334</v>
      </c>
      <c r="J95" s="148" t="str">
        <f t="shared" si="1"/>
        <v>M40</v>
      </c>
      <c r="K95" s="148">
        <v>9</v>
      </c>
      <c r="L95" s="13"/>
      <c r="M95" s="103"/>
      <c r="Q95">
        <v>7980</v>
      </c>
    </row>
    <row r="96" spans="1:17" ht="12.75" customHeight="1">
      <c r="A96" s="229">
        <v>95</v>
      </c>
      <c r="B96" s="119">
        <v>151</v>
      </c>
      <c r="C96" s="120" t="s">
        <v>155</v>
      </c>
      <c r="D96" s="101">
        <v>1965</v>
      </c>
      <c r="E96" s="14" t="s">
        <v>29</v>
      </c>
      <c r="F96" s="121" t="s">
        <v>9</v>
      </c>
      <c r="G96" s="121" t="s">
        <v>9</v>
      </c>
      <c r="H96" s="15" t="s">
        <v>205</v>
      </c>
      <c r="I96" s="217">
        <v>0.09282407407407407</v>
      </c>
      <c r="J96" s="148" t="str">
        <f t="shared" si="1"/>
        <v>M45</v>
      </c>
      <c r="K96" s="148">
        <v>9</v>
      </c>
      <c r="L96" s="13" t="s">
        <v>269</v>
      </c>
      <c r="M96" s="102">
        <v>30055</v>
      </c>
      <c r="Q96">
        <v>7980</v>
      </c>
    </row>
    <row r="97" spans="1:17" ht="12.75" customHeight="1">
      <c r="A97" s="229">
        <v>96</v>
      </c>
      <c r="B97" s="119">
        <v>161</v>
      </c>
      <c r="C97" s="120" t="s">
        <v>164</v>
      </c>
      <c r="D97" s="101">
        <v>1989</v>
      </c>
      <c r="E97" s="14" t="s">
        <v>29</v>
      </c>
      <c r="F97" s="121" t="s">
        <v>9</v>
      </c>
      <c r="G97" s="121" t="s">
        <v>9</v>
      </c>
      <c r="H97" s="121" t="s">
        <v>205</v>
      </c>
      <c r="I97" s="222">
        <v>0.09283564814814815</v>
      </c>
      <c r="J97" s="148">
        <f t="shared" si="1"/>
      </c>
      <c r="K97" s="148"/>
      <c r="L97" s="13" t="s">
        <v>269</v>
      </c>
      <c r="M97" s="102">
        <v>30147</v>
      </c>
      <c r="Q97">
        <v>7980</v>
      </c>
    </row>
    <row r="98" spans="1:17" ht="12.75" customHeight="1">
      <c r="A98" s="229">
        <v>97</v>
      </c>
      <c r="B98" s="119">
        <v>324</v>
      </c>
      <c r="C98" s="120" t="s">
        <v>961</v>
      </c>
      <c r="D98" s="13">
        <v>1995</v>
      </c>
      <c r="E98" s="14" t="s">
        <v>29</v>
      </c>
      <c r="F98" s="148" t="s">
        <v>9</v>
      </c>
      <c r="G98" s="148" t="s">
        <v>28</v>
      </c>
      <c r="H98" s="13" t="s">
        <v>661</v>
      </c>
      <c r="I98" s="217">
        <v>0.09296296296296297</v>
      </c>
      <c r="J98" s="148" t="str">
        <f t="shared" si="1"/>
        <v>M19</v>
      </c>
      <c r="K98" s="148">
        <v>2</v>
      </c>
      <c r="L98" s="13"/>
      <c r="M98" s="103"/>
      <c r="Q98">
        <v>7980</v>
      </c>
    </row>
    <row r="99" spans="1:17" ht="12.75" customHeight="1">
      <c r="A99" s="229">
        <v>98</v>
      </c>
      <c r="B99" s="119">
        <v>361</v>
      </c>
      <c r="C99" s="120" t="s">
        <v>1125</v>
      </c>
      <c r="D99" s="13">
        <v>1974</v>
      </c>
      <c r="E99" s="14" t="s">
        <v>29</v>
      </c>
      <c r="F99" s="121" t="s">
        <v>9</v>
      </c>
      <c r="G99" s="121" t="s">
        <v>9</v>
      </c>
      <c r="H99" s="15"/>
      <c r="I99" s="217">
        <v>0.09297453703703705</v>
      </c>
      <c r="J99" s="148" t="str">
        <f t="shared" si="1"/>
        <v>M40</v>
      </c>
      <c r="K99" s="148">
        <v>10</v>
      </c>
      <c r="L99" s="13"/>
      <c r="M99" s="103"/>
      <c r="Q99">
        <v>7980</v>
      </c>
    </row>
    <row r="100" spans="1:17" ht="12.75" customHeight="1">
      <c r="A100" s="229">
        <v>99</v>
      </c>
      <c r="B100" s="46">
        <v>255</v>
      </c>
      <c r="C100" s="99" t="s">
        <v>1061</v>
      </c>
      <c r="D100" s="42">
        <v>1970</v>
      </c>
      <c r="E100" s="14" t="s">
        <v>29</v>
      </c>
      <c r="F100" s="56" t="s">
        <v>9</v>
      </c>
      <c r="G100" s="41" t="s">
        <v>9</v>
      </c>
      <c r="H100" s="56" t="s">
        <v>1062</v>
      </c>
      <c r="I100" s="224">
        <v>0.09304398148148148</v>
      </c>
      <c r="J100" s="148" t="str">
        <f t="shared" si="1"/>
        <v>M40</v>
      </c>
      <c r="K100" s="148">
        <v>11</v>
      </c>
      <c r="L100" s="13"/>
      <c r="M100" s="103"/>
      <c r="Q100">
        <v>7980</v>
      </c>
    </row>
    <row r="101" spans="1:17" ht="12.75" customHeight="1">
      <c r="A101" s="229">
        <v>100</v>
      </c>
      <c r="B101" s="46">
        <v>370</v>
      </c>
      <c r="C101" s="99" t="s">
        <v>1155</v>
      </c>
      <c r="D101" s="42">
        <v>1964</v>
      </c>
      <c r="E101" s="14" t="s">
        <v>1156</v>
      </c>
      <c r="F101" s="56"/>
      <c r="G101" s="41" t="s">
        <v>1157</v>
      </c>
      <c r="H101" s="56" t="s">
        <v>12</v>
      </c>
      <c r="I101" s="224">
        <v>0.09309027777777779</v>
      </c>
      <c r="J101" s="148" t="str">
        <f t="shared" si="1"/>
        <v>M50</v>
      </c>
      <c r="K101" s="148">
        <v>8</v>
      </c>
      <c r="L101" s="40"/>
      <c r="M101" s="103"/>
      <c r="Q101">
        <v>8040</v>
      </c>
    </row>
    <row r="102" spans="1:17" ht="12.75" customHeight="1">
      <c r="A102" s="229">
        <v>101</v>
      </c>
      <c r="B102" s="46">
        <v>393</v>
      </c>
      <c r="C102" s="99" t="s">
        <v>1173</v>
      </c>
      <c r="D102" s="42">
        <v>1961</v>
      </c>
      <c r="E102" s="14" t="s">
        <v>29</v>
      </c>
      <c r="F102" s="56" t="s">
        <v>9</v>
      </c>
      <c r="G102" s="41" t="s">
        <v>9</v>
      </c>
      <c r="H102" s="56" t="s">
        <v>906</v>
      </c>
      <c r="I102" s="224">
        <v>0.09310185185185184</v>
      </c>
      <c r="J102" s="148" t="str">
        <f t="shared" si="1"/>
        <v>M50</v>
      </c>
      <c r="K102" s="148">
        <v>9</v>
      </c>
      <c r="L102" s="40"/>
      <c r="M102" s="103"/>
      <c r="Q102">
        <v>8040</v>
      </c>
    </row>
    <row r="103" spans="1:17" ht="12.75" customHeight="1">
      <c r="A103" s="229">
        <v>102</v>
      </c>
      <c r="B103" s="119">
        <v>225</v>
      </c>
      <c r="C103" s="120" t="s">
        <v>786</v>
      </c>
      <c r="D103" s="13">
        <v>1976</v>
      </c>
      <c r="E103" s="14" t="s">
        <v>29</v>
      </c>
      <c r="F103" s="148" t="s">
        <v>9</v>
      </c>
      <c r="G103" s="148" t="s">
        <v>9</v>
      </c>
      <c r="H103" s="148" t="s">
        <v>787</v>
      </c>
      <c r="I103" s="222">
        <v>0.09310185185185184</v>
      </c>
      <c r="J103" s="148">
        <f t="shared" si="1"/>
      </c>
      <c r="K103" s="148"/>
      <c r="L103" s="13"/>
      <c r="M103" s="103"/>
      <c r="Q103">
        <v>8040</v>
      </c>
    </row>
    <row r="104" spans="1:17" ht="12.75" customHeight="1">
      <c r="A104" s="229">
        <v>103</v>
      </c>
      <c r="B104" s="46">
        <v>231</v>
      </c>
      <c r="C104" s="99" t="s">
        <v>920</v>
      </c>
      <c r="D104" s="42">
        <v>1964</v>
      </c>
      <c r="E104" s="14" t="s">
        <v>29</v>
      </c>
      <c r="F104" s="56" t="s">
        <v>9</v>
      </c>
      <c r="G104" s="41" t="s">
        <v>9</v>
      </c>
      <c r="H104" s="56" t="s">
        <v>735</v>
      </c>
      <c r="I104" s="224">
        <v>0.09331018518518519</v>
      </c>
      <c r="J104" s="148" t="str">
        <f t="shared" si="1"/>
        <v>M50</v>
      </c>
      <c r="K104" s="148">
        <v>10</v>
      </c>
      <c r="L104" s="13"/>
      <c r="M104" s="103"/>
      <c r="Q104">
        <v>8040</v>
      </c>
    </row>
    <row r="105" spans="1:17" ht="12.75" customHeight="1">
      <c r="A105" s="229">
        <v>104</v>
      </c>
      <c r="B105" s="46">
        <v>294</v>
      </c>
      <c r="C105" s="99" t="s">
        <v>834</v>
      </c>
      <c r="D105" s="42">
        <v>1986</v>
      </c>
      <c r="E105" s="14" t="s">
        <v>29</v>
      </c>
      <c r="F105" s="56" t="s">
        <v>309</v>
      </c>
      <c r="G105" s="41" t="s">
        <v>741</v>
      </c>
      <c r="H105" s="56" t="s">
        <v>741</v>
      </c>
      <c r="I105" s="224">
        <v>0.09340277777777778</v>
      </c>
      <c r="J105" s="148">
        <f t="shared" si="1"/>
      </c>
      <c r="K105" s="148"/>
      <c r="L105" s="40"/>
      <c r="M105" s="103"/>
      <c r="Q105">
        <v>8040</v>
      </c>
    </row>
    <row r="106" spans="1:17" ht="12.75" customHeight="1">
      <c r="A106" s="229">
        <v>105</v>
      </c>
      <c r="B106" s="46">
        <v>450</v>
      </c>
      <c r="C106" s="99" t="s">
        <v>1277</v>
      </c>
      <c r="D106" s="42">
        <v>1985</v>
      </c>
      <c r="E106" s="14" t="s">
        <v>29</v>
      </c>
      <c r="F106" s="56" t="s">
        <v>309</v>
      </c>
      <c r="G106" s="41" t="s">
        <v>21</v>
      </c>
      <c r="H106" s="56"/>
      <c r="I106" s="224">
        <v>0.09344907407407409</v>
      </c>
      <c r="J106" s="148">
        <f t="shared" si="1"/>
      </c>
      <c r="K106" s="148"/>
      <c r="L106" s="40"/>
      <c r="M106" s="103"/>
      <c r="Q106">
        <v>8040</v>
      </c>
    </row>
    <row r="107" spans="1:17" ht="12.75" customHeight="1">
      <c r="A107" s="229">
        <v>106</v>
      </c>
      <c r="B107" s="46">
        <v>457</v>
      </c>
      <c r="C107" s="99" t="s">
        <v>1283</v>
      </c>
      <c r="D107" s="42">
        <v>1951</v>
      </c>
      <c r="E107" s="14" t="s">
        <v>29</v>
      </c>
      <c r="F107" s="56" t="s">
        <v>9</v>
      </c>
      <c r="G107" s="41" t="s">
        <v>9</v>
      </c>
      <c r="H107" s="56" t="s">
        <v>1284</v>
      </c>
      <c r="I107" s="224">
        <v>0.09349537037037037</v>
      </c>
      <c r="J107" s="148" t="str">
        <f t="shared" si="1"/>
        <v>M60</v>
      </c>
      <c r="K107" s="148">
        <v>3</v>
      </c>
      <c r="L107" s="40"/>
      <c r="M107" s="103"/>
      <c r="Q107">
        <v>8040</v>
      </c>
    </row>
    <row r="108" spans="1:17" ht="12.75" customHeight="1">
      <c r="A108" s="229">
        <v>107</v>
      </c>
      <c r="B108" s="119">
        <v>343</v>
      </c>
      <c r="C108" s="120" t="s">
        <v>1097</v>
      </c>
      <c r="D108" s="13">
        <v>1973</v>
      </c>
      <c r="E108" s="14" t="s">
        <v>29</v>
      </c>
      <c r="F108" s="148" t="s">
        <v>309</v>
      </c>
      <c r="G108" s="148" t="s">
        <v>1098</v>
      </c>
      <c r="H108" s="34" t="s">
        <v>12</v>
      </c>
      <c r="I108" s="217">
        <v>0.09349537037037037</v>
      </c>
      <c r="J108" s="148" t="str">
        <f t="shared" si="1"/>
        <v>M40</v>
      </c>
      <c r="K108" s="148">
        <v>12</v>
      </c>
      <c r="L108" s="13"/>
      <c r="M108" s="103"/>
      <c r="Q108">
        <v>8040</v>
      </c>
    </row>
    <row r="109" spans="1:17" ht="12.75" customHeight="1">
      <c r="A109" s="229">
        <v>108</v>
      </c>
      <c r="B109" s="119">
        <v>287</v>
      </c>
      <c r="C109" s="120" t="s">
        <v>792</v>
      </c>
      <c r="D109" s="13">
        <v>1988</v>
      </c>
      <c r="E109" s="14" t="s">
        <v>29</v>
      </c>
      <c r="F109" s="148" t="s">
        <v>9</v>
      </c>
      <c r="G109" s="148" t="s">
        <v>9</v>
      </c>
      <c r="H109" s="148" t="s">
        <v>661</v>
      </c>
      <c r="I109" s="222">
        <v>0.09349537037037037</v>
      </c>
      <c r="J109" s="148">
        <f t="shared" si="1"/>
      </c>
      <c r="K109" s="148"/>
      <c r="L109" s="13"/>
      <c r="M109" s="103"/>
      <c r="Q109">
        <v>8040</v>
      </c>
    </row>
    <row r="110" spans="1:17" ht="12.75" customHeight="1">
      <c r="A110" s="229">
        <v>109</v>
      </c>
      <c r="B110" s="119">
        <v>210</v>
      </c>
      <c r="C110" s="120" t="s">
        <v>763</v>
      </c>
      <c r="D110" s="13">
        <v>1950</v>
      </c>
      <c r="E110" s="14" t="s">
        <v>29</v>
      </c>
      <c r="F110" s="148" t="s">
        <v>309</v>
      </c>
      <c r="G110" s="148" t="s">
        <v>764</v>
      </c>
      <c r="H110" s="148" t="s">
        <v>741</v>
      </c>
      <c r="I110" s="222">
        <v>0.09359953703703704</v>
      </c>
      <c r="J110" s="148" t="str">
        <f t="shared" si="1"/>
        <v>M60</v>
      </c>
      <c r="K110" s="148">
        <v>4</v>
      </c>
      <c r="L110" s="13"/>
      <c r="M110" s="103"/>
      <c r="Q110">
        <v>8040</v>
      </c>
    </row>
    <row r="111" spans="1:17" ht="12.75" customHeight="1">
      <c r="A111" s="229">
        <v>110</v>
      </c>
      <c r="B111" s="119">
        <v>227</v>
      </c>
      <c r="C111" s="120" t="s">
        <v>917</v>
      </c>
      <c r="D111" s="13">
        <v>1960</v>
      </c>
      <c r="E111" s="14" t="s">
        <v>29</v>
      </c>
      <c r="F111" s="148" t="s">
        <v>309</v>
      </c>
      <c r="G111" s="148" t="s">
        <v>23</v>
      </c>
      <c r="H111" s="148" t="s">
        <v>735</v>
      </c>
      <c r="I111" s="222">
        <v>0.09375</v>
      </c>
      <c r="J111" s="148" t="str">
        <f t="shared" si="1"/>
        <v>M50</v>
      </c>
      <c r="K111" s="148">
        <v>11</v>
      </c>
      <c r="L111" s="13"/>
      <c r="M111" s="103"/>
      <c r="Q111">
        <v>8100</v>
      </c>
    </row>
    <row r="112" spans="1:17" ht="12.75" customHeight="1">
      <c r="A112" s="229">
        <v>111</v>
      </c>
      <c r="B112" s="119">
        <v>197</v>
      </c>
      <c r="C112" s="120" t="s">
        <v>194</v>
      </c>
      <c r="D112" s="101">
        <v>1992</v>
      </c>
      <c r="E112" s="14" t="s">
        <v>29</v>
      </c>
      <c r="F112" s="148" t="s">
        <v>9</v>
      </c>
      <c r="G112" s="148" t="s">
        <v>9</v>
      </c>
      <c r="H112" s="148" t="s">
        <v>205</v>
      </c>
      <c r="I112" s="222">
        <v>0.09390046296296296</v>
      </c>
      <c r="J112" s="148">
        <f t="shared" si="1"/>
      </c>
      <c r="K112" s="148"/>
      <c r="L112" s="13" t="s">
        <v>269</v>
      </c>
      <c r="M112" s="102">
        <v>30439</v>
      </c>
      <c r="Q112">
        <v>8100</v>
      </c>
    </row>
    <row r="113" spans="1:17" ht="12.75" customHeight="1">
      <c r="A113" s="229">
        <v>112</v>
      </c>
      <c r="B113" s="119">
        <v>101</v>
      </c>
      <c r="C113" s="120" t="s">
        <v>116</v>
      </c>
      <c r="D113" s="101">
        <v>1977</v>
      </c>
      <c r="E113" s="14" t="s">
        <v>29</v>
      </c>
      <c r="F113" s="121" t="s">
        <v>9</v>
      </c>
      <c r="G113" s="121" t="s">
        <v>9</v>
      </c>
      <c r="H113" s="121" t="s">
        <v>236</v>
      </c>
      <c r="I113" s="222">
        <v>0.0939236111111111</v>
      </c>
      <c r="J113" s="148">
        <f t="shared" si="1"/>
      </c>
      <c r="K113" s="148"/>
      <c r="L113" s="13" t="s">
        <v>269</v>
      </c>
      <c r="M113" s="102">
        <v>29689</v>
      </c>
      <c r="Q113">
        <v>8100</v>
      </c>
    </row>
    <row r="114" spans="1:17" ht="12.75" customHeight="1">
      <c r="A114" s="229">
        <v>113</v>
      </c>
      <c r="B114" s="46">
        <v>378</v>
      </c>
      <c r="C114" s="99" t="s">
        <v>1139</v>
      </c>
      <c r="D114" s="42">
        <v>1951</v>
      </c>
      <c r="E114" s="14" t="s">
        <v>29</v>
      </c>
      <c r="F114" s="56" t="s">
        <v>309</v>
      </c>
      <c r="G114" s="41" t="s">
        <v>30</v>
      </c>
      <c r="H114" s="56" t="s">
        <v>12</v>
      </c>
      <c r="I114" s="224">
        <v>0.09475694444444445</v>
      </c>
      <c r="J114" s="148" t="str">
        <f t="shared" si="1"/>
        <v>M60</v>
      </c>
      <c r="K114" s="148">
        <v>5</v>
      </c>
      <c r="L114" s="40"/>
      <c r="M114" s="103"/>
      <c r="Q114">
        <v>8160</v>
      </c>
    </row>
    <row r="115" spans="1:17" ht="12.75" customHeight="1">
      <c r="A115" s="229">
        <v>114</v>
      </c>
      <c r="B115" s="119">
        <v>298</v>
      </c>
      <c r="C115" s="120" t="s">
        <v>838</v>
      </c>
      <c r="D115" s="13">
        <v>1986</v>
      </c>
      <c r="E115" s="14" t="s">
        <v>29</v>
      </c>
      <c r="F115" s="148" t="s">
        <v>9</v>
      </c>
      <c r="G115" s="148" t="s">
        <v>9</v>
      </c>
      <c r="H115" s="13" t="s">
        <v>839</v>
      </c>
      <c r="I115" s="217">
        <v>0.09488425925925925</v>
      </c>
      <c r="J115" s="148">
        <f t="shared" si="1"/>
      </c>
      <c r="K115" s="148"/>
      <c r="L115" s="13"/>
      <c r="M115" s="103"/>
      <c r="Q115">
        <v>8160</v>
      </c>
    </row>
    <row r="116" spans="1:17" ht="12.75" customHeight="1">
      <c r="A116" s="229">
        <v>115</v>
      </c>
      <c r="B116" s="46">
        <v>194</v>
      </c>
      <c r="C116" s="99" t="s">
        <v>1153</v>
      </c>
      <c r="D116" s="42">
        <v>1966</v>
      </c>
      <c r="E116" s="14" t="s">
        <v>29</v>
      </c>
      <c r="F116" s="56" t="s">
        <v>9</v>
      </c>
      <c r="G116" s="41" t="s">
        <v>1154</v>
      </c>
      <c r="H116" s="56"/>
      <c r="I116" s="224">
        <v>0.0950462962962963</v>
      </c>
      <c r="J116" s="148" t="str">
        <f t="shared" si="1"/>
        <v>M45</v>
      </c>
      <c r="K116" s="148">
        <v>10</v>
      </c>
      <c r="L116" s="40"/>
      <c r="M116" s="103"/>
      <c r="Q116">
        <v>8160</v>
      </c>
    </row>
    <row r="117" spans="1:17" ht="12.75" customHeight="1">
      <c r="A117" s="229">
        <v>116</v>
      </c>
      <c r="B117" s="119">
        <v>85</v>
      </c>
      <c r="C117" s="120" t="s">
        <v>102</v>
      </c>
      <c r="D117" s="101">
        <v>1978</v>
      </c>
      <c r="E117" s="14" t="s">
        <v>29</v>
      </c>
      <c r="F117" s="148" t="s">
        <v>9</v>
      </c>
      <c r="G117" s="148" t="s">
        <v>10</v>
      </c>
      <c r="H117" s="148" t="s">
        <v>214</v>
      </c>
      <c r="I117" s="222">
        <v>0.0950462962962963</v>
      </c>
      <c r="J117" s="148">
        <f t="shared" si="1"/>
      </c>
      <c r="K117" s="148"/>
      <c r="L117" s="13" t="s">
        <v>269</v>
      </c>
      <c r="M117" s="102">
        <v>29593</v>
      </c>
      <c r="Q117">
        <v>8160</v>
      </c>
    </row>
    <row r="118" spans="1:17" ht="12.75" customHeight="1">
      <c r="A118" s="229">
        <v>117</v>
      </c>
      <c r="B118" s="119">
        <v>21</v>
      </c>
      <c r="C118" s="120" t="s">
        <v>640</v>
      </c>
      <c r="D118" s="101">
        <v>1983</v>
      </c>
      <c r="E118" s="14" t="s">
        <v>29</v>
      </c>
      <c r="F118" s="121" t="s">
        <v>9</v>
      </c>
      <c r="G118" s="121" t="s">
        <v>9</v>
      </c>
      <c r="H118" s="15" t="s">
        <v>211</v>
      </c>
      <c r="I118" s="217">
        <v>0.09521990740740742</v>
      </c>
      <c r="J118" s="148">
        <f t="shared" si="1"/>
      </c>
      <c r="K118" s="148"/>
      <c r="L118" s="13" t="s">
        <v>269</v>
      </c>
      <c r="M118" s="102">
        <v>29274</v>
      </c>
      <c r="Q118">
        <v>8220</v>
      </c>
    </row>
    <row r="119" spans="1:17" ht="12.75" customHeight="1">
      <c r="A119" s="229">
        <v>118</v>
      </c>
      <c r="B119" s="119">
        <v>200</v>
      </c>
      <c r="C119" s="120" t="s">
        <v>197</v>
      </c>
      <c r="D119" s="101">
        <v>1984</v>
      </c>
      <c r="E119" s="14" t="s">
        <v>29</v>
      </c>
      <c r="F119" s="148" t="s">
        <v>309</v>
      </c>
      <c r="G119" s="148" t="s">
        <v>20</v>
      </c>
      <c r="H119" s="148" t="s">
        <v>205</v>
      </c>
      <c r="I119" s="222">
        <v>0.09523148148148149</v>
      </c>
      <c r="J119" s="148">
        <f t="shared" si="1"/>
      </c>
      <c r="K119" s="148"/>
      <c r="L119" s="13" t="s">
        <v>269</v>
      </c>
      <c r="M119" s="102">
        <v>30451</v>
      </c>
      <c r="Q119">
        <v>8220</v>
      </c>
    </row>
    <row r="120" spans="1:17" ht="12.75" customHeight="1">
      <c r="A120" s="229">
        <v>119</v>
      </c>
      <c r="B120" s="119">
        <v>190</v>
      </c>
      <c r="C120" s="120" t="s">
        <v>187</v>
      </c>
      <c r="D120" s="101">
        <v>1990</v>
      </c>
      <c r="E120" s="14" t="s">
        <v>29</v>
      </c>
      <c r="F120" s="148" t="s">
        <v>9</v>
      </c>
      <c r="G120" s="148" t="s">
        <v>9</v>
      </c>
      <c r="H120" s="148" t="s">
        <v>13</v>
      </c>
      <c r="I120" s="222">
        <v>0.09525462962962962</v>
      </c>
      <c r="J120" s="148">
        <f t="shared" si="1"/>
      </c>
      <c r="K120" s="148"/>
      <c r="L120" s="13" t="s">
        <v>269</v>
      </c>
      <c r="M120" s="102">
        <v>30390</v>
      </c>
      <c r="Q120">
        <v>8220</v>
      </c>
    </row>
    <row r="121" spans="1:17" ht="12.75" customHeight="1">
      <c r="A121" s="229">
        <v>120</v>
      </c>
      <c r="B121" s="119">
        <v>132</v>
      </c>
      <c r="C121" s="120" t="s">
        <v>140</v>
      </c>
      <c r="D121" s="101">
        <v>1960</v>
      </c>
      <c r="E121" s="14" t="s">
        <v>29</v>
      </c>
      <c r="F121" s="148" t="s">
        <v>9</v>
      </c>
      <c r="G121" s="148" t="s">
        <v>9</v>
      </c>
      <c r="H121" s="148" t="s">
        <v>205</v>
      </c>
      <c r="I121" s="222">
        <v>0.09530092592592593</v>
      </c>
      <c r="J121" s="148" t="str">
        <f t="shared" si="1"/>
        <v>M50</v>
      </c>
      <c r="K121" s="148">
        <v>12</v>
      </c>
      <c r="L121" s="13" t="s">
        <v>269</v>
      </c>
      <c r="M121" s="102">
        <v>29928</v>
      </c>
      <c r="Q121">
        <v>8220</v>
      </c>
    </row>
    <row r="122" spans="1:17" ht="12.75" customHeight="1">
      <c r="A122" s="229">
        <v>121</v>
      </c>
      <c r="B122" s="119">
        <v>104</v>
      </c>
      <c r="C122" s="120" t="s">
        <v>119</v>
      </c>
      <c r="D122" s="101">
        <v>1958</v>
      </c>
      <c r="E122" s="14" t="s">
        <v>29</v>
      </c>
      <c r="F122" s="148" t="s">
        <v>9</v>
      </c>
      <c r="G122" s="148" t="s">
        <v>9</v>
      </c>
      <c r="H122" s="13" t="s">
        <v>238</v>
      </c>
      <c r="I122" s="217">
        <v>0.09535879629629629</v>
      </c>
      <c r="J122" s="148" t="str">
        <f t="shared" si="1"/>
        <v>M55</v>
      </c>
      <c r="K122" s="148">
        <v>3</v>
      </c>
      <c r="L122" s="13" t="s">
        <v>269</v>
      </c>
      <c r="M122" s="102">
        <v>29700</v>
      </c>
      <c r="Q122">
        <v>8220</v>
      </c>
    </row>
    <row r="123" spans="1:17" ht="12.75" customHeight="1">
      <c r="A123" s="229">
        <v>122</v>
      </c>
      <c r="B123" s="46">
        <v>167</v>
      </c>
      <c r="C123" s="99" t="s">
        <v>167</v>
      </c>
      <c r="D123" s="42">
        <v>1973</v>
      </c>
      <c r="E123" s="41" t="s">
        <v>29</v>
      </c>
      <c r="F123" s="56" t="s">
        <v>9</v>
      </c>
      <c r="G123" s="41" t="s">
        <v>9</v>
      </c>
      <c r="H123" s="56" t="s">
        <v>19</v>
      </c>
      <c r="I123" s="224">
        <v>0.09543981481481482</v>
      </c>
      <c r="J123" s="148" t="str">
        <f t="shared" si="1"/>
        <v>M40</v>
      </c>
      <c r="K123" s="148">
        <v>13</v>
      </c>
      <c r="L123" s="13" t="s">
        <v>269</v>
      </c>
      <c r="M123" s="102">
        <v>30205</v>
      </c>
      <c r="Q123">
        <v>8220</v>
      </c>
    </row>
    <row r="124" spans="1:17" ht="12.75" customHeight="1">
      <c r="A124" s="229">
        <v>123</v>
      </c>
      <c r="B124" s="119">
        <v>283</v>
      </c>
      <c r="C124" s="120" t="s">
        <v>790</v>
      </c>
      <c r="D124" s="13">
        <v>1963</v>
      </c>
      <c r="E124" s="14" t="s">
        <v>29</v>
      </c>
      <c r="F124" s="148" t="s">
        <v>9</v>
      </c>
      <c r="G124" s="148" t="s">
        <v>9</v>
      </c>
      <c r="H124" s="148"/>
      <c r="I124" s="222">
        <v>0.09563657407407407</v>
      </c>
      <c r="J124" s="148" t="str">
        <f t="shared" si="1"/>
        <v>M50</v>
      </c>
      <c r="K124" s="148">
        <v>13</v>
      </c>
      <c r="L124" s="13"/>
      <c r="M124" s="103"/>
      <c r="Q124">
        <v>8220</v>
      </c>
    </row>
    <row r="125" spans="1:17" ht="12.75" customHeight="1">
      <c r="A125" s="229">
        <v>124</v>
      </c>
      <c r="B125" s="119">
        <v>193</v>
      </c>
      <c r="C125" s="120" t="s">
        <v>190</v>
      </c>
      <c r="D125" s="101">
        <v>1993</v>
      </c>
      <c r="E125" s="14" t="s">
        <v>29</v>
      </c>
      <c r="F125" s="148" t="s">
        <v>9</v>
      </c>
      <c r="G125" s="148" t="s">
        <v>9</v>
      </c>
      <c r="H125" s="148" t="s">
        <v>205</v>
      </c>
      <c r="I125" s="222">
        <v>0.09576388888888888</v>
      </c>
      <c r="J125" s="148">
        <f t="shared" si="1"/>
      </c>
      <c r="K125" s="148"/>
      <c r="L125" s="13" t="s">
        <v>269</v>
      </c>
      <c r="M125" s="102">
        <v>30419</v>
      </c>
      <c r="Q125">
        <v>8220</v>
      </c>
    </row>
    <row r="126" spans="1:17" ht="12.75" customHeight="1">
      <c r="A126" s="229">
        <v>125</v>
      </c>
      <c r="B126" s="46">
        <v>305</v>
      </c>
      <c r="C126" s="99" t="s">
        <v>848</v>
      </c>
      <c r="D126" s="42">
        <v>1993</v>
      </c>
      <c r="E126" s="14" t="s">
        <v>29</v>
      </c>
      <c r="F126" s="56" t="s">
        <v>314</v>
      </c>
      <c r="G126" s="41" t="s">
        <v>14</v>
      </c>
      <c r="H126" s="56" t="s">
        <v>782</v>
      </c>
      <c r="I126" s="224">
        <v>0.09577546296296297</v>
      </c>
      <c r="J126" s="148">
        <f t="shared" si="1"/>
      </c>
      <c r="K126" s="148"/>
      <c r="L126" s="40"/>
      <c r="M126" s="103"/>
      <c r="Q126">
        <v>8220</v>
      </c>
    </row>
    <row r="127" spans="1:17" ht="12.75" customHeight="1">
      <c r="A127" s="229">
        <v>126</v>
      </c>
      <c r="B127" s="119">
        <v>252</v>
      </c>
      <c r="C127" s="120" t="s">
        <v>1056</v>
      </c>
      <c r="D127" s="13">
        <v>1990</v>
      </c>
      <c r="E127" s="14" t="s">
        <v>29</v>
      </c>
      <c r="F127" s="121" t="s">
        <v>9</v>
      </c>
      <c r="G127" s="121" t="s">
        <v>9</v>
      </c>
      <c r="H127" s="13" t="s">
        <v>978</v>
      </c>
      <c r="I127" s="217">
        <v>0.09597222222222222</v>
      </c>
      <c r="J127" s="148">
        <f t="shared" si="1"/>
      </c>
      <c r="K127" s="148"/>
      <c r="L127" s="13"/>
      <c r="M127" s="103"/>
      <c r="Q127">
        <v>8280</v>
      </c>
    </row>
    <row r="128" spans="1:17" ht="12.75" customHeight="1">
      <c r="A128" s="229">
        <v>127</v>
      </c>
      <c r="B128" s="46">
        <v>89</v>
      </c>
      <c r="C128" s="99" t="s">
        <v>105</v>
      </c>
      <c r="D128" s="42">
        <v>1979</v>
      </c>
      <c r="E128" s="41" t="s">
        <v>29</v>
      </c>
      <c r="F128" s="56" t="s">
        <v>9</v>
      </c>
      <c r="G128" s="41" t="s">
        <v>10</v>
      </c>
      <c r="H128" s="56" t="s">
        <v>19</v>
      </c>
      <c r="I128" s="224">
        <v>0.09615740740740741</v>
      </c>
      <c r="J128" s="148">
        <f t="shared" si="1"/>
      </c>
      <c r="K128" s="148"/>
      <c r="L128" s="13" t="s">
        <v>269</v>
      </c>
      <c r="M128" s="102">
        <v>29626</v>
      </c>
      <c r="Q128">
        <v>8280</v>
      </c>
    </row>
    <row r="129" spans="1:17" ht="12.75" customHeight="1">
      <c r="A129" s="229">
        <v>128</v>
      </c>
      <c r="B129" s="119">
        <v>66</v>
      </c>
      <c r="C129" s="120" t="s">
        <v>86</v>
      </c>
      <c r="D129" s="101">
        <v>1989</v>
      </c>
      <c r="E129" s="14" t="s">
        <v>29</v>
      </c>
      <c r="F129" s="148" t="s">
        <v>9</v>
      </c>
      <c r="G129" s="148" t="s">
        <v>9</v>
      </c>
      <c r="H129" s="13" t="s">
        <v>227</v>
      </c>
      <c r="I129" s="217">
        <v>0.09629629629629628</v>
      </c>
      <c r="J129" s="148">
        <f t="shared" si="1"/>
      </c>
      <c r="K129" s="148"/>
      <c r="L129" s="13" t="s">
        <v>269</v>
      </c>
      <c r="M129" s="102">
        <v>29482</v>
      </c>
      <c r="Q129">
        <v>8280</v>
      </c>
    </row>
    <row r="130" spans="1:17" ht="12.75" customHeight="1">
      <c r="A130" s="229">
        <v>129</v>
      </c>
      <c r="B130" s="11">
        <v>422</v>
      </c>
      <c r="C130" s="43" t="s">
        <v>1269</v>
      </c>
      <c r="D130" s="16">
        <v>1991</v>
      </c>
      <c r="E130" s="14" t="s">
        <v>29</v>
      </c>
      <c r="F130" s="12" t="s">
        <v>9</v>
      </c>
      <c r="G130" s="12" t="s">
        <v>9</v>
      </c>
      <c r="H130" s="12" t="s">
        <v>1270</v>
      </c>
      <c r="I130" s="212">
        <v>0.09637731481481482</v>
      </c>
      <c r="J130" s="148">
        <f t="shared" si="1"/>
      </c>
      <c r="K130" s="148"/>
      <c r="L130" s="13"/>
      <c r="M130" s="103"/>
      <c r="Q130">
        <v>8280</v>
      </c>
    </row>
    <row r="131" spans="1:17" ht="12.75" customHeight="1">
      <c r="A131" s="229">
        <v>130</v>
      </c>
      <c r="B131" s="46">
        <v>421</v>
      </c>
      <c r="C131" s="99" t="s">
        <v>1271</v>
      </c>
      <c r="D131" s="42">
        <v>1968</v>
      </c>
      <c r="E131" s="14" t="s">
        <v>29</v>
      </c>
      <c r="F131" s="56" t="s">
        <v>314</v>
      </c>
      <c r="G131" s="41" t="s">
        <v>1259</v>
      </c>
      <c r="H131" s="56" t="s">
        <v>1260</v>
      </c>
      <c r="I131" s="224">
        <v>0.09685185185185186</v>
      </c>
      <c r="J131" s="148" t="str">
        <f t="shared" si="1"/>
        <v>M45</v>
      </c>
      <c r="K131" s="148">
        <v>11</v>
      </c>
      <c r="L131" s="40"/>
      <c r="M131" s="103"/>
      <c r="Q131">
        <v>8340</v>
      </c>
    </row>
    <row r="132" spans="1:17" ht="12.75" customHeight="1">
      <c r="A132" s="229">
        <v>131</v>
      </c>
      <c r="B132" s="46">
        <v>363</v>
      </c>
      <c r="C132" s="99" t="s">
        <v>1127</v>
      </c>
      <c r="D132" s="42">
        <v>1955</v>
      </c>
      <c r="E132" s="14" t="s">
        <v>29</v>
      </c>
      <c r="F132" s="56" t="s">
        <v>9</v>
      </c>
      <c r="G132" s="41" t="s">
        <v>9</v>
      </c>
      <c r="H132" s="56"/>
      <c r="I132" s="224">
        <v>0.09688657407407408</v>
      </c>
      <c r="J132" s="148" t="str">
        <f aca="true" t="shared" si="2" ref="J132:J195">IF(AND(D132&gt;=1900,D132&lt;=1954),"M60",IF(AND(D132&gt;=1955,D132&lt;=1959),"M55",IF(AND(D132&gt;=1960,D132&lt;=1964),"M50",IF(AND(D132&gt;=1965,D132&lt;=1969),"M45",IF(AND(D132&gt;=1970,D132&lt;=1974),"M40",IF(AND(D132&gt;=1995,D132&lt;=1996),"M19",""))))))</f>
        <v>M55</v>
      </c>
      <c r="K132" s="148">
        <v>4</v>
      </c>
      <c r="L132" s="40"/>
      <c r="M132" s="103"/>
      <c r="Q132">
        <v>8340</v>
      </c>
    </row>
    <row r="133" spans="1:17" ht="12.75" customHeight="1">
      <c r="A133" s="229">
        <v>132</v>
      </c>
      <c r="B133" s="46">
        <v>380</v>
      </c>
      <c r="C133" s="99" t="s">
        <v>1141</v>
      </c>
      <c r="D133" s="42">
        <v>1977</v>
      </c>
      <c r="E133" s="14" t="s">
        <v>29</v>
      </c>
      <c r="F133" s="56" t="s">
        <v>309</v>
      </c>
      <c r="G133" s="41" t="s">
        <v>30</v>
      </c>
      <c r="H133" s="56" t="s">
        <v>12</v>
      </c>
      <c r="I133" s="224">
        <v>0.0971875</v>
      </c>
      <c r="J133" s="148">
        <f t="shared" si="2"/>
      </c>
      <c r="K133" s="148"/>
      <c r="L133" s="40"/>
      <c r="M133" s="103"/>
      <c r="Q133">
        <v>8340</v>
      </c>
    </row>
    <row r="134" spans="1:17" ht="12.75" customHeight="1">
      <c r="A134" s="229">
        <v>133</v>
      </c>
      <c r="B134" s="46">
        <v>396</v>
      </c>
      <c r="C134" s="99" t="s">
        <v>1175</v>
      </c>
      <c r="D134" s="42">
        <v>1989</v>
      </c>
      <c r="E134" s="14" t="s">
        <v>29</v>
      </c>
      <c r="F134" s="56" t="s">
        <v>9</v>
      </c>
      <c r="G134" s="41" t="s">
        <v>9</v>
      </c>
      <c r="H134" s="56"/>
      <c r="I134" s="224">
        <v>0.09721064814814816</v>
      </c>
      <c r="J134" s="148">
        <f t="shared" si="2"/>
      </c>
      <c r="K134" s="148"/>
      <c r="L134" s="40"/>
      <c r="M134" s="103"/>
      <c r="Q134">
        <v>8340</v>
      </c>
    </row>
    <row r="135" spans="1:17" ht="12.75" customHeight="1">
      <c r="A135" s="229">
        <v>134</v>
      </c>
      <c r="B135" s="119">
        <v>165</v>
      </c>
      <c r="C135" s="120" t="s">
        <v>165</v>
      </c>
      <c r="D135" s="101">
        <v>1983</v>
      </c>
      <c r="E135" s="14" t="s">
        <v>29</v>
      </c>
      <c r="F135" s="148" t="s">
        <v>9</v>
      </c>
      <c r="G135" s="148" t="s">
        <v>9</v>
      </c>
      <c r="H135" s="148" t="s">
        <v>205</v>
      </c>
      <c r="I135" s="222">
        <v>0.09722222222222222</v>
      </c>
      <c r="J135" s="148">
        <f t="shared" si="2"/>
      </c>
      <c r="K135" s="148"/>
      <c r="L135" s="13" t="s">
        <v>269</v>
      </c>
      <c r="M135" s="102">
        <v>30203</v>
      </c>
      <c r="Q135">
        <v>8400</v>
      </c>
    </row>
    <row r="136" spans="1:17" ht="12.75" customHeight="1">
      <c r="A136" s="229">
        <v>135</v>
      </c>
      <c r="B136" s="119">
        <v>28</v>
      </c>
      <c r="C136" s="120" t="s">
        <v>57</v>
      </c>
      <c r="D136" s="101">
        <v>1956</v>
      </c>
      <c r="E136" s="14" t="s">
        <v>29</v>
      </c>
      <c r="F136" s="148" t="s">
        <v>314</v>
      </c>
      <c r="G136" s="148" t="s">
        <v>14</v>
      </c>
      <c r="H136" s="13" t="s">
        <v>216</v>
      </c>
      <c r="I136" s="217">
        <v>0.09723379629629629</v>
      </c>
      <c r="J136" s="148" t="str">
        <f t="shared" si="2"/>
        <v>M55</v>
      </c>
      <c r="K136" s="148">
        <v>5</v>
      </c>
      <c r="L136" s="13" t="s">
        <v>269</v>
      </c>
      <c r="M136" s="102">
        <v>29308</v>
      </c>
      <c r="Q136">
        <v>8400</v>
      </c>
    </row>
    <row r="137" spans="1:17" ht="12.75" customHeight="1">
      <c r="A137" s="229">
        <v>136</v>
      </c>
      <c r="B137" s="119">
        <v>192</v>
      </c>
      <c r="C137" s="120" t="s">
        <v>189</v>
      </c>
      <c r="D137" s="101">
        <v>1966</v>
      </c>
      <c r="E137" s="14" t="s">
        <v>29</v>
      </c>
      <c r="F137" s="148" t="s">
        <v>9</v>
      </c>
      <c r="G137" s="148" t="s">
        <v>9</v>
      </c>
      <c r="H137" s="148" t="s">
        <v>264</v>
      </c>
      <c r="I137" s="222">
        <v>0.09724537037037036</v>
      </c>
      <c r="J137" s="148" t="str">
        <f t="shared" si="2"/>
        <v>M45</v>
      </c>
      <c r="K137" s="148">
        <v>12</v>
      </c>
      <c r="L137" s="13" t="s">
        <v>269</v>
      </c>
      <c r="M137" s="102">
        <v>30406</v>
      </c>
      <c r="Q137">
        <v>8400</v>
      </c>
    </row>
    <row r="138" spans="1:17" ht="12.75" customHeight="1">
      <c r="A138" s="229">
        <v>137</v>
      </c>
      <c r="B138" s="119">
        <v>340</v>
      </c>
      <c r="C138" s="120" t="s">
        <v>1092</v>
      </c>
      <c r="D138" s="13">
        <v>1985</v>
      </c>
      <c r="E138" s="14" t="s">
        <v>29</v>
      </c>
      <c r="F138" s="13" t="s">
        <v>309</v>
      </c>
      <c r="G138" s="148" t="s">
        <v>1093</v>
      </c>
      <c r="H138" s="13"/>
      <c r="I138" s="217">
        <v>0.09731481481481481</v>
      </c>
      <c r="J138" s="148">
        <f t="shared" si="2"/>
      </c>
      <c r="K138" s="148"/>
      <c r="L138" s="13"/>
      <c r="M138" s="103"/>
      <c r="Q138">
        <v>8400</v>
      </c>
    </row>
    <row r="139" spans="1:17" ht="12.75" customHeight="1">
      <c r="A139" s="229">
        <v>138</v>
      </c>
      <c r="B139" s="46">
        <v>413</v>
      </c>
      <c r="C139" s="99" t="s">
        <v>1188</v>
      </c>
      <c r="D139" s="42">
        <v>1961</v>
      </c>
      <c r="E139" s="14" t="s">
        <v>29</v>
      </c>
      <c r="F139" s="56" t="s">
        <v>9</v>
      </c>
      <c r="G139" s="41" t="s">
        <v>9</v>
      </c>
      <c r="H139" s="56" t="s">
        <v>906</v>
      </c>
      <c r="I139" s="224">
        <v>0.09752314814814815</v>
      </c>
      <c r="J139" s="148" t="str">
        <f t="shared" si="2"/>
        <v>M50</v>
      </c>
      <c r="K139" s="148">
        <v>14</v>
      </c>
      <c r="L139" s="40"/>
      <c r="M139" s="103"/>
      <c r="Q139">
        <v>8400</v>
      </c>
    </row>
    <row r="140" spans="1:17" ht="12.75" customHeight="1">
      <c r="A140" s="229">
        <v>139</v>
      </c>
      <c r="B140" s="46">
        <v>327</v>
      </c>
      <c r="C140" s="99" t="s">
        <v>1075</v>
      </c>
      <c r="D140" s="42">
        <v>1953</v>
      </c>
      <c r="E140" s="14" t="s">
        <v>29</v>
      </c>
      <c r="F140" s="56" t="s">
        <v>309</v>
      </c>
      <c r="G140" s="41" t="s">
        <v>34</v>
      </c>
      <c r="H140" s="56"/>
      <c r="I140" s="224">
        <v>0.09753472222222222</v>
      </c>
      <c r="J140" s="148" t="str">
        <f t="shared" si="2"/>
        <v>M60</v>
      </c>
      <c r="K140" s="148">
        <v>6</v>
      </c>
      <c r="L140" s="13"/>
      <c r="M140" s="103"/>
      <c r="Q140">
        <v>8400</v>
      </c>
    </row>
    <row r="141" spans="1:17" ht="12.75" customHeight="1">
      <c r="A141" s="229">
        <v>140</v>
      </c>
      <c r="B141" s="119">
        <v>107</v>
      </c>
      <c r="C141" s="120" t="s">
        <v>122</v>
      </c>
      <c r="D141" s="101">
        <v>1956</v>
      </c>
      <c r="E141" s="14" t="s">
        <v>29</v>
      </c>
      <c r="F141" s="148" t="s">
        <v>645</v>
      </c>
      <c r="G141" s="148" t="s">
        <v>644</v>
      </c>
      <c r="H141" s="13" t="s">
        <v>19</v>
      </c>
      <c r="I141" s="217">
        <v>0.09767361111111111</v>
      </c>
      <c r="J141" s="148" t="str">
        <f t="shared" si="2"/>
        <v>M55</v>
      </c>
      <c r="K141" s="148">
        <v>6</v>
      </c>
      <c r="L141" s="13" t="s">
        <v>269</v>
      </c>
      <c r="M141" s="102">
        <v>29710</v>
      </c>
      <c r="Q141">
        <v>8400</v>
      </c>
    </row>
    <row r="142" spans="1:17" ht="12.75" customHeight="1">
      <c r="A142" s="229">
        <v>141</v>
      </c>
      <c r="B142" s="46">
        <v>387</v>
      </c>
      <c r="C142" s="99" t="s">
        <v>1165</v>
      </c>
      <c r="D142" s="42">
        <v>1967</v>
      </c>
      <c r="E142" s="14" t="s">
        <v>29</v>
      </c>
      <c r="F142" s="56" t="s">
        <v>9</v>
      </c>
      <c r="G142" s="41" t="s">
        <v>9</v>
      </c>
      <c r="H142" s="56" t="s">
        <v>1150</v>
      </c>
      <c r="I142" s="224">
        <v>0.09778935185185185</v>
      </c>
      <c r="J142" s="148" t="str">
        <f t="shared" si="2"/>
        <v>M45</v>
      </c>
      <c r="K142" s="148">
        <v>13</v>
      </c>
      <c r="L142" s="40"/>
      <c r="M142" s="103"/>
      <c r="Q142">
        <v>8400</v>
      </c>
    </row>
    <row r="143" spans="1:17" ht="12.75" customHeight="1">
      <c r="A143" s="229">
        <v>142</v>
      </c>
      <c r="B143" s="119">
        <v>271</v>
      </c>
      <c r="C143" s="120" t="s">
        <v>810</v>
      </c>
      <c r="D143" s="13">
        <v>1978</v>
      </c>
      <c r="E143" s="14" t="s">
        <v>29</v>
      </c>
      <c r="F143" s="121" t="s">
        <v>9</v>
      </c>
      <c r="G143" s="121" t="s">
        <v>9</v>
      </c>
      <c r="H143" s="15"/>
      <c r="I143" s="217">
        <v>0.09787037037037037</v>
      </c>
      <c r="J143" s="148">
        <f t="shared" si="2"/>
      </c>
      <c r="K143" s="148"/>
      <c r="L143" s="13"/>
      <c r="M143" s="103"/>
      <c r="Q143">
        <v>8400</v>
      </c>
    </row>
    <row r="144" spans="1:17" ht="12.75" customHeight="1">
      <c r="A144" s="229">
        <v>143</v>
      </c>
      <c r="B144" s="46">
        <v>259</v>
      </c>
      <c r="C144" s="99" t="s">
        <v>1069</v>
      </c>
      <c r="D144" s="42">
        <v>1988</v>
      </c>
      <c r="E144" s="14" t="s">
        <v>29</v>
      </c>
      <c r="F144" s="56" t="s">
        <v>9</v>
      </c>
      <c r="G144" s="41" t="s">
        <v>1070</v>
      </c>
      <c r="H144" s="56"/>
      <c r="I144" s="224">
        <v>0.09799768518518519</v>
      </c>
      <c r="J144" s="148">
        <f t="shared" si="2"/>
      </c>
      <c r="K144" s="148"/>
      <c r="L144" s="40"/>
      <c r="M144" s="103"/>
      <c r="Q144">
        <v>8460</v>
      </c>
    </row>
    <row r="145" spans="1:17" ht="12.75" customHeight="1">
      <c r="A145" s="229">
        <v>144</v>
      </c>
      <c r="B145" s="119">
        <v>209</v>
      </c>
      <c r="C145" s="120" t="s">
        <v>762</v>
      </c>
      <c r="D145" s="13">
        <v>1977</v>
      </c>
      <c r="E145" s="14" t="s">
        <v>29</v>
      </c>
      <c r="F145" s="148" t="s">
        <v>9</v>
      </c>
      <c r="G145" s="148" t="s">
        <v>9</v>
      </c>
      <c r="H145" s="148" t="s">
        <v>214</v>
      </c>
      <c r="I145" s="222">
        <v>0.09811342592592592</v>
      </c>
      <c r="J145" s="148">
        <f t="shared" si="2"/>
      </c>
      <c r="K145" s="148"/>
      <c r="L145" s="13"/>
      <c r="M145" s="103"/>
      <c r="Q145">
        <v>8460</v>
      </c>
    </row>
    <row r="146" spans="1:17" ht="12.75" customHeight="1">
      <c r="A146" s="229">
        <v>145</v>
      </c>
      <c r="B146" s="119">
        <v>266</v>
      </c>
      <c r="C146" s="120" t="s">
        <v>803</v>
      </c>
      <c r="D146" s="13">
        <v>1972</v>
      </c>
      <c r="E146" s="14" t="s">
        <v>29</v>
      </c>
      <c r="F146" s="148" t="s">
        <v>9</v>
      </c>
      <c r="G146" s="148" t="s">
        <v>9</v>
      </c>
      <c r="H146" s="148" t="s">
        <v>804</v>
      </c>
      <c r="I146" s="222">
        <v>0.098125</v>
      </c>
      <c r="J146" s="148" t="str">
        <f t="shared" si="2"/>
        <v>M40</v>
      </c>
      <c r="K146" s="148">
        <v>14</v>
      </c>
      <c r="L146" s="13"/>
      <c r="M146" s="103"/>
      <c r="Q146">
        <v>8460</v>
      </c>
    </row>
    <row r="147" spans="1:17" ht="12.75" customHeight="1">
      <c r="A147" s="229">
        <v>146</v>
      </c>
      <c r="B147" s="119">
        <v>338</v>
      </c>
      <c r="C147" s="120" t="s">
        <v>1087</v>
      </c>
      <c r="D147" s="13">
        <v>1958</v>
      </c>
      <c r="E147" s="14" t="s">
        <v>29</v>
      </c>
      <c r="F147" s="15" t="s">
        <v>643</v>
      </c>
      <c r="G147" s="121" t="s">
        <v>1088</v>
      </c>
      <c r="H147" s="121" t="s">
        <v>1089</v>
      </c>
      <c r="I147" s="222">
        <v>0.09814814814814815</v>
      </c>
      <c r="J147" s="148" t="str">
        <f t="shared" si="2"/>
        <v>M55</v>
      </c>
      <c r="K147" s="148">
        <v>7</v>
      </c>
      <c r="L147" s="13"/>
      <c r="M147" s="103"/>
      <c r="Q147">
        <v>8460</v>
      </c>
    </row>
    <row r="148" spans="1:17" ht="12.75" customHeight="1">
      <c r="A148" s="229">
        <v>147</v>
      </c>
      <c r="B148" s="119">
        <v>207</v>
      </c>
      <c r="C148" s="120" t="s">
        <v>203</v>
      </c>
      <c r="D148" s="101">
        <v>1955</v>
      </c>
      <c r="E148" s="14" t="s">
        <v>29</v>
      </c>
      <c r="F148" s="148" t="s">
        <v>309</v>
      </c>
      <c r="G148" s="148" t="s">
        <v>23</v>
      </c>
      <c r="H148" s="13" t="s">
        <v>205</v>
      </c>
      <c r="I148" s="217">
        <v>0.09820601851851851</v>
      </c>
      <c r="J148" s="148" t="str">
        <f t="shared" si="2"/>
        <v>M55</v>
      </c>
      <c r="K148" s="148">
        <v>8</v>
      </c>
      <c r="L148" s="13" t="s">
        <v>269</v>
      </c>
      <c r="M148" s="102">
        <v>30436</v>
      </c>
      <c r="Q148">
        <v>8460</v>
      </c>
    </row>
    <row r="149" spans="1:17" ht="12.75" customHeight="1">
      <c r="A149" s="229">
        <v>148</v>
      </c>
      <c r="B149" s="46">
        <v>388</v>
      </c>
      <c r="C149" s="99" t="s">
        <v>1166</v>
      </c>
      <c r="D149" s="42">
        <v>1979</v>
      </c>
      <c r="E149" s="14" t="s">
        <v>29</v>
      </c>
      <c r="F149" s="56" t="s">
        <v>9</v>
      </c>
      <c r="G149" s="41" t="s">
        <v>9</v>
      </c>
      <c r="H149" s="56" t="s">
        <v>1150</v>
      </c>
      <c r="I149" s="224">
        <v>0.09822916666666666</v>
      </c>
      <c r="J149" s="148">
        <f t="shared" si="2"/>
      </c>
      <c r="K149" s="148"/>
      <c r="L149" s="40"/>
      <c r="M149" s="103"/>
      <c r="Q149">
        <v>8460</v>
      </c>
    </row>
    <row r="150" spans="1:17" ht="12.75" customHeight="1">
      <c r="A150" s="229">
        <v>149</v>
      </c>
      <c r="B150" s="119">
        <v>199</v>
      </c>
      <c r="C150" s="120" t="s">
        <v>196</v>
      </c>
      <c r="D150" s="101">
        <v>1997</v>
      </c>
      <c r="E150" s="14" t="s">
        <v>29</v>
      </c>
      <c r="F150" s="148" t="s">
        <v>9</v>
      </c>
      <c r="G150" s="148" t="s">
        <v>9</v>
      </c>
      <c r="H150" s="148" t="s">
        <v>266</v>
      </c>
      <c r="I150" s="222">
        <v>0.09826388888888889</v>
      </c>
      <c r="J150" s="148">
        <f t="shared" si="2"/>
      </c>
      <c r="K150" s="148"/>
      <c r="L150" s="13" t="s">
        <v>269</v>
      </c>
      <c r="M150" s="102">
        <v>30444</v>
      </c>
      <c r="Q150">
        <v>8460</v>
      </c>
    </row>
    <row r="151" spans="1:17" ht="12.75" customHeight="1">
      <c r="A151" s="229">
        <v>150</v>
      </c>
      <c r="B151" s="46">
        <v>54</v>
      </c>
      <c r="C151" s="99" t="s">
        <v>75</v>
      </c>
      <c r="D151" s="42">
        <v>1983</v>
      </c>
      <c r="E151" s="41" t="s">
        <v>29</v>
      </c>
      <c r="F151" s="56" t="s">
        <v>9</v>
      </c>
      <c r="G151" s="41" t="s">
        <v>9</v>
      </c>
      <c r="H151" s="56" t="s">
        <v>205</v>
      </c>
      <c r="I151" s="224">
        <v>0.09848379629629629</v>
      </c>
      <c r="J151" s="148">
        <f t="shared" si="2"/>
      </c>
      <c r="K151" s="148"/>
      <c r="L151" s="13" t="s">
        <v>269</v>
      </c>
      <c r="M151" s="102">
        <v>29435</v>
      </c>
      <c r="Q151">
        <v>8460</v>
      </c>
    </row>
    <row r="152" spans="1:17" ht="12.75" customHeight="1">
      <c r="A152" s="229">
        <v>151</v>
      </c>
      <c r="B152" s="119">
        <v>50</v>
      </c>
      <c r="C152" s="120" t="s">
        <v>72</v>
      </c>
      <c r="D152" s="101">
        <v>1991</v>
      </c>
      <c r="E152" s="14" t="s">
        <v>29</v>
      </c>
      <c r="F152" s="121" t="s">
        <v>9</v>
      </c>
      <c r="G152" s="121" t="s">
        <v>10</v>
      </c>
      <c r="H152" s="121" t="s">
        <v>205</v>
      </c>
      <c r="I152" s="222">
        <v>0.09850694444444445</v>
      </c>
      <c r="J152" s="148">
        <f t="shared" si="2"/>
      </c>
      <c r="K152" s="148"/>
      <c r="L152" s="13" t="s">
        <v>269</v>
      </c>
      <c r="M152" s="102">
        <v>29422</v>
      </c>
      <c r="Q152">
        <v>8460</v>
      </c>
    </row>
    <row r="153" spans="1:17" ht="12.75" customHeight="1">
      <c r="A153" s="229">
        <v>152</v>
      </c>
      <c r="B153" s="46">
        <v>323</v>
      </c>
      <c r="C153" s="99" t="s">
        <v>960</v>
      </c>
      <c r="D153" s="42">
        <v>1967</v>
      </c>
      <c r="E153" s="14" t="s">
        <v>29</v>
      </c>
      <c r="F153" s="56" t="s">
        <v>9</v>
      </c>
      <c r="G153" s="41" t="s">
        <v>9</v>
      </c>
      <c r="H153" s="56"/>
      <c r="I153" s="224">
        <v>0.09856481481481481</v>
      </c>
      <c r="J153" s="148" t="str">
        <f t="shared" si="2"/>
        <v>M45</v>
      </c>
      <c r="K153" s="148">
        <v>14</v>
      </c>
      <c r="L153" s="40"/>
      <c r="M153" s="103"/>
      <c r="Q153">
        <v>8460</v>
      </c>
    </row>
    <row r="154" spans="1:17" ht="12.75" customHeight="1">
      <c r="A154" s="229">
        <v>153</v>
      </c>
      <c r="B154" s="46">
        <v>377</v>
      </c>
      <c r="C154" s="99" t="s">
        <v>1138</v>
      </c>
      <c r="D154" s="42">
        <v>1950</v>
      </c>
      <c r="E154" s="14" t="s">
        <v>29</v>
      </c>
      <c r="F154" s="56" t="s">
        <v>309</v>
      </c>
      <c r="G154" s="41" t="s">
        <v>30</v>
      </c>
      <c r="H154" s="56" t="s">
        <v>12</v>
      </c>
      <c r="I154" s="224">
        <v>0.09863425925925927</v>
      </c>
      <c r="J154" s="148" t="str">
        <f t="shared" si="2"/>
        <v>M60</v>
      </c>
      <c r="K154" s="148">
        <v>7</v>
      </c>
      <c r="L154" s="40"/>
      <c r="M154" s="103"/>
      <c r="Q154">
        <v>8520</v>
      </c>
    </row>
    <row r="155" spans="1:17" ht="12.75" customHeight="1">
      <c r="A155" s="229">
        <v>154</v>
      </c>
      <c r="B155" s="46">
        <v>372</v>
      </c>
      <c r="C155" s="99" t="s">
        <v>1137</v>
      </c>
      <c r="D155" s="42">
        <v>1950</v>
      </c>
      <c r="E155" s="14" t="s">
        <v>29</v>
      </c>
      <c r="F155" s="56" t="s">
        <v>309</v>
      </c>
      <c r="G155" s="41" t="s">
        <v>30</v>
      </c>
      <c r="H155" s="56" t="s">
        <v>12</v>
      </c>
      <c r="I155" s="224">
        <v>0.09868055555555555</v>
      </c>
      <c r="J155" s="148" t="str">
        <f t="shared" si="2"/>
        <v>M60</v>
      </c>
      <c r="K155" s="148">
        <v>8</v>
      </c>
      <c r="L155" s="40"/>
      <c r="M155" s="103"/>
      <c r="Q155">
        <v>8520</v>
      </c>
    </row>
    <row r="156" spans="1:17" ht="12.75" customHeight="1">
      <c r="A156" s="229">
        <v>155</v>
      </c>
      <c r="B156" s="119">
        <v>261</v>
      </c>
      <c r="C156" s="120" t="s">
        <v>797</v>
      </c>
      <c r="D156" s="13">
        <v>1976</v>
      </c>
      <c r="E156" s="14" t="s">
        <v>29</v>
      </c>
      <c r="F156" s="148" t="s">
        <v>9</v>
      </c>
      <c r="G156" s="148" t="s">
        <v>9</v>
      </c>
      <c r="H156" s="148" t="s">
        <v>798</v>
      </c>
      <c r="I156" s="222">
        <v>0.0987037037037037</v>
      </c>
      <c r="J156" s="148">
        <f t="shared" si="2"/>
      </c>
      <c r="K156" s="148"/>
      <c r="L156" s="13"/>
      <c r="M156" s="103"/>
      <c r="Q156">
        <v>8520</v>
      </c>
    </row>
    <row r="157" spans="1:17" ht="12.75" customHeight="1">
      <c r="A157" s="229">
        <v>156</v>
      </c>
      <c r="B157" s="119">
        <v>246</v>
      </c>
      <c r="C157" s="120" t="s">
        <v>935</v>
      </c>
      <c r="D157" s="13">
        <v>1981</v>
      </c>
      <c r="E157" s="14" t="s">
        <v>29</v>
      </c>
      <c r="F157" s="121" t="s">
        <v>9</v>
      </c>
      <c r="G157" s="121" t="s">
        <v>9</v>
      </c>
      <c r="H157" s="121"/>
      <c r="I157" s="222">
        <v>0.09900462962962964</v>
      </c>
      <c r="J157" s="148">
        <f t="shared" si="2"/>
      </c>
      <c r="K157" s="148"/>
      <c r="L157" s="13"/>
      <c r="M157" s="103"/>
      <c r="Q157">
        <v>8520</v>
      </c>
    </row>
    <row r="158" spans="1:17" ht="12.75" customHeight="1">
      <c r="A158" s="229">
        <v>157</v>
      </c>
      <c r="B158" s="119">
        <v>330</v>
      </c>
      <c r="C158" s="120" t="s">
        <v>1077</v>
      </c>
      <c r="D158" s="13">
        <v>1951</v>
      </c>
      <c r="E158" s="14" t="s">
        <v>29</v>
      </c>
      <c r="F158" s="121" t="s">
        <v>9</v>
      </c>
      <c r="G158" s="121" t="s">
        <v>9</v>
      </c>
      <c r="H158" s="121"/>
      <c r="I158" s="222">
        <v>0.09907407407407408</v>
      </c>
      <c r="J158" s="148" t="str">
        <f t="shared" si="2"/>
        <v>M60</v>
      </c>
      <c r="K158" s="148">
        <v>9</v>
      </c>
      <c r="L158" s="13"/>
      <c r="M158" s="103"/>
      <c r="Q158">
        <v>8520</v>
      </c>
    </row>
    <row r="159" spans="1:17" ht="12.75" customHeight="1">
      <c r="A159" s="229">
        <v>158</v>
      </c>
      <c r="B159" s="46">
        <v>389</v>
      </c>
      <c r="C159" s="99" t="s">
        <v>1167</v>
      </c>
      <c r="D159" s="42">
        <v>1989</v>
      </c>
      <c r="E159" s="14" t="s">
        <v>29</v>
      </c>
      <c r="F159" s="56" t="s">
        <v>9</v>
      </c>
      <c r="G159" s="41" t="s">
        <v>9</v>
      </c>
      <c r="H159" s="56" t="s">
        <v>1150</v>
      </c>
      <c r="I159" s="224">
        <v>0.09907407407407408</v>
      </c>
      <c r="J159" s="148">
        <f t="shared" si="2"/>
      </c>
      <c r="K159" s="148"/>
      <c r="L159" s="40"/>
      <c r="M159" s="103"/>
      <c r="Q159">
        <v>8520</v>
      </c>
    </row>
    <row r="160" spans="1:17" ht="12.75" customHeight="1">
      <c r="A160" s="229">
        <v>159</v>
      </c>
      <c r="B160" s="46">
        <v>186</v>
      </c>
      <c r="C160" s="99" t="s">
        <v>184</v>
      </c>
      <c r="D160" s="42">
        <v>1986</v>
      </c>
      <c r="E160" s="41" t="s">
        <v>29</v>
      </c>
      <c r="F160" s="56" t="s">
        <v>309</v>
      </c>
      <c r="G160" s="41" t="s">
        <v>30</v>
      </c>
      <c r="H160" s="56" t="s">
        <v>205</v>
      </c>
      <c r="I160" s="224">
        <v>0.09909722222222223</v>
      </c>
      <c r="J160" s="148">
        <f t="shared" si="2"/>
      </c>
      <c r="K160" s="148"/>
      <c r="L160" s="13" t="s">
        <v>269</v>
      </c>
      <c r="M160" s="102">
        <v>30325</v>
      </c>
      <c r="Q160">
        <v>8520</v>
      </c>
    </row>
    <row r="161" spans="1:17" ht="12.75" customHeight="1">
      <c r="A161" s="229">
        <v>160</v>
      </c>
      <c r="B161" s="119">
        <v>140</v>
      </c>
      <c r="C161" s="83" t="s">
        <v>146</v>
      </c>
      <c r="D161" s="101">
        <v>1986</v>
      </c>
      <c r="E161" s="14" t="s">
        <v>29</v>
      </c>
      <c r="F161" s="13" t="s">
        <v>9</v>
      </c>
      <c r="G161" s="13" t="s">
        <v>9</v>
      </c>
      <c r="H161" s="148" t="s">
        <v>205</v>
      </c>
      <c r="I161" s="222">
        <v>0.09917824074074073</v>
      </c>
      <c r="J161" s="148">
        <f t="shared" si="2"/>
      </c>
      <c r="K161" s="148"/>
      <c r="L161" s="13" t="s">
        <v>269</v>
      </c>
      <c r="M161" s="102">
        <v>29978</v>
      </c>
      <c r="Q161">
        <v>8520</v>
      </c>
    </row>
    <row r="162" spans="1:17" ht="12.75" customHeight="1">
      <c r="A162" s="229">
        <v>161</v>
      </c>
      <c r="B162" s="119">
        <v>247</v>
      </c>
      <c r="C162" s="120" t="s">
        <v>1051</v>
      </c>
      <c r="D162" s="13">
        <v>1988</v>
      </c>
      <c r="E162" s="14" t="s">
        <v>29</v>
      </c>
      <c r="F162" s="148" t="s">
        <v>9</v>
      </c>
      <c r="G162" s="148" t="s">
        <v>9</v>
      </c>
      <c r="H162" s="13" t="s">
        <v>1052</v>
      </c>
      <c r="I162" s="217">
        <v>0.09918981481481481</v>
      </c>
      <c r="J162" s="148">
        <f t="shared" si="2"/>
      </c>
      <c r="K162" s="148"/>
      <c r="L162" s="13"/>
      <c r="M162" s="103"/>
      <c r="Q162">
        <v>8520</v>
      </c>
    </row>
    <row r="163" spans="1:17" ht="12.75" customHeight="1">
      <c r="A163" s="229">
        <v>162</v>
      </c>
      <c r="B163" s="119">
        <v>27</v>
      </c>
      <c r="C163" s="120" t="s">
        <v>56</v>
      </c>
      <c r="D163" s="101">
        <v>1987</v>
      </c>
      <c r="E163" s="14" t="s">
        <v>29</v>
      </c>
      <c r="F163" s="148" t="s">
        <v>9</v>
      </c>
      <c r="G163" s="148" t="s">
        <v>9</v>
      </c>
      <c r="H163" s="148" t="s">
        <v>214</v>
      </c>
      <c r="I163" s="222">
        <v>0.0992013888888889</v>
      </c>
      <c r="J163" s="148">
        <f t="shared" si="2"/>
      </c>
      <c r="K163" s="148"/>
      <c r="L163" s="13" t="s">
        <v>269</v>
      </c>
      <c r="M163" s="102">
        <v>29302</v>
      </c>
      <c r="Q163">
        <v>8520</v>
      </c>
    </row>
    <row r="164" spans="1:17" ht="12.75" customHeight="1">
      <c r="A164" s="229">
        <v>163</v>
      </c>
      <c r="B164" s="46">
        <v>458</v>
      </c>
      <c r="C164" s="99" t="s">
        <v>1285</v>
      </c>
      <c r="D164" s="42">
        <v>1977</v>
      </c>
      <c r="E164" s="14" t="s">
        <v>29</v>
      </c>
      <c r="F164" s="56" t="s">
        <v>9</v>
      </c>
      <c r="G164" s="41" t="s">
        <v>9</v>
      </c>
      <c r="H164" s="56" t="s">
        <v>1286</v>
      </c>
      <c r="I164" s="224">
        <v>0.09925925925925927</v>
      </c>
      <c r="J164" s="148">
        <f t="shared" si="2"/>
      </c>
      <c r="K164" s="148"/>
      <c r="L164" s="40"/>
      <c r="M164" s="103"/>
      <c r="Q164">
        <v>8520</v>
      </c>
    </row>
    <row r="165" spans="1:17" ht="12.75" customHeight="1">
      <c r="A165" s="229">
        <v>164</v>
      </c>
      <c r="B165" s="46">
        <v>440</v>
      </c>
      <c r="C165" s="99" t="s">
        <v>1230</v>
      </c>
      <c r="D165" s="42">
        <v>1982</v>
      </c>
      <c r="E165" s="14" t="s">
        <v>29</v>
      </c>
      <c r="F165" s="56" t="s">
        <v>9</v>
      </c>
      <c r="G165" s="41" t="s">
        <v>9</v>
      </c>
      <c r="H165" s="56" t="s">
        <v>36</v>
      </c>
      <c r="I165" s="224">
        <v>0.09940972222222222</v>
      </c>
      <c r="J165" s="148">
        <f t="shared" si="2"/>
      </c>
      <c r="K165" s="148"/>
      <c r="L165" s="40"/>
      <c r="M165" s="103"/>
      <c r="Q165">
        <v>8580</v>
      </c>
    </row>
    <row r="166" spans="1:17" ht="12.75" customHeight="1">
      <c r="A166" s="229">
        <v>165</v>
      </c>
      <c r="B166" s="46">
        <v>441</v>
      </c>
      <c r="C166" s="99" t="s">
        <v>1245</v>
      </c>
      <c r="D166" s="42">
        <v>1988</v>
      </c>
      <c r="E166" s="14" t="s">
        <v>29</v>
      </c>
      <c r="F166" s="56" t="s">
        <v>9</v>
      </c>
      <c r="G166" s="41" t="s">
        <v>9</v>
      </c>
      <c r="H166" s="56" t="s">
        <v>36</v>
      </c>
      <c r="I166" s="224">
        <v>0.09940972222222222</v>
      </c>
      <c r="J166" s="148">
        <f t="shared" si="2"/>
      </c>
      <c r="K166" s="148"/>
      <c r="L166" s="40"/>
      <c r="M166" s="103"/>
      <c r="Q166">
        <v>8580</v>
      </c>
    </row>
    <row r="167" spans="1:17" ht="12.75" customHeight="1">
      <c r="A167" s="229">
        <v>166</v>
      </c>
      <c r="B167" s="119">
        <v>91</v>
      </c>
      <c r="C167" s="120" t="s">
        <v>107</v>
      </c>
      <c r="D167" s="101">
        <v>1990</v>
      </c>
      <c r="E167" s="14" t="s">
        <v>29</v>
      </c>
      <c r="F167" s="148" t="s">
        <v>9</v>
      </c>
      <c r="G167" s="148" t="s">
        <v>9</v>
      </c>
      <c r="H167" s="13" t="s">
        <v>231</v>
      </c>
      <c r="I167" s="217">
        <v>0.09945601851851853</v>
      </c>
      <c r="J167" s="148">
        <f t="shared" si="2"/>
      </c>
      <c r="K167" s="148"/>
      <c r="L167" s="13" t="s">
        <v>269</v>
      </c>
      <c r="M167" s="102">
        <v>29644</v>
      </c>
      <c r="Q167">
        <v>8580</v>
      </c>
    </row>
    <row r="168" spans="1:17" ht="12.75" customHeight="1">
      <c r="A168" s="229">
        <v>167</v>
      </c>
      <c r="B168" s="119">
        <v>134</v>
      </c>
      <c r="C168" s="120" t="s">
        <v>141</v>
      </c>
      <c r="D168" s="101">
        <v>1995</v>
      </c>
      <c r="E168" s="14" t="s">
        <v>29</v>
      </c>
      <c r="F168" s="148" t="s">
        <v>9</v>
      </c>
      <c r="G168" s="148" t="s">
        <v>9</v>
      </c>
      <c r="H168" s="148" t="s">
        <v>205</v>
      </c>
      <c r="I168" s="222">
        <v>0.09945601851851853</v>
      </c>
      <c r="J168" s="148" t="str">
        <f t="shared" si="2"/>
        <v>M19</v>
      </c>
      <c r="K168" s="148">
        <v>3</v>
      </c>
      <c r="L168" s="13" t="s">
        <v>269</v>
      </c>
      <c r="M168" s="102">
        <v>29939</v>
      </c>
      <c r="Q168">
        <v>8580</v>
      </c>
    </row>
    <row r="169" spans="1:17" ht="12.75" customHeight="1">
      <c r="A169" s="229">
        <v>168</v>
      </c>
      <c r="B169" s="119">
        <v>102</v>
      </c>
      <c r="C169" s="120" t="s">
        <v>117</v>
      </c>
      <c r="D169" s="101">
        <v>1985</v>
      </c>
      <c r="E169" s="14" t="s">
        <v>29</v>
      </c>
      <c r="F169" s="121" t="s">
        <v>9</v>
      </c>
      <c r="G169" s="121" t="s">
        <v>9</v>
      </c>
      <c r="H169" s="121" t="s">
        <v>205</v>
      </c>
      <c r="I169" s="222">
        <v>0.09957175925925926</v>
      </c>
      <c r="J169" s="148">
        <f t="shared" si="2"/>
      </c>
      <c r="K169" s="148"/>
      <c r="L169" s="13" t="s">
        <v>269</v>
      </c>
      <c r="M169" s="102">
        <v>29692</v>
      </c>
      <c r="Q169">
        <v>8580</v>
      </c>
    </row>
    <row r="170" spans="1:17" ht="12.75" customHeight="1">
      <c r="A170" s="229">
        <v>169</v>
      </c>
      <c r="B170" s="119">
        <v>38</v>
      </c>
      <c r="C170" s="120" t="s">
        <v>66</v>
      </c>
      <c r="D170" s="101">
        <v>1980</v>
      </c>
      <c r="E170" s="14" t="s">
        <v>29</v>
      </c>
      <c r="F170" s="148" t="s">
        <v>9</v>
      </c>
      <c r="G170" s="148" t="s">
        <v>9</v>
      </c>
      <c r="H170" s="148" t="s">
        <v>205</v>
      </c>
      <c r="I170" s="222">
        <v>0.09960648148148148</v>
      </c>
      <c r="J170" s="148">
        <f t="shared" si="2"/>
      </c>
      <c r="K170" s="148"/>
      <c r="L170" s="13" t="s">
        <v>269</v>
      </c>
      <c r="M170" s="102">
        <v>29367</v>
      </c>
      <c r="Q170">
        <v>8580</v>
      </c>
    </row>
    <row r="171" spans="1:17" ht="12.75" customHeight="1">
      <c r="A171" s="229">
        <v>170</v>
      </c>
      <c r="B171" s="119">
        <v>342</v>
      </c>
      <c r="C171" s="120" t="s">
        <v>1096</v>
      </c>
      <c r="D171" s="13">
        <v>1991</v>
      </c>
      <c r="E171" s="14" t="s">
        <v>29</v>
      </c>
      <c r="F171" s="148" t="s">
        <v>9</v>
      </c>
      <c r="G171" s="148" t="s">
        <v>9</v>
      </c>
      <c r="H171" s="148"/>
      <c r="I171" s="222">
        <v>0.09961805555555554</v>
      </c>
      <c r="J171" s="148">
        <f t="shared" si="2"/>
      </c>
      <c r="K171" s="148"/>
      <c r="L171" s="13"/>
      <c r="M171" s="103"/>
      <c r="Q171">
        <v>8580</v>
      </c>
    </row>
    <row r="172" spans="1:17" ht="12.75" customHeight="1">
      <c r="A172" s="229">
        <v>171</v>
      </c>
      <c r="B172" s="119">
        <v>289</v>
      </c>
      <c r="C172" s="120" t="s">
        <v>829</v>
      </c>
      <c r="D172" s="13">
        <v>1979</v>
      </c>
      <c r="E172" s="14" t="s">
        <v>29</v>
      </c>
      <c r="F172" s="148" t="s">
        <v>9</v>
      </c>
      <c r="G172" s="148" t="s">
        <v>9</v>
      </c>
      <c r="H172" s="13" t="s">
        <v>12</v>
      </c>
      <c r="I172" s="217">
        <v>0.09965277777777777</v>
      </c>
      <c r="J172" s="148">
        <f t="shared" si="2"/>
      </c>
      <c r="K172" s="148"/>
      <c r="L172" s="13"/>
      <c r="M172" s="103"/>
      <c r="Q172">
        <v>8580</v>
      </c>
    </row>
    <row r="173" spans="1:17" ht="12.75" customHeight="1">
      <c r="A173" s="229">
        <v>172</v>
      </c>
      <c r="B173" s="46">
        <v>390</v>
      </c>
      <c r="C173" s="99" t="s">
        <v>1168</v>
      </c>
      <c r="D173" s="42">
        <v>1990</v>
      </c>
      <c r="E173" s="14" t="s">
        <v>29</v>
      </c>
      <c r="F173" s="56" t="s">
        <v>9</v>
      </c>
      <c r="G173" s="41" t="s">
        <v>9</v>
      </c>
      <c r="H173" s="56" t="s">
        <v>1150</v>
      </c>
      <c r="I173" s="224">
        <v>0.09967592592592593</v>
      </c>
      <c r="J173" s="148">
        <f t="shared" si="2"/>
      </c>
      <c r="K173" s="148"/>
      <c r="L173" s="40"/>
      <c r="M173" s="103"/>
      <c r="Q173">
        <v>8580</v>
      </c>
    </row>
    <row r="174" spans="1:17" ht="12.75" customHeight="1">
      <c r="A174" s="229">
        <v>173</v>
      </c>
      <c r="B174" s="119">
        <v>141</v>
      </c>
      <c r="C174" s="120" t="s">
        <v>147</v>
      </c>
      <c r="D174" s="101">
        <v>1983</v>
      </c>
      <c r="E174" s="14" t="s">
        <v>29</v>
      </c>
      <c r="F174" s="148" t="s">
        <v>9</v>
      </c>
      <c r="G174" s="148" t="s">
        <v>9</v>
      </c>
      <c r="H174" s="13" t="s">
        <v>219</v>
      </c>
      <c r="I174" s="217">
        <v>0.09972222222222223</v>
      </c>
      <c r="J174" s="148">
        <f t="shared" si="2"/>
      </c>
      <c r="K174" s="148"/>
      <c r="L174" s="13" t="s">
        <v>269</v>
      </c>
      <c r="M174" s="102">
        <v>29988</v>
      </c>
      <c r="Q174">
        <v>8580</v>
      </c>
    </row>
    <row r="175" spans="1:17" ht="12.75" customHeight="1">
      <c r="A175" s="229">
        <v>174</v>
      </c>
      <c r="B175" s="119">
        <v>206</v>
      </c>
      <c r="C175" s="120" t="s">
        <v>759</v>
      </c>
      <c r="D175" s="13">
        <v>1974</v>
      </c>
      <c r="E175" s="14" t="s">
        <v>29</v>
      </c>
      <c r="F175" s="148" t="s">
        <v>9</v>
      </c>
      <c r="G175" s="148" t="s">
        <v>9</v>
      </c>
      <c r="H175" s="148"/>
      <c r="I175" s="222">
        <v>0.0997337962962963</v>
      </c>
      <c r="J175" s="148" t="str">
        <f t="shared" si="2"/>
        <v>M40</v>
      </c>
      <c r="K175" s="148">
        <v>15</v>
      </c>
      <c r="L175" s="13"/>
      <c r="M175" s="103"/>
      <c r="Q175">
        <v>8580</v>
      </c>
    </row>
    <row r="176" spans="1:17" ht="12.75" customHeight="1">
      <c r="A176" s="229">
        <v>175</v>
      </c>
      <c r="B176" s="119">
        <v>81</v>
      </c>
      <c r="C176" s="120" t="s">
        <v>98</v>
      </c>
      <c r="D176" s="101">
        <v>1977</v>
      </c>
      <c r="E176" s="14" t="s">
        <v>29</v>
      </c>
      <c r="F176" s="148" t="s">
        <v>9</v>
      </c>
      <c r="G176" s="148" t="s">
        <v>9</v>
      </c>
      <c r="H176" s="148" t="s">
        <v>229</v>
      </c>
      <c r="I176" s="222">
        <v>0.09987268518518518</v>
      </c>
      <c r="J176" s="148">
        <f t="shared" si="2"/>
      </c>
      <c r="K176" s="148"/>
      <c r="L176" s="13" t="s">
        <v>269</v>
      </c>
      <c r="M176" s="102">
        <v>29554</v>
      </c>
      <c r="Q176">
        <v>8580</v>
      </c>
    </row>
    <row r="177" spans="1:17" ht="12.75" customHeight="1">
      <c r="A177" s="229">
        <v>176</v>
      </c>
      <c r="B177" s="119">
        <v>258</v>
      </c>
      <c r="C177" s="120" t="s">
        <v>1067</v>
      </c>
      <c r="D177" s="13">
        <v>1994</v>
      </c>
      <c r="E177" s="14" t="s">
        <v>29</v>
      </c>
      <c r="F177" s="148" t="s">
        <v>9</v>
      </c>
      <c r="G177" s="148" t="s">
        <v>10</v>
      </c>
      <c r="H177" s="148" t="s">
        <v>1068</v>
      </c>
      <c r="I177" s="222">
        <v>0.09993055555555556</v>
      </c>
      <c r="J177" s="148">
        <f t="shared" si="2"/>
      </c>
      <c r="K177" s="148"/>
      <c r="L177" s="13"/>
      <c r="M177" s="103"/>
      <c r="Q177">
        <v>8580</v>
      </c>
    </row>
    <row r="178" spans="1:17" ht="12.75" customHeight="1">
      <c r="A178" s="229">
        <v>177</v>
      </c>
      <c r="B178" s="119">
        <v>14</v>
      </c>
      <c r="C178" s="120" t="s">
        <v>46</v>
      </c>
      <c r="D178" s="101">
        <v>1986</v>
      </c>
      <c r="E178" s="14" t="s">
        <v>29</v>
      </c>
      <c r="F178" s="148" t="s">
        <v>9</v>
      </c>
      <c r="G178" s="148" t="s">
        <v>9</v>
      </c>
      <c r="H178" s="13" t="s">
        <v>205</v>
      </c>
      <c r="I178" s="217">
        <v>0.09994212962962963</v>
      </c>
      <c r="J178" s="148">
        <f t="shared" si="2"/>
      </c>
      <c r="K178" s="148"/>
      <c r="L178" s="13" t="s">
        <v>269</v>
      </c>
      <c r="M178" s="102">
        <v>29221</v>
      </c>
      <c r="Q178">
        <v>8580</v>
      </c>
    </row>
    <row r="179" spans="1:17" ht="12.75" customHeight="1">
      <c r="A179" s="229">
        <v>178</v>
      </c>
      <c r="B179" s="46">
        <v>443</v>
      </c>
      <c r="C179" s="99" t="s">
        <v>1246</v>
      </c>
      <c r="D179" s="42">
        <v>1988</v>
      </c>
      <c r="E179" s="14" t="s">
        <v>29</v>
      </c>
      <c r="F179" s="56" t="s">
        <v>1237</v>
      </c>
      <c r="G179" s="41" t="s">
        <v>1247</v>
      </c>
      <c r="H179" s="56" t="s">
        <v>1039</v>
      </c>
      <c r="I179" s="224">
        <v>0.10001157407407407</v>
      </c>
      <c r="J179" s="148">
        <f t="shared" si="2"/>
      </c>
      <c r="K179" s="148"/>
      <c r="L179" s="40"/>
      <c r="M179" s="103"/>
      <c r="Q179">
        <v>8640</v>
      </c>
    </row>
    <row r="180" spans="1:17" ht="12.75" customHeight="1">
      <c r="A180" s="229">
        <v>179</v>
      </c>
      <c r="B180" s="119">
        <v>137</v>
      </c>
      <c r="C180" s="120" t="s">
        <v>144</v>
      </c>
      <c r="D180" s="101">
        <v>1979</v>
      </c>
      <c r="E180" s="14" t="s">
        <v>29</v>
      </c>
      <c r="F180" s="121" t="s">
        <v>9</v>
      </c>
      <c r="G180" s="121" t="s">
        <v>9</v>
      </c>
      <c r="H180" s="121" t="s">
        <v>251</v>
      </c>
      <c r="I180" s="222">
        <v>0.10002314814814815</v>
      </c>
      <c r="J180" s="148">
        <f t="shared" si="2"/>
      </c>
      <c r="K180" s="148"/>
      <c r="L180" s="13" t="s">
        <v>269</v>
      </c>
      <c r="M180" s="102">
        <v>29964</v>
      </c>
      <c r="Q180">
        <v>8640</v>
      </c>
    </row>
    <row r="181" spans="1:17" ht="12.75" customHeight="1">
      <c r="A181" s="229">
        <v>180</v>
      </c>
      <c r="B181" s="46">
        <v>419</v>
      </c>
      <c r="C181" s="99" t="s">
        <v>1273</v>
      </c>
      <c r="D181" s="42">
        <v>1965</v>
      </c>
      <c r="E181" s="14" t="s">
        <v>29</v>
      </c>
      <c r="F181" s="56" t="s">
        <v>9</v>
      </c>
      <c r="G181" s="41" t="s">
        <v>9</v>
      </c>
      <c r="H181" s="56"/>
      <c r="I181" s="224">
        <v>0.10010416666666666</v>
      </c>
      <c r="J181" s="148" t="str">
        <f t="shared" si="2"/>
        <v>M45</v>
      </c>
      <c r="K181" s="148">
        <v>15</v>
      </c>
      <c r="L181" s="40"/>
      <c r="M181" s="103"/>
      <c r="Q181">
        <v>8640</v>
      </c>
    </row>
    <row r="182" spans="1:17" ht="12.75" customHeight="1">
      <c r="A182" s="229">
        <v>181</v>
      </c>
      <c r="B182" s="46">
        <v>116</v>
      </c>
      <c r="C182" s="99" t="s">
        <v>130</v>
      </c>
      <c r="D182" s="42">
        <v>1976</v>
      </c>
      <c r="E182" s="41" t="s">
        <v>29</v>
      </c>
      <c r="F182" s="56" t="s">
        <v>9</v>
      </c>
      <c r="G182" s="41" t="s">
        <v>9</v>
      </c>
      <c r="H182" s="56" t="s">
        <v>205</v>
      </c>
      <c r="I182" s="224">
        <v>0.10011574074074074</v>
      </c>
      <c r="J182" s="148">
        <f t="shared" si="2"/>
      </c>
      <c r="K182" s="148"/>
      <c r="L182" s="13" t="s">
        <v>269</v>
      </c>
      <c r="M182" s="102">
        <v>29793</v>
      </c>
      <c r="Q182">
        <v>8640</v>
      </c>
    </row>
    <row r="183" spans="1:17" ht="12.75" customHeight="1">
      <c r="A183" s="229">
        <v>182</v>
      </c>
      <c r="B183" s="46">
        <v>250</v>
      </c>
      <c r="C183" s="99" t="s">
        <v>1054</v>
      </c>
      <c r="D183" s="42">
        <v>1993</v>
      </c>
      <c r="E183" s="14" t="s">
        <v>29</v>
      </c>
      <c r="F183" s="56" t="s">
        <v>9</v>
      </c>
      <c r="G183" s="41" t="s">
        <v>9</v>
      </c>
      <c r="H183" s="56" t="s">
        <v>978</v>
      </c>
      <c r="I183" s="224">
        <v>0.10015046296296297</v>
      </c>
      <c r="J183" s="148">
        <f t="shared" si="2"/>
      </c>
      <c r="K183" s="148"/>
      <c r="L183" s="40"/>
      <c r="M183" s="103"/>
      <c r="Q183">
        <v>8640</v>
      </c>
    </row>
    <row r="184" spans="1:17" ht="12.75" customHeight="1">
      <c r="A184" s="229">
        <v>183</v>
      </c>
      <c r="B184" s="46">
        <v>412</v>
      </c>
      <c r="C184" s="99" t="s">
        <v>1187</v>
      </c>
      <c r="D184" s="42">
        <v>1960</v>
      </c>
      <c r="E184" s="14" t="s">
        <v>29</v>
      </c>
      <c r="F184" s="56" t="s">
        <v>9</v>
      </c>
      <c r="G184" s="41" t="s">
        <v>9</v>
      </c>
      <c r="H184" s="56" t="s">
        <v>906</v>
      </c>
      <c r="I184" s="224">
        <v>0.10016203703703704</v>
      </c>
      <c r="J184" s="148" t="str">
        <f t="shared" si="2"/>
        <v>M50</v>
      </c>
      <c r="K184" s="148">
        <v>15</v>
      </c>
      <c r="L184" s="40"/>
      <c r="M184" s="103"/>
      <c r="Q184">
        <v>8640</v>
      </c>
    </row>
    <row r="185" spans="1:17" ht="12.75" customHeight="1">
      <c r="A185" s="229">
        <v>184</v>
      </c>
      <c r="B185" s="119">
        <v>316</v>
      </c>
      <c r="C185" s="120" t="s">
        <v>950</v>
      </c>
      <c r="D185" s="13">
        <v>1990</v>
      </c>
      <c r="E185" s="14" t="s">
        <v>29</v>
      </c>
      <c r="F185" s="148" t="s">
        <v>9</v>
      </c>
      <c r="G185" s="148" t="s">
        <v>9</v>
      </c>
      <c r="H185" s="148" t="s">
        <v>951</v>
      </c>
      <c r="I185" s="222">
        <v>0.10019675925925926</v>
      </c>
      <c r="J185" s="148">
        <f t="shared" si="2"/>
      </c>
      <c r="K185" s="148"/>
      <c r="L185" s="13"/>
      <c r="M185" s="103"/>
      <c r="Q185">
        <v>8640</v>
      </c>
    </row>
    <row r="186" spans="1:17" ht="12.75" customHeight="1">
      <c r="A186" s="229">
        <v>185</v>
      </c>
      <c r="B186" s="119">
        <v>315</v>
      </c>
      <c r="C186" s="120" t="s">
        <v>948</v>
      </c>
      <c r="D186" s="13">
        <v>1986</v>
      </c>
      <c r="E186" s="14" t="s">
        <v>29</v>
      </c>
      <c r="F186" s="148" t="s">
        <v>9</v>
      </c>
      <c r="G186" s="148" t="s">
        <v>9</v>
      </c>
      <c r="H186" s="148" t="s">
        <v>949</v>
      </c>
      <c r="I186" s="222">
        <v>0.10019675925925926</v>
      </c>
      <c r="J186" s="148">
        <f t="shared" si="2"/>
      </c>
      <c r="K186" s="148"/>
      <c r="L186" s="13"/>
      <c r="M186" s="103"/>
      <c r="Q186">
        <v>8640</v>
      </c>
    </row>
    <row r="187" spans="1:17" ht="12.75" customHeight="1">
      <c r="A187" s="229">
        <v>186</v>
      </c>
      <c r="B187" s="119">
        <v>65</v>
      </c>
      <c r="C187" s="120" t="s">
        <v>85</v>
      </c>
      <c r="D187" s="101">
        <v>1990</v>
      </c>
      <c r="E187" s="14" t="s">
        <v>29</v>
      </c>
      <c r="F187" s="13" t="s">
        <v>9</v>
      </c>
      <c r="G187" s="148" t="s">
        <v>9</v>
      </c>
      <c r="H187" s="13" t="s">
        <v>205</v>
      </c>
      <c r="I187" s="217">
        <v>0.10030092592592593</v>
      </c>
      <c r="J187" s="148">
        <f t="shared" si="2"/>
      </c>
      <c r="K187" s="148"/>
      <c r="L187" s="13" t="s">
        <v>269</v>
      </c>
      <c r="M187" s="102">
        <v>29473</v>
      </c>
      <c r="Q187">
        <v>8640</v>
      </c>
    </row>
    <row r="188" spans="1:17" ht="12.75" customHeight="1">
      <c r="A188" s="229">
        <v>187</v>
      </c>
      <c r="B188" s="46">
        <v>384</v>
      </c>
      <c r="C188" s="99" t="s">
        <v>1162</v>
      </c>
      <c r="D188" s="42">
        <v>1988</v>
      </c>
      <c r="E188" s="14" t="s">
        <v>29</v>
      </c>
      <c r="F188" s="56" t="s">
        <v>9</v>
      </c>
      <c r="G188" s="41" t="s">
        <v>9</v>
      </c>
      <c r="H188" s="56" t="s">
        <v>1150</v>
      </c>
      <c r="I188" s="224">
        <v>0.10038194444444444</v>
      </c>
      <c r="J188" s="148">
        <f t="shared" si="2"/>
      </c>
      <c r="K188" s="148"/>
      <c r="L188" s="40"/>
      <c r="M188" s="103"/>
      <c r="Q188">
        <v>8640</v>
      </c>
    </row>
    <row r="189" spans="1:17" ht="12.75" customHeight="1">
      <c r="A189" s="229">
        <v>188</v>
      </c>
      <c r="B189" s="119">
        <v>341</v>
      </c>
      <c r="C189" s="120" t="s">
        <v>1094</v>
      </c>
      <c r="D189" s="13">
        <v>1979</v>
      </c>
      <c r="E189" s="14" t="s">
        <v>29</v>
      </c>
      <c r="F189" s="148" t="s">
        <v>309</v>
      </c>
      <c r="G189" s="148" t="s">
        <v>1095</v>
      </c>
      <c r="H189" s="148" t="s">
        <v>967</v>
      </c>
      <c r="I189" s="222">
        <v>0.10047453703703703</v>
      </c>
      <c r="J189" s="148">
        <f t="shared" si="2"/>
      </c>
      <c r="K189" s="148"/>
      <c r="L189" s="13"/>
      <c r="M189" s="103"/>
      <c r="Q189">
        <v>8640</v>
      </c>
    </row>
    <row r="190" spans="1:17" ht="12.75" customHeight="1">
      <c r="A190" s="229">
        <v>189</v>
      </c>
      <c r="B190" s="119">
        <v>126</v>
      </c>
      <c r="C190" s="120" t="s">
        <v>135</v>
      </c>
      <c r="D190" s="101">
        <v>1974</v>
      </c>
      <c r="E190" s="14" t="s">
        <v>29</v>
      </c>
      <c r="F190" s="148" t="s">
        <v>9</v>
      </c>
      <c r="G190" s="148" t="s">
        <v>9</v>
      </c>
      <c r="H190" s="148" t="s">
        <v>205</v>
      </c>
      <c r="I190" s="222">
        <v>0.10084490740740741</v>
      </c>
      <c r="J190" s="148" t="str">
        <f t="shared" si="2"/>
        <v>M40</v>
      </c>
      <c r="K190" s="148">
        <v>16</v>
      </c>
      <c r="L190" s="13" t="s">
        <v>269</v>
      </c>
      <c r="M190" s="102">
        <v>29858</v>
      </c>
      <c r="Q190">
        <v>8700</v>
      </c>
    </row>
    <row r="191" spans="1:17" ht="12.75" customHeight="1">
      <c r="A191" s="229">
        <v>190</v>
      </c>
      <c r="B191" s="46">
        <v>309</v>
      </c>
      <c r="C191" s="99" t="s">
        <v>939</v>
      </c>
      <c r="D191" s="42">
        <v>1953</v>
      </c>
      <c r="E191" s="14" t="s">
        <v>29</v>
      </c>
      <c r="F191" s="56" t="s">
        <v>9</v>
      </c>
      <c r="G191" s="41" t="s">
        <v>9</v>
      </c>
      <c r="H191" s="56" t="s">
        <v>940</v>
      </c>
      <c r="I191" s="224">
        <v>0.10091435185185187</v>
      </c>
      <c r="J191" s="148" t="str">
        <f t="shared" si="2"/>
        <v>M60</v>
      </c>
      <c r="K191" s="148">
        <v>10</v>
      </c>
      <c r="L191" s="40"/>
      <c r="M191" s="103"/>
      <c r="Q191">
        <v>8700</v>
      </c>
    </row>
    <row r="192" spans="1:17" ht="12.75" customHeight="1">
      <c r="A192" s="229">
        <v>191</v>
      </c>
      <c r="B192" s="46">
        <v>355</v>
      </c>
      <c r="C192" s="99" t="s">
        <v>1112</v>
      </c>
      <c r="D192" s="42">
        <v>1984</v>
      </c>
      <c r="E192" s="14" t="s">
        <v>29</v>
      </c>
      <c r="F192" s="56" t="s">
        <v>9</v>
      </c>
      <c r="G192" s="41" t="s">
        <v>9</v>
      </c>
      <c r="H192" s="56" t="s">
        <v>1113</v>
      </c>
      <c r="I192" s="224">
        <v>0.10177083333333332</v>
      </c>
      <c r="J192" s="148">
        <f t="shared" si="2"/>
      </c>
      <c r="K192" s="148"/>
      <c r="L192" s="40"/>
      <c r="M192" s="103"/>
      <c r="Q192">
        <v>8760</v>
      </c>
    </row>
    <row r="193" spans="1:17" ht="12.75" customHeight="1">
      <c r="A193" s="229">
        <v>192</v>
      </c>
      <c r="B193" s="119">
        <v>308</v>
      </c>
      <c r="C193" s="120" t="s">
        <v>938</v>
      </c>
      <c r="D193" s="13">
        <v>1952</v>
      </c>
      <c r="E193" s="14" t="s">
        <v>29</v>
      </c>
      <c r="F193" s="13" t="s">
        <v>726</v>
      </c>
      <c r="G193" s="148" t="s">
        <v>727</v>
      </c>
      <c r="H193" s="148" t="s">
        <v>744</v>
      </c>
      <c r="I193" s="222">
        <v>0.101875</v>
      </c>
      <c r="J193" s="148" t="str">
        <f t="shared" si="2"/>
        <v>M60</v>
      </c>
      <c r="K193" s="148">
        <v>11</v>
      </c>
      <c r="L193" s="13"/>
      <c r="M193" s="103"/>
      <c r="Q193">
        <v>8760</v>
      </c>
    </row>
    <row r="194" spans="1:17" ht="12.75" customHeight="1">
      <c r="A194" s="229">
        <v>193</v>
      </c>
      <c r="B194" s="119">
        <v>310</v>
      </c>
      <c r="C194" s="120" t="s">
        <v>941</v>
      </c>
      <c r="D194" s="13">
        <v>1969</v>
      </c>
      <c r="E194" s="14" t="s">
        <v>29</v>
      </c>
      <c r="F194" s="148" t="s">
        <v>9</v>
      </c>
      <c r="G194" s="148" t="s">
        <v>9</v>
      </c>
      <c r="H194" s="148" t="s">
        <v>942</v>
      </c>
      <c r="I194" s="222">
        <v>0.10207175925925926</v>
      </c>
      <c r="J194" s="148" t="str">
        <f t="shared" si="2"/>
        <v>M45</v>
      </c>
      <c r="K194" s="148">
        <v>16</v>
      </c>
      <c r="L194" s="13"/>
      <c r="M194" s="103"/>
      <c r="Q194">
        <v>8760</v>
      </c>
    </row>
    <row r="195" spans="1:17" ht="12.75" customHeight="1">
      <c r="A195" s="229">
        <v>194</v>
      </c>
      <c r="B195" s="119">
        <v>46</v>
      </c>
      <c r="C195" s="120" t="s">
        <v>71</v>
      </c>
      <c r="D195" s="101">
        <v>1983</v>
      </c>
      <c r="E195" s="14" t="s">
        <v>29</v>
      </c>
      <c r="F195" s="13" t="s">
        <v>9</v>
      </c>
      <c r="G195" s="148" t="s">
        <v>9</v>
      </c>
      <c r="H195" s="148" t="s">
        <v>223</v>
      </c>
      <c r="I195" s="222">
        <v>0.10211805555555555</v>
      </c>
      <c r="J195" s="148">
        <f t="shared" si="2"/>
      </c>
      <c r="K195" s="148"/>
      <c r="L195" s="13" t="s">
        <v>269</v>
      </c>
      <c r="M195" s="102">
        <v>29399</v>
      </c>
      <c r="Q195">
        <v>8820</v>
      </c>
    </row>
    <row r="196" spans="1:17" ht="12.75" customHeight="1">
      <c r="A196" s="229">
        <v>195</v>
      </c>
      <c r="B196" s="119">
        <v>195</v>
      </c>
      <c r="C196" s="120" t="s">
        <v>192</v>
      </c>
      <c r="D196" s="101">
        <v>1993</v>
      </c>
      <c r="E196" s="14" t="s">
        <v>29</v>
      </c>
      <c r="F196" s="148" t="s">
        <v>9</v>
      </c>
      <c r="G196" s="148" t="s">
        <v>9</v>
      </c>
      <c r="H196" s="13" t="s">
        <v>38</v>
      </c>
      <c r="I196" s="217">
        <v>0.10212962962962963</v>
      </c>
      <c r="J196" s="148">
        <f aca="true" t="shared" si="3" ref="J196:J259">IF(AND(D196&gt;=1900,D196&lt;=1954),"M60",IF(AND(D196&gt;=1955,D196&lt;=1959),"M55",IF(AND(D196&gt;=1960,D196&lt;=1964),"M50",IF(AND(D196&gt;=1965,D196&lt;=1969),"M45",IF(AND(D196&gt;=1970,D196&lt;=1974),"M40",IF(AND(D196&gt;=1995,D196&lt;=1996),"M19",""))))))</f>
      </c>
      <c r="K196" s="148"/>
      <c r="L196" s="13" t="s">
        <v>269</v>
      </c>
      <c r="M196" s="102">
        <v>30431</v>
      </c>
      <c r="Q196">
        <v>8820</v>
      </c>
    </row>
    <row r="197" spans="1:17" ht="12.75" customHeight="1">
      <c r="A197" s="229">
        <v>196</v>
      </c>
      <c r="B197" s="119">
        <v>198</v>
      </c>
      <c r="C197" s="120" t="s">
        <v>195</v>
      </c>
      <c r="D197" s="101">
        <v>1967</v>
      </c>
      <c r="E197" s="14" t="s">
        <v>29</v>
      </c>
      <c r="F197" s="148" t="s">
        <v>9</v>
      </c>
      <c r="G197" s="148" t="s">
        <v>9</v>
      </c>
      <c r="H197" s="13" t="s">
        <v>265</v>
      </c>
      <c r="I197" s="217">
        <v>0.10237268518518518</v>
      </c>
      <c r="J197" s="148" t="str">
        <f t="shared" si="3"/>
        <v>M45</v>
      </c>
      <c r="K197" s="148">
        <v>17</v>
      </c>
      <c r="L197" s="13" t="s">
        <v>269</v>
      </c>
      <c r="M197" s="102">
        <v>30442</v>
      </c>
      <c r="Q197">
        <v>8820</v>
      </c>
    </row>
    <row r="198" spans="1:17" ht="12.75" customHeight="1">
      <c r="A198" s="229">
        <v>197</v>
      </c>
      <c r="B198" s="46">
        <v>350</v>
      </c>
      <c r="C198" s="99" t="s">
        <v>1106</v>
      </c>
      <c r="D198" s="42">
        <v>1982</v>
      </c>
      <c r="E198" s="14" t="s">
        <v>29</v>
      </c>
      <c r="F198" s="56" t="s">
        <v>9</v>
      </c>
      <c r="G198" s="41" t="s">
        <v>9</v>
      </c>
      <c r="H198" s="56" t="s">
        <v>1102</v>
      </c>
      <c r="I198" s="224">
        <v>0.10238425925925926</v>
      </c>
      <c r="J198" s="148">
        <f t="shared" si="3"/>
      </c>
      <c r="K198" s="148"/>
      <c r="L198" s="13"/>
      <c r="M198" s="103"/>
      <c r="Q198">
        <v>8820</v>
      </c>
    </row>
    <row r="199" spans="1:17" ht="12.75" customHeight="1">
      <c r="A199" s="229">
        <v>198</v>
      </c>
      <c r="B199" s="119">
        <v>249</v>
      </c>
      <c r="C199" s="120" t="s">
        <v>1053</v>
      </c>
      <c r="D199" s="13">
        <v>1992</v>
      </c>
      <c r="E199" s="14" t="s">
        <v>29</v>
      </c>
      <c r="F199" s="148" t="s">
        <v>9</v>
      </c>
      <c r="G199" s="148" t="s">
        <v>9</v>
      </c>
      <c r="H199" s="148" t="s">
        <v>978</v>
      </c>
      <c r="I199" s="222">
        <v>0.10241898148148149</v>
      </c>
      <c r="J199" s="148">
        <f t="shared" si="3"/>
      </c>
      <c r="K199" s="148"/>
      <c r="L199" s="13"/>
      <c r="M199" s="103"/>
      <c r="Q199">
        <v>8820</v>
      </c>
    </row>
    <row r="200" spans="1:17" ht="12.75" customHeight="1">
      <c r="A200" s="229">
        <v>199</v>
      </c>
      <c r="B200" s="46">
        <v>275</v>
      </c>
      <c r="C200" s="99" t="s">
        <v>816</v>
      </c>
      <c r="D200" s="42">
        <v>1985</v>
      </c>
      <c r="E200" s="14" t="s">
        <v>29</v>
      </c>
      <c r="F200" s="56" t="s">
        <v>9</v>
      </c>
      <c r="G200" s="41" t="s">
        <v>9</v>
      </c>
      <c r="H200" s="56" t="s">
        <v>683</v>
      </c>
      <c r="I200" s="224">
        <v>0.10248842592592593</v>
      </c>
      <c r="J200" s="148">
        <f t="shared" si="3"/>
      </c>
      <c r="K200" s="148"/>
      <c r="L200" s="40"/>
      <c r="M200" s="103"/>
      <c r="Q200">
        <v>8820</v>
      </c>
    </row>
    <row r="201" spans="1:17" ht="12.75" customHeight="1">
      <c r="A201" s="229">
        <v>200</v>
      </c>
      <c r="B201" s="46">
        <v>454</v>
      </c>
      <c r="C201" s="99" t="s">
        <v>1227</v>
      </c>
      <c r="D201" s="42">
        <v>1987</v>
      </c>
      <c r="E201" s="14" t="s">
        <v>39</v>
      </c>
      <c r="F201" s="56"/>
      <c r="G201" s="41" t="s">
        <v>1228</v>
      </c>
      <c r="H201" s="56" t="s">
        <v>1229</v>
      </c>
      <c r="I201" s="224">
        <v>0.10248842592592593</v>
      </c>
      <c r="J201" s="148">
        <f t="shared" si="3"/>
      </c>
      <c r="K201" s="148"/>
      <c r="L201" s="40"/>
      <c r="M201" s="103"/>
      <c r="Q201">
        <v>8820</v>
      </c>
    </row>
    <row r="202" spans="1:17" ht="12.75" customHeight="1">
      <c r="A202" s="229">
        <v>201</v>
      </c>
      <c r="B202" s="119">
        <v>336</v>
      </c>
      <c r="C202" s="120" t="s">
        <v>1084</v>
      </c>
      <c r="D202" s="13">
        <v>1975</v>
      </c>
      <c r="E202" s="14" t="s">
        <v>29</v>
      </c>
      <c r="F202" s="121" t="s">
        <v>9</v>
      </c>
      <c r="G202" s="121" t="s">
        <v>9</v>
      </c>
      <c r="H202" s="121"/>
      <c r="I202" s="222">
        <v>0.1025</v>
      </c>
      <c r="J202" s="148">
        <f t="shared" si="3"/>
      </c>
      <c r="K202" s="148"/>
      <c r="L202" s="13"/>
      <c r="M202" s="103"/>
      <c r="Q202">
        <v>8820</v>
      </c>
    </row>
    <row r="203" spans="1:17" ht="12.75" customHeight="1">
      <c r="A203" s="229">
        <v>202</v>
      </c>
      <c r="B203" s="119">
        <v>40</v>
      </c>
      <c r="C203" s="120" t="s">
        <v>68</v>
      </c>
      <c r="D203" s="101">
        <v>1974</v>
      </c>
      <c r="E203" s="14" t="s">
        <v>29</v>
      </c>
      <c r="F203" s="121" t="s">
        <v>9</v>
      </c>
      <c r="G203" s="121" t="s">
        <v>9</v>
      </c>
      <c r="H203" s="121" t="s">
        <v>221</v>
      </c>
      <c r="I203" s="222">
        <v>0.10253472222222222</v>
      </c>
      <c r="J203" s="148" t="str">
        <f t="shared" si="3"/>
        <v>M40</v>
      </c>
      <c r="K203" s="148">
        <v>17</v>
      </c>
      <c r="L203" s="13" t="s">
        <v>269</v>
      </c>
      <c r="M203" s="102">
        <v>29374</v>
      </c>
      <c r="Q203">
        <v>8820</v>
      </c>
    </row>
    <row r="204" spans="1:17" ht="12.75" customHeight="1">
      <c r="A204" s="229">
        <v>203</v>
      </c>
      <c r="B204" s="119">
        <v>72</v>
      </c>
      <c r="C204" s="120" t="s">
        <v>90</v>
      </c>
      <c r="D204" s="101">
        <v>1969</v>
      </c>
      <c r="E204" s="14" t="s">
        <v>29</v>
      </c>
      <c r="F204" s="148" t="s">
        <v>9</v>
      </c>
      <c r="G204" s="148" t="s">
        <v>9</v>
      </c>
      <c r="H204" s="34" t="s">
        <v>205</v>
      </c>
      <c r="I204" s="217">
        <v>0.10255787037037038</v>
      </c>
      <c r="J204" s="148" t="str">
        <f t="shared" si="3"/>
        <v>M45</v>
      </c>
      <c r="K204" s="148">
        <v>18</v>
      </c>
      <c r="L204" s="13" t="s">
        <v>269</v>
      </c>
      <c r="M204" s="102">
        <v>29533</v>
      </c>
      <c r="Q204">
        <v>8820</v>
      </c>
    </row>
    <row r="205" spans="1:17" ht="12.75" customHeight="1">
      <c r="A205" s="229">
        <v>204</v>
      </c>
      <c r="B205" s="119">
        <v>177</v>
      </c>
      <c r="C205" s="120" t="s">
        <v>175</v>
      </c>
      <c r="D205" s="101">
        <v>1994</v>
      </c>
      <c r="E205" s="14" t="s">
        <v>29</v>
      </c>
      <c r="F205" s="148" t="s">
        <v>9</v>
      </c>
      <c r="G205" s="148" t="s">
        <v>9</v>
      </c>
      <c r="H205" s="148" t="s">
        <v>205</v>
      </c>
      <c r="I205" s="222">
        <v>0.10288194444444444</v>
      </c>
      <c r="J205" s="148">
        <f t="shared" si="3"/>
      </c>
      <c r="K205" s="148"/>
      <c r="L205" s="13" t="s">
        <v>269</v>
      </c>
      <c r="M205" s="102">
        <v>30264</v>
      </c>
      <c r="Q205">
        <v>8880</v>
      </c>
    </row>
    <row r="206" spans="1:17" ht="12.75" customHeight="1">
      <c r="A206" s="229">
        <v>205</v>
      </c>
      <c r="B206" s="119">
        <v>76</v>
      </c>
      <c r="C206" s="120" t="s">
        <v>93</v>
      </c>
      <c r="D206" s="101">
        <v>1987</v>
      </c>
      <c r="E206" s="14" t="s">
        <v>29</v>
      </c>
      <c r="F206" s="148" t="s">
        <v>9</v>
      </c>
      <c r="G206" s="148" t="s">
        <v>9</v>
      </c>
      <c r="H206" s="148" t="s">
        <v>205</v>
      </c>
      <c r="I206" s="222">
        <v>0.10289351851851852</v>
      </c>
      <c r="J206" s="148">
        <f t="shared" si="3"/>
      </c>
      <c r="K206" s="148"/>
      <c r="L206" s="13" t="s">
        <v>269</v>
      </c>
      <c r="M206" s="102">
        <v>29543</v>
      </c>
      <c r="Q206">
        <v>8880</v>
      </c>
    </row>
    <row r="207" spans="1:17" ht="12.75" customHeight="1">
      <c r="A207" s="229">
        <v>206</v>
      </c>
      <c r="B207" s="119">
        <v>264</v>
      </c>
      <c r="C207" s="120" t="s">
        <v>801</v>
      </c>
      <c r="D207" s="13">
        <v>1989</v>
      </c>
      <c r="E207" s="14" t="s">
        <v>29</v>
      </c>
      <c r="F207" s="121" t="s">
        <v>9</v>
      </c>
      <c r="G207" s="121" t="s">
        <v>9</v>
      </c>
      <c r="H207" s="121"/>
      <c r="I207" s="222">
        <v>0.10320601851851852</v>
      </c>
      <c r="J207" s="148">
        <f t="shared" si="3"/>
      </c>
      <c r="K207" s="148"/>
      <c r="L207" s="13"/>
      <c r="M207" s="103"/>
      <c r="Q207">
        <v>8880</v>
      </c>
    </row>
    <row r="208" spans="1:17" ht="12.75" customHeight="1">
      <c r="A208" s="229">
        <v>207</v>
      </c>
      <c r="B208" s="119">
        <v>37</v>
      </c>
      <c r="C208" s="120" t="s">
        <v>65</v>
      </c>
      <c r="D208" s="101">
        <v>1989</v>
      </c>
      <c r="E208" s="14" t="s">
        <v>29</v>
      </c>
      <c r="F208" s="148" t="s">
        <v>643</v>
      </c>
      <c r="G208" s="148" t="s">
        <v>27</v>
      </c>
      <c r="H208" s="148" t="s">
        <v>205</v>
      </c>
      <c r="I208" s="222">
        <v>0.1032175925925926</v>
      </c>
      <c r="J208" s="148">
        <f t="shared" si="3"/>
      </c>
      <c r="K208" s="148"/>
      <c r="L208" s="13" t="s">
        <v>269</v>
      </c>
      <c r="M208" s="102">
        <v>29357</v>
      </c>
      <c r="Q208">
        <v>8880</v>
      </c>
    </row>
    <row r="209" spans="1:17" ht="12.75" customHeight="1">
      <c r="A209" s="229">
        <v>208</v>
      </c>
      <c r="B209" s="119">
        <v>218</v>
      </c>
      <c r="C209" s="120" t="s">
        <v>773</v>
      </c>
      <c r="D209" s="13">
        <v>1995</v>
      </c>
      <c r="E209" s="14" t="s">
        <v>29</v>
      </c>
      <c r="F209" s="148" t="s">
        <v>9</v>
      </c>
      <c r="G209" s="148" t="s">
        <v>9</v>
      </c>
      <c r="H209" s="148" t="s">
        <v>774</v>
      </c>
      <c r="I209" s="222">
        <v>0.10324074074074074</v>
      </c>
      <c r="J209" s="148" t="str">
        <f t="shared" si="3"/>
        <v>M19</v>
      </c>
      <c r="K209" s="148">
        <v>4</v>
      </c>
      <c r="L209" s="13"/>
      <c r="M209" s="103"/>
      <c r="Q209">
        <v>8880</v>
      </c>
    </row>
    <row r="210" spans="1:17" ht="12.75" customHeight="1">
      <c r="A210" s="229">
        <v>209</v>
      </c>
      <c r="B210" s="46">
        <v>420</v>
      </c>
      <c r="C210" s="99" t="s">
        <v>1272</v>
      </c>
      <c r="D210" s="42">
        <v>1957</v>
      </c>
      <c r="E210" s="14" t="s">
        <v>29</v>
      </c>
      <c r="F210" s="56" t="s">
        <v>9</v>
      </c>
      <c r="G210" s="41" t="s">
        <v>9</v>
      </c>
      <c r="H210" s="56" t="s">
        <v>906</v>
      </c>
      <c r="I210" s="224">
        <v>0.10344907407407407</v>
      </c>
      <c r="J210" s="148" t="str">
        <f t="shared" si="3"/>
        <v>M55</v>
      </c>
      <c r="K210" s="148">
        <v>9</v>
      </c>
      <c r="L210" s="40"/>
      <c r="M210" s="103"/>
      <c r="Q210">
        <v>8880</v>
      </c>
    </row>
    <row r="211" spans="1:17" ht="12.75" customHeight="1">
      <c r="A211" s="229">
        <v>210</v>
      </c>
      <c r="B211" s="46">
        <v>369</v>
      </c>
      <c r="C211" s="99" t="s">
        <v>1144</v>
      </c>
      <c r="D211" s="42">
        <v>1977</v>
      </c>
      <c r="E211" s="14" t="s">
        <v>29</v>
      </c>
      <c r="F211" s="56" t="s">
        <v>9</v>
      </c>
      <c r="G211" s="41" t="s">
        <v>9</v>
      </c>
      <c r="H211" s="56"/>
      <c r="I211" s="224">
        <v>0.10362268518518518</v>
      </c>
      <c r="J211" s="148">
        <f t="shared" si="3"/>
      </c>
      <c r="K211" s="148"/>
      <c r="L211" s="40"/>
      <c r="M211" s="103"/>
      <c r="Q211">
        <v>8940</v>
      </c>
    </row>
    <row r="212" spans="1:17" ht="12.75" customHeight="1">
      <c r="A212" s="229">
        <v>211</v>
      </c>
      <c r="B212" s="119">
        <v>332</v>
      </c>
      <c r="C212" s="120" t="s">
        <v>1079</v>
      </c>
      <c r="D212" s="13">
        <v>1988</v>
      </c>
      <c r="E212" s="14" t="s">
        <v>29</v>
      </c>
      <c r="F212" s="148" t="s">
        <v>9</v>
      </c>
      <c r="G212" s="148" t="s">
        <v>9</v>
      </c>
      <c r="H212" s="34"/>
      <c r="I212" s="217">
        <v>0.10362268518518518</v>
      </c>
      <c r="J212" s="148">
        <f t="shared" si="3"/>
      </c>
      <c r="K212" s="148"/>
      <c r="L212" s="13"/>
      <c r="M212" s="103"/>
      <c r="Q212">
        <v>8940</v>
      </c>
    </row>
    <row r="213" spans="1:17" ht="12.75" customHeight="1">
      <c r="A213" s="229">
        <v>212</v>
      </c>
      <c r="B213" s="46">
        <v>242</v>
      </c>
      <c r="C213" s="99" t="s">
        <v>931</v>
      </c>
      <c r="D213" s="42">
        <v>1953</v>
      </c>
      <c r="E213" s="14" t="s">
        <v>29</v>
      </c>
      <c r="F213" s="56" t="s">
        <v>9</v>
      </c>
      <c r="G213" s="41" t="s">
        <v>9</v>
      </c>
      <c r="H213" s="56" t="s">
        <v>16</v>
      </c>
      <c r="I213" s="224">
        <v>0.1036574074074074</v>
      </c>
      <c r="J213" s="148" t="str">
        <f t="shared" si="3"/>
        <v>M60</v>
      </c>
      <c r="K213" s="148">
        <v>12</v>
      </c>
      <c r="L213" s="13"/>
      <c r="M213" s="103"/>
      <c r="Q213">
        <v>8940</v>
      </c>
    </row>
    <row r="214" spans="1:17" ht="12.75" customHeight="1">
      <c r="A214" s="229">
        <v>213</v>
      </c>
      <c r="B214" s="119">
        <v>112</v>
      </c>
      <c r="C214" s="120" t="s">
        <v>127</v>
      </c>
      <c r="D214" s="101">
        <v>1994</v>
      </c>
      <c r="E214" s="14" t="s">
        <v>29</v>
      </c>
      <c r="F214" s="148" t="s">
        <v>309</v>
      </c>
      <c r="G214" s="148" t="s">
        <v>34</v>
      </c>
      <c r="H214" s="148" t="s">
        <v>242</v>
      </c>
      <c r="I214" s="222">
        <v>0.10366898148148147</v>
      </c>
      <c r="J214" s="148">
        <f t="shared" si="3"/>
      </c>
      <c r="K214" s="148"/>
      <c r="L214" s="13" t="s">
        <v>269</v>
      </c>
      <c r="M214" s="102">
        <v>29771</v>
      </c>
      <c r="Q214">
        <v>8940</v>
      </c>
    </row>
    <row r="215" spans="1:17" ht="12.75" customHeight="1">
      <c r="A215" s="229">
        <v>214</v>
      </c>
      <c r="B215" s="46">
        <v>313</v>
      </c>
      <c r="C215" s="99" t="s">
        <v>945</v>
      </c>
      <c r="D215" s="42">
        <v>1962</v>
      </c>
      <c r="E215" s="14" t="s">
        <v>29</v>
      </c>
      <c r="F215" s="56" t="s">
        <v>9</v>
      </c>
      <c r="G215" s="41" t="s">
        <v>9</v>
      </c>
      <c r="H215" s="56"/>
      <c r="I215" s="224">
        <v>0.10380787037037037</v>
      </c>
      <c r="J215" s="148" t="str">
        <f t="shared" si="3"/>
        <v>M50</v>
      </c>
      <c r="K215" s="148">
        <v>16</v>
      </c>
      <c r="L215" s="40"/>
      <c r="M215" s="103"/>
      <c r="Q215">
        <v>8940</v>
      </c>
    </row>
    <row r="216" spans="1:17" ht="12.75" customHeight="1">
      <c r="A216" s="229">
        <v>215</v>
      </c>
      <c r="B216" s="46">
        <v>452</v>
      </c>
      <c r="C216" s="99" t="s">
        <v>1279</v>
      </c>
      <c r="D216" s="42">
        <v>1947</v>
      </c>
      <c r="E216" s="14" t="s">
        <v>29</v>
      </c>
      <c r="F216" s="56" t="s">
        <v>309</v>
      </c>
      <c r="G216" s="41" t="s">
        <v>21</v>
      </c>
      <c r="H216" s="56"/>
      <c r="I216" s="224">
        <v>0.1038425925925926</v>
      </c>
      <c r="J216" s="148" t="str">
        <f t="shared" si="3"/>
        <v>M60</v>
      </c>
      <c r="K216" s="148">
        <v>13</v>
      </c>
      <c r="L216" s="40"/>
      <c r="M216" s="103"/>
      <c r="Q216">
        <v>8940</v>
      </c>
    </row>
    <row r="217" spans="1:17" ht="12.75" customHeight="1">
      <c r="A217" s="229">
        <v>216</v>
      </c>
      <c r="B217" s="119">
        <v>460</v>
      </c>
      <c r="C217" s="120" t="s">
        <v>159</v>
      </c>
      <c r="D217" s="101">
        <v>1997</v>
      </c>
      <c r="E217" s="14" t="s">
        <v>29</v>
      </c>
      <c r="F217" s="148" t="s">
        <v>9</v>
      </c>
      <c r="G217" s="148" t="s">
        <v>9</v>
      </c>
      <c r="H217" s="13" t="s">
        <v>205</v>
      </c>
      <c r="I217" s="217">
        <v>0.10391203703703704</v>
      </c>
      <c r="J217" s="148">
        <f t="shared" si="3"/>
      </c>
      <c r="K217" s="148"/>
      <c r="L217" s="13" t="s">
        <v>269</v>
      </c>
      <c r="M217" s="102">
        <v>30100</v>
      </c>
      <c r="Q217">
        <v>8940</v>
      </c>
    </row>
    <row r="218" spans="1:17" ht="12.75" customHeight="1">
      <c r="A218" s="229">
        <v>217</v>
      </c>
      <c r="B218" s="119">
        <v>33</v>
      </c>
      <c r="C218" s="120" t="s">
        <v>62</v>
      </c>
      <c r="D218" s="101">
        <v>1988</v>
      </c>
      <c r="E218" s="14" t="s">
        <v>29</v>
      </c>
      <c r="F218" s="148" t="s">
        <v>9</v>
      </c>
      <c r="G218" s="148" t="s">
        <v>9</v>
      </c>
      <c r="H218" s="148" t="s">
        <v>219</v>
      </c>
      <c r="I218" s="222">
        <v>0.10395833333333333</v>
      </c>
      <c r="J218" s="148">
        <f t="shared" si="3"/>
      </c>
      <c r="K218" s="148"/>
      <c r="L218" s="13" t="s">
        <v>269</v>
      </c>
      <c r="M218" s="102">
        <v>29341</v>
      </c>
      <c r="Q218">
        <v>8940</v>
      </c>
    </row>
    <row r="219" spans="1:17" ht="12.75" customHeight="1">
      <c r="A219" s="229">
        <v>218</v>
      </c>
      <c r="B219" s="119">
        <v>152</v>
      </c>
      <c r="C219" s="120" t="s">
        <v>156</v>
      </c>
      <c r="D219" s="101">
        <v>1990</v>
      </c>
      <c r="E219" s="14" t="s">
        <v>29</v>
      </c>
      <c r="F219" s="148" t="s">
        <v>9</v>
      </c>
      <c r="G219" s="148" t="s">
        <v>9</v>
      </c>
      <c r="H219" s="148" t="s">
        <v>255</v>
      </c>
      <c r="I219" s="222">
        <v>0.10396990740740741</v>
      </c>
      <c r="J219" s="148">
        <f t="shared" si="3"/>
      </c>
      <c r="K219" s="148"/>
      <c r="L219" s="13" t="s">
        <v>269</v>
      </c>
      <c r="M219" s="102">
        <v>30071</v>
      </c>
      <c r="Q219">
        <v>8940</v>
      </c>
    </row>
    <row r="220" spans="1:17" ht="12.75" customHeight="1">
      <c r="A220" s="229">
        <v>219</v>
      </c>
      <c r="B220" s="46">
        <v>349</v>
      </c>
      <c r="C220" s="99" t="s">
        <v>1105</v>
      </c>
      <c r="D220" s="42">
        <v>1988</v>
      </c>
      <c r="E220" s="14" t="s">
        <v>29</v>
      </c>
      <c r="F220" s="56" t="s">
        <v>309</v>
      </c>
      <c r="G220" s="41" t="s">
        <v>30</v>
      </c>
      <c r="H220" s="56" t="s">
        <v>12</v>
      </c>
      <c r="I220" s="224">
        <v>0.10408564814814815</v>
      </c>
      <c r="J220" s="148">
        <f t="shared" si="3"/>
      </c>
      <c r="K220" s="148"/>
      <c r="L220" s="13"/>
      <c r="M220" s="103"/>
      <c r="Q220">
        <v>8940</v>
      </c>
    </row>
    <row r="221" spans="1:17" ht="12.75" customHeight="1">
      <c r="A221" s="229">
        <v>220</v>
      </c>
      <c r="B221" s="119">
        <v>110</v>
      </c>
      <c r="C221" s="120" t="s">
        <v>125</v>
      </c>
      <c r="D221" s="101">
        <v>1976</v>
      </c>
      <c r="E221" s="14" t="s">
        <v>29</v>
      </c>
      <c r="F221" s="148" t="s">
        <v>9</v>
      </c>
      <c r="G221" s="148" t="s">
        <v>9</v>
      </c>
      <c r="H221" s="148" t="s">
        <v>240</v>
      </c>
      <c r="I221" s="222">
        <v>0.10410879629629628</v>
      </c>
      <c r="J221" s="148">
        <f t="shared" si="3"/>
      </c>
      <c r="K221" s="148"/>
      <c r="L221" s="13" t="s">
        <v>269</v>
      </c>
      <c r="M221" s="102">
        <v>29758</v>
      </c>
      <c r="Q221">
        <v>8940</v>
      </c>
    </row>
    <row r="222" spans="1:17" ht="12.75" customHeight="1">
      <c r="A222" s="229">
        <v>221</v>
      </c>
      <c r="B222" s="46">
        <v>362</v>
      </c>
      <c r="C222" s="99" t="s">
        <v>1126</v>
      </c>
      <c r="D222" s="42">
        <v>1986</v>
      </c>
      <c r="E222" s="14" t="s">
        <v>29</v>
      </c>
      <c r="F222" s="56" t="s">
        <v>9</v>
      </c>
      <c r="G222" s="41" t="s">
        <v>9</v>
      </c>
      <c r="H222" s="56"/>
      <c r="I222" s="224">
        <v>0.10413194444444444</v>
      </c>
      <c r="J222" s="148">
        <f t="shared" si="3"/>
      </c>
      <c r="K222" s="148"/>
      <c r="L222" s="40"/>
      <c r="M222" s="103"/>
      <c r="Q222">
        <v>8940</v>
      </c>
    </row>
    <row r="223" spans="1:17" ht="12.75" customHeight="1">
      <c r="A223" s="229">
        <v>222</v>
      </c>
      <c r="B223" s="46">
        <v>354</v>
      </c>
      <c r="C223" s="99" t="s">
        <v>1111</v>
      </c>
      <c r="D223" s="42">
        <v>1951</v>
      </c>
      <c r="E223" s="14" t="s">
        <v>29</v>
      </c>
      <c r="F223" s="56" t="s">
        <v>9</v>
      </c>
      <c r="G223" s="41" t="s">
        <v>9</v>
      </c>
      <c r="H223" s="56"/>
      <c r="I223" s="224">
        <v>0.10427083333333333</v>
      </c>
      <c r="J223" s="148" t="str">
        <f t="shared" si="3"/>
        <v>M60</v>
      </c>
      <c r="K223" s="148">
        <v>14</v>
      </c>
      <c r="L223" s="40"/>
      <c r="M223" s="103"/>
      <c r="Q223">
        <v>9000</v>
      </c>
    </row>
    <row r="224" spans="1:17" ht="12.75" customHeight="1">
      <c r="A224" s="229">
        <v>223</v>
      </c>
      <c r="B224" s="46">
        <v>446</v>
      </c>
      <c r="C224" s="99" t="s">
        <v>1249</v>
      </c>
      <c r="D224" s="42">
        <v>1980</v>
      </c>
      <c r="E224" s="14" t="s">
        <v>29</v>
      </c>
      <c r="F224" s="56" t="s">
        <v>9</v>
      </c>
      <c r="G224" s="41" t="s">
        <v>9</v>
      </c>
      <c r="H224" s="56" t="s">
        <v>1250</v>
      </c>
      <c r="I224" s="224">
        <v>0.10429398148148149</v>
      </c>
      <c r="J224" s="148">
        <f t="shared" si="3"/>
      </c>
      <c r="K224" s="148"/>
      <c r="L224" s="40"/>
      <c r="M224" s="103"/>
      <c r="Q224">
        <v>9000</v>
      </c>
    </row>
    <row r="225" spans="1:17" ht="12.75" customHeight="1">
      <c r="A225" s="229">
        <v>224</v>
      </c>
      <c r="B225" s="119">
        <v>109</v>
      </c>
      <c r="C225" s="120" t="s">
        <v>124</v>
      </c>
      <c r="D225" s="101">
        <v>1981</v>
      </c>
      <c r="E225" s="14" t="s">
        <v>29</v>
      </c>
      <c r="F225" s="148" t="s">
        <v>9</v>
      </c>
      <c r="G225" s="148" t="s">
        <v>9</v>
      </c>
      <c r="H225" s="13" t="s">
        <v>205</v>
      </c>
      <c r="I225" s="217">
        <v>0.10439814814814814</v>
      </c>
      <c r="J225" s="148">
        <f t="shared" si="3"/>
      </c>
      <c r="K225" s="148"/>
      <c r="L225" s="13" t="s">
        <v>269</v>
      </c>
      <c r="M225" s="102">
        <v>29739</v>
      </c>
      <c r="Q225">
        <v>9000</v>
      </c>
    </row>
    <row r="226" spans="1:17" ht="12.75" customHeight="1">
      <c r="A226" s="229">
        <v>225</v>
      </c>
      <c r="B226" s="46">
        <v>359</v>
      </c>
      <c r="C226" s="99" t="s">
        <v>1116</v>
      </c>
      <c r="D226" s="42">
        <v>1957</v>
      </c>
      <c r="E226" s="14" t="s">
        <v>29</v>
      </c>
      <c r="F226" s="56" t="s">
        <v>9</v>
      </c>
      <c r="G226" s="41" t="s">
        <v>9</v>
      </c>
      <c r="H226" s="56" t="s">
        <v>1117</v>
      </c>
      <c r="I226" s="224">
        <v>0.1044212962962963</v>
      </c>
      <c r="J226" s="148" t="str">
        <f t="shared" si="3"/>
        <v>M55</v>
      </c>
      <c r="K226" s="148">
        <v>10</v>
      </c>
      <c r="L226" s="40"/>
      <c r="M226" s="103"/>
      <c r="Q226">
        <v>9000</v>
      </c>
    </row>
    <row r="227" spans="1:17" ht="12.75" customHeight="1">
      <c r="A227" s="229">
        <v>226</v>
      </c>
      <c r="B227" s="119">
        <v>182</v>
      </c>
      <c r="C227" s="120" t="s">
        <v>180</v>
      </c>
      <c r="D227" s="101">
        <v>1979</v>
      </c>
      <c r="E227" s="14" t="s">
        <v>29</v>
      </c>
      <c r="F227" s="148" t="s">
        <v>9</v>
      </c>
      <c r="G227" s="148" t="s">
        <v>9</v>
      </c>
      <c r="H227" s="148" t="s">
        <v>205</v>
      </c>
      <c r="I227" s="222">
        <v>0.10461805555555555</v>
      </c>
      <c r="J227" s="148">
        <f t="shared" si="3"/>
      </c>
      <c r="K227" s="148"/>
      <c r="L227" s="13" t="s">
        <v>269</v>
      </c>
      <c r="M227" s="102">
        <v>30301</v>
      </c>
      <c r="Q227">
        <v>9000</v>
      </c>
    </row>
    <row r="228" spans="1:17" ht="12.75" customHeight="1">
      <c r="A228" s="229">
        <v>227</v>
      </c>
      <c r="B228" s="46">
        <v>376</v>
      </c>
      <c r="C228" s="99" t="s">
        <v>1159</v>
      </c>
      <c r="D228" s="42">
        <v>1965</v>
      </c>
      <c r="E228" s="14" t="s">
        <v>29</v>
      </c>
      <c r="F228" s="56" t="s">
        <v>9</v>
      </c>
      <c r="G228" s="41" t="s">
        <v>10</v>
      </c>
      <c r="H228" s="56"/>
      <c r="I228" s="224">
        <v>0.10465277777777778</v>
      </c>
      <c r="J228" s="148" t="str">
        <f t="shared" si="3"/>
        <v>M45</v>
      </c>
      <c r="K228" s="148">
        <v>19</v>
      </c>
      <c r="L228" s="40"/>
      <c r="M228" s="103"/>
      <c r="Q228">
        <v>9000</v>
      </c>
    </row>
    <row r="229" spans="1:17" ht="12.75" customHeight="1">
      <c r="A229" s="229">
        <v>228</v>
      </c>
      <c r="B229" s="119">
        <v>79</v>
      </c>
      <c r="C229" s="120" t="s">
        <v>96</v>
      </c>
      <c r="D229" s="101">
        <v>1966</v>
      </c>
      <c r="E229" s="14" t="s">
        <v>29</v>
      </c>
      <c r="F229" s="148" t="s">
        <v>9</v>
      </c>
      <c r="G229" s="148" t="s">
        <v>9</v>
      </c>
      <c r="H229" s="13" t="s">
        <v>229</v>
      </c>
      <c r="I229" s="217">
        <v>0.1046875</v>
      </c>
      <c r="J229" s="148" t="str">
        <f t="shared" si="3"/>
        <v>M45</v>
      </c>
      <c r="K229" s="148">
        <v>20</v>
      </c>
      <c r="L229" s="13" t="s">
        <v>269</v>
      </c>
      <c r="M229" s="102">
        <v>29552</v>
      </c>
      <c r="Q229">
        <v>9000</v>
      </c>
    </row>
    <row r="230" spans="1:17" ht="12.75" customHeight="1">
      <c r="A230" s="229">
        <v>229</v>
      </c>
      <c r="B230" s="119">
        <v>272</v>
      </c>
      <c r="C230" s="120" t="s">
        <v>811</v>
      </c>
      <c r="D230" s="13">
        <v>1960</v>
      </c>
      <c r="E230" s="14" t="s">
        <v>29</v>
      </c>
      <c r="F230" s="148" t="s">
        <v>9</v>
      </c>
      <c r="G230" s="148" t="s">
        <v>9</v>
      </c>
      <c r="H230" s="148" t="s">
        <v>812</v>
      </c>
      <c r="I230" s="222">
        <v>0.1047337962962963</v>
      </c>
      <c r="J230" s="148" t="str">
        <f t="shared" si="3"/>
        <v>M50</v>
      </c>
      <c r="K230" s="148">
        <v>17</v>
      </c>
      <c r="L230" s="13"/>
      <c r="M230" s="103"/>
      <c r="Q230">
        <v>9000</v>
      </c>
    </row>
    <row r="231" spans="1:17" ht="12.75" customHeight="1">
      <c r="A231" s="229">
        <v>230</v>
      </c>
      <c r="B231" s="46">
        <v>364</v>
      </c>
      <c r="C231" s="99" t="s">
        <v>1128</v>
      </c>
      <c r="D231" s="42">
        <v>1986</v>
      </c>
      <c r="E231" s="14" t="s">
        <v>29</v>
      </c>
      <c r="F231" s="56" t="s">
        <v>309</v>
      </c>
      <c r="G231" s="41" t="s">
        <v>1129</v>
      </c>
      <c r="H231" s="56" t="s">
        <v>1130</v>
      </c>
      <c r="I231" s="224">
        <v>0.10486111111111111</v>
      </c>
      <c r="J231" s="148">
        <f t="shared" si="3"/>
      </c>
      <c r="K231" s="148"/>
      <c r="L231" s="40"/>
      <c r="M231" s="103"/>
      <c r="Q231">
        <v>9060</v>
      </c>
    </row>
    <row r="232" spans="1:17" ht="12.75" customHeight="1">
      <c r="A232" s="229">
        <v>231</v>
      </c>
      <c r="B232" s="119">
        <v>119</v>
      </c>
      <c r="C232" s="120" t="s">
        <v>131</v>
      </c>
      <c r="D232" s="101">
        <v>1971</v>
      </c>
      <c r="E232" s="14" t="s">
        <v>29</v>
      </c>
      <c r="F232" s="121" t="s">
        <v>9</v>
      </c>
      <c r="G232" s="121" t="s">
        <v>9</v>
      </c>
      <c r="H232" s="15" t="s">
        <v>205</v>
      </c>
      <c r="I232" s="217">
        <v>0.10497685185185185</v>
      </c>
      <c r="J232" s="148" t="str">
        <f t="shared" si="3"/>
        <v>M40</v>
      </c>
      <c r="K232" s="148">
        <v>18</v>
      </c>
      <c r="L232" s="13" t="s">
        <v>269</v>
      </c>
      <c r="M232" s="102">
        <v>29815</v>
      </c>
      <c r="Q232">
        <v>9060</v>
      </c>
    </row>
    <row r="233" spans="1:17" ht="12.75" customHeight="1">
      <c r="A233" s="229">
        <v>232</v>
      </c>
      <c r="B233" s="119">
        <v>181</v>
      </c>
      <c r="C233" s="120" t="s">
        <v>179</v>
      </c>
      <c r="D233" s="101">
        <v>1987</v>
      </c>
      <c r="E233" s="14" t="s">
        <v>29</v>
      </c>
      <c r="F233" s="148" t="s">
        <v>9</v>
      </c>
      <c r="G233" s="148" t="s">
        <v>9</v>
      </c>
      <c r="H233" s="148" t="s">
        <v>205</v>
      </c>
      <c r="I233" s="222">
        <v>0.10509259259259258</v>
      </c>
      <c r="J233" s="148">
        <f t="shared" si="3"/>
      </c>
      <c r="K233" s="148"/>
      <c r="L233" s="13" t="s">
        <v>269</v>
      </c>
      <c r="M233" s="102">
        <v>30289</v>
      </c>
      <c r="Q233">
        <v>9060</v>
      </c>
    </row>
    <row r="234" spans="1:17" ht="12.75" customHeight="1">
      <c r="A234" s="229">
        <v>233</v>
      </c>
      <c r="B234" s="119">
        <v>148</v>
      </c>
      <c r="C234" s="120" t="s">
        <v>152</v>
      </c>
      <c r="D234" s="101">
        <v>1997</v>
      </c>
      <c r="E234" s="14" t="s">
        <v>29</v>
      </c>
      <c r="F234" s="148" t="s">
        <v>9</v>
      </c>
      <c r="G234" s="148" t="s">
        <v>9</v>
      </c>
      <c r="H234" s="13" t="s">
        <v>205</v>
      </c>
      <c r="I234" s="217">
        <v>0.10511574074074075</v>
      </c>
      <c r="J234" s="148">
        <f t="shared" si="3"/>
      </c>
      <c r="K234" s="148"/>
      <c r="L234" s="13" t="s">
        <v>269</v>
      </c>
      <c r="M234" s="102">
        <v>30043</v>
      </c>
      <c r="Q234">
        <v>9060</v>
      </c>
    </row>
    <row r="235" spans="1:17" ht="12.75" customHeight="1">
      <c r="A235" s="229">
        <v>234</v>
      </c>
      <c r="B235" s="46">
        <v>180</v>
      </c>
      <c r="C235" s="99" t="s">
        <v>178</v>
      </c>
      <c r="D235" s="42">
        <v>1988</v>
      </c>
      <c r="E235" s="41" t="s">
        <v>29</v>
      </c>
      <c r="F235" s="56" t="s">
        <v>9</v>
      </c>
      <c r="G235" s="148" t="s">
        <v>9</v>
      </c>
      <c r="H235" s="56" t="s">
        <v>260</v>
      </c>
      <c r="I235" s="224">
        <v>0.10515046296296297</v>
      </c>
      <c r="J235" s="148">
        <f t="shared" si="3"/>
      </c>
      <c r="K235" s="148"/>
      <c r="L235" s="13" t="s">
        <v>269</v>
      </c>
      <c r="M235" s="102">
        <v>30280</v>
      </c>
      <c r="Q235">
        <v>9060</v>
      </c>
    </row>
    <row r="236" spans="1:17" ht="12.75" customHeight="1">
      <c r="A236" s="229">
        <v>235</v>
      </c>
      <c r="B236" s="119">
        <v>84</v>
      </c>
      <c r="C236" s="120" t="s">
        <v>101</v>
      </c>
      <c r="D236" s="101">
        <v>1977</v>
      </c>
      <c r="E236" s="14" t="s">
        <v>29</v>
      </c>
      <c r="F236" s="148" t="s">
        <v>9</v>
      </c>
      <c r="G236" s="148" t="s">
        <v>9</v>
      </c>
      <c r="H236" s="13" t="s">
        <v>205</v>
      </c>
      <c r="I236" s="217">
        <v>0.1052199074074074</v>
      </c>
      <c r="J236" s="148">
        <f t="shared" si="3"/>
      </c>
      <c r="K236" s="148"/>
      <c r="L236" s="13" t="s">
        <v>269</v>
      </c>
      <c r="M236" s="102">
        <v>29588</v>
      </c>
      <c r="Q236">
        <v>9060</v>
      </c>
    </row>
    <row r="237" spans="1:17" ht="12.75" customHeight="1">
      <c r="A237" s="229">
        <v>236</v>
      </c>
      <c r="B237" s="119">
        <v>285</v>
      </c>
      <c r="C237" s="120" t="s">
        <v>825</v>
      </c>
      <c r="D237" s="13">
        <v>1985</v>
      </c>
      <c r="E237" s="14" t="s">
        <v>29</v>
      </c>
      <c r="F237" s="148" t="s">
        <v>9</v>
      </c>
      <c r="G237" s="148" t="s">
        <v>9</v>
      </c>
      <c r="H237" s="148" t="s">
        <v>826</v>
      </c>
      <c r="I237" s="222">
        <v>0.10541666666666667</v>
      </c>
      <c r="J237" s="148">
        <f t="shared" si="3"/>
      </c>
      <c r="K237" s="148"/>
      <c r="L237" s="13"/>
      <c r="M237" s="103"/>
      <c r="Q237">
        <v>9060</v>
      </c>
    </row>
    <row r="238" spans="1:17" ht="12.75" customHeight="1">
      <c r="A238" s="229">
        <v>237</v>
      </c>
      <c r="B238" s="119">
        <v>44</v>
      </c>
      <c r="C238" s="120" t="s">
        <v>641</v>
      </c>
      <c r="D238" s="101">
        <v>1963</v>
      </c>
      <c r="E238" s="14" t="s">
        <v>29</v>
      </c>
      <c r="F238" s="121" t="s">
        <v>9</v>
      </c>
      <c r="G238" s="121" t="s">
        <v>9</v>
      </c>
      <c r="H238" s="121" t="s">
        <v>655</v>
      </c>
      <c r="I238" s="222">
        <v>0.10572916666666667</v>
      </c>
      <c r="J238" s="148" t="str">
        <f t="shared" si="3"/>
        <v>M50</v>
      </c>
      <c r="K238" s="148">
        <v>18</v>
      </c>
      <c r="L238" s="13" t="s">
        <v>269</v>
      </c>
      <c r="M238" s="102">
        <v>29393</v>
      </c>
      <c r="Q238">
        <v>9120</v>
      </c>
    </row>
    <row r="239" spans="1:17" ht="12.75" customHeight="1">
      <c r="A239" s="229">
        <v>238</v>
      </c>
      <c r="B239" s="46">
        <v>430</v>
      </c>
      <c r="C239" s="99" t="s">
        <v>1192</v>
      </c>
      <c r="D239" s="42">
        <v>1960</v>
      </c>
      <c r="E239" s="14" t="s">
        <v>29</v>
      </c>
      <c r="F239" s="56" t="s">
        <v>9</v>
      </c>
      <c r="G239" s="41" t="s">
        <v>9</v>
      </c>
      <c r="H239" s="56" t="s">
        <v>906</v>
      </c>
      <c r="I239" s="224">
        <v>0.1057523148148148</v>
      </c>
      <c r="J239" s="148" t="str">
        <f t="shared" si="3"/>
        <v>M50</v>
      </c>
      <c r="K239" s="148">
        <v>19</v>
      </c>
      <c r="L239" s="40"/>
      <c r="M239" s="103"/>
      <c r="Q239">
        <v>9120</v>
      </c>
    </row>
    <row r="240" spans="1:17" ht="12.75" customHeight="1">
      <c r="A240" s="229">
        <v>239</v>
      </c>
      <c r="B240" s="46">
        <v>517</v>
      </c>
      <c r="C240" s="99" t="s">
        <v>1864</v>
      </c>
      <c r="D240" s="42">
        <v>1989</v>
      </c>
      <c r="E240" s="14" t="s">
        <v>29</v>
      </c>
      <c r="F240" s="148" t="s">
        <v>9</v>
      </c>
      <c r="G240" s="148" t="s">
        <v>9</v>
      </c>
      <c r="H240" s="56"/>
      <c r="I240" s="224">
        <v>0.10589120370370371</v>
      </c>
      <c r="J240" s="148">
        <f t="shared" si="3"/>
      </c>
      <c r="K240" s="148"/>
      <c r="L240" s="40"/>
      <c r="M240" s="103"/>
      <c r="Q240">
        <v>9120</v>
      </c>
    </row>
    <row r="241" spans="1:17" ht="12.75" customHeight="1">
      <c r="A241" s="229">
        <v>240</v>
      </c>
      <c r="B241" s="119">
        <v>64</v>
      </c>
      <c r="C241" s="120" t="s">
        <v>84</v>
      </c>
      <c r="D241" s="101">
        <v>1956</v>
      </c>
      <c r="E241" s="14" t="s">
        <v>29</v>
      </c>
      <c r="F241" s="148" t="s">
        <v>314</v>
      </c>
      <c r="G241" s="148" t="s">
        <v>14</v>
      </c>
      <c r="H241" s="148" t="s">
        <v>216</v>
      </c>
      <c r="I241" s="222">
        <v>0.10590277777777778</v>
      </c>
      <c r="J241" s="148" t="str">
        <f t="shared" si="3"/>
        <v>M55</v>
      </c>
      <c r="K241" s="148">
        <v>11</v>
      </c>
      <c r="L241" s="13" t="s">
        <v>269</v>
      </c>
      <c r="M241" s="102">
        <v>29464</v>
      </c>
      <c r="Q241">
        <v>9120</v>
      </c>
    </row>
    <row r="242" spans="1:17" ht="12.75" customHeight="1">
      <c r="A242" s="229">
        <v>241</v>
      </c>
      <c r="B242" s="46">
        <v>351</v>
      </c>
      <c r="C242" s="230" t="s">
        <v>1107</v>
      </c>
      <c r="D242" s="42">
        <v>1959</v>
      </c>
      <c r="E242" s="14" t="s">
        <v>29</v>
      </c>
      <c r="F242" s="56" t="s">
        <v>9</v>
      </c>
      <c r="G242" s="41" t="s">
        <v>9</v>
      </c>
      <c r="H242" s="56"/>
      <c r="I242" s="224">
        <v>0.10614583333333333</v>
      </c>
      <c r="J242" s="148" t="str">
        <f t="shared" si="3"/>
        <v>M55</v>
      </c>
      <c r="K242" s="148">
        <v>12</v>
      </c>
      <c r="L242" s="13"/>
      <c r="M242" s="103"/>
      <c r="Q242">
        <v>9120</v>
      </c>
    </row>
    <row r="243" spans="1:17" ht="12.75" customHeight="1">
      <c r="A243" s="229">
        <v>242</v>
      </c>
      <c r="B243" s="119">
        <v>131</v>
      </c>
      <c r="C243" s="120" t="s">
        <v>139</v>
      </c>
      <c r="D243" s="101">
        <v>1955</v>
      </c>
      <c r="E243" s="14" t="s">
        <v>29</v>
      </c>
      <c r="F243" s="148" t="s">
        <v>11</v>
      </c>
      <c r="G243" s="148" t="s">
        <v>11</v>
      </c>
      <c r="H243" s="148" t="s">
        <v>248</v>
      </c>
      <c r="I243" s="222">
        <v>0.1062037037037037</v>
      </c>
      <c r="J243" s="148" t="str">
        <f t="shared" si="3"/>
        <v>M55</v>
      </c>
      <c r="K243" s="148">
        <v>13</v>
      </c>
      <c r="L243" s="13" t="s">
        <v>269</v>
      </c>
      <c r="M243" s="102">
        <v>29927</v>
      </c>
      <c r="Q243">
        <v>9120</v>
      </c>
    </row>
    <row r="244" spans="1:17" ht="12.75" customHeight="1">
      <c r="A244" s="229">
        <v>243</v>
      </c>
      <c r="B244" s="46">
        <v>400</v>
      </c>
      <c r="C244" s="99" t="s">
        <v>1179</v>
      </c>
      <c r="D244" s="42">
        <v>1952</v>
      </c>
      <c r="E244" s="14" t="s">
        <v>29</v>
      </c>
      <c r="F244" s="56" t="s">
        <v>9</v>
      </c>
      <c r="G244" s="41" t="s">
        <v>9</v>
      </c>
      <c r="H244" s="56" t="s">
        <v>744</v>
      </c>
      <c r="I244" s="224">
        <v>0.10627314814814814</v>
      </c>
      <c r="J244" s="148" t="str">
        <f t="shared" si="3"/>
        <v>M60</v>
      </c>
      <c r="K244" s="148">
        <v>15</v>
      </c>
      <c r="L244" s="40"/>
      <c r="M244" s="103"/>
      <c r="Q244">
        <v>9180</v>
      </c>
    </row>
    <row r="245" spans="1:17" ht="12.75" customHeight="1">
      <c r="A245" s="229">
        <v>244</v>
      </c>
      <c r="B245" s="46">
        <v>103</v>
      </c>
      <c r="C245" s="99" t="s">
        <v>118</v>
      </c>
      <c r="D245" s="42">
        <v>1978</v>
      </c>
      <c r="E245" s="41" t="s">
        <v>29</v>
      </c>
      <c r="F245" s="56" t="s">
        <v>9</v>
      </c>
      <c r="G245" s="41" t="s">
        <v>10</v>
      </c>
      <c r="H245" s="56" t="s">
        <v>237</v>
      </c>
      <c r="I245" s="224">
        <v>0.10637731481481481</v>
      </c>
      <c r="J245" s="148">
        <f t="shared" si="3"/>
      </c>
      <c r="K245" s="148"/>
      <c r="L245" s="13" t="s">
        <v>269</v>
      </c>
      <c r="M245" s="102">
        <v>29693</v>
      </c>
      <c r="Q245">
        <v>9180</v>
      </c>
    </row>
    <row r="246" spans="1:17" ht="12.75" customHeight="1">
      <c r="A246" s="229">
        <v>245</v>
      </c>
      <c r="B246" s="46">
        <v>296</v>
      </c>
      <c r="C246" s="99" t="s">
        <v>835</v>
      </c>
      <c r="D246" s="42">
        <v>1970</v>
      </c>
      <c r="E246" s="14" t="s">
        <v>29</v>
      </c>
      <c r="F246" s="56" t="s">
        <v>9</v>
      </c>
      <c r="G246" s="41" t="s">
        <v>836</v>
      </c>
      <c r="H246" s="56" t="s">
        <v>837</v>
      </c>
      <c r="I246" s="224">
        <v>0.10638888888888888</v>
      </c>
      <c r="J246" s="148" t="str">
        <f t="shared" si="3"/>
        <v>M40</v>
      </c>
      <c r="K246" s="148">
        <v>19</v>
      </c>
      <c r="L246" s="40"/>
      <c r="M246" s="103"/>
      <c r="Q246">
        <v>9180</v>
      </c>
    </row>
    <row r="247" spans="1:17" ht="12.75" customHeight="1">
      <c r="A247" s="229">
        <v>246</v>
      </c>
      <c r="B247" s="119">
        <v>262</v>
      </c>
      <c r="C247" s="120" t="s">
        <v>799</v>
      </c>
      <c r="D247" s="13">
        <v>1989</v>
      </c>
      <c r="E247" s="14" t="s">
        <v>29</v>
      </c>
      <c r="F247" s="148" t="s">
        <v>9</v>
      </c>
      <c r="G247" s="148" t="s">
        <v>9</v>
      </c>
      <c r="H247" s="148"/>
      <c r="I247" s="222">
        <v>0.10660879629629628</v>
      </c>
      <c r="J247" s="148">
        <f t="shared" si="3"/>
      </c>
      <c r="K247" s="148"/>
      <c r="L247" s="13"/>
      <c r="M247" s="103"/>
      <c r="Q247">
        <v>9180</v>
      </c>
    </row>
    <row r="248" spans="1:17" ht="12.75" customHeight="1">
      <c r="A248" s="229">
        <v>247</v>
      </c>
      <c r="B248" s="119">
        <v>251</v>
      </c>
      <c r="C248" s="120" t="s">
        <v>1055</v>
      </c>
      <c r="D248" s="13">
        <v>1992</v>
      </c>
      <c r="E248" s="14" t="s">
        <v>29</v>
      </c>
      <c r="F248" s="148" t="s">
        <v>9</v>
      </c>
      <c r="G248" s="148" t="s">
        <v>9</v>
      </c>
      <c r="H248" s="13" t="s">
        <v>978</v>
      </c>
      <c r="I248" s="217">
        <v>0.10677083333333333</v>
      </c>
      <c r="J248" s="148">
        <f t="shared" si="3"/>
      </c>
      <c r="K248" s="148"/>
      <c r="L248" s="13"/>
      <c r="M248" s="103"/>
      <c r="Q248">
        <v>9180</v>
      </c>
    </row>
    <row r="249" spans="1:17" ht="12.75" customHeight="1">
      <c r="A249" s="229">
        <v>248</v>
      </c>
      <c r="B249" s="46">
        <v>407</v>
      </c>
      <c r="C249" s="99" t="s">
        <v>1183</v>
      </c>
      <c r="D249" s="42">
        <v>1963</v>
      </c>
      <c r="E249" s="14" t="s">
        <v>29</v>
      </c>
      <c r="F249" s="56" t="s">
        <v>9</v>
      </c>
      <c r="G249" s="41" t="s">
        <v>10</v>
      </c>
      <c r="H249" s="56"/>
      <c r="I249" s="224">
        <v>0.10696759259259259</v>
      </c>
      <c r="J249" s="148" t="str">
        <f t="shared" si="3"/>
        <v>M50</v>
      </c>
      <c r="K249" s="148">
        <v>20</v>
      </c>
      <c r="L249" s="40"/>
      <c r="M249" s="103"/>
      <c r="Q249">
        <v>9240</v>
      </c>
    </row>
    <row r="250" spans="1:17" ht="12.75" customHeight="1">
      <c r="A250" s="229">
        <v>249</v>
      </c>
      <c r="B250" s="46">
        <v>226</v>
      </c>
      <c r="C250" s="99" t="s">
        <v>788</v>
      </c>
      <c r="D250" s="42">
        <v>1953</v>
      </c>
      <c r="E250" s="14" t="s">
        <v>29</v>
      </c>
      <c r="F250" s="56" t="s">
        <v>726</v>
      </c>
      <c r="G250" s="41" t="s">
        <v>727</v>
      </c>
      <c r="H250" s="56" t="s">
        <v>744</v>
      </c>
      <c r="I250" s="224">
        <v>0.10700231481481481</v>
      </c>
      <c r="J250" s="148" t="str">
        <f t="shared" si="3"/>
        <v>M60</v>
      </c>
      <c r="K250" s="148">
        <v>16</v>
      </c>
      <c r="L250" s="40"/>
      <c r="M250" s="103"/>
      <c r="Q250">
        <v>9240</v>
      </c>
    </row>
    <row r="251" spans="1:17" ht="12.75" customHeight="1">
      <c r="A251" s="229">
        <v>250</v>
      </c>
      <c r="B251" s="46">
        <v>448</v>
      </c>
      <c r="C251" s="99" t="s">
        <v>1187</v>
      </c>
      <c r="D251" s="42">
        <v>1972</v>
      </c>
      <c r="E251" s="14" t="s">
        <v>29</v>
      </c>
      <c r="F251" s="56" t="s">
        <v>309</v>
      </c>
      <c r="G251" s="41" t="s">
        <v>21</v>
      </c>
      <c r="H251" s="56"/>
      <c r="I251" s="224">
        <v>0.1072337962962963</v>
      </c>
      <c r="J251" s="148" t="str">
        <f t="shared" si="3"/>
        <v>M40</v>
      </c>
      <c r="K251" s="148">
        <v>20</v>
      </c>
      <c r="L251" s="40"/>
      <c r="M251" s="103"/>
      <c r="Q251">
        <v>9240</v>
      </c>
    </row>
    <row r="252" spans="1:17" ht="12.75" customHeight="1">
      <c r="A252" s="229">
        <v>251</v>
      </c>
      <c r="B252" s="119">
        <v>174</v>
      </c>
      <c r="C252" s="120" t="s">
        <v>173</v>
      </c>
      <c r="D252" s="101">
        <v>1982</v>
      </c>
      <c r="E252" s="14" t="s">
        <v>29</v>
      </c>
      <c r="F252" s="148" t="s">
        <v>9</v>
      </c>
      <c r="G252" s="148" t="s">
        <v>9</v>
      </c>
      <c r="H252" s="13" t="s">
        <v>205</v>
      </c>
      <c r="I252" s="217">
        <v>0.1072800925925926</v>
      </c>
      <c r="J252" s="148">
        <f t="shared" si="3"/>
      </c>
      <c r="K252" s="148"/>
      <c r="L252" s="13" t="s">
        <v>269</v>
      </c>
      <c r="M252" s="102">
        <v>30253</v>
      </c>
      <c r="Q252">
        <v>9240</v>
      </c>
    </row>
    <row r="253" spans="1:17" ht="12.75" customHeight="1">
      <c r="A253" s="229">
        <v>252</v>
      </c>
      <c r="B253" s="119">
        <v>57</v>
      </c>
      <c r="C253" s="120" t="s">
        <v>78</v>
      </c>
      <c r="D253" s="101">
        <v>1990</v>
      </c>
      <c r="E253" s="14" t="s">
        <v>29</v>
      </c>
      <c r="F253" s="148" t="s">
        <v>9</v>
      </c>
      <c r="G253" s="148" t="s">
        <v>9</v>
      </c>
      <c r="H253" s="13" t="s">
        <v>205</v>
      </c>
      <c r="I253" s="217">
        <v>0.10748842592592593</v>
      </c>
      <c r="J253" s="148">
        <f t="shared" si="3"/>
      </c>
      <c r="K253" s="148"/>
      <c r="L253" s="13" t="s">
        <v>269</v>
      </c>
      <c r="M253" s="102">
        <v>29441</v>
      </c>
      <c r="Q253">
        <v>9240</v>
      </c>
    </row>
    <row r="254" spans="1:17" ht="12.75" customHeight="1">
      <c r="A254" s="229">
        <v>253</v>
      </c>
      <c r="B254" s="119">
        <v>90</v>
      </c>
      <c r="C254" s="120" t="s">
        <v>106</v>
      </c>
      <c r="D254" s="101">
        <v>1994</v>
      </c>
      <c r="E254" s="14" t="s">
        <v>29</v>
      </c>
      <c r="F254" s="148" t="s">
        <v>9</v>
      </c>
      <c r="G254" s="148" t="s">
        <v>9</v>
      </c>
      <c r="H254" s="148" t="s">
        <v>205</v>
      </c>
      <c r="I254" s="222">
        <v>0.1075462962962963</v>
      </c>
      <c r="J254" s="148">
        <f t="shared" si="3"/>
      </c>
      <c r="K254" s="148"/>
      <c r="L254" s="13" t="s">
        <v>269</v>
      </c>
      <c r="M254" s="102">
        <v>29636</v>
      </c>
      <c r="Q254">
        <v>9240</v>
      </c>
    </row>
    <row r="255" spans="1:17" ht="12.75" customHeight="1">
      <c r="A255" s="229">
        <v>254</v>
      </c>
      <c r="B255" s="119">
        <v>216</v>
      </c>
      <c r="C255" s="120" t="s">
        <v>770</v>
      </c>
      <c r="D255" s="151">
        <v>1975</v>
      </c>
      <c r="E255" s="14" t="s">
        <v>29</v>
      </c>
      <c r="F255" s="148" t="s">
        <v>9</v>
      </c>
      <c r="G255" s="148" t="s">
        <v>9</v>
      </c>
      <c r="H255" s="148"/>
      <c r="I255" s="222">
        <v>0.10756944444444444</v>
      </c>
      <c r="J255" s="148">
        <f t="shared" si="3"/>
      </c>
      <c r="K255" s="148"/>
      <c r="L255" s="13"/>
      <c r="M255" s="103"/>
      <c r="Q255">
        <v>9240</v>
      </c>
    </row>
    <row r="256" spans="1:17" ht="12.75" customHeight="1">
      <c r="A256" s="229">
        <v>255</v>
      </c>
      <c r="B256" s="46">
        <v>86</v>
      </c>
      <c r="C256" s="99" t="s">
        <v>103</v>
      </c>
      <c r="D256" s="42">
        <v>1986</v>
      </c>
      <c r="E256" s="41" t="s">
        <v>29</v>
      </c>
      <c r="F256" s="56" t="s">
        <v>309</v>
      </c>
      <c r="G256" s="41" t="s">
        <v>37</v>
      </c>
      <c r="H256" s="56" t="s">
        <v>205</v>
      </c>
      <c r="I256" s="224">
        <v>0.10761574074074075</v>
      </c>
      <c r="J256" s="148">
        <f t="shared" si="3"/>
      </c>
      <c r="K256" s="148"/>
      <c r="L256" s="13" t="s">
        <v>269</v>
      </c>
      <c r="M256" s="102">
        <v>29600</v>
      </c>
      <c r="Q256">
        <v>9240</v>
      </c>
    </row>
    <row r="257" spans="1:17" ht="12.75" customHeight="1">
      <c r="A257" s="229">
        <v>256</v>
      </c>
      <c r="B257" s="46">
        <v>439</v>
      </c>
      <c r="C257" s="99" t="s">
        <v>1274</v>
      </c>
      <c r="D257" s="42">
        <v>1977</v>
      </c>
      <c r="E257" s="14" t="s">
        <v>29</v>
      </c>
      <c r="F257" s="56" t="s">
        <v>9</v>
      </c>
      <c r="G257" s="41" t="s">
        <v>9</v>
      </c>
      <c r="H257" s="56"/>
      <c r="I257" s="224">
        <v>0.10762731481481481</v>
      </c>
      <c r="J257" s="148">
        <f t="shared" si="3"/>
      </c>
      <c r="K257" s="148"/>
      <c r="L257" s="40"/>
      <c r="M257" s="103"/>
      <c r="Q257">
        <v>9240</v>
      </c>
    </row>
    <row r="258" spans="1:17" ht="12.75" customHeight="1">
      <c r="A258" s="229">
        <v>257</v>
      </c>
      <c r="B258" s="119">
        <v>260</v>
      </c>
      <c r="C258" s="120" t="s">
        <v>1071</v>
      </c>
      <c r="D258" s="13">
        <v>1974</v>
      </c>
      <c r="E258" s="14" t="s">
        <v>29</v>
      </c>
      <c r="F258" s="148" t="s">
        <v>9</v>
      </c>
      <c r="G258" s="148" t="s">
        <v>9</v>
      </c>
      <c r="H258" s="13"/>
      <c r="I258" s="217">
        <v>0.10769675925925926</v>
      </c>
      <c r="J258" s="148" t="str">
        <f t="shared" si="3"/>
        <v>M40</v>
      </c>
      <c r="K258" s="148">
        <v>21</v>
      </c>
      <c r="L258" s="13"/>
      <c r="M258" s="103"/>
      <c r="Q258">
        <v>9300</v>
      </c>
    </row>
    <row r="259" spans="1:17" ht="12.75" customHeight="1">
      <c r="A259" s="229">
        <v>258</v>
      </c>
      <c r="B259" s="119">
        <v>145</v>
      </c>
      <c r="C259" s="120" t="s">
        <v>82</v>
      </c>
      <c r="D259" s="101">
        <v>1976</v>
      </c>
      <c r="E259" s="14" t="s">
        <v>29</v>
      </c>
      <c r="F259" s="148" t="s">
        <v>9</v>
      </c>
      <c r="G259" s="148" t="s">
        <v>9</v>
      </c>
      <c r="H259" s="34" t="s">
        <v>205</v>
      </c>
      <c r="I259" s="217">
        <v>0.10780092592592593</v>
      </c>
      <c r="J259" s="148">
        <f t="shared" si="3"/>
      </c>
      <c r="K259" s="148"/>
      <c r="L259" s="13" t="s">
        <v>269</v>
      </c>
      <c r="M259" s="102">
        <v>30027</v>
      </c>
      <c r="Q259">
        <v>9300</v>
      </c>
    </row>
    <row r="260" spans="1:17" ht="12.75" customHeight="1">
      <c r="A260" s="229">
        <v>259</v>
      </c>
      <c r="B260" s="119">
        <v>39</v>
      </c>
      <c r="C260" s="120" t="s">
        <v>67</v>
      </c>
      <c r="D260" s="101">
        <v>1984</v>
      </c>
      <c r="E260" s="14" t="s">
        <v>29</v>
      </c>
      <c r="F260" s="13" t="s">
        <v>9</v>
      </c>
      <c r="G260" s="148" t="s">
        <v>9</v>
      </c>
      <c r="H260" s="13" t="s">
        <v>967</v>
      </c>
      <c r="I260" s="217">
        <v>0.10787037037037038</v>
      </c>
      <c r="J260" s="148">
        <f aca="true" t="shared" si="4" ref="J260:J322">IF(AND(D260&gt;=1900,D260&lt;=1954),"M60",IF(AND(D260&gt;=1955,D260&lt;=1959),"M55",IF(AND(D260&gt;=1960,D260&lt;=1964),"M50",IF(AND(D260&gt;=1965,D260&lt;=1969),"M45",IF(AND(D260&gt;=1970,D260&lt;=1974),"M40",IF(AND(D260&gt;=1995,D260&lt;=1996),"M19",""))))))</f>
      </c>
      <c r="K260" s="148"/>
      <c r="L260" s="13" t="s">
        <v>269</v>
      </c>
      <c r="M260" s="102">
        <v>29368</v>
      </c>
      <c r="Q260">
        <v>9300</v>
      </c>
    </row>
    <row r="261" spans="1:17" ht="12.75" customHeight="1">
      <c r="A261" s="229">
        <v>260</v>
      </c>
      <c r="B261" s="119">
        <v>13</v>
      </c>
      <c r="C261" s="120" t="s">
        <v>45</v>
      </c>
      <c r="D261" s="101">
        <v>1992</v>
      </c>
      <c r="E261" s="14" t="s">
        <v>29</v>
      </c>
      <c r="F261" s="148" t="s">
        <v>9</v>
      </c>
      <c r="G261" s="148" t="s">
        <v>41</v>
      </c>
      <c r="H261" s="148" t="s">
        <v>207</v>
      </c>
      <c r="I261" s="222">
        <v>0.10802083333333333</v>
      </c>
      <c r="J261" s="148">
        <f t="shared" si="4"/>
      </c>
      <c r="K261" s="148"/>
      <c r="L261" s="13" t="s">
        <v>269</v>
      </c>
      <c r="M261" s="102">
        <v>29219</v>
      </c>
      <c r="Q261">
        <v>9300</v>
      </c>
    </row>
    <row r="262" spans="1:17" ht="12.75" customHeight="1">
      <c r="A262" s="229">
        <v>261</v>
      </c>
      <c r="B262" s="119">
        <v>88</v>
      </c>
      <c r="C262" s="120" t="s">
        <v>104</v>
      </c>
      <c r="D262" s="101">
        <v>1970</v>
      </c>
      <c r="E262" s="14" t="s">
        <v>29</v>
      </c>
      <c r="F262" s="148" t="s">
        <v>9</v>
      </c>
      <c r="G262" s="148" t="s">
        <v>9</v>
      </c>
      <c r="H262" s="148" t="s">
        <v>31</v>
      </c>
      <c r="I262" s="222">
        <v>0.1080787037037037</v>
      </c>
      <c r="J262" s="148" t="str">
        <f t="shared" si="4"/>
        <v>M40</v>
      </c>
      <c r="K262" s="148">
        <v>22</v>
      </c>
      <c r="L262" s="13" t="s">
        <v>269</v>
      </c>
      <c r="M262" s="102">
        <v>29619</v>
      </c>
      <c r="Q262">
        <v>9300</v>
      </c>
    </row>
    <row r="263" spans="1:17" ht="12.75" customHeight="1">
      <c r="A263" s="229">
        <v>262</v>
      </c>
      <c r="B263" s="46">
        <v>382</v>
      </c>
      <c r="C263" s="99" t="s">
        <v>1160</v>
      </c>
      <c r="D263" s="42">
        <v>1994</v>
      </c>
      <c r="E263" s="14" t="s">
        <v>29</v>
      </c>
      <c r="F263" s="56" t="s">
        <v>9</v>
      </c>
      <c r="G263" s="41" t="s">
        <v>9</v>
      </c>
      <c r="H263" s="56" t="s">
        <v>1150</v>
      </c>
      <c r="I263" s="224">
        <v>0.10810185185185185</v>
      </c>
      <c r="J263" s="148">
        <f t="shared" si="4"/>
      </c>
      <c r="K263" s="148"/>
      <c r="L263" s="40"/>
      <c r="M263" s="103"/>
      <c r="Q263">
        <v>9300</v>
      </c>
    </row>
    <row r="264" spans="1:17" ht="12.75" customHeight="1">
      <c r="A264" s="229">
        <v>263</v>
      </c>
      <c r="B264" s="46">
        <v>346</v>
      </c>
      <c r="C264" s="99" t="s">
        <v>1101</v>
      </c>
      <c r="D264" s="42">
        <v>1953</v>
      </c>
      <c r="E264" s="14" t="s">
        <v>29</v>
      </c>
      <c r="F264" s="56" t="s">
        <v>9</v>
      </c>
      <c r="G264" s="41" t="s">
        <v>9</v>
      </c>
      <c r="H264" s="56" t="s">
        <v>1102</v>
      </c>
      <c r="I264" s="224">
        <v>0.10815972222222221</v>
      </c>
      <c r="J264" s="148" t="str">
        <f t="shared" si="4"/>
        <v>M60</v>
      </c>
      <c r="K264" s="148">
        <v>17</v>
      </c>
      <c r="L264" s="40"/>
      <c r="M264" s="103"/>
      <c r="Q264">
        <v>9300</v>
      </c>
    </row>
    <row r="265" spans="1:17" ht="12.75" customHeight="1">
      <c r="A265" s="229">
        <v>264</v>
      </c>
      <c r="B265" s="46">
        <v>348</v>
      </c>
      <c r="C265" s="99" t="s">
        <v>1104</v>
      </c>
      <c r="D265" s="42">
        <v>1957</v>
      </c>
      <c r="E265" s="14" t="s">
        <v>29</v>
      </c>
      <c r="F265" s="56" t="s">
        <v>9</v>
      </c>
      <c r="G265" s="41" t="s">
        <v>9</v>
      </c>
      <c r="H265" s="56" t="s">
        <v>1102</v>
      </c>
      <c r="I265" s="224">
        <v>0.10815972222222221</v>
      </c>
      <c r="J265" s="148" t="str">
        <f t="shared" si="4"/>
        <v>M55</v>
      </c>
      <c r="K265" s="148">
        <v>14</v>
      </c>
      <c r="L265" s="13"/>
      <c r="M265" s="103"/>
      <c r="Q265">
        <v>9300</v>
      </c>
    </row>
    <row r="266" spans="1:17" ht="12.75" customHeight="1">
      <c r="A266" s="229">
        <v>265</v>
      </c>
      <c r="B266" s="119">
        <v>32</v>
      </c>
      <c r="C266" s="120" t="s">
        <v>61</v>
      </c>
      <c r="D266" s="101">
        <v>1974</v>
      </c>
      <c r="E266" s="14" t="s">
        <v>29</v>
      </c>
      <c r="F266" s="121" t="s">
        <v>9</v>
      </c>
      <c r="G266" s="121" t="s">
        <v>9</v>
      </c>
      <c r="H266" s="121" t="s">
        <v>218</v>
      </c>
      <c r="I266" s="222">
        <v>0.10827546296296296</v>
      </c>
      <c r="J266" s="148" t="str">
        <f t="shared" si="4"/>
        <v>M40</v>
      </c>
      <c r="K266" s="148">
        <v>23</v>
      </c>
      <c r="L266" s="13" t="s">
        <v>269</v>
      </c>
      <c r="M266" s="102">
        <v>29340</v>
      </c>
      <c r="Q266">
        <v>9300</v>
      </c>
    </row>
    <row r="267" spans="1:17" ht="12.75" customHeight="1">
      <c r="A267" s="229">
        <v>266</v>
      </c>
      <c r="B267" s="119">
        <v>15</v>
      </c>
      <c r="C267" s="120" t="s">
        <v>47</v>
      </c>
      <c r="D267" s="101">
        <v>1984</v>
      </c>
      <c r="E267" s="14" t="s">
        <v>29</v>
      </c>
      <c r="F267" s="148" t="s">
        <v>9</v>
      </c>
      <c r="G267" s="148" t="s">
        <v>9</v>
      </c>
      <c r="H267" s="148" t="s">
        <v>208</v>
      </c>
      <c r="I267" s="222">
        <v>0.10847222222222223</v>
      </c>
      <c r="J267" s="148">
        <f t="shared" si="4"/>
      </c>
      <c r="K267" s="148"/>
      <c r="L267" s="13" t="s">
        <v>269</v>
      </c>
      <c r="M267" s="102">
        <v>29224</v>
      </c>
      <c r="Q267">
        <v>9360</v>
      </c>
    </row>
    <row r="268" spans="1:17" ht="12.75" customHeight="1">
      <c r="A268" s="229">
        <v>267</v>
      </c>
      <c r="B268" s="119">
        <v>322</v>
      </c>
      <c r="C268" s="120" t="s">
        <v>959</v>
      </c>
      <c r="D268" s="13">
        <v>1982</v>
      </c>
      <c r="E268" s="14" t="s">
        <v>29</v>
      </c>
      <c r="F268" s="148" t="s">
        <v>9</v>
      </c>
      <c r="G268" s="148" t="s">
        <v>9</v>
      </c>
      <c r="H268" s="148"/>
      <c r="I268" s="222">
        <v>0.1085300925925926</v>
      </c>
      <c r="J268" s="148">
        <f t="shared" si="4"/>
      </c>
      <c r="K268" s="148"/>
      <c r="L268" s="13"/>
      <c r="M268" s="103"/>
      <c r="Q268">
        <v>9360</v>
      </c>
    </row>
    <row r="269" spans="1:17" ht="12.75" customHeight="1">
      <c r="A269" s="229">
        <v>268</v>
      </c>
      <c r="B269" s="119">
        <v>319</v>
      </c>
      <c r="C269" s="120" t="s">
        <v>954</v>
      </c>
      <c r="D269" s="13">
        <v>1959</v>
      </c>
      <c r="E269" s="14" t="s">
        <v>29</v>
      </c>
      <c r="F269" s="148" t="s">
        <v>9</v>
      </c>
      <c r="G269" s="148" t="s">
        <v>836</v>
      </c>
      <c r="H269" s="148"/>
      <c r="I269" s="222">
        <v>0.10856481481481482</v>
      </c>
      <c r="J269" s="148" t="str">
        <f t="shared" si="4"/>
        <v>M55</v>
      </c>
      <c r="K269" s="148">
        <v>15</v>
      </c>
      <c r="L269" s="13"/>
      <c r="M269" s="103"/>
      <c r="Q269">
        <v>9360</v>
      </c>
    </row>
    <row r="270" spans="1:17" ht="12.75" customHeight="1">
      <c r="A270" s="229">
        <v>269</v>
      </c>
      <c r="B270" s="46">
        <v>171</v>
      </c>
      <c r="C270" s="99" t="s">
        <v>170</v>
      </c>
      <c r="D270" s="42">
        <v>1960</v>
      </c>
      <c r="E270" s="41" t="s">
        <v>29</v>
      </c>
      <c r="F270" s="56" t="s">
        <v>309</v>
      </c>
      <c r="G270" s="41" t="s">
        <v>23</v>
      </c>
      <c r="H270" s="56" t="s">
        <v>205</v>
      </c>
      <c r="I270" s="224">
        <v>0.10858796296296297</v>
      </c>
      <c r="J270" s="148" t="str">
        <f t="shared" si="4"/>
        <v>M50</v>
      </c>
      <c r="K270" s="148">
        <v>22</v>
      </c>
      <c r="L270" s="13" t="s">
        <v>269</v>
      </c>
      <c r="M270" s="102">
        <v>30226</v>
      </c>
      <c r="Q270">
        <v>9360</v>
      </c>
    </row>
    <row r="271" spans="1:17" ht="12.75" customHeight="1">
      <c r="A271" s="229">
        <v>270</v>
      </c>
      <c r="B271" s="119">
        <v>147</v>
      </c>
      <c r="C271" s="120" t="s">
        <v>151</v>
      </c>
      <c r="D271" s="101">
        <v>1962</v>
      </c>
      <c r="E271" s="14" t="s">
        <v>29</v>
      </c>
      <c r="F271" s="121" t="s">
        <v>9</v>
      </c>
      <c r="G271" s="121" t="s">
        <v>9</v>
      </c>
      <c r="H271" s="121" t="s">
        <v>253</v>
      </c>
      <c r="I271" s="222">
        <v>0.10858796296296297</v>
      </c>
      <c r="J271" s="148" t="str">
        <f t="shared" si="4"/>
        <v>M50</v>
      </c>
      <c r="K271" s="148">
        <v>21</v>
      </c>
      <c r="L271" s="13" t="s">
        <v>269</v>
      </c>
      <c r="M271" s="102">
        <v>30041</v>
      </c>
      <c r="Q271">
        <v>9360</v>
      </c>
    </row>
    <row r="272" spans="1:17" ht="12.75" customHeight="1">
      <c r="A272" s="229">
        <v>271</v>
      </c>
      <c r="B272" s="46">
        <v>435</v>
      </c>
      <c r="C272" s="99" t="s">
        <v>1236</v>
      </c>
      <c r="D272" s="42">
        <v>1995</v>
      </c>
      <c r="E272" s="14" t="s">
        <v>29</v>
      </c>
      <c r="F272" s="56" t="s">
        <v>1237</v>
      </c>
      <c r="G272" s="41" t="s">
        <v>1238</v>
      </c>
      <c r="H272" s="56"/>
      <c r="I272" s="224">
        <v>0.10871527777777779</v>
      </c>
      <c r="J272" s="148" t="str">
        <f t="shared" si="4"/>
        <v>M19</v>
      </c>
      <c r="K272" s="148">
        <v>5</v>
      </c>
      <c r="L272" s="40"/>
      <c r="M272" s="103"/>
      <c r="Q272">
        <v>9360</v>
      </c>
    </row>
    <row r="273" spans="1:17" ht="12.75" customHeight="1">
      <c r="A273" s="229">
        <v>272</v>
      </c>
      <c r="B273" s="46">
        <v>436</v>
      </c>
      <c r="C273" s="99" t="s">
        <v>1239</v>
      </c>
      <c r="D273" s="42">
        <v>1995</v>
      </c>
      <c r="E273" s="14" t="s">
        <v>29</v>
      </c>
      <c r="F273" s="56" t="s">
        <v>1241</v>
      </c>
      <c r="G273" s="41" t="s">
        <v>1240</v>
      </c>
      <c r="H273" s="56"/>
      <c r="I273" s="224">
        <v>0.1087962962962963</v>
      </c>
      <c r="J273" s="148" t="str">
        <f t="shared" si="4"/>
        <v>M19</v>
      </c>
      <c r="K273" s="148">
        <v>6</v>
      </c>
      <c r="L273" s="40"/>
      <c r="M273" s="103"/>
      <c r="Q273">
        <v>9360</v>
      </c>
    </row>
    <row r="274" spans="1:17" ht="12.75" customHeight="1">
      <c r="A274" s="229">
        <v>273</v>
      </c>
      <c r="B274" s="46">
        <v>415</v>
      </c>
      <c r="C274" s="99" t="s">
        <v>1256</v>
      </c>
      <c r="D274" s="42">
        <v>1965</v>
      </c>
      <c r="E274" s="14" t="s">
        <v>29</v>
      </c>
      <c r="F274" s="56" t="s">
        <v>9</v>
      </c>
      <c r="G274" s="41" t="s">
        <v>9</v>
      </c>
      <c r="H274" s="56"/>
      <c r="I274" s="224">
        <v>0.1090162037037037</v>
      </c>
      <c r="J274" s="148" t="str">
        <f t="shared" si="4"/>
        <v>M45</v>
      </c>
      <c r="K274" s="148">
        <v>21</v>
      </c>
      <c r="L274" s="40"/>
      <c r="M274" s="103"/>
      <c r="Q274">
        <v>9360</v>
      </c>
    </row>
    <row r="275" spans="1:17" ht="12.75" customHeight="1">
      <c r="A275" s="229">
        <v>274</v>
      </c>
      <c r="B275" s="46">
        <v>62</v>
      </c>
      <c r="C275" s="99" t="s">
        <v>82</v>
      </c>
      <c r="D275" s="42">
        <v>1981</v>
      </c>
      <c r="E275" s="41" t="s">
        <v>29</v>
      </c>
      <c r="F275" s="56" t="s">
        <v>9</v>
      </c>
      <c r="G275" s="41" t="s">
        <v>9</v>
      </c>
      <c r="H275" s="56" t="s">
        <v>226</v>
      </c>
      <c r="I275" s="224">
        <v>0.10913194444444445</v>
      </c>
      <c r="J275" s="148">
        <f t="shared" si="4"/>
      </c>
      <c r="K275" s="148"/>
      <c r="L275" s="13" t="s">
        <v>269</v>
      </c>
      <c r="M275" s="102">
        <v>29459</v>
      </c>
      <c r="Q275">
        <v>9420</v>
      </c>
    </row>
    <row r="276" spans="1:17" ht="12.75" customHeight="1">
      <c r="A276" s="229">
        <v>275</v>
      </c>
      <c r="B276" s="46">
        <v>429</v>
      </c>
      <c r="C276" s="99" t="s">
        <v>1191</v>
      </c>
      <c r="D276" s="42">
        <v>1986</v>
      </c>
      <c r="E276" s="14" t="s">
        <v>29</v>
      </c>
      <c r="F276" s="56" t="s">
        <v>9</v>
      </c>
      <c r="G276" s="41" t="s">
        <v>9</v>
      </c>
      <c r="H276" s="56"/>
      <c r="I276" s="224">
        <v>0.10914351851851851</v>
      </c>
      <c r="J276" s="148">
        <f t="shared" si="4"/>
      </c>
      <c r="K276" s="148"/>
      <c r="L276" s="40"/>
      <c r="M276" s="103"/>
      <c r="Q276">
        <v>9420</v>
      </c>
    </row>
    <row r="277" spans="1:17" ht="12.75" customHeight="1">
      <c r="A277" s="229">
        <v>276</v>
      </c>
      <c r="B277" s="119">
        <v>367</v>
      </c>
      <c r="C277" s="120" t="s">
        <v>1133</v>
      </c>
      <c r="D277" s="13">
        <v>1986</v>
      </c>
      <c r="E277" s="14" t="s">
        <v>29</v>
      </c>
      <c r="F277" s="148" t="s">
        <v>309</v>
      </c>
      <c r="G277" s="148" t="s">
        <v>1129</v>
      </c>
      <c r="H277" s="148" t="s">
        <v>1130</v>
      </c>
      <c r="I277" s="222">
        <v>0.1092013888888889</v>
      </c>
      <c r="J277" s="148">
        <f t="shared" si="4"/>
      </c>
      <c r="K277" s="148"/>
      <c r="L277" s="13"/>
      <c r="M277" s="103"/>
      <c r="Q277">
        <v>9420</v>
      </c>
    </row>
    <row r="278" spans="1:17" ht="12.75" customHeight="1">
      <c r="A278" s="229">
        <v>277</v>
      </c>
      <c r="B278" s="119">
        <v>201</v>
      </c>
      <c r="C278" s="120" t="s">
        <v>198</v>
      </c>
      <c r="D278" s="101">
        <v>1982</v>
      </c>
      <c r="E278" s="14" t="s">
        <v>29</v>
      </c>
      <c r="F278" s="148" t="s">
        <v>9</v>
      </c>
      <c r="G278" s="148" t="s">
        <v>9</v>
      </c>
      <c r="H278" s="148" t="s">
        <v>33</v>
      </c>
      <c r="I278" s="222">
        <v>0.1092013888888889</v>
      </c>
      <c r="J278" s="148">
        <f t="shared" si="4"/>
      </c>
      <c r="K278" s="148"/>
      <c r="L278" s="13" t="s">
        <v>269</v>
      </c>
      <c r="M278" s="102">
        <v>30469</v>
      </c>
      <c r="Q278">
        <v>9420</v>
      </c>
    </row>
    <row r="279" spans="1:17" ht="12.75" customHeight="1">
      <c r="A279" s="229">
        <v>278</v>
      </c>
      <c r="B279" s="46">
        <v>224</v>
      </c>
      <c r="C279" s="99" t="s">
        <v>784</v>
      </c>
      <c r="D279" s="42">
        <v>1972</v>
      </c>
      <c r="E279" s="14" t="s">
        <v>29</v>
      </c>
      <c r="F279" s="56" t="s">
        <v>9</v>
      </c>
      <c r="G279" s="41" t="s">
        <v>9</v>
      </c>
      <c r="H279" s="56" t="s">
        <v>785</v>
      </c>
      <c r="I279" s="224">
        <v>0.10936342592592592</v>
      </c>
      <c r="J279" s="148" t="str">
        <f t="shared" si="4"/>
        <v>M40</v>
      </c>
      <c r="K279" s="148">
        <v>24</v>
      </c>
      <c r="L279" s="40"/>
      <c r="M279" s="103"/>
      <c r="Q279">
        <v>9420</v>
      </c>
    </row>
    <row r="280" spans="1:17" ht="12.75" customHeight="1">
      <c r="A280" s="229">
        <v>279</v>
      </c>
      <c r="B280" s="46">
        <v>445</v>
      </c>
      <c r="C280" s="99" t="s">
        <v>1248</v>
      </c>
      <c r="D280" s="42">
        <v>1993</v>
      </c>
      <c r="E280" s="14" t="s">
        <v>29</v>
      </c>
      <c r="F280" s="56" t="s">
        <v>9</v>
      </c>
      <c r="G280" s="41" t="s">
        <v>9</v>
      </c>
      <c r="H280" s="56" t="s">
        <v>1039</v>
      </c>
      <c r="I280" s="224">
        <v>0.10944444444444446</v>
      </c>
      <c r="J280" s="148">
        <f t="shared" si="4"/>
      </c>
      <c r="K280" s="148"/>
      <c r="L280" s="40"/>
      <c r="M280" s="103"/>
      <c r="Q280">
        <v>9420</v>
      </c>
    </row>
    <row r="281" spans="1:17" ht="12.75" customHeight="1">
      <c r="A281" s="229">
        <v>280</v>
      </c>
      <c r="B281" s="46">
        <v>284</v>
      </c>
      <c r="C281" s="99" t="s">
        <v>791</v>
      </c>
      <c r="D281" s="42">
        <v>1985</v>
      </c>
      <c r="E281" s="14" t="s">
        <v>29</v>
      </c>
      <c r="F281" s="56" t="s">
        <v>9</v>
      </c>
      <c r="G281" s="41" t="s">
        <v>9</v>
      </c>
      <c r="H281" s="56"/>
      <c r="I281" s="224">
        <v>0.10957175925925926</v>
      </c>
      <c r="J281" s="148">
        <f t="shared" si="4"/>
      </c>
      <c r="K281" s="148"/>
      <c r="L281" s="40"/>
      <c r="M281" s="103"/>
      <c r="Q281">
        <v>9420</v>
      </c>
    </row>
    <row r="282" spans="1:17" ht="12.75" customHeight="1">
      <c r="A282" s="229">
        <v>281</v>
      </c>
      <c r="B282" s="119">
        <v>12</v>
      </c>
      <c r="C282" s="120" t="s">
        <v>44</v>
      </c>
      <c r="D282" s="101">
        <v>1969</v>
      </c>
      <c r="E282" s="14" t="s">
        <v>29</v>
      </c>
      <c r="F282" s="148" t="s">
        <v>9</v>
      </c>
      <c r="G282" s="148" t="s">
        <v>10</v>
      </c>
      <c r="H282" s="13" t="s">
        <v>206</v>
      </c>
      <c r="I282" s="217">
        <v>0.10957175925925926</v>
      </c>
      <c r="J282" s="148" t="str">
        <f t="shared" si="4"/>
        <v>M45</v>
      </c>
      <c r="K282" s="148">
        <v>22</v>
      </c>
      <c r="L282" s="13" t="s">
        <v>269</v>
      </c>
      <c r="M282" s="102">
        <v>29213</v>
      </c>
      <c r="Q282">
        <v>9420</v>
      </c>
    </row>
    <row r="283" spans="1:17" ht="12.75" customHeight="1">
      <c r="A283" s="229">
        <v>282</v>
      </c>
      <c r="B283" s="119">
        <v>215</v>
      </c>
      <c r="C283" s="120" t="s">
        <v>769</v>
      </c>
      <c r="D283" s="13">
        <v>1972</v>
      </c>
      <c r="E283" s="14" t="s">
        <v>29</v>
      </c>
      <c r="F283" s="148" t="s">
        <v>11</v>
      </c>
      <c r="G283" s="148" t="s">
        <v>11</v>
      </c>
      <c r="H283" s="13"/>
      <c r="I283" s="217">
        <v>0.10957175925925926</v>
      </c>
      <c r="J283" s="148" t="str">
        <f t="shared" si="4"/>
        <v>M40</v>
      </c>
      <c r="K283" s="148">
        <v>25</v>
      </c>
      <c r="L283" s="13"/>
      <c r="M283" s="103"/>
      <c r="Q283">
        <v>9420</v>
      </c>
    </row>
    <row r="284" spans="1:17" ht="12.75" customHeight="1">
      <c r="A284" s="229">
        <v>283</v>
      </c>
      <c r="B284" s="119">
        <v>183</v>
      </c>
      <c r="C284" s="120" t="s">
        <v>181</v>
      </c>
      <c r="D284" s="101">
        <v>1979</v>
      </c>
      <c r="E284" s="14" t="s">
        <v>29</v>
      </c>
      <c r="F284" s="148" t="s">
        <v>9</v>
      </c>
      <c r="G284" s="148" t="s">
        <v>9</v>
      </c>
      <c r="H284" s="13" t="s">
        <v>205</v>
      </c>
      <c r="I284" s="217">
        <v>0.10962962962962963</v>
      </c>
      <c r="J284" s="148">
        <f t="shared" si="4"/>
      </c>
      <c r="K284" s="148"/>
      <c r="L284" s="13" t="s">
        <v>269</v>
      </c>
      <c r="M284" s="102">
        <v>30311</v>
      </c>
      <c r="Q284">
        <v>9420</v>
      </c>
    </row>
    <row r="285" spans="1:17" ht="12.75" customHeight="1">
      <c r="A285" s="229">
        <v>284</v>
      </c>
      <c r="B285" s="119">
        <v>149</v>
      </c>
      <c r="C285" s="120" t="s">
        <v>153</v>
      </c>
      <c r="D285" s="101">
        <v>1966</v>
      </c>
      <c r="E285" s="14" t="s">
        <v>29</v>
      </c>
      <c r="F285" s="148" t="s">
        <v>9</v>
      </c>
      <c r="G285" s="148" t="s">
        <v>9</v>
      </c>
      <c r="H285" s="34" t="s">
        <v>254</v>
      </c>
      <c r="I285" s="217">
        <v>0.10983796296296296</v>
      </c>
      <c r="J285" s="148" t="str">
        <f t="shared" si="4"/>
        <v>M45</v>
      </c>
      <c r="K285" s="148">
        <v>23</v>
      </c>
      <c r="L285" s="13" t="s">
        <v>269</v>
      </c>
      <c r="M285" s="102">
        <v>30045</v>
      </c>
      <c r="Q285">
        <v>9480</v>
      </c>
    </row>
    <row r="286" spans="1:17" ht="12.75" customHeight="1">
      <c r="A286" s="229">
        <v>285</v>
      </c>
      <c r="B286" s="46">
        <v>418</v>
      </c>
      <c r="C286" s="99" t="s">
        <v>1258</v>
      </c>
      <c r="D286" s="42">
        <v>1968</v>
      </c>
      <c r="E286" s="14" t="s">
        <v>29</v>
      </c>
      <c r="F286" s="56" t="s">
        <v>314</v>
      </c>
      <c r="G286" s="41" t="s">
        <v>1259</v>
      </c>
      <c r="H286" s="56" t="s">
        <v>1260</v>
      </c>
      <c r="I286" s="224">
        <v>0.11010416666666667</v>
      </c>
      <c r="J286" s="148" t="str">
        <f t="shared" si="4"/>
        <v>M45</v>
      </c>
      <c r="K286" s="148">
        <v>24</v>
      </c>
      <c r="L286" s="40"/>
      <c r="M286" s="103"/>
      <c r="Q286">
        <v>9480</v>
      </c>
    </row>
    <row r="287" spans="1:17" ht="12.75" customHeight="1">
      <c r="A287" s="229">
        <v>286</v>
      </c>
      <c r="B287" s="119">
        <v>208</v>
      </c>
      <c r="C287" s="120" t="s">
        <v>760</v>
      </c>
      <c r="D287" s="13">
        <v>1988</v>
      </c>
      <c r="E287" s="14" t="s">
        <v>29</v>
      </c>
      <c r="F287" s="148" t="s">
        <v>9</v>
      </c>
      <c r="G287" s="148" t="s">
        <v>9</v>
      </c>
      <c r="H287" s="148" t="s">
        <v>761</v>
      </c>
      <c r="I287" s="222">
        <v>0.11024305555555557</v>
      </c>
      <c r="J287" s="148">
        <f t="shared" si="4"/>
      </c>
      <c r="K287" s="148"/>
      <c r="L287" s="13"/>
      <c r="M287" s="103"/>
      <c r="Q287">
        <v>9480</v>
      </c>
    </row>
    <row r="288" spans="1:17" ht="12.75" customHeight="1">
      <c r="A288" s="229">
        <v>287</v>
      </c>
      <c r="B288" s="119">
        <v>80</v>
      </c>
      <c r="C288" s="120" t="s">
        <v>97</v>
      </c>
      <c r="D288" s="101">
        <v>1988</v>
      </c>
      <c r="E288" s="14" t="s">
        <v>29</v>
      </c>
      <c r="F288" s="121" t="s">
        <v>9</v>
      </c>
      <c r="G288" s="121" t="s">
        <v>9</v>
      </c>
      <c r="H288" s="121" t="s">
        <v>229</v>
      </c>
      <c r="I288" s="222">
        <v>0.11032407407407407</v>
      </c>
      <c r="J288" s="148">
        <f t="shared" si="4"/>
      </c>
      <c r="K288" s="148"/>
      <c r="L288" s="13" t="s">
        <v>269</v>
      </c>
      <c r="M288" s="102">
        <v>29553</v>
      </c>
      <c r="Q288">
        <v>9480</v>
      </c>
    </row>
    <row r="289" spans="1:17" ht="12.75" customHeight="1">
      <c r="A289" s="229">
        <v>288</v>
      </c>
      <c r="B289" s="119">
        <v>303</v>
      </c>
      <c r="C289" s="120" t="s">
        <v>845</v>
      </c>
      <c r="D289" s="13">
        <v>1951</v>
      </c>
      <c r="E289" s="14" t="s">
        <v>29</v>
      </c>
      <c r="F289" s="148" t="s">
        <v>9</v>
      </c>
      <c r="G289" s="148" t="s">
        <v>9</v>
      </c>
      <c r="H289" s="148" t="s">
        <v>846</v>
      </c>
      <c r="I289" s="222">
        <v>0.11048611111111112</v>
      </c>
      <c r="J289" s="148" t="str">
        <f t="shared" si="4"/>
        <v>M60</v>
      </c>
      <c r="K289" s="148">
        <v>18</v>
      </c>
      <c r="L289" s="13"/>
      <c r="M289" s="103"/>
      <c r="Q289">
        <v>9540</v>
      </c>
    </row>
    <row r="290" spans="1:17" ht="12.75" customHeight="1">
      <c r="A290" s="229">
        <v>289</v>
      </c>
      <c r="B290" s="119">
        <v>205</v>
      </c>
      <c r="C290" s="120" t="s">
        <v>202</v>
      </c>
      <c r="D290" s="101">
        <v>1985</v>
      </c>
      <c r="E290" s="14" t="s">
        <v>29</v>
      </c>
      <c r="F290" s="148" t="s">
        <v>9</v>
      </c>
      <c r="G290" s="148" t="s">
        <v>9</v>
      </c>
      <c r="H290" s="148" t="s">
        <v>205</v>
      </c>
      <c r="I290" s="222">
        <v>0.1105787037037037</v>
      </c>
      <c r="J290" s="148">
        <f t="shared" si="4"/>
      </c>
      <c r="K290" s="148"/>
      <c r="L290" s="13" t="s">
        <v>269</v>
      </c>
      <c r="M290" s="102">
        <v>30516</v>
      </c>
      <c r="Q290">
        <v>9540</v>
      </c>
    </row>
    <row r="291" spans="1:17" ht="12.75" customHeight="1">
      <c r="A291" s="229">
        <v>290</v>
      </c>
      <c r="B291" s="119">
        <v>202</v>
      </c>
      <c r="C291" s="120" t="s">
        <v>199</v>
      </c>
      <c r="D291" s="101">
        <v>1994</v>
      </c>
      <c r="E291" s="14" t="s">
        <v>29</v>
      </c>
      <c r="F291" s="148" t="s">
        <v>9</v>
      </c>
      <c r="G291" s="148" t="s">
        <v>10</v>
      </c>
      <c r="H291" s="13" t="s">
        <v>267</v>
      </c>
      <c r="I291" s="217">
        <v>0.11065972222222221</v>
      </c>
      <c r="J291" s="148">
        <f t="shared" si="4"/>
      </c>
      <c r="K291" s="148"/>
      <c r="L291" s="13" t="s">
        <v>269</v>
      </c>
      <c r="M291" s="102">
        <v>30485</v>
      </c>
      <c r="Q291">
        <v>9540</v>
      </c>
    </row>
    <row r="292" spans="1:17" ht="12.75" customHeight="1">
      <c r="A292" s="229">
        <v>291</v>
      </c>
      <c r="B292" s="119">
        <v>314</v>
      </c>
      <c r="C292" s="120" t="s">
        <v>946</v>
      </c>
      <c r="D292" s="13">
        <v>1984</v>
      </c>
      <c r="E292" s="14" t="s">
        <v>29</v>
      </c>
      <c r="F292" s="148" t="s">
        <v>9</v>
      </c>
      <c r="G292" s="148" t="s">
        <v>9</v>
      </c>
      <c r="H292" s="13" t="s">
        <v>947</v>
      </c>
      <c r="I292" s="217">
        <v>0.11068287037037038</v>
      </c>
      <c r="J292" s="148">
        <f t="shared" si="4"/>
      </c>
      <c r="K292" s="148"/>
      <c r="L292" s="13"/>
      <c r="M292" s="103"/>
      <c r="Q292">
        <v>9540</v>
      </c>
    </row>
    <row r="293" spans="1:17" ht="12.75" customHeight="1">
      <c r="A293" s="229">
        <v>292</v>
      </c>
      <c r="B293" s="119">
        <v>312</v>
      </c>
      <c r="C293" s="120" t="s">
        <v>944</v>
      </c>
      <c r="D293" s="13">
        <v>1971</v>
      </c>
      <c r="E293" s="14" t="s">
        <v>29</v>
      </c>
      <c r="F293" s="148" t="s">
        <v>9</v>
      </c>
      <c r="G293" s="148" t="s">
        <v>9</v>
      </c>
      <c r="H293" s="148"/>
      <c r="I293" s="222">
        <v>0.11077546296296296</v>
      </c>
      <c r="J293" s="148" t="str">
        <f t="shared" si="4"/>
        <v>M40</v>
      </c>
      <c r="K293" s="148">
        <v>26</v>
      </c>
      <c r="L293" s="13"/>
      <c r="M293" s="103"/>
      <c r="Q293">
        <v>9540</v>
      </c>
    </row>
    <row r="294" spans="1:17" ht="12.75" customHeight="1">
      <c r="A294" s="229">
        <v>293</v>
      </c>
      <c r="B294" s="46">
        <v>125</v>
      </c>
      <c r="C294" s="99" t="s">
        <v>134</v>
      </c>
      <c r="D294" s="42">
        <v>1969</v>
      </c>
      <c r="E294" s="41" t="s">
        <v>29</v>
      </c>
      <c r="F294" s="56" t="s">
        <v>9</v>
      </c>
      <c r="G294" s="41" t="s">
        <v>9</v>
      </c>
      <c r="H294" s="56" t="s">
        <v>238</v>
      </c>
      <c r="I294" s="224">
        <v>0.11077546296296296</v>
      </c>
      <c r="J294" s="148" t="str">
        <f t="shared" si="4"/>
        <v>M45</v>
      </c>
      <c r="K294" s="148">
        <v>25</v>
      </c>
      <c r="L294" s="13" t="s">
        <v>269</v>
      </c>
      <c r="M294" s="102">
        <v>29849</v>
      </c>
      <c r="Q294">
        <v>9540</v>
      </c>
    </row>
    <row r="295" spans="1:17" ht="12.75" customHeight="1">
      <c r="A295" s="229">
        <v>294</v>
      </c>
      <c r="B295" s="46">
        <v>293</v>
      </c>
      <c r="C295" s="99" t="s">
        <v>833</v>
      </c>
      <c r="D295" s="42">
        <v>1954</v>
      </c>
      <c r="E295" s="14" t="s">
        <v>29</v>
      </c>
      <c r="F295" s="56" t="s">
        <v>309</v>
      </c>
      <c r="G295" s="41" t="s">
        <v>741</v>
      </c>
      <c r="H295" s="56" t="s">
        <v>741</v>
      </c>
      <c r="I295" s="224">
        <v>0.11094907407407407</v>
      </c>
      <c r="J295" s="148" t="str">
        <f t="shared" si="4"/>
        <v>M60</v>
      </c>
      <c r="K295" s="148">
        <v>19</v>
      </c>
      <c r="L295" s="40"/>
      <c r="M295" s="103"/>
      <c r="Q295">
        <v>9540</v>
      </c>
    </row>
    <row r="296" spans="1:17" ht="12.75" customHeight="1">
      <c r="A296" s="229">
        <v>295</v>
      </c>
      <c r="B296" s="119">
        <v>99</v>
      </c>
      <c r="C296" s="120" t="s">
        <v>114</v>
      </c>
      <c r="D296" s="101">
        <v>1985</v>
      </c>
      <c r="E296" s="14" t="s">
        <v>29</v>
      </c>
      <c r="F296" s="148" t="s">
        <v>9</v>
      </c>
      <c r="G296" s="148" t="s">
        <v>9</v>
      </c>
      <c r="H296" s="34" t="s">
        <v>235</v>
      </c>
      <c r="I296" s="217">
        <v>0.11122685185185184</v>
      </c>
      <c r="J296" s="148">
        <f t="shared" si="4"/>
      </c>
      <c r="K296" s="148"/>
      <c r="L296" s="13" t="s">
        <v>269</v>
      </c>
      <c r="M296" s="102">
        <v>29679</v>
      </c>
      <c r="Q296">
        <v>9600</v>
      </c>
    </row>
    <row r="297" spans="1:17" ht="12.75">
      <c r="A297" s="229">
        <v>296</v>
      </c>
      <c r="B297" s="46">
        <v>453</v>
      </c>
      <c r="C297" s="99" t="s">
        <v>1280</v>
      </c>
      <c r="D297" s="42">
        <v>1959</v>
      </c>
      <c r="E297" s="14" t="s">
        <v>29</v>
      </c>
      <c r="F297" s="56" t="s">
        <v>9</v>
      </c>
      <c r="G297" s="41" t="s">
        <v>9</v>
      </c>
      <c r="H297" s="56" t="s">
        <v>1083</v>
      </c>
      <c r="I297" s="224">
        <v>0.11145833333333333</v>
      </c>
      <c r="J297" s="148" t="str">
        <f t="shared" si="4"/>
        <v>M55</v>
      </c>
      <c r="K297" s="148">
        <v>16</v>
      </c>
      <c r="L297" s="40"/>
      <c r="M297" s="103"/>
      <c r="Q297">
        <v>9600</v>
      </c>
    </row>
    <row r="298" spans="1:17" ht="12.75">
      <c r="A298" s="229">
        <v>297</v>
      </c>
      <c r="B298" s="119">
        <v>169</v>
      </c>
      <c r="C298" s="120" t="s">
        <v>168</v>
      </c>
      <c r="D298" s="101">
        <v>1986</v>
      </c>
      <c r="E298" s="14" t="s">
        <v>29</v>
      </c>
      <c r="F298" s="148" t="s">
        <v>9</v>
      </c>
      <c r="G298" s="148" t="s">
        <v>9</v>
      </c>
      <c r="H298" s="34" t="s">
        <v>258</v>
      </c>
      <c r="I298" s="217">
        <v>0.1114699074074074</v>
      </c>
      <c r="J298" s="148">
        <f t="shared" si="4"/>
      </c>
      <c r="K298" s="148"/>
      <c r="L298" s="13" t="s">
        <v>269</v>
      </c>
      <c r="M298" s="102">
        <v>30209</v>
      </c>
      <c r="Q298">
        <v>9600</v>
      </c>
    </row>
    <row r="299" spans="1:17" ht="12.75">
      <c r="A299" s="229">
        <v>298</v>
      </c>
      <c r="B299" s="119">
        <v>78</v>
      </c>
      <c r="C299" s="120" t="s">
        <v>95</v>
      </c>
      <c r="D299" s="101">
        <v>1974</v>
      </c>
      <c r="E299" s="14" t="s">
        <v>29</v>
      </c>
      <c r="F299" s="148" t="s">
        <v>9</v>
      </c>
      <c r="G299" s="148" t="s">
        <v>9</v>
      </c>
      <c r="H299" s="148" t="s">
        <v>205</v>
      </c>
      <c r="I299" s="222">
        <v>0.11157407407407406</v>
      </c>
      <c r="J299" s="148" t="str">
        <f t="shared" si="4"/>
        <v>M40</v>
      </c>
      <c r="K299" s="148">
        <v>27</v>
      </c>
      <c r="L299" s="13" t="s">
        <v>269</v>
      </c>
      <c r="M299" s="102">
        <v>29550</v>
      </c>
      <c r="Q299">
        <v>9600</v>
      </c>
    </row>
    <row r="300" spans="1:17" ht="12.75">
      <c r="A300" s="229">
        <v>299</v>
      </c>
      <c r="B300" s="46">
        <v>397</v>
      </c>
      <c r="C300" s="99" t="s">
        <v>1176</v>
      </c>
      <c r="D300" s="42">
        <v>1965</v>
      </c>
      <c r="E300" s="14" t="s">
        <v>29</v>
      </c>
      <c r="F300" s="56" t="s">
        <v>9</v>
      </c>
      <c r="G300" s="41" t="s">
        <v>9</v>
      </c>
      <c r="H300" s="56"/>
      <c r="I300" s="224">
        <v>0.11158564814814814</v>
      </c>
      <c r="J300" s="148" t="str">
        <f t="shared" si="4"/>
        <v>M45</v>
      </c>
      <c r="K300" s="148">
        <v>26</v>
      </c>
      <c r="L300" s="40"/>
      <c r="M300" s="103"/>
      <c r="Q300">
        <v>9600</v>
      </c>
    </row>
    <row r="301" spans="1:17" ht="12.75">
      <c r="A301" s="229">
        <v>300</v>
      </c>
      <c r="B301" s="46">
        <v>373</v>
      </c>
      <c r="C301" s="99" t="s">
        <v>1158</v>
      </c>
      <c r="D301" s="42">
        <v>1989</v>
      </c>
      <c r="E301" s="14" t="s">
        <v>29</v>
      </c>
      <c r="F301" s="56" t="s">
        <v>9</v>
      </c>
      <c r="G301" s="41" t="s">
        <v>9</v>
      </c>
      <c r="H301" s="56"/>
      <c r="I301" s="224">
        <v>0.11164351851851852</v>
      </c>
      <c r="J301" s="148">
        <f t="shared" si="4"/>
      </c>
      <c r="K301" s="148"/>
      <c r="L301" s="40"/>
      <c r="M301" s="103"/>
      <c r="Q301">
        <v>9600</v>
      </c>
    </row>
    <row r="302" spans="1:17" ht="12.75">
      <c r="A302" s="229">
        <v>301</v>
      </c>
      <c r="B302" s="119">
        <v>136</v>
      </c>
      <c r="C302" s="120" t="s">
        <v>143</v>
      </c>
      <c r="D302" s="101">
        <v>1975</v>
      </c>
      <c r="E302" s="14" t="s">
        <v>29</v>
      </c>
      <c r="F302" s="148" t="s">
        <v>9</v>
      </c>
      <c r="G302" s="148" t="s">
        <v>9</v>
      </c>
      <c r="H302" s="148" t="s">
        <v>205</v>
      </c>
      <c r="I302" s="222">
        <v>0.11214120370370372</v>
      </c>
      <c r="J302" s="148">
        <f t="shared" si="4"/>
      </c>
      <c r="K302" s="148"/>
      <c r="L302" s="13" t="s">
        <v>269</v>
      </c>
      <c r="M302" s="102">
        <v>29945</v>
      </c>
      <c r="Q302">
        <v>9660</v>
      </c>
    </row>
    <row r="303" spans="1:17" ht="12.75">
      <c r="A303" s="229">
        <v>302</v>
      </c>
      <c r="B303" s="119">
        <v>230</v>
      </c>
      <c r="C303" s="120" t="s">
        <v>919</v>
      </c>
      <c r="D303" s="13">
        <v>1988</v>
      </c>
      <c r="E303" s="14" t="s">
        <v>29</v>
      </c>
      <c r="F303" s="121" t="s">
        <v>9</v>
      </c>
      <c r="G303" s="121" t="s">
        <v>9</v>
      </c>
      <c r="H303" s="121" t="s">
        <v>735</v>
      </c>
      <c r="I303" s="222">
        <v>0.11221064814814814</v>
      </c>
      <c r="J303" s="148">
        <f t="shared" si="4"/>
      </c>
      <c r="K303" s="148"/>
      <c r="L303" s="13"/>
      <c r="M303" s="103"/>
      <c r="Q303">
        <v>9660</v>
      </c>
    </row>
    <row r="304" spans="1:17" ht="12.75">
      <c r="A304" s="229">
        <v>303</v>
      </c>
      <c r="B304" s="46">
        <v>449</v>
      </c>
      <c r="C304" s="99" t="s">
        <v>1276</v>
      </c>
      <c r="D304" s="42">
        <v>1959</v>
      </c>
      <c r="E304" s="14" t="s">
        <v>29</v>
      </c>
      <c r="F304" s="56" t="s">
        <v>309</v>
      </c>
      <c r="G304" s="41" t="s">
        <v>21</v>
      </c>
      <c r="H304" s="56"/>
      <c r="I304" s="224">
        <v>0.11229166666666668</v>
      </c>
      <c r="J304" s="148" t="str">
        <f t="shared" si="4"/>
        <v>M55</v>
      </c>
      <c r="K304" s="148">
        <v>18</v>
      </c>
      <c r="L304" s="40"/>
      <c r="M304" s="103"/>
      <c r="Q304">
        <v>9660</v>
      </c>
    </row>
    <row r="305" spans="1:17" ht="12.75">
      <c r="A305" s="229">
        <v>304</v>
      </c>
      <c r="B305" s="46">
        <v>442</v>
      </c>
      <c r="C305" s="99" t="s">
        <v>1275</v>
      </c>
      <c r="D305" s="42">
        <v>1957</v>
      </c>
      <c r="E305" s="14" t="s">
        <v>29</v>
      </c>
      <c r="F305" s="56" t="s">
        <v>309</v>
      </c>
      <c r="G305" s="41" t="s">
        <v>21</v>
      </c>
      <c r="H305" s="56"/>
      <c r="I305" s="224">
        <v>0.11229166666666668</v>
      </c>
      <c r="J305" s="148" t="str">
        <f t="shared" si="4"/>
        <v>M55</v>
      </c>
      <c r="K305" s="148">
        <v>17</v>
      </c>
      <c r="L305" s="40"/>
      <c r="M305" s="103"/>
      <c r="Q305">
        <v>9660</v>
      </c>
    </row>
    <row r="306" spans="1:17" ht="12.75">
      <c r="A306" s="229">
        <v>305</v>
      </c>
      <c r="B306" s="119">
        <v>270</v>
      </c>
      <c r="C306" s="120" t="s">
        <v>809</v>
      </c>
      <c r="D306" s="13">
        <v>1987</v>
      </c>
      <c r="E306" s="14" t="s">
        <v>29</v>
      </c>
      <c r="F306" s="121" t="s">
        <v>9</v>
      </c>
      <c r="G306" s="121" t="s">
        <v>9</v>
      </c>
      <c r="H306" s="121" t="s">
        <v>36</v>
      </c>
      <c r="I306" s="222">
        <v>0.11241898148148148</v>
      </c>
      <c r="J306" s="148">
        <f t="shared" si="4"/>
      </c>
      <c r="K306" s="148"/>
      <c r="L306" s="13"/>
      <c r="M306" s="103"/>
      <c r="Q306">
        <v>9660</v>
      </c>
    </row>
    <row r="307" spans="1:17" ht="12.75">
      <c r="A307" s="229">
        <v>306</v>
      </c>
      <c r="B307" s="46">
        <v>256</v>
      </c>
      <c r="C307" s="99" t="s">
        <v>1063</v>
      </c>
      <c r="D307" s="42">
        <v>1985</v>
      </c>
      <c r="E307" s="14" t="s">
        <v>29</v>
      </c>
      <c r="F307" s="56" t="s">
        <v>1064</v>
      </c>
      <c r="G307" s="41" t="s">
        <v>1065</v>
      </c>
      <c r="H307" s="56"/>
      <c r="I307" s="224">
        <v>0.11243055555555555</v>
      </c>
      <c r="J307" s="148">
        <f t="shared" si="4"/>
      </c>
      <c r="K307" s="148"/>
      <c r="L307" s="40"/>
      <c r="M307" s="103"/>
      <c r="Q307">
        <v>9660</v>
      </c>
    </row>
    <row r="308" spans="1:17" ht="12.75">
      <c r="A308" s="229">
        <v>307</v>
      </c>
      <c r="B308" s="119">
        <v>59</v>
      </c>
      <c r="C308" s="120" t="s">
        <v>80</v>
      </c>
      <c r="D308" s="101">
        <v>1992</v>
      </c>
      <c r="E308" s="14" t="s">
        <v>29</v>
      </c>
      <c r="F308" s="148" t="s">
        <v>9</v>
      </c>
      <c r="G308" s="148" t="s">
        <v>9</v>
      </c>
      <c r="H308" s="148" t="s">
        <v>225</v>
      </c>
      <c r="I308" s="222">
        <v>0.11253472222222222</v>
      </c>
      <c r="J308" s="148">
        <f t="shared" si="4"/>
      </c>
      <c r="K308" s="148"/>
      <c r="L308" s="13" t="s">
        <v>269</v>
      </c>
      <c r="M308" s="102">
        <v>29448</v>
      </c>
      <c r="Q308">
        <v>9720</v>
      </c>
    </row>
    <row r="309" spans="1:17" ht="12.75">
      <c r="A309" s="229">
        <v>308</v>
      </c>
      <c r="B309" s="46">
        <v>228</v>
      </c>
      <c r="C309" s="99" t="s">
        <v>789</v>
      </c>
      <c r="D309" s="42">
        <v>1995</v>
      </c>
      <c r="E309" s="14" t="s">
        <v>29</v>
      </c>
      <c r="F309" s="56" t="s">
        <v>9</v>
      </c>
      <c r="G309" s="41" t="s">
        <v>9</v>
      </c>
      <c r="H309" s="56"/>
      <c r="I309" s="224">
        <v>0.11253472222222222</v>
      </c>
      <c r="J309" s="148" t="str">
        <f t="shared" si="4"/>
        <v>M19</v>
      </c>
      <c r="K309" s="148">
        <v>7</v>
      </c>
      <c r="L309" s="13"/>
      <c r="M309" s="103"/>
      <c r="Q309">
        <v>9720</v>
      </c>
    </row>
    <row r="310" spans="1:17" ht="12.75">
      <c r="A310" s="229">
        <v>309</v>
      </c>
      <c r="B310" s="46">
        <v>513</v>
      </c>
      <c r="C310" s="99" t="s">
        <v>1860</v>
      </c>
      <c r="D310" s="42">
        <v>1949</v>
      </c>
      <c r="E310" s="14" t="s">
        <v>29</v>
      </c>
      <c r="F310" s="148" t="s">
        <v>9</v>
      </c>
      <c r="G310" s="148" t="s">
        <v>9</v>
      </c>
      <c r="H310" s="56" t="s">
        <v>735</v>
      </c>
      <c r="I310" s="224">
        <v>0.11258101851851852</v>
      </c>
      <c r="J310" s="148" t="str">
        <f t="shared" si="4"/>
        <v>M60</v>
      </c>
      <c r="K310" s="148">
        <v>20</v>
      </c>
      <c r="L310" s="40"/>
      <c r="M310" s="103"/>
      <c r="Q310">
        <v>9720</v>
      </c>
    </row>
    <row r="311" spans="1:17" ht="12.75">
      <c r="A311" s="229">
        <v>310</v>
      </c>
      <c r="B311" s="119">
        <v>160</v>
      </c>
      <c r="C311" s="120" t="s">
        <v>163</v>
      </c>
      <c r="D311" s="101">
        <v>1988</v>
      </c>
      <c r="E311" s="14" t="s">
        <v>29</v>
      </c>
      <c r="F311" s="148" t="s">
        <v>9</v>
      </c>
      <c r="G311" s="148" t="s">
        <v>9</v>
      </c>
      <c r="H311" s="148" t="s">
        <v>205</v>
      </c>
      <c r="I311" s="222">
        <v>0.11259259259259259</v>
      </c>
      <c r="J311" s="148">
        <f t="shared" si="4"/>
      </c>
      <c r="K311" s="148"/>
      <c r="L311" s="13" t="s">
        <v>269</v>
      </c>
      <c r="M311" s="102">
        <v>30146</v>
      </c>
      <c r="Q311">
        <v>9720</v>
      </c>
    </row>
    <row r="312" spans="1:17" ht="12.75">
      <c r="A312" s="229">
        <v>311</v>
      </c>
      <c r="B312" s="46">
        <v>519</v>
      </c>
      <c r="C312" s="99" t="s">
        <v>1866</v>
      </c>
      <c r="D312" s="42">
        <v>1958</v>
      </c>
      <c r="E312" s="14" t="s">
        <v>29</v>
      </c>
      <c r="F312" s="56" t="s">
        <v>314</v>
      </c>
      <c r="G312" s="41" t="s">
        <v>14</v>
      </c>
      <c r="H312" s="56" t="s">
        <v>1867</v>
      </c>
      <c r="I312" s="224">
        <v>0.11263888888888889</v>
      </c>
      <c r="J312" s="148" t="str">
        <f t="shared" si="4"/>
        <v>M55</v>
      </c>
      <c r="K312" s="148">
        <v>19</v>
      </c>
      <c r="L312" s="40"/>
      <c r="M312" s="103"/>
      <c r="Q312">
        <v>9720</v>
      </c>
    </row>
    <row r="313" spans="1:17" ht="12.75">
      <c r="A313" s="229">
        <v>312</v>
      </c>
      <c r="B313" s="119">
        <v>31</v>
      </c>
      <c r="C313" s="120" t="s">
        <v>60</v>
      </c>
      <c r="D313" s="101">
        <v>1976</v>
      </c>
      <c r="E313" s="14" t="s">
        <v>29</v>
      </c>
      <c r="F313" s="148" t="s">
        <v>309</v>
      </c>
      <c r="G313" s="148" t="s">
        <v>21</v>
      </c>
      <c r="H313" s="148" t="s">
        <v>217</v>
      </c>
      <c r="I313" s="222">
        <v>0.11280092592592593</v>
      </c>
      <c r="J313" s="148">
        <f t="shared" si="4"/>
      </c>
      <c r="K313" s="148"/>
      <c r="L313" s="13" t="s">
        <v>269</v>
      </c>
      <c r="M313" s="102">
        <v>29326</v>
      </c>
      <c r="Q313">
        <v>9720</v>
      </c>
    </row>
    <row r="314" spans="1:17" ht="12.75">
      <c r="A314" s="229">
        <v>313</v>
      </c>
      <c r="B314" s="119">
        <v>196</v>
      </c>
      <c r="C314" s="120" t="s">
        <v>193</v>
      </c>
      <c r="D314" s="101">
        <v>1984</v>
      </c>
      <c r="E314" s="14" t="s">
        <v>29</v>
      </c>
      <c r="F314" s="148" t="s">
        <v>9</v>
      </c>
      <c r="G314" s="148" t="s">
        <v>9</v>
      </c>
      <c r="H314" s="148" t="s">
        <v>205</v>
      </c>
      <c r="I314" s="222">
        <v>0.11285879629629629</v>
      </c>
      <c r="J314" s="148">
        <f t="shared" si="4"/>
      </c>
      <c r="K314" s="148"/>
      <c r="L314" s="13" t="s">
        <v>269</v>
      </c>
      <c r="M314" s="102">
        <v>30432</v>
      </c>
      <c r="Q314">
        <v>9720</v>
      </c>
    </row>
    <row r="315" spans="1:17" ht="12.75">
      <c r="A315" s="229">
        <v>314</v>
      </c>
      <c r="B315" s="119">
        <v>325</v>
      </c>
      <c r="C315" s="120" t="s">
        <v>1072</v>
      </c>
      <c r="D315" s="13">
        <v>1990</v>
      </c>
      <c r="E315" s="14" t="s">
        <v>29</v>
      </c>
      <c r="F315" s="148" t="s">
        <v>1073</v>
      </c>
      <c r="G315" s="148" t="s">
        <v>1074</v>
      </c>
      <c r="H315" s="148"/>
      <c r="I315" s="222">
        <v>0.11309027777777779</v>
      </c>
      <c r="J315" s="148">
        <f t="shared" si="4"/>
      </c>
      <c r="K315" s="148"/>
      <c r="L315" s="13"/>
      <c r="M315" s="103"/>
      <c r="Q315">
        <v>9720</v>
      </c>
    </row>
    <row r="316" spans="1:17" ht="12.75">
      <c r="A316" s="229">
        <v>315</v>
      </c>
      <c r="B316" s="46">
        <v>244</v>
      </c>
      <c r="C316" s="99" t="s">
        <v>932</v>
      </c>
      <c r="D316" s="42">
        <v>1969</v>
      </c>
      <c r="E316" s="14" t="s">
        <v>29</v>
      </c>
      <c r="F316" s="56" t="s">
        <v>9</v>
      </c>
      <c r="G316" s="41" t="s">
        <v>9</v>
      </c>
      <c r="H316" s="56" t="s">
        <v>933</v>
      </c>
      <c r="I316" s="224">
        <v>0.11336805555555556</v>
      </c>
      <c r="J316" s="148" t="str">
        <f t="shared" si="4"/>
        <v>M45</v>
      </c>
      <c r="K316" s="148">
        <v>27</v>
      </c>
      <c r="L316" s="13"/>
      <c r="M316" s="103"/>
      <c r="Q316">
        <v>9780</v>
      </c>
    </row>
    <row r="317" spans="1:17" ht="12.75">
      <c r="A317" s="229">
        <v>316</v>
      </c>
      <c r="B317" s="46">
        <v>204</v>
      </c>
      <c r="C317" s="99" t="s">
        <v>201</v>
      </c>
      <c r="D317" s="42">
        <v>1979</v>
      </c>
      <c r="E317" s="41" t="s">
        <v>29</v>
      </c>
      <c r="F317" s="56" t="s">
        <v>9</v>
      </c>
      <c r="G317" s="41" t="s">
        <v>9</v>
      </c>
      <c r="H317" s="56" t="s">
        <v>205</v>
      </c>
      <c r="I317" s="224">
        <v>0.11362268518518519</v>
      </c>
      <c r="J317" s="148">
        <f t="shared" si="4"/>
      </c>
      <c r="K317" s="148"/>
      <c r="L317" s="13" t="s">
        <v>269</v>
      </c>
      <c r="M317" s="102">
        <v>30487</v>
      </c>
      <c r="Q317">
        <v>9780</v>
      </c>
    </row>
    <row r="318" spans="1:17" ht="12.75">
      <c r="A318" s="229">
        <v>317</v>
      </c>
      <c r="B318" s="46">
        <v>291</v>
      </c>
      <c r="C318" s="99" t="s">
        <v>831</v>
      </c>
      <c r="D318" s="42">
        <v>1992</v>
      </c>
      <c r="E318" s="14" t="s">
        <v>29</v>
      </c>
      <c r="F318" s="56" t="s">
        <v>9</v>
      </c>
      <c r="G318" s="41" t="s">
        <v>9</v>
      </c>
      <c r="H318" s="56"/>
      <c r="I318" s="224">
        <v>0.11373842592592592</v>
      </c>
      <c r="J318" s="148">
        <f t="shared" si="4"/>
      </c>
      <c r="K318" s="148"/>
      <c r="L318" s="40"/>
      <c r="M318" s="103"/>
      <c r="Q318">
        <v>9780</v>
      </c>
    </row>
    <row r="319" spans="1:17" ht="12.75">
      <c r="A319" s="229">
        <v>318</v>
      </c>
      <c r="B319" s="46">
        <v>505</v>
      </c>
      <c r="C319" s="99" t="s">
        <v>1859</v>
      </c>
      <c r="D319" s="42">
        <v>1968</v>
      </c>
      <c r="E319" s="14" t="s">
        <v>29</v>
      </c>
      <c r="F319" s="148" t="s">
        <v>9</v>
      </c>
      <c r="G319" s="148" t="s">
        <v>9</v>
      </c>
      <c r="H319" s="56"/>
      <c r="I319" s="224">
        <v>0.11377314814814815</v>
      </c>
      <c r="J319" s="148" t="str">
        <f t="shared" si="4"/>
        <v>M45</v>
      </c>
      <c r="K319" s="148">
        <v>28</v>
      </c>
      <c r="L319" s="40"/>
      <c r="M319" s="103"/>
      <c r="Q319">
        <v>9780</v>
      </c>
    </row>
    <row r="320" spans="1:17" ht="12.75">
      <c r="A320" s="229">
        <v>319</v>
      </c>
      <c r="B320" s="46">
        <v>522</v>
      </c>
      <c r="C320" s="99" t="s">
        <v>1869</v>
      </c>
      <c r="D320" s="42">
        <v>1962</v>
      </c>
      <c r="E320" s="14" t="s">
        <v>29</v>
      </c>
      <c r="F320" s="148" t="s">
        <v>9</v>
      </c>
      <c r="G320" s="148" t="s">
        <v>9</v>
      </c>
      <c r="H320" s="56" t="s">
        <v>906</v>
      </c>
      <c r="I320" s="224">
        <v>0.11394675925925928</v>
      </c>
      <c r="J320" s="148" t="str">
        <f t="shared" si="4"/>
        <v>M50</v>
      </c>
      <c r="K320" s="148">
        <v>23</v>
      </c>
      <c r="L320" s="40"/>
      <c r="M320" s="103"/>
      <c r="Q320">
        <v>9840</v>
      </c>
    </row>
    <row r="321" spans="1:17" ht="12.75">
      <c r="A321" s="229">
        <v>320</v>
      </c>
      <c r="B321" s="119">
        <v>212</v>
      </c>
      <c r="C321" s="120" t="s">
        <v>765</v>
      </c>
      <c r="D321" s="13">
        <v>1993</v>
      </c>
      <c r="E321" s="14" t="s">
        <v>29</v>
      </c>
      <c r="F321" s="148" t="s">
        <v>9</v>
      </c>
      <c r="G321" s="148" t="s">
        <v>9</v>
      </c>
      <c r="H321" s="148" t="s">
        <v>766</v>
      </c>
      <c r="I321" s="222">
        <v>0.11399305555555556</v>
      </c>
      <c r="J321" s="148">
        <f t="shared" si="4"/>
      </c>
      <c r="K321" s="148"/>
      <c r="L321" s="13"/>
      <c r="M321" s="103"/>
      <c r="Q321">
        <v>9840</v>
      </c>
    </row>
    <row r="322" spans="1:17" ht="12.75">
      <c r="A322" s="229">
        <v>321</v>
      </c>
      <c r="B322" s="46">
        <v>404</v>
      </c>
      <c r="C322" s="99" t="s">
        <v>1182</v>
      </c>
      <c r="D322" s="42">
        <v>1994</v>
      </c>
      <c r="E322" s="14" t="s">
        <v>29</v>
      </c>
      <c r="F322" s="56" t="s">
        <v>9</v>
      </c>
      <c r="G322" s="41" t="s">
        <v>9</v>
      </c>
      <c r="H322" s="56"/>
      <c r="I322" s="224">
        <v>0.1140162037037037</v>
      </c>
      <c r="J322" s="148">
        <f t="shared" si="4"/>
      </c>
      <c r="K322" s="148"/>
      <c r="L322" s="40"/>
      <c r="M322" s="103"/>
      <c r="Q322">
        <v>9840</v>
      </c>
    </row>
    <row r="323" spans="1:17" ht="12.75">
      <c r="A323" s="229">
        <v>322</v>
      </c>
      <c r="B323" s="119">
        <v>345</v>
      </c>
      <c r="C323" s="120" t="s">
        <v>1100</v>
      </c>
      <c r="D323" s="13">
        <v>1972</v>
      </c>
      <c r="E323" s="14" t="s">
        <v>29</v>
      </c>
      <c r="F323" s="148" t="s">
        <v>9</v>
      </c>
      <c r="G323" s="148" t="s">
        <v>735</v>
      </c>
      <c r="H323" s="148"/>
      <c r="I323" s="222">
        <v>0.11418981481481481</v>
      </c>
      <c r="J323" s="148" t="str">
        <f aca="true" t="shared" si="5" ref="J323:J386">IF(AND(D323&gt;=1900,D323&lt;=1954),"M60",IF(AND(D323&gt;=1955,D323&lt;=1959),"M55",IF(AND(D323&gt;=1960,D323&lt;=1964),"M50",IF(AND(D323&gt;=1965,D323&lt;=1969),"M45",IF(AND(D323&gt;=1970,D323&lt;=1974),"M40",IF(AND(D323&gt;=1995,D323&lt;=1996),"M19",""))))))</f>
        <v>M40</v>
      </c>
      <c r="K323" s="148">
        <v>28</v>
      </c>
      <c r="L323" s="13"/>
      <c r="M323" s="103"/>
      <c r="Q323">
        <v>9840</v>
      </c>
    </row>
    <row r="324" spans="1:17" ht="12.75">
      <c r="A324" s="229">
        <v>323</v>
      </c>
      <c r="B324" s="46">
        <v>257</v>
      </c>
      <c r="C324" s="99" t="s">
        <v>1066</v>
      </c>
      <c r="D324" s="42">
        <v>1964</v>
      </c>
      <c r="E324" s="14" t="s">
        <v>29</v>
      </c>
      <c r="F324" s="56" t="s">
        <v>9</v>
      </c>
      <c r="G324" s="41" t="s">
        <v>9</v>
      </c>
      <c r="H324" s="56"/>
      <c r="I324" s="224">
        <v>0.11461805555555556</v>
      </c>
      <c r="J324" s="148" t="str">
        <f t="shared" si="5"/>
        <v>M50</v>
      </c>
      <c r="K324" s="148">
        <v>24</v>
      </c>
      <c r="L324" s="13"/>
      <c r="M324" s="103"/>
      <c r="Q324">
        <v>9900</v>
      </c>
    </row>
    <row r="325" spans="1:17" ht="12.75">
      <c r="A325" s="229">
        <v>324</v>
      </c>
      <c r="B325" s="46">
        <v>433</v>
      </c>
      <c r="C325" s="99" t="s">
        <v>1233</v>
      </c>
      <c r="D325" s="42">
        <v>1996</v>
      </c>
      <c r="E325" s="14" t="s">
        <v>29</v>
      </c>
      <c r="F325" s="56" t="s">
        <v>1234</v>
      </c>
      <c r="G325" s="41" t="s">
        <v>1235</v>
      </c>
      <c r="H325" s="56"/>
      <c r="I325" s="224">
        <v>0.11464120370370372</v>
      </c>
      <c r="J325" s="148" t="str">
        <f t="shared" si="5"/>
        <v>M19</v>
      </c>
      <c r="K325" s="148">
        <v>8</v>
      </c>
      <c r="L325" s="40"/>
      <c r="M325" s="103"/>
      <c r="Q325">
        <v>9900</v>
      </c>
    </row>
    <row r="326" spans="1:17" ht="12.75">
      <c r="A326" s="229">
        <v>325</v>
      </c>
      <c r="B326" s="46">
        <v>403</v>
      </c>
      <c r="C326" s="99" t="s">
        <v>1181</v>
      </c>
      <c r="D326" s="42">
        <v>1995</v>
      </c>
      <c r="E326" s="14" t="s">
        <v>29</v>
      </c>
      <c r="F326" s="56" t="s">
        <v>9</v>
      </c>
      <c r="G326" s="41" t="s">
        <v>9</v>
      </c>
      <c r="H326" s="56" t="s">
        <v>774</v>
      </c>
      <c r="I326" s="224">
        <v>0.11499999999999999</v>
      </c>
      <c r="J326" s="148" t="str">
        <f t="shared" si="5"/>
        <v>M19</v>
      </c>
      <c r="K326" s="148">
        <v>9</v>
      </c>
      <c r="L326" s="40"/>
      <c r="M326" s="103"/>
      <c r="Q326">
        <v>9900</v>
      </c>
    </row>
    <row r="327" spans="1:17" ht="12.75">
      <c r="A327" s="229">
        <v>326</v>
      </c>
      <c r="B327" s="119">
        <v>290</v>
      </c>
      <c r="C327" s="120" t="s">
        <v>830</v>
      </c>
      <c r="D327" s="13">
        <v>1992</v>
      </c>
      <c r="E327" s="14" t="s">
        <v>29</v>
      </c>
      <c r="F327" s="148" t="s">
        <v>9</v>
      </c>
      <c r="G327" s="148" t="s">
        <v>9</v>
      </c>
      <c r="H327" s="148"/>
      <c r="I327" s="222">
        <v>0.11501157407407407</v>
      </c>
      <c r="J327" s="148">
        <f t="shared" si="5"/>
      </c>
      <c r="K327" s="148"/>
      <c r="L327" s="13"/>
      <c r="M327" s="103"/>
      <c r="Q327">
        <v>9900</v>
      </c>
    </row>
    <row r="328" spans="1:17" ht="12.75">
      <c r="A328" s="229">
        <v>327</v>
      </c>
      <c r="B328" s="119">
        <v>253</v>
      </c>
      <c r="C328" s="120" t="s">
        <v>1057</v>
      </c>
      <c r="D328" s="13">
        <v>1983</v>
      </c>
      <c r="E328" s="14" t="s">
        <v>29</v>
      </c>
      <c r="F328" s="121" t="s">
        <v>9</v>
      </c>
      <c r="G328" s="121" t="s">
        <v>9</v>
      </c>
      <c r="H328" s="121" t="s">
        <v>1058</v>
      </c>
      <c r="I328" s="222">
        <v>0.11505787037037037</v>
      </c>
      <c r="J328" s="148">
        <f t="shared" si="5"/>
      </c>
      <c r="K328" s="148"/>
      <c r="L328" s="13"/>
      <c r="M328" s="103"/>
      <c r="Q328">
        <v>9900</v>
      </c>
    </row>
    <row r="329" spans="1:17" ht="12.75">
      <c r="A329" s="229">
        <v>328</v>
      </c>
      <c r="B329" s="46">
        <v>51</v>
      </c>
      <c r="C329" s="99" t="s">
        <v>1124</v>
      </c>
      <c r="D329" s="42">
        <v>1984</v>
      </c>
      <c r="E329" s="14" t="s">
        <v>29</v>
      </c>
      <c r="F329" s="56" t="s">
        <v>309</v>
      </c>
      <c r="G329" s="41" t="s">
        <v>37</v>
      </c>
      <c r="H329" s="56" t="s">
        <v>234</v>
      </c>
      <c r="I329" s="224">
        <v>0.11518518518518518</v>
      </c>
      <c r="J329" s="148">
        <f t="shared" si="5"/>
      </c>
      <c r="K329" s="148"/>
      <c r="L329" s="40"/>
      <c r="M329" s="103"/>
      <c r="Q329">
        <v>9900</v>
      </c>
    </row>
    <row r="330" spans="1:17" ht="12.75">
      <c r="A330" s="229">
        <v>329</v>
      </c>
      <c r="B330" s="119">
        <v>300</v>
      </c>
      <c r="C330" s="120" t="s">
        <v>842</v>
      </c>
      <c r="D330" s="13">
        <v>1956</v>
      </c>
      <c r="E330" s="14" t="s">
        <v>29</v>
      </c>
      <c r="F330" s="148" t="s">
        <v>9</v>
      </c>
      <c r="G330" s="148" t="s">
        <v>9</v>
      </c>
      <c r="H330" s="13"/>
      <c r="I330" s="217">
        <v>0.11533564814814816</v>
      </c>
      <c r="J330" s="148" t="str">
        <f t="shared" si="5"/>
        <v>M55</v>
      </c>
      <c r="K330" s="148">
        <v>20</v>
      </c>
      <c r="L330" s="13"/>
      <c r="M330" s="103"/>
      <c r="Q330">
        <v>9960</v>
      </c>
    </row>
    <row r="331" spans="1:17" ht="12.75">
      <c r="A331" s="229">
        <v>330</v>
      </c>
      <c r="B331" s="46">
        <v>437</v>
      </c>
      <c r="C331" s="99" t="s">
        <v>1242</v>
      </c>
      <c r="D331" s="42">
        <v>1995</v>
      </c>
      <c r="E331" s="14" t="s">
        <v>29</v>
      </c>
      <c r="F331" s="56" t="s">
        <v>1244</v>
      </c>
      <c r="G331" s="41" t="s">
        <v>1243</v>
      </c>
      <c r="H331" s="56"/>
      <c r="I331" s="224">
        <v>0.11541666666666667</v>
      </c>
      <c r="J331" s="148" t="str">
        <f t="shared" si="5"/>
        <v>M19</v>
      </c>
      <c r="K331" s="148">
        <v>10</v>
      </c>
      <c r="L331" s="40"/>
      <c r="M331" s="103"/>
      <c r="Q331">
        <v>9960</v>
      </c>
    </row>
    <row r="332" spans="1:17" ht="12.75">
      <c r="A332" s="229">
        <v>331</v>
      </c>
      <c r="B332" s="119">
        <v>127</v>
      </c>
      <c r="C332" s="120" t="s">
        <v>136</v>
      </c>
      <c r="D332" s="101">
        <v>1968</v>
      </c>
      <c r="E332" s="14" t="s">
        <v>29</v>
      </c>
      <c r="F332" s="148" t="s">
        <v>9</v>
      </c>
      <c r="G332" s="148" t="s">
        <v>10</v>
      </c>
      <c r="H332" s="13" t="s">
        <v>205</v>
      </c>
      <c r="I332" s="217">
        <v>0.1155324074074074</v>
      </c>
      <c r="J332" s="148" t="str">
        <f t="shared" si="5"/>
        <v>M45</v>
      </c>
      <c r="K332" s="148">
        <v>29</v>
      </c>
      <c r="L332" s="13" t="s">
        <v>269</v>
      </c>
      <c r="M332" s="102">
        <v>29875</v>
      </c>
      <c r="Q332">
        <v>9960</v>
      </c>
    </row>
    <row r="333" spans="1:17" ht="12.75">
      <c r="A333" s="229">
        <v>332</v>
      </c>
      <c r="B333" s="119">
        <v>282</v>
      </c>
      <c r="C333" s="120" t="s">
        <v>823</v>
      </c>
      <c r="D333" s="13">
        <v>1984</v>
      </c>
      <c r="E333" s="14" t="s">
        <v>29</v>
      </c>
      <c r="F333" s="148" t="s">
        <v>309</v>
      </c>
      <c r="G333" s="148" t="s">
        <v>824</v>
      </c>
      <c r="H333" s="148"/>
      <c r="I333" s="222">
        <v>0.11593750000000001</v>
      </c>
      <c r="J333" s="148">
        <f t="shared" si="5"/>
      </c>
      <c r="K333" s="148"/>
      <c r="L333" s="13"/>
      <c r="M333" s="103"/>
      <c r="Q333">
        <v>9960</v>
      </c>
    </row>
    <row r="334" spans="1:17" ht="12.75">
      <c r="A334" s="229">
        <v>333</v>
      </c>
      <c r="B334" s="46">
        <v>401</v>
      </c>
      <c r="C334" s="99" t="s">
        <v>1180</v>
      </c>
      <c r="D334" s="42">
        <v>1977</v>
      </c>
      <c r="E334" s="14" t="s">
        <v>29</v>
      </c>
      <c r="F334" s="56" t="s">
        <v>9</v>
      </c>
      <c r="G334" s="41" t="s">
        <v>9</v>
      </c>
      <c r="H334" s="56"/>
      <c r="I334" s="224">
        <v>0.11649305555555556</v>
      </c>
      <c r="J334" s="148">
        <f t="shared" si="5"/>
      </c>
      <c r="K334" s="148"/>
      <c r="L334" s="40"/>
      <c r="M334" s="103"/>
      <c r="Q334">
        <v>10020</v>
      </c>
    </row>
    <row r="335" spans="1:17" ht="12.75">
      <c r="A335" s="229">
        <v>334</v>
      </c>
      <c r="B335" s="46">
        <v>459</v>
      </c>
      <c r="C335" s="99" t="s">
        <v>1287</v>
      </c>
      <c r="D335" s="42">
        <v>1978</v>
      </c>
      <c r="E335" s="14" t="s">
        <v>29</v>
      </c>
      <c r="F335" s="56" t="s">
        <v>9</v>
      </c>
      <c r="G335" s="41" t="s">
        <v>9</v>
      </c>
      <c r="H335" s="56" t="s">
        <v>1113</v>
      </c>
      <c r="I335" s="224">
        <v>0.1167824074074074</v>
      </c>
      <c r="J335" s="148">
        <f t="shared" si="5"/>
      </c>
      <c r="K335" s="148"/>
      <c r="L335" s="40"/>
      <c r="M335" s="103"/>
      <c r="Q335">
        <v>10080</v>
      </c>
    </row>
    <row r="336" spans="1:17" ht="12.75">
      <c r="A336" s="229">
        <v>335</v>
      </c>
      <c r="B336" s="119">
        <v>366</v>
      </c>
      <c r="C336" s="120" t="s">
        <v>1132</v>
      </c>
      <c r="D336" s="13">
        <v>1986</v>
      </c>
      <c r="E336" s="14" t="s">
        <v>29</v>
      </c>
      <c r="F336" s="148" t="s">
        <v>309</v>
      </c>
      <c r="G336" s="148" t="s">
        <v>1129</v>
      </c>
      <c r="H336" s="148" t="s">
        <v>1130</v>
      </c>
      <c r="I336" s="222">
        <v>0.11684027777777778</v>
      </c>
      <c r="J336" s="148">
        <f t="shared" si="5"/>
      </c>
      <c r="K336" s="148"/>
      <c r="L336" s="13"/>
      <c r="M336" s="103"/>
      <c r="Q336">
        <v>10080</v>
      </c>
    </row>
    <row r="337" spans="1:17" ht="12.75">
      <c r="A337" s="229">
        <v>336</v>
      </c>
      <c r="B337" s="119">
        <v>146</v>
      </c>
      <c r="C337" s="120" t="s">
        <v>150</v>
      </c>
      <c r="D337" s="101">
        <v>1985</v>
      </c>
      <c r="E337" s="14" t="s">
        <v>29</v>
      </c>
      <c r="F337" s="121" t="s">
        <v>9</v>
      </c>
      <c r="G337" s="121" t="s">
        <v>9</v>
      </c>
      <c r="H337" s="15" t="s">
        <v>205</v>
      </c>
      <c r="I337" s="217">
        <v>0.11695601851851851</v>
      </c>
      <c r="J337" s="148">
        <f t="shared" si="5"/>
      </c>
      <c r="K337" s="148"/>
      <c r="L337" s="13" t="s">
        <v>269</v>
      </c>
      <c r="M337" s="102">
        <v>30034</v>
      </c>
      <c r="Q337">
        <v>10080</v>
      </c>
    </row>
    <row r="338" spans="1:17" ht="12.75">
      <c r="A338" s="229">
        <v>337</v>
      </c>
      <c r="B338" s="119">
        <v>166</v>
      </c>
      <c r="C338" s="120" t="s">
        <v>166</v>
      </c>
      <c r="D338" s="101">
        <v>1989</v>
      </c>
      <c r="E338" s="14" t="s">
        <v>29</v>
      </c>
      <c r="F338" s="148" t="s">
        <v>9</v>
      </c>
      <c r="G338" s="148" t="s">
        <v>9</v>
      </c>
      <c r="H338" s="34" t="s">
        <v>205</v>
      </c>
      <c r="I338" s="217">
        <v>0.11723379629629631</v>
      </c>
      <c r="J338" s="148">
        <f t="shared" si="5"/>
      </c>
      <c r="K338" s="148"/>
      <c r="L338" s="13" t="s">
        <v>269</v>
      </c>
      <c r="M338" s="102">
        <v>30204</v>
      </c>
      <c r="Q338">
        <v>10080</v>
      </c>
    </row>
    <row r="339" spans="1:17" ht="12.75">
      <c r="A339" s="229">
        <v>338</v>
      </c>
      <c r="B339" s="46">
        <v>352</v>
      </c>
      <c r="C339" s="99" t="s">
        <v>1108</v>
      </c>
      <c r="D339" s="42">
        <v>1962</v>
      </c>
      <c r="E339" s="14" t="s">
        <v>29</v>
      </c>
      <c r="F339" s="56" t="s">
        <v>9</v>
      </c>
      <c r="G339" s="41" t="s">
        <v>9</v>
      </c>
      <c r="H339" s="56" t="s">
        <v>1109</v>
      </c>
      <c r="I339" s="224">
        <v>0.11731481481481482</v>
      </c>
      <c r="J339" s="148" t="str">
        <f t="shared" si="5"/>
        <v>M50</v>
      </c>
      <c r="K339" s="148">
        <v>25</v>
      </c>
      <c r="L339" s="13"/>
      <c r="M339" s="103"/>
      <c r="Q339">
        <v>10080</v>
      </c>
    </row>
    <row r="340" spans="1:17" ht="12.75">
      <c r="A340" s="229">
        <v>339</v>
      </c>
      <c r="B340" s="119">
        <v>55</v>
      </c>
      <c r="C340" s="120" t="s">
        <v>76</v>
      </c>
      <c r="D340" s="101">
        <v>1967</v>
      </c>
      <c r="E340" s="41" t="s">
        <v>29</v>
      </c>
      <c r="F340" s="148" t="s">
        <v>9</v>
      </c>
      <c r="G340" s="148" t="s">
        <v>9</v>
      </c>
      <c r="H340" s="231" t="s">
        <v>12</v>
      </c>
      <c r="I340" s="222">
        <v>0.11738425925925926</v>
      </c>
      <c r="J340" s="148" t="str">
        <f t="shared" si="5"/>
        <v>M45</v>
      </c>
      <c r="K340" s="148">
        <v>30</v>
      </c>
      <c r="L340" s="13" t="s">
        <v>269</v>
      </c>
      <c r="M340" s="102">
        <v>29437</v>
      </c>
      <c r="Q340">
        <v>10140</v>
      </c>
    </row>
    <row r="341" spans="1:17" ht="12.75">
      <c r="A341" s="229">
        <v>340</v>
      </c>
      <c r="B341" s="119">
        <v>34</v>
      </c>
      <c r="C341" s="120" t="s">
        <v>63</v>
      </c>
      <c r="D341" s="101">
        <v>1967</v>
      </c>
      <c r="E341" s="14" t="s">
        <v>29</v>
      </c>
      <c r="F341" s="148" t="s">
        <v>9</v>
      </c>
      <c r="G341" s="148" t="s">
        <v>9</v>
      </c>
      <c r="H341" s="13" t="s">
        <v>205</v>
      </c>
      <c r="I341" s="217">
        <v>0.11760416666666666</v>
      </c>
      <c r="J341" s="148" t="str">
        <f t="shared" si="5"/>
        <v>M45</v>
      </c>
      <c r="K341" s="148">
        <v>31</v>
      </c>
      <c r="L341" s="13" t="s">
        <v>269</v>
      </c>
      <c r="M341" s="102">
        <v>29342</v>
      </c>
      <c r="Q341">
        <v>10140</v>
      </c>
    </row>
    <row r="342" spans="1:17" ht="12.75">
      <c r="A342" s="229">
        <v>341</v>
      </c>
      <c r="B342" s="119">
        <v>43</v>
      </c>
      <c r="C342" s="120" t="s">
        <v>70</v>
      </c>
      <c r="D342" s="101">
        <v>1972</v>
      </c>
      <c r="E342" s="14" t="s">
        <v>29</v>
      </c>
      <c r="F342" s="148" t="s">
        <v>309</v>
      </c>
      <c r="G342" s="148" t="s">
        <v>37</v>
      </c>
      <c r="H342" s="148" t="s">
        <v>205</v>
      </c>
      <c r="I342" s="222">
        <v>0.11760416666666666</v>
      </c>
      <c r="J342" s="148" t="str">
        <f t="shared" si="5"/>
        <v>M40</v>
      </c>
      <c r="K342" s="148">
        <v>29</v>
      </c>
      <c r="L342" s="13" t="s">
        <v>269</v>
      </c>
      <c r="M342" s="102">
        <v>29390</v>
      </c>
      <c r="Q342">
        <v>10140</v>
      </c>
    </row>
    <row r="343" spans="1:17" ht="12.75">
      <c r="A343" s="229">
        <v>342</v>
      </c>
      <c r="B343" s="119">
        <v>143</v>
      </c>
      <c r="C343" s="120" t="s">
        <v>148</v>
      </c>
      <c r="D343" s="101">
        <v>1958</v>
      </c>
      <c r="E343" s="14" t="s">
        <v>29</v>
      </c>
      <c r="F343" s="148" t="s">
        <v>9</v>
      </c>
      <c r="G343" s="148" t="s">
        <v>9</v>
      </c>
      <c r="H343" s="148" t="s">
        <v>205</v>
      </c>
      <c r="I343" s="222">
        <v>0.11763888888888889</v>
      </c>
      <c r="J343" s="148" t="str">
        <f t="shared" si="5"/>
        <v>M55</v>
      </c>
      <c r="K343" s="148">
        <v>21</v>
      </c>
      <c r="L343" s="13" t="s">
        <v>269</v>
      </c>
      <c r="M343" s="102">
        <v>30004</v>
      </c>
      <c r="Q343">
        <v>10140</v>
      </c>
    </row>
    <row r="344" spans="1:17" ht="12.75">
      <c r="A344" s="229">
        <v>343</v>
      </c>
      <c r="B344" s="119">
        <v>121</v>
      </c>
      <c r="C344" s="120" t="s">
        <v>132</v>
      </c>
      <c r="D344" s="101">
        <v>1977</v>
      </c>
      <c r="E344" s="14" t="s">
        <v>29</v>
      </c>
      <c r="F344" s="148" t="s">
        <v>9</v>
      </c>
      <c r="G344" s="148" t="s">
        <v>9</v>
      </c>
      <c r="H344" s="13" t="s">
        <v>205</v>
      </c>
      <c r="I344" s="217">
        <v>0.11770833333333335</v>
      </c>
      <c r="J344" s="148">
        <f t="shared" si="5"/>
      </c>
      <c r="K344" s="148"/>
      <c r="L344" s="13" t="s">
        <v>269</v>
      </c>
      <c r="M344" s="102">
        <v>29831</v>
      </c>
      <c r="Q344">
        <v>10140</v>
      </c>
    </row>
    <row r="345" spans="1:17" ht="12.75">
      <c r="A345" s="229">
        <v>344</v>
      </c>
      <c r="B345" s="46">
        <v>139</v>
      </c>
      <c r="C345" s="99" t="s">
        <v>145</v>
      </c>
      <c r="D345" s="42">
        <v>1991</v>
      </c>
      <c r="E345" s="41" t="s">
        <v>29</v>
      </c>
      <c r="F345" s="56" t="s">
        <v>9</v>
      </c>
      <c r="G345" s="41" t="s">
        <v>9</v>
      </c>
      <c r="H345" s="56" t="s">
        <v>205</v>
      </c>
      <c r="I345" s="224">
        <v>0.11774305555555555</v>
      </c>
      <c r="J345" s="148">
        <f t="shared" si="5"/>
      </c>
      <c r="K345" s="148"/>
      <c r="L345" s="13" t="s">
        <v>269</v>
      </c>
      <c r="M345" s="102">
        <v>29973</v>
      </c>
      <c r="Q345">
        <v>10140</v>
      </c>
    </row>
    <row r="346" spans="1:17" ht="12.75">
      <c r="A346" s="229">
        <v>345</v>
      </c>
      <c r="B346" s="119">
        <v>520</v>
      </c>
      <c r="C346" s="120" t="s">
        <v>1868</v>
      </c>
      <c r="D346" s="13">
        <v>1953</v>
      </c>
      <c r="E346" s="14" t="s">
        <v>29</v>
      </c>
      <c r="F346" s="148" t="s">
        <v>9</v>
      </c>
      <c r="G346" s="148" t="s">
        <v>9</v>
      </c>
      <c r="H346" s="148"/>
      <c r="I346" s="222">
        <v>0.11796296296296298</v>
      </c>
      <c r="J346" s="148" t="str">
        <f t="shared" si="5"/>
        <v>M60</v>
      </c>
      <c r="K346" s="148">
        <v>21</v>
      </c>
      <c r="L346" s="13"/>
      <c r="M346" s="103"/>
      <c r="Q346">
        <v>10140</v>
      </c>
    </row>
    <row r="347" spans="1:17" ht="12.75">
      <c r="A347" s="229">
        <v>346</v>
      </c>
      <c r="B347" s="46">
        <v>100</v>
      </c>
      <c r="C347" s="99" t="s">
        <v>115</v>
      </c>
      <c r="D347" s="42">
        <v>1992</v>
      </c>
      <c r="E347" s="41" t="s">
        <v>29</v>
      </c>
      <c r="F347" s="56" t="s">
        <v>9</v>
      </c>
      <c r="G347" s="41" t="s">
        <v>9</v>
      </c>
      <c r="H347" s="56" t="s">
        <v>205</v>
      </c>
      <c r="I347" s="224">
        <v>0.11799768518518518</v>
      </c>
      <c r="J347" s="148">
        <f t="shared" si="5"/>
      </c>
      <c r="K347" s="148"/>
      <c r="L347" s="13" t="s">
        <v>269</v>
      </c>
      <c r="M347" s="102">
        <v>29682</v>
      </c>
      <c r="Q347">
        <v>10140</v>
      </c>
    </row>
    <row r="348" spans="1:17" ht="12.75">
      <c r="A348" s="229">
        <v>347</v>
      </c>
      <c r="B348" s="119">
        <v>214</v>
      </c>
      <c r="C348" s="120" t="s">
        <v>768</v>
      </c>
      <c r="D348" s="13">
        <v>1955</v>
      </c>
      <c r="E348" s="14" t="s">
        <v>29</v>
      </c>
      <c r="F348" s="148" t="s">
        <v>9</v>
      </c>
      <c r="G348" s="148" t="s">
        <v>9</v>
      </c>
      <c r="H348" s="148"/>
      <c r="I348" s="222">
        <v>0.11835648148148148</v>
      </c>
      <c r="J348" s="148" t="str">
        <f t="shared" si="5"/>
        <v>M55</v>
      </c>
      <c r="K348" s="148">
        <v>22</v>
      </c>
      <c r="L348" s="13"/>
      <c r="M348" s="103"/>
      <c r="Q348">
        <v>10200</v>
      </c>
    </row>
    <row r="349" spans="1:17" ht="12.75">
      <c r="A349" s="229">
        <v>348</v>
      </c>
      <c r="B349" s="119">
        <v>95</v>
      </c>
      <c r="C349" s="120" t="s">
        <v>110</v>
      </c>
      <c r="D349" s="92">
        <v>1961</v>
      </c>
      <c r="E349" s="14" t="s">
        <v>29</v>
      </c>
      <c r="F349" s="121" t="s">
        <v>11</v>
      </c>
      <c r="G349" s="121" t="s">
        <v>11</v>
      </c>
      <c r="H349" s="121" t="s">
        <v>1940</v>
      </c>
      <c r="I349" s="222">
        <v>0.11862268518518519</v>
      </c>
      <c r="J349" s="148" t="str">
        <f t="shared" si="5"/>
        <v>M50</v>
      </c>
      <c r="K349" s="148">
        <v>26</v>
      </c>
      <c r="L349" s="13" t="s">
        <v>269</v>
      </c>
      <c r="M349" s="102">
        <v>29653</v>
      </c>
      <c r="Q349">
        <v>10200</v>
      </c>
    </row>
    <row r="350" spans="1:17" ht="12.75">
      <c r="A350" s="229">
        <v>349</v>
      </c>
      <c r="B350" s="119">
        <v>68</v>
      </c>
      <c r="C350" s="120" t="s">
        <v>88</v>
      </c>
      <c r="D350" s="101">
        <v>1984</v>
      </c>
      <c r="E350" s="14" t="s">
        <v>29</v>
      </c>
      <c r="F350" s="148" t="s">
        <v>9</v>
      </c>
      <c r="G350" s="148" t="s">
        <v>9</v>
      </c>
      <c r="H350" s="13" t="s">
        <v>205</v>
      </c>
      <c r="I350" s="217">
        <v>0.11880787037037037</v>
      </c>
      <c r="J350" s="148">
        <f t="shared" si="5"/>
      </c>
      <c r="K350" s="148"/>
      <c r="L350" s="13" t="s">
        <v>269</v>
      </c>
      <c r="M350" s="102">
        <v>29518</v>
      </c>
      <c r="Q350">
        <v>10260</v>
      </c>
    </row>
    <row r="351" spans="1:17" ht="12.75">
      <c r="A351" s="229">
        <v>350</v>
      </c>
      <c r="B351" s="46">
        <v>280</v>
      </c>
      <c r="C351" s="99" t="s">
        <v>821</v>
      </c>
      <c r="D351" s="42">
        <v>1959</v>
      </c>
      <c r="E351" s="14" t="s">
        <v>29</v>
      </c>
      <c r="F351" s="56" t="s">
        <v>9</v>
      </c>
      <c r="G351" s="41" t="s">
        <v>9</v>
      </c>
      <c r="H351" s="56"/>
      <c r="I351" s="224">
        <v>0.1188425925925926</v>
      </c>
      <c r="J351" s="148" t="str">
        <f t="shared" si="5"/>
        <v>M55</v>
      </c>
      <c r="K351" s="148">
        <v>23</v>
      </c>
      <c r="L351" s="40"/>
      <c r="M351" s="103"/>
      <c r="Q351">
        <v>10260</v>
      </c>
    </row>
    <row r="352" spans="1:17" ht="12.75">
      <c r="A352" s="229">
        <v>351</v>
      </c>
      <c r="B352" s="46">
        <v>221</v>
      </c>
      <c r="C352" s="99" t="s">
        <v>779</v>
      </c>
      <c r="D352" s="42">
        <v>1956</v>
      </c>
      <c r="E352" s="14" t="s">
        <v>29</v>
      </c>
      <c r="F352" s="56" t="s">
        <v>9</v>
      </c>
      <c r="G352" s="41" t="s">
        <v>10</v>
      </c>
      <c r="H352" s="56" t="s">
        <v>780</v>
      </c>
      <c r="I352" s="224">
        <v>0.11899305555555556</v>
      </c>
      <c r="J352" s="148" t="str">
        <f t="shared" si="5"/>
        <v>M55</v>
      </c>
      <c r="K352" s="148">
        <v>24</v>
      </c>
      <c r="L352" s="13"/>
      <c r="M352" s="103"/>
      <c r="Q352">
        <v>10260</v>
      </c>
    </row>
    <row r="353" spans="1:17" ht="12.75">
      <c r="A353" s="229">
        <v>352</v>
      </c>
      <c r="B353" s="46">
        <v>286</v>
      </c>
      <c r="C353" s="99" t="s">
        <v>763</v>
      </c>
      <c r="D353" s="42">
        <v>1983</v>
      </c>
      <c r="E353" s="14" t="s">
        <v>29</v>
      </c>
      <c r="F353" s="56" t="s">
        <v>9</v>
      </c>
      <c r="G353" s="41" t="s">
        <v>9</v>
      </c>
      <c r="H353" s="56"/>
      <c r="I353" s="224">
        <v>0.11922453703703705</v>
      </c>
      <c r="J353" s="148">
        <f t="shared" si="5"/>
      </c>
      <c r="K353" s="148"/>
      <c r="L353" s="13"/>
      <c r="M353" s="103"/>
      <c r="Q353">
        <v>10260</v>
      </c>
    </row>
    <row r="354" spans="1:17" ht="12.75">
      <c r="A354" s="229">
        <v>353</v>
      </c>
      <c r="B354" s="119">
        <v>281</v>
      </c>
      <c r="C354" s="120" t="s">
        <v>822</v>
      </c>
      <c r="D354" s="13">
        <v>1988</v>
      </c>
      <c r="E354" s="14" t="s">
        <v>29</v>
      </c>
      <c r="F354" s="148" t="s">
        <v>309</v>
      </c>
      <c r="G354" s="148" t="s">
        <v>34</v>
      </c>
      <c r="H354" s="34"/>
      <c r="I354" s="217">
        <v>0.11929398148148147</v>
      </c>
      <c r="J354" s="148">
        <f t="shared" si="5"/>
      </c>
      <c r="K354" s="148"/>
      <c r="L354" s="13"/>
      <c r="M354" s="103"/>
      <c r="Q354">
        <v>10260</v>
      </c>
    </row>
    <row r="355" spans="1:17" ht="12.75">
      <c r="A355" s="229">
        <v>354</v>
      </c>
      <c r="B355" s="119">
        <v>96</v>
      </c>
      <c r="C355" s="120" t="s">
        <v>111</v>
      </c>
      <c r="D355" s="101">
        <v>1991</v>
      </c>
      <c r="E355" s="14" t="s">
        <v>29</v>
      </c>
      <c r="F355" s="148" t="s">
        <v>9</v>
      </c>
      <c r="G355" s="148" t="s">
        <v>9</v>
      </c>
      <c r="H355" s="13" t="s">
        <v>205</v>
      </c>
      <c r="I355" s="217">
        <v>0.11951388888888888</v>
      </c>
      <c r="J355" s="148">
        <f t="shared" si="5"/>
      </c>
      <c r="K355" s="148"/>
      <c r="L355" s="13" t="s">
        <v>269</v>
      </c>
      <c r="M355" s="102">
        <v>29660</v>
      </c>
      <c r="Q355">
        <v>10320</v>
      </c>
    </row>
    <row r="356" spans="1:17" ht="12.75">
      <c r="A356" s="229">
        <v>355</v>
      </c>
      <c r="B356" s="46">
        <v>381</v>
      </c>
      <c r="C356" s="99" t="s">
        <v>1140</v>
      </c>
      <c r="D356" s="42">
        <v>1991</v>
      </c>
      <c r="E356" s="14" t="s">
        <v>29</v>
      </c>
      <c r="F356" s="56" t="s">
        <v>309</v>
      </c>
      <c r="G356" s="41" t="s">
        <v>30</v>
      </c>
      <c r="H356" s="56" t="s">
        <v>12</v>
      </c>
      <c r="I356" s="224">
        <v>0.1196875</v>
      </c>
      <c r="J356" s="148">
        <f t="shared" si="5"/>
      </c>
      <c r="K356" s="148"/>
      <c r="L356" s="40"/>
      <c r="M356" s="103"/>
      <c r="Q356">
        <v>10320</v>
      </c>
    </row>
    <row r="357" spans="1:17" ht="12.75">
      <c r="A357" s="229">
        <v>356</v>
      </c>
      <c r="B357" s="119">
        <v>178</v>
      </c>
      <c r="C357" s="120" t="s">
        <v>176</v>
      </c>
      <c r="D357" s="101">
        <v>1974</v>
      </c>
      <c r="E357" s="14" t="s">
        <v>29</v>
      </c>
      <c r="F357" s="148" t="s">
        <v>9</v>
      </c>
      <c r="G357" s="148" t="s">
        <v>9</v>
      </c>
      <c r="H357" s="148" t="s">
        <v>205</v>
      </c>
      <c r="I357" s="222">
        <v>0.11990740740740741</v>
      </c>
      <c r="J357" s="148" t="str">
        <f t="shared" si="5"/>
        <v>M40</v>
      </c>
      <c r="K357" s="148">
        <v>30</v>
      </c>
      <c r="L357" s="13" t="s">
        <v>269</v>
      </c>
      <c r="M357" s="102">
        <v>30268</v>
      </c>
      <c r="Q357">
        <v>10320</v>
      </c>
    </row>
    <row r="358" spans="1:17" ht="12.75">
      <c r="A358" s="229">
        <v>357</v>
      </c>
      <c r="B358" s="46">
        <v>414</v>
      </c>
      <c r="C358" s="99" t="s">
        <v>1189</v>
      </c>
      <c r="D358" s="42">
        <v>1986</v>
      </c>
      <c r="E358" s="14" t="s">
        <v>29</v>
      </c>
      <c r="F358" s="56" t="s">
        <v>9</v>
      </c>
      <c r="G358" s="41" t="s">
        <v>9</v>
      </c>
      <c r="H358" s="56" t="s">
        <v>1190</v>
      </c>
      <c r="I358" s="224">
        <v>0.12002314814814814</v>
      </c>
      <c r="J358" s="148">
        <f t="shared" si="5"/>
      </c>
      <c r="K358" s="148"/>
      <c r="L358" s="40"/>
      <c r="M358" s="103"/>
      <c r="Q358">
        <v>10320</v>
      </c>
    </row>
    <row r="359" spans="1:17" ht="12.75">
      <c r="A359" s="229">
        <v>358</v>
      </c>
      <c r="B359" s="119">
        <v>23</v>
      </c>
      <c r="C359" s="120" t="s">
        <v>53</v>
      </c>
      <c r="D359" s="101">
        <v>1982</v>
      </c>
      <c r="E359" s="14" t="s">
        <v>26</v>
      </c>
      <c r="F359" s="148" t="s">
        <v>205</v>
      </c>
      <c r="G359" s="148" t="s">
        <v>35</v>
      </c>
      <c r="H359" s="148" t="s">
        <v>205</v>
      </c>
      <c r="I359" s="222">
        <v>0.1202199074074074</v>
      </c>
      <c r="J359" s="148">
        <f t="shared" si="5"/>
      </c>
      <c r="K359" s="148"/>
      <c r="L359" s="13" t="s">
        <v>269</v>
      </c>
      <c r="M359" s="102">
        <v>29285</v>
      </c>
      <c r="Q359">
        <v>10380</v>
      </c>
    </row>
    <row r="360" spans="1:17" ht="12.75">
      <c r="A360" s="229">
        <v>359</v>
      </c>
      <c r="B360" s="46">
        <v>241</v>
      </c>
      <c r="C360" s="99" t="s">
        <v>58</v>
      </c>
      <c r="D360" s="42">
        <v>1951</v>
      </c>
      <c r="E360" s="14" t="s">
        <v>29</v>
      </c>
      <c r="F360" s="56" t="s">
        <v>9</v>
      </c>
      <c r="G360" s="41" t="s">
        <v>9</v>
      </c>
      <c r="H360" s="56" t="s">
        <v>930</v>
      </c>
      <c r="I360" s="224">
        <v>0.12089120370370371</v>
      </c>
      <c r="J360" s="148" t="str">
        <f t="shared" si="5"/>
        <v>M60</v>
      </c>
      <c r="K360" s="148">
        <v>22</v>
      </c>
      <c r="L360" s="13"/>
      <c r="M360" s="103"/>
      <c r="Q360">
        <v>10440</v>
      </c>
    </row>
    <row r="361" spans="1:17" ht="12.75">
      <c r="A361" s="229">
        <v>360</v>
      </c>
      <c r="B361" s="119">
        <v>150</v>
      </c>
      <c r="C361" s="120" t="s">
        <v>154</v>
      </c>
      <c r="D361" s="101">
        <v>1953</v>
      </c>
      <c r="E361" s="14" t="s">
        <v>29</v>
      </c>
      <c r="F361" s="148" t="s">
        <v>9</v>
      </c>
      <c r="G361" s="148" t="s">
        <v>9</v>
      </c>
      <c r="H361" s="148" t="s">
        <v>12</v>
      </c>
      <c r="I361" s="222">
        <v>0.12105324074074075</v>
      </c>
      <c r="J361" s="148" t="str">
        <f t="shared" si="5"/>
        <v>M60</v>
      </c>
      <c r="K361" s="148">
        <v>23</v>
      </c>
      <c r="L361" s="13" t="s">
        <v>269</v>
      </c>
      <c r="M361" s="102">
        <v>30052</v>
      </c>
      <c r="Q361">
        <v>10440</v>
      </c>
    </row>
    <row r="362" spans="1:17" ht="12.75">
      <c r="A362" s="229">
        <v>361</v>
      </c>
      <c r="B362" s="119">
        <v>20</v>
      </c>
      <c r="C362" s="120" t="s">
        <v>51</v>
      </c>
      <c r="D362" s="101">
        <v>1992</v>
      </c>
      <c r="E362" s="14" t="s">
        <v>29</v>
      </c>
      <c r="F362" s="148" t="s">
        <v>9</v>
      </c>
      <c r="G362" s="148" t="s">
        <v>9</v>
      </c>
      <c r="H362" s="148" t="s">
        <v>205</v>
      </c>
      <c r="I362" s="222">
        <v>0.12168981481481482</v>
      </c>
      <c r="J362" s="148">
        <f t="shared" si="5"/>
      </c>
      <c r="K362" s="148"/>
      <c r="L362" s="13" t="s">
        <v>269</v>
      </c>
      <c r="M362" s="102">
        <v>29267</v>
      </c>
      <c r="Q362">
        <v>10500</v>
      </c>
    </row>
    <row r="363" spans="1:17" ht="12.75">
      <c r="A363" s="229">
        <v>362</v>
      </c>
      <c r="B363" s="119">
        <v>98</v>
      </c>
      <c r="C363" s="120" t="s">
        <v>113</v>
      </c>
      <c r="D363" s="151">
        <v>1985</v>
      </c>
      <c r="E363" s="14" t="s">
        <v>29</v>
      </c>
      <c r="F363" s="148" t="s">
        <v>9</v>
      </c>
      <c r="G363" s="148" t="s">
        <v>9</v>
      </c>
      <c r="H363" s="148" t="s">
        <v>234</v>
      </c>
      <c r="I363" s="222">
        <v>0.12171296296296297</v>
      </c>
      <c r="J363" s="148">
        <f t="shared" si="5"/>
      </c>
      <c r="K363" s="148"/>
      <c r="L363" s="13" t="s">
        <v>269</v>
      </c>
      <c r="M363" s="102">
        <v>29676</v>
      </c>
      <c r="Q363">
        <v>10500</v>
      </c>
    </row>
    <row r="364" spans="1:17" ht="12.75">
      <c r="A364" s="229">
        <v>363</v>
      </c>
      <c r="B364" s="119">
        <v>11</v>
      </c>
      <c r="C364" s="120" t="s">
        <v>43</v>
      </c>
      <c r="D364" s="101">
        <v>1991</v>
      </c>
      <c r="E364" s="14" t="s">
        <v>29</v>
      </c>
      <c r="F364" s="148" t="s">
        <v>9</v>
      </c>
      <c r="G364" s="148" t="s">
        <v>9</v>
      </c>
      <c r="H364" s="148" t="s">
        <v>205</v>
      </c>
      <c r="I364" s="222">
        <v>0.12184027777777778</v>
      </c>
      <c r="J364" s="148">
        <f t="shared" si="5"/>
      </c>
      <c r="K364" s="148"/>
      <c r="L364" s="13" t="s">
        <v>269</v>
      </c>
      <c r="M364" s="102">
        <v>29212</v>
      </c>
      <c r="Q364">
        <v>10500</v>
      </c>
    </row>
    <row r="365" spans="1:17" ht="12.75">
      <c r="A365" s="229">
        <v>364</v>
      </c>
      <c r="B365" s="46">
        <v>416</v>
      </c>
      <c r="C365" s="99" t="s">
        <v>1255</v>
      </c>
      <c r="D365" s="42">
        <v>1962</v>
      </c>
      <c r="E365" s="14" t="s">
        <v>29</v>
      </c>
      <c r="F365" s="56" t="s">
        <v>9</v>
      </c>
      <c r="G365" s="41" t="s">
        <v>9</v>
      </c>
      <c r="H365" s="56"/>
      <c r="I365" s="224">
        <v>0.12222222222222223</v>
      </c>
      <c r="J365" s="148" t="str">
        <f t="shared" si="5"/>
        <v>M50</v>
      </c>
      <c r="K365" s="148">
        <v>27</v>
      </c>
      <c r="L365" s="40"/>
      <c r="M365" s="103"/>
      <c r="Q365">
        <v>10560</v>
      </c>
    </row>
    <row r="366" spans="1:17" ht="12.75">
      <c r="A366" s="229">
        <v>365</v>
      </c>
      <c r="B366" s="119">
        <v>302</v>
      </c>
      <c r="C366" s="120" t="s">
        <v>1148</v>
      </c>
      <c r="D366" s="13">
        <v>1974</v>
      </c>
      <c r="E366" s="14" t="s">
        <v>29</v>
      </c>
      <c r="F366" s="148" t="s">
        <v>9</v>
      </c>
      <c r="G366" s="148" t="s">
        <v>9</v>
      </c>
      <c r="H366" s="13" t="s">
        <v>844</v>
      </c>
      <c r="I366" s="217">
        <v>0.12259259259259259</v>
      </c>
      <c r="J366" s="148" t="str">
        <f t="shared" si="5"/>
        <v>M40</v>
      </c>
      <c r="K366" s="148">
        <v>31</v>
      </c>
      <c r="L366" s="13"/>
      <c r="M366" s="103"/>
      <c r="Q366">
        <v>10560</v>
      </c>
    </row>
    <row r="367" spans="1:17" ht="12.75">
      <c r="A367" s="229">
        <v>366</v>
      </c>
      <c r="B367" s="46">
        <v>444</v>
      </c>
      <c r="C367" s="99" t="s">
        <v>1194</v>
      </c>
      <c r="D367" s="42">
        <v>1993</v>
      </c>
      <c r="E367" s="14" t="s">
        <v>29</v>
      </c>
      <c r="F367" s="56" t="s">
        <v>9</v>
      </c>
      <c r="G367" s="41" t="s">
        <v>9</v>
      </c>
      <c r="H367" s="56"/>
      <c r="I367" s="224">
        <v>0.1226388888888889</v>
      </c>
      <c r="J367" s="148">
        <f t="shared" si="5"/>
      </c>
      <c r="K367" s="148"/>
      <c r="L367" s="40"/>
      <c r="M367" s="103"/>
      <c r="Q367">
        <v>10560</v>
      </c>
    </row>
    <row r="368" spans="1:17" ht="12.75">
      <c r="A368" s="229">
        <v>367</v>
      </c>
      <c r="B368" s="119">
        <v>159</v>
      </c>
      <c r="C368" s="120" t="s">
        <v>162</v>
      </c>
      <c r="D368" s="101">
        <v>1985</v>
      </c>
      <c r="E368" s="14" t="s">
        <v>29</v>
      </c>
      <c r="F368" s="121" t="s">
        <v>9</v>
      </c>
      <c r="G368" s="121" t="s">
        <v>9</v>
      </c>
      <c r="H368" s="121" t="s">
        <v>257</v>
      </c>
      <c r="I368" s="222">
        <v>0.12274305555555555</v>
      </c>
      <c r="J368" s="148">
        <f t="shared" si="5"/>
      </c>
      <c r="K368" s="148"/>
      <c r="L368" s="13" t="s">
        <v>269</v>
      </c>
      <c r="M368" s="102">
        <v>30143</v>
      </c>
      <c r="Q368">
        <v>10560</v>
      </c>
    </row>
    <row r="369" spans="1:17" ht="12.75">
      <c r="A369" s="229">
        <v>368</v>
      </c>
      <c r="B369" s="46">
        <v>353</v>
      </c>
      <c r="C369" s="99" t="s">
        <v>1110</v>
      </c>
      <c r="D369" s="42">
        <v>1952</v>
      </c>
      <c r="E369" s="14" t="s">
        <v>29</v>
      </c>
      <c r="F369" s="56" t="s">
        <v>9</v>
      </c>
      <c r="G369" s="41" t="s">
        <v>9</v>
      </c>
      <c r="H369" s="56"/>
      <c r="I369" s="224">
        <v>0.12282407407407407</v>
      </c>
      <c r="J369" s="148" t="str">
        <f t="shared" si="5"/>
        <v>M60</v>
      </c>
      <c r="K369" s="148">
        <v>24</v>
      </c>
      <c r="L369" s="40"/>
      <c r="M369" s="103"/>
      <c r="Q369">
        <v>10560</v>
      </c>
    </row>
    <row r="370" spans="1:17" ht="12.75">
      <c r="A370" s="229">
        <v>369</v>
      </c>
      <c r="B370" s="119">
        <v>153</v>
      </c>
      <c r="C370" s="120" t="s">
        <v>157</v>
      </c>
      <c r="D370" s="101">
        <v>1990</v>
      </c>
      <c r="E370" s="14" t="s">
        <v>29</v>
      </c>
      <c r="F370" s="13" t="s">
        <v>9</v>
      </c>
      <c r="G370" s="148" t="s">
        <v>9</v>
      </c>
      <c r="H370" s="148" t="s">
        <v>256</v>
      </c>
      <c r="I370" s="222">
        <v>0.12292824074074075</v>
      </c>
      <c r="J370" s="148">
        <f t="shared" si="5"/>
      </c>
      <c r="K370" s="148"/>
      <c r="L370" s="13" t="s">
        <v>269</v>
      </c>
      <c r="M370" s="102">
        <v>30084</v>
      </c>
      <c r="Q370">
        <v>10620</v>
      </c>
    </row>
    <row r="371" spans="1:17" ht="12.75">
      <c r="A371" s="229">
        <v>370</v>
      </c>
      <c r="B371" s="46">
        <v>292</v>
      </c>
      <c r="C371" s="99" t="s">
        <v>832</v>
      </c>
      <c r="D371" s="42">
        <v>1997</v>
      </c>
      <c r="E371" s="14" t="s">
        <v>29</v>
      </c>
      <c r="F371" s="56" t="s">
        <v>9</v>
      </c>
      <c r="G371" s="41" t="s">
        <v>9</v>
      </c>
      <c r="H371" s="56" t="s">
        <v>588</v>
      </c>
      <c r="I371" s="224">
        <v>0.12297453703703703</v>
      </c>
      <c r="J371" s="148">
        <f t="shared" si="5"/>
      </c>
      <c r="K371" s="148"/>
      <c r="L371" s="13"/>
      <c r="M371" s="103"/>
      <c r="Q371">
        <v>10620</v>
      </c>
    </row>
    <row r="372" spans="1:17" ht="12.75">
      <c r="A372" s="229">
        <v>371</v>
      </c>
      <c r="B372" s="46">
        <v>391</v>
      </c>
      <c r="C372" s="99" t="s">
        <v>1169</v>
      </c>
      <c r="D372" s="42">
        <v>1995</v>
      </c>
      <c r="E372" s="14" t="s">
        <v>29</v>
      </c>
      <c r="F372" s="56" t="s">
        <v>9</v>
      </c>
      <c r="G372" s="41" t="s">
        <v>9</v>
      </c>
      <c r="H372" s="56" t="s">
        <v>1170</v>
      </c>
      <c r="I372" s="224">
        <v>0.1232638888888889</v>
      </c>
      <c r="J372" s="148" t="str">
        <f t="shared" si="5"/>
        <v>M19</v>
      </c>
      <c r="K372" s="148">
        <v>11</v>
      </c>
      <c r="L372" s="40"/>
      <c r="M372" s="103"/>
      <c r="Q372">
        <v>10620</v>
      </c>
    </row>
    <row r="373" spans="1:17" ht="12.75">
      <c r="A373" s="229">
        <v>372</v>
      </c>
      <c r="B373" s="46">
        <v>58</v>
      </c>
      <c r="C373" s="99" t="s">
        <v>79</v>
      </c>
      <c r="D373" s="42">
        <v>1984</v>
      </c>
      <c r="E373" s="41" t="s">
        <v>29</v>
      </c>
      <c r="F373" s="56" t="s">
        <v>9</v>
      </c>
      <c r="G373" s="41" t="s">
        <v>9</v>
      </c>
      <c r="H373" s="56" t="s">
        <v>205</v>
      </c>
      <c r="I373" s="224">
        <v>0.12336805555555556</v>
      </c>
      <c r="J373" s="148">
        <f t="shared" si="5"/>
      </c>
      <c r="K373" s="148"/>
      <c r="L373" s="13" t="s">
        <v>269</v>
      </c>
      <c r="M373" s="102">
        <v>29447</v>
      </c>
      <c r="Q373">
        <v>10620</v>
      </c>
    </row>
    <row r="374" spans="1:17" ht="12.75">
      <c r="A374" s="229">
        <v>373</v>
      </c>
      <c r="B374" s="119">
        <v>111</v>
      </c>
      <c r="C374" s="120" t="s">
        <v>126</v>
      </c>
      <c r="D374" s="101">
        <v>1988</v>
      </c>
      <c r="E374" s="14" t="s">
        <v>29</v>
      </c>
      <c r="F374" s="148" t="s">
        <v>9</v>
      </c>
      <c r="G374" s="148" t="s">
        <v>9</v>
      </c>
      <c r="H374" s="13" t="s">
        <v>241</v>
      </c>
      <c r="I374" s="217">
        <v>0.12337962962962963</v>
      </c>
      <c r="J374" s="148">
        <f t="shared" si="5"/>
      </c>
      <c r="K374" s="148"/>
      <c r="L374" s="13" t="s">
        <v>269</v>
      </c>
      <c r="M374" s="102">
        <v>29766</v>
      </c>
      <c r="Q374">
        <v>10620</v>
      </c>
    </row>
    <row r="375" spans="1:17" ht="12.75">
      <c r="A375" s="229">
        <v>374</v>
      </c>
      <c r="B375" s="119">
        <v>106</v>
      </c>
      <c r="C375" s="120" t="s">
        <v>121</v>
      </c>
      <c r="D375" s="101">
        <v>1980</v>
      </c>
      <c r="E375" s="14" t="s">
        <v>29</v>
      </c>
      <c r="F375" s="148" t="s">
        <v>9</v>
      </c>
      <c r="G375" s="148" t="s">
        <v>9</v>
      </c>
      <c r="H375" s="34" t="s">
        <v>239</v>
      </c>
      <c r="I375" s="217">
        <v>0.12354166666666666</v>
      </c>
      <c r="J375" s="148">
        <f t="shared" si="5"/>
      </c>
      <c r="K375" s="148"/>
      <c r="L375" s="13" t="s">
        <v>269</v>
      </c>
      <c r="M375" s="102">
        <v>29708</v>
      </c>
      <c r="Q375">
        <v>10620</v>
      </c>
    </row>
    <row r="376" spans="1:17" ht="12.75">
      <c r="A376" s="229">
        <v>375</v>
      </c>
      <c r="B376" s="119">
        <v>115</v>
      </c>
      <c r="C376" s="120" t="s">
        <v>129</v>
      </c>
      <c r="D376" s="101">
        <v>1977</v>
      </c>
      <c r="E376" s="14" t="s">
        <v>29</v>
      </c>
      <c r="F376" s="148" t="s">
        <v>9</v>
      </c>
      <c r="G376" s="148" t="s">
        <v>9</v>
      </c>
      <c r="H376" s="148" t="s">
        <v>245</v>
      </c>
      <c r="I376" s="222">
        <v>0.12355324074074074</v>
      </c>
      <c r="J376" s="148">
        <f t="shared" si="5"/>
      </c>
      <c r="K376" s="148"/>
      <c r="L376" s="13" t="s">
        <v>269</v>
      </c>
      <c r="M376" s="102">
        <v>29787</v>
      </c>
      <c r="Q376">
        <v>10620</v>
      </c>
    </row>
    <row r="377" spans="1:17" ht="12.75">
      <c r="A377" s="229">
        <v>376</v>
      </c>
      <c r="B377" s="119">
        <v>187</v>
      </c>
      <c r="C377" s="120" t="s">
        <v>185</v>
      </c>
      <c r="D377" s="101">
        <v>1971</v>
      </c>
      <c r="E377" s="14" t="s">
        <v>29</v>
      </c>
      <c r="F377" s="121" t="s">
        <v>9</v>
      </c>
      <c r="G377" s="121" t="s">
        <v>9</v>
      </c>
      <c r="H377" s="121" t="s">
        <v>205</v>
      </c>
      <c r="I377" s="222">
        <v>0.12363425925925926</v>
      </c>
      <c r="J377" s="148" t="str">
        <f t="shared" si="5"/>
        <v>M40</v>
      </c>
      <c r="K377" s="148">
        <v>32</v>
      </c>
      <c r="L377" s="13" t="s">
        <v>269</v>
      </c>
      <c r="M377" s="102">
        <v>30339</v>
      </c>
      <c r="Q377">
        <v>10680</v>
      </c>
    </row>
    <row r="378" spans="1:17" ht="12.75">
      <c r="A378" s="229">
        <v>377</v>
      </c>
      <c r="B378" s="46">
        <v>456</v>
      </c>
      <c r="C378" s="99" t="s">
        <v>1282</v>
      </c>
      <c r="D378" s="42">
        <v>1985</v>
      </c>
      <c r="E378" s="14" t="s">
        <v>29</v>
      </c>
      <c r="F378" s="56" t="s">
        <v>9</v>
      </c>
      <c r="G378" s="41" t="s">
        <v>9</v>
      </c>
      <c r="H378" s="56"/>
      <c r="I378" s="224">
        <v>0.12378472222222221</v>
      </c>
      <c r="J378" s="148">
        <f t="shared" si="5"/>
      </c>
      <c r="K378" s="148"/>
      <c r="L378" s="40"/>
      <c r="M378" s="103"/>
      <c r="Q378">
        <v>10680</v>
      </c>
    </row>
    <row r="379" spans="1:17" ht="12.75">
      <c r="A379" s="229">
        <v>378</v>
      </c>
      <c r="B379" s="46">
        <v>129</v>
      </c>
      <c r="C379" s="99" t="s">
        <v>138</v>
      </c>
      <c r="D379" s="42">
        <v>1969</v>
      </c>
      <c r="E379" s="41" t="s">
        <v>29</v>
      </c>
      <c r="F379" s="56" t="s">
        <v>9</v>
      </c>
      <c r="G379" s="41" t="s">
        <v>9</v>
      </c>
      <c r="H379" s="56" t="s">
        <v>205</v>
      </c>
      <c r="I379" s="224">
        <v>0.12390046296296296</v>
      </c>
      <c r="J379" s="148" t="str">
        <f t="shared" si="5"/>
        <v>M45</v>
      </c>
      <c r="K379" s="148">
        <v>32</v>
      </c>
      <c r="L379" s="13" t="s">
        <v>269</v>
      </c>
      <c r="M379" s="102">
        <v>29925</v>
      </c>
      <c r="Q379">
        <v>10680</v>
      </c>
    </row>
    <row r="380" spans="1:17" ht="12.75">
      <c r="A380" s="229">
        <v>379</v>
      </c>
      <c r="B380" s="46">
        <v>135</v>
      </c>
      <c r="C380" s="99" t="s">
        <v>142</v>
      </c>
      <c r="D380" s="42">
        <v>1992</v>
      </c>
      <c r="E380" s="41" t="s">
        <v>29</v>
      </c>
      <c r="F380" s="56"/>
      <c r="G380" s="41" t="s">
        <v>249</v>
      </c>
      <c r="H380" s="56" t="s">
        <v>250</v>
      </c>
      <c r="I380" s="224">
        <v>0.1244212962962963</v>
      </c>
      <c r="J380" s="148">
        <f t="shared" si="5"/>
      </c>
      <c r="K380" s="148"/>
      <c r="L380" s="13" t="s">
        <v>269</v>
      </c>
      <c r="M380" s="102">
        <v>29941</v>
      </c>
      <c r="Q380">
        <v>10740</v>
      </c>
    </row>
    <row r="381" spans="1:17" ht="12.75">
      <c r="A381" s="229">
        <v>380</v>
      </c>
      <c r="B381" s="46">
        <v>521</v>
      </c>
      <c r="C381" s="99" t="s">
        <v>131</v>
      </c>
      <c r="D381" s="42">
        <v>1965</v>
      </c>
      <c r="E381" s="14" t="s">
        <v>29</v>
      </c>
      <c r="F381" s="148" t="s">
        <v>9</v>
      </c>
      <c r="G381" s="148" t="s">
        <v>9</v>
      </c>
      <c r="H381" s="56" t="s">
        <v>1048</v>
      </c>
      <c r="I381" s="224">
        <v>0.1244212962962963</v>
      </c>
      <c r="J381" s="148" t="str">
        <f t="shared" si="5"/>
        <v>M45</v>
      </c>
      <c r="K381" s="148">
        <v>33</v>
      </c>
      <c r="L381" s="40"/>
      <c r="M381" s="103"/>
      <c r="Q381">
        <v>10740</v>
      </c>
    </row>
    <row r="382" spans="1:17" ht="12.75">
      <c r="A382" s="229">
        <v>381</v>
      </c>
      <c r="B382" s="46">
        <v>426</v>
      </c>
      <c r="C382" s="99" t="s">
        <v>94</v>
      </c>
      <c r="D382" s="42">
        <v>1986</v>
      </c>
      <c r="E382" s="41" t="s">
        <v>29</v>
      </c>
      <c r="F382" s="56" t="s">
        <v>9</v>
      </c>
      <c r="G382" s="41" t="s">
        <v>9</v>
      </c>
      <c r="H382" s="56" t="s">
        <v>205</v>
      </c>
      <c r="I382" s="224">
        <v>0.12465277777777778</v>
      </c>
      <c r="J382" s="148">
        <f t="shared" si="5"/>
      </c>
      <c r="K382" s="148"/>
      <c r="L382" s="13" t="s">
        <v>269</v>
      </c>
      <c r="M382" s="102">
        <v>29549</v>
      </c>
      <c r="Q382">
        <v>10740</v>
      </c>
    </row>
    <row r="383" spans="1:17" ht="12.75">
      <c r="A383" s="229">
        <v>382</v>
      </c>
      <c r="B383" s="119">
        <v>191</v>
      </c>
      <c r="C383" s="120" t="s">
        <v>188</v>
      </c>
      <c r="D383" s="101">
        <v>1972</v>
      </c>
      <c r="E383" s="14" t="s">
        <v>29</v>
      </c>
      <c r="F383" s="148" t="s">
        <v>9</v>
      </c>
      <c r="G383" s="148" t="s">
        <v>9</v>
      </c>
      <c r="H383" s="13" t="s">
        <v>263</v>
      </c>
      <c r="I383" s="217">
        <v>0.12496527777777777</v>
      </c>
      <c r="J383" s="148" t="str">
        <f t="shared" si="5"/>
        <v>M40</v>
      </c>
      <c r="K383" s="148">
        <v>33</v>
      </c>
      <c r="L383" s="13" t="s">
        <v>269</v>
      </c>
      <c r="M383" s="102">
        <v>30405</v>
      </c>
      <c r="Q383">
        <v>10740</v>
      </c>
    </row>
    <row r="384" spans="1:17" ht="12.75">
      <c r="A384" s="229">
        <v>383</v>
      </c>
      <c r="B384" s="119">
        <v>170</v>
      </c>
      <c r="C384" s="120" t="s">
        <v>169</v>
      </c>
      <c r="D384" s="101">
        <v>1978</v>
      </c>
      <c r="E384" s="14" t="s">
        <v>29</v>
      </c>
      <c r="F384" s="148" t="s">
        <v>9</v>
      </c>
      <c r="G384" s="148" t="s">
        <v>9</v>
      </c>
      <c r="H384" s="148" t="s">
        <v>205</v>
      </c>
      <c r="I384" s="222">
        <v>0.125</v>
      </c>
      <c r="J384" s="148">
        <f t="shared" si="5"/>
      </c>
      <c r="K384" s="148"/>
      <c r="L384" s="13" t="s">
        <v>269</v>
      </c>
      <c r="M384" s="102">
        <v>30224</v>
      </c>
      <c r="Q384">
        <v>10800</v>
      </c>
    </row>
    <row r="385" spans="1:17" ht="12.75">
      <c r="A385" s="229">
        <v>384</v>
      </c>
      <c r="B385" s="119">
        <v>329</v>
      </c>
      <c r="C385" s="120" t="s">
        <v>1076</v>
      </c>
      <c r="D385" s="13">
        <v>1961</v>
      </c>
      <c r="E385" s="14" t="s">
        <v>29</v>
      </c>
      <c r="F385" s="148" t="s">
        <v>9</v>
      </c>
      <c r="G385" s="148" t="s">
        <v>15</v>
      </c>
      <c r="H385" s="148" t="s">
        <v>16</v>
      </c>
      <c r="I385" s="222">
        <v>0.12599537037037037</v>
      </c>
      <c r="J385" s="148" t="str">
        <f t="shared" si="5"/>
        <v>M50</v>
      </c>
      <c r="K385" s="148">
        <v>28</v>
      </c>
      <c r="L385" s="13"/>
      <c r="M385" s="103"/>
      <c r="Q385">
        <v>10860</v>
      </c>
    </row>
    <row r="386" spans="1:17" ht="12.75">
      <c r="A386" s="229">
        <v>385</v>
      </c>
      <c r="B386" s="46">
        <v>61</v>
      </c>
      <c r="C386" s="99" t="s">
        <v>81</v>
      </c>
      <c r="D386" s="42">
        <v>1967</v>
      </c>
      <c r="E386" s="41" t="s">
        <v>29</v>
      </c>
      <c r="F386" s="56" t="s">
        <v>9</v>
      </c>
      <c r="G386" s="41" t="s">
        <v>9</v>
      </c>
      <c r="H386" s="56"/>
      <c r="I386" s="224">
        <v>0.1270023148148148</v>
      </c>
      <c r="J386" s="148" t="str">
        <f t="shared" si="5"/>
        <v>M45</v>
      </c>
      <c r="K386" s="148">
        <v>34</v>
      </c>
      <c r="L386" s="13" t="s">
        <v>269</v>
      </c>
      <c r="M386" s="102">
        <v>29458</v>
      </c>
      <c r="Q386">
        <v>10920</v>
      </c>
    </row>
    <row r="387" spans="1:17" ht="12.75">
      <c r="A387" s="229">
        <v>386</v>
      </c>
      <c r="B387" s="46">
        <v>398</v>
      </c>
      <c r="C387" s="99" t="s">
        <v>1177</v>
      </c>
      <c r="D387" s="42">
        <v>1977</v>
      </c>
      <c r="E387" s="14" t="s">
        <v>29</v>
      </c>
      <c r="F387" s="56" t="s">
        <v>9</v>
      </c>
      <c r="G387" s="41" t="s">
        <v>9</v>
      </c>
      <c r="H387" s="56" t="s">
        <v>237</v>
      </c>
      <c r="I387" s="224">
        <v>0.1272222222222222</v>
      </c>
      <c r="J387" s="148">
        <f aca="true" t="shared" si="6" ref="J387:J413">IF(AND(D387&gt;=1900,D387&lt;=1954),"M60",IF(AND(D387&gt;=1955,D387&lt;=1959),"M55",IF(AND(D387&gt;=1960,D387&lt;=1964),"M50",IF(AND(D387&gt;=1965,D387&lt;=1969),"M45",IF(AND(D387&gt;=1970,D387&lt;=1974),"M40",IF(AND(D387&gt;=1995,D387&lt;=1996),"M19",""))))))</f>
      </c>
      <c r="K387" s="148"/>
      <c r="L387" s="40"/>
      <c r="M387" s="103"/>
      <c r="Q387">
        <v>10980</v>
      </c>
    </row>
    <row r="388" spans="1:17" ht="12.75">
      <c r="A388" s="229">
        <v>387</v>
      </c>
      <c r="B388" s="119">
        <v>92</v>
      </c>
      <c r="C388" s="120" t="s">
        <v>108</v>
      </c>
      <c r="D388" s="101">
        <v>1984</v>
      </c>
      <c r="E388" s="14" t="s">
        <v>29</v>
      </c>
      <c r="F388" s="148" t="s">
        <v>9</v>
      </c>
      <c r="G388" s="148" t="s">
        <v>9</v>
      </c>
      <c r="H388" s="148" t="s">
        <v>232</v>
      </c>
      <c r="I388" s="222">
        <v>0.1275</v>
      </c>
      <c r="J388" s="148">
        <f t="shared" si="6"/>
      </c>
      <c r="K388" s="148"/>
      <c r="L388" s="13" t="s">
        <v>269</v>
      </c>
      <c r="M388" s="102">
        <v>29647</v>
      </c>
      <c r="Q388">
        <v>10980</v>
      </c>
    </row>
    <row r="389" spans="1:17" ht="12.75">
      <c r="A389" s="229">
        <v>388</v>
      </c>
      <c r="B389" s="119">
        <v>179</v>
      </c>
      <c r="C389" s="120" t="s">
        <v>177</v>
      </c>
      <c r="D389" s="101">
        <v>1971</v>
      </c>
      <c r="E389" s="14" t="s">
        <v>29</v>
      </c>
      <c r="F389" s="148" t="s">
        <v>9</v>
      </c>
      <c r="G389" s="148" t="s">
        <v>9</v>
      </c>
      <c r="H389" s="148" t="s">
        <v>205</v>
      </c>
      <c r="I389" s="222">
        <v>0.12768518518518518</v>
      </c>
      <c r="J389" s="148" t="str">
        <f t="shared" si="6"/>
        <v>M40</v>
      </c>
      <c r="K389" s="148">
        <v>34</v>
      </c>
      <c r="L389" s="13" t="s">
        <v>269</v>
      </c>
      <c r="M389" s="102">
        <v>30275</v>
      </c>
      <c r="Q389">
        <v>10980</v>
      </c>
    </row>
    <row r="390" spans="1:17" ht="12.75">
      <c r="A390" s="229">
        <v>389</v>
      </c>
      <c r="B390" s="119">
        <v>267</v>
      </c>
      <c r="C390" s="120" t="s">
        <v>805</v>
      </c>
      <c r="D390" s="13">
        <v>1980</v>
      </c>
      <c r="E390" s="14" t="s">
        <v>29</v>
      </c>
      <c r="F390" s="148" t="s">
        <v>309</v>
      </c>
      <c r="G390" s="148" t="s">
        <v>806</v>
      </c>
      <c r="H390" s="13"/>
      <c r="I390" s="217">
        <v>0.12796296296296297</v>
      </c>
      <c r="J390" s="148">
        <f t="shared" si="6"/>
      </c>
      <c r="K390" s="148"/>
      <c r="L390" s="13"/>
      <c r="M390" s="103"/>
      <c r="Q390">
        <v>11040</v>
      </c>
    </row>
    <row r="391" spans="1:17" ht="12.75">
      <c r="A391" s="229">
        <v>390</v>
      </c>
      <c r="B391" s="19">
        <v>268</v>
      </c>
      <c r="C391" s="83" t="s">
        <v>807</v>
      </c>
      <c r="D391" s="149">
        <v>1978</v>
      </c>
      <c r="E391" s="14" t="s">
        <v>29</v>
      </c>
      <c r="F391" s="148" t="s">
        <v>9</v>
      </c>
      <c r="G391" s="14" t="s">
        <v>9</v>
      </c>
      <c r="H391" s="14"/>
      <c r="I391" s="212">
        <v>0.12796296296296297</v>
      </c>
      <c r="J391" s="148">
        <f t="shared" si="6"/>
      </c>
      <c r="K391" s="148"/>
      <c r="L391" s="13"/>
      <c r="M391" s="103"/>
      <c r="Q391">
        <v>11040</v>
      </c>
    </row>
    <row r="392" spans="1:17" ht="12.75">
      <c r="A392" s="229">
        <v>391</v>
      </c>
      <c r="B392" s="46">
        <v>455</v>
      </c>
      <c r="C392" s="99" t="s">
        <v>1281</v>
      </c>
      <c r="D392" s="42">
        <v>1948</v>
      </c>
      <c r="E392" s="14" t="s">
        <v>29</v>
      </c>
      <c r="F392" s="56" t="s">
        <v>9</v>
      </c>
      <c r="G392" s="41" t="s">
        <v>9</v>
      </c>
      <c r="H392" s="56" t="s">
        <v>1223</v>
      </c>
      <c r="I392" s="224">
        <v>0.1280902777777778</v>
      </c>
      <c r="J392" s="148" t="str">
        <f t="shared" si="6"/>
        <v>M60</v>
      </c>
      <c r="K392" s="148">
        <v>25</v>
      </c>
      <c r="L392" s="40"/>
      <c r="M392" s="103"/>
      <c r="Q392">
        <v>11040</v>
      </c>
    </row>
    <row r="393" spans="1:17" ht="12.75">
      <c r="A393" s="229">
        <v>392</v>
      </c>
      <c r="B393" s="119">
        <v>26</v>
      </c>
      <c r="C393" s="120" t="s">
        <v>55</v>
      </c>
      <c r="D393" s="101">
        <v>1985</v>
      </c>
      <c r="E393" s="14" t="s">
        <v>29</v>
      </c>
      <c r="F393" s="148" t="s">
        <v>9</v>
      </c>
      <c r="G393" s="148" t="s">
        <v>28</v>
      </c>
      <c r="H393" s="13" t="s">
        <v>205</v>
      </c>
      <c r="I393" s="217">
        <v>0.12863425925925925</v>
      </c>
      <c r="J393" s="148">
        <f t="shared" si="6"/>
      </c>
      <c r="K393" s="148"/>
      <c r="L393" s="13" t="s">
        <v>269</v>
      </c>
      <c r="M393" s="102">
        <v>29301</v>
      </c>
      <c r="Q393">
        <v>11100</v>
      </c>
    </row>
    <row r="394" spans="1:17" ht="12.75">
      <c r="A394" s="229">
        <v>393</v>
      </c>
      <c r="B394" s="119">
        <v>265</v>
      </c>
      <c r="C394" s="120" t="s">
        <v>802</v>
      </c>
      <c r="D394" s="13">
        <v>1990</v>
      </c>
      <c r="E394" s="14" t="s">
        <v>29</v>
      </c>
      <c r="F394" s="148" t="s">
        <v>9</v>
      </c>
      <c r="G394" s="148" t="s">
        <v>9</v>
      </c>
      <c r="H394" s="148"/>
      <c r="I394" s="222">
        <v>0.12876157407407407</v>
      </c>
      <c r="J394" s="148">
        <f t="shared" si="6"/>
      </c>
      <c r="K394" s="148"/>
      <c r="L394" s="13"/>
      <c r="M394" s="103"/>
      <c r="Q394">
        <v>11100</v>
      </c>
    </row>
    <row r="395" spans="1:17" ht="12.75">
      <c r="A395" s="229">
        <v>394</v>
      </c>
      <c r="B395" s="119">
        <v>35</v>
      </c>
      <c r="C395" s="120" t="s">
        <v>64</v>
      </c>
      <c r="D395" s="101">
        <v>1978</v>
      </c>
      <c r="E395" s="14" t="s">
        <v>29</v>
      </c>
      <c r="F395" s="148" t="s">
        <v>9</v>
      </c>
      <c r="G395" s="148" t="s">
        <v>9</v>
      </c>
      <c r="H395" s="148" t="s">
        <v>220</v>
      </c>
      <c r="I395" s="222">
        <v>0.12878472222222223</v>
      </c>
      <c r="J395" s="148">
        <f t="shared" si="6"/>
      </c>
      <c r="K395" s="148"/>
      <c r="L395" s="13" t="s">
        <v>269</v>
      </c>
      <c r="M395" s="102">
        <v>29343</v>
      </c>
      <c r="Q395">
        <v>11100</v>
      </c>
    </row>
    <row r="396" spans="1:17" ht="12.75">
      <c r="A396" s="229">
        <v>395</v>
      </c>
      <c r="B396" s="119">
        <v>175</v>
      </c>
      <c r="C396" s="120" t="s">
        <v>174</v>
      </c>
      <c r="D396" s="101">
        <v>1987</v>
      </c>
      <c r="E396" s="14" t="s">
        <v>29</v>
      </c>
      <c r="F396" s="148" t="s">
        <v>9</v>
      </c>
      <c r="G396" s="148" t="s">
        <v>9</v>
      </c>
      <c r="H396" s="34" t="s">
        <v>205</v>
      </c>
      <c r="I396" s="217">
        <v>0.12894675925925927</v>
      </c>
      <c r="J396" s="148">
        <f t="shared" si="6"/>
      </c>
      <c r="K396" s="148"/>
      <c r="L396" s="13" t="s">
        <v>269</v>
      </c>
      <c r="M396" s="102">
        <v>30260</v>
      </c>
      <c r="Q396">
        <v>11100</v>
      </c>
    </row>
    <row r="397" spans="1:17" ht="12.75">
      <c r="A397" s="229">
        <v>396</v>
      </c>
      <c r="B397" s="46">
        <v>357</v>
      </c>
      <c r="C397" s="99" t="s">
        <v>1114</v>
      </c>
      <c r="D397" s="42">
        <v>1965</v>
      </c>
      <c r="E397" s="14" t="s">
        <v>29</v>
      </c>
      <c r="F397" s="56" t="s">
        <v>9</v>
      </c>
      <c r="G397" s="41" t="s">
        <v>9</v>
      </c>
      <c r="H397" s="56"/>
      <c r="I397" s="224">
        <v>0.12912037037037036</v>
      </c>
      <c r="J397" s="148" t="str">
        <f t="shared" si="6"/>
        <v>M45</v>
      </c>
      <c r="K397" s="148">
        <v>35</v>
      </c>
      <c r="L397" s="40"/>
      <c r="M397" s="103"/>
      <c r="Q397">
        <v>11100</v>
      </c>
    </row>
    <row r="398" spans="1:17" ht="12.75">
      <c r="A398" s="229">
        <v>397</v>
      </c>
      <c r="B398" s="119">
        <v>82</v>
      </c>
      <c r="C398" s="120" t="s">
        <v>99</v>
      </c>
      <c r="D398" s="101">
        <v>1970</v>
      </c>
      <c r="E398" s="14" t="s">
        <v>29</v>
      </c>
      <c r="F398" s="148" t="s">
        <v>9</v>
      </c>
      <c r="G398" s="148" t="s">
        <v>9</v>
      </c>
      <c r="H398" s="13" t="s">
        <v>230</v>
      </c>
      <c r="I398" s="217">
        <v>0.12922453703703704</v>
      </c>
      <c r="J398" s="148" t="str">
        <f t="shared" si="6"/>
        <v>M40</v>
      </c>
      <c r="K398" s="148">
        <v>35</v>
      </c>
      <c r="L398" s="13" t="s">
        <v>269</v>
      </c>
      <c r="M398" s="102">
        <v>29561</v>
      </c>
      <c r="Q398">
        <v>11160</v>
      </c>
    </row>
    <row r="399" spans="1:17" ht="12.75">
      <c r="A399" s="229">
        <v>398</v>
      </c>
      <c r="B399" s="46">
        <v>365</v>
      </c>
      <c r="C399" s="99" t="s">
        <v>1131</v>
      </c>
      <c r="D399" s="42">
        <v>1988</v>
      </c>
      <c r="E399" s="14" t="s">
        <v>29</v>
      </c>
      <c r="F399" s="56" t="s">
        <v>309</v>
      </c>
      <c r="G399" s="41" t="s">
        <v>1129</v>
      </c>
      <c r="H399" s="56" t="s">
        <v>1130</v>
      </c>
      <c r="I399" s="224">
        <v>0.12934027777777776</v>
      </c>
      <c r="J399" s="148">
        <f t="shared" si="6"/>
      </c>
      <c r="K399" s="148"/>
      <c r="L399" s="40"/>
      <c r="M399" s="103"/>
      <c r="Q399">
        <v>11160</v>
      </c>
    </row>
    <row r="400" spans="1:17" ht="12.75">
      <c r="A400" s="229">
        <v>399</v>
      </c>
      <c r="B400" s="119">
        <v>219</v>
      </c>
      <c r="C400" s="120" t="s">
        <v>775</v>
      </c>
      <c r="D400" s="13">
        <v>1951</v>
      </c>
      <c r="E400" s="14" t="s">
        <v>29</v>
      </c>
      <c r="F400" s="121" t="s">
        <v>9</v>
      </c>
      <c r="G400" s="121" t="s">
        <v>776</v>
      </c>
      <c r="H400" s="121"/>
      <c r="I400" s="222">
        <v>0.12943287037037038</v>
      </c>
      <c r="J400" s="148" t="str">
        <f t="shared" si="6"/>
        <v>M60</v>
      </c>
      <c r="K400" s="148">
        <v>26</v>
      </c>
      <c r="L400" s="13"/>
      <c r="M400" s="103"/>
      <c r="Q400">
        <v>11160</v>
      </c>
    </row>
    <row r="401" spans="1:17" ht="12.75">
      <c r="A401" s="229">
        <v>400</v>
      </c>
      <c r="B401" s="119">
        <v>154</v>
      </c>
      <c r="C401" s="120" t="s">
        <v>158</v>
      </c>
      <c r="D401" s="101">
        <v>1958</v>
      </c>
      <c r="E401" s="14" t="s">
        <v>29</v>
      </c>
      <c r="F401" s="121" t="s">
        <v>9</v>
      </c>
      <c r="G401" s="121" t="s">
        <v>9</v>
      </c>
      <c r="H401" s="121" t="s">
        <v>24</v>
      </c>
      <c r="I401" s="222">
        <v>0.12974537037037037</v>
      </c>
      <c r="J401" s="148" t="str">
        <f t="shared" si="6"/>
        <v>M55</v>
      </c>
      <c r="K401" s="148">
        <v>25</v>
      </c>
      <c r="L401" s="13" t="s">
        <v>269</v>
      </c>
      <c r="M401" s="102">
        <v>30097</v>
      </c>
      <c r="Q401">
        <v>11160</v>
      </c>
    </row>
    <row r="402" spans="1:17" ht="12.75">
      <c r="A402" s="229">
        <v>401</v>
      </c>
      <c r="B402" s="46">
        <v>52</v>
      </c>
      <c r="C402" s="99" t="s">
        <v>73</v>
      </c>
      <c r="D402" s="42">
        <v>1984</v>
      </c>
      <c r="E402" s="41" t="s">
        <v>29</v>
      </c>
      <c r="F402" s="56" t="s">
        <v>9</v>
      </c>
      <c r="G402" s="41" t="s">
        <v>9</v>
      </c>
      <c r="H402" s="56" t="s">
        <v>205</v>
      </c>
      <c r="I402" s="224">
        <v>0.13041666666666665</v>
      </c>
      <c r="J402" s="148">
        <f t="shared" si="6"/>
      </c>
      <c r="K402" s="148"/>
      <c r="L402" s="13" t="s">
        <v>269</v>
      </c>
      <c r="M402" s="102">
        <v>29424</v>
      </c>
      <c r="Q402">
        <v>11220</v>
      </c>
    </row>
    <row r="403" spans="1:17" ht="12.75">
      <c r="A403" s="229">
        <v>402</v>
      </c>
      <c r="B403" s="119">
        <v>113</v>
      </c>
      <c r="C403" s="120" t="s">
        <v>128</v>
      </c>
      <c r="D403" s="101">
        <v>1977</v>
      </c>
      <c r="E403" s="14" t="s">
        <v>29</v>
      </c>
      <c r="F403" s="148" t="s">
        <v>9</v>
      </c>
      <c r="G403" s="148" t="s">
        <v>9</v>
      </c>
      <c r="H403" s="148" t="s">
        <v>243</v>
      </c>
      <c r="I403" s="222">
        <v>0.13113425925925926</v>
      </c>
      <c r="J403" s="148">
        <f t="shared" si="6"/>
      </c>
      <c r="K403" s="148"/>
      <c r="L403" s="13" t="s">
        <v>269</v>
      </c>
      <c r="M403" s="102">
        <v>29777</v>
      </c>
      <c r="Q403">
        <v>11280</v>
      </c>
    </row>
    <row r="404" spans="1:17" ht="12.75">
      <c r="A404" s="229">
        <v>403</v>
      </c>
      <c r="B404" s="46">
        <v>431</v>
      </c>
      <c r="C404" s="99" t="s">
        <v>1193</v>
      </c>
      <c r="D404" s="42">
        <v>1989</v>
      </c>
      <c r="E404" s="14" t="s">
        <v>29</v>
      </c>
      <c r="F404" s="56" t="s">
        <v>9</v>
      </c>
      <c r="G404" s="41" t="s">
        <v>9</v>
      </c>
      <c r="H404" s="56"/>
      <c r="I404" s="224">
        <v>0.13194444444444445</v>
      </c>
      <c r="J404" s="148">
        <f t="shared" si="6"/>
      </c>
      <c r="K404" s="148"/>
      <c r="L404" s="40"/>
      <c r="M404" s="103"/>
      <c r="Q404">
        <v>11400</v>
      </c>
    </row>
    <row r="405" spans="1:17" ht="12.75">
      <c r="A405" s="229">
        <v>404</v>
      </c>
      <c r="B405" s="46">
        <v>347</v>
      </c>
      <c r="C405" s="99" t="s">
        <v>1103</v>
      </c>
      <c r="D405" s="42">
        <v>1962</v>
      </c>
      <c r="E405" s="14" t="s">
        <v>29</v>
      </c>
      <c r="F405" s="56" t="s">
        <v>9</v>
      </c>
      <c r="G405" s="41" t="s">
        <v>9</v>
      </c>
      <c r="H405" s="56" t="s">
        <v>774</v>
      </c>
      <c r="I405" s="224">
        <v>0.13206018518518517</v>
      </c>
      <c r="J405" s="148" t="str">
        <f t="shared" si="6"/>
        <v>M50</v>
      </c>
      <c r="K405" s="148">
        <v>29</v>
      </c>
      <c r="L405" s="13"/>
      <c r="M405" s="103"/>
      <c r="Q405">
        <v>11400</v>
      </c>
    </row>
    <row r="406" spans="1:17" ht="12.75">
      <c r="A406" s="229">
        <v>405</v>
      </c>
      <c r="B406" s="119">
        <v>273</v>
      </c>
      <c r="C406" s="120" t="s">
        <v>813</v>
      </c>
      <c r="D406" s="13">
        <v>1974</v>
      </c>
      <c r="E406" s="14" t="s">
        <v>29</v>
      </c>
      <c r="F406" s="121" t="s">
        <v>9</v>
      </c>
      <c r="G406" s="121" t="s">
        <v>9</v>
      </c>
      <c r="H406" s="121"/>
      <c r="I406" s="222">
        <v>0.13212962962962962</v>
      </c>
      <c r="J406" s="148" t="str">
        <f t="shared" si="6"/>
        <v>M40</v>
      </c>
      <c r="K406" s="148">
        <v>36</v>
      </c>
      <c r="L406" s="13"/>
      <c r="M406" s="103"/>
      <c r="Q406">
        <v>11400</v>
      </c>
    </row>
    <row r="407" spans="1:17" ht="12.75">
      <c r="A407" s="229">
        <v>406</v>
      </c>
      <c r="B407" s="119">
        <v>203</v>
      </c>
      <c r="C407" s="120" t="s">
        <v>200</v>
      </c>
      <c r="D407" s="101">
        <v>1979</v>
      </c>
      <c r="E407" s="14" t="s">
        <v>29</v>
      </c>
      <c r="F407" s="13" t="s">
        <v>9</v>
      </c>
      <c r="G407" s="148" t="s">
        <v>9</v>
      </c>
      <c r="H407" s="13" t="s">
        <v>205</v>
      </c>
      <c r="I407" s="217">
        <v>0.13523148148148148</v>
      </c>
      <c r="J407" s="148">
        <f t="shared" si="6"/>
      </c>
      <c r="K407" s="148"/>
      <c r="L407" s="13" t="s">
        <v>269</v>
      </c>
      <c r="M407" s="102">
        <v>30506</v>
      </c>
      <c r="Q407">
        <v>11640</v>
      </c>
    </row>
    <row r="408" spans="1:17" ht="12.75">
      <c r="A408" s="229">
        <v>407</v>
      </c>
      <c r="B408" s="119">
        <v>108</v>
      </c>
      <c r="C408" s="120" t="s">
        <v>123</v>
      </c>
      <c r="D408" s="101">
        <v>1969</v>
      </c>
      <c r="E408" s="14" t="s">
        <v>29</v>
      </c>
      <c r="F408" s="148" t="s">
        <v>9</v>
      </c>
      <c r="G408" s="148" t="s">
        <v>9</v>
      </c>
      <c r="H408" s="13" t="s">
        <v>205</v>
      </c>
      <c r="I408" s="217">
        <v>0.13635416666666667</v>
      </c>
      <c r="J408" s="148" t="str">
        <f t="shared" si="6"/>
        <v>M45</v>
      </c>
      <c r="K408" s="148">
        <v>36</v>
      </c>
      <c r="L408" s="13" t="s">
        <v>269</v>
      </c>
      <c r="M408" s="102">
        <v>29735</v>
      </c>
      <c r="Q408">
        <v>11760</v>
      </c>
    </row>
    <row r="409" spans="1:17" ht="12.75">
      <c r="A409" s="229">
        <v>408</v>
      </c>
      <c r="B409" s="46">
        <v>379</v>
      </c>
      <c r="C409" s="99" t="s">
        <v>1142</v>
      </c>
      <c r="D409" s="42">
        <v>1945</v>
      </c>
      <c r="E409" s="14" t="s">
        <v>29</v>
      </c>
      <c r="F409" s="56" t="s">
        <v>309</v>
      </c>
      <c r="G409" s="41" t="s">
        <v>30</v>
      </c>
      <c r="H409" s="56" t="s">
        <v>12</v>
      </c>
      <c r="I409" s="224">
        <v>0.1365625</v>
      </c>
      <c r="J409" s="148" t="str">
        <f t="shared" si="6"/>
        <v>M60</v>
      </c>
      <c r="K409" s="148">
        <v>27</v>
      </c>
      <c r="L409" s="40"/>
      <c r="M409" s="103"/>
      <c r="Q409">
        <v>11760</v>
      </c>
    </row>
    <row r="410" spans="1:17" ht="12.75">
      <c r="A410" s="229">
        <v>409</v>
      </c>
      <c r="B410" s="46">
        <v>360</v>
      </c>
      <c r="C410" s="99" t="s">
        <v>1118</v>
      </c>
      <c r="D410" s="42">
        <v>1992</v>
      </c>
      <c r="E410" s="14" t="s">
        <v>29</v>
      </c>
      <c r="F410" s="56" t="s">
        <v>9</v>
      </c>
      <c r="G410" s="41" t="s">
        <v>9</v>
      </c>
      <c r="H410" s="56"/>
      <c r="I410" s="224">
        <v>0.1370949074074074</v>
      </c>
      <c r="J410" s="148">
        <f t="shared" si="6"/>
      </c>
      <c r="K410" s="148"/>
      <c r="L410" s="40"/>
      <c r="M410" s="103"/>
      <c r="Q410">
        <v>11820</v>
      </c>
    </row>
    <row r="411" spans="1:17" ht="12.75">
      <c r="A411" s="229">
        <v>410</v>
      </c>
      <c r="B411" s="119">
        <v>375</v>
      </c>
      <c r="C411" s="120" t="s">
        <v>1134</v>
      </c>
      <c r="D411" s="13">
        <v>1940</v>
      </c>
      <c r="E411" s="14" t="s">
        <v>29</v>
      </c>
      <c r="F411" s="148" t="s">
        <v>9</v>
      </c>
      <c r="G411" s="148" t="s">
        <v>9</v>
      </c>
      <c r="H411" s="148"/>
      <c r="I411" s="222">
        <v>0.13810185185185184</v>
      </c>
      <c r="J411" s="148" t="str">
        <f t="shared" si="6"/>
        <v>M60</v>
      </c>
      <c r="K411" s="148">
        <v>28</v>
      </c>
      <c r="L411" s="13"/>
      <c r="M411" s="103"/>
      <c r="Q411">
        <v>11880</v>
      </c>
    </row>
    <row r="412" spans="1:17" ht="12.75">
      <c r="A412" s="229">
        <v>411</v>
      </c>
      <c r="B412" s="119">
        <v>311</v>
      </c>
      <c r="C412" s="120" t="s">
        <v>943</v>
      </c>
      <c r="D412" s="13">
        <v>1974</v>
      </c>
      <c r="E412" s="14" t="s">
        <v>29</v>
      </c>
      <c r="F412" s="121" t="s">
        <v>9</v>
      </c>
      <c r="G412" s="121" t="s">
        <v>9</v>
      </c>
      <c r="H412" s="121"/>
      <c r="I412" s="222">
        <v>0.13864583333333333</v>
      </c>
      <c r="J412" s="148" t="str">
        <f t="shared" si="6"/>
        <v>M40</v>
      </c>
      <c r="K412" s="148">
        <v>37</v>
      </c>
      <c r="L412" s="13"/>
      <c r="M412" s="103"/>
      <c r="Q412">
        <v>11940</v>
      </c>
    </row>
    <row r="413" spans="1:17" ht="12.75">
      <c r="A413" s="229">
        <v>412</v>
      </c>
      <c r="B413" s="119">
        <v>67</v>
      </c>
      <c r="C413" s="120" t="s">
        <v>87</v>
      </c>
      <c r="D413" s="101">
        <v>1964</v>
      </c>
      <c r="E413" s="14" t="s">
        <v>29</v>
      </c>
      <c r="F413" s="148" t="s">
        <v>9</v>
      </c>
      <c r="G413" s="148" t="s">
        <v>9</v>
      </c>
      <c r="H413" s="148" t="s">
        <v>205</v>
      </c>
      <c r="I413" s="222">
        <v>0.14128472222222221</v>
      </c>
      <c r="J413" s="148" t="str">
        <f t="shared" si="6"/>
        <v>M50</v>
      </c>
      <c r="K413" s="148">
        <v>30</v>
      </c>
      <c r="L413" s="13" t="s">
        <v>269</v>
      </c>
      <c r="M413" s="102">
        <v>29502</v>
      </c>
      <c r="Q413">
        <v>12180</v>
      </c>
    </row>
  </sheetData>
  <sheetProtection selectLockedCells="1" selectUnlockedCells="1"/>
  <autoFilter ref="A1:L413"/>
  <printOptions horizontalCentered="1"/>
  <pageMargins left="0.11811023622047245" right="0.11811023622047245" top="1.6929133858267718" bottom="1.062992125984252" header="0.1968503937007874" footer="0.1968503937007874"/>
  <pageSetup horizontalDpi="600" verticalDpi="600" orientation="portrait" paperSize="9" r:id="rId2"/>
  <headerFooter alignWithMargins="0">
    <oddHeader>&amp;L&amp;8
&amp;10
&amp;G&amp;C&amp;"Arial Cyr,полужирный"&amp;14  88-й Международный пробег ПУШКИН - САНКТ-ПЕТЕРБУРГ
&amp;10на призы газеты &amp;G
памяти В.И. Семенова
ИТОГОВЫЙ ПРОТОКОЛ
Дистанция 30 км Мужчины&amp;R
&amp;G</oddHeader>
    <oddFooter>&amp;CСанкт-Петербург
21.09.2014&amp;R&amp;P из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5"/>
  <sheetViews>
    <sheetView zoomScale="145" zoomScaleNormal="145" zoomScalePageLayoutView="0" workbookViewId="0" topLeftCell="A41">
      <selection activeCell="C52" sqref="C52"/>
    </sheetView>
  </sheetViews>
  <sheetFormatPr defaultColWidth="9.00390625" defaultRowHeight="12.75"/>
  <cols>
    <col min="1" max="1" width="4.00390625" style="2" customWidth="1"/>
    <col min="2" max="2" width="3.625" style="1" customWidth="1"/>
    <col min="3" max="3" width="20.25390625" style="8" customWidth="1"/>
    <col min="4" max="4" width="4.375" style="2" customWidth="1"/>
    <col min="5" max="5" width="4.00390625" style="4" customWidth="1"/>
    <col min="6" max="6" width="11.75390625" style="5" customWidth="1"/>
    <col min="7" max="7" width="12.875" style="5" customWidth="1"/>
    <col min="8" max="8" width="16.75390625" style="5" customWidth="1"/>
    <col min="9" max="9" width="8.625" style="5" customWidth="1"/>
    <col min="10" max="10" width="4.125" style="6" customWidth="1"/>
    <col min="11" max="11" width="4.75390625" style="6" customWidth="1"/>
    <col min="12" max="12" width="4.625" style="4" customWidth="1"/>
    <col min="13" max="13" width="0" style="0" hidden="1" customWidth="1"/>
    <col min="17" max="17" width="0" style="0" hidden="1" customWidth="1"/>
  </cols>
  <sheetData>
    <row r="1" spans="1:13" s="7" customFormat="1" ht="15.75" customHeight="1">
      <c r="A1" s="115" t="s">
        <v>1854</v>
      </c>
      <c r="B1" s="116" t="s">
        <v>0</v>
      </c>
      <c r="C1" s="116" t="s">
        <v>1</v>
      </c>
      <c r="D1" s="117" t="s">
        <v>2</v>
      </c>
      <c r="E1" s="117" t="s">
        <v>8</v>
      </c>
      <c r="F1" s="117" t="s">
        <v>3</v>
      </c>
      <c r="G1" s="117" t="s">
        <v>4</v>
      </c>
      <c r="H1" s="117" t="s">
        <v>5</v>
      </c>
      <c r="I1" s="117" t="s">
        <v>1856</v>
      </c>
      <c r="J1" s="118" t="s">
        <v>6</v>
      </c>
      <c r="K1" s="118" t="s">
        <v>1855</v>
      </c>
      <c r="L1" s="100" t="s">
        <v>7</v>
      </c>
      <c r="M1" s="100" t="s">
        <v>268</v>
      </c>
    </row>
    <row r="2" spans="1:17" ht="12.75">
      <c r="A2" s="232">
        <v>1</v>
      </c>
      <c r="B2" s="11">
        <v>643</v>
      </c>
      <c r="C2" s="43" t="s">
        <v>1045</v>
      </c>
      <c r="D2" s="13">
        <v>1982</v>
      </c>
      <c r="E2" s="14" t="s">
        <v>29</v>
      </c>
      <c r="F2" s="14" t="s">
        <v>9</v>
      </c>
      <c r="G2" s="14" t="s">
        <v>9</v>
      </c>
      <c r="H2" s="14" t="s">
        <v>1046</v>
      </c>
      <c r="I2" s="212">
        <v>0.07326388888888889</v>
      </c>
      <c r="J2" s="14">
        <f aca="true" t="shared" si="0" ref="J2:J65">IF(AND(D2&gt;=1900,D2&lt;=1959),"Ж55",IF(AND(D2&gt;=1960,D2&lt;=1964),"Ж50",IF(AND(D2&gt;=1965,D2&lt;=1969),"Ж45",IF(AND(D2&gt;=1970,D2&lt;=1974),"Ж40",IF(AND(D2&gt;=1975,D2&lt;=1979),"Ж35",IF(AND(D2&gt;=1995,D2&lt;=1996),"Ж19",""))))))</f>
      </c>
      <c r="K2" s="14"/>
      <c r="L2" s="13"/>
      <c r="M2" s="103"/>
      <c r="Q2">
        <v>6300</v>
      </c>
    </row>
    <row r="3" spans="1:17" ht="12.75">
      <c r="A3" s="232">
        <v>2</v>
      </c>
      <c r="B3" s="11">
        <v>656</v>
      </c>
      <c r="C3" s="43" t="s">
        <v>758</v>
      </c>
      <c r="D3" s="13">
        <v>1977</v>
      </c>
      <c r="E3" s="14" t="s">
        <v>29</v>
      </c>
      <c r="F3" s="14" t="s">
        <v>9</v>
      </c>
      <c r="G3" s="14" t="s">
        <v>9</v>
      </c>
      <c r="H3" s="14" t="s">
        <v>683</v>
      </c>
      <c r="I3" s="212">
        <v>0.07641203703703704</v>
      </c>
      <c r="J3" s="14" t="str">
        <f t="shared" si="0"/>
        <v>Ж35</v>
      </c>
      <c r="K3" s="14">
        <v>1</v>
      </c>
      <c r="L3" s="13"/>
      <c r="M3" s="103"/>
      <c r="Q3">
        <v>6600</v>
      </c>
    </row>
    <row r="4" spans="1:17" ht="12.75">
      <c r="A4" s="232">
        <v>3</v>
      </c>
      <c r="B4" s="11">
        <v>653</v>
      </c>
      <c r="C4" s="43" t="s">
        <v>755</v>
      </c>
      <c r="D4" s="13">
        <v>1992</v>
      </c>
      <c r="E4" s="14" t="s">
        <v>29</v>
      </c>
      <c r="F4" s="14" t="s">
        <v>9</v>
      </c>
      <c r="G4" s="14" t="s">
        <v>9</v>
      </c>
      <c r="H4" s="14" t="s">
        <v>683</v>
      </c>
      <c r="I4" s="212">
        <v>0.08337962962962964</v>
      </c>
      <c r="J4" s="14">
        <f t="shared" si="0"/>
      </c>
      <c r="K4" s="14"/>
      <c r="L4" s="13"/>
      <c r="M4" s="103"/>
      <c r="Q4">
        <v>7200</v>
      </c>
    </row>
    <row r="5" spans="1:17" ht="12.75">
      <c r="A5" s="232">
        <v>4</v>
      </c>
      <c r="B5" s="11">
        <v>649</v>
      </c>
      <c r="C5" s="43" t="s">
        <v>742</v>
      </c>
      <c r="D5" s="13">
        <v>1987</v>
      </c>
      <c r="E5" s="14" t="s">
        <v>29</v>
      </c>
      <c r="F5" s="14" t="s">
        <v>9</v>
      </c>
      <c r="G5" s="14" t="s">
        <v>9</v>
      </c>
      <c r="H5" s="14" t="s">
        <v>262</v>
      </c>
      <c r="I5" s="212">
        <v>0.08467592592592593</v>
      </c>
      <c r="J5" s="14">
        <f t="shared" si="0"/>
      </c>
      <c r="K5" s="14"/>
      <c r="L5" s="13"/>
      <c r="M5" s="103"/>
      <c r="Q5">
        <v>7260</v>
      </c>
    </row>
    <row r="6" spans="1:17" ht="12.75">
      <c r="A6" s="232">
        <v>5</v>
      </c>
      <c r="B6" s="233">
        <v>685</v>
      </c>
      <c r="C6" s="43" t="s">
        <v>1261</v>
      </c>
      <c r="D6" s="151">
        <v>1994</v>
      </c>
      <c r="E6" s="14" t="s">
        <v>29</v>
      </c>
      <c r="F6" s="14" t="s">
        <v>9</v>
      </c>
      <c r="G6" s="14" t="s">
        <v>9</v>
      </c>
      <c r="H6" s="14" t="s">
        <v>1262</v>
      </c>
      <c r="I6" s="212">
        <v>0.08503472222222223</v>
      </c>
      <c r="J6" s="14">
        <f t="shared" si="0"/>
      </c>
      <c r="K6" s="14"/>
      <c r="L6" s="13"/>
      <c r="M6" s="102"/>
      <c r="Q6">
        <v>7320</v>
      </c>
    </row>
    <row r="7" spans="1:17" ht="12.75">
      <c r="A7" s="232">
        <v>6</v>
      </c>
      <c r="B7" s="11">
        <v>646</v>
      </c>
      <c r="C7" s="43" t="s">
        <v>736</v>
      </c>
      <c r="D7" s="13">
        <v>1975</v>
      </c>
      <c r="E7" s="14" t="s">
        <v>29</v>
      </c>
      <c r="F7" s="14" t="s">
        <v>309</v>
      </c>
      <c r="G7" s="14" t="s">
        <v>737</v>
      </c>
      <c r="H7" s="14" t="s">
        <v>683</v>
      </c>
      <c r="I7" s="212">
        <v>0.0860763888888889</v>
      </c>
      <c r="J7" s="14" t="str">
        <f t="shared" si="0"/>
        <v>Ж35</v>
      </c>
      <c r="K7" s="14">
        <v>2</v>
      </c>
      <c r="L7" s="13"/>
      <c r="M7" s="103"/>
      <c r="Q7">
        <v>7380</v>
      </c>
    </row>
    <row r="8" spans="1:17" ht="12.75">
      <c r="A8" s="232">
        <v>7</v>
      </c>
      <c r="B8" s="11">
        <v>697</v>
      </c>
      <c r="C8" s="43" t="s">
        <v>298</v>
      </c>
      <c r="D8" s="101">
        <v>1984</v>
      </c>
      <c r="E8" s="14" t="s">
        <v>29</v>
      </c>
      <c r="F8" s="13" t="s">
        <v>309</v>
      </c>
      <c r="G8" s="14" t="s">
        <v>316</v>
      </c>
      <c r="H8" s="14" t="s">
        <v>262</v>
      </c>
      <c r="I8" s="212">
        <v>0.09043981481481482</v>
      </c>
      <c r="J8" s="14">
        <f t="shared" si="0"/>
      </c>
      <c r="K8" s="14"/>
      <c r="L8" s="13" t="s">
        <v>269</v>
      </c>
      <c r="M8" s="102">
        <v>30358</v>
      </c>
      <c r="Q8">
        <v>7800</v>
      </c>
    </row>
    <row r="9" spans="1:17" ht="12.75">
      <c r="A9" s="232">
        <v>8</v>
      </c>
      <c r="B9" s="44">
        <v>641</v>
      </c>
      <c r="C9" s="43" t="s">
        <v>1043</v>
      </c>
      <c r="D9" s="45">
        <v>1994</v>
      </c>
      <c r="E9" s="14" t="s">
        <v>29</v>
      </c>
      <c r="F9" s="13" t="s">
        <v>9</v>
      </c>
      <c r="G9" s="40" t="s">
        <v>9</v>
      </c>
      <c r="H9" s="40" t="s">
        <v>735</v>
      </c>
      <c r="I9" s="213">
        <v>0.09230324074074074</v>
      </c>
      <c r="J9" s="14">
        <f t="shared" si="0"/>
      </c>
      <c r="K9" s="14"/>
      <c r="L9" s="13"/>
      <c r="M9" s="103"/>
      <c r="Q9">
        <v>7920</v>
      </c>
    </row>
    <row r="10" spans="1:17" ht="12.75">
      <c r="A10" s="232">
        <v>9</v>
      </c>
      <c r="B10" s="11">
        <v>660</v>
      </c>
      <c r="C10" s="43" t="s">
        <v>753</v>
      </c>
      <c r="D10" s="13">
        <v>1995</v>
      </c>
      <c r="E10" s="14" t="s">
        <v>29</v>
      </c>
      <c r="F10" s="14" t="s">
        <v>9</v>
      </c>
      <c r="G10" s="14" t="s">
        <v>9</v>
      </c>
      <c r="H10" s="14" t="s">
        <v>754</v>
      </c>
      <c r="I10" s="212">
        <v>0.09366898148148149</v>
      </c>
      <c r="J10" s="14" t="str">
        <f t="shared" si="0"/>
        <v>Ж19</v>
      </c>
      <c r="K10" s="14">
        <v>1</v>
      </c>
      <c r="L10" s="13"/>
      <c r="M10" s="103"/>
      <c r="Q10">
        <v>8040</v>
      </c>
    </row>
    <row r="11" spans="1:17" ht="12.75">
      <c r="A11" s="232">
        <v>10</v>
      </c>
      <c r="B11" s="11">
        <v>642</v>
      </c>
      <c r="C11" s="43" t="s">
        <v>1044</v>
      </c>
      <c r="D11" s="13">
        <v>1969</v>
      </c>
      <c r="E11" s="14" t="s">
        <v>29</v>
      </c>
      <c r="F11" s="14" t="s">
        <v>9</v>
      </c>
      <c r="G11" s="14" t="s">
        <v>9</v>
      </c>
      <c r="H11" s="14" t="s">
        <v>735</v>
      </c>
      <c r="I11" s="212">
        <v>0.09414351851851853</v>
      </c>
      <c r="J11" s="14" t="str">
        <f t="shared" si="0"/>
        <v>Ж45</v>
      </c>
      <c r="K11" s="14">
        <v>1</v>
      </c>
      <c r="L11" s="13"/>
      <c r="M11" s="103"/>
      <c r="Q11">
        <v>8100</v>
      </c>
    </row>
    <row r="12" spans="1:17" ht="12.75">
      <c r="A12" s="232">
        <v>11</v>
      </c>
      <c r="B12" s="11">
        <v>654</v>
      </c>
      <c r="C12" s="43" t="s">
        <v>756</v>
      </c>
      <c r="D12" s="13">
        <v>1992</v>
      </c>
      <c r="E12" s="14" t="s">
        <v>29</v>
      </c>
      <c r="F12" s="14" t="s">
        <v>9</v>
      </c>
      <c r="G12" s="14" t="s">
        <v>9</v>
      </c>
      <c r="H12" s="14" t="s">
        <v>683</v>
      </c>
      <c r="I12" s="212">
        <v>0.09474537037037038</v>
      </c>
      <c r="J12" s="14">
        <f t="shared" si="0"/>
      </c>
      <c r="K12" s="14"/>
      <c r="L12" s="13"/>
      <c r="M12" s="103"/>
      <c r="Q12">
        <v>8160</v>
      </c>
    </row>
    <row r="13" spans="1:17" ht="12.75">
      <c r="A13" s="232">
        <v>12</v>
      </c>
      <c r="B13" s="17">
        <v>681</v>
      </c>
      <c r="C13" s="43" t="s">
        <v>285</v>
      </c>
      <c r="D13" s="101">
        <v>1993</v>
      </c>
      <c r="E13" s="14" t="s">
        <v>29</v>
      </c>
      <c r="F13" s="14" t="s">
        <v>9</v>
      </c>
      <c r="G13" s="14" t="s">
        <v>9</v>
      </c>
      <c r="H13" s="14"/>
      <c r="I13" s="212">
        <v>0.09478009259259258</v>
      </c>
      <c r="J13" s="14">
        <f t="shared" si="0"/>
      </c>
      <c r="K13" s="14"/>
      <c r="L13" s="13" t="s">
        <v>269</v>
      </c>
      <c r="M13" s="102">
        <v>29576</v>
      </c>
      <c r="Q13">
        <v>8160</v>
      </c>
    </row>
    <row r="14" spans="1:17" ht="12.75">
      <c r="A14" s="232">
        <v>13</v>
      </c>
      <c r="B14" s="17">
        <v>674</v>
      </c>
      <c r="C14" s="43" t="s">
        <v>279</v>
      </c>
      <c r="D14" s="101">
        <v>1963</v>
      </c>
      <c r="E14" s="14" t="s">
        <v>29</v>
      </c>
      <c r="F14" s="148" t="s">
        <v>309</v>
      </c>
      <c r="G14" s="148" t="s">
        <v>34</v>
      </c>
      <c r="H14" s="14" t="s">
        <v>238</v>
      </c>
      <c r="I14" s="212">
        <v>0.09583333333333333</v>
      </c>
      <c r="J14" s="14" t="str">
        <f t="shared" si="0"/>
        <v>Ж50</v>
      </c>
      <c r="K14" s="14">
        <v>1</v>
      </c>
      <c r="L14" s="13" t="s">
        <v>269</v>
      </c>
      <c r="M14" s="102">
        <v>29401</v>
      </c>
      <c r="Q14">
        <v>8280</v>
      </c>
    </row>
    <row r="15" spans="1:17" ht="12.75">
      <c r="A15" s="232">
        <v>14</v>
      </c>
      <c r="B15" s="44">
        <v>678</v>
      </c>
      <c r="C15" s="43" t="s">
        <v>282</v>
      </c>
      <c r="D15" s="45">
        <v>1977</v>
      </c>
      <c r="E15" s="40" t="s">
        <v>29</v>
      </c>
      <c r="F15" s="13" t="s">
        <v>9</v>
      </c>
      <c r="G15" s="40" t="s">
        <v>9</v>
      </c>
      <c r="H15" s="40" t="s">
        <v>310</v>
      </c>
      <c r="I15" s="213">
        <v>0.09769675925925926</v>
      </c>
      <c r="J15" s="14" t="str">
        <f t="shared" si="0"/>
        <v>Ж35</v>
      </c>
      <c r="K15" s="14">
        <v>3</v>
      </c>
      <c r="L15" s="13" t="s">
        <v>269</v>
      </c>
      <c r="M15" s="102">
        <v>29530</v>
      </c>
      <c r="Q15">
        <v>8400</v>
      </c>
    </row>
    <row r="16" spans="1:17" ht="12.75">
      <c r="A16" s="232">
        <v>15</v>
      </c>
      <c r="B16" s="17">
        <v>652</v>
      </c>
      <c r="C16" s="43" t="s">
        <v>745</v>
      </c>
      <c r="D16" s="13">
        <v>1994</v>
      </c>
      <c r="E16" s="14" t="s">
        <v>29</v>
      </c>
      <c r="F16" s="14" t="s">
        <v>309</v>
      </c>
      <c r="G16" s="14" t="s">
        <v>746</v>
      </c>
      <c r="H16" s="14" t="s">
        <v>747</v>
      </c>
      <c r="I16" s="212">
        <v>0.09802083333333333</v>
      </c>
      <c r="J16" s="14">
        <f t="shared" si="0"/>
      </c>
      <c r="K16" s="14"/>
      <c r="L16" s="13"/>
      <c r="M16" s="103"/>
      <c r="Q16">
        <v>8460</v>
      </c>
    </row>
    <row r="17" spans="1:17" ht="12.75">
      <c r="A17" s="232">
        <v>16</v>
      </c>
      <c r="B17" s="11">
        <v>644</v>
      </c>
      <c r="C17" s="43" t="s">
        <v>1047</v>
      </c>
      <c r="D17" s="13">
        <v>1986</v>
      </c>
      <c r="E17" s="14" t="s">
        <v>29</v>
      </c>
      <c r="F17" s="14" t="s">
        <v>9</v>
      </c>
      <c r="G17" s="14" t="s">
        <v>9</v>
      </c>
      <c r="H17" s="14" t="s">
        <v>19</v>
      </c>
      <c r="I17" s="212">
        <v>0.09876157407407408</v>
      </c>
      <c r="J17" s="14">
        <f t="shared" si="0"/>
      </c>
      <c r="K17" s="14"/>
      <c r="L17" s="13"/>
      <c r="M17" s="103"/>
      <c r="Q17">
        <v>8520</v>
      </c>
    </row>
    <row r="18" spans="1:17" ht="12.75">
      <c r="A18" s="232">
        <v>17</v>
      </c>
      <c r="B18" s="11">
        <v>600</v>
      </c>
      <c r="C18" s="43" t="s">
        <v>1033</v>
      </c>
      <c r="D18" s="13">
        <v>1991</v>
      </c>
      <c r="E18" s="14" t="s">
        <v>29</v>
      </c>
      <c r="F18" s="14" t="s">
        <v>9</v>
      </c>
      <c r="G18" s="14" t="s">
        <v>9</v>
      </c>
      <c r="H18" s="14"/>
      <c r="I18" s="212">
        <v>0.09976851851851852</v>
      </c>
      <c r="J18" s="14">
        <f t="shared" si="0"/>
      </c>
      <c r="K18" s="14"/>
      <c r="L18" s="13"/>
      <c r="M18" s="103"/>
      <c r="Q18">
        <v>8580</v>
      </c>
    </row>
    <row r="19" spans="1:17" ht="12.75">
      <c r="A19" s="232">
        <v>18</v>
      </c>
      <c r="B19" s="233">
        <v>625</v>
      </c>
      <c r="C19" s="43" t="s">
        <v>1151</v>
      </c>
      <c r="D19" s="151">
        <v>1958</v>
      </c>
      <c r="E19" s="14" t="s">
        <v>29</v>
      </c>
      <c r="F19" s="14" t="s">
        <v>9</v>
      </c>
      <c r="G19" s="14" t="s">
        <v>9</v>
      </c>
      <c r="H19" s="14" t="s">
        <v>906</v>
      </c>
      <c r="I19" s="212">
        <v>0.10016203703703704</v>
      </c>
      <c r="J19" s="14" t="str">
        <f t="shared" si="0"/>
        <v>Ж55</v>
      </c>
      <c r="K19" s="14">
        <v>1</v>
      </c>
      <c r="L19" s="13"/>
      <c r="M19" s="102"/>
      <c r="Q19">
        <v>8640</v>
      </c>
    </row>
    <row r="20" spans="1:17" ht="12.75">
      <c r="A20" s="232">
        <v>19</v>
      </c>
      <c r="B20" s="11">
        <v>639</v>
      </c>
      <c r="C20" s="43" t="s">
        <v>1041</v>
      </c>
      <c r="D20" s="149">
        <v>1985</v>
      </c>
      <c r="E20" s="14" t="s">
        <v>29</v>
      </c>
      <c r="F20" s="13" t="s">
        <v>9</v>
      </c>
      <c r="G20" s="14" t="s">
        <v>9</v>
      </c>
      <c r="H20" s="14" t="s">
        <v>735</v>
      </c>
      <c r="I20" s="212">
        <v>0.10030092592592593</v>
      </c>
      <c r="J20" s="14">
        <f t="shared" si="0"/>
      </c>
      <c r="K20" s="14"/>
      <c r="L20" s="13"/>
      <c r="M20" s="103"/>
      <c r="Q20">
        <v>8640</v>
      </c>
    </row>
    <row r="21" spans="1:17" ht="12.75">
      <c r="A21" s="232">
        <v>20</v>
      </c>
      <c r="B21" s="11">
        <v>666</v>
      </c>
      <c r="C21" s="43" t="s">
        <v>273</v>
      </c>
      <c r="D21" s="149">
        <v>1991</v>
      </c>
      <c r="E21" s="14" t="s">
        <v>29</v>
      </c>
      <c r="F21" s="14" t="s">
        <v>9</v>
      </c>
      <c r="G21" s="14" t="s">
        <v>9</v>
      </c>
      <c r="H21" s="14" t="s">
        <v>304</v>
      </c>
      <c r="I21" s="212">
        <v>0.10064814814814815</v>
      </c>
      <c r="J21" s="14">
        <f t="shared" si="0"/>
      </c>
      <c r="K21" s="14"/>
      <c r="L21" s="13" t="s">
        <v>269</v>
      </c>
      <c r="M21" s="102">
        <v>29265</v>
      </c>
      <c r="Q21">
        <v>8640</v>
      </c>
    </row>
    <row r="22" spans="1:17" ht="12.75">
      <c r="A22" s="232">
        <v>21</v>
      </c>
      <c r="B22" s="233">
        <v>626</v>
      </c>
      <c r="C22" s="43" t="s">
        <v>272</v>
      </c>
      <c r="D22" s="151">
        <v>1994</v>
      </c>
      <c r="E22" s="14" t="s">
        <v>29</v>
      </c>
      <c r="F22" s="14" t="s">
        <v>9</v>
      </c>
      <c r="G22" s="14" t="s">
        <v>9</v>
      </c>
      <c r="H22" s="14" t="s">
        <v>1150</v>
      </c>
      <c r="I22" s="212">
        <v>0.10068287037037038</v>
      </c>
      <c r="J22" s="14">
        <f t="shared" si="0"/>
      </c>
      <c r="K22" s="14"/>
      <c r="L22" s="13"/>
      <c r="M22" s="102"/>
      <c r="Q22">
        <v>8640</v>
      </c>
    </row>
    <row r="23" spans="1:17" ht="12.75">
      <c r="A23" s="232">
        <v>22</v>
      </c>
      <c r="B23" s="44">
        <v>640</v>
      </c>
      <c r="C23" s="43" t="s">
        <v>1042</v>
      </c>
      <c r="D23" s="45">
        <v>1982</v>
      </c>
      <c r="E23" s="14" t="s">
        <v>29</v>
      </c>
      <c r="F23" s="13" t="s">
        <v>9</v>
      </c>
      <c r="G23" s="40" t="s">
        <v>9</v>
      </c>
      <c r="H23" s="40" t="s">
        <v>735</v>
      </c>
      <c r="I23" s="213">
        <v>0.10114583333333334</v>
      </c>
      <c r="J23" s="14">
        <f t="shared" si="0"/>
      </c>
      <c r="K23" s="14"/>
      <c r="L23" s="13"/>
      <c r="M23" s="103"/>
      <c r="Q23">
        <v>8700</v>
      </c>
    </row>
    <row r="24" spans="1:13" ht="12.75">
      <c r="A24" s="232">
        <v>23</v>
      </c>
      <c r="B24" s="44">
        <v>682</v>
      </c>
      <c r="C24" s="43" t="s">
        <v>286</v>
      </c>
      <c r="D24" s="45">
        <v>1992</v>
      </c>
      <c r="E24" s="40" t="s">
        <v>29</v>
      </c>
      <c r="F24" s="13" t="s">
        <v>9</v>
      </c>
      <c r="G24" s="40" t="s">
        <v>9</v>
      </c>
      <c r="H24" s="40" t="s">
        <v>311</v>
      </c>
      <c r="I24" s="213">
        <v>0.1013888888888889</v>
      </c>
      <c r="J24" s="14">
        <f t="shared" si="0"/>
      </c>
      <c r="K24" s="14"/>
      <c r="L24" s="13" t="s">
        <v>269</v>
      </c>
      <c r="M24" s="102">
        <v>29745</v>
      </c>
    </row>
    <row r="25" spans="1:17" ht="12.75">
      <c r="A25" s="232">
        <v>24</v>
      </c>
      <c r="B25" s="233">
        <v>623</v>
      </c>
      <c r="C25" s="43" t="s">
        <v>1263</v>
      </c>
      <c r="D25" s="151">
        <v>1987</v>
      </c>
      <c r="E25" s="14" t="s">
        <v>29</v>
      </c>
      <c r="F25" s="14" t="s">
        <v>1264</v>
      </c>
      <c r="G25" s="14" t="s">
        <v>1265</v>
      </c>
      <c r="H25" s="14" t="s">
        <v>1266</v>
      </c>
      <c r="I25" s="212">
        <v>0.10180555555555555</v>
      </c>
      <c r="J25" s="14">
        <f t="shared" si="0"/>
      </c>
      <c r="K25" s="14"/>
      <c r="L25" s="13"/>
      <c r="M25" s="102"/>
      <c r="Q25">
        <v>8760</v>
      </c>
    </row>
    <row r="26" spans="1:17" ht="12.75">
      <c r="A26" s="232">
        <v>25</v>
      </c>
      <c r="B26" s="17">
        <v>677</v>
      </c>
      <c r="C26" s="43" t="s">
        <v>281</v>
      </c>
      <c r="D26" s="101">
        <v>1976</v>
      </c>
      <c r="E26" s="14" t="s">
        <v>29</v>
      </c>
      <c r="F26" s="14" t="s">
        <v>9</v>
      </c>
      <c r="G26" s="14" t="s">
        <v>9</v>
      </c>
      <c r="H26" s="14"/>
      <c r="I26" s="212">
        <v>0.10185185185185186</v>
      </c>
      <c r="J26" s="14" t="str">
        <f t="shared" si="0"/>
        <v>Ж35</v>
      </c>
      <c r="K26" s="14">
        <v>4</v>
      </c>
      <c r="L26" s="13" t="s">
        <v>269</v>
      </c>
      <c r="M26" s="102">
        <v>29472</v>
      </c>
      <c r="Q26">
        <v>8760</v>
      </c>
    </row>
    <row r="27" spans="1:17" ht="12.75">
      <c r="A27" s="232">
        <v>26</v>
      </c>
      <c r="B27" s="11">
        <v>636</v>
      </c>
      <c r="C27" s="43" t="s">
        <v>1037</v>
      </c>
      <c r="D27" s="13">
        <v>1996</v>
      </c>
      <c r="E27" s="14" t="s">
        <v>29</v>
      </c>
      <c r="F27" s="14" t="s">
        <v>9</v>
      </c>
      <c r="G27" s="14" t="s">
        <v>9</v>
      </c>
      <c r="H27" s="14" t="s">
        <v>841</v>
      </c>
      <c r="I27" s="212">
        <v>0.10236111111111111</v>
      </c>
      <c r="J27" s="14" t="str">
        <f t="shared" si="0"/>
        <v>Ж19</v>
      </c>
      <c r="K27" s="14">
        <v>2</v>
      </c>
      <c r="L27" s="13"/>
      <c r="M27" s="103"/>
      <c r="Q27">
        <v>8820</v>
      </c>
    </row>
    <row r="28" spans="1:17" ht="12.75">
      <c r="A28" s="232">
        <v>27</v>
      </c>
      <c r="B28" s="233">
        <v>695</v>
      </c>
      <c r="C28" s="43" t="s">
        <v>296</v>
      </c>
      <c r="D28" s="151">
        <v>1979</v>
      </c>
      <c r="E28" s="14" t="s">
        <v>29</v>
      </c>
      <c r="F28" s="14" t="s">
        <v>9</v>
      </c>
      <c r="G28" s="14" t="s">
        <v>9</v>
      </c>
      <c r="H28" s="14"/>
      <c r="I28" s="212">
        <v>0.10284722222222221</v>
      </c>
      <c r="J28" s="14" t="str">
        <f t="shared" si="0"/>
        <v>Ж35</v>
      </c>
      <c r="K28" s="14">
        <v>5</v>
      </c>
      <c r="L28" s="13" t="s">
        <v>269</v>
      </c>
      <c r="M28" s="102">
        <v>30254</v>
      </c>
      <c r="Q28">
        <v>8880</v>
      </c>
    </row>
    <row r="29" spans="1:17" ht="12.75">
      <c r="A29" s="232">
        <v>28</v>
      </c>
      <c r="B29" s="233">
        <v>627</v>
      </c>
      <c r="C29" s="43" t="s">
        <v>1149</v>
      </c>
      <c r="D29" s="151">
        <v>1993</v>
      </c>
      <c r="E29" s="14" t="s">
        <v>29</v>
      </c>
      <c r="F29" s="14" t="s">
        <v>9</v>
      </c>
      <c r="G29" s="14" t="s">
        <v>9</v>
      </c>
      <c r="H29" s="14" t="s">
        <v>1150</v>
      </c>
      <c r="I29" s="212">
        <v>0.10364583333333333</v>
      </c>
      <c r="J29" s="14">
        <f t="shared" si="0"/>
      </c>
      <c r="K29" s="14"/>
      <c r="L29" s="13"/>
      <c r="M29" s="102"/>
      <c r="Q29">
        <v>8940</v>
      </c>
    </row>
    <row r="30" spans="1:17" ht="12.75">
      <c r="A30" s="232">
        <v>29</v>
      </c>
      <c r="B30" s="17">
        <v>651</v>
      </c>
      <c r="C30" s="43" t="s">
        <v>1146</v>
      </c>
      <c r="D30" s="149">
        <v>1995</v>
      </c>
      <c r="E30" s="14" t="s">
        <v>29</v>
      </c>
      <c r="F30" s="14" t="s">
        <v>9</v>
      </c>
      <c r="G30" s="14" t="s">
        <v>9</v>
      </c>
      <c r="H30" s="14" t="s">
        <v>748</v>
      </c>
      <c r="I30" s="212">
        <v>0.10416666666666667</v>
      </c>
      <c r="J30" s="14" t="str">
        <f t="shared" si="0"/>
        <v>Ж19</v>
      </c>
      <c r="K30" s="14">
        <v>3</v>
      </c>
      <c r="L30" s="13"/>
      <c r="M30" s="103"/>
      <c r="Q30">
        <v>9000</v>
      </c>
    </row>
    <row r="31" spans="1:17" ht="12.75">
      <c r="A31" s="232">
        <v>30</v>
      </c>
      <c r="B31" s="11">
        <v>667</v>
      </c>
      <c r="C31" s="43" t="s">
        <v>274</v>
      </c>
      <c r="D31" s="101">
        <v>1984</v>
      </c>
      <c r="E31" s="14" t="s">
        <v>29</v>
      </c>
      <c r="F31" s="14" t="s">
        <v>9</v>
      </c>
      <c r="G31" s="14" t="s">
        <v>9</v>
      </c>
      <c r="H31" s="14"/>
      <c r="I31" s="212">
        <v>0.10443287037037037</v>
      </c>
      <c r="J31" s="14">
        <f t="shared" si="0"/>
      </c>
      <c r="K31" s="14"/>
      <c r="L31" s="13" t="s">
        <v>269</v>
      </c>
      <c r="M31" s="102">
        <v>29276</v>
      </c>
      <c r="Q31">
        <v>9000</v>
      </c>
    </row>
    <row r="32" spans="1:17" ht="12.75">
      <c r="A32" s="232">
        <v>31</v>
      </c>
      <c r="B32" s="17">
        <v>650</v>
      </c>
      <c r="C32" s="43" t="s">
        <v>743</v>
      </c>
      <c r="D32" s="149">
        <v>1955</v>
      </c>
      <c r="E32" s="14" t="s">
        <v>29</v>
      </c>
      <c r="F32" s="14" t="s">
        <v>726</v>
      </c>
      <c r="G32" s="14" t="s">
        <v>727</v>
      </c>
      <c r="H32" s="14" t="s">
        <v>744</v>
      </c>
      <c r="I32" s="212">
        <v>0.10491898148148149</v>
      </c>
      <c r="J32" s="14" t="str">
        <f t="shared" si="0"/>
        <v>Ж55</v>
      </c>
      <c r="K32" s="14">
        <v>2</v>
      </c>
      <c r="L32" s="13"/>
      <c r="M32" s="103"/>
      <c r="Q32">
        <v>9060</v>
      </c>
    </row>
    <row r="33" spans="1:17" ht="12.75">
      <c r="A33" s="232">
        <v>32</v>
      </c>
      <c r="B33" s="11">
        <v>655</v>
      </c>
      <c r="C33" s="43" t="s">
        <v>757</v>
      </c>
      <c r="D33" s="13">
        <v>1989</v>
      </c>
      <c r="E33" s="14" t="s">
        <v>29</v>
      </c>
      <c r="F33" s="14" t="s">
        <v>9</v>
      </c>
      <c r="G33" s="14" t="s">
        <v>9</v>
      </c>
      <c r="H33" s="14" t="s">
        <v>683</v>
      </c>
      <c r="I33" s="212">
        <v>0.10880787037037037</v>
      </c>
      <c r="J33" s="14">
        <f t="shared" si="0"/>
      </c>
      <c r="K33" s="14"/>
      <c r="L33" s="13"/>
      <c r="M33" s="103"/>
      <c r="Q33">
        <v>9360</v>
      </c>
    </row>
    <row r="34" spans="1:17" ht="12.75">
      <c r="A34" s="232">
        <v>33</v>
      </c>
      <c r="B34" s="11">
        <v>637</v>
      </c>
      <c r="C34" s="43" t="s">
        <v>1038</v>
      </c>
      <c r="D34" s="149">
        <v>1965</v>
      </c>
      <c r="E34" s="14" t="s">
        <v>29</v>
      </c>
      <c r="F34" s="14" t="s">
        <v>9</v>
      </c>
      <c r="G34" s="14" t="s">
        <v>9</v>
      </c>
      <c r="H34" s="14" t="s">
        <v>1039</v>
      </c>
      <c r="I34" s="212">
        <v>0.10943287037037037</v>
      </c>
      <c r="J34" s="14" t="str">
        <f t="shared" si="0"/>
        <v>Ж45</v>
      </c>
      <c r="K34" s="14">
        <v>2</v>
      </c>
      <c r="L34" s="13"/>
      <c r="M34" s="103"/>
      <c r="Q34">
        <v>9420</v>
      </c>
    </row>
    <row r="35" spans="1:17" ht="12.75">
      <c r="A35" s="232">
        <v>34</v>
      </c>
      <c r="B35" s="233">
        <v>629</v>
      </c>
      <c r="C35" s="43" t="s">
        <v>1136</v>
      </c>
      <c r="D35" s="151">
        <v>1958</v>
      </c>
      <c r="E35" s="14" t="s">
        <v>29</v>
      </c>
      <c r="F35" s="14" t="s">
        <v>309</v>
      </c>
      <c r="G35" s="14" t="s">
        <v>30</v>
      </c>
      <c r="H35" s="14" t="s">
        <v>12</v>
      </c>
      <c r="I35" s="212">
        <v>0.11131944444444446</v>
      </c>
      <c r="J35" s="14" t="str">
        <f t="shared" si="0"/>
        <v>Ж55</v>
      </c>
      <c r="K35" s="14">
        <v>3</v>
      </c>
      <c r="L35" s="13"/>
      <c r="M35" s="102"/>
      <c r="Q35">
        <v>9600</v>
      </c>
    </row>
    <row r="36" spans="1:17" ht="12.75">
      <c r="A36" s="232">
        <v>35</v>
      </c>
      <c r="B36" s="233">
        <v>622</v>
      </c>
      <c r="C36" s="43" t="s">
        <v>1288</v>
      </c>
      <c r="D36" s="151">
        <v>1987</v>
      </c>
      <c r="E36" s="14" t="s">
        <v>29</v>
      </c>
      <c r="F36" s="14" t="s">
        <v>9</v>
      </c>
      <c r="G36" s="14" t="s">
        <v>9</v>
      </c>
      <c r="H36" s="14"/>
      <c r="I36" s="212">
        <v>0.11148148148148147</v>
      </c>
      <c r="J36" s="14">
        <f t="shared" si="0"/>
      </c>
      <c r="K36" s="14"/>
      <c r="L36" s="13"/>
      <c r="M36" s="102"/>
      <c r="Q36">
        <v>9600</v>
      </c>
    </row>
    <row r="37" spans="1:17" ht="12.75">
      <c r="A37" s="232">
        <v>36</v>
      </c>
      <c r="B37" s="11">
        <v>662</v>
      </c>
      <c r="C37" s="43" t="s">
        <v>751</v>
      </c>
      <c r="D37" s="149">
        <v>1995</v>
      </c>
      <c r="E37" s="14" t="s">
        <v>29</v>
      </c>
      <c r="F37" s="14" t="s">
        <v>9</v>
      </c>
      <c r="G37" s="14" t="s">
        <v>9</v>
      </c>
      <c r="H37" s="14" t="s">
        <v>752</v>
      </c>
      <c r="I37" s="212">
        <v>0.11148148148148147</v>
      </c>
      <c r="J37" s="14" t="str">
        <f t="shared" si="0"/>
        <v>Ж19</v>
      </c>
      <c r="K37" s="14">
        <v>4</v>
      </c>
      <c r="L37" s="13"/>
      <c r="M37" s="103"/>
      <c r="Q37">
        <v>9600</v>
      </c>
    </row>
    <row r="38" spans="1:17" ht="12.75">
      <c r="A38" s="232">
        <v>37</v>
      </c>
      <c r="B38" s="17">
        <v>658</v>
      </c>
      <c r="C38" s="43" t="s">
        <v>739</v>
      </c>
      <c r="D38" s="13">
        <v>1972</v>
      </c>
      <c r="E38" s="14" t="s">
        <v>29</v>
      </c>
      <c r="F38" s="14" t="s">
        <v>9</v>
      </c>
      <c r="G38" s="14" t="s">
        <v>9</v>
      </c>
      <c r="H38" s="14" t="s">
        <v>740</v>
      </c>
      <c r="I38" s="212">
        <v>0.1115162037037037</v>
      </c>
      <c r="J38" s="14" t="str">
        <f t="shared" si="0"/>
        <v>Ж40</v>
      </c>
      <c r="K38" s="14">
        <v>1</v>
      </c>
      <c r="L38" s="13"/>
      <c r="M38" s="103"/>
      <c r="Q38">
        <v>9600</v>
      </c>
    </row>
    <row r="39" spans="1:17" ht="12.75">
      <c r="A39" s="232">
        <v>38</v>
      </c>
      <c r="B39" s="11">
        <v>664</v>
      </c>
      <c r="C39" s="43" t="s">
        <v>271</v>
      </c>
      <c r="D39" s="149">
        <v>1984</v>
      </c>
      <c r="E39" s="14" t="s">
        <v>29</v>
      </c>
      <c r="F39" s="14" t="s">
        <v>9</v>
      </c>
      <c r="G39" s="14" t="s">
        <v>9</v>
      </c>
      <c r="H39" s="14"/>
      <c r="I39" s="212">
        <v>0.11181712962962963</v>
      </c>
      <c r="J39" s="14">
        <f t="shared" si="0"/>
      </c>
      <c r="K39" s="14"/>
      <c r="L39" s="13" t="s">
        <v>269</v>
      </c>
      <c r="M39" s="102">
        <v>30290</v>
      </c>
      <c r="Q39">
        <v>9660</v>
      </c>
    </row>
    <row r="40" spans="1:17" ht="12.75">
      <c r="A40" s="232">
        <v>39</v>
      </c>
      <c r="B40" s="233">
        <v>657</v>
      </c>
      <c r="C40" s="43" t="s">
        <v>749</v>
      </c>
      <c r="D40" s="151">
        <v>1963</v>
      </c>
      <c r="E40" s="14" t="s">
        <v>29</v>
      </c>
      <c r="F40" s="14" t="s">
        <v>9</v>
      </c>
      <c r="G40" s="14" t="s">
        <v>9</v>
      </c>
      <c r="H40" s="14" t="s">
        <v>750</v>
      </c>
      <c r="I40" s="212">
        <v>0.1118287037037037</v>
      </c>
      <c r="J40" s="14" t="str">
        <f t="shared" si="0"/>
        <v>Ж50</v>
      </c>
      <c r="K40" s="14">
        <v>2</v>
      </c>
      <c r="L40" s="13"/>
      <c r="M40" s="103"/>
      <c r="Q40">
        <v>9660</v>
      </c>
    </row>
    <row r="41" spans="1:17" ht="12.75">
      <c r="A41" s="232">
        <v>40</v>
      </c>
      <c r="B41" s="44">
        <v>699</v>
      </c>
      <c r="C41" s="43" t="s">
        <v>300</v>
      </c>
      <c r="D41" s="45">
        <v>1986</v>
      </c>
      <c r="E41" s="40" t="s">
        <v>29</v>
      </c>
      <c r="F41" s="13" t="s">
        <v>9</v>
      </c>
      <c r="G41" s="40" t="s">
        <v>9</v>
      </c>
      <c r="H41" s="40"/>
      <c r="I41" s="213">
        <v>0.11302083333333333</v>
      </c>
      <c r="J41" s="14">
        <f t="shared" si="0"/>
      </c>
      <c r="K41" s="14"/>
      <c r="L41" s="13" t="s">
        <v>269</v>
      </c>
      <c r="M41" s="102">
        <v>30400</v>
      </c>
      <c r="Q41">
        <v>9720</v>
      </c>
    </row>
    <row r="42" spans="1:17" ht="12.75">
      <c r="A42" s="232">
        <v>41</v>
      </c>
      <c r="B42" s="44">
        <v>686</v>
      </c>
      <c r="C42" s="43" t="s">
        <v>289</v>
      </c>
      <c r="D42" s="45">
        <v>1982</v>
      </c>
      <c r="E42" s="40" t="s">
        <v>29</v>
      </c>
      <c r="F42" s="13" t="s">
        <v>9</v>
      </c>
      <c r="G42" s="40" t="s">
        <v>10</v>
      </c>
      <c r="H42" s="40" t="s">
        <v>312</v>
      </c>
      <c r="I42" s="213">
        <v>0.11391203703703705</v>
      </c>
      <c r="J42" s="14">
        <f t="shared" si="0"/>
      </c>
      <c r="K42" s="14"/>
      <c r="L42" s="13" t="s">
        <v>269</v>
      </c>
      <c r="M42" s="102">
        <v>29718</v>
      </c>
      <c r="Q42">
        <v>9840</v>
      </c>
    </row>
    <row r="43" spans="1:17" ht="12.75">
      <c r="A43" s="232">
        <v>42</v>
      </c>
      <c r="B43" s="44">
        <v>696</v>
      </c>
      <c r="C43" s="43" t="s">
        <v>297</v>
      </c>
      <c r="D43" s="45">
        <v>1992</v>
      </c>
      <c r="E43" s="40" t="s">
        <v>29</v>
      </c>
      <c r="F43" s="13" t="s">
        <v>9</v>
      </c>
      <c r="G43" s="40" t="s">
        <v>9</v>
      </c>
      <c r="H43" s="40"/>
      <c r="I43" s="213">
        <v>0.11487268518518519</v>
      </c>
      <c r="J43" s="14">
        <f t="shared" si="0"/>
      </c>
      <c r="K43" s="14"/>
      <c r="L43" s="13" t="s">
        <v>269</v>
      </c>
      <c r="M43" s="102">
        <v>30316</v>
      </c>
      <c r="Q43">
        <v>9900</v>
      </c>
    </row>
    <row r="44" spans="1:17" ht="12.75">
      <c r="A44" s="232">
        <v>43</v>
      </c>
      <c r="B44" s="11">
        <v>630</v>
      </c>
      <c r="C44" s="43" t="s">
        <v>1034</v>
      </c>
      <c r="D44" s="13">
        <v>1980</v>
      </c>
      <c r="E44" s="14" t="s">
        <v>29</v>
      </c>
      <c r="F44" s="14" t="s">
        <v>9</v>
      </c>
      <c r="G44" s="14" t="s">
        <v>9</v>
      </c>
      <c r="H44" s="14"/>
      <c r="I44" s="212">
        <v>0.11493055555555555</v>
      </c>
      <c r="J44" s="14">
        <f t="shared" si="0"/>
      </c>
      <c r="K44" s="14"/>
      <c r="L44" s="13"/>
      <c r="M44" s="103"/>
      <c r="Q44">
        <v>9900</v>
      </c>
    </row>
    <row r="45" spans="1:17" ht="12.75">
      <c r="A45" s="232">
        <v>44</v>
      </c>
      <c r="B45" s="11">
        <v>688</v>
      </c>
      <c r="C45" s="43" t="s">
        <v>290</v>
      </c>
      <c r="D45" s="149">
        <v>1990</v>
      </c>
      <c r="E45" s="14" t="s">
        <v>29</v>
      </c>
      <c r="F45" s="13" t="s">
        <v>9</v>
      </c>
      <c r="G45" s="14" t="s">
        <v>9</v>
      </c>
      <c r="H45" s="14"/>
      <c r="I45" s="212">
        <v>0.11560185185185186</v>
      </c>
      <c r="J45" s="14">
        <f t="shared" si="0"/>
      </c>
      <c r="K45" s="14"/>
      <c r="L45" s="13" t="s">
        <v>269</v>
      </c>
      <c r="M45" s="102">
        <v>29761</v>
      </c>
      <c r="Q45">
        <v>9960</v>
      </c>
    </row>
    <row r="46" spans="1:17" ht="12.75">
      <c r="A46" s="232">
        <v>45</v>
      </c>
      <c r="B46" s="44">
        <v>698</v>
      </c>
      <c r="C46" s="43" t="s">
        <v>299</v>
      </c>
      <c r="D46" s="45">
        <v>1990</v>
      </c>
      <c r="E46" s="40" t="s">
        <v>29</v>
      </c>
      <c r="F46" s="13" t="s">
        <v>9</v>
      </c>
      <c r="G46" s="40" t="s">
        <v>9</v>
      </c>
      <c r="H46" s="40" t="s">
        <v>13</v>
      </c>
      <c r="I46" s="213">
        <v>0.11583333333333333</v>
      </c>
      <c r="J46" s="14">
        <f t="shared" si="0"/>
      </c>
      <c r="K46" s="14"/>
      <c r="L46" s="13" t="s">
        <v>269</v>
      </c>
      <c r="M46" s="102">
        <v>30387</v>
      </c>
      <c r="Q46">
        <v>9960</v>
      </c>
    </row>
    <row r="47" spans="1:17" ht="12.75">
      <c r="A47" s="232">
        <v>46</v>
      </c>
      <c r="B47" s="11">
        <v>684</v>
      </c>
      <c r="C47" s="43" t="s">
        <v>287</v>
      </c>
      <c r="D47" s="149">
        <v>1963</v>
      </c>
      <c r="E47" s="14" t="s">
        <v>29</v>
      </c>
      <c r="F47" s="14" t="s">
        <v>9</v>
      </c>
      <c r="G47" s="14" t="s">
        <v>9</v>
      </c>
      <c r="H47" s="14" t="s">
        <v>19</v>
      </c>
      <c r="I47" s="212">
        <v>0.1159837962962963</v>
      </c>
      <c r="J47" s="14" t="str">
        <f t="shared" si="0"/>
        <v>Ж50</v>
      </c>
      <c r="K47" s="14">
        <v>3</v>
      </c>
      <c r="L47" s="13" t="s">
        <v>269</v>
      </c>
      <c r="M47" s="102">
        <v>29674</v>
      </c>
      <c r="Q47">
        <v>10020</v>
      </c>
    </row>
    <row r="48" spans="1:17" ht="12.75">
      <c r="A48" s="232">
        <v>47</v>
      </c>
      <c r="B48" s="11">
        <v>690</v>
      </c>
      <c r="C48" s="43" t="s">
        <v>292</v>
      </c>
      <c r="D48" s="149">
        <v>1987</v>
      </c>
      <c r="E48" s="14" t="s">
        <v>29</v>
      </c>
      <c r="F48" s="14" t="s">
        <v>9</v>
      </c>
      <c r="G48" s="14" t="s">
        <v>9</v>
      </c>
      <c r="H48" s="14"/>
      <c r="I48" s="212">
        <v>0.11646990740740741</v>
      </c>
      <c r="J48" s="14">
        <f t="shared" si="0"/>
      </c>
      <c r="K48" s="14"/>
      <c r="L48" s="13" t="s">
        <v>269</v>
      </c>
      <c r="M48" s="102">
        <v>29956</v>
      </c>
      <c r="Q48">
        <v>10020</v>
      </c>
    </row>
    <row r="49" spans="1:17" ht="12.75">
      <c r="A49" s="232">
        <v>48</v>
      </c>
      <c r="B49" s="44">
        <v>648</v>
      </c>
      <c r="C49" s="43" t="s">
        <v>738</v>
      </c>
      <c r="D49" s="45">
        <v>1986</v>
      </c>
      <c r="E49" s="14" t="s">
        <v>29</v>
      </c>
      <c r="F49" s="13" t="s">
        <v>11</v>
      </c>
      <c r="G49" s="40" t="s">
        <v>11</v>
      </c>
      <c r="H49" s="40" t="s">
        <v>248</v>
      </c>
      <c r="I49" s="213">
        <v>0.11666666666666665</v>
      </c>
      <c r="J49" s="14">
        <f t="shared" si="0"/>
      </c>
      <c r="K49" s="14"/>
      <c r="L49" s="40"/>
      <c r="M49" s="103"/>
      <c r="Q49">
        <v>10080</v>
      </c>
    </row>
    <row r="50" spans="1:17" ht="12.75">
      <c r="A50" s="232">
        <v>49</v>
      </c>
      <c r="B50" s="11">
        <v>638</v>
      </c>
      <c r="C50" s="43" t="s">
        <v>1040</v>
      </c>
      <c r="D50" s="149">
        <v>1974</v>
      </c>
      <c r="E50" s="14" t="s">
        <v>29</v>
      </c>
      <c r="F50" s="13" t="s">
        <v>9</v>
      </c>
      <c r="G50" s="14" t="s">
        <v>9</v>
      </c>
      <c r="H50" s="14" t="s">
        <v>12</v>
      </c>
      <c r="I50" s="212">
        <v>0.1170486111111111</v>
      </c>
      <c r="J50" s="14" t="str">
        <f t="shared" si="0"/>
        <v>Ж40</v>
      </c>
      <c r="K50" s="14">
        <v>2</v>
      </c>
      <c r="L50" s="13"/>
      <c r="M50" s="103"/>
      <c r="Q50">
        <v>10080</v>
      </c>
    </row>
    <row r="51" spans="1:17" ht="12.75">
      <c r="A51" s="232">
        <v>50</v>
      </c>
      <c r="B51" s="11">
        <v>670</v>
      </c>
      <c r="C51" s="43" t="s">
        <v>275</v>
      </c>
      <c r="D51" s="149">
        <v>1992</v>
      </c>
      <c r="E51" s="14" t="s">
        <v>29</v>
      </c>
      <c r="F51" s="14" t="s">
        <v>9</v>
      </c>
      <c r="G51" s="14" t="s">
        <v>9</v>
      </c>
      <c r="H51" s="14" t="s">
        <v>967</v>
      </c>
      <c r="I51" s="212">
        <v>0.11791666666666667</v>
      </c>
      <c r="J51" s="14">
        <f t="shared" si="0"/>
      </c>
      <c r="K51" s="14"/>
      <c r="L51" s="13" t="s">
        <v>269</v>
      </c>
      <c r="M51" s="102">
        <v>29363</v>
      </c>
      <c r="Q51">
        <v>10140</v>
      </c>
    </row>
    <row r="52" spans="1:17" ht="12.75">
      <c r="A52" s="232">
        <v>51</v>
      </c>
      <c r="B52" s="11">
        <v>676</v>
      </c>
      <c r="C52" s="43" t="s">
        <v>280</v>
      </c>
      <c r="D52" s="149">
        <v>1987</v>
      </c>
      <c r="E52" s="14" t="s">
        <v>29</v>
      </c>
      <c r="F52" s="14" t="s">
        <v>9</v>
      </c>
      <c r="G52" s="14" t="s">
        <v>10</v>
      </c>
      <c r="H52" s="14"/>
      <c r="I52" s="212">
        <v>0.11902777777777777</v>
      </c>
      <c r="J52" s="14">
        <f t="shared" si="0"/>
      </c>
      <c r="K52" s="14"/>
      <c r="L52" s="13" t="s">
        <v>269</v>
      </c>
      <c r="M52" s="102">
        <v>29451</v>
      </c>
      <c r="Q52">
        <v>10260</v>
      </c>
    </row>
    <row r="53" spans="1:17" ht="12.75">
      <c r="A53" s="232">
        <v>52</v>
      </c>
      <c r="B53" s="11">
        <v>679</v>
      </c>
      <c r="C53" s="43" t="s">
        <v>283</v>
      </c>
      <c r="D53" s="101">
        <v>1945</v>
      </c>
      <c r="E53" s="14" t="s">
        <v>29</v>
      </c>
      <c r="F53" s="14" t="s">
        <v>314</v>
      </c>
      <c r="G53" s="14" t="s">
        <v>14</v>
      </c>
      <c r="H53" s="14" t="s">
        <v>216</v>
      </c>
      <c r="I53" s="212">
        <v>0.1193287037037037</v>
      </c>
      <c r="J53" s="14" t="str">
        <f t="shared" si="0"/>
        <v>Ж55</v>
      </c>
      <c r="K53" s="14">
        <v>4</v>
      </c>
      <c r="L53" s="13" t="s">
        <v>269</v>
      </c>
      <c r="M53" s="102">
        <v>29538</v>
      </c>
      <c r="Q53">
        <v>10260</v>
      </c>
    </row>
    <row r="54" spans="1:17" ht="12.75">
      <c r="A54" s="232">
        <v>53</v>
      </c>
      <c r="B54" s="11">
        <v>665</v>
      </c>
      <c r="C54" s="43" t="s">
        <v>272</v>
      </c>
      <c r="D54" s="149">
        <v>1993</v>
      </c>
      <c r="E54" s="14" t="s">
        <v>29</v>
      </c>
      <c r="F54" s="14" t="s">
        <v>9</v>
      </c>
      <c r="G54" s="14" t="s">
        <v>9</v>
      </c>
      <c r="H54" s="14" t="s">
        <v>303</v>
      </c>
      <c r="I54" s="212">
        <v>0.12135416666666667</v>
      </c>
      <c r="J54" s="14">
        <f t="shared" si="0"/>
      </c>
      <c r="K54" s="14"/>
      <c r="L54" s="13" t="s">
        <v>269</v>
      </c>
      <c r="M54" s="102">
        <v>29251</v>
      </c>
      <c r="Q54">
        <v>10440</v>
      </c>
    </row>
    <row r="55" spans="1:17" ht="12.75">
      <c r="A55" s="232">
        <v>54</v>
      </c>
      <c r="B55" s="44">
        <v>692</v>
      </c>
      <c r="C55" s="43" t="s">
        <v>294</v>
      </c>
      <c r="D55" s="45">
        <v>1967</v>
      </c>
      <c r="E55" s="40" t="s">
        <v>29</v>
      </c>
      <c r="F55" s="13" t="s">
        <v>314</v>
      </c>
      <c r="G55" s="40" t="s">
        <v>14</v>
      </c>
      <c r="H55" s="40" t="s">
        <v>315</v>
      </c>
      <c r="I55" s="213">
        <v>0.12162037037037036</v>
      </c>
      <c r="J55" s="14" t="str">
        <f t="shared" si="0"/>
        <v>Ж45</v>
      </c>
      <c r="K55" s="14">
        <v>3</v>
      </c>
      <c r="L55" s="13" t="s">
        <v>269</v>
      </c>
      <c r="M55" s="102">
        <v>30058</v>
      </c>
      <c r="Q55">
        <v>10500</v>
      </c>
    </row>
    <row r="56" spans="1:17" ht="12.75">
      <c r="A56" s="232">
        <v>55</v>
      </c>
      <c r="B56" s="11">
        <v>633</v>
      </c>
      <c r="C56" s="43" t="s">
        <v>1035</v>
      </c>
      <c r="D56" s="13">
        <v>1990</v>
      </c>
      <c r="E56" s="14" t="s">
        <v>29</v>
      </c>
      <c r="F56" s="14" t="s">
        <v>9</v>
      </c>
      <c r="G56" s="14" t="s">
        <v>9</v>
      </c>
      <c r="H56" s="14" t="s">
        <v>1036</v>
      </c>
      <c r="I56" s="212">
        <v>0.12368055555555556</v>
      </c>
      <c r="J56" s="14">
        <f t="shared" si="0"/>
      </c>
      <c r="K56" s="14"/>
      <c r="L56" s="13"/>
      <c r="M56" s="103"/>
      <c r="Q56">
        <v>10680</v>
      </c>
    </row>
    <row r="57" spans="1:17" ht="12.75">
      <c r="A57" s="232">
        <v>56</v>
      </c>
      <c r="B57" s="44">
        <v>691</v>
      </c>
      <c r="C57" s="43" t="s">
        <v>293</v>
      </c>
      <c r="D57" s="45">
        <v>1976</v>
      </c>
      <c r="E57" s="40" t="s">
        <v>29</v>
      </c>
      <c r="F57" s="13" t="s">
        <v>9</v>
      </c>
      <c r="G57" s="40" t="s">
        <v>9</v>
      </c>
      <c r="H57" s="40" t="s">
        <v>238</v>
      </c>
      <c r="I57" s="213">
        <v>0.12380787037037037</v>
      </c>
      <c r="J57" s="14" t="str">
        <f t="shared" si="0"/>
        <v>Ж35</v>
      </c>
      <c r="K57" s="14">
        <v>6</v>
      </c>
      <c r="L57" s="13" t="s">
        <v>269</v>
      </c>
      <c r="M57" s="102">
        <v>29987</v>
      </c>
      <c r="Q57">
        <v>10680</v>
      </c>
    </row>
    <row r="58" spans="1:17" ht="12.75">
      <c r="A58" s="232">
        <v>57</v>
      </c>
      <c r="B58" s="11">
        <v>689</v>
      </c>
      <c r="C58" s="43" t="s">
        <v>291</v>
      </c>
      <c r="D58" s="149">
        <v>1992</v>
      </c>
      <c r="E58" s="14" t="s">
        <v>29</v>
      </c>
      <c r="F58" s="14" t="s">
        <v>9</v>
      </c>
      <c r="G58" s="14" t="s">
        <v>9</v>
      </c>
      <c r="H58" s="14" t="s">
        <v>313</v>
      </c>
      <c r="I58" s="212">
        <v>0.12392361111111111</v>
      </c>
      <c r="J58" s="14">
        <f t="shared" si="0"/>
      </c>
      <c r="K58" s="14"/>
      <c r="L58" s="13" t="s">
        <v>269</v>
      </c>
      <c r="M58" s="102">
        <v>29891</v>
      </c>
      <c r="Q58">
        <v>10680</v>
      </c>
    </row>
    <row r="59" spans="1:17" ht="12.75">
      <c r="A59" s="232">
        <v>58</v>
      </c>
      <c r="B59" s="233">
        <v>628</v>
      </c>
      <c r="C59" s="43" t="s">
        <v>1135</v>
      </c>
      <c r="D59" s="151">
        <v>1975</v>
      </c>
      <c r="E59" s="14" t="s">
        <v>29</v>
      </c>
      <c r="F59" s="14" t="s">
        <v>9</v>
      </c>
      <c r="G59" s="14" t="s">
        <v>9</v>
      </c>
      <c r="H59" s="14" t="s">
        <v>18</v>
      </c>
      <c r="I59" s="212">
        <v>0.12413194444444443</v>
      </c>
      <c r="J59" s="14" t="str">
        <f t="shared" si="0"/>
        <v>Ж35</v>
      </c>
      <c r="K59" s="14">
        <v>7</v>
      </c>
      <c r="L59" s="13"/>
      <c r="M59" s="102"/>
      <c r="Q59">
        <v>10680</v>
      </c>
    </row>
    <row r="60" spans="1:17" ht="12.75">
      <c r="A60" s="232">
        <v>59</v>
      </c>
      <c r="B60" s="44">
        <v>672</v>
      </c>
      <c r="C60" s="43" t="s">
        <v>277</v>
      </c>
      <c r="D60" s="45">
        <v>1988</v>
      </c>
      <c r="E60" s="40" t="s">
        <v>29</v>
      </c>
      <c r="F60" s="13" t="s">
        <v>9</v>
      </c>
      <c r="G60" s="40" t="s">
        <v>9</v>
      </c>
      <c r="H60" s="40"/>
      <c r="I60" s="213">
        <v>0.12666666666666668</v>
      </c>
      <c r="J60" s="14">
        <f t="shared" si="0"/>
      </c>
      <c r="K60" s="14"/>
      <c r="L60" s="13" t="s">
        <v>269</v>
      </c>
      <c r="M60" s="102">
        <v>29394</v>
      </c>
      <c r="Q60">
        <v>10920</v>
      </c>
    </row>
    <row r="61" spans="1:17" ht="12.75">
      <c r="A61" s="232">
        <v>60</v>
      </c>
      <c r="B61" s="11">
        <v>693</v>
      </c>
      <c r="C61" s="43" t="s">
        <v>295</v>
      </c>
      <c r="D61" s="149">
        <v>1956</v>
      </c>
      <c r="E61" s="14" t="s">
        <v>29</v>
      </c>
      <c r="F61" s="14" t="s">
        <v>9</v>
      </c>
      <c r="G61" s="14" t="s">
        <v>9</v>
      </c>
      <c r="H61" s="14" t="s">
        <v>12</v>
      </c>
      <c r="I61" s="212">
        <v>0.1277199074074074</v>
      </c>
      <c r="J61" s="14" t="str">
        <f t="shared" si="0"/>
        <v>Ж55</v>
      </c>
      <c r="K61" s="14">
        <v>5</v>
      </c>
      <c r="L61" s="13" t="s">
        <v>269</v>
      </c>
      <c r="M61" s="102">
        <v>30063</v>
      </c>
      <c r="Q61">
        <v>10980</v>
      </c>
    </row>
    <row r="62" spans="1:17" ht="12.75">
      <c r="A62" s="232">
        <v>61</v>
      </c>
      <c r="B62" s="17">
        <v>663</v>
      </c>
      <c r="C62" s="43" t="s">
        <v>270</v>
      </c>
      <c r="D62" s="151">
        <v>1976</v>
      </c>
      <c r="E62" s="14" t="s">
        <v>29</v>
      </c>
      <c r="F62" s="14" t="s">
        <v>309</v>
      </c>
      <c r="G62" s="14" t="s">
        <v>301</v>
      </c>
      <c r="H62" s="14" t="s">
        <v>302</v>
      </c>
      <c r="I62" s="212">
        <v>0.13163194444444445</v>
      </c>
      <c r="J62" s="14" t="str">
        <f t="shared" si="0"/>
        <v>Ж35</v>
      </c>
      <c r="K62" s="14">
        <v>8</v>
      </c>
      <c r="L62" s="13" t="s">
        <v>269</v>
      </c>
      <c r="M62" s="102">
        <v>30511</v>
      </c>
      <c r="Q62">
        <v>11340</v>
      </c>
    </row>
    <row r="63" spans="1:17" ht="12.75">
      <c r="A63" s="232">
        <v>62</v>
      </c>
      <c r="B63" s="11">
        <v>673</v>
      </c>
      <c r="C63" s="43" t="s">
        <v>278</v>
      </c>
      <c r="D63" s="151">
        <v>1962</v>
      </c>
      <c r="E63" s="14" t="s">
        <v>29</v>
      </c>
      <c r="F63" s="14" t="s">
        <v>9</v>
      </c>
      <c r="G63" s="14" t="s">
        <v>307</v>
      </c>
      <c r="H63" s="14" t="s">
        <v>308</v>
      </c>
      <c r="I63" s="212">
        <v>0.13247685185185185</v>
      </c>
      <c r="J63" s="14" t="str">
        <f t="shared" si="0"/>
        <v>Ж50</v>
      </c>
      <c r="K63" s="14">
        <v>4</v>
      </c>
      <c r="L63" s="13" t="s">
        <v>269</v>
      </c>
      <c r="M63" s="102">
        <v>29396</v>
      </c>
      <c r="Q63">
        <v>11400</v>
      </c>
    </row>
    <row r="64" spans="1:17" ht="12.75">
      <c r="A64" s="232">
        <v>63</v>
      </c>
      <c r="B64" s="17">
        <v>680</v>
      </c>
      <c r="C64" s="43" t="s">
        <v>284</v>
      </c>
      <c r="D64" s="151">
        <v>1980</v>
      </c>
      <c r="E64" s="14" t="s">
        <v>29</v>
      </c>
      <c r="F64" s="14" t="s">
        <v>9</v>
      </c>
      <c r="G64" s="14" t="s">
        <v>9</v>
      </c>
      <c r="H64" s="14"/>
      <c r="I64" s="212">
        <v>0.134375</v>
      </c>
      <c r="J64" s="14">
        <f t="shared" si="0"/>
      </c>
      <c r="K64" s="14"/>
      <c r="L64" s="13" t="s">
        <v>269</v>
      </c>
      <c r="M64" s="102">
        <v>29545</v>
      </c>
      <c r="Q64">
        <v>11580</v>
      </c>
    </row>
    <row r="65" spans="1:17" ht="12.75">
      <c r="A65" s="232">
        <v>64</v>
      </c>
      <c r="B65" s="11">
        <v>631</v>
      </c>
      <c r="C65" s="43" t="s">
        <v>1145</v>
      </c>
      <c r="D65" s="13">
        <v>1983</v>
      </c>
      <c r="E65" s="14" t="s">
        <v>29</v>
      </c>
      <c r="F65" s="14" t="s">
        <v>9</v>
      </c>
      <c r="G65" s="14" t="s">
        <v>9</v>
      </c>
      <c r="H65" s="14"/>
      <c r="I65" s="212">
        <v>0.13712962962962963</v>
      </c>
      <c r="J65" s="14">
        <f t="shared" si="0"/>
      </c>
      <c r="K65" s="14"/>
      <c r="L65" s="13"/>
      <c r="M65" s="103"/>
      <c r="Q65">
        <v>11820</v>
      </c>
    </row>
  </sheetData>
  <sheetProtection selectLockedCells="1" selectUnlockedCells="1"/>
  <autoFilter ref="A1:L65"/>
  <printOptions horizontalCentered="1"/>
  <pageMargins left="0.11811023622047245" right="0.11811023622047245" top="1.8110236220472442" bottom="0.984251968503937" header="0.1968503937007874" footer="0.1968503937007874"/>
  <pageSetup horizontalDpi="600" verticalDpi="600" orientation="portrait" paperSize="9" r:id="rId2"/>
  <headerFooter alignWithMargins="0">
    <oddHeader>&amp;L&amp;8
&amp;10
&amp;G&amp;C&amp;"Arial Cyr,полужирный"&amp;14  88-й Международный пробег ПУШКИН - САНКТ-ПЕТЕРБУРГ
на призы газеты &amp;G
памяти В.И. Семенова
ИТОГОВЫЙ ПРОТОКОЛ
Дистанция 30 км Женщины&amp;R
&amp;G</oddHeader>
    <oddFooter>&amp;CСанкт-Петербург
21.09.2014&amp;R&amp;P из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7"/>
  <sheetViews>
    <sheetView tabSelected="1" zoomScale="130" zoomScaleNormal="130" zoomScalePageLayoutView="0" workbookViewId="0" topLeftCell="A1">
      <selection activeCell="E5" sqref="E5"/>
    </sheetView>
  </sheetViews>
  <sheetFormatPr defaultColWidth="9.00390625" defaultRowHeight="12.75"/>
  <cols>
    <col min="1" max="1" width="4.25390625" style="3" customWidth="1"/>
    <col min="2" max="2" width="4.25390625" style="6" customWidth="1"/>
    <col min="3" max="3" width="19.625" style="0" customWidth="1"/>
    <col min="4" max="4" width="4.00390625" style="3" customWidth="1"/>
    <col min="5" max="5" width="3.75390625" style="3" customWidth="1"/>
    <col min="6" max="6" width="14.125" style="5" customWidth="1"/>
    <col min="7" max="7" width="13.00390625" style="5" bestFit="1" customWidth="1"/>
    <col min="8" max="8" width="17.375" style="5" customWidth="1"/>
    <col min="9" max="9" width="6.875" style="5" customWidth="1"/>
    <col min="10" max="10" width="3.375" style="6" customWidth="1"/>
    <col min="11" max="11" width="4.75390625" style="6" customWidth="1"/>
    <col min="12" max="12" width="4.25390625" style="3" customWidth="1"/>
    <col min="13" max="13" width="0" style="0" hidden="1" customWidth="1"/>
    <col min="17" max="17" width="0" style="0" hidden="1" customWidth="1"/>
  </cols>
  <sheetData>
    <row r="1" spans="1:13" ht="16.5" customHeight="1">
      <c r="A1" s="115" t="s">
        <v>1854</v>
      </c>
      <c r="B1" s="116" t="s">
        <v>0</v>
      </c>
      <c r="C1" s="116" t="s">
        <v>1</v>
      </c>
      <c r="D1" s="117" t="s">
        <v>2</v>
      </c>
      <c r="E1" s="117" t="s">
        <v>8</v>
      </c>
      <c r="F1" s="117" t="s">
        <v>3</v>
      </c>
      <c r="G1" s="117" t="s">
        <v>4</v>
      </c>
      <c r="H1" s="117" t="s">
        <v>5</v>
      </c>
      <c r="I1" s="117" t="s">
        <v>1856</v>
      </c>
      <c r="J1" s="118" t="s">
        <v>6</v>
      </c>
      <c r="K1" s="118" t="s">
        <v>1855</v>
      </c>
      <c r="L1" s="100" t="s">
        <v>7</v>
      </c>
      <c r="M1" s="100" t="s">
        <v>268</v>
      </c>
    </row>
    <row r="2" spans="1:17" ht="12.75">
      <c r="A2" s="48">
        <v>1</v>
      </c>
      <c r="B2" s="11">
        <v>1591</v>
      </c>
      <c r="C2" s="81" t="s">
        <v>1531</v>
      </c>
      <c r="D2" s="50">
        <v>1986</v>
      </c>
      <c r="E2" s="51" t="s">
        <v>29</v>
      </c>
      <c r="F2" s="51" t="s">
        <v>309</v>
      </c>
      <c r="G2" s="51" t="s">
        <v>30</v>
      </c>
      <c r="H2" s="51" t="s">
        <v>1532</v>
      </c>
      <c r="I2" s="210">
        <v>0.03283564814814815</v>
      </c>
      <c r="J2" s="59">
        <f aca="true" t="shared" si="0" ref="J2:J65">IF(AND(D2&gt;=1900,D2&lt;=1949),"M65",IF(AND(D2&gt;=1997,D2&lt;=1998),"M17",""))</f>
      </c>
      <c r="K2" s="59"/>
      <c r="L2" s="13"/>
      <c r="M2" s="104">
        <v>29210</v>
      </c>
      <c r="Q2">
        <v>3780</v>
      </c>
    </row>
    <row r="3" spans="1:17" ht="12.75">
      <c r="A3" s="48">
        <v>2</v>
      </c>
      <c r="B3" s="11">
        <v>1590</v>
      </c>
      <c r="C3" s="81" t="s">
        <v>1530</v>
      </c>
      <c r="D3" s="50">
        <v>1989</v>
      </c>
      <c r="E3" s="51" t="s">
        <v>29</v>
      </c>
      <c r="F3" s="51" t="s">
        <v>309</v>
      </c>
      <c r="G3" s="51" t="s">
        <v>30</v>
      </c>
      <c r="H3" s="51" t="s">
        <v>12</v>
      </c>
      <c r="I3" s="210">
        <v>0.0332175925925926</v>
      </c>
      <c r="J3" s="59">
        <f t="shared" si="0"/>
      </c>
      <c r="K3" s="59"/>
      <c r="L3" s="13"/>
      <c r="M3" s="104">
        <v>29216</v>
      </c>
      <c r="Q3">
        <v>4740</v>
      </c>
    </row>
    <row r="4" spans="1:13" ht="12.75">
      <c r="A4" s="48">
        <v>3</v>
      </c>
      <c r="B4" s="11">
        <v>1609</v>
      </c>
      <c r="C4" s="81" t="s">
        <v>1551</v>
      </c>
      <c r="D4" s="50">
        <v>1993</v>
      </c>
      <c r="E4" s="51" t="s">
        <v>29</v>
      </c>
      <c r="F4" s="51" t="s">
        <v>9</v>
      </c>
      <c r="G4" s="51" t="s">
        <v>9</v>
      </c>
      <c r="H4" s="51" t="s">
        <v>906</v>
      </c>
      <c r="I4" s="210">
        <v>0.03327546296296296</v>
      </c>
      <c r="J4" s="59">
        <f t="shared" si="0"/>
      </c>
      <c r="K4" s="59"/>
      <c r="L4" s="13"/>
      <c r="M4" s="104">
        <v>29237</v>
      </c>
    </row>
    <row r="5" spans="1:17" ht="12.75">
      <c r="A5" s="48">
        <v>4</v>
      </c>
      <c r="B5" s="44">
        <v>1554</v>
      </c>
      <c r="C5" s="72" t="s">
        <v>1479</v>
      </c>
      <c r="D5" s="73">
        <v>1993</v>
      </c>
      <c r="E5" s="51" t="s">
        <v>29</v>
      </c>
      <c r="F5" s="51" t="s">
        <v>9</v>
      </c>
      <c r="G5" s="51" t="s">
        <v>9</v>
      </c>
      <c r="H5" s="15" t="s">
        <v>511</v>
      </c>
      <c r="I5" s="217">
        <v>0.033715277777777775</v>
      </c>
      <c r="J5" s="59">
        <f t="shared" si="0"/>
      </c>
      <c r="K5" s="59"/>
      <c r="L5" s="225"/>
      <c r="M5" s="104">
        <v>29240</v>
      </c>
      <c r="Q5">
        <v>4020</v>
      </c>
    </row>
    <row r="6" spans="1:13" ht="12.75">
      <c r="A6" s="48">
        <v>5</v>
      </c>
      <c r="B6" s="49">
        <v>1463</v>
      </c>
      <c r="C6" s="72" t="s">
        <v>1369</v>
      </c>
      <c r="D6" s="73">
        <v>1986</v>
      </c>
      <c r="E6" s="51" t="s">
        <v>29</v>
      </c>
      <c r="F6" s="51" t="s">
        <v>9</v>
      </c>
      <c r="G6" s="51" t="s">
        <v>9</v>
      </c>
      <c r="H6" s="15" t="s">
        <v>735</v>
      </c>
      <c r="I6" s="217">
        <v>0.03401620370370371</v>
      </c>
      <c r="J6" s="59">
        <f t="shared" si="0"/>
      </c>
      <c r="K6" s="59"/>
      <c r="L6" s="225"/>
      <c r="M6" s="104">
        <v>29245</v>
      </c>
    </row>
    <row r="7" spans="1:17" ht="12.75">
      <c r="A7" s="48">
        <v>6</v>
      </c>
      <c r="B7" s="49">
        <v>1489</v>
      </c>
      <c r="C7" s="71" t="s">
        <v>1396</v>
      </c>
      <c r="D7" s="54">
        <v>1988</v>
      </c>
      <c r="E7" s="51" t="s">
        <v>29</v>
      </c>
      <c r="F7" s="51" t="s">
        <v>9</v>
      </c>
      <c r="G7" s="51" t="s">
        <v>9</v>
      </c>
      <c r="H7" s="55" t="s">
        <v>1397</v>
      </c>
      <c r="I7" s="211">
        <v>0.03414351851851852</v>
      </c>
      <c r="J7" s="59">
        <f t="shared" si="0"/>
      </c>
      <c r="K7" s="59"/>
      <c r="L7" s="215"/>
      <c r="M7" s="104">
        <v>29257</v>
      </c>
      <c r="Q7">
        <v>4380</v>
      </c>
    </row>
    <row r="8" spans="1:17" ht="12.75">
      <c r="A8" s="48">
        <v>7</v>
      </c>
      <c r="B8" s="44">
        <v>1462</v>
      </c>
      <c r="C8" s="71" t="s">
        <v>1368</v>
      </c>
      <c r="D8" s="54">
        <v>1997</v>
      </c>
      <c r="E8" s="51" t="s">
        <v>29</v>
      </c>
      <c r="F8" s="51" t="s">
        <v>9</v>
      </c>
      <c r="G8" s="51" t="s">
        <v>9</v>
      </c>
      <c r="H8" s="55" t="s">
        <v>850</v>
      </c>
      <c r="I8" s="211">
        <v>0.03471064814814815</v>
      </c>
      <c r="J8" s="59" t="str">
        <f t="shared" si="0"/>
        <v>M17</v>
      </c>
      <c r="K8" s="59">
        <v>1</v>
      </c>
      <c r="L8" s="215"/>
      <c r="M8" s="104">
        <v>29259</v>
      </c>
      <c r="Q8">
        <v>4980</v>
      </c>
    </row>
    <row r="9" spans="1:17" ht="12.75">
      <c r="A9" s="48">
        <v>8</v>
      </c>
      <c r="B9" s="11">
        <v>1610</v>
      </c>
      <c r="C9" s="81" t="s">
        <v>1553</v>
      </c>
      <c r="D9" s="50">
        <v>1993</v>
      </c>
      <c r="E9" s="51" t="s">
        <v>29</v>
      </c>
      <c r="F9" s="51" t="s">
        <v>9</v>
      </c>
      <c r="G9" s="51" t="s">
        <v>9</v>
      </c>
      <c r="H9" s="51" t="s">
        <v>1552</v>
      </c>
      <c r="I9" s="210">
        <v>0.03606481481481481</v>
      </c>
      <c r="J9" s="59">
        <f t="shared" si="0"/>
      </c>
      <c r="K9" s="59"/>
      <c r="L9" s="13"/>
      <c r="M9" s="104">
        <v>29260</v>
      </c>
      <c r="Q9">
        <v>5100</v>
      </c>
    </row>
    <row r="10" spans="1:13" ht="12.75">
      <c r="A10" s="48">
        <v>9</v>
      </c>
      <c r="B10" s="11">
        <v>1605</v>
      </c>
      <c r="C10" s="81" t="s">
        <v>1547</v>
      </c>
      <c r="D10" s="50">
        <v>1991</v>
      </c>
      <c r="E10" s="51" t="s">
        <v>29</v>
      </c>
      <c r="F10" s="51" t="s">
        <v>9</v>
      </c>
      <c r="G10" s="51" t="s">
        <v>9</v>
      </c>
      <c r="H10" s="51" t="s">
        <v>906</v>
      </c>
      <c r="I10" s="210">
        <v>0.036099537037037034</v>
      </c>
      <c r="J10" s="59">
        <f t="shared" si="0"/>
      </c>
      <c r="K10" s="59"/>
      <c r="L10" s="13"/>
      <c r="M10" s="104">
        <v>29310</v>
      </c>
    </row>
    <row r="11" spans="1:17" ht="12.75">
      <c r="A11" s="48">
        <v>10</v>
      </c>
      <c r="B11" s="44">
        <v>1542</v>
      </c>
      <c r="C11" s="72" t="s">
        <v>1464</v>
      </c>
      <c r="D11" s="73">
        <v>1997</v>
      </c>
      <c r="E11" s="51" t="s">
        <v>29</v>
      </c>
      <c r="F11" s="51" t="s">
        <v>9</v>
      </c>
      <c r="G11" s="51" t="s">
        <v>9</v>
      </c>
      <c r="H11" s="51" t="s">
        <v>388</v>
      </c>
      <c r="I11" s="210">
        <v>0.0365625</v>
      </c>
      <c r="J11" s="59" t="str">
        <f t="shared" si="0"/>
        <v>M17</v>
      </c>
      <c r="K11" s="59">
        <v>2</v>
      </c>
      <c r="L11" s="225"/>
      <c r="M11" s="104">
        <v>29316</v>
      </c>
      <c r="Q11">
        <v>4800</v>
      </c>
    </row>
    <row r="12" spans="1:17" ht="12.75">
      <c r="A12" s="48">
        <v>11</v>
      </c>
      <c r="B12" s="49">
        <v>1519</v>
      </c>
      <c r="C12" s="43" t="s">
        <v>1434</v>
      </c>
      <c r="D12" s="73">
        <v>1993</v>
      </c>
      <c r="E12" s="51" t="s">
        <v>29</v>
      </c>
      <c r="F12" s="51" t="s">
        <v>9</v>
      </c>
      <c r="G12" s="51" t="s">
        <v>9</v>
      </c>
      <c r="H12" s="12" t="s">
        <v>731</v>
      </c>
      <c r="I12" s="212">
        <v>0.03657407407407407</v>
      </c>
      <c r="J12" s="59">
        <f t="shared" si="0"/>
      </c>
      <c r="K12" s="59"/>
      <c r="L12" s="13"/>
      <c r="M12" s="104">
        <v>29319</v>
      </c>
      <c r="Q12">
        <v>4620</v>
      </c>
    </row>
    <row r="13" spans="1:13" ht="12.75">
      <c r="A13" s="48">
        <v>12</v>
      </c>
      <c r="B13" s="44">
        <v>1523</v>
      </c>
      <c r="C13" s="81" t="s">
        <v>1437</v>
      </c>
      <c r="D13" s="50">
        <v>1993</v>
      </c>
      <c r="E13" s="51" t="s">
        <v>29</v>
      </c>
      <c r="F13" s="51" t="s">
        <v>9</v>
      </c>
      <c r="G13" s="51" t="s">
        <v>9</v>
      </c>
      <c r="H13" s="51" t="s">
        <v>731</v>
      </c>
      <c r="I13" s="210">
        <v>0.03657407407407407</v>
      </c>
      <c r="J13" s="59">
        <f t="shared" si="0"/>
      </c>
      <c r="K13" s="59"/>
      <c r="L13" s="13"/>
      <c r="M13" s="104">
        <v>29322</v>
      </c>
    </row>
    <row r="14" spans="1:13" ht="12.75">
      <c r="A14" s="48">
        <v>13</v>
      </c>
      <c r="B14" s="44">
        <v>1464</v>
      </c>
      <c r="C14" s="72" t="s">
        <v>1943</v>
      </c>
      <c r="D14" s="73">
        <v>1986</v>
      </c>
      <c r="E14" s="51" t="s">
        <v>29</v>
      </c>
      <c r="F14" s="51" t="s">
        <v>9</v>
      </c>
      <c r="G14" s="51" t="s">
        <v>9</v>
      </c>
      <c r="H14" s="15" t="s">
        <v>735</v>
      </c>
      <c r="I14" s="210">
        <v>0.036597222222222225</v>
      </c>
      <c r="J14" s="59"/>
      <c r="K14" s="59"/>
      <c r="L14" s="13"/>
      <c r="M14" s="104"/>
    </row>
    <row r="15" spans="1:13" ht="12.75">
      <c r="A15" s="48">
        <v>14</v>
      </c>
      <c r="B15" s="49">
        <v>1491</v>
      </c>
      <c r="C15" s="81" t="s">
        <v>1399</v>
      </c>
      <c r="D15" s="50">
        <v>1985</v>
      </c>
      <c r="E15" s="51" t="s">
        <v>29</v>
      </c>
      <c r="F15" s="51" t="s">
        <v>9</v>
      </c>
      <c r="G15" s="51" t="s">
        <v>9</v>
      </c>
      <c r="H15" s="51" t="s">
        <v>1390</v>
      </c>
      <c r="I15" s="210">
        <v>0.03671296296296296</v>
      </c>
      <c r="J15" s="59">
        <f t="shared" si="0"/>
      </c>
      <c r="K15" s="59"/>
      <c r="L15" s="13"/>
      <c r="M15" s="104">
        <v>29324</v>
      </c>
    </row>
    <row r="16" spans="1:17" ht="12.75">
      <c r="A16" s="48">
        <v>15</v>
      </c>
      <c r="B16" s="11">
        <v>1606</v>
      </c>
      <c r="C16" s="81" t="s">
        <v>1548</v>
      </c>
      <c r="D16" s="50">
        <v>1956</v>
      </c>
      <c r="E16" s="51" t="s">
        <v>29</v>
      </c>
      <c r="F16" s="51" t="s">
        <v>9</v>
      </c>
      <c r="G16" s="51" t="s">
        <v>9</v>
      </c>
      <c r="H16" s="51" t="s">
        <v>906</v>
      </c>
      <c r="I16" s="210">
        <v>0.03722222222222222</v>
      </c>
      <c r="J16" s="59">
        <f t="shared" si="0"/>
      </c>
      <c r="K16" s="59"/>
      <c r="L16" s="13"/>
      <c r="M16" s="104">
        <v>29335</v>
      </c>
      <c r="Q16">
        <v>5100</v>
      </c>
    </row>
    <row r="17" spans="1:13" ht="12.75">
      <c r="A17" s="48">
        <v>16</v>
      </c>
      <c r="B17" s="11">
        <v>1598</v>
      </c>
      <c r="C17" s="81" t="s">
        <v>1540</v>
      </c>
      <c r="D17" s="50">
        <v>1991</v>
      </c>
      <c r="E17" s="51" t="s">
        <v>29</v>
      </c>
      <c r="F17" s="51" t="s">
        <v>9</v>
      </c>
      <c r="G17" s="51" t="s">
        <v>9</v>
      </c>
      <c r="H17" s="51" t="s">
        <v>870</v>
      </c>
      <c r="I17" s="210">
        <v>0.037453703703703704</v>
      </c>
      <c r="J17" s="59">
        <f t="shared" si="0"/>
      </c>
      <c r="K17" s="59"/>
      <c r="L17" s="13"/>
      <c r="M17" s="104">
        <v>29353</v>
      </c>
    </row>
    <row r="18" spans="1:17" ht="12.75">
      <c r="A18" s="48">
        <v>17</v>
      </c>
      <c r="B18" s="49">
        <v>1528</v>
      </c>
      <c r="C18" s="81" t="s">
        <v>1446</v>
      </c>
      <c r="D18" s="50">
        <v>1997</v>
      </c>
      <c r="E18" s="51" t="s">
        <v>29</v>
      </c>
      <c r="F18" s="51" t="s">
        <v>9</v>
      </c>
      <c r="G18" s="51" t="s">
        <v>9</v>
      </c>
      <c r="H18" s="51" t="s">
        <v>978</v>
      </c>
      <c r="I18" s="210">
        <v>0.037488425925925925</v>
      </c>
      <c r="J18" s="59" t="str">
        <f t="shared" si="0"/>
        <v>M17</v>
      </c>
      <c r="K18" s="59">
        <v>3</v>
      </c>
      <c r="L18" s="13"/>
      <c r="M18" s="104">
        <v>29366</v>
      </c>
      <c r="Q18">
        <v>4440</v>
      </c>
    </row>
    <row r="19" spans="1:17" ht="12.75">
      <c r="A19" s="48">
        <v>18</v>
      </c>
      <c r="B19" s="11">
        <v>1410</v>
      </c>
      <c r="C19" s="81" t="s">
        <v>1321</v>
      </c>
      <c r="D19" s="50">
        <v>1997</v>
      </c>
      <c r="E19" s="51" t="s">
        <v>29</v>
      </c>
      <c r="F19" s="51" t="s">
        <v>9</v>
      </c>
      <c r="G19" s="51" t="s">
        <v>9</v>
      </c>
      <c r="H19" s="51" t="s">
        <v>1934</v>
      </c>
      <c r="I19" s="210">
        <v>0.03758101851851852</v>
      </c>
      <c r="J19" s="59" t="str">
        <f t="shared" si="0"/>
        <v>M17</v>
      </c>
      <c r="K19" s="59">
        <v>4</v>
      </c>
      <c r="L19" s="13"/>
      <c r="M19" s="104">
        <v>29379</v>
      </c>
      <c r="Q19">
        <v>4560</v>
      </c>
    </row>
    <row r="20" spans="1:13" ht="12.75">
      <c r="A20" s="48">
        <v>19</v>
      </c>
      <c r="B20" s="49">
        <v>1495</v>
      </c>
      <c r="C20" s="81" t="s">
        <v>1404</v>
      </c>
      <c r="D20" s="50">
        <v>1997</v>
      </c>
      <c r="E20" s="51" t="s">
        <v>29</v>
      </c>
      <c r="F20" s="51" t="s">
        <v>9</v>
      </c>
      <c r="G20" s="51" t="s">
        <v>9</v>
      </c>
      <c r="H20" s="51" t="s">
        <v>870</v>
      </c>
      <c r="I20" s="210">
        <v>0.03791666666666667</v>
      </c>
      <c r="J20" s="59" t="str">
        <f t="shared" si="0"/>
        <v>M17</v>
      </c>
      <c r="K20" s="59">
        <v>5</v>
      </c>
      <c r="L20" s="13"/>
      <c r="M20" s="104">
        <v>29408</v>
      </c>
    </row>
    <row r="21" spans="1:17" ht="12.75">
      <c r="A21" s="48">
        <v>20</v>
      </c>
      <c r="B21" s="44">
        <v>1494</v>
      </c>
      <c r="C21" s="71" t="s">
        <v>1403</v>
      </c>
      <c r="D21" s="54">
        <v>1998</v>
      </c>
      <c r="E21" s="51" t="s">
        <v>29</v>
      </c>
      <c r="F21" s="51" t="s">
        <v>9</v>
      </c>
      <c r="G21" s="51" t="s">
        <v>9</v>
      </c>
      <c r="H21" s="51" t="s">
        <v>870</v>
      </c>
      <c r="I21" s="210">
        <v>0.03806712962962963</v>
      </c>
      <c r="J21" s="59" t="str">
        <f t="shared" si="0"/>
        <v>M17</v>
      </c>
      <c r="K21" s="59">
        <v>6</v>
      </c>
      <c r="L21" s="215"/>
      <c r="M21" s="104">
        <v>29409</v>
      </c>
      <c r="Q21">
        <v>4440</v>
      </c>
    </row>
    <row r="22" spans="1:13" ht="12.75">
      <c r="A22" s="48">
        <v>21</v>
      </c>
      <c r="B22" s="44">
        <v>1529</v>
      </c>
      <c r="C22" s="72" t="s">
        <v>1447</v>
      </c>
      <c r="D22" s="73">
        <v>1997</v>
      </c>
      <c r="E22" s="51" t="s">
        <v>29</v>
      </c>
      <c r="F22" s="51" t="s">
        <v>9</v>
      </c>
      <c r="G22" s="51" t="s">
        <v>9</v>
      </c>
      <c r="H22" s="51" t="s">
        <v>978</v>
      </c>
      <c r="I22" s="210">
        <v>0.03815972222222223</v>
      </c>
      <c r="J22" s="59" t="str">
        <f t="shared" si="0"/>
        <v>M17</v>
      </c>
      <c r="K22" s="59">
        <v>7</v>
      </c>
      <c r="L22" s="225"/>
      <c r="M22" s="104">
        <v>29413</v>
      </c>
    </row>
    <row r="23" spans="1:17" ht="12.75">
      <c r="A23" s="48">
        <v>22</v>
      </c>
      <c r="B23" s="44">
        <v>1518</v>
      </c>
      <c r="C23" s="72" t="s">
        <v>1433</v>
      </c>
      <c r="D23" s="50">
        <v>1995</v>
      </c>
      <c r="E23" s="51" t="s">
        <v>29</v>
      </c>
      <c r="F23" s="51" t="s">
        <v>9</v>
      </c>
      <c r="G23" s="51" t="s">
        <v>9</v>
      </c>
      <c r="H23" s="15" t="s">
        <v>731</v>
      </c>
      <c r="I23" s="217">
        <v>0.03826388888888889</v>
      </c>
      <c r="J23" s="59">
        <f t="shared" si="0"/>
      </c>
      <c r="K23" s="59"/>
      <c r="L23" s="225"/>
      <c r="M23" s="104">
        <v>29414</v>
      </c>
      <c r="Q23">
        <v>5580</v>
      </c>
    </row>
    <row r="24" spans="1:17" ht="12.75">
      <c r="A24" s="48">
        <v>23</v>
      </c>
      <c r="B24" s="49">
        <v>1579</v>
      </c>
      <c r="C24" s="81" t="s">
        <v>1512</v>
      </c>
      <c r="D24" s="50">
        <v>1992</v>
      </c>
      <c r="E24" s="51" t="s">
        <v>1513</v>
      </c>
      <c r="F24" s="51"/>
      <c r="G24" s="51" t="s">
        <v>1514</v>
      </c>
      <c r="H24" s="51"/>
      <c r="I24" s="210">
        <v>0.03850694444444445</v>
      </c>
      <c r="J24" s="59">
        <f t="shared" si="0"/>
      </c>
      <c r="K24" s="59"/>
      <c r="L24" s="124"/>
      <c r="M24" s="104">
        <v>29419</v>
      </c>
      <c r="Q24">
        <v>4920</v>
      </c>
    </row>
    <row r="25" spans="1:17" ht="12.75">
      <c r="A25" s="48">
        <v>24</v>
      </c>
      <c r="B25" s="49">
        <v>1385</v>
      </c>
      <c r="C25" s="81" t="s">
        <v>503</v>
      </c>
      <c r="D25" s="50">
        <v>1987</v>
      </c>
      <c r="E25" s="51" t="s">
        <v>29</v>
      </c>
      <c r="F25" s="51" t="s">
        <v>9</v>
      </c>
      <c r="G25" s="51" t="s">
        <v>9</v>
      </c>
      <c r="H25" s="51" t="s">
        <v>538</v>
      </c>
      <c r="I25" s="210">
        <v>0.03866898148148148</v>
      </c>
      <c r="J25" s="59">
        <f t="shared" si="0"/>
      </c>
      <c r="K25" s="59"/>
      <c r="L25" s="13" t="s">
        <v>269</v>
      </c>
      <c r="M25" s="104">
        <v>29478</v>
      </c>
      <c r="Q25">
        <v>4380</v>
      </c>
    </row>
    <row r="26" spans="1:17" ht="12.75">
      <c r="A26" s="48">
        <v>25</v>
      </c>
      <c r="B26" s="44">
        <v>1535</v>
      </c>
      <c r="C26" s="81" t="s">
        <v>1455</v>
      </c>
      <c r="D26" s="50">
        <v>1984</v>
      </c>
      <c r="E26" s="51" t="s">
        <v>29</v>
      </c>
      <c r="F26" s="51" t="s">
        <v>9</v>
      </c>
      <c r="G26" s="51" t="s">
        <v>9</v>
      </c>
      <c r="H26" s="51" t="s">
        <v>38</v>
      </c>
      <c r="I26" s="210">
        <v>0.03875</v>
      </c>
      <c r="J26" s="59">
        <f t="shared" si="0"/>
      </c>
      <c r="K26" s="59"/>
      <c r="L26" s="13"/>
      <c r="M26" s="104">
        <v>29485</v>
      </c>
      <c r="Q26">
        <v>4380</v>
      </c>
    </row>
    <row r="27" spans="1:17" ht="12.75">
      <c r="A27" s="48">
        <v>26</v>
      </c>
      <c r="B27" s="11">
        <v>1607</v>
      </c>
      <c r="C27" s="81" t="s">
        <v>1549</v>
      </c>
      <c r="D27" s="50">
        <v>1977</v>
      </c>
      <c r="E27" s="51" t="s">
        <v>29</v>
      </c>
      <c r="F27" s="51" t="s">
        <v>9</v>
      </c>
      <c r="G27" s="51" t="s">
        <v>9</v>
      </c>
      <c r="H27" s="51" t="s">
        <v>906</v>
      </c>
      <c r="I27" s="210">
        <v>0.03876157407407408</v>
      </c>
      <c r="J27" s="59">
        <f t="shared" si="0"/>
      </c>
      <c r="K27" s="59"/>
      <c r="L27" s="13"/>
      <c r="M27" s="104">
        <v>29494</v>
      </c>
      <c r="Q27">
        <v>4440</v>
      </c>
    </row>
    <row r="28" spans="1:17" ht="12.75">
      <c r="A28" s="48">
        <v>27</v>
      </c>
      <c r="B28" s="49">
        <v>1352</v>
      </c>
      <c r="C28" s="81" t="s">
        <v>475</v>
      </c>
      <c r="D28" s="50">
        <v>1985</v>
      </c>
      <c r="E28" s="51" t="s">
        <v>29</v>
      </c>
      <c r="F28" s="51" t="s">
        <v>9</v>
      </c>
      <c r="G28" s="51" t="s">
        <v>9</v>
      </c>
      <c r="H28" s="51" t="s">
        <v>533</v>
      </c>
      <c r="I28" s="210">
        <v>0.03900462962962963</v>
      </c>
      <c r="J28" s="59">
        <f t="shared" si="0"/>
      </c>
      <c r="K28" s="59"/>
      <c r="L28" s="13" t="s">
        <v>269</v>
      </c>
      <c r="M28" s="104">
        <v>29512</v>
      </c>
      <c r="Q28">
        <v>4320</v>
      </c>
    </row>
    <row r="29" spans="1:13" ht="12.75">
      <c r="A29" s="48">
        <v>28</v>
      </c>
      <c r="B29" s="11">
        <v>1585</v>
      </c>
      <c r="C29" s="81" t="s">
        <v>1524</v>
      </c>
      <c r="D29" s="50">
        <v>1994</v>
      </c>
      <c r="E29" s="51" t="s">
        <v>29</v>
      </c>
      <c r="F29" s="51" t="s">
        <v>9</v>
      </c>
      <c r="G29" s="51" t="s">
        <v>9</v>
      </c>
      <c r="H29" s="51" t="s">
        <v>511</v>
      </c>
      <c r="I29" s="210">
        <v>0.03903935185185185</v>
      </c>
      <c r="J29" s="59">
        <f t="shared" si="0"/>
      </c>
      <c r="K29" s="59"/>
      <c r="L29" s="13"/>
      <c r="M29" s="104">
        <v>29528</v>
      </c>
    </row>
    <row r="30" spans="1:17" ht="12.75">
      <c r="A30" s="48">
        <v>29</v>
      </c>
      <c r="B30" s="53">
        <v>1439</v>
      </c>
      <c r="C30" s="72" t="s">
        <v>1351</v>
      </c>
      <c r="D30" s="73">
        <v>1953</v>
      </c>
      <c r="E30" s="51" t="s">
        <v>29</v>
      </c>
      <c r="F30" s="51" t="s">
        <v>9</v>
      </c>
      <c r="G30" s="51" t="s">
        <v>1352</v>
      </c>
      <c r="H30" s="15"/>
      <c r="I30" s="217">
        <v>0.0391087962962963</v>
      </c>
      <c r="J30" s="59">
        <f t="shared" si="0"/>
      </c>
      <c r="K30" s="59"/>
      <c r="L30" s="225"/>
      <c r="M30" s="104">
        <v>29560</v>
      </c>
      <c r="Q30">
        <v>3480</v>
      </c>
    </row>
    <row r="31" spans="1:17" ht="12.75">
      <c r="A31" s="48">
        <v>30</v>
      </c>
      <c r="B31" s="44">
        <v>1496</v>
      </c>
      <c r="C31" s="81" t="s">
        <v>1405</v>
      </c>
      <c r="D31" s="50">
        <v>1997</v>
      </c>
      <c r="E31" s="51" t="s">
        <v>29</v>
      </c>
      <c r="F31" s="51" t="s">
        <v>9</v>
      </c>
      <c r="G31" s="51" t="s">
        <v>9</v>
      </c>
      <c r="H31" s="51" t="s">
        <v>870</v>
      </c>
      <c r="I31" s="210">
        <v>0.03921296296296296</v>
      </c>
      <c r="J31" s="59" t="str">
        <f t="shared" si="0"/>
        <v>M17</v>
      </c>
      <c r="K31" s="59">
        <v>8</v>
      </c>
      <c r="L31" s="13"/>
      <c r="M31" s="104">
        <v>29580</v>
      </c>
      <c r="Q31">
        <v>4620</v>
      </c>
    </row>
    <row r="32" spans="1:17" ht="12.75">
      <c r="A32" s="48">
        <v>31</v>
      </c>
      <c r="B32" s="11">
        <v>1602</v>
      </c>
      <c r="C32" s="81" t="s">
        <v>1544</v>
      </c>
      <c r="D32" s="50">
        <v>1983</v>
      </c>
      <c r="E32" s="51" t="s">
        <v>29</v>
      </c>
      <c r="F32" s="51" t="s">
        <v>9</v>
      </c>
      <c r="G32" s="51" t="s">
        <v>9</v>
      </c>
      <c r="H32" s="51" t="s">
        <v>511</v>
      </c>
      <c r="I32" s="210">
        <v>0.039293981481481485</v>
      </c>
      <c r="J32" s="59">
        <f t="shared" si="0"/>
      </c>
      <c r="K32" s="59"/>
      <c r="L32" s="13"/>
      <c r="M32" s="104">
        <v>29582</v>
      </c>
      <c r="Q32">
        <v>5040</v>
      </c>
    </row>
    <row r="33" spans="1:17" ht="12.75">
      <c r="A33" s="48">
        <v>32</v>
      </c>
      <c r="B33" s="11">
        <v>1616</v>
      </c>
      <c r="C33" s="81" t="s">
        <v>1561</v>
      </c>
      <c r="D33" s="50">
        <v>1996</v>
      </c>
      <c r="E33" s="51" t="s">
        <v>29</v>
      </c>
      <c r="F33" s="51" t="s">
        <v>1562</v>
      </c>
      <c r="G33" s="51" t="s">
        <v>1563</v>
      </c>
      <c r="H33" s="51"/>
      <c r="I33" s="210">
        <v>0.03936342592592592</v>
      </c>
      <c r="J33" s="59">
        <f t="shared" si="0"/>
      </c>
      <c r="K33" s="59"/>
      <c r="L33" s="13"/>
      <c r="M33" s="104">
        <v>29590</v>
      </c>
      <c r="Q33">
        <v>4260</v>
      </c>
    </row>
    <row r="34" spans="1:17" ht="12.75">
      <c r="A34" s="48">
        <v>33</v>
      </c>
      <c r="B34" s="53">
        <v>1437</v>
      </c>
      <c r="C34" s="72" t="s">
        <v>1347</v>
      </c>
      <c r="D34" s="73">
        <v>1984</v>
      </c>
      <c r="E34" s="51" t="s">
        <v>29</v>
      </c>
      <c r="F34" s="51" t="s">
        <v>9</v>
      </c>
      <c r="G34" s="51" t="s">
        <v>9</v>
      </c>
      <c r="H34" s="15"/>
      <c r="I34" s="217">
        <v>0.03960648148148148</v>
      </c>
      <c r="J34" s="59">
        <f t="shared" si="0"/>
      </c>
      <c r="K34" s="59"/>
      <c r="L34" s="225"/>
      <c r="M34" s="104">
        <v>29605</v>
      </c>
      <c r="Q34">
        <v>5040</v>
      </c>
    </row>
    <row r="35" spans="1:17" ht="12.75">
      <c r="A35" s="48">
        <v>34</v>
      </c>
      <c r="B35" s="44">
        <v>1456</v>
      </c>
      <c r="C35" s="81" t="s">
        <v>1362</v>
      </c>
      <c r="D35" s="50">
        <v>1988</v>
      </c>
      <c r="E35" s="51" t="s">
        <v>29</v>
      </c>
      <c r="F35" s="51" t="s">
        <v>9</v>
      </c>
      <c r="G35" s="51" t="s">
        <v>15</v>
      </c>
      <c r="H35" s="51"/>
      <c r="I35" s="210">
        <v>0.0396875</v>
      </c>
      <c r="J35" s="59">
        <f t="shared" si="0"/>
      </c>
      <c r="K35" s="59"/>
      <c r="L35" s="13"/>
      <c r="M35" s="104">
        <v>29637</v>
      </c>
      <c r="Q35">
        <v>3840</v>
      </c>
    </row>
    <row r="36" spans="1:17" ht="12.75">
      <c r="A36" s="48">
        <v>35</v>
      </c>
      <c r="B36" s="44">
        <v>1468</v>
      </c>
      <c r="C36" s="81" t="s">
        <v>1373</v>
      </c>
      <c r="D36" s="50">
        <v>1996</v>
      </c>
      <c r="E36" s="51" t="s">
        <v>29</v>
      </c>
      <c r="F36" s="51" t="s">
        <v>9</v>
      </c>
      <c r="G36" s="51" t="s">
        <v>9</v>
      </c>
      <c r="H36" s="15" t="s">
        <v>735</v>
      </c>
      <c r="I36" s="217">
        <v>0.039768518518518516</v>
      </c>
      <c r="J36" s="59">
        <f t="shared" si="0"/>
      </c>
      <c r="K36" s="59"/>
      <c r="L36" s="13"/>
      <c r="M36" s="104">
        <v>29650</v>
      </c>
      <c r="Q36">
        <v>5880</v>
      </c>
    </row>
    <row r="37" spans="1:17" ht="12.75">
      <c r="A37" s="48">
        <v>36</v>
      </c>
      <c r="B37" s="11">
        <v>1604</v>
      </c>
      <c r="C37" s="81" t="s">
        <v>1546</v>
      </c>
      <c r="D37" s="50">
        <v>1961</v>
      </c>
      <c r="E37" s="51" t="s">
        <v>29</v>
      </c>
      <c r="F37" s="51" t="s">
        <v>9</v>
      </c>
      <c r="G37" s="51" t="s">
        <v>9</v>
      </c>
      <c r="H37" s="51" t="s">
        <v>906</v>
      </c>
      <c r="I37" s="210">
        <v>0.03982638888888889</v>
      </c>
      <c r="J37" s="59">
        <f t="shared" si="0"/>
      </c>
      <c r="K37" s="59"/>
      <c r="L37" s="13"/>
      <c r="M37" s="104">
        <v>29651</v>
      </c>
      <c r="Q37">
        <v>4680</v>
      </c>
    </row>
    <row r="38" spans="1:17" ht="12.75">
      <c r="A38" s="48">
        <v>37</v>
      </c>
      <c r="B38" s="49">
        <v>1467</v>
      </c>
      <c r="C38" s="81" t="s">
        <v>1372</v>
      </c>
      <c r="D38" s="50">
        <v>1973</v>
      </c>
      <c r="E38" s="51" t="s">
        <v>29</v>
      </c>
      <c r="F38" s="51" t="s">
        <v>9</v>
      </c>
      <c r="G38" s="51" t="s">
        <v>9</v>
      </c>
      <c r="H38" s="15" t="s">
        <v>735</v>
      </c>
      <c r="I38" s="217">
        <v>0.03993055555555556</v>
      </c>
      <c r="J38" s="59">
        <f t="shared" si="0"/>
      </c>
      <c r="K38" s="59"/>
      <c r="L38" s="13"/>
      <c r="M38" s="104">
        <v>29659</v>
      </c>
      <c r="Q38">
        <v>4680</v>
      </c>
    </row>
    <row r="39" spans="1:17" ht="12.75">
      <c r="A39" s="48">
        <v>38</v>
      </c>
      <c r="B39" s="44">
        <v>1478</v>
      </c>
      <c r="C39" s="81" t="s">
        <v>1383</v>
      </c>
      <c r="D39" s="50">
        <v>1996</v>
      </c>
      <c r="E39" s="51" t="s">
        <v>29</v>
      </c>
      <c r="F39" s="51" t="s">
        <v>9</v>
      </c>
      <c r="G39" s="51" t="s">
        <v>10</v>
      </c>
      <c r="H39" s="51" t="s">
        <v>1384</v>
      </c>
      <c r="I39" s="210">
        <v>0.03996527777777777</v>
      </c>
      <c r="J39" s="59">
        <f t="shared" si="0"/>
      </c>
      <c r="K39" s="59"/>
      <c r="L39" s="13"/>
      <c r="M39" s="104">
        <v>29681</v>
      </c>
      <c r="Q39">
        <v>5400</v>
      </c>
    </row>
    <row r="40" spans="1:17" ht="12.75">
      <c r="A40" s="48">
        <v>39</v>
      </c>
      <c r="B40" s="44">
        <v>1498</v>
      </c>
      <c r="C40" s="81" t="s">
        <v>1408</v>
      </c>
      <c r="D40" s="50">
        <v>1984</v>
      </c>
      <c r="E40" s="51" t="s">
        <v>29</v>
      </c>
      <c r="F40" s="51" t="s">
        <v>9</v>
      </c>
      <c r="G40" s="51" t="s">
        <v>9</v>
      </c>
      <c r="H40" s="51" t="s">
        <v>967</v>
      </c>
      <c r="I40" s="210">
        <v>0.04005787037037037</v>
      </c>
      <c r="J40" s="59">
        <f t="shared" si="0"/>
      </c>
      <c r="K40" s="59"/>
      <c r="L40" s="13"/>
      <c r="M40" s="104">
        <v>29691</v>
      </c>
      <c r="Q40">
        <v>4860</v>
      </c>
    </row>
    <row r="41" spans="1:17" ht="12.75">
      <c r="A41" s="48">
        <v>40</v>
      </c>
      <c r="B41" s="49">
        <v>1487</v>
      </c>
      <c r="C41" s="81" t="s">
        <v>1392</v>
      </c>
      <c r="D41" s="50">
        <v>1994</v>
      </c>
      <c r="E41" s="51" t="s">
        <v>39</v>
      </c>
      <c r="F41" s="51"/>
      <c r="G41" s="51" t="s">
        <v>1393</v>
      </c>
      <c r="H41" s="51" t="s">
        <v>1390</v>
      </c>
      <c r="I41" s="210">
        <v>0.04010416666666667</v>
      </c>
      <c r="J41" s="59">
        <f t="shared" si="0"/>
      </c>
      <c r="K41" s="59"/>
      <c r="L41" s="13"/>
      <c r="M41" s="104">
        <v>29694</v>
      </c>
      <c r="Q41">
        <v>4260</v>
      </c>
    </row>
    <row r="42" spans="1:17" ht="12.75">
      <c r="A42" s="48">
        <v>41</v>
      </c>
      <c r="B42" s="11">
        <v>1406</v>
      </c>
      <c r="C42" s="81" t="s">
        <v>1317</v>
      </c>
      <c r="D42" s="15">
        <v>1989</v>
      </c>
      <c r="E42" s="51" t="s">
        <v>29</v>
      </c>
      <c r="F42" s="51" t="s">
        <v>9</v>
      </c>
      <c r="G42" s="51" t="s">
        <v>9</v>
      </c>
      <c r="H42" s="51" t="s">
        <v>683</v>
      </c>
      <c r="I42" s="210">
        <v>0.0402662037037037</v>
      </c>
      <c r="J42" s="59">
        <f t="shared" si="0"/>
      </c>
      <c r="K42" s="59"/>
      <c r="L42" s="13"/>
      <c r="M42" s="104">
        <v>29705</v>
      </c>
      <c r="Q42">
        <v>5820</v>
      </c>
    </row>
    <row r="43" spans="1:13" ht="12.75">
      <c r="A43" s="48">
        <v>42</v>
      </c>
      <c r="B43" s="44">
        <v>1466</v>
      </c>
      <c r="C43" s="81" t="s">
        <v>1371</v>
      </c>
      <c r="D43" s="50">
        <v>1993</v>
      </c>
      <c r="E43" s="51" t="s">
        <v>29</v>
      </c>
      <c r="F43" s="51" t="s">
        <v>9</v>
      </c>
      <c r="G43" s="51" t="s">
        <v>9</v>
      </c>
      <c r="H43" s="15" t="s">
        <v>735</v>
      </c>
      <c r="I43" s="217">
        <v>0.04041666666666667</v>
      </c>
      <c r="J43" s="59">
        <f t="shared" si="0"/>
      </c>
      <c r="K43" s="59"/>
      <c r="L43" s="13"/>
      <c r="M43" s="104">
        <v>29707</v>
      </c>
    </row>
    <row r="44" spans="1:13" ht="12.75">
      <c r="A44" s="48">
        <v>43</v>
      </c>
      <c r="B44" s="11">
        <v>1414</v>
      </c>
      <c r="C44" s="81" t="s">
        <v>1325</v>
      </c>
      <c r="D44" s="50">
        <v>1997</v>
      </c>
      <c r="E44" s="51" t="s">
        <v>29</v>
      </c>
      <c r="F44" s="51" t="s">
        <v>9</v>
      </c>
      <c r="G44" s="51" t="s">
        <v>9</v>
      </c>
      <c r="H44" s="51" t="s">
        <v>1926</v>
      </c>
      <c r="I44" s="210">
        <v>0.04052083333333333</v>
      </c>
      <c r="J44" s="59" t="str">
        <f t="shared" si="0"/>
        <v>M17</v>
      </c>
      <c r="K44" s="59">
        <v>9</v>
      </c>
      <c r="L44" s="13"/>
      <c r="M44" s="104">
        <v>29727</v>
      </c>
    </row>
    <row r="45" spans="1:17" ht="12.75">
      <c r="A45" s="48">
        <v>44</v>
      </c>
      <c r="B45" s="11">
        <v>1601</v>
      </c>
      <c r="C45" s="81" t="s">
        <v>1543</v>
      </c>
      <c r="D45" s="50">
        <v>1993</v>
      </c>
      <c r="E45" s="51" t="s">
        <v>29</v>
      </c>
      <c r="F45" s="51" t="s">
        <v>9</v>
      </c>
      <c r="G45" s="51" t="s">
        <v>9</v>
      </c>
      <c r="H45" s="51" t="s">
        <v>1150</v>
      </c>
      <c r="I45" s="210">
        <v>0.04070601851851852</v>
      </c>
      <c r="J45" s="59">
        <f t="shared" si="0"/>
      </c>
      <c r="K45" s="59"/>
      <c r="L45" s="13"/>
      <c r="M45" s="104">
        <v>29732</v>
      </c>
      <c r="Q45">
        <v>4920</v>
      </c>
    </row>
    <row r="46" spans="1:13" ht="12.75">
      <c r="A46" s="48">
        <v>45</v>
      </c>
      <c r="B46" s="49">
        <v>1279</v>
      </c>
      <c r="C46" s="81" t="s">
        <v>416</v>
      </c>
      <c r="D46" s="50">
        <v>1989</v>
      </c>
      <c r="E46" s="51" t="s">
        <v>29</v>
      </c>
      <c r="F46" s="51" t="s">
        <v>9</v>
      </c>
      <c r="G46" s="51" t="s">
        <v>9</v>
      </c>
      <c r="H46" s="51" t="s">
        <v>511</v>
      </c>
      <c r="I46" s="210">
        <v>0.04076388888888889</v>
      </c>
      <c r="J46" s="59">
        <f t="shared" si="0"/>
      </c>
      <c r="K46" s="59"/>
      <c r="L46" s="13" t="s">
        <v>269</v>
      </c>
      <c r="M46" s="104">
        <v>29738</v>
      </c>
    </row>
    <row r="47" spans="1:17" ht="12.75">
      <c r="A47" s="48">
        <v>46</v>
      </c>
      <c r="B47" s="11">
        <v>1412</v>
      </c>
      <c r="C47" s="72" t="s">
        <v>1324</v>
      </c>
      <c r="D47" s="73">
        <v>1994</v>
      </c>
      <c r="E47" s="51" t="s">
        <v>29</v>
      </c>
      <c r="F47" s="51" t="s">
        <v>9</v>
      </c>
      <c r="G47" s="51" t="s">
        <v>9</v>
      </c>
      <c r="H47" s="51" t="s">
        <v>1926</v>
      </c>
      <c r="I47" s="210">
        <v>0.04090277777777778</v>
      </c>
      <c r="J47" s="59">
        <f t="shared" si="0"/>
      </c>
      <c r="K47" s="59"/>
      <c r="L47" s="225"/>
      <c r="M47" s="104">
        <v>29744</v>
      </c>
      <c r="Q47">
        <v>5160</v>
      </c>
    </row>
    <row r="48" spans="1:17" ht="12.75">
      <c r="A48" s="48">
        <v>47</v>
      </c>
      <c r="B48" s="11">
        <v>1390</v>
      </c>
      <c r="C48" s="81" t="s">
        <v>1301</v>
      </c>
      <c r="D48" s="50">
        <v>1984</v>
      </c>
      <c r="E48" s="51" t="s">
        <v>29</v>
      </c>
      <c r="F48" s="51" t="s">
        <v>9</v>
      </c>
      <c r="G48" s="51" t="s">
        <v>10</v>
      </c>
      <c r="H48" s="51" t="s">
        <v>1302</v>
      </c>
      <c r="I48" s="210">
        <v>0.04096064814814815</v>
      </c>
      <c r="J48" s="59">
        <f t="shared" si="0"/>
      </c>
      <c r="K48" s="59"/>
      <c r="L48" s="13"/>
      <c r="M48" s="104">
        <v>29747</v>
      </c>
      <c r="Q48">
        <v>4440</v>
      </c>
    </row>
    <row r="49" spans="1:17" ht="12.75">
      <c r="A49" s="48">
        <v>48</v>
      </c>
      <c r="B49" s="49">
        <v>1421</v>
      </c>
      <c r="C49" s="81" t="s">
        <v>1333</v>
      </c>
      <c r="D49" s="50">
        <v>1973</v>
      </c>
      <c r="E49" s="51" t="s">
        <v>29</v>
      </c>
      <c r="F49" s="51" t="s">
        <v>9</v>
      </c>
      <c r="G49" s="51" t="s">
        <v>9</v>
      </c>
      <c r="H49" s="51" t="s">
        <v>1332</v>
      </c>
      <c r="I49" s="210">
        <v>0.04111111111111111</v>
      </c>
      <c r="J49" s="59">
        <f t="shared" si="0"/>
      </c>
      <c r="K49" s="59"/>
      <c r="L49" s="13"/>
      <c r="M49" s="104">
        <v>29757</v>
      </c>
      <c r="Q49">
        <v>4200</v>
      </c>
    </row>
    <row r="50" spans="1:17" ht="12.75">
      <c r="A50" s="48">
        <v>49</v>
      </c>
      <c r="B50" s="11">
        <v>1619</v>
      </c>
      <c r="C50" s="81" t="s">
        <v>1565</v>
      </c>
      <c r="D50" s="50">
        <v>1993</v>
      </c>
      <c r="E50" s="51" t="s">
        <v>29</v>
      </c>
      <c r="F50" s="51" t="s">
        <v>9</v>
      </c>
      <c r="G50" s="51" t="s">
        <v>9</v>
      </c>
      <c r="H50" s="51" t="s">
        <v>1566</v>
      </c>
      <c r="I50" s="210">
        <v>0.04111111111111111</v>
      </c>
      <c r="J50" s="59">
        <f t="shared" si="0"/>
      </c>
      <c r="K50" s="59"/>
      <c r="L50" s="13"/>
      <c r="M50" s="104">
        <v>29763</v>
      </c>
      <c r="Q50">
        <v>4620</v>
      </c>
    </row>
    <row r="51" spans="1:17" ht="12.75">
      <c r="A51" s="48">
        <v>50</v>
      </c>
      <c r="B51" s="11">
        <v>1620</v>
      </c>
      <c r="C51" s="81" t="s">
        <v>1567</v>
      </c>
      <c r="D51" s="50">
        <v>1974</v>
      </c>
      <c r="E51" s="51" t="s">
        <v>29</v>
      </c>
      <c r="F51" s="51" t="s">
        <v>9</v>
      </c>
      <c r="G51" s="51" t="s">
        <v>9</v>
      </c>
      <c r="H51" s="51" t="s">
        <v>1566</v>
      </c>
      <c r="I51" s="210">
        <v>0.04111111111111111</v>
      </c>
      <c r="J51" s="59">
        <f t="shared" si="0"/>
      </c>
      <c r="K51" s="59"/>
      <c r="L51" s="13"/>
      <c r="M51" s="104">
        <v>29778</v>
      </c>
      <c r="Q51">
        <v>5160</v>
      </c>
    </row>
    <row r="52" spans="1:17" ht="12.75">
      <c r="A52" s="48">
        <v>51</v>
      </c>
      <c r="B52" s="11">
        <v>1582</v>
      </c>
      <c r="C52" s="81" t="s">
        <v>1519</v>
      </c>
      <c r="D52" s="50">
        <v>1987</v>
      </c>
      <c r="E52" s="51" t="s">
        <v>26</v>
      </c>
      <c r="F52" s="51"/>
      <c r="G52" s="51"/>
      <c r="H52" s="51"/>
      <c r="I52" s="210">
        <v>0.041157407407407406</v>
      </c>
      <c r="J52" s="59">
        <f t="shared" si="0"/>
      </c>
      <c r="K52" s="59"/>
      <c r="L52" s="13"/>
      <c r="M52" s="104">
        <v>29797</v>
      </c>
      <c r="Q52">
        <v>4260</v>
      </c>
    </row>
    <row r="53" spans="1:13" ht="12.75">
      <c r="A53" s="48">
        <v>52</v>
      </c>
      <c r="B53" s="49">
        <v>1493</v>
      </c>
      <c r="C53" s="81" t="s">
        <v>1402</v>
      </c>
      <c r="D53" s="50">
        <v>1989</v>
      </c>
      <c r="E53" s="51" t="s">
        <v>29</v>
      </c>
      <c r="F53" s="51" t="s">
        <v>9</v>
      </c>
      <c r="G53" s="51" t="s">
        <v>9</v>
      </c>
      <c r="H53" s="51" t="s">
        <v>870</v>
      </c>
      <c r="I53" s="210">
        <v>0.04126157407407407</v>
      </c>
      <c r="J53" s="59">
        <f t="shared" si="0"/>
      </c>
      <c r="K53" s="59"/>
      <c r="L53" s="13"/>
      <c r="M53" s="104">
        <v>29805</v>
      </c>
    </row>
    <row r="54" spans="1:17" ht="12.75">
      <c r="A54" s="48">
        <v>53</v>
      </c>
      <c r="B54" s="44">
        <v>1369</v>
      </c>
      <c r="C54" s="72" t="s">
        <v>488</v>
      </c>
      <c r="D54" s="73">
        <v>1976</v>
      </c>
      <c r="E54" s="62" t="s">
        <v>29</v>
      </c>
      <c r="F54" s="15" t="s">
        <v>643</v>
      </c>
      <c r="G54" s="15" t="s">
        <v>22</v>
      </c>
      <c r="H54" s="15"/>
      <c r="I54" s="217">
        <v>0.0416550925925926</v>
      </c>
      <c r="J54" s="59">
        <f t="shared" si="0"/>
      </c>
      <c r="K54" s="59"/>
      <c r="L54" s="13" t="s">
        <v>269</v>
      </c>
      <c r="M54" s="104">
        <v>29825</v>
      </c>
      <c r="Q54">
        <v>4380</v>
      </c>
    </row>
    <row r="55" spans="1:17" ht="12.75">
      <c r="A55" s="48">
        <v>54</v>
      </c>
      <c r="B55" s="11">
        <v>1304</v>
      </c>
      <c r="C55" s="81" t="s">
        <v>438</v>
      </c>
      <c r="D55" s="50">
        <v>1986</v>
      </c>
      <c r="E55" s="51" t="s">
        <v>29</v>
      </c>
      <c r="F55" s="51" t="s">
        <v>9</v>
      </c>
      <c r="G55" s="51" t="s">
        <v>9</v>
      </c>
      <c r="H55" s="51" t="s">
        <v>377</v>
      </c>
      <c r="I55" s="210">
        <v>0.041678240740740745</v>
      </c>
      <c r="J55" s="59">
        <f t="shared" si="0"/>
      </c>
      <c r="K55" s="59"/>
      <c r="L55" s="13" t="s">
        <v>269</v>
      </c>
      <c r="M55" s="104">
        <v>29826</v>
      </c>
      <c r="Q55">
        <v>3600</v>
      </c>
    </row>
    <row r="56" spans="1:17" ht="12.75">
      <c r="A56" s="48">
        <v>55</v>
      </c>
      <c r="B56" s="49">
        <v>1321</v>
      </c>
      <c r="C56" s="81" t="s">
        <v>450</v>
      </c>
      <c r="D56" s="50">
        <v>1981</v>
      </c>
      <c r="E56" s="51" t="s">
        <v>29</v>
      </c>
      <c r="F56" s="51" t="s">
        <v>9</v>
      </c>
      <c r="G56" s="51" t="s">
        <v>9</v>
      </c>
      <c r="H56" s="51" t="s">
        <v>262</v>
      </c>
      <c r="I56" s="210">
        <v>0.04168981481481482</v>
      </c>
      <c r="J56" s="59">
        <f t="shared" si="0"/>
      </c>
      <c r="K56" s="59"/>
      <c r="L56" s="13" t="s">
        <v>269</v>
      </c>
      <c r="M56" s="104">
        <v>29828</v>
      </c>
      <c r="Q56">
        <v>3660</v>
      </c>
    </row>
    <row r="57" spans="1:17" ht="12.75">
      <c r="A57" s="48">
        <v>56</v>
      </c>
      <c r="B57" s="53">
        <v>1409</v>
      </c>
      <c r="C57" s="81" t="s">
        <v>1320</v>
      </c>
      <c r="D57" s="50">
        <v>1988</v>
      </c>
      <c r="E57" s="51" t="s">
        <v>29</v>
      </c>
      <c r="F57" s="51" t="s">
        <v>9</v>
      </c>
      <c r="G57" s="51" t="s">
        <v>9</v>
      </c>
      <c r="H57" s="51" t="s">
        <v>683</v>
      </c>
      <c r="I57" s="210">
        <v>0.04175925925925925</v>
      </c>
      <c r="J57" s="59">
        <f t="shared" si="0"/>
      </c>
      <c r="K57" s="59"/>
      <c r="L57" s="13"/>
      <c r="M57" s="104">
        <v>29830</v>
      </c>
      <c r="Q57">
        <v>4560</v>
      </c>
    </row>
    <row r="58" spans="1:17" ht="12.75">
      <c r="A58" s="48">
        <v>57</v>
      </c>
      <c r="B58" s="11">
        <v>1594</v>
      </c>
      <c r="C58" s="81" t="s">
        <v>1535</v>
      </c>
      <c r="D58" s="50">
        <v>1956</v>
      </c>
      <c r="E58" s="51" t="s">
        <v>29</v>
      </c>
      <c r="F58" s="51" t="s">
        <v>309</v>
      </c>
      <c r="G58" s="51" t="s">
        <v>30</v>
      </c>
      <c r="H58" s="51" t="s">
        <v>12</v>
      </c>
      <c r="I58" s="210">
        <v>0.04181712962962963</v>
      </c>
      <c r="J58" s="59">
        <f t="shared" si="0"/>
      </c>
      <c r="K58" s="59"/>
      <c r="L58" s="13"/>
      <c r="M58" s="104">
        <v>29860</v>
      </c>
      <c r="Q58">
        <v>4800</v>
      </c>
    </row>
    <row r="59" spans="1:17" ht="12.75">
      <c r="A59" s="48">
        <v>58</v>
      </c>
      <c r="B59" s="49">
        <v>1485</v>
      </c>
      <c r="C59" s="81" t="s">
        <v>1389</v>
      </c>
      <c r="D59" s="50">
        <v>1985</v>
      </c>
      <c r="E59" s="51" t="s">
        <v>29</v>
      </c>
      <c r="F59" s="51" t="s">
        <v>9</v>
      </c>
      <c r="G59" s="51" t="s">
        <v>9</v>
      </c>
      <c r="H59" s="51" t="s">
        <v>1390</v>
      </c>
      <c r="I59" s="210">
        <v>0.0419212962962963</v>
      </c>
      <c r="J59" s="59">
        <f t="shared" si="0"/>
      </c>
      <c r="K59" s="59"/>
      <c r="L59" s="13"/>
      <c r="M59" s="104">
        <v>29865</v>
      </c>
      <c r="Q59">
        <v>4500</v>
      </c>
    </row>
    <row r="60" spans="1:13" ht="12.75">
      <c r="A60" s="48">
        <v>59</v>
      </c>
      <c r="B60" s="44">
        <v>1474</v>
      </c>
      <c r="C60" s="72" t="s">
        <v>1379</v>
      </c>
      <c r="D60" s="73">
        <v>1987</v>
      </c>
      <c r="E60" s="51" t="s">
        <v>29</v>
      </c>
      <c r="F60" s="51" t="s">
        <v>309</v>
      </c>
      <c r="G60" s="51" t="s">
        <v>1380</v>
      </c>
      <c r="H60" s="15"/>
      <c r="I60" s="217">
        <v>0.04193287037037038</v>
      </c>
      <c r="J60" s="59">
        <f t="shared" si="0"/>
      </c>
      <c r="K60" s="59"/>
      <c r="L60" s="225"/>
      <c r="M60" s="104">
        <v>29872</v>
      </c>
    </row>
    <row r="61" spans="1:13" ht="12.75">
      <c r="A61" s="48">
        <v>60</v>
      </c>
      <c r="B61" s="49">
        <v>1469</v>
      </c>
      <c r="C61" s="81" t="s">
        <v>1374</v>
      </c>
      <c r="D61" s="50">
        <v>1992</v>
      </c>
      <c r="E61" s="51" t="s">
        <v>29</v>
      </c>
      <c r="F61" s="51" t="s">
        <v>9</v>
      </c>
      <c r="G61" s="51" t="s">
        <v>9</v>
      </c>
      <c r="H61" s="15" t="s">
        <v>735</v>
      </c>
      <c r="I61" s="217">
        <v>0.041990740740740745</v>
      </c>
      <c r="J61" s="59">
        <f t="shared" si="0"/>
      </c>
      <c r="K61" s="59"/>
      <c r="L61" s="13"/>
      <c r="M61" s="104">
        <v>29886</v>
      </c>
    </row>
    <row r="62" spans="1:13" ht="12.75">
      <c r="A62" s="48">
        <v>61</v>
      </c>
      <c r="B62" s="49">
        <v>1575</v>
      </c>
      <c r="C62" s="81" t="s">
        <v>1509</v>
      </c>
      <c r="D62" s="50">
        <v>1978</v>
      </c>
      <c r="E62" s="51" t="s">
        <v>29</v>
      </c>
      <c r="F62" s="51" t="s">
        <v>9</v>
      </c>
      <c r="G62" s="51" t="s">
        <v>9</v>
      </c>
      <c r="H62" s="51"/>
      <c r="I62" s="210">
        <v>0.04230324074074074</v>
      </c>
      <c r="J62" s="59">
        <f t="shared" si="0"/>
      </c>
      <c r="K62" s="59"/>
      <c r="L62" s="13"/>
      <c r="M62" s="104">
        <v>29888</v>
      </c>
    </row>
    <row r="63" spans="1:17" ht="12.75">
      <c r="A63" s="48">
        <v>62</v>
      </c>
      <c r="B63" s="11">
        <v>1612</v>
      </c>
      <c r="C63" s="81" t="s">
        <v>1555</v>
      </c>
      <c r="D63" s="50">
        <v>1983</v>
      </c>
      <c r="E63" s="51" t="s">
        <v>29</v>
      </c>
      <c r="F63" s="51" t="s">
        <v>9</v>
      </c>
      <c r="G63" s="51" t="s">
        <v>9</v>
      </c>
      <c r="H63" s="51" t="s">
        <v>1556</v>
      </c>
      <c r="I63" s="210">
        <v>0.04230324074074074</v>
      </c>
      <c r="J63" s="59">
        <f t="shared" si="0"/>
      </c>
      <c r="K63" s="59"/>
      <c r="L63" s="13"/>
      <c r="M63" s="104">
        <v>29893</v>
      </c>
      <c r="Q63">
        <v>4140</v>
      </c>
    </row>
    <row r="64" spans="1:17" ht="12.75">
      <c r="A64" s="48">
        <v>63</v>
      </c>
      <c r="B64" s="44">
        <v>1560</v>
      </c>
      <c r="C64" s="72" t="s">
        <v>1489</v>
      </c>
      <c r="D64" s="73">
        <v>1984</v>
      </c>
      <c r="E64" s="51" t="s">
        <v>29</v>
      </c>
      <c r="F64" s="51" t="s">
        <v>9</v>
      </c>
      <c r="G64" s="51" t="s">
        <v>9</v>
      </c>
      <c r="H64" s="15" t="s">
        <v>1490</v>
      </c>
      <c r="I64" s="217">
        <v>0.042337962962962966</v>
      </c>
      <c r="J64" s="59">
        <f t="shared" si="0"/>
      </c>
      <c r="K64" s="59"/>
      <c r="L64" s="225"/>
      <c r="M64" s="104">
        <v>29898</v>
      </c>
      <c r="Q64">
        <v>4200</v>
      </c>
    </row>
    <row r="65" spans="1:13" ht="12.75">
      <c r="A65" s="48">
        <v>64</v>
      </c>
      <c r="B65" s="53">
        <v>1391</v>
      </c>
      <c r="C65" s="81" t="s">
        <v>1303</v>
      </c>
      <c r="D65" s="50">
        <v>1993</v>
      </c>
      <c r="E65" s="51" t="s">
        <v>29</v>
      </c>
      <c r="F65" s="51" t="s">
        <v>9</v>
      </c>
      <c r="G65" s="51" t="s">
        <v>9</v>
      </c>
      <c r="H65" s="51" t="s">
        <v>1304</v>
      </c>
      <c r="I65" s="210">
        <v>0.04238425925925926</v>
      </c>
      <c r="J65" s="59">
        <f t="shared" si="0"/>
      </c>
      <c r="K65" s="59"/>
      <c r="L65" s="13"/>
      <c r="M65" s="104">
        <v>29904</v>
      </c>
    </row>
    <row r="66" spans="1:17" ht="12.75">
      <c r="A66" s="48">
        <v>65</v>
      </c>
      <c r="B66" s="53">
        <v>1305</v>
      </c>
      <c r="C66" s="81" t="s">
        <v>439</v>
      </c>
      <c r="D66" s="50">
        <v>1992</v>
      </c>
      <c r="E66" s="51" t="s">
        <v>29</v>
      </c>
      <c r="F66" s="51" t="s">
        <v>9</v>
      </c>
      <c r="G66" s="51" t="s">
        <v>9</v>
      </c>
      <c r="H66" s="51"/>
      <c r="I66" s="210">
        <v>0.042604166666666665</v>
      </c>
      <c r="J66" s="59">
        <f aca="true" t="shared" si="1" ref="J66:J129">IF(AND(D66&gt;=1900,D66&lt;=1949),"M65",IF(AND(D66&gt;=1997,D66&lt;=1998),"M17",""))</f>
      </c>
      <c r="K66" s="59"/>
      <c r="L66" s="13" t="s">
        <v>269</v>
      </c>
      <c r="M66" s="104">
        <v>29905</v>
      </c>
      <c r="Q66">
        <v>4080</v>
      </c>
    </row>
    <row r="67" spans="1:17" ht="12.75">
      <c r="A67" s="48">
        <v>66</v>
      </c>
      <c r="B67" s="49">
        <v>1539</v>
      </c>
      <c r="C67" s="81" t="s">
        <v>1461</v>
      </c>
      <c r="D67" s="50">
        <v>1997</v>
      </c>
      <c r="E67" s="51" t="s">
        <v>29</v>
      </c>
      <c r="F67" s="51" t="s">
        <v>9</v>
      </c>
      <c r="G67" s="51" t="s">
        <v>9</v>
      </c>
      <c r="H67" s="51" t="s">
        <v>1460</v>
      </c>
      <c r="I67" s="210">
        <v>0.042673611111111114</v>
      </c>
      <c r="J67" s="59" t="str">
        <f t="shared" si="1"/>
        <v>M17</v>
      </c>
      <c r="K67" s="59">
        <v>10</v>
      </c>
      <c r="L67" s="13"/>
      <c r="M67" s="104">
        <v>29920</v>
      </c>
      <c r="Q67">
        <v>4320</v>
      </c>
    </row>
    <row r="68" spans="1:17" ht="12.75">
      <c r="A68" s="48">
        <v>67</v>
      </c>
      <c r="B68" s="11">
        <v>1640</v>
      </c>
      <c r="C68" s="81" t="s">
        <v>1593</v>
      </c>
      <c r="D68" s="50">
        <v>1977</v>
      </c>
      <c r="E68" s="51" t="s">
        <v>29</v>
      </c>
      <c r="F68" s="51" t="s">
        <v>9</v>
      </c>
      <c r="G68" s="51" t="s">
        <v>9</v>
      </c>
      <c r="H68" s="51"/>
      <c r="I68" s="210">
        <v>0.04303240740740741</v>
      </c>
      <c r="J68" s="59">
        <f t="shared" si="1"/>
      </c>
      <c r="K68" s="59"/>
      <c r="L68" s="13"/>
      <c r="M68" s="104">
        <v>29922</v>
      </c>
      <c r="Q68">
        <v>4740</v>
      </c>
    </row>
    <row r="69" spans="1:17" ht="12.75">
      <c r="A69" s="48">
        <v>68</v>
      </c>
      <c r="B69" s="49">
        <v>1444</v>
      </c>
      <c r="C69" s="81" t="s">
        <v>1358</v>
      </c>
      <c r="D69" s="50">
        <v>1959</v>
      </c>
      <c r="E69" s="51" t="s">
        <v>29</v>
      </c>
      <c r="F69" s="51" t="s">
        <v>309</v>
      </c>
      <c r="G69" s="51" t="s">
        <v>1356</v>
      </c>
      <c r="H69" s="51" t="s">
        <v>1357</v>
      </c>
      <c r="I69" s="210">
        <v>0.04306712962962963</v>
      </c>
      <c r="J69" s="59">
        <f t="shared" si="1"/>
      </c>
      <c r="K69" s="59"/>
      <c r="L69" s="13"/>
      <c r="M69" s="104">
        <v>29930</v>
      </c>
      <c r="Q69">
        <v>3720</v>
      </c>
    </row>
    <row r="70" spans="1:13" ht="12.75">
      <c r="A70" s="48">
        <v>69</v>
      </c>
      <c r="B70" s="49">
        <v>1501</v>
      </c>
      <c r="C70" s="81" t="s">
        <v>1412</v>
      </c>
      <c r="D70" s="73">
        <v>1975</v>
      </c>
      <c r="E70" s="51" t="s">
        <v>29</v>
      </c>
      <c r="F70" s="51" t="s">
        <v>9</v>
      </c>
      <c r="G70" s="51" t="s">
        <v>9</v>
      </c>
      <c r="H70" s="51" t="s">
        <v>1413</v>
      </c>
      <c r="I70" s="210">
        <v>0.04327546296296297</v>
      </c>
      <c r="J70" s="59">
        <f t="shared" si="1"/>
      </c>
      <c r="K70" s="59"/>
      <c r="L70" s="13"/>
      <c r="M70" s="104">
        <v>29932</v>
      </c>
    </row>
    <row r="71" spans="1:17" ht="12.75">
      <c r="A71" s="48">
        <v>70</v>
      </c>
      <c r="B71" s="44">
        <v>1570</v>
      </c>
      <c r="C71" s="72" t="s">
        <v>1501</v>
      </c>
      <c r="D71" s="73">
        <v>1975</v>
      </c>
      <c r="E71" s="51" t="s">
        <v>29</v>
      </c>
      <c r="F71" s="51" t="s">
        <v>9</v>
      </c>
      <c r="G71" s="51" t="s">
        <v>9</v>
      </c>
      <c r="H71" s="15" t="s">
        <v>1502</v>
      </c>
      <c r="I71" s="217">
        <v>0.04327546296296297</v>
      </c>
      <c r="J71" s="59">
        <f t="shared" si="1"/>
      </c>
      <c r="K71" s="59"/>
      <c r="L71" s="225"/>
      <c r="M71" s="104">
        <v>29934</v>
      </c>
      <c r="Q71">
        <v>5040</v>
      </c>
    </row>
    <row r="72" spans="1:17" ht="12.75">
      <c r="A72" s="48">
        <v>71</v>
      </c>
      <c r="B72" s="49">
        <v>1335</v>
      </c>
      <c r="C72" s="81" t="s">
        <v>461</v>
      </c>
      <c r="D72" s="50">
        <v>1975</v>
      </c>
      <c r="E72" s="51" t="s">
        <v>29</v>
      </c>
      <c r="F72" s="51" t="s">
        <v>215</v>
      </c>
      <c r="G72" s="51" t="s">
        <v>14</v>
      </c>
      <c r="H72" s="51" t="s">
        <v>216</v>
      </c>
      <c r="I72" s="210">
        <v>0.04334490740740741</v>
      </c>
      <c r="J72" s="59">
        <f t="shared" si="1"/>
      </c>
      <c r="K72" s="59"/>
      <c r="L72" s="13" t="s">
        <v>269</v>
      </c>
      <c r="M72" s="104">
        <v>29935</v>
      </c>
      <c r="Q72">
        <v>3600</v>
      </c>
    </row>
    <row r="73" spans="1:13" ht="12.75">
      <c r="A73" s="48">
        <v>72</v>
      </c>
      <c r="B73" s="53">
        <v>1411</v>
      </c>
      <c r="C73" s="81" t="s">
        <v>1322</v>
      </c>
      <c r="D73" s="50">
        <v>1997</v>
      </c>
      <c r="E73" s="51" t="s">
        <v>29</v>
      </c>
      <c r="F73" s="51" t="s">
        <v>9</v>
      </c>
      <c r="G73" s="51" t="s">
        <v>9</v>
      </c>
      <c r="H73" s="51" t="s">
        <v>1323</v>
      </c>
      <c r="I73" s="210">
        <v>0.043356481481481475</v>
      </c>
      <c r="J73" s="59" t="str">
        <f t="shared" si="1"/>
        <v>M17</v>
      </c>
      <c r="K73" s="59">
        <v>11</v>
      </c>
      <c r="L73" s="13"/>
      <c r="M73" s="104">
        <v>29936</v>
      </c>
    </row>
    <row r="74" spans="1:13" ht="12.75">
      <c r="A74" s="48">
        <v>73</v>
      </c>
      <c r="B74" s="11">
        <v>1318</v>
      </c>
      <c r="C74" s="81" t="s">
        <v>448</v>
      </c>
      <c r="D74" s="50">
        <v>1971</v>
      </c>
      <c r="E74" s="51" t="s">
        <v>29</v>
      </c>
      <c r="F74" s="51" t="s">
        <v>9</v>
      </c>
      <c r="G74" s="51" t="s">
        <v>9</v>
      </c>
      <c r="H74" s="51"/>
      <c r="I74" s="210">
        <v>0.04340277777777778</v>
      </c>
      <c r="J74" s="59">
        <f t="shared" si="1"/>
      </c>
      <c r="K74" s="59"/>
      <c r="L74" s="13" t="s">
        <v>269</v>
      </c>
      <c r="M74" s="104">
        <v>29948</v>
      </c>
    </row>
    <row r="75" spans="1:17" ht="12.75">
      <c r="A75" s="48">
        <v>74</v>
      </c>
      <c r="B75" s="44">
        <v>1368</v>
      </c>
      <c r="C75" s="72" t="s">
        <v>487</v>
      </c>
      <c r="D75" s="73">
        <v>1986</v>
      </c>
      <c r="E75" s="62" t="s">
        <v>29</v>
      </c>
      <c r="F75" s="15" t="s">
        <v>9</v>
      </c>
      <c r="G75" s="15" t="s">
        <v>9</v>
      </c>
      <c r="H75" s="15"/>
      <c r="I75" s="217">
        <v>0.04348379629629629</v>
      </c>
      <c r="J75" s="59">
        <f t="shared" si="1"/>
      </c>
      <c r="K75" s="59"/>
      <c r="L75" s="13" t="s">
        <v>269</v>
      </c>
      <c r="M75" s="104">
        <v>29955</v>
      </c>
      <c r="Q75">
        <v>5520</v>
      </c>
    </row>
    <row r="76" spans="1:13" ht="12.75">
      <c r="A76" s="48">
        <v>75</v>
      </c>
      <c r="B76" s="11">
        <v>1442</v>
      </c>
      <c r="C76" s="81" t="s">
        <v>1355</v>
      </c>
      <c r="D76" s="50">
        <v>1983</v>
      </c>
      <c r="E76" s="51" t="s">
        <v>29</v>
      </c>
      <c r="F76" s="51" t="s">
        <v>9</v>
      </c>
      <c r="G76" s="51" t="s">
        <v>9</v>
      </c>
      <c r="H76" s="51"/>
      <c r="I76" s="210">
        <v>0.04372685185185185</v>
      </c>
      <c r="J76" s="59">
        <f t="shared" si="1"/>
      </c>
      <c r="K76" s="59"/>
      <c r="L76" s="13"/>
      <c r="M76" s="104">
        <v>29970</v>
      </c>
    </row>
    <row r="77" spans="1:17" ht="12.75">
      <c r="A77" s="48">
        <v>76</v>
      </c>
      <c r="B77" s="44">
        <v>1470</v>
      </c>
      <c r="C77" s="72" t="s">
        <v>1375</v>
      </c>
      <c r="D77" s="73">
        <v>1993</v>
      </c>
      <c r="E77" s="51" t="s">
        <v>29</v>
      </c>
      <c r="F77" s="51" t="s">
        <v>9</v>
      </c>
      <c r="G77" s="51" t="s">
        <v>9</v>
      </c>
      <c r="H77" s="15" t="s">
        <v>735</v>
      </c>
      <c r="I77" s="217">
        <v>0.043738425925925924</v>
      </c>
      <c r="J77" s="59">
        <f t="shared" si="1"/>
      </c>
      <c r="K77" s="59"/>
      <c r="L77" s="225"/>
      <c r="M77" s="104">
        <v>29986</v>
      </c>
      <c r="Q77">
        <v>5340</v>
      </c>
    </row>
    <row r="78" spans="1:17" ht="12.75">
      <c r="A78" s="48">
        <v>77</v>
      </c>
      <c r="B78" s="11">
        <v>1436</v>
      </c>
      <c r="C78" s="81" t="s">
        <v>1346</v>
      </c>
      <c r="D78" s="50">
        <v>1957</v>
      </c>
      <c r="E78" s="51" t="s">
        <v>29</v>
      </c>
      <c r="F78" s="51" t="s">
        <v>9</v>
      </c>
      <c r="G78" s="51" t="s">
        <v>9</v>
      </c>
      <c r="H78" s="51" t="s">
        <v>683</v>
      </c>
      <c r="I78" s="210">
        <v>0.04390046296296296</v>
      </c>
      <c r="J78" s="59">
        <f t="shared" si="1"/>
      </c>
      <c r="K78" s="59"/>
      <c r="L78" s="13"/>
      <c r="M78" s="104">
        <v>30010</v>
      </c>
      <c r="Q78">
        <v>4740</v>
      </c>
    </row>
    <row r="79" spans="1:17" ht="12.75">
      <c r="A79" s="48">
        <v>78</v>
      </c>
      <c r="B79" s="11">
        <v>1624</v>
      </c>
      <c r="C79" s="81" t="s">
        <v>1571</v>
      </c>
      <c r="D79" s="50">
        <v>1987</v>
      </c>
      <c r="E79" s="51" t="s">
        <v>29</v>
      </c>
      <c r="F79" s="51" t="s">
        <v>9</v>
      </c>
      <c r="G79" s="51" t="s">
        <v>9</v>
      </c>
      <c r="H79" s="51"/>
      <c r="I79" s="210">
        <v>0.043993055555555556</v>
      </c>
      <c r="J79" s="59">
        <f t="shared" si="1"/>
      </c>
      <c r="K79" s="59"/>
      <c r="L79" s="13"/>
      <c r="M79" s="104">
        <v>30019</v>
      </c>
      <c r="Q79">
        <v>4140</v>
      </c>
    </row>
    <row r="80" spans="1:17" ht="12.75">
      <c r="A80" s="48">
        <v>79</v>
      </c>
      <c r="B80" s="49">
        <v>1251</v>
      </c>
      <c r="C80" s="81" t="s">
        <v>396</v>
      </c>
      <c r="D80" s="50">
        <v>1980</v>
      </c>
      <c r="E80" s="51" t="s">
        <v>29</v>
      </c>
      <c r="F80" s="51" t="s">
        <v>9</v>
      </c>
      <c r="G80" s="51" t="s">
        <v>9</v>
      </c>
      <c r="H80" s="51" t="s">
        <v>506</v>
      </c>
      <c r="I80" s="210">
        <v>0.044062500000000004</v>
      </c>
      <c r="J80" s="59">
        <f t="shared" si="1"/>
      </c>
      <c r="K80" s="59"/>
      <c r="L80" s="13" t="s">
        <v>269</v>
      </c>
      <c r="M80" s="104">
        <v>30022</v>
      </c>
      <c r="Q80">
        <v>4560</v>
      </c>
    </row>
    <row r="81" spans="1:17" ht="12.75">
      <c r="A81" s="48">
        <v>80</v>
      </c>
      <c r="B81" s="53">
        <v>1379</v>
      </c>
      <c r="C81" s="71" t="s">
        <v>497</v>
      </c>
      <c r="D81" s="54">
        <v>1973</v>
      </c>
      <c r="E81" s="55" t="s">
        <v>29</v>
      </c>
      <c r="F81" s="55" t="s">
        <v>9</v>
      </c>
      <c r="G81" s="55" t="s">
        <v>9</v>
      </c>
      <c r="H81" s="55"/>
      <c r="I81" s="211">
        <v>0.04416666666666667</v>
      </c>
      <c r="J81" s="59">
        <f t="shared" si="1"/>
      </c>
      <c r="K81" s="59"/>
      <c r="L81" s="13" t="s">
        <v>269</v>
      </c>
      <c r="M81" s="104">
        <v>30036</v>
      </c>
      <c r="Q81">
        <v>4800</v>
      </c>
    </row>
    <row r="82" spans="1:17" ht="12.75">
      <c r="A82" s="48">
        <v>81</v>
      </c>
      <c r="B82" s="49">
        <v>1649</v>
      </c>
      <c r="C82" s="72" t="s">
        <v>1364</v>
      </c>
      <c r="D82" s="73">
        <v>1998</v>
      </c>
      <c r="E82" s="51" t="s">
        <v>29</v>
      </c>
      <c r="F82" s="51" t="s">
        <v>9</v>
      </c>
      <c r="G82" s="51" t="s">
        <v>1284</v>
      </c>
      <c r="H82" s="15" t="s">
        <v>1365</v>
      </c>
      <c r="I82" s="217">
        <v>0.04438657407407407</v>
      </c>
      <c r="J82" s="59" t="str">
        <f t="shared" si="1"/>
        <v>M17</v>
      </c>
      <c r="K82" s="59">
        <v>12</v>
      </c>
      <c r="L82" s="225"/>
      <c r="M82" s="104">
        <v>30047</v>
      </c>
      <c r="Q82">
        <v>4860</v>
      </c>
    </row>
    <row r="83" spans="1:17" ht="12.75">
      <c r="A83" s="48">
        <v>82</v>
      </c>
      <c r="B83" s="11">
        <v>1608</v>
      </c>
      <c r="C83" s="81" t="s">
        <v>1550</v>
      </c>
      <c r="D83" s="50">
        <v>1967</v>
      </c>
      <c r="E83" s="51" t="s">
        <v>29</v>
      </c>
      <c r="F83" s="51" t="s">
        <v>9</v>
      </c>
      <c r="G83" s="51" t="s">
        <v>9</v>
      </c>
      <c r="H83" s="51" t="s">
        <v>906</v>
      </c>
      <c r="I83" s="210">
        <v>0.044409722222222225</v>
      </c>
      <c r="J83" s="59">
        <f t="shared" si="1"/>
      </c>
      <c r="K83" s="59"/>
      <c r="L83" s="13"/>
      <c r="M83" s="104">
        <v>30059</v>
      </c>
      <c r="Q83">
        <v>4740</v>
      </c>
    </row>
    <row r="84" spans="1:17" ht="12.75">
      <c r="A84" s="48">
        <v>83</v>
      </c>
      <c r="B84" s="11">
        <v>1614</v>
      </c>
      <c r="C84" s="81" t="s">
        <v>1558</v>
      </c>
      <c r="D84" s="50">
        <v>1984</v>
      </c>
      <c r="E84" s="51" t="s">
        <v>29</v>
      </c>
      <c r="F84" s="51" t="s">
        <v>9</v>
      </c>
      <c r="G84" s="51" t="s">
        <v>9</v>
      </c>
      <c r="H84" s="51" t="s">
        <v>1559</v>
      </c>
      <c r="I84" s="210">
        <v>0.04449074074074074</v>
      </c>
      <c r="J84" s="59">
        <f t="shared" si="1"/>
      </c>
      <c r="K84" s="59"/>
      <c r="L84" s="13"/>
      <c r="M84" s="104">
        <v>30065</v>
      </c>
      <c r="Q84">
        <v>4380</v>
      </c>
    </row>
    <row r="85" spans="1:17" ht="12.75">
      <c r="A85" s="48">
        <v>84</v>
      </c>
      <c r="B85" s="11">
        <v>1375</v>
      </c>
      <c r="C85" s="81" t="s">
        <v>493</v>
      </c>
      <c r="D85" s="50">
        <v>1985</v>
      </c>
      <c r="E85" s="51" t="s">
        <v>29</v>
      </c>
      <c r="F85" s="51" t="s">
        <v>9</v>
      </c>
      <c r="G85" s="51" t="s">
        <v>9</v>
      </c>
      <c r="H85" s="51"/>
      <c r="I85" s="210">
        <v>0.044583333333333336</v>
      </c>
      <c r="J85" s="59">
        <f t="shared" si="1"/>
      </c>
      <c r="K85" s="59"/>
      <c r="L85" s="13" t="s">
        <v>269</v>
      </c>
      <c r="M85" s="104">
        <v>30081</v>
      </c>
      <c r="Q85">
        <v>4920</v>
      </c>
    </row>
    <row r="86" spans="1:17" ht="12.75">
      <c r="A86" s="48">
        <v>85</v>
      </c>
      <c r="B86" s="44">
        <v>1541</v>
      </c>
      <c r="C86" s="81" t="s">
        <v>1463</v>
      </c>
      <c r="D86" s="50">
        <v>1998</v>
      </c>
      <c r="E86" s="51" t="s">
        <v>29</v>
      </c>
      <c r="F86" s="51" t="s">
        <v>9</v>
      </c>
      <c r="G86" s="51" t="s">
        <v>9</v>
      </c>
      <c r="H86" s="51" t="s">
        <v>388</v>
      </c>
      <c r="I86" s="210">
        <v>0.04461805555555556</v>
      </c>
      <c r="J86" s="59" t="str">
        <f t="shared" si="1"/>
        <v>M17</v>
      </c>
      <c r="K86" s="59">
        <v>13</v>
      </c>
      <c r="L86" s="13"/>
      <c r="M86" s="104">
        <v>30083</v>
      </c>
      <c r="Q86">
        <v>3720</v>
      </c>
    </row>
    <row r="87" spans="1:13" ht="12.75">
      <c r="A87" s="48">
        <v>86</v>
      </c>
      <c r="B87" s="44">
        <v>1543</v>
      </c>
      <c r="C87" s="72" t="s">
        <v>1465</v>
      </c>
      <c r="D87" s="73">
        <v>1998</v>
      </c>
      <c r="E87" s="51" t="s">
        <v>29</v>
      </c>
      <c r="F87" s="51" t="s">
        <v>9</v>
      </c>
      <c r="G87" s="51" t="s">
        <v>9</v>
      </c>
      <c r="H87" s="51" t="s">
        <v>388</v>
      </c>
      <c r="I87" s="210">
        <v>0.04461805555555556</v>
      </c>
      <c r="J87" s="59" t="str">
        <f t="shared" si="1"/>
        <v>M17</v>
      </c>
      <c r="K87" s="59">
        <v>14</v>
      </c>
      <c r="L87" s="225"/>
      <c r="M87" s="104">
        <v>30089</v>
      </c>
    </row>
    <row r="88" spans="1:17" ht="12.75">
      <c r="A88" s="48">
        <v>87</v>
      </c>
      <c r="B88" s="49">
        <v>1571</v>
      </c>
      <c r="C88" s="81" t="s">
        <v>1503</v>
      </c>
      <c r="D88" s="50">
        <v>1988</v>
      </c>
      <c r="E88" s="51" t="s">
        <v>29</v>
      </c>
      <c r="F88" s="51" t="s">
        <v>9</v>
      </c>
      <c r="G88" s="51" t="s">
        <v>9</v>
      </c>
      <c r="H88" s="51" t="s">
        <v>1504</v>
      </c>
      <c r="I88" s="210">
        <v>0.044849537037037035</v>
      </c>
      <c r="J88" s="59">
        <f t="shared" si="1"/>
      </c>
      <c r="K88" s="59"/>
      <c r="L88" s="13"/>
      <c r="M88" s="104">
        <v>30139</v>
      </c>
      <c r="Q88">
        <v>5040</v>
      </c>
    </row>
    <row r="89" spans="1:17" ht="12.75">
      <c r="A89" s="48">
        <v>88</v>
      </c>
      <c r="B89" s="49">
        <v>1465</v>
      </c>
      <c r="C89" s="81" t="s">
        <v>1370</v>
      </c>
      <c r="D89" s="50">
        <v>1961</v>
      </c>
      <c r="E89" s="51" t="s">
        <v>29</v>
      </c>
      <c r="F89" s="51" t="s">
        <v>9</v>
      </c>
      <c r="G89" s="51" t="s">
        <v>9</v>
      </c>
      <c r="H89" s="15" t="s">
        <v>735</v>
      </c>
      <c r="I89" s="217">
        <v>0.04488425925925926</v>
      </c>
      <c r="J89" s="59">
        <f t="shared" si="1"/>
      </c>
      <c r="K89" s="59"/>
      <c r="L89" s="13"/>
      <c r="M89" s="104">
        <v>30140</v>
      </c>
      <c r="Q89">
        <v>5580</v>
      </c>
    </row>
    <row r="90" spans="1:17" ht="12.75">
      <c r="A90" s="48">
        <v>89</v>
      </c>
      <c r="B90" s="49">
        <v>1473</v>
      </c>
      <c r="C90" s="72" t="s">
        <v>1378</v>
      </c>
      <c r="D90" s="73">
        <v>1946</v>
      </c>
      <c r="E90" s="51" t="s">
        <v>29</v>
      </c>
      <c r="F90" s="51" t="s">
        <v>9</v>
      </c>
      <c r="G90" s="51" t="s">
        <v>9</v>
      </c>
      <c r="H90" s="15" t="s">
        <v>735</v>
      </c>
      <c r="I90" s="217">
        <v>0.04488425925925926</v>
      </c>
      <c r="J90" s="59" t="str">
        <f t="shared" si="1"/>
        <v>M65</v>
      </c>
      <c r="K90" s="59">
        <v>1</v>
      </c>
      <c r="L90" s="225"/>
      <c r="M90" s="104">
        <v>30145</v>
      </c>
      <c r="Q90">
        <v>4800</v>
      </c>
    </row>
    <row r="91" spans="1:17" s="20" customFormat="1" ht="12.75">
      <c r="A91" s="48">
        <v>90</v>
      </c>
      <c r="B91" s="49">
        <v>1499</v>
      </c>
      <c r="C91" s="72" t="s">
        <v>1409</v>
      </c>
      <c r="D91" s="73">
        <v>1970</v>
      </c>
      <c r="E91" s="51" t="s">
        <v>29</v>
      </c>
      <c r="F91" s="51" t="s">
        <v>9</v>
      </c>
      <c r="G91" s="51" t="s">
        <v>9</v>
      </c>
      <c r="H91" s="51"/>
      <c r="I91" s="210">
        <v>0.0449074074074074</v>
      </c>
      <c r="J91" s="59">
        <f t="shared" si="1"/>
      </c>
      <c r="K91" s="59"/>
      <c r="L91" s="225"/>
      <c r="M91" s="104">
        <v>30175</v>
      </c>
      <c r="N91"/>
      <c r="Q91" s="20">
        <v>5880</v>
      </c>
    </row>
    <row r="92" spans="1:17" s="20" customFormat="1" ht="12.75">
      <c r="A92" s="48">
        <v>91</v>
      </c>
      <c r="B92" s="49">
        <v>1284</v>
      </c>
      <c r="C92" s="81" t="s">
        <v>421</v>
      </c>
      <c r="D92" s="50">
        <v>1979</v>
      </c>
      <c r="E92" s="51" t="s">
        <v>29</v>
      </c>
      <c r="F92" s="51" t="s">
        <v>9</v>
      </c>
      <c r="G92" s="51" t="s">
        <v>9</v>
      </c>
      <c r="H92" s="51"/>
      <c r="I92" s="210">
        <v>0.04496527777777778</v>
      </c>
      <c r="J92" s="59">
        <f t="shared" si="1"/>
      </c>
      <c r="K92" s="59"/>
      <c r="L92" s="13" t="s">
        <v>269</v>
      </c>
      <c r="M92" s="104">
        <v>30177</v>
      </c>
      <c r="N92"/>
      <c r="Q92" s="20">
        <v>4920</v>
      </c>
    </row>
    <row r="93" spans="1:14" s="20" customFormat="1" ht="12.75">
      <c r="A93" s="48">
        <v>92</v>
      </c>
      <c r="B93" s="44">
        <v>1564</v>
      </c>
      <c r="C93" s="72" t="s">
        <v>1493</v>
      </c>
      <c r="D93" s="73">
        <v>1995</v>
      </c>
      <c r="E93" s="51" t="s">
        <v>29</v>
      </c>
      <c r="F93" s="51" t="s">
        <v>9</v>
      </c>
      <c r="G93" s="51" t="s">
        <v>9</v>
      </c>
      <c r="H93" s="15"/>
      <c r="I93" s="217">
        <v>0.04496527777777778</v>
      </c>
      <c r="J93" s="59">
        <f t="shared" si="1"/>
      </c>
      <c r="K93" s="59"/>
      <c r="L93" s="225"/>
      <c r="M93" s="104">
        <v>30183</v>
      </c>
      <c r="N93"/>
    </row>
    <row r="94" spans="1:17" s="20" customFormat="1" ht="12.75">
      <c r="A94" s="48">
        <v>93</v>
      </c>
      <c r="B94" s="49">
        <v>1479</v>
      </c>
      <c r="C94" s="81" t="s">
        <v>1385</v>
      </c>
      <c r="D94" s="50">
        <v>1986</v>
      </c>
      <c r="E94" s="51" t="s">
        <v>29</v>
      </c>
      <c r="F94" s="51" t="s">
        <v>9</v>
      </c>
      <c r="G94" s="51" t="s">
        <v>9</v>
      </c>
      <c r="H94" s="51" t="s">
        <v>949</v>
      </c>
      <c r="I94" s="210">
        <v>0.045092592592592594</v>
      </c>
      <c r="J94" s="59">
        <f t="shared" si="1"/>
      </c>
      <c r="K94" s="59"/>
      <c r="L94" s="13"/>
      <c r="M94" s="104">
        <v>30189</v>
      </c>
      <c r="N94"/>
      <c r="Q94" s="20">
        <v>5340</v>
      </c>
    </row>
    <row r="95" spans="1:17" s="20" customFormat="1" ht="12.75">
      <c r="A95" s="48">
        <v>94</v>
      </c>
      <c r="B95" s="49">
        <v>1354</v>
      </c>
      <c r="C95" s="81" t="s">
        <v>476</v>
      </c>
      <c r="D95" s="50">
        <v>1983</v>
      </c>
      <c r="E95" s="51" t="s">
        <v>29</v>
      </c>
      <c r="F95" s="51" t="s">
        <v>9</v>
      </c>
      <c r="G95" s="51" t="s">
        <v>9</v>
      </c>
      <c r="H95" s="51" t="s">
        <v>534</v>
      </c>
      <c r="I95" s="210">
        <v>0.04512731481481482</v>
      </c>
      <c r="J95" s="59">
        <f t="shared" si="1"/>
      </c>
      <c r="K95" s="59"/>
      <c r="L95" s="13" t="s">
        <v>269</v>
      </c>
      <c r="M95" s="104">
        <v>30193</v>
      </c>
      <c r="N95"/>
      <c r="Q95" s="20">
        <v>4860</v>
      </c>
    </row>
    <row r="96" spans="1:17" s="20" customFormat="1" ht="12.75">
      <c r="A96" s="48">
        <v>95</v>
      </c>
      <c r="B96" s="49">
        <v>1530</v>
      </c>
      <c r="C96" s="72" t="s">
        <v>1448</v>
      </c>
      <c r="D96" s="73">
        <v>1997</v>
      </c>
      <c r="E96" s="51" t="s">
        <v>29</v>
      </c>
      <c r="F96" s="51" t="s">
        <v>9</v>
      </c>
      <c r="G96" s="51" t="s">
        <v>9</v>
      </c>
      <c r="H96" s="51" t="s">
        <v>978</v>
      </c>
      <c r="I96" s="210">
        <v>0.04520833333333333</v>
      </c>
      <c r="J96" s="59" t="str">
        <f t="shared" si="1"/>
        <v>M17</v>
      </c>
      <c r="K96" s="59">
        <v>15</v>
      </c>
      <c r="L96" s="225"/>
      <c r="M96" s="104">
        <v>30197</v>
      </c>
      <c r="N96"/>
      <c r="Q96" s="20">
        <v>4620</v>
      </c>
    </row>
    <row r="97" spans="1:17" s="20" customFormat="1" ht="12.75">
      <c r="A97" s="48">
        <v>96</v>
      </c>
      <c r="B97" s="49">
        <v>1455</v>
      </c>
      <c r="C97" s="81" t="s">
        <v>1361</v>
      </c>
      <c r="D97" s="15">
        <v>1988</v>
      </c>
      <c r="E97" s="51" t="s">
        <v>29</v>
      </c>
      <c r="F97" s="51" t="s">
        <v>9</v>
      </c>
      <c r="G97" s="51" t="s">
        <v>9</v>
      </c>
      <c r="H97" s="51"/>
      <c r="I97" s="210">
        <v>0.04524305555555556</v>
      </c>
      <c r="J97" s="59">
        <f t="shared" si="1"/>
      </c>
      <c r="K97" s="59"/>
      <c r="L97" s="13"/>
      <c r="M97" s="104">
        <v>30198</v>
      </c>
      <c r="N97"/>
      <c r="Q97" s="20">
        <v>4020</v>
      </c>
    </row>
    <row r="98" spans="1:17" s="20" customFormat="1" ht="12.75">
      <c r="A98" s="48">
        <v>97</v>
      </c>
      <c r="B98" s="53">
        <v>1425</v>
      </c>
      <c r="C98" s="71" t="s">
        <v>1334</v>
      </c>
      <c r="D98" s="54">
        <v>1964</v>
      </c>
      <c r="E98" s="51" t="s">
        <v>29</v>
      </c>
      <c r="F98" s="51" t="s">
        <v>9</v>
      </c>
      <c r="G98" s="51" t="s">
        <v>9</v>
      </c>
      <c r="H98" s="51" t="s">
        <v>661</v>
      </c>
      <c r="I98" s="210">
        <v>0.04527777777777778</v>
      </c>
      <c r="J98" s="59">
        <f t="shared" si="1"/>
      </c>
      <c r="K98" s="59"/>
      <c r="L98" s="215"/>
      <c r="M98" s="104">
        <v>30201</v>
      </c>
      <c r="N98"/>
      <c r="Q98" s="20">
        <v>3960</v>
      </c>
    </row>
    <row r="99" spans="1:17" s="20" customFormat="1" ht="12.75">
      <c r="A99" s="48">
        <v>98</v>
      </c>
      <c r="B99" s="49">
        <v>1351</v>
      </c>
      <c r="C99" s="81" t="s">
        <v>50</v>
      </c>
      <c r="D99" s="50">
        <v>1983</v>
      </c>
      <c r="E99" s="51" t="s">
        <v>29</v>
      </c>
      <c r="F99" s="51" t="s">
        <v>9</v>
      </c>
      <c r="G99" s="51" t="s">
        <v>9</v>
      </c>
      <c r="H99" s="51"/>
      <c r="I99" s="210">
        <v>0.04541666666666667</v>
      </c>
      <c r="J99" s="59">
        <f t="shared" si="1"/>
      </c>
      <c r="K99" s="59"/>
      <c r="L99" s="13" t="s">
        <v>269</v>
      </c>
      <c r="M99" s="104">
        <v>30233</v>
      </c>
      <c r="N99"/>
      <c r="Q99" s="20">
        <v>5400</v>
      </c>
    </row>
    <row r="100" spans="1:17" s="20" customFormat="1" ht="12.75">
      <c r="A100" s="48">
        <v>99</v>
      </c>
      <c r="B100" s="11">
        <v>1629</v>
      </c>
      <c r="C100" s="81" t="s">
        <v>1577</v>
      </c>
      <c r="D100" s="50">
        <v>1981</v>
      </c>
      <c r="E100" s="51" t="s">
        <v>29</v>
      </c>
      <c r="F100" s="51" t="s">
        <v>9</v>
      </c>
      <c r="G100" s="51" t="s">
        <v>9</v>
      </c>
      <c r="H100" s="51"/>
      <c r="I100" s="210">
        <v>0.045439814814814815</v>
      </c>
      <c r="J100" s="59">
        <f t="shared" si="1"/>
      </c>
      <c r="K100" s="59"/>
      <c r="L100" s="13"/>
      <c r="M100" s="104">
        <v>30238</v>
      </c>
      <c r="N100"/>
      <c r="Q100" s="20">
        <v>4500</v>
      </c>
    </row>
    <row r="101" spans="1:17" s="20" customFormat="1" ht="12.75">
      <c r="A101" s="48">
        <v>100</v>
      </c>
      <c r="B101" s="49">
        <v>1367</v>
      </c>
      <c r="C101" s="81" t="s">
        <v>486</v>
      </c>
      <c r="D101" s="50">
        <v>1974</v>
      </c>
      <c r="E101" s="51" t="s">
        <v>29</v>
      </c>
      <c r="F101" s="51" t="s">
        <v>9</v>
      </c>
      <c r="G101" s="51" t="s">
        <v>9</v>
      </c>
      <c r="H101" s="51"/>
      <c r="I101" s="210">
        <v>0.04545138888888889</v>
      </c>
      <c r="J101" s="59">
        <f t="shared" si="1"/>
      </c>
      <c r="K101" s="59"/>
      <c r="L101" s="13" t="s">
        <v>269</v>
      </c>
      <c r="M101" s="104">
        <v>30266</v>
      </c>
      <c r="N101"/>
      <c r="Q101" s="20">
        <v>3900</v>
      </c>
    </row>
    <row r="102" spans="1:17" s="20" customFormat="1" ht="12.75">
      <c r="A102" s="48">
        <v>101</v>
      </c>
      <c r="B102" s="49">
        <v>1420</v>
      </c>
      <c r="C102" s="81" t="s">
        <v>1331</v>
      </c>
      <c r="D102" s="50">
        <v>1947</v>
      </c>
      <c r="E102" s="51" t="s">
        <v>29</v>
      </c>
      <c r="F102" s="51" t="s">
        <v>9</v>
      </c>
      <c r="G102" s="51" t="s">
        <v>9</v>
      </c>
      <c r="H102" s="51" t="s">
        <v>1332</v>
      </c>
      <c r="I102" s="210">
        <v>0.04546296296296296</v>
      </c>
      <c r="J102" s="59" t="str">
        <f t="shared" si="1"/>
        <v>M65</v>
      </c>
      <c r="K102" s="59">
        <v>2</v>
      </c>
      <c r="L102" s="13"/>
      <c r="M102" s="104">
        <v>30271</v>
      </c>
      <c r="N102"/>
      <c r="Q102" s="20">
        <v>3900</v>
      </c>
    </row>
    <row r="103" spans="1:17" s="20" customFormat="1" ht="12.75">
      <c r="A103" s="48">
        <v>102</v>
      </c>
      <c r="B103" s="44">
        <v>1490</v>
      </c>
      <c r="C103" s="72" t="s">
        <v>1398</v>
      </c>
      <c r="D103" s="73">
        <v>1958</v>
      </c>
      <c r="E103" s="51" t="s">
        <v>29</v>
      </c>
      <c r="F103" s="51" t="s">
        <v>643</v>
      </c>
      <c r="G103" s="51" t="s">
        <v>22</v>
      </c>
      <c r="H103" s="15" t="s">
        <v>1091</v>
      </c>
      <c r="I103" s="217">
        <v>0.04555555555555555</v>
      </c>
      <c r="J103" s="59">
        <f t="shared" si="1"/>
      </c>
      <c r="K103" s="59"/>
      <c r="L103" s="225"/>
      <c r="M103" s="104">
        <v>30291</v>
      </c>
      <c r="N103"/>
      <c r="Q103" s="20">
        <v>3360</v>
      </c>
    </row>
    <row r="104" spans="1:14" s="20" customFormat="1" ht="12.75">
      <c r="A104" s="48">
        <v>103</v>
      </c>
      <c r="B104" s="49">
        <v>1350</v>
      </c>
      <c r="C104" s="81" t="s">
        <v>474</v>
      </c>
      <c r="D104" s="50">
        <v>1989</v>
      </c>
      <c r="E104" s="51" t="s">
        <v>29</v>
      </c>
      <c r="F104" s="51" t="s">
        <v>9</v>
      </c>
      <c r="G104" s="51" t="s">
        <v>9</v>
      </c>
      <c r="H104" s="51" t="s">
        <v>394</v>
      </c>
      <c r="I104" s="210">
        <v>0.04556712962962963</v>
      </c>
      <c r="J104" s="59">
        <f t="shared" si="1"/>
      </c>
      <c r="K104" s="59"/>
      <c r="L104" s="13" t="s">
        <v>269</v>
      </c>
      <c r="M104" s="104">
        <v>30292</v>
      </c>
      <c r="N104"/>
    </row>
    <row r="105" spans="1:17" s="20" customFormat="1" ht="12.75">
      <c r="A105" s="48">
        <v>104</v>
      </c>
      <c r="B105" s="44">
        <v>1572</v>
      </c>
      <c r="C105" s="81" t="s">
        <v>1505</v>
      </c>
      <c r="D105" s="15">
        <v>1972</v>
      </c>
      <c r="E105" s="51" t="s">
        <v>1506</v>
      </c>
      <c r="F105" s="51" t="s">
        <v>9</v>
      </c>
      <c r="G105" s="51" t="s">
        <v>9</v>
      </c>
      <c r="H105" s="51" t="s">
        <v>1507</v>
      </c>
      <c r="I105" s="210">
        <v>0.04556712962962963</v>
      </c>
      <c r="J105" s="59">
        <f t="shared" si="1"/>
      </c>
      <c r="K105" s="59"/>
      <c r="L105" s="13"/>
      <c r="M105" s="104">
        <v>30296</v>
      </c>
      <c r="N105"/>
      <c r="Q105" s="20">
        <v>3840</v>
      </c>
    </row>
    <row r="106" spans="1:17" s="20" customFormat="1" ht="12.75">
      <c r="A106" s="48">
        <v>105</v>
      </c>
      <c r="B106" s="53">
        <v>1427</v>
      </c>
      <c r="C106" s="81" t="s">
        <v>1336</v>
      </c>
      <c r="D106" s="50">
        <v>1945</v>
      </c>
      <c r="E106" s="51" t="s">
        <v>29</v>
      </c>
      <c r="F106" s="51" t="s">
        <v>9</v>
      </c>
      <c r="G106" s="51" t="s">
        <v>9</v>
      </c>
      <c r="H106" s="51" t="s">
        <v>661</v>
      </c>
      <c r="I106" s="210">
        <v>0.045717592592592594</v>
      </c>
      <c r="J106" s="59" t="str">
        <f t="shared" si="1"/>
        <v>M65</v>
      </c>
      <c r="K106" s="59">
        <v>3</v>
      </c>
      <c r="L106" s="13"/>
      <c r="M106" s="104">
        <v>30300</v>
      </c>
      <c r="N106"/>
      <c r="Q106" s="20">
        <v>5340</v>
      </c>
    </row>
    <row r="107" spans="1:14" s="20" customFormat="1" ht="12.75">
      <c r="A107" s="48">
        <v>106</v>
      </c>
      <c r="B107" s="49">
        <v>1547</v>
      </c>
      <c r="C107" s="81" t="s">
        <v>1470</v>
      </c>
      <c r="D107" s="50">
        <v>1980</v>
      </c>
      <c r="E107" s="51" t="s">
        <v>29</v>
      </c>
      <c r="F107" s="51" t="s">
        <v>9</v>
      </c>
      <c r="G107" s="51" t="s">
        <v>9</v>
      </c>
      <c r="H107" s="122" t="s">
        <v>1469</v>
      </c>
      <c r="I107" s="217">
        <v>0.045717592592592594</v>
      </c>
      <c r="J107" s="59">
        <f t="shared" si="1"/>
      </c>
      <c r="K107" s="59"/>
      <c r="L107" s="13"/>
      <c r="M107" s="104">
        <v>30326</v>
      </c>
      <c r="N107"/>
    </row>
    <row r="108" spans="1:17" s="20" customFormat="1" ht="12.75">
      <c r="A108" s="48">
        <v>107</v>
      </c>
      <c r="B108" s="49">
        <v>1357</v>
      </c>
      <c r="C108" s="81" t="s">
        <v>478</v>
      </c>
      <c r="D108" s="50">
        <v>1966</v>
      </c>
      <c r="E108" s="51" t="s">
        <v>29</v>
      </c>
      <c r="F108" s="51" t="s">
        <v>9</v>
      </c>
      <c r="G108" s="51" t="s">
        <v>9</v>
      </c>
      <c r="H108" s="51" t="s">
        <v>511</v>
      </c>
      <c r="I108" s="210">
        <v>0.04581018518518518</v>
      </c>
      <c r="J108" s="59">
        <f t="shared" si="1"/>
      </c>
      <c r="K108" s="59"/>
      <c r="L108" s="13" t="s">
        <v>269</v>
      </c>
      <c r="M108" s="104">
        <v>30343</v>
      </c>
      <c r="N108"/>
      <c r="Q108" s="20">
        <v>3900</v>
      </c>
    </row>
    <row r="109" spans="1:17" s="20" customFormat="1" ht="12.75">
      <c r="A109" s="48">
        <v>108</v>
      </c>
      <c r="B109" s="49">
        <v>1522</v>
      </c>
      <c r="C109" s="72" t="s">
        <v>1435</v>
      </c>
      <c r="D109" s="73">
        <v>1965</v>
      </c>
      <c r="E109" s="51" t="s">
        <v>29</v>
      </c>
      <c r="F109" s="51" t="s">
        <v>9</v>
      </c>
      <c r="G109" s="51" t="s">
        <v>9</v>
      </c>
      <c r="H109" s="12" t="s">
        <v>1436</v>
      </c>
      <c r="I109" s="212">
        <v>0.045925925925925926</v>
      </c>
      <c r="J109" s="59">
        <f t="shared" si="1"/>
      </c>
      <c r="K109" s="59"/>
      <c r="L109" s="225"/>
      <c r="M109" s="104">
        <v>30349</v>
      </c>
      <c r="N109"/>
      <c r="Q109" s="20">
        <v>4020</v>
      </c>
    </row>
    <row r="110" spans="1:17" s="20" customFormat="1" ht="12.75">
      <c r="A110" s="48">
        <v>109</v>
      </c>
      <c r="B110" s="44">
        <v>1527</v>
      </c>
      <c r="C110" s="81" t="s">
        <v>1443</v>
      </c>
      <c r="D110" s="50">
        <v>1961</v>
      </c>
      <c r="E110" s="51" t="s">
        <v>29</v>
      </c>
      <c r="F110" s="51" t="s">
        <v>1444</v>
      </c>
      <c r="G110" s="51" t="s">
        <v>1445</v>
      </c>
      <c r="H110" s="51"/>
      <c r="I110" s="210">
        <v>0.046168981481481484</v>
      </c>
      <c r="J110" s="59">
        <f t="shared" si="1"/>
      </c>
      <c r="K110" s="59"/>
      <c r="L110" s="13"/>
      <c r="M110" s="104">
        <v>30351</v>
      </c>
      <c r="N110"/>
      <c r="Q110" s="20">
        <v>4740</v>
      </c>
    </row>
    <row r="111" spans="1:17" s="20" customFormat="1" ht="12.75">
      <c r="A111" s="48">
        <v>110</v>
      </c>
      <c r="B111" s="11">
        <v>1592</v>
      </c>
      <c r="C111" s="81" t="s">
        <v>1533</v>
      </c>
      <c r="D111" s="50">
        <v>1982</v>
      </c>
      <c r="E111" s="51" t="s">
        <v>29</v>
      </c>
      <c r="F111" s="51" t="s">
        <v>309</v>
      </c>
      <c r="G111" s="51" t="s">
        <v>30</v>
      </c>
      <c r="H111" s="51" t="s">
        <v>12</v>
      </c>
      <c r="I111" s="210">
        <v>0.04636574074074074</v>
      </c>
      <c r="J111" s="59">
        <f t="shared" si="1"/>
      </c>
      <c r="K111" s="59"/>
      <c r="L111" s="13"/>
      <c r="M111" s="104">
        <v>30355</v>
      </c>
      <c r="N111"/>
      <c r="Q111" s="20">
        <v>4860</v>
      </c>
    </row>
    <row r="112" spans="1:14" s="20" customFormat="1" ht="12.75">
      <c r="A112" s="48">
        <v>111</v>
      </c>
      <c r="B112" s="49">
        <v>1347</v>
      </c>
      <c r="C112" s="81" t="s">
        <v>471</v>
      </c>
      <c r="D112" s="50">
        <v>1984</v>
      </c>
      <c r="E112" s="51" t="s">
        <v>29</v>
      </c>
      <c r="F112" s="51" t="s">
        <v>9</v>
      </c>
      <c r="G112" s="51" t="s">
        <v>9</v>
      </c>
      <c r="H112" s="55" t="s">
        <v>377</v>
      </c>
      <c r="I112" s="210">
        <v>0.04640046296296296</v>
      </c>
      <c r="J112" s="59">
        <f t="shared" si="1"/>
      </c>
      <c r="K112" s="59"/>
      <c r="L112" s="13" t="s">
        <v>269</v>
      </c>
      <c r="M112" s="104">
        <v>30372</v>
      </c>
      <c r="N112"/>
    </row>
    <row r="113" spans="1:17" s="20" customFormat="1" ht="12.75">
      <c r="A113" s="48">
        <v>112</v>
      </c>
      <c r="B113" s="49">
        <v>1254</v>
      </c>
      <c r="C113" s="81" t="s">
        <v>398</v>
      </c>
      <c r="D113" s="50">
        <v>1988</v>
      </c>
      <c r="E113" s="51" t="s">
        <v>29</v>
      </c>
      <c r="F113" s="51" t="s">
        <v>309</v>
      </c>
      <c r="G113" s="51" t="s">
        <v>37</v>
      </c>
      <c r="H113" s="51" t="s">
        <v>234</v>
      </c>
      <c r="I113" s="210">
        <v>0.04657407407407407</v>
      </c>
      <c r="J113" s="59">
        <f t="shared" si="1"/>
      </c>
      <c r="K113" s="59"/>
      <c r="L113" s="13" t="s">
        <v>269</v>
      </c>
      <c r="M113" s="104">
        <v>30373</v>
      </c>
      <c r="N113"/>
      <c r="Q113" s="20">
        <v>4740</v>
      </c>
    </row>
    <row r="114" spans="1:14" s="20" customFormat="1" ht="12.75">
      <c r="A114" s="48">
        <v>113</v>
      </c>
      <c r="B114" s="11">
        <v>1647</v>
      </c>
      <c r="C114" s="81" t="s">
        <v>1873</v>
      </c>
      <c r="D114" s="50">
        <v>1961</v>
      </c>
      <c r="E114" s="51" t="s">
        <v>29</v>
      </c>
      <c r="F114" s="51" t="s">
        <v>9</v>
      </c>
      <c r="G114" s="51" t="s">
        <v>9</v>
      </c>
      <c r="H114" s="51"/>
      <c r="I114" s="210">
        <v>0.04657407407407407</v>
      </c>
      <c r="J114" s="59">
        <f t="shared" si="1"/>
      </c>
      <c r="K114" s="59"/>
      <c r="L114" s="13"/>
      <c r="M114" s="104">
        <v>30389</v>
      </c>
      <c r="N114"/>
    </row>
    <row r="115" spans="1:17" ht="12.75">
      <c r="A115" s="48">
        <v>114</v>
      </c>
      <c r="B115" s="49">
        <v>1358</v>
      </c>
      <c r="C115" s="81" t="s">
        <v>479</v>
      </c>
      <c r="D115" s="50">
        <v>1983</v>
      </c>
      <c r="E115" s="51" t="s">
        <v>29</v>
      </c>
      <c r="F115" s="51" t="s">
        <v>9</v>
      </c>
      <c r="G115" s="51" t="s">
        <v>9</v>
      </c>
      <c r="H115" s="51"/>
      <c r="I115" s="210">
        <v>0.04659722222222223</v>
      </c>
      <c r="J115" s="59">
        <f t="shared" si="1"/>
      </c>
      <c r="K115" s="59"/>
      <c r="L115" s="13" t="s">
        <v>269</v>
      </c>
      <c r="M115" s="104">
        <v>30392</v>
      </c>
      <c r="Q115">
        <v>4380</v>
      </c>
    </row>
    <row r="116" spans="1:17" ht="12.75">
      <c r="A116" s="48">
        <v>115</v>
      </c>
      <c r="B116" s="49">
        <v>1346</v>
      </c>
      <c r="C116" s="81" t="s">
        <v>470</v>
      </c>
      <c r="D116" s="50">
        <v>1988</v>
      </c>
      <c r="E116" s="51" t="s">
        <v>29</v>
      </c>
      <c r="F116" s="51" t="s">
        <v>309</v>
      </c>
      <c r="G116" s="51" t="s">
        <v>30</v>
      </c>
      <c r="H116" s="51"/>
      <c r="I116" s="210">
        <v>0.046724537037037044</v>
      </c>
      <c r="J116" s="59">
        <f t="shared" si="1"/>
      </c>
      <c r="K116" s="59"/>
      <c r="L116" s="13" t="s">
        <v>269</v>
      </c>
      <c r="M116" s="104">
        <v>30395</v>
      </c>
      <c r="Q116">
        <v>4740</v>
      </c>
    </row>
    <row r="117" spans="1:17" ht="12.75">
      <c r="A117" s="48">
        <v>116</v>
      </c>
      <c r="B117" s="49">
        <v>1549</v>
      </c>
      <c r="C117" s="72" t="s">
        <v>1472</v>
      </c>
      <c r="D117" s="73">
        <v>1990</v>
      </c>
      <c r="E117" s="51" t="s">
        <v>29</v>
      </c>
      <c r="F117" s="51" t="s">
        <v>9</v>
      </c>
      <c r="G117" s="51" t="s">
        <v>9</v>
      </c>
      <c r="H117" s="122" t="s">
        <v>1469</v>
      </c>
      <c r="I117" s="217">
        <v>0.04675925925925926</v>
      </c>
      <c r="J117" s="59">
        <f t="shared" si="1"/>
      </c>
      <c r="K117" s="59"/>
      <c r="L117" s="225"/>
      <c r="M117" s="104">
        <v>30416</v>
      </c>
      <c r="Q117">
        <v>4080</v>
      </c>
    </row>
    <row r="118" spans="1:17" ht="12.75">
      <c r="A118" s="48">
        <v>117</v>
      </c>
      <c r="B118" s="11">
        <v>1428</v>
      </c>
      <c r="C118" s="81" t="s">
        <v>1337</v>
      </c>
      <c r="D118" s="50">
        <v>1974</v>
      </c>
      <c r="E118" s="51" t="s">
        <v>29</v>
      </c>
      <c r="F118" s="51" t="s">
        <v>9</v>
      </c>
      <c r="G118" s="51" t="s">
        <v>9</v>
      </c>
      <c r="H118" s="51" t="s">
        <v>1927</v>
      </c>
      <c r="I118" s="210">
        <v>0.04677083333333334</v>
      </c>
      <c r="J118" s="59">
        <f t="shared" si="1"/>
      </c>
      <c r="K118" s="59"/>
      <c r="L118" s="13"/>
      <c r="M118" s="104">
        <v>30440</v>
      </c>
      <c r="Q118">
        <v>3900</v>
      </c>
    </row>
    <row r="119" spans="1:17" ht="12.75">
      <c r="A119" s="48">
        <v>118</v>
      </c>
      <c r="B119" s="49">
        <v>1578</v>
      </c>
      <c r="C119" s="81" t="s">
        <v>1511</v>
      </c>
      <c r="D119" s="50">
        <v>1984</v>
      </c>
      <c r="E119" s="51" t="s">
        <v>29</v>
      </c>
      <c r="F119" s="51" t="s">
        <v>9</v>
      </c>
      <c r="G119" s="51" t="s">
        <v>9</v>
      </c>
      <c r="H119" s="51" t="s">
        <v>731</v>
      </c>
      <c r="I119" s="210">
        <v>0.04696759259259259</v>
      </c>
      <c r="J119" s="59">
        <f t="shared" si="1"/>
      </c>
      <c r="K119" s="59"/>
      <c r="L119" s="18"/>
      <c r="M119" s="104">
        <v>30455</v>
      </c>
      <c r="Q119">
        <v>3720</v>
      </c>
    </row>
    <row r="120" spans="1:17" ht="12.75">
      <c r="A120" s="48">
        <v>119</v>
      </c>
      <c r="B120" s="44">
        <v>1548</v>
      </c>
      <c r="C120" s="81" t="s">
        <v>1471</v>
      </c>
      <c r="D120" s="50">
        <v>1981</v>
      </c>
      <c r="E120" s="51" t="s">
        <v>29</v>
      </c>
      <c r="F120" s="51" t="s">
        <v>9</v>
      </c>
      <c r="G120" s="51" t="s">
        <v>9</v>
      </c>
      <c r="H120" s="122" t="s">
        <v>1469</v>
      </c>
      <c r="I120" s="217">
        <v>0.04710648148148148</v>
      </c>
      <c r="J120" s="59">
        <f t="shared" si="1"/>
      </c>
      <c r="K120" s="59"/>
      <c r="L120" s="13"/>
      <c r="M120" s="104">
        <v>30461</v>
      </c>
      <c r="Q120">
        <v>3540</v>
      </c>
    </row>
    <row r="121" spans="1:17" ht="12.75">
      <c r="A121" s="48">
        <v>120</v>
      </c>
      <c r="B121" s="44">
        <v>1480</v>
      </c>
      <c r="C121" s="81" t="s">
        <v>1941</v>
      </c>
      <c r="D121" s="50">
        <v>1965</v>
      </c>
      <c r="E121" s="51" t="s">
        <v>29</v>
      </c>
      <c r="F121" s="51" t="s">
        <v>9</v>
      </c>
      <c r="G121" s="51" t="s">
        <v>9</v>
      </c>
      <c r="H121" s="51"/>
      <c r="I121" s="210">
        <v>0.04716435185185185</v>
      </c>
      <c r="J121" s="59">
        <f t="shared" si="1"/>
      </c>
      <c r="K121" s="59"/>
      <c r="L121" s="13"/>
      <c r="M121" s="104">
        <v>30465</v>
      </c>
      <c r="Q121">
        <v>5580</v>
      </c>
    </row>
    <row r="122" spans="1:13" ht="12.75">
      <c r="A122" s="48">
        <v>121</v>
      </c>
      <c r="B122" s="44">
        <v>1472</v>
      </c>
      <c r="C122" s="81" t="s">
        <v>1377</v>
      </c>
      <c r="D122" s="50">
        <v>1949</v>
      </c>
      <c r="E122" s="51" t="s">
        <v>29</v>
      </c>
      <c r="F122" s="51" t="s">
        <v>9</v>
      </c>
      <c r="G122" s="51" t="s">
        <v>9</v>
      </c>
      <c r="H122" s="15" t="s">
        <v>735</v>
      </c>
      <c r="I122" s="217">
        <v>0.04721064814814815</v>
      </c>
      <c r="J122" s="59" t="str">
        <f t="shared" si="1"/>
        <v>M65</v>
      </c>
      <c r="K122" s="59">
        <v>4</v>
      </c>
      <c r="L122" s="13"/>
      <c r="M122" s="104">
        <v>30470</v>
      </c>
    </row>
    <row r="123" spans="1:13" ht="12.75">
      <c r="A123" s="48">
        <v>122</v>
      </c>
      <c r="B123" s="11">
        <v>1627</v>
      </c>
      <c r="C123" s="81" t="s">
        <v>1575</v>
      </c>
      <c r="D123" s="50">
        <v>1949</v>
      </c>
      <c r="E123" s="51" t="s">
        <v>29</v>
      </c>
      <c r="F123" s="51" t="s">
        <v>309</v>
      </c>
      <c r="G123" s="51" t="s">
        <v>21</v>
      </c>
      <c r="H123" s="51"/>
      <c r="I123" s="210">
        <v>0.04731481481481481</v>
      </c>
      <c r="J123" s="59" t="str">
        <f t="shared" si="1"/>
        <v>M65</v>
      </c>
      <c r="K123" s="59">
        <v>5</v>
      </c>
      <c r="L123" s="13"/>
      <c r="M123" s="104">
        <v>30471</v>
      </c>
    </row>
    <row r="124" spans="1:17" ht="12.75">
      <c r="A124" s="48">
        <v>123</v>
      </c>
      <c r="B124" s="49">
        <v>1315</v>
      </c>
      <c r="C124" s="81" t="s">
        <v>445</v>
      </c>
      <c r="D124" s="50">
        <v>1988</v>
      </c>
      <c r="E124" s="51" t="s">
        <v>29</v>
      </c>
      <c r="F124" s="51" t="s">
        <v>524</v>
      </c>
      <c r="G124" s="51" t="s">
        <v>525</v>
      </c>
      <c r="H124" s="51" t="s">
        <v>526</v>
      </c>
      <c r="I124" s="210">
        <v>0.047418981481481486</v>
      </c>
      <c r="J124" s="59">
        <f t="shared" si="1"/>
      </c>
      <c r="K124" s="59"/>
      <c r="L124" s="13" t="s">
        <v>269</v>
      </c>
      <c r="M124" s="104">
        <v>30478</v>
      </c>
      <c r="Q124">
        <v>4140</v>
      </c>
    </row>
    <row r="125" spans="1:17" ht="12.75">
      <c r="A125" s="48">
        <v>124</v>
      </c>
      <c r="B125" s="49">
        <v>1483</v>
      </c>
      <c r="C125" s="72" t="s">
        <v>1388</v>
      </c>
      <c r="D125" s="73">
        <v>1960</v>
      </c>
      <c r="E125" s="51" t="s">
        <v>29</v>
      </c>
      <c r="F125" s="51" t="s">
        <v>9</v>
      </c>
      <c r="G125" s="51" t="s">
        <v>9</v>
      </c>
      <c r="H125" s="15" t="s">
        <v>906</v>
      </c>
      <c r="I125" s="217">
        <v>0.04750000000000001</v>
      </c>
      <c r="J125" s="59">
        <f t="shared" si="1"/>
      </c>
      <c r="K125" s="59"/>
      <c r="L125" s="225"/>
      <c r="M125" s="104">
        <v>30484</v>
      </c>
      <c r="Q125">
        <v>4440</v>
      </c>
    </row>
    <row r="126" spans="1:17" ht="12.75">
      <c r="A126" s="48">
        <v>125</v>
      </c>
      <c r="B126" s="44">
        <v>1546</v>
      </c>
      <c r="C126" s="81" t="s">
        <v>1468</v>
      </c>
      <c r="D126" s="50">
        <v>1987</v>
      </c>
      <c r="E126" s="51" t="s">
        <v>29</v>
      </c>
      <c r="F126" s="51" t="s">
        <v>11</v>
      </c>
      <c r="G126" s="51" t="s">
        <v>11</v>
      </c>
      <c r="H126" s="122" t="s">
        <v>1469</v>
      </c>
      <c r="I126" s="217">
        <v>0.04750000000000001</v>
      </c>
      <c r="J126" s="59">
        <f t="shared" si="1"/>
      </c>
      <c r="K126" s="59"/>
      <c r="L126" s="13"/>
      <c r="M126" s="104">
        <v>30488</v>
      </c>
      <c r="Q126">
        <v>3840</v>
      </c>
    </row>
    <row r="127" spans="1:17" ht="12.75">
      <c r="A127" s="48">
        <v>126</v>
      </c>
      <c r="B127" s="44">
        <v>1504</v>
      </c>
      <c r="C127" s="72" t="s">
        <v>1416</v>
      </c>
      <c r="D127" s="50">
        <v>1965</v>
      </c>
      <c r="E127" s="51" t="s">
        <v>1417</v>
      </c>
      <c r="F127" s="51" t="s">
        <v>9</v>
      </c>
      <c r="G127" s="51" t="s">
        <v>9</v>
      </c>
      <c r="H127" s="15"/>
      <c r="I127" s="217">
        <v>0.04763888888888889</v>
      </c>
      <c r="J127" s="59">
        <f t="shared" si="1"/>
      </c>
      <c r="K127" s="59"/>
      <c r="L127" s="225"/>
      <c r="M127" s="104">
        <v>30492</v>
      </c>
      <c r="Q127">
        <v>4620</v>
      </c>
    </row>
    <row r="128" spans="1:17" ht="12.75">
      <c r="A128" s="48">
        <v>127</v>
      </c>
      <c r="B128" s="49">
        <v>1366</v>
      </c>
      <c r="C128" s="81" t="s">
        <v>485</v>
      </c>
      <c r="D128" s="50">
        <v>1976</v>
      </c>
      <c r="E128" s="51" t="s">
        <v>29</v>
      </c>
      <c r="F128" s="51" t="s">
        <v>9</v>
      </c>
      <c r="G128" s="51" t="s">
        <v>9</v>
      </c>
      <c r="H128" s="51" t="s">
        <v>527</v>
      </c>
      <c r="I128" s="210">
        <v>0.04771990740740741</v>
      </c>
      <c r="J128" s="59">
        <f t="shared" si="1"/>
      </c>
      <c r="K128" s="59"/>
      <c r="L128" s="13" t="s">
        <v>269</v>
      </c>
      <c r="M128" s="104">
        <v>30497</v>
      </c>
      <c r="Q128">
        <v>4680</v>
      </c>
    </row>
    <row r="129" spans="1:17" ht="12.75">
      <c r="A129" s="48">
        <v>128</v>
      </c>
      <c r="B129" s="11">
        <v>1434</v>
      </c>
      <c r="C129" s="81" t="s">
        <v>1344</v>
      </c>
      <c r="D129" s="50">
        <v>1965</v>
      </c>
      <c r="E129" s="51" t="s">
        <v>29</v>
      </c>
      <c r="F129" s="51" t="s">
        <v>9</v>
      </c>
      <c r="G129" s="51" t="s">
        <v>9</v>
      </c>
      <c r="H129" s="51" t="s">
        <v>654</v>
      </c>
      <c r="I129" s="210">
        <v>0.04777777777777778</v>
      </c>
      <c r="J129" s="59">
        <f t="shared" si="1"/>
      </c>
      <c r="K129" s="59"/>
      <c r="L129" s="13"/>
      <c r="M129" s="104">
        <v>30507</v>
      </c>
      <c r="Q129">
        <v>4140</v>
      </c>
    </row>
    <row r="130" spans="1:17" ht="12.75">
      <c r="A130" s="48">
        <v>129</v>
      </c>
      <c r="B130" s="49">
        <v>1524</v>
      </c>
      <c r="C130" s="81" t="s">
        <v>1438</v>
      </c>
      <c r="D130" s="73">
        <v>1999</v>
      </c>
      <c r="E130" s="51" t="s">
        <v>29</v>
      </c>
      <c r="F130" s="51" t="s">
        <v>9</v>
      </c>
      <c r="G130" s="51" t="s">
        <v>9</v>
      </c>
      <c r="H130" s="51"/>
      <c r="I130" s="210">
        <v>0.04789351851851852</v>
      </c>
      <c r="J130" s="59">
        <f aca="true" t="shared" si="2" ref="J130:J193">IF(AND(D130&gt;=1900,D130&lt;=1949),"M65",IF(AND(D130&gt;=1997,D130&lt;=1998),"M17",""))</f>
      </c>
      <c r="K130" s="59"/>
      <c r="L130" s="13"/>
      <c r="M130" s="104">
        <v>30521</v>
      </c>
      <c r="Q130">
        <v>3780</v>
      </c>
    </row>
    <row r="131" spans="1:17" ht="12.75">
      <c r="A131" s="48">
        <v>130</v>
      </c>
      <c r="B131" s="11">
        <v>1589</v>
      </c>
      <c r="C131" s="81" t="s">
        <v>1527</v>
      </c>
      <c r="D131" s="50">
        <v>1964</v>
      </c>
      <c r="E131" s="51" t="s">
        <v>29</v>
      </c>
      <c r="F131" s="51" t="s">
        <v>309</v>
      </c>
      <c r="G131" s="51" t="s">
        <v>1528</v>
      </c>
      <c r="H131" s="51" t="s">
        <v>1529</v>
      </c>
      <c r="I131" s="210">
        <v>0.04790509259259259</v>
      </c>
      <c r="J131" s="59">
        <f t="shared" si="2"/>
      </c>
      <c r="K131" s="59"/>
      <c r="L131" s="13"/>
      <c r="M131" s="104">
        <v>30336</v>
      </c>
      <c r="Q131">
        <v>4560</v>
      </c>
    </row>
    <row r="132" spans="1:17" ht="12.75">
      <c r="A132" s="48">
        <v>131</v>
      </c>
      <c r="B132" s="49">
        <v>1328</v>
      </c>
      <c r="C132" s="81" t="s">
        <v>454</v>
      </c>
      <c r="D132" s="50">
        <v>1982</v>
      </c>
      <c r="E132" s="51" t="s">
        <v>29</v>
      </c>
      <c r="F132" s="51" t="s">
        <v>9</v>
      </c>
      <c r="G132" s="51" t="s">
        <v>9</v>
      </c>
      <c r="H132" s="51"/>
      <c r="I132" s="210">
        <v>0.04802083333333334</v>
      </c>
      <c r="J132" s="59">
        <f t="shared" si="2"/>
      </c>
      <c r="K132" s="59"/>
      <c r="L132" s="13" t="s">
        <v>269</v>
      </c>
      <c r="M132" s="104">
        <v>30345</v>
      </c>
      <c r="Q132">
        <v>5040</v>
      </c>
    </row>
    <row r="133" spans="1:17" ht="12.75">
      <c r="A133" s="48">
        <v>132</v>
      </c>
      <c r="B133" s="44">
        <v>1373</v>
      </c>
      <c r="C133" s="72" t="s">
        <v>491</v>
      </c>
      <c r="D133" s="73">
        <v>1978</v>
      </c>
      <c r="E133" s="62" t="s">
        <v>29</v>
      </c>
      <c r="F133" s="15" t="s">
        <v>9</v>
      </c>
      <c r="G133" s="15" t="s">
        <v>9</v>
      </c>
      <c r="H133" s="15"/>
      <c r="I133" s="217">
        <v>0.04805555555555555</v>
      </c>
      <c r="J133" s="59">
        <f t="shared" si="2"/>
      </c>
      <c r="K133" s="59"/>
      <c r="L133" s="13" t="s">
        <v>269</v>
      </c>
      <c r="M133" s="104">
        <v>30443</v>
      </c>
      <c r="Q133">
        <v>4320</v>
      </c>
    </row>
    <row r="134" spans="1:17" ht="12.75">
      <c r="A134" s="48">
        <v>133</v>
      </c>
      <c r="B134" s="49">
        <v>1312</v>
      </c>
      <c r="C134" s="81" t="s">
        <v>443</v>
      </c>
      <c r="D134" s="50">
        <v>1994</v>
      </c>
      <c r="E134" s="51" t="s">
        <v>29</v>
      </c>
      <c r="F134" s="51" t="s">
        <v>9</v>
      </c>
      <c r="G134" s="51" t="s">
        <v>9</v>
      </c>
      <c r="H134" s="51" t="s">
        <v>522</v>
      </c>
      <c r="I134" s="210">
        <v>0.04822916666666666</v>
      </c>
      <c r="J134" s="59">
        <f t="shared" si="2"/>
      </c>
      <c r="K134" s="59"/>
      <c r="L134" s="13" t="s">
        <v>269</v>
      </c>
      <c r="M134" s="104">
        <v>30448</v>
      </c>
      <c r="Q134">
        <v>5460</v>
      </c>
    </row>
    <row r="135" spans="1:17" ht="12.75">
      <c r="A135" s="48">
        <v>134</v>
      </c>
      <c r="B135" s="44">
        <v>1516</v>
      </c>
      <c r="C135" s="81" t="s">
        <v>1430</v>
      </c>
      <c r="D135" s="50">
        <v>1991</v>
      </c>
      <c r="E135" s="51" t="s">
        <v>29</v>
      </c>
      <c r="F135" s="51" t="s">
        <v>9</v>
      </c>
      <c r="G135" s="51" t="s">
        <v>9</v>
      </c>
      <c r="H135" s="51" t="s">
        <v>1431</v>
      </c>
      <c r="I135" s="210">
        <v>0.04825231481481482</v>
      </c>
      <c r="J135" s="59">
        <f t="shared" si="2"/>
      </c>
      <c r="K135" s="59"/>
      <c r="L135" s="13"/>
      <c r="M135" s="104">
        <v>30466</v>
      </c>
      <c r="Q135">
        <v>4500</v>
      </c>
    </row>
    <row r="136" spans="1:17" ht="12.75">
      <c r="A136" s="48">
        <v>135</v>
      </c>
      <c r="B136" s="49">
        <v>1481</v>
      </c>
      <c r="C136" s="81" t="s">
        <v>1386</v>
      </c>
      <c r="D136" s="50">
        <v>1965</v>
      </c>
      <c r="E136" s="51" t="s">
        <v>29</v>
      </c>
      <c r="F136" s="51" t="s">
        <v>9</v>
      </c>
      <c r="G136" s="51" t="s">
        <v>9</v>
      </c>
      <c r="H136" s="51" t="s">
        <v>36</v>
      </c>
      <c r="I136" s="210">
        <v>0.04837962962962963</v>
      </c>
      <c r="J136" s="59">
        <f t="shared" si="2"/>
      </c>
      <c r="K136" s="59"/>
      <c r="L136" s="13"/>
      <c r="M136" s="104">
        <v>30412</v>
      </c>
      <c r="Q136">
        <v>3300</v>
      </c>
    </row>
    <row r="137" spans="1:17" ht="12.75">
      <c r="A137" s="48">
        <v>136</v>
      </c>
      <c r="B137" s="11">
        <v>1398</v>
      </c>
      <c r="C137" s="81" t="s">
        <v>167</v>
      </c>
      <c r="D137" s="50">
        <v>1992</v>
      </c>
      <c r="E137" s="51" t="s">
        <v>29</v>
      </c>
      <c r="F137" s="51" t="s">
        <v>9</v>
      </c>
      <c r="G137" s="51" t="s">
        <v>9</v>
      </c>
      <c r="H137" s="51" t="s">
        <v>1311</v>
      </c>
      <c r="I137" s="210">
        <v>0.048402777777777774</v>
      </c>
      <c r="J137" s="59">
        <f t="shared" si="2"/>
      </c>
      <c r="K137" s="59"/>
      <c r="L137" s="13"/>
      <c r="M137" s="104">
        <v>30462</v>
      </c>
      <c r="Q137">
        <v>4740</v>
      </c>
    </row>
    <row r="138" spans="1:17" ht="12.75">
      <c r="A138" s="48">
        <v>137</v>
      </c>
      <c r="B138" s="11">
        <v>1584</v>
      </c>
      <c r="C138" s="81" t="s">
        <v>1522</v>
      </c>
      <c r="D138" s="50">
        <v>1995</v>
      </c>
      <c r="E138" s="51" t="s">
        <v>29</v>
      </c>
      <c r="F138" s="51" t="s">
        <v>9</v>
      </c>
      <c r="G138" s="51" t="s">
        <v>9</v>
      </c>
      <c r="H138" s="51" t="s">
        <v>1523</v>
      </c>
      <c r="I138" s="210">
        <v>0.048414351851851854</v>
      </c>
      <c r="J138" s="59">
        <f t="shared" si="2"/>
      </c>
      <c r="K138" s="59"/>
      <c r="L138" s="13"/>
      <c r="M138" s="104">
        <v>30423</v>
      </c>
      <c r="Q138">
        <v>4620</v>
      </c>
    </row>
    <row r="139" spans="1:17" ht="12.75">
      <c r="A139" s="48">
        <v>138</v>
      </c>
      <c r="B139" s="49">
        <v>1475</v>
      </c>
      <c r="C139" s="81" t="s">
        <v>1381</v>
      </c>
      <c r="D139" s="50">
        <v>1960</v>
      </c>
      <c r="E139" s="51" t="s">
        <v>29</v>
      </c>
      <c r="F139" s="51" t="s">
        <v>309</v>
      </c>
      <c r="G139" s="51" t="s">
        <v>1380</v>
      </c>
      <c r="H139" s="15"/>
      <c r="I139" s="217">
        <v>0.04847222222222222</v>
      </c>
      <c r="J139" s="59">
        <f t="shared" si="2"/>
      </c>
      <c r="K139" s="59"/>
      <c r="L139" s="13"/>
      <c r="M139" s="104">
        <v>30499</v>
      </c>
      <c r="Q139">
        <v>4260</v>
      </c>
    </row>
    <row r="140" spans="1:17" ht="12.75">
      <c r="A140" s="48">
        <v>139</v>
      </c>
      <c r="B140" s="11">
        <v>1378</v>
      </c>
      <c r="C140" s="81" t="s">
        <v>496</v>
      </c>
      <c r="D140" s="50">
        <v>1995</v>
      </c>
      <c r="E140" s="51" t="s">
        <v>29</v>
      </c>
      <c r="F140" s="51" t="s">
        <v>9</v>
      </c>
      <c r="G140" s="51" t="s">
        <v>9</v>
      </c>
      <c r="H140" s="51" t="s">
        <v>225</v>
      </c>
      <c r="I140" s="210">
        <v>0.048587962962962965</v>
      </c>
      <c r="J140" s="59">
        <f t="shared" si="2"/>
      </c>
      <c r="K140" s="59"/>
      <c r="L140" s="13" t="s">
        <v>269</v>
      </c>
      <c r="M140" s="103"/>
      <c r="Q140">
        <v>5820</v>
      </c>
    </row>
    <row r="141" spans="1:17" ht="12.75">
      <c r="A141" s="48">
        <v>140</v>
      </c>
      <c r="B141" s="44">
        <v>1298</v>
      </c>
      <c r="C141" s="72" t="s">
        <v>433</v>
      </c>
      <c r="D141" s="73">
        <v>1982</v>
      </c>
      <c r="E141" s="62" t="s">
        <v>29</v>
      </c>
      <c r="F141" s="15" t="s">
        <v>9</v>
      </c>
      <c r="G141" s="15" t="s">
        <v>9</v>
      </c>
      <c r="H141" s="15"/>
      <c r="I141" s="217">
        <v>0.0487037037037037</v>
      </c>
      <c r="J141" s="59">
        <f t="shared" si="2"/>
      </c>
      <c r="K141" s="59"/>
      <c r="L141" s="13" t="s">
        <v>269</v>
      </c>
      <c r="M141" s="103"/>
      <c r="Q141">
        <v>3480</v>
      </c>
    </row>
    <row r="142" spans="1:17" ht="12.75">
      <c r="A142" s="48">
        <v>141</v>
      </c>
      <c r="B142" s="49">
        <v>1551</v>
      </c>
      <c r="C142" s="81" t="s">
        <v>1474</v>
      </c>
      <c r="D142" s="50">
        <v>1979</v>
      </c>
      <c r="E142" s="51" t="s">
        <v>29</v>
      </c>
      <c r="F142" s="51" t="s">
        <v>9</v>
      </c>
      <c r="G142" s="51" t="s">
        <v>9</v>
      </c>
      <c r="H142" s="51" t="s">
        <v>1475</v>
      </c>
      <c r="I142" s="210">
        <v>0.04878472222222222</v>
      </c>
      <c r="J142" s="59">
        <f t="shared" si="2"/>
      </c>
      <c r="K142" s="59"/>
      <c r="L142" s="13"/>
      <c r="M142" s="103"/>
      <c r="Q142">
        <v>3660</v>
      </c>
    </row>
    <row r="143" spans="1:17" ht="12.75">
      <c r="A143" s="48">
        <v>142</v>
      </c>
      <c r="B143" s="53">
        <v>1313</v>
      </c>
      <c r="C143" s="71" t="s">
        <v>444</v>
      </c>
      <c r="D143" s="54">
        <v>1990</v>
      </c>
      <c r="E143" s="55" t="s">
        <v>29</v>
      </c>
      <c r="F143" s="55" t="s">
        <v>9</v>
      </c>
      <c r="G143" s="55" t="s">
        <v>9</v>
      </c>
      <c r="H143" s="55" t="s">
        <v>523</v>
      </c>
      <c r="I143" s="211">
        <v>0.04887731481481481</v>
      </c>
      <c r="J143" s="59">
        <f t="shared" si="2"/>
      </c>
      <c r="K143" s="59"/>
      <c r="L143" s="13" t="s">
        <v>269</v>
      </c>
      <c r="M143" s="103"/>
      <c r="Q143">
        <v>4740</v>
      </c>
    </row>
    <row r="144" spans="1:17" ht="12.75">
      <c r="A144" s="48">
        <v>143</v>
      </c>
      <c r="B144" s="49">
        <v>1532</v>
      </c>
      <c r="C144" s="81" t="s">
        <v>1451</v>
      </c>
      <c r="D144" s="50">
        <v>1972</v>
      </c>
      <c r="E144" s="51" t="s">
        <v>29</v>
      </c>
      <c r="F144" s="51" t="s">
        <v>9</v>
      </c>
      <c r="G144" s="51" t="s">
        <v>9</v>
      </c>
      <c r="H144" s="51" t="s">
        <v>1452</v>
      </c>
      <c r="I144" s="210">
        <v>0.04920138888888889</v>
      </c>
      <c r="J144" s="59">
        <f t="shared" si="2"/>
      </c>
      <c r="K144" s="59"/>
      <c r="L144" s="13"/>
      <c r="M144" s="103"/>
      <c r="Q144">
        <v>4740</v>
      </c>
    </row>
    <row r="145" spans="1:17" ht="12.75">
      <c r="A145" s="48">
        <v>144</v>
      </c>
      <c r="B145" s="49">
        <v>1290</v>
      </c>
      <c r="C145" s="81" t="s">
        <v>427</v>
      </c>
      <c r="D145" s="50">
        <v>1987</v>
      </c>
      <c r="E145" s="51" t="s">
        <v>29</v>
      </c>
      <c r="F145" s="51" t="s">
        <v>9</v>
      </c>
      <c r="G145" s="51" t="s">
        <v>9</v>
      </c>
      <c r="H145" s="51"/>
      <c r="I145" s="210">
        <v>0.049305555555555554</v>
      </c>
      <c r="J145" s="59">
        <f t="shared" si="2"/>
      </c>
      <c r="K145" s="59"/>
      <c r="L145" s="13" t="s">
        <v>269</v>
      </c>
      <c r="M145" s="103"/>
      <c r="Q145">
        <v>4260</v>
      </c>
    </row>
    <row r="146" spans="1:17" ht="12.75">
      <c r="A146" s="48">
        <v>145</v>
      </c>
      <c r="B146" s="44">
        <v>1538</v>
      </c>
      <c r="C146" s="81" t="s">
        <v>1459</v>
      </c>
      <c r="D146" s="50">
        <v>1998</v>
      </c>
      <c r="E146" s="51" t="s">
        <v>29</v>
      </c>
      <c r="F146" s="51" t="s">
        <v>9</v>
      </c>
      <c r="G146" s="51" t="s">
        <v>9</v>
      </c>
      <c r="H146" s="51" t="s">
        <v>1460</v>
      </c>
      <c r="I146" s="210">
        <v>0.04935185185185185</v>
      </c>
      <c r="J146" s="59" t="str">
        <f t="shared" si="2"/>
        <v>M17</v>
      </c>
      <c r="K146" s="59">
        <v>16</v>
      </c>
      <c r="L146" s="13"/>
      <c r="M146" s="103"/>
      <c r="Q146">
        <v>5220</v>
      </c>
    </row>
    <row r="147" spans="1:17" ht="12.75">
      <c r="A147" s="48">
        <v>146</v>
      </c>
      <c r="B147" s="11">
        <v>1586</v>
      </c>
      <c r="C147" s="81" t="s">
        <v>1525</v>
      </c>
      <c r="D147" s="50">
        <v>1983</v>
      </c>
      <c r="E147" s="51" t="s">
        <v>29</v>
      </c>
      <c r="F147" s="51" t="s">
        <v>9</v>
      </c>
      <c r="G147" s="51" t="s">
        <v>9</v>
      </c>
      <c r="H147" s="51"/>
      <c r="I147" s="210">
        <v>0.04940972222222222</v>
      </c>
      <c r="J147" s="59">
        <f t="shared" si="2"/>
      </c>
      <c r="K147" s="59"/>
      <c r="L147" s="13"/>
      <c r="M147" s="103"/>
      <c r="Q147">
        <v>4860</v>
      </c>
    </row>
    <row r="148" spans="1:17" ht="12.75">
      <c r="A148" s="48">
        <v>147</v>
      </c>
      <c r="B148" s="11">
        <v>1394</v>
      </c>
      <c r="C148" s="81" t="s">
        <v>1307</v>
      </c>
      <c r="D148" s="50">
        <v>1973</v>
      </c>
      <c r="E148" s="51" t="s">
        <v>29</v>
      </c>
      <c r="F148" s="51" t="s">
        <v>9</v>
      </c>
      <c r="G148" s="51" t="s">
        <v>9</v>
      </c>
      <c r="H148" s="51"/>
      <c r="I148" s="210">
        <v>0.04950231481481482</v>
      </c>
      <c r="J148" s="59">
        <f t="shared" si="2"/>
      </c>
      <c r="K148" s="59"/>
      <c r="L148" s="13"/>
      <c r="M148" s="103"/>
      <c r="Q148">
        <v>5940</v>
      </c>
    </row>
    <row r="149" spans="1:17" ht="12.75">
      <c r="A149" s="48">
        <v>148</v>
      </c>
      <c r="B149" s="49">
        <v>1301</v>
      </c>
      <c r="C149" s="81" t="s">
        <v>436</v>
      </c>
      <c r="D149" s="50">
        <v>1983</v>
      </c>
      <c r="E149" s="51" t="s">
        <v>29</v>
      </c>
      <c r="F149" s="51" t="s">
        <v>9</v>
      </c>
      <c r="G149" s="51" t="s">
        <v>9</v>
      </c>
      <c r="H149" s="51"/>
      <c r="I149" s="210">
        <v>0.04978009259259259</v>
      </c>
      <c r="J149" s="59">
        <f t="shared" si="2"/>
      </c>
      <c r="K149" s="59"/>
      <c r="L149" s="13" t="s">
        <v>269</v>
      </c>
      <c r="M149" s="103"/>
      <c r="Q149">
        <v>4140</v>
      </c>
    </row>
    <row r="150" spans="1:13" ht="12.75">
      <c r="A150" s="48">
        <v>149</v>
      </c>
      <c r="B150" s="49">
        <v>1282</v>
      </c>
      <c r="C150" s="81" t="s">
        <v>419</v>
      </c>
      <c r="D150" s="50">
        <v>1986</v>
      </c>
      <c r="E150" s="51" t="s">
        <v>29</v>
      </c>
      <c r="F150" s="51" t="s">
        <v>9</v>
      </c>
      <c r="G150" s="51" t="s">
        <v>9</v>
      </c>
      <c r="H150" s="51" t="s">
        <v>514</v>
      </c>
      <c r="I150" s="210">
        <v>0.04980324074074074</v>
      </c>
      <c r="J150" s="59">
        <f t="shared" si="2"/>
      </c>
      <c r="K150" s="59"/>
      <c r="L150" s="13" t="s">
        <v>269</v>
      </c>
      <c r="M150" s="103"/>
    </row>
    <row r="151" spans="1:17" ht="12.75">
      <c r="A151" s="48">
        <v>150</v>
      </c>
      <c r="B151" s="49">
        <v>1388</v>
      </c>
      <c r="C151" s="81" t="s">
        <v>73</v>
      </c>
      <c r="D151" s="50">
        <v>1985</v>
      </c>
      <c r="E151" s="51" t="s">
        <v>29</v>
      </c>
      <c r="F151" s="51" t="s">
        <v>9</v>
      </c>
      <c r="G151" s="51" t="s">
        <v>9</v>
      </c>
      <c r="H151" s="51"/>
      <c r="I151" s="210">
        <v>0.04988425925925926</v>
      </c>
      <c r="J151" s="59">
        <f t="shared" si="2"/>
      </c>
      <c r="K151" s="59"/>
      <c r="L151" s="13" t="s">
        <v>269</v>
      </c>
      <c r="M151" s="103"/>
      <c r="Q151">
        <v>4740</v>
      </c>
    </row>
    <row r="152" spans="1:17" ht="12.75">
      <c r="A152" s="48">
        <v>151</v>
      </c>
      <c r="B152" s="49">
        <v>1545</v>
      </c>
      <c r="C152" s="81" t="s">
        <v>1467</v>
      </c>
      <c r="D152" s="50">
        <v>1964</v>
      </c>
      <c r="E152" s="51" t="s">
        <v>29</v>
      </c>
      <c r="F152" s="51" t="s">
        <v>9</v>
      </c>
      <c r="G152" s="51" t="s">
        <v>9</v>
      </c>
      <c r="H152" s="51"/>
      <c r="I152" s="210">
        <v>0.049918981481481474</v>
      </c>
      <c r="J152" s="59">
        <f t="shared" si="2"/>
      </c>
      <c r="K152" s="59"/>
      <c r="L152" s="13"/>
      <c r="M152" s="103"/>
      <c r="Q152">
        <v>4920</v>
      </c>
    </row>
    <row r="153" spans="1:13" ht="12.75">
      <c r="A153" s="48">
        <v>152</v>
      </c>
      <c r="B153" s="44">
        <v>1316</v>
      </c>
      <c r="C153" s="72" t="s">
        <v>446</v>
      </c>
      <c r="D153" s="73">
        <v>1991</v>
      </c>
      <c r="E153" s="62" t="s">
        <v>29</v>
      </c>
      <c r="F153" s="15" t="s">
        <v>9</v>
      </c>
      <c r="G153" s="15" t="s">
        <v>9</v>
      </c>
      <c r="H153" s="15"/>
      <c r="I153" s="217">
        <v>0.05013888888888889</v>
      </c>
      <c r="J153" s="59">
        <f t="shared" si="2"/>
      </c>
      <c r="K153" s="59"/>
      <c r="L153" s="13" t="s">
        <v>269</v>
      </c>
      <c r="M153" s="103"/>
    </row>
    <row r="154" spans="1:17" ht="12.75">
      <c r="A154" s="48">
        <v>153</v>
      </c>
      <c r="B154" s="49">
        <v>1382</v>
      </c>
      <c r="C154" s="81" t="s">
        <v>500</v>
      </c>
      <c r="D154" s="50">
        <v>1981</v>
      </c>
      <c r="E154" s="51" t="s">
        <v>29</v>
      </c>
      <c r="F154" s="51" t="s">
        <v>9</v>
      </c>
      <c r="G154" s="51" t="s">
        <v>9</v>
      </c>
      <c r="H154" s="51"/>
      <c r="I154" s="210">
        <v>0.05030092592592592</v>
      </c>
      <c r="J154" s="59">
        <f t="shared" si="2"/>
      </c>
      <c r="K154" s="59"/>
      <c r="L154" s="13" t="s">
        <v>269</v>
      </c>
      <c r="M154" s="103"/>
      <c r="Q154">
        <v>4860</v>
      </c>
    </row>
    <row r="155" spans="1:17" ht="12.75">
      <c r="A155" s="48">
        <v>154</v>
      </c>
      <c r="B155" s="49">
        <v>1277</v>
      </c>
      <c r="C155" s="81" t="s">
        <v>414</v>
      </c>
      <c r="D155" s="50">
        <v>1988</v>
      </c>
      <c r="E155" s="51" t="s">
        <v>29</v>
      </c>
      <c r="F155" s="51" t="s">
        <v>9</v>
      </c>
      <c r="G155" s="51" t="s">
        <v>9</v>
      </c>
      <c r="H155" s="51"/>
      <c r="I155" s="210">
        <v>0.05032407407407408</v>
      </c>
      <c r="J155" s="59">
        <f t="shared" si="2"/>
      </c>
      <c r="K155" s="59"/>
      <c r="L155" s="13" t="s">
        <v>269</v>
      </c>
      <c r="M155" s="103"/>
      <c r="Q155">
        <v>4920</v>
      </c>
    </row>
    <row r="156" spans="1:17" ht="12.75">
      <c r="A156" s="48">
        <v>155</v>
      </c>
      <c r="B156" s="44">
        <v>1531</v>
      </c>
      <c r="C156" s="81" t="s">
        <v>1449</v>
      </c>
      <c r="D156" s="50">
        <v>1955</v>
      </c>
      <c r="E156" s="51" t="s">
        <v>29</v>
      </c>
      <c r="F156" s="51" t="s">
        <v>9</v>
      </c>
      <c r="G156" s="51" t="s">
        <v>9</v>
      </c>
      <c r="H156" s="51" t="s">
        <v>1450</v>
      </c>
      <c r="I156" s="210">
        <v>0.050416666666666665</v>
      </c>
      <c r="J156" s="59">
        <f t="shared" si="2"/>
      </c>
      <c r="K156" s="59"/>
      <c r="L156" s="13"/>
      <c r="M156" s="107"/>
      <c r="N156" s="20"/>
      <c r="Q156">
        <v>4680</v>
      </c>
    </row>
    <row r="157" spans="1:17" ht="12.75">
      <c r="A157" s="48">
        <v>156</v>
      </c>
      <c r="B157" s="49">
        <v>1509</v>
      </c>
      <c r="C157" s="81" t="s">
        <v>1422</v>
      </c>
      <c r="D157" s="73">
        <v>1989</v>
      </c>
      <c r="E157" s="51" t="s">
        <v>29</v>
      </c>
      <c r="F157" s="51" t="s">
        <v>9</v>
      </c>
      <c r="G157" s="51" t="s">
        <v>9</v>
      </c>
      <c r="H157" s="51"/>
      <c r="I157" s="210">
        <v>0.05047453703703703</v>
      </c>
      <c r="J157" s="59">
        <f t="shared" si="2"/>
      </c>
      <c r="K157" s="59"/>
      <c r="L157" s="13"/>
      <c r="M157" s="107"/>
      <c r="N157" s="20"/>
      <c r="Q157">
        <v>3420</v>
      </c>
    </row>
    <row r="158" spans="1:14" ht="12.75">
      <c r="A158" s="48">
        <v>157</v>
      </c>
      <c r="B158" s="119">
        <v>1540</v>
      </c>
      <c r="C158" s="120" t="s">
        <v>1462</v>
      </c>
      <c r="D158" s="101">
        <v>1987</v>
      </c>
      <c r="E158" s="14" t="s">
        <v>29</v>
      </c>
      <c r="F158" s="121" t="s">
        <v>9</v>
      </c>
      <c r="G158" s="121" t="s">
        <v>9</v>
      </c>
      <c r="H158" s="121" t="s">
        <v>205</v>
      </c>
      <c r="I158" s="222">
        <v>0.050567129629629635</v>
      </c>
      <c r="J158" s="59">
        <f t="shared" si="2"/>
      </c>
      <c r="K158" s="59"/>
      <c r="L158" s="13" t="s">
        <v>269</v>
      </c>
      <c r="M158" s="107"/>
      <c r="N158" s="20"/>
    </row>
    <row r="159" spans="1:17" ht="12.75">
      <c r="A159" s="48">
        <v>158</v>
      </c>
      <c r="B159" s="49">
        <v>1517</v>
      </c>
      <c r="C159" s="81" t="s">
        <v>1432</v>
      </c>
      <c r="D159" s="73">
        <v>1985</v>
      </c>
      <c r="E159" s="51" t="s">
        <v>29</v>
      </c>
      <c r="F159" s="51" t="s">
        <v>9</v>
      </c>
      <c r="G159" s="51" t="s">
        <v>9</v>
      </c>
      <c r="H159" s="51"/>
      <c r="I159" s="210">
        <v>0.05063657407407407</v>
      </c>
      <c r="J159" s="59">
        <f t="shared" si="2"/>
      </c>
      <c r="K159" s="59"/>
      <c r="L159" s="13"/>
      <c r="M159" s="107"/>
      <c r="N159" s="20"/>
      <c r="Q159">
        <v>4560</v>
      </c>
    </row>
    <row r="160" spans="1:17" ht="12.75">
      <c r="A160" s="48">
        <v>159</v>
      </c>
      <c r="B160" s="11">
        <v>1274</v>
      </c>
      <c r="C160" s="81" t="s">
        <v>411</v>
      </c>
      <c r="D160" s="50">
        <v>1985</v>
      </c>
      <c r="E160" s="51" t="s">
        <v>29</v>
      </c>
      <c r="F160" s="51" t="s">
        <v>9</v>
      </c>
      <c r="G160" s="51" t="s">
        <v>9</v>
      </c>
      <c r="H160" s="51"/>
      <c r="I160" s="210">
        <v>0.05077546296296296</v>
      </c>
      <c r="J160" s="59">
        <f t="shared" si="2"/>
      </c>
      <c r="K160" s="59"/>
      <c r="L160" s="13" t="s">
        <v>269</v>
      </c>
      <c r="M160" s="107"/>
      <c r="N160" s="20"/>
      <c r="Q160">
        <v>3600</v>
      </c>
    </row>
    <row r="161" spans="1:17" ht="12.75">
      <c r="A161" s="48">
        <v>160</v>
      </c>
      <c r="B161" s="44">
        <v>1364</v>
      </c>
      <c r="C161" s="72" t="s">
        <v>483</v>
      </c>
      <c r="D161" s="73">
        <v>1963</v>
      </c>
      <c r="E161" s="62" t="s">
        <v>29</v>
      </c>
      <c r="F161" s="15" t="s">
        <v>9</v>
      </c>
      <c r="G161" s="15" t="s">
        <v>9</v>
      </c>
      <c r="H161" s="15"/>
      <c r="I161" s="217">
        <v>0.05081018518518519</v>
      </c>
      <c r="J161" s="59">
        <f t="shared" si="2"/>
      </c>
      <c r="K161" s="59"/>
      <c r="L161" s="13" t="s">
        <v>269</v>
      </c>
      <c r="M161" s="107"/>
      <c r="N161" s="20"/>
      <c r="Q161">
        <v>3240</v>
      </c>
    </row>
    <row r="162" spans="1:17" ht="12.75">
      <c r="A162" s="48">
        <v>161</v>
      </c>
      <c r="B162" s="49">
        <v>1515</v>
      </c>
      <c r="C162" s="81" t="s">
        <v>1429</v>
      </c>
      <c r="D162" s="73">
        <v>1958</v>
      </c>
      <c r="E162" s="51" t="s">
        <v>29</v>
      </c>
      <c r="F162" s="51" t="s">
        <v>9</v>
      </c>
      <c r="G162" s="51" t="s">
        <v>9</v>
      </c>
      <c r="H162" s="55"/>
      <c r="I162" s="211">
        <v>0.05084490740740741</v>
      </c>
      <c r="J162" s="59">
        <f t="shared" si="2"/>
      </c>
      <c r="K162" s="59"/>
      <c r="L162" s="13"/>
      <c r="M162" s="107"/>
      <c r="N162" s="20"/>
      <c r="Q162">
        <v>3720</v>
      </c>
    </row>
    <row r="163" spans="1:17" ht="12.75">
      <c r="A163" s="48">
        <v>162</v>
      </c>
      <c r="B163" s="53">
        <v>1303</v>
      </c>
      <c r="C163" s="71" t="s">
        <v>437</v>
      </c>
      <c r="D163" s="54">
        <v>1975</v>
      </c>
      <c r="E163" s="55" t="s">
        <v>29</v>
      </c>
      <c r="F163" s="55" t="s">
        <v>9</v>
      </c>
      <c r="G163" s="55" t="s">
        <v>9</v>
      </c>
      <c r="H163" s="55" t="s">
        <v>377</v>
      </c>
      <c r="I163" s="211">
        <v>0.05085648148148148</v>
      </c>
      <c r="J163" s="59">
        <f t="shared" si="2"/>
      </c>
      <c r="K163" s="59"/>
      <c r="L163" s="13" t="s">
        <v>269</v>
      </c>
      <c r="M163" s="107"/>
      <c r="N163" s="20"/>
      <c r="Q163">
        <v>3480</v>
      </c>
    </row>
    <row r="164" spans="1:14" ht="12.75">
      <c r="A164" s="48">
        <v>163</v>
      </c>
      <c r="B164" s="53">
        <v>1417</v>
      </c>
      <c r="C164" s="81" t="s">
        <v>1328</v>
      </c>
      <c r="D164" s="50">
        <v>1989</v>
      </c>
      <c r="E164" s="51" t="s">
        <v>39</v>
      </c>
      <c r="F164" s="51"/>
      <c r="G164" s="51" t="s">
        <v>510</v>
      </c>
      <c r="H164" s="51"/>
      <c r="I164" s="210">
        <v>0.05087962962962963</v>
      </c>
      <c r="J164" s="59">
        <f t="shared" si="2"/>
      </c>
      <c r="K164" s="59"/>
      <c r="L164" s="13"/>
      <c r="M164" s="107"/>
      <c r="N164" s="20"/>
    </row>
    <row r="165" spans="1:17" ht="12.75">
      <c r="A165" s="48">
        <v>164</v>
      </c>
      <c r="B165" s="49">
        <v>1333</v>
      </c>
      <c r="C165" s="81" t="s">
        <v>459</v>
      </c>
      <c r="D165" s="50">
        <v>1980</v>
      </c>
      <c r="E165" s="51" t="s">
        <v>29</v>
      </c>
      <c r="F165" s="51" t="s">
        <v>9</v>
      </c>
      <c r="G165" s="51" t="s">
        <v>9</v>
      </c>
      <c r="H165" s="51" t="s">
        <v>377</v>
      </c>
      <c r="I165" s="210">
        <v>0.051006944444444445</v>
      </c>
      <c r="J165" s="59">
        <f t="shared" si="2"/>
      </c>
      <c r="K165" s="59"/>
      <c r="L165" s="13" t="s">
        <v>269</v>
      </c>
      <c r="M165" s="107"/>
      <c r="N165" s="20"/>
      <c r="Q165">
        <v>3480</v>
      </c>
    </row>
    <row r="166" spans="1:17" ht="12.75">
      <c r="A166" s="48">
        <v>165</v>
      </c>
      <c r="B166" s="53">
        <v>1275</v>
      </c>
      <c r="C166" s="71" t="s">
        <v>412</v>
      </c>
      <c r="D166" s="54">
        <v>1995</v>
      </c>
      <c r="E166" s="55" t="s">
        <v>39</v>
      </c>
      <c r="F166" s="55"/>
      <c r="G166" s="55" t="s">
        <v>510</v>
      </c>
      <c r="H166" s="55" t="s">
        <v>207</v>
      </c>
      <c r="I166" s="211">
        <v>0.05103009259259259</v>
      </c>
      <c r="J166" s="59">
        <f t="shared" si="2"/>
      </c>
      <c r="K166" s="59"/>
      <c r="L166" s="13" t="s">
        <v>269</v>
      </c>
      <c r="M166" s="107"/>
      <c r="N166" s="20"/>
      <c r="Q166">
        <v>5400</v>
      </c>
    </row>
    <row r="167" spans="1:17" ht="12.75">
      <c r="A167" s="48">
        <v>166</v>
      </c>
      <c r="B167" s="49">
        <v>1534</v>
      </c>
      <c r="C167" s="72" t="s">
        <v>1454</v>
      </c>
      <c r="D167" s="73">
        <v>1984</v>
      </c>
      <c r="E167" s="51" t="s">
        <v>29</v>
      </c>
      <c r="F167" s="51" t="s">
        <v>9</v>
      </c>
      <c r="G167" s="51" t="s">
        <v>9</v>
      </c>
      <c r="H167" s="15" t="s">
        <v>1415</v>
      </c>
      <c r="I167" s="217">
        <v>0.05103009259259259</v>
      </c>
      <c r="J167" s="59">
        <f t="shared" si="2"/>
      </c>
      <c r="K167" s="59"/>
      <c r="L167" s="225"/>
      <c r="M167" s="107"/>
      <c r="N167" s="20"/>
      <c r="Q167">
        <v>4440</v>
      </c>
    </row>
    <row r="168" spans="1:17" ht="12.75">
      <c r="A168" s="48">
        <v>167</v>
      </c>
      <c r="B168" s="49">
        <v>1256</v>
      </c>
      <c r="C168" s="81" t="s">
        <v>399</v>
      </c>
      <c r="D168" s="50">
        <v>1986</v>
      </c>
      <c r="E168" s="51" t="s">
        <v>29</v>
      </c>
      <c r="F168" s="51" t="s">
        <v>9</v>
      </c>
      <c r="G168" s="51" t="s">
        <v>9</v>
      </c>
      <c r="H168" s="51"/>
      <c r="I168" s="210">
        <v>0.05104166666666667</v>
      </c>
      <c r="J168" s="59">
        <f t="shared" si="2"/>
      </c>
      <c r="K168" s="59"/>
      <c r="L168" s="13" t="s">
        <v>269</v>
      </c>
      <c r="M168" s="107"/>
      <c r="N168" s="20"/>
      <c r="Q168">
        <v>4380</v>
      </c>
    </row>
    <row r="169" spans="1:17" ht="12.75">
      <c r="A169" s="48">
        <v>168</v>
      </c>
      <c r="B169" s="44">
        <v>1533</v>
      </c>
      <c r="C169" s="81" t="s">
        <v>1453</v>
      </c>
      <c r="D169" s="50">
        <v>1988</v>
      </c>
      <c r="E169" s="51" t="s">
        <v>29</v>
      </c>
      <c r="F169" s="51" t="s">
        <v>9</v>
      </c>
      <c r="G169" s="51" t="s">
        <v>9</v>
      </c>
      <c r="H169" s="51" t="s">
        <v>511</v>
      </c>
      <c r="I169" s="210">
        <v>0.05121527777777778</v>
      </c>
      <c r="J169" s="59">
        <f t="shared" si="2"/>
      </c>
      <c r="K169" s="59"/>
      <c r="L169" s="13"/>
      <c r="M169" s="112">
        <v>29427</v>
      </c>
      <c r="N169" s="20"/>
      <c r="Q169">
        <v>4740</v>
      </c>
    </row>
    <row r="170" spans="1:17" ht="12.75">
      <c r="A170" s="48">
        <v>169</v>
      </c>
      <c r="B170" s="11">
        <v>1583</v>
      </c>
      <c r="C170" s="81" t="s">
        <v>1520</v>
      </c>
      <c r="D170" s="50">
        <v>1987</v>
      </c>
      <c r="E170" s="51" t="s">
        <v>29</v>
      </c>
      <c r="F170" s="51" t="s">
        <v>11</v>
      </c>
      <c r="G170" s="51" t="s">
        <v>11</v>
      </c>
      <c r="H170" s="51" t="s">
        <v>1521</v>
      </c>
      <c r="I170" s="210">
        <v>0.05143518518518519</v>
      </c>
      <c r="J170" s="59">
        <f t="shared" si="2"/>
      </c>
      <c r="K170" s="59"/>
      <c r="L170" s="13"/>
      <c r="M170" s="107"/>
      <c r="N170" s="20"/>
      <c r="Q170">
        <v>4500</v>
      </c>
    </row>
    <row r="171" spans="1:17" ht="12.75">
      <c r="A171" s="48">
        <v>170</v>
      </c>
      <c r="B171" s="49">
        <v>1297</v>
      </c>
      <c r="C171" s="81" t="s">
        <v>432</v>
      </c>
      <c r="D171" s="50">
        <v>1968</v>
      </c>
      <c r="E171" s="51" t="s">
        <v>29</v>
      </c>
      <c r="F171" s="51" t="s">
        <v>9</v>
      </c>
      <c r="G171" s="51" t="s">
        <v>9</v>
      </c>
      <c r="H171" s="51" t="s">
        <v>518</v>
      </c>
      <c r="I171" s="210">
        <v>0.05148148148148148</v>
      </c>
      <c r="J171" s="59">
        <f t="shared" si="2"/>
      </c>
      <c r="K171" s="59"/>
      <c r="L171" s="13" t="s">
        <v>269</v>
      </c>
      <c r="M171" s="103"/>
      <c r="N171" s="20"/>
      <c r="Q171">
        <v>3900</v>
      </c>
    </row>
    <row r="172" spans="1:17" ht="12.75">
      <c r="A172" s="48">
        <v>171</v>
      </c>
      <c r="B172" s="49">
        <v>1267</v>
      </c>
      <c r="C172" s="81" t="s">
        <v>406</v>
      </c>
      <c r="D172" s="50">
        <v>1976</v>
      </c>
      <c r="E172" s="51" t="s">
        <v>29</v>
      </c>
      <c r="F172" s="51" t="s">
        <v>9</v>
      </c>
      <c r="G172" s="51" t="s">
        <v>15</v>
      </c>
      <c r="H172" s="51" t="s">
        <v>508</v>
      </c>
      <c r="I172" s="210">
        <v>0.0516087962962963</v>
      </c>
      <c r="J172" s="59">
        <f t="shared" si="2"/>
      </c>
      <c r="K172" s="59"/>
      <c r="L172" s="13" t="s">
        <v>269</v>
      </c>
      <c r="M172" s="103"/>
      <c r="N172" s="20"/>
      <c r="Q172">
        <v>3540</v>
      </c>
    </row>
    <row r="173" spans="1:17" ht="12.75">
      <c r="A173" s="48">
        <v>172</v>
      </c>
      <c r="B173" s="11">
        <v>1416</v>
      </c>
      <c r="C173" s="81" t="s">
        <v>1327</v>
      </c>
      <c r="D173" s="50">
        <v>1979</v>
      </c>
      <c r="E173" s="51" t="s">
        <v>29</v>
      </c>
      <c r="F173" s="51" t="s">
        <v>9</v>
      </c>
      <c r="G173" s="51" t="s">
        <v>9</v>
      </c>
      <c r="H173" s="51" t="s">
        <v>1311</v>
      </c>
      <c r="I173" s="210">
        <v>0.0516087962962963</v>
      </c>
      <c r="J173" s="59">
        <f t="shared" si="2"/>
      </c>
      <c r="K173" s="59"/>
      <c r="L173" s="13"/>
      <c r="M173" s="107"/>
      <c r="N173" s="20"/>
      <c r="Q173">
        <v>3900</v>
      </c>
    </row>
    <row r="174" spans="1:17" ht="12.75">
      <c r="A174" s="48">
        <v>173</v>
      </c>
      <c r="B174" s="49">
        <v>1270</v>
      </c>
      <c r="C174" s="81" t="s">
        <v>408</v>
      </c>
      <c r="D174" s="50">
        <v>1986</v>
      </c>
      <c r="E174" s="51" t="s">
        <v>29</v>
      </c>
      <c r="F174" s="51" t="s">
        <v>11</v>
      </c>
      <c r="G174" s="51" t="s">
        <v>11</v>
      </c>
      <c r="H174" s="51"/>
      <c r="I174" s="210">
        <v>0.05162037037037037</v>
      </c>
      <c r="J174" s="59">
        <f t="shared" si="2"/>
      </c>
      <c r="K174" s="59"/>
      <c r="L174" s="13" t="s">
        <v>269</v>
      </c>
      <c r="M174" s="107"/>
      <c r="N174" s="20"/>
      <c r="Q174">
        <v>6540</v>
      </c>
    </row>
    <row r="175" spans="1:17" ht="12.75">
      <c r="A175" s="48">
        <v>174</v>
      </c>
      <c r="B175" s="11">
        <v>1596</v>
      </c>
      <c r="C175" s="81" t="s">
        <v>1537</v>
      </c>
      <c r="D175" s="50">
        <v>1974</v>
      </c>
      <c r="E175" s="51" t="s">
        <v>29</v>
      </c>
      <c r="F175" s="51" t="s">
        <v>309</v>
      </c>
      <c r="G175" s="51" t="s">
        <v>23</v>
      </c>
      <c r="H175" s="51"/>
      <c r="I175" s="210">
        <v>0.051643518518518526</v>
      </c>
      <c r="J175" s="59">
        <f t="shared" si="2"/>
      </c>
      <c r="K175" s="59"/>
      <c r="L175" s="13"/>
      <c r="M175" s="107"/>
      <c r="N175" s="20"/>
      <c r="Q175">
        <v>3900</v>
      </c>
    </row>
    <row r="176" spans="1:17" ht="12.75">
      <c r="A176" s="48">
        <v>175</v>
      </c>
      <c r="B176" s="49">
        <v>1276</v>
      </c>
      <c r="C176" s="81" t="s">
        <v>413</v>
      </c>
      <c r="D176" s="50">
        <v>1983</v>
      </c>
      <c r="E176" s="51" t="s">
        <v>29</v>
      </c>
      <c r="F176" s="51" t="s">
        <v>9</v>
      </c>
      <c r="G176" s="51" t="s">
        <v>9</v>
      </c>
      <c r="H176" s="51"/>
      <c r="I176" s="210">
        <v>0.05168981481481482</v>
      </c>
      <c r="J176" s="59">
        <f t="shared" si="2"/>
      </c>
      <c r="K176" s="59"/>
      <c r="L176" s="13" t="s">
        <v>269</v>
      </c>
      <c r="M176" s="107"/>
      <c r="N176" s="20"/>
      <c r="Q176">
        <v>4020</v>
      </c>
    </row>
    <row r="177" spans="1:17" ht="12.75">
      <c r="A177" s="48">
        <v>176</v>
      </c>
      <c r="B177" s="49">
        <v>1374</v>
      </c>
      <c r="C177" s="81" t="s">
        <v>492</v>
      </c>
      <c r="D177" s="50">
        <v>1994</v>
      </c>
      <c r="E177" s="51" t="s">
        <v>29</v>
      </c>
      <c r="F177" s="51" t="s">
        <v>9</v>
      </c>
      <c r="G177" s="51" t="s">
        <v>649</v>
      </c>
      <c r="H177" s="51" t="s">
        <v>536</v>
      </c>
      <c r="I177" s="210">
        <v>0.05170138888888889</v>
      </c>
      <c r="J177" s="59">
        <f t="shared" si="2"/>
      </c>
      <c r="K177" s="59"/>
      <c r="L177" s="13" t="s">
        <v>269</v>
      </c>
      <c r="M177" s="107"/>
      <c r="N177" s="20"/>
      <c r="Q177">
        <v>4620</v>
      </c>
    </row>
    <row r="178" spans="1:17" ht="12.75">
      <c r="A178" s="48">
        <v>177</v>
      </c>
      <c r="B178" s="44">
        <v>1502</v>
      </c>
      <c r="C178" s="81" t="s">
        <v>1414</v>
      </c>
      <c r="D178" s="50">
        <v>1983</v>
      </c>
      <c r="E178" s="51" t="s">
        <v>29</v>
      </c>
      <c r="F178" s="51" t="s">
        <v>9</v>
      </c>
      <c r="G178" s="51" t="s">
        <v>9</v>
      </c>
      <c r="H178" s="51"/>
      <c r="I178" s="210">
        <v>0.051736111111111115</v>
      </c>
      <c r="J178" s="59">
        <f t="shared" si="2"/>
      </c>
      <c r="K178" s="59"/>
      <c r="L178" s="13"/>
      <c r="M178" s="107"/>
      <c r="Q178">
        <v>5760</v>
      </c>
    </row>
    <row r="179" spans="1:17" ht="12.75">
      <c r="A179" s="48">
        <v>178</v>
      </c>
      <c r="B179" s="11">
        <v>1600</v>
      </c>
      <c r="C179" s="81" t="s">
        <v>1542</v>
      </c>
      <c r="D179" s="50">
        <v>1985</v>
      </c>
      <c r="E179" s="51" t="s">
        <v>29</v>
      </c>
      <c r="F179" s="51" t="s">
        <v>309</v>
      </c>
      <c r="G179" s="51" t="s">
        <v>1095</v>
      </c>
      <c r="H179" s="51"/>
      <c r="I179" s="210">
        <v>0.051875000000000004</v>
      </c>
      <c r="J179" s="59">
        <f t="shared" si="2"/>
      </c>
      <c r="K179" s="59"/>
      <c r="L179" s="13"/>
      <c r="M179" s="107"/>
      <c r="Q179">
        <v>6720</v>
      </c>
    </row>
    <row r="180" spans="1:17" ht="12.75">
      <c r="A180" s="48">
        <v>179</v>
      </c>
      <c r="B180" s="53">
        <v>1384</v>
      </c>
      <c r="C180" s="71" t="s">
        <v>502</v>
      </c>
      <c r="D180" s="54">
        <v>1975</v>
      </c>
      <c r="E180" s="55" t="s">
        <v>29</v>
      </c>
      <c r="F180" s="55" t="s">
        <v>9</v>
      </c>
      <c r="G180" s="55" t="s">
        <v>9</v>
      </c>
      <c r="H180" s="55"/>
      <c r="I180" s="211">
        <v>0.05236111111111111</v>
      </c>
      <c r="J180" s="59">
        <f t="shared" si="2"/>
      </c>
      <c r="K180" s="59"/>
      <c r="L180" s="13" t="s">
        <v>269</v>
      </c>
      <c r="M180" s="107"/>
      <c r="Q180">
        <v>7080</v>
      </c>
    </row>
    <row r="181" spans="1:13" ht="12.75">
      <c r="A181" s="48">
        <v>180</v>
      </c>
      <c r="B181" s="11">
        <v>1611</v>
      </c>
      <c r="C181" s="81" t="s">
        <v>1554</v>
      </c>
      <c r="D181" s="50">
        <v>1941</v>
      </c>
      <c r="E181" s="51" t="s">
        <v>29</v>
      </c>
      <c r="F181" s="51" t="s">
        <v>9</v>
      </c>
      <c r="G181" s="51" t="s">
        <v>9</v>
      </c>
      <c r="H181" s="51" t="s">
        <v>906</v>
      </c>
      <c r="I181" s="210">
        <v>0.05243055555555556</v>
      </c>
      <c r="J181" s="59" t="str">
        <f t="shared" si="2"/>
        <v>M65</v>
      </c>
      <c r="K181" s="59">
        <v>6</v>
      </c>
      <c r="L181" s="13"/>
      <c r="M181" s="107"/>
    </row>
    <row r="182" spans="1:13" ht="12.75">
      <c r="A182" s="48">
        <v>181</v>
      </c>
      <c r="B182" s="11">
        <v>1419</v>
      </c>
      <c r="C182" s="72" t="s">
        <v>1329</v>
      </c>
      <c r="D182" s="73">
        <v>1983</v>
      </c>
      <c r="E182" s="51" t="s">
        <v>29</v>
      </c>
      <c r="F182" s="51" t="s">
        <v>677</v>
      </c>
      <c r="G182" s="51" t="s">
        <v>1330</v>
      </c>
      <c r="H182" s="51"/>
      <c r="I182" s="210">
        <v>0.052569444444444446</v>
      </c>
      <c r="J182" s="59">
        <f t="shared" si="2"/>
      </c>
      <c r="K182" s="59"/>
      <c r="L182" s="225"/>
      <c r="M182" s="103"/>
    </row>
    <row r="183" spans="1:17" ht="12.75">
      <c r="A183" s="48">
        <v>182</v>
      </c>
      <c r="B183" s="11">
        <v>1615</v>
      </c>
      <c r="C183" s="81" t="s">
        <v>1560</v>
      </c>
      <c r="D183" s="50">
        <v>1984</v>
      </c>
      <c r="E183" s="51" t="s">
        <v>29</v>
      </c>
      <c r="F183" s="51" t="s">
        <v>9</v>
      </c>
      <c r="G183" s="51" t="s">
        <v>9</v>
      </c>
      <c r="H183" s="51"/>
      <c r="I183" s="210">
        <v>0.052627314814814814</v>
      </c>
      <c r="J183" s="59">
        <f t="shared" si="2"/>
      </c>
      <c r="K183" s="59"/>
      <c r="L183" s="13"/>
      <c r="M183" s="103"/>
      <c r="Q183">
        <v>4080</v>
      </c>
    </row>
    <row r="184" spans="1:17" ht="12.75">
      <c r="A184" s="48">
        <v>183</v>
      </c>
      <c r="B184" s="49">
        <v>1349</v>
      </c>
      <c r="C184" s="81" t="s">
        <v>473</v>
      </c>
      <c r="D184" s="50">
        <v>1972</v>
      </c>
      <c r="E184" s="51" t="s">
        <v>29</v>
      </c>
      <c r="F184" s="51" t="s">
        <v>9</v>
      </c>
      <c r="G184" s="51" t="s">
        <v>9</v>
      </c>
      <c r="H184" s="51"/>
      <c r="I184" s="210">
        <v>0.05265046296296296</v>
      </c>
      <c r="J184" s="59">
        <f t="shared" si="2"/>
      </c>
      <c r="K184" s="59"/>
      <c r="L184" s="13" t="s">
        <v>269</v>
      </c>
      <c r="M184" s="103"/>
      <c r="Q184">
        <v>5940</v>
      </c>
    </row>
    <row r="185" spans="1:17" ht="12.75">
      <c r="A185" s="48">
        <v>184</v>
      </c>
      <c r="B185" s="49">
        <v>1308</v>
      </c>
      <c r="C185" s="81" t="s">
        <v>442</v>
      </c>
      <c r="D185" s="50">
        <v>1985</v>
      </c>
      <c r="E185" s="51" t="s">
        <v>29</v>
      </c>
      <c r="F185" s="51" t="s">
        <v>9</v>
      </c>
      <c r="G185" s="51" t="s">
        <v>9</v>
      </c>
      <c r="H185" s="51" t="s">
        <v>521</v>
      </c>
      <c r="I185" s="210">
        <v>0.052708333333333336</v>
      </c>
      <c r="J185" s="59">
        <f t="shared" si="2"/>
      </c>
      <c r="K185" s="59"/>
      <c r="L185" s="13" t="s">
        <v>269</v>
      </c>
      <c r="M185" s="103"/>
      <c r="Q185">
        <v>3780</v>
      </c>
    </row>
    <row r="186" spans="1:17" ht="12.75">
      <c r="A186" s="48">
        <v>185</v>
      </c>
      <c r="B186" s="11">
        <v>1617</v>
      </c>
      <c r="C186" s="81" t="s">
        <v>1564</v>
      </c>
      <c r="D186" s="50">
        <v>1991</v>
      </c>
      <c r="E186" s="51" t="s">
        <v>29</v>
      </c>
      <c r="F186" s="51" t="s">
        <v>9</v>
      </c>
      <c r="G186" s="51" t="s">
        <v>9</v>
      </c>
      <c r="H186" s="51"/>
      <c r="I186" s="210">
        <v>0.05284722222222222</v>
      </c>
      <c r="J186" s="59">
        <f t="shared" si="2"/>
      </c>
      <c r="K186" s="59"/>
      <c r="L186" s="13"/>
      <c r="M186" s="103"/>
      <c r="Q186">
        <v>3420</v>
      </c>
    </row>
    <row r="187" spans="1:17" ht="12.75">
      <c r="A187" s="48">
        <v>186</v>
      </c>
      <c r="B187" s="11">
        <v>1306</v>
      </c>
      <c r="C187" s="81" t="s">
        <v>440</v>
      </c>
      <c r="D187" s="50">
        <v>1986</v>
      </c>
      <c r="E187" s="51" t="s">
        <v>29</v>
      </c>
      <c r="F187" s="51" t="s">
        <v>9</v>
      </c>
      <c r="G187" s="51" t="s">
        <v>9</v>
      </c>
      <c r="H187" s="51"/>
      <c r="I187" s="210">
        <v>0.0528587962962963</v>
      </c>
      <c r="J187" s="59">
        <f t="shared" si="2"/>
      </c>
      <c r="K187" s="59"/>
      <c r="L187" s="13" t="s">
        <v>269</v>
      </c>
      <c r="M187" s="103"/>
      <c r="Q187">
        <v>5040</v>
      </c>
    </row>
    <row r="188" spans="1:17" ht="12.75">
      <c r="A188" s="48">
        <v>187</v>
      </c>
      <c r="B188" s="11">
        <v>1580</v>
      </c>
      <c r="C188" s="81" t="s">
        <v>1515</v>
      </c>
      <c r="D188" s="50">
        <v>1965</v>
      </c>
      <c r="E188" s="51" t="s">
        <v>29</v>
      </c>
      <c r="F188" s="51" t="s">
        <v>9</v>
      </c>
      <c r="G188" s="51" t="s">
        <v>9</v>
      </c>
      <c r="H188" s="51"/>
      <c r="I188" s="210">
        <v>0.052974537037037035</v>
      </c>
      <c r="J188" s="59">
        <f t="shared" si="2"/>
      </c>
      <c r="K188" s="59"/>
      <c r="L188" s="13"/>
      <c r="M188" s="103"/>
      <c r="Q188">
        <v>3360</v>
      </c>
    </row>
    <row r="189" spans="1:17" ht="12.75">
      <c r="A189" s="48">
        <v>188</v>
      </c>
      <c r="B189" s="44">
        <v>1557</v>
      </c>
      <c r="C189" s="72" t="s">
        <v>1483</v>
      </c>
      <c r="D189" s="73">
        <v>1984</v>
      </c>
      <c r="E189" s="51" t="s">
        <v>29</v>
      </c>
      <c r="F189" s="51" t="s">
        <v>9</v>
      </c>
      <c r="G189" s="51" t="s">
        <v>9</v>
      </c>
      <c r="H189" s="15"/>
      <c r="I189" s="217">
        <v>0.053078703703703704</v>
      </c>
      <c r="J189" s="59">
        <f t="shared" si="2"/>
      </c>
      <c r="K189" s="59"/>
      <c r="L189" s="225"/>
      <c r="M189" s="103"/>
      <c r="Q189">
        <v>4920</v>
      </c>
    </row>
    <row r="190" spans="1:17" ht="12.75">
      <c r="A190" s="48">
        <v>189</v>
      </c>
      <c r="B190" s="11">
        <v>1408</v>
      </c>
      <c r="C190" s="81" t="s">
        <v>1318</v>
      </c>
      <c r="D190" s="50">
        <v>1981</v>
      </c>
      <c r="E190" s="51" t="s">
        <v>29</v>
      </c>
      <c r="F190" s="51" t="s">
        <v>9</v>
      </c>
      <c r="G190" s="51" t="s">
        <v>9</v>
      </c>
      <c r="H190" s="51" t="s">
        <v>1319</v>
      </c>
      <c r="I190" s="210">
        <v>0.053159722222222226</v>
      </c>
      <c r="J190" s="59">
        <f t="shared" si="2"/>
      </c>
      <c r="K190" s="59"/>
      <c r="L190" s="13"/>
      <c r="M190" s="103"/>
      <c r="Q190">
        <v>5640</v>
      </c>
    </row>
    <row r="191" spans="1:17" ht="12.75">
      <c r="A191" s="48">
        <v>190</v>
      </c>
      <c r="B191" s="53">
        <v>1380</v>
      </c>
      <c r="C191" s="71" t="s">
        <v>498</v>
      </c>
      <c r="D191" s="54">
        <v>1979</v>
      </c>
      <c r="E191" s="55" t="s">
        <v>29</v>
      </c>
      <c r="F191" s="55" t="s">
        <v>9</v>
      </c>
      <c r="G191" s="55" t="s">
        <v>9</v>
      </c>
      <c r="H191" s="55"/>
      <c r="I191" s="211">
        <v>0.053182870370370366</v>
      </c>
      <c r="J191" s="59">
        <f t="shared" si="2"/>
      </c>
      <c r="K191" s="59"/>
      <c r="L191" s="13" t="s">
        <v>269</v>
      </c>
      <c r="M191" s="103"/>
      <c r="Q191">
        <v>3720</v>
      </c>
    </row>
    <row r="192" spans="1:13" ht="12.75">
      <c r="A192" s="48">
        <v>191</v>
      </c>
      <c r="B192" s="11">
        <v>1597</v>
      </c>
      <c r="C192" s="81" t="s">
        <v>1538</v>
      </c>
      <c r="D192" s="50">
        <v>1973</v>
      </c>
      <c r="E192" s="51" t="s">
        <v>29</v>
      </c>
      <c r="F192" s="51" t="s">
        <v>9</v>
      </c>
      <c r="G192" s="51" t="s">
        <v>9</v>
      </c>
      <c r="H192" s="51" t="s">
        <v>1539</v>
      </c>
      <c r="I192" s="210">
        <v>0.05319444444444444</v>
      </c>
      <c r="J192" s="59">
        <f t="shared" si="2"/>
      </c>
      <c r="K192" s="59"/>
      <c r="L192" s="13"/>
      <c r="M192" s="103"/>
    </row>
    <row r="193" spans="1:13" ht="12.75">
      <c r="A193" s="48">
        <v>192</v>
      </c>
      <c r="B193" s="44">
        <v>1486</v>
      </c>
      <c r="C193" s="71" t="s">
        <v>1391</v>
      </c>
      <c r="D193" s="54">
        <v>1987</v>
      </c>
      <c r="E193" s="51" t="s">
        <v>29</v>
      </c>
      <c r="F193" s="51" t="s">
        <v>309</v>
      </c>
      <c r="G193" s="51" t="s">
        <v>37</v>
      </c>
      <c r="H193" s="55"/>
      <c r="I193" s="211">
        <v>0.05320601851851852</v>
      </c>
      <c r="J193" s="59">
        <f t="shared" si="2"/>
      </c>
      <c r="K193" s="59"/>
      <c r="L193" s="215"/>
      <c r="M193" s="103"/>
    </row>
    <row r="194" spans="1:17" ht="12.75">
      <c r="A194" s="48">
        <v>193</v>
      </c>
      <c r="B194" s="49">
        <v>1268</v>
      </c>
      <c r="C194" s="81" t="s">
        <v>407</v>
      </c>
      <c r="D194" s="50">
        <v>1987</v>
      </c>
      <c r="E194" s="51" t="s">
        <v>29</v>
      </c>
      <c r="F194" s="51" t="s">
        <v>9</v>
      </c>
      <c r="G194" s="51" t="s">
        <v>9</v>
      </c>
      <c r="H194" s="51"/>
      <c r="I194" s="210">
        <v>0.05322916666666666</v>
      </c>
      <c r="J194" s="59">
        <f aca="true" t="shared" si="3" ref="J194:J258">IF(AND(D194&gt;=1900,D194&lt;=1949),"M65",IF(AND(D194&gt;=1997,D194&lt;=1998),"M17",""))</f>
      </c>
      <c r="K194" s="59"/>
      <c r="L194" s="13" t="s">
        <v>269</v>
      </c>
      <c r="M194" s="103"/>
      <c r="Q194">
        <v>3720</v>
      </c>
    </row>
    <row r="195" spans="1:13" ht="12.75">
      <c r="A195" s="48">
        <v>194</v>
      </c>
      <c r="B195" s="11">
        <v>1593</v>
      </c>
      <c r="C195" s="81" t="s">
        <v>1534</v>
      </c>
      <c r="D195" s="50">
        <v>1988</v>
      </c>
      <c r="E195" s="51" t="s">
        <v>29</v>
      </c>
      <c r="F195" s="51" t="s">
        <v>309</v>
      </c>
      <c r="G195" s="51" t="s">
        <v>30</v>
      </c>
      <c r="H195" s="51" t="s">
        <v>12</v>
      </c>
      <c r="I195" s="210">
        <v>0.05335648148148148</v>
      </c>
      <c r="J195" s="59">
        <f t="shared" si="3"/>
      </c>
      <c r="K195" s="59"/>
      <c r="L195" s="13"/>
      <c r="M195" s="103"/>
    </row>
    <row r="196" spans="1:13" ht="12.75">
      <c r="A196" s="48">
        <v>195</v>
      </c>
      <c r="B196" s="11">
        <v>1633</v>
      </c>
      <c r="C196" s="81" t="s">
        <v>1582</v>
      </c>
      <c r="D196" s="50">
        <v>1984</v>
      </c>
      <c r="E196" s="51" t="s">
        <v>29</v>
      </c>
      <c r="F196" s="51" t="s">
        <v>9</v>
      </c>
      <c r="G196" s="51" t="s">
        <v>9</v>
      </c>
      <c r="H196" s="51" t="s">
        <v>1583</v>
      </c>
      <c r="I196" s="210">
        <v>0.05341435185185186</v>
      </c>
      <c r="J196" s="59">
        <f t="shared" si="3"/>
      </c>
      <c r="K196" s="59"/>
      <c r="L196" s="13"/>
      <c r="M196" s="103"/>
    </row>
    <row r="197" spans="1:13" ht="12.75">
      <c r="A197" s="48">
        <v>196</v>
      </c>
      <c r="B197" s="44">
        <v>1329</v>
      </c>
      <c r="C197" s="72" t="s">
        <v>455</v>
      </c>
      <c r="D197" s="73">
        <v>1993</v>
      </c>
      <c r="E197" s="62" t="s">
        <v>29</v>
      </c>
      <c r="F197" s="15" t="s">
        <v>9</v>
      </c>
      <c r="G197" s="15" t="s">
        <v>9</v>
      </c>
      <c r="H197" s="15"/>
      <c r="I197" s="217">
        <v>0.0534375</v>
      </c>
      <c r="J197" s="59">
        <f t="shared" si="3"/>
      </c>
      <c r="K197" s="59"/>
      <c r="L197" s="13" t="s">
        <v>269</v>
      </c>
      <c r="M197" s="103"/>
    </row>
    <row r="198" spans="1:13" ht="12.75">
      <c r="A198" s="48">
        <v>197</v>
      </c>
      <c r="B198" s="11">
        <v>1642</v>
      </c>
      <c r="C198" s="81" t="s">
        <v>1594</v>
      </c>
      <c r="D198" s="50">
        <v>1983</v>
      </c>
      <c r="E198" s="51" t="s">
        <v>29</v>
      </c>
      <c r="F198" s="51" t="s">
        <v>9</v>
      </c>
      <c r="G198" s="51" t="s">
        <v>9</v>
      </c>
      <c r="H198" s="51"/>
      <c r="I198" s="210">
        <v>0.05349537037037037</v>
      </c>
      <c r="J198" s="59">
        <f t="shared" si="3"/>
      </c>
      <c r="K198" s="59"/>
      <c r="L198" s="13"/>
      <c r="M198" s="103"/>
    </row>
    <row r="199" spans="1:13" ht="12.75">
      <c r="A199" s="48">
        <v>198</v>
      </c>
      <c r="B199" s="49">
        <v>1261</v>
      </c>
      <c r="C199" s="81" t="s">
        <v>403</v>
      </c>
      <c r="D199" s="50">
        <v>1990</v>
      </c>
      <c r="E199" s="51" t="s">
        <v>29</v>
      </c>
      <c r="F199" s="51" t="s">
        <v>9</v>
      </c>
      <c r="G199" s="51" t="s">
        <v>9</v>
      </c>
      <c r="H199" s="51" t="s">
        <v>375</v>
      </c>
      <c r="I199" s="210">
        <v>0.05355324074074074</v>
      </c>
      <c r="J199" s="59">
        <f t="shared" si="3"/>
      </c>
      <c r="K199" s="59"/>
      <c r="L199" s="13" t="s">
        <v>269</v>
      </c>
      <c r="M199" s="103"/>
    </row>
    <row r="200" spans="1:13" ht="12.75">
      <c r="A200" s="48">
        <v>199</v>
      </c>
      <c r="B200" s="11">
        <v>1376</v>
      </c>
      <c r="C200" s="81" t="s">
        <v>494</v>
      </c>
      <c r="D200" s="50">
        <v>1994</v>
      </c>
      <c r="E200" s="51" t="s">
        <v>29</v>
      </c>
      <c r="F200" s="51" t="s">
        <v>9</v>
      </c>
      <c r="G200" s="51" t="s">
        <v>9</v>
      </c>
      <c r="H200" s="51" t="s">
        <v>25</v>
      </c>
      <c r="I200" s="210">
        <v>0.05358796296296297</v>
      </c>
      <c r="J200" s="59">
        <f t="shared" si="3"/>
      </c>
      <c r="K200" s="59"/>
      <c r="L200" s="13" t="s">
        <v>269</v>
      </c>
      <c r="M200" s="103"/>
    </row>
    <row r="201" spans="1:17" ht="12.75">
      <c r="A201" s="48">
        <v>200</v>
      </c>
      <c r="B201" s="11">
        <v>1643</v>
      </c>
      <c r="C201" s="81" t="s">
        <v>1595</v>
      </c>
      <c r="D201" s="50">
        <v>1990</v>
      </c>
      <c r="E201" s="51" t="s">
        <v>29</v>
      </c>
      <c r="F201" s="51" t="s">
        <v>9</v>
      </c>
      <c r="G201" s="51" t="s">
        <v>9</v>
      </c>
      <c r="H201" s="51"/>
      <c r="I201" s="210">
        <v>0.05358796296296297</v>
      </c>
      <c r="J201" s="59">
        <f t="shared" si="3"/>
      </c>
      <c r="K201" s="59"/>
      <c r="L201" s="13"/>
      <c r="M201" s="103"/>
      <c r="Q201">
        <v>4980</v>
      </c>
    </row>
    <row r="202" spans="1:13" ht="12.75" customHeight="1">
      <c r="A202" s="48">
        <v>201</v>
      </c>
      <c r="B202" s="11">
        <v>1623</v>
      </c>
      <c r="C202" s="81" t="s">
        <v>1570</v>
      </c>
      <c r="D202" s="50">
        <v>1981</v>
      </c>
      <c r="E202" s="51" t="s">
        <v>29</v>
      </c>
      <c r="F202" s="51" t="s">
        <v>9</v>
      </c>
      <c r="G202" s="51" t="s">
        <v>9</v>
      </c>
      <c r="H202" s="51"/>
      <c r="I202" s="210">
        <v>0.05363425925925926</v>
      </c>
      <c r="J202" s="59">
        <f t="shared" si="3"/>
      </c>
      <c r="K202" s="59"/>
      <c r="L202" s="13"/>
      <c r="M202" s="103"/>
    </row>
    <row r="203" spans="1:13" ht="12.75">
      <c r="A203" s="48">
        <v>202</v>
      </c>
      <c r="B203" s="49">
        <v>1280</v>
      </c>
      <c r="C203" s="81" t="s">
        <v>417</v>
      </c>
      <c r="D203" s="50">
        <v>1990</v>
      </c>
      <c r="E203" s="51" t="s">
        <v>29</v>
      </c>
      <c r="F203" s="51" t="s">
        <v>9</v>
      </c>
      <c r="G203" s="51" t="s">
        <v>9</v>
      </c>
      <c r="H203" s="51" t="s">
        <v>512</v>
      </c>
      <c r="I203" s="210">
        <v>0.05366898148148148</v>
      </c>
      <c r="J203" s="59">
        <f t="shared" si="3"/>
      </c>
      <c r="K203" s="59"/>
      <c r="L203" s="13" t="s">
        <v>269</v>
      </c>
      <c r="M203" s="103"/>
    </row>
    <row r="204" spans="1:17" ht="12.75">
      <c r="A204" s="48">
        <v>203</v>
      </c>
      <c r="B204" s="53">
        <v>1387</v>
      </c>
      <c r="C204" s="81" t="s">
        <v>505</v>
      </c>
      <c r="D204" s="50">
        <v>1983</v>
      </c>
      <c r="E204" s="51" t="s">
        <v>29</v>
      </c>
      <c r="F204" s="51" t="s">
        <v>9</v>
      </c>
      <c r="G204" s="51" t="s">
        <v>9</v>
      </c>
      <c r="H204" s="51"/>
      <c r="I204" s="210">
        <v>0.05369212962962963</v>
      </c>
      <c r="J204" s="59">
        <f t="shared" si="3"/>
      </c>
      <c r="K204" s="59"/>
      <c r="L204" s="13" t="s">
        <v>269</v>
      </c>
      <c r="M204" s="103"/>
      <c r="Q204">
        <v>3120</v>
      </c>
    </row>
    <row r="205" spans="1:17" ht="12.75">
      <c r="A205" s="48">
        <v>204</v>
      </c>
      <c r="B205" s="53">
        <v>1429</v>
      </c>
      <c r="C205" s="81" t="s">
        <v>1338</v>
      </c>
      <c r="D205" s="50">
        <v>1946</v>
      </c>
      <c r="E205" s="51" t="s">
        <v>29</v>
      </c>
      <c r="F205" s="51" t="s">
        <v>1339</v>
      </c>
      <c r="G205" s="51" t="s">
        <v>1340</v>
      </c>
      <c r="H205" s="51" t="s">
        <v>13</v>
      </c>
      <c r="I205" s="210">
        <v>0.05384259259259259</v>
      </c>
      <c r="J205" s="59" t="str">
        <f t="shared" si="3"/>
        <v>M65</v>
      </c>
      <c r="K205" s="59">
        <v>7</v>
      </c>
      <c r="L205" s="13"/>
      <c r="M205" s="103"/>
      <c r="Q205">
        <v>3900</v>
      </c>
    </row>
    <row r="206" spans="1:17" ht="12.75">
      <c r="A206" s="48">
        <v>205</v>
      </c>
      <c r="B206" s="49">
        <v>1461</v>
      </c>
      <c r="C206" s="81" t="s">
        <v>1367</v>
      </c>
      <c r="D206" s="50">
        <v>1988</v>
      </c>
      <c r="E206" s="51" t="s">
        <v>29</v>
      </c>
      <c r="F206" s="51" t="s">
        <v>9</v>
      </c>
      <c r="G206" s="51" t="s">
        <v>9</v>
      </c>
      <c r="H206" s="51"/>
      <c r="I206" s="210">
        <v>0.053888888888888896</v>
      </c>
      <c r="J206" s="59">
        <f t="shared" si="3"/>
      </c>
      <c r="K206" s="59"/>
      <c r="L206" s="13"/>
      <c r="M206" s="103"/>
      <c r="Q206">
        <v>3420</v>
      </c>
    </row>
    <row r="207" spans="1:13" ht="12.75">
      <c r="A207" s="48">
        <v>206</v>
      </c>
      <c r="B207" s="53">
        <v>1299</v>
      </c>
      <c r="C207" s="81" t="s">
        <v>434</v>
      </c>
      <c r="D207" s="50">
        <v>1965</v>
      </c>
      <c r="E207" s="51" t="s">
        <v>29</v>
      </c>
      <c r="F207" s="51" t="s">
        <v>9</v>
      </c>
      <c r="G207" s="51" t="s">
        <v>9</v>
      </c>
      <c r="H207" s="51" t="s">
        <v>519</v>
      </c>
      <c r="I207" s="210">
        <v>0.05399305555555556</v>
      </c>
      <c r="J207" s="59">
        <f t="shared" si="3"/>
      </c>
      <c r="K207" s="59"/>
      <c r="L207" s="13" t="s">
        <v>269</v>
      </c>
      <c r="M207" s="103"/>
    </row>
    <row r="208" spans="1:17" ht="12.75">
      <c r="A208" s="48">
        <v>207</v>
      </c>
      <c r="B208" s="49">
        <v>1345</v>
      </c>
      <c r="C208" s="81" t="s">
        <v>469</v>
      </c>
      <c r="D208" s="50">
        <v>1985</v>
      </c>
      <c r="E208" s="51" t="s">
        <v>29</v>
      </c>
      <c r="F208" s="51" t="s">
        <v>9</v>
      </c>
      <c r="G208" s="51" t="s">
        <v>9</v>
      </c>
      <c r="H208" s="51"/>
      <c r="I208" s="210">
        <v>0.05402777777777778</v>
      </c>
      <c r="J208" s="59">
        <f t="shared" si="3"/>
      </c>
      <c r="K208" s="59"/>
      <c r="L208" s="13" t="s">
        <v>269</v>
      </c>
      <c r="M208" s="103"/>
      <c r="Q208">
        <v>4920</v>
      </c>
    </row>
    <row r="209" spans="1:17" ht="12.75">
      <c r="A209" s="48">
        <v>208</v>
      </c>
      <c r="B209" s="44">
        <v>1500</v>
      </c>
      <c r="C209" s="43" t="s">
        <v>1410</v>
      </c>
      <c r="D209" s="50">
        <v>1992</v>
      </c>
      <c r="E209" s="51" t="s">
        <v>29</v>
      </c>
      <c r="F209" s="51" t="s">
        <v>9</v>
      </c>
      <c r="G209" s="51" t="s">
        <v>15</v>
      </c>
      <c r="H209" s="12" t="s">
        <v>1411</v>
      </c>
      <c r="I209" s="212">
        <v>0.054120370370370374</v>
      </c>
      <c r="J209" s="59">
        <f t="shared" si="3"/>
      </c>
      <c r="K209" s="59"/>
      <c r="L209" s="13"/>
      <c r="M209" s="103"/>
      <c r="Q209">
        <v>3780</v>
      </c>
    </row>
    <row r="210" spans="1:17" ht="12.75">
      <c r="A210" s="48">
        <v>209</v>
      </c>
      <c r="B210" s="53">
        <v>1405</v>
      </c>
      <c r="C210" s="72" t="s">
        <v>1316</v>
      </c>
      <c r="D210" s="73">
        <v>1973</v>
      </c>
      <c r="E210" s="51" t="s">
        <v>29</v>
      </c>
      <c r="F210" s="51" t="s">
        <v>9</v>
      </c>
      <c r="G210" s="51" t="s">
        <v>9</v>
      </c>
      <c r="H210" s="15" t="s">
        <v>12</v>
      </c>
      <c r="I210" s="217">
        <v>0.05418981481481481</v>
      </c>
      <c r="J210" s="59">
        <f t="shared" si="3"/>
      </c>
      <c r="K210" s="59"/>
      <c r="L210" s="225"/>
      <c r="M210" s="103"/>
      <c r="Q210">
        <v>4680</v>
      </c>
    </row>
    <row r="211" spans="1:17" ht="12.75">
      <c r="A211" s="48">
        <v>210</v>
      </c>
      <c r="B211" s="53">
        <v>1286</v>
      </c>
      <c r="C211" s="71" t="s">
        <v>423</v>
      </c>
      <c r="D211" s="54">
        <v>1988</v>
      </c>
      <c r="E211" s="55" t="s">
        <v>29</v>
      </c>
      <c r="F211" s="55" t="s">
        <v>9</v>
      </c>
      <c r="G211" s="55" t="s">
        <v>9</v>
      </c>
      <c r="H211" s="55"/>
      <c r="I211" s="211">
        <v>0.05420138888888889</v>
      </c>
      <c r="J211" s="59">
        <f t="shared" si="3"/>
      </c>
      <c r="K211" s="59"/>
      <c r="L211" s="13" t="s">
        <v>269</v>
      </c>
      <c r="M211" s="103"/>
      <c r="Q211">
        <v>4620</v>
      </c>
    </row>
    <row r="212" spans="1:17" ht="12.75">
      <c r="A212" s="48">
        <v>211</v>
      </c>
      <c r="B212" s="44">
        <v>1460</v>
      </c>
      <c r="C212" s="81" t="s">
        <v>1366</v>
      </c>
      <c r="D212" s="50">
        <v>1989</v>
      </c>
      <c r="E212" s="51" t="s">
        <v>29</v>
      </c>
      <c r="F212" s="51" t="s">
        <v>9</v>
      </c>
      <c r="G212" s="51" t="s">
        <v>9</v>
      </c>
      <c r="H212" s="51"/>
      <c r="I212" s="210">
        <v>0.05420138888888889</v>
      </c>
      <c r="J212" s="59">
        <f t="shared" si="3"/>
      </c>
      <c r="K212" s="59"/>
      <c r="L212" s="13"/>
      <c r="M212" s="103"/>
      <c r="Q212">
        <v>2940</v>
      </c>
    </row>
    <row r="213" spans="1:17" ht="12.75">
      <c r="A213" s="48">
        <v>212</v>
      </c>
      <c r="B213" s="11">
        <v>1377</v>
      </c>
      <c r="C213" s="43" t="s">
        <v>495</v>
      </c>
      <c r="D213" s="16">
        <v>1978</v>
      </c>
      <c r="E213" s="12" t="s">
        <v>29</v>
      </c>
      <c r="F213" s="12" t="s">
        <v>9</v>
      </c>
      <c r="G213" s="12" t="s">
        <v>9</v>
      </c>
      <c r="H213" s="12" t="s">
        <v>537</v>
      </c>
      <c r="I213" s="212">
        <v>0.05440972222222223</v>
      </c>
      <c r="J213" s="59">
        <f t="shared" si="3"/>
      </c>
      <c r="K213" s="59"/>
      <c r="L213" s="13" t="s">
        <v>269</v>
      </c>
      <c r="M213" s="103"/>
      <c r="Q213">
        <v>2880</v>
      </c>
    </row>
    <row r="214" spans="1:13" ht="12.75">
      <c r="A214" s="48">
        <v>213</v>
      </c>
      <c r="B214" s="44">
        <v>1566</v>
      </c>
      <c r="C214" s="81" t="s">
        <v>1496</v>
      </c>
      <c r="D214" s="50">
        <v>1998</v>
      </c>
      <c r="E214" s="51" t="s">
        <v>29</v>
      </c>
      <c r="F214" s="51" t="s">
        <v>9</v>
      </c>
      <c r="G214" s="51" t="s">
        <v>9</v>
      </c>
      <c r="H214" s="51"/>
      <c r="I214" s="210">
        <v>0.05447916666666667</v>
      </c>
      <c r="J214" s="59" t="str">
        <f t="shared" si="3"/>
        <v>M17</v>
      </c>
      <c r="K214" s="59">
        <v>17</v>
      </c>
      <c r="L214" s="13"/>
      <c r="M214" s="103"/>
    </row>
    <row r="215" spans="1:17" ht="12.75">
      <c r="A215" s="48">
        <v>214</v>
      </c>
      <c r="B215" s="11">
        <v>1287</v>
      </c>
      <c r="C215" s="81" t="s">
        <v>424</v>
      </c>
      <c r="D215" s="50">
        <v>1973</v>
      </c>
      <c r="E215" s="51" t="s">
        <v>29</v>
      </c>
      <c r="F215" s="51" t="s">
        <v>9</v>
      </c>
      <c r="G215" s="51" t="s">
        <v>9</v>
      </c>
      <c r="H215" s="51" t="s">
        <v>515</v>
      </c>
      <c r="I215" s="210">
        <v>0.05454861111111111</v>
      </c>
      <c r="J215" s="59">
        <f t="shared" si="3"/>
      </c>
      <c r="K215" s="59"/>
      <c r="L215" s="13" t="s">
        <v>269</v>
      </c>
      <c r="M215" s="103"/>
      <c r="Q215">
        <v>3840</v>
      </c>
    </row>
    <row r="216" spans="1:13" ht="12.75">
      <c r="A216" s="48">
        <v>215</v>
      </c>
      <c r="B216" s="49">
        <v>1292</v>
      </c>
      <c r="C216" s="81" t="s">
        <v>429</v>
      </c>
      <c r="D216" s="50">
        <v>1985</v>
      </c>
      <c r="E216" s="51" t="s">
        <v>29</v>
      </c>
      <c r="F216" s="51" t="s">
        <v>9</v>
      </c>
      <c r="G216" s="51" t="s">
        <v>9</v>
      </c>
      <c r="H216" s="51"/>
      <c r="I216" s="210">
        <v>0.05454861111111111</v>
      </c>
      <c r="J216" s="59">
        <f t="shared" si="3"/>
      </c>
      <c r="K216" s="59"/>
      <c r="L216" s="13" t="s">
        <v>269</v>
      </c>
      <c r="M216" s="103"/>
    </row>
    <row r="217" spans="1:17" ht="12.75">
      <c r="A217" s="48">
        <v>216</v>
      </c>
      <c r="B217" s="11">
        <v>1631</v>
      </c>
      <c r="C217" s="81" t="s">
        <v>1579</v>
      </c>
      <c r="D217" s="50">
        <v>1988</v>
      </c>
      <c r="E217" s="51" t="s">
        <v>29</v>
      </c>
      <c r="F217" s="51" t="s">
        <v>9</v>
      </c>
      <c r="G217" s="51" t="s">
        <v>9</v>
      </c>
      <c r="H217" s="51"/>
      <c r="I217" s="210">
        <v>0.05462962962962963</v>
      </c>
      <c r="J217" s="59">
        <f t="shared" si="3"/>
      </c>
      <c r="K217" s="59"/>
      <c r="L217" s="13"/>
      <c r="M217" s="103"/>
      <c r="Q217">
        <v>3480</v>
      </c>
    </row>
    <row r="218" spans="1:17" ht="12.75">
      <c r="A218" s="48">
        <v>217</v>
      </c>
      <c r="B218" s="49">
        <v>1588</v>
      </c>
      <c r="C218" s="81" t="s">
        <v>1526</v>
      </c>
      <c r="D218" s="50">
        <v>1995</v>
      </c>
      <c r="E218" s="51" t="s">
        <v>29</v>
      </c>
      <c r="F218" s="51" t="s">
        <v>9</v>
      </c>
      <c r="G218" s="51" t="s">
        <v>9</v>
      </c>
      <c r="H218" s="51" t="s">
        <v>1523</v>
      </c>
      <c r="I218" s="210">
        <v>0.054641203703703706</v>
      </c>
      <c r="J218" s="59">
        <f t="shared" si="3"/>
      </c>
      <c r="K218" s="59"/>
      <c r="L218" s="13"/>
      <c r="M218" s="103"/>
      <c r="Q218">
        <v>3420</v>
      </c>
    </row>
    <row r="219" spans="1:13" ht="12.75">
      <c r="A219" s="48">
        <v>218</v>
      </c>
      <c r="B219" s="49">
        <v>1511</v>
      </c>
      <c r="C219" s="81" t="s">
        <v>1423</v>
      </c>
      <c r="D219" s="73">
        <v>1989</v>
      </c>
      <c r="E219" s="51" t="s">
        <v>29</v>
      </c>
      <c r="F219" s="51" t="s">
        <v>9</v>
      </c>
      <c r="G219" s="51" t="s">
        <v>9</v>
      </c>
      <c r="H219" s="51" t="s">
        <v>1424</v>
      </c>
      <c r="I219" s="210">
        <v>0.054699074074074074</v>
      </c>
      <c r="J219" s="59">
        <f t="shared" si="3"/>
      </c>
      <c r="K219" s="59"/>
      <c r="L219" s="13"/>
      <c r="M219" s="103"/>
    </row>
    <row r="220" spans="1:17" ht="12.75">
      <c r="A220" s="48">
        <v>219</v>
      </c>
      <c r="B220" s="49">
        <v>1556</v>
      </c>
      <c r="C220" s="72" t="s">
        <v>1482</v>
      </c>
      <c r="D220" s="73">
        <v>1956</v>
      </c>
      <c r="E220" s="51" t="s">
        <v>29</v>
      </c>
      <c r="F220" s="51" t="s">
        <v>9</v>
      </c>
      <c r="G220" s="51" t="s">
        <v>9</v>
      </c>
      <c r="H220" s="15"/>
      <c r="I220" s="217">
        <v>0.05486111111111111</v>
      </c>
      <c r="J220" s="59">
        <f t="shared" si="3"/>
      </c>
      <c r="K220" s="59"/>
      <c r="L220" s="225"/>
      <c r="M220" s="103"/>
      <c r="Q220">
        <v>3600</v>
      </c>
    </row>
    <row r="221" spans="1:17" ht="12.75">
      <c r="A221" s="48">
        <v>220</v>
      </c>
      <c r="B221" s="44">
        <v>1362</v>
      </c>
      <c r="C221" s="72" t="s">
        <v>482</v>
      </c>
      <c r="D221" s="73">
        <v>1987</v>
      </c>
      <c r="E221" s="62" t="s">
        <v>29</v>
      </c>
      <c r="F221" s="15" t="s">
        <v>9</v>
      </c>
      <c r="G221" s="15" t="s">
        <v>9</v>
      </c>
      <c r="H221" s="15" t="s">
        <v>535</v>
      </c>
      <c r="I221" s="217">
        <v>0.05493055555555556</v>
      </c>
      <c r="J221" s="59">
        <f t="shared" si="3"/>
      </c>
      <c r="K221" s="59"/>
      <c r="L221" s="13" t="s">
        <v>269</v>
      </c>
      <c r="M221" s="103"/>
      <c r="Q221">
        <v>3720</v>
      </c>
    </row>
    <row r="222" spans="1:17" ht="12.75">
      <c r="A222" s="48">
        <v>221</v>
      </c>
      <c r="B222" s="11">
        <v>1365</v>
      </c>
      <c r="C222" s="81" t="s">
        <v>484</v>
      </c>
      <c r="D222" s="50">
        <v>1988</v>
      </c>
      <c r="E222" s="51" t="s">
        <v>29</v>
      </c>
      <c r="F222" s="51" t="s">
        <v>9</v>
      </c>
      <c r="G222" s="51" t="s">
        <v>9</v>
      </c>
      <c r="H222" s="51"/>
      <c r="I222" s="210">
        <v>0.05493055555555556</v>
      </c>
      <c r="J222" s="59">
        <f t="shared" si="3"/>
      </c>
      <c r="K222" s="59"/>
      <c r="L222" s="13" t="s">
        <v>269</v>
      </c>
      <c r="M222" s="103"/>
      <c r="Q222">
        <v>4920</v>
      </c>
    </row>
    <row r="223" spans="1:17" ht="12.75">
      <c r="A223" s="48">
        <v>222</v>
      </c>
      <c r="B223" s="49">
        <v>1558</v>
      </c>
      <c r="C223" s="72" t="s">
        <v>1484</v>
      </c>
      <c r="D223" s="73">
        <v>1984</v>
      </c>
      <c r="E223" s="51" t="s">
        <v>29</v>
      </c>
      <c r="F223" s="51" t="s">
        <v>309</v>
      </c>
      <c r="G223" s="51" t="s">
        <v>1485</v>
      </c>
      <c r="H223" s="15" t="s">
        <v>1486</v>
      </c>
      <c r="I223" s="217">
        <v>0.054953703703703706</v>
      </c>
      <c r="J223" s="59">
        <f t="shared" si="3"/>
      </c>
      <c r="K223" s="59"/>
      <c r="L223" s="225"/>
      <c r="M223" s="103"/>
      <c r="Q223">
        <v>4020</v>
      </c>
    </row>
    <row r="224" spans="1:17" ht="12.75">
      <c r="A224" s="48">
        <v>223</v>
      </c>
      <c r="B224" s="49">
        <v>1252</v>
      </c>
      <c r="C224" s="81" t="s">
        <v>397</v>
      </c>
      <c r="D224" s="106">
        <v>1974</v>
      </c>
      <c r="E224" s="51" t="s">
        <v>29</v>
      </c>
      <c r="F224" s="51" t="s">
        <v>9</v>
      </c>
      <c r="G224" s="51" t="s">
        <v>9</v>
      </c>
      <c r="H224" s="51"/>
      <c r="I224" s="210">
        <v>0.05497685185185185</v>
      </c>
      <c r="J224" s="59">
        <f t="shared" si="3"/>
      </c>
      <c r="K224" s="59"/>
      <c r="L224" s="13" t="s">
        <v>269</v>
      </c>
      <c r="M224" s="103"/>
      <c r="Q224">
        <v>3840</v>
      </c>
    </row>
    <row r="225" spans="1:17" ht="12.75">
      <c r="A225" s="48">
        <v>224</v>
      </c>
      <c r="B225" s="49">
        <v>1505</v>
      </c>
      <c r="C225" s="72" t="s">
        <v>1418</v>
      </c>
      <c r="D225" s="73">
        <v>1979</v>
      </c>
      <c r="E225" s="51" t="s">
        <v>29</v>
      </c>
      <c r="F225" s="51" t="s">
        <v>9</v>
      </c>
      <c r="G225" s="51" t="s">
        <v>9</v>
      </c>
      <c r="H225" s="15" t="s">
        <v>36</v>
      </c>
      <c r="I225" s="217">
        <v>0.05498842592592593</v>
      </c>
      <c r="J225" s="59">
        <f t="shared" si="3"/>
      </c>
      <c r="K225" s="59"/>
      <c r="L225" s="225"/>
      <c r="M225" s="103"/>
      <c r="Q225">
        <v>3600</v>
      </c>
    </row>
    <row r="226" spans="1:17" ht="12.75">
      <c r="A226" s="48">
        <v>225</v>
      </c>
      <c r="B226" s="53">
        <v>1393</v>
      </c>
      <c r="C226" s="71" t="s">
        <v>1306</v>
      </c>
      <c r="D226" s="54">
        <v>1955</v>
      </c>
      <c r="E226" s="51" t="s">
        <v>29</v>
      </c>
      <c r="F226" s="51" t="s">
        <v>9</v>
      </c>
      <c r="G226" s="51" t="s">
        <v>9</v>
      </c>
      <c r="H226" s="55"/>
      <c r="I226" s="211">
        <v>0.05503472222222222</v>
      </c>
      <c r="J226" s="59">
        <f t="shared" si="3"/>
      </c>
      <c r="K226" s="59"/>
      <c r="L226" s="215"/>
      <c r="M226" s="103"/>
      <c r="Q226">
        <v>4140</v>
      </c>
    </row>
    <row r="227" spans="1:13" ht="12.75">
      <c r="A227" s="48">
        <v>226</v>
      </c>
      <c r="B227" s="49">
        <v>1418</v>
      </c>
      <c r="C227" s="81" t="s">
        <v>74</v>
      </c>
      <c r="D227" s="50">
        <v>1972</v>
      </c>
      <c r="E227" s="51" t="s">
        <v>29</v>
      </c>
      <c r="F227" s="51" t="s">
        <v>650</v>
      </c>
      <c r="G227" s="51" t="s">
        <v>224</v>
      </c>
      <c r="H227" s="51"/>
      <c r="I227" s="210">
        <v>0.055057870370370375</v>
      </c>
      <c r="J227" s="59">
        <f t="shared" si="3"/>
      </c>
      <c r="K227" s="59"/>
      <c r="L227" s="13" t="s">
        <v>269</v>
      </c>
      <c r="M227" s="103"/>
    </row>
    <row r="228" spans="1:17" ht="12.75">
      <c r="A228" s="48">
        <v>227</v>
      </c>
      <c r="B228" s="44">
        <v>1359</v>
      </c>
      <c r="C228" s="72" t="s">
        <v>480</v>
      </c>
      <c r="D228" s="73">
        <v>1989</v>
      </c>
      <c r="E228" s="62" t="s">
        <v>204</v>
      </c>
      <c r="F228" s="15" t="s">
        <v>9</v>
      </c>
      <c r="G228" s="15" t="s">
        <v>9</v>
      </c>
      <c r="H228" s="15"/>
      <c r="I228" s="217">
        <v>0.05506944444444445</v>
      </c>
      <c r="J228" s="59">
        <f t="shared" si="3"/>
      </c>
      <c r="K228" s="59"/>
      <c r="L228" s="13" t="s">
        <v>269</v>
      </c>
      <c r="M228" s="103"/>
      <c r="Q228">
        <v>5400</v>
      </c>
    </row>
    <row r="229" spans="1:17" ht="12.75">
      <c r="A229" s="48">
        <v>228</v>
      </c>
      <c r="B229" s="49">
        <v>1553</v>
      </c>
      <c r="C229" s="81" t="s">
        <v>1477</v>
      </c>
      <c r="D229" s="50">
        <v>1977</v>
      </c>
      <c r="E229" s="51" t="s">
        <v>29</v>
      </c>
      <c r="F229" s="51" t="s">
        <v>9</v>
      </c>
      <c r="G229" s="51" t="s">
        <v>9</v>
      </c>
      <c r="H229" s="51" t="s">
        <v>1478</v>
      </c>
      <c r="I229" s="210">
        <v>0.05509259259259259</v>
      </c>
      <c r="J229" s="59">
        <f t="shared" si="3"/>
      </c>
      <c r="K229" s="59"/>
      <c r="L229" s="13"/>
      <c r="M229" s="103"/>
      <c r="Q229">
        <v>3420</v>
      </c>
    </row>
    <row r="230" spans="1:17" ht="12.75">
      <c r="A230" s="48">
        <v>229</v>
      </c>
      <c r="B230" s="11">
        <v>1332</v>
      </c>
      <c r="C230" s="81" t="s">
        <v>458</v>
      </c>
      <c r="D230" s="50">
        <v>1965</v>
      </c>
      <c r="E230" s="51" t="s">
        <v>29</v>
      </c>
      <c r="F230" s="51" t="s">
        <v>314</v>
      </c>
      <c r="G230" s="51" t="s">
        <v>14</v>
      </c>
      <c r="H230" s="51" t="s">
        <v>315</v>
      </c>
      <c r="I230" s="210">
        <v>0.055150462962962964</v>
      </c>
      <c r="J230" s="59">
        <f t="shared" si="3"/>
      </c>
      <c r="K230" s="59"/>
      <c r="L230" s="13" t="s">
        <v>269</v>
      </c>
      <c r="M230" s="103"/>
      <c r="Q230">
        <v>3840</v>
      </c>
    </row>
    <row r="231" spans="1:17" ht="12.75">
      <c r="A231" s="48">
        <v>230</v>
      </c>
      <c r="B231" s="44">
        <v>1386</v>
      </c>
      <c r="C231" s="72" t="s">
        <v>504</v>
      </c>
      <c r="D231" s="73">
        <v>1994</v>
      </c>
      <c r="E231" s="62" t="s">
        <v>29</v>
      </c>
      <c r="F231" s="15" t="s">
        <v>9</v>
      </c>
      <c r="G231" s="15" t="s">
        <v>9</v>
      </c>
      <c r="H231" s="15"/>
      <c r="I231" s="217">
        <v>0.05530092592592593</v>
      </c>
      <c r="J231" s="59">
        <f t="shared" si="3"/>
      </c>
      <c r="K231" s="59"/>
      <c r="L231" s="13" t="s">
        <v>269</v>
      </c>
      <c r="M231" s="103"/>
      <c r="Q231">
        <v>4020</v>
      </c>
    </row>
    <row r="232" spans="1:17" ht="12.75">
      <c r="A232" s="48">
        <v>231</v>
      </c>
      <c r="B232" s="49">
        <v>1317</v>
      </c>
      <c r="C232" s="81" t="s">
        <v>447</v>
      </c>
      <c r="D232" s="50">
        <v>1981</v>
      </c>
      <c r="E232" s="51" t="s">
        <v>29</v>
      </c>
      <c r="F232" s="51" t="s">
        <v>9</v>
      </c>
      <c r="G232" s="51" t="s">
        <v>9</v>
      </c>
      <c r="H232" s="51" t="s">
        <v>527</v>
      </c>
      <c r="I232" s="210">
        <v>0.05538194444444444</v>
      </c>
      <c r="J232" s="59">
        <f t="shared" si="3"/>
      </c>
      <c r="K232" s="59"/>
      <c r="L232" s="13" t="s">
        <v>269</v>
      </c>
      <c r="M232" s="103"/>
      <c r="Q232">
        <v>4140</v>
      </c>
    </row>
    <row r="233" spans="1:17" ht="12.75">
      <c r="A233" s="48">
        <v>232</v>
      </c>
      <c r="B233" s="49">
        <v>1327</v>
      </c>
      <c r="C233" s="81" t="s">
        <v>453</v>
      </c>
      <c r="D233" s="50">
        <v>1970</v>
      </c>
      <c r="E233" s="51" t="s">
        <v>29</v>
      </c>
      <c r="F233" s="51" t="s">
        <v>9</v>
      </c>
      <c r="G233" s="51" t="s">
        <v>9</v>
      </c>
      <c r="H233" s="51"/>
      <c r="I233" s="210">
        <v>0.05538194444444444</v>
      </c>
      <c r="J233" s="59">
        <f t="shared" si="3"/>
      </c>
      <c r="K233" s="59"/>
      <c r="L233" s="13" t="s">
        <v>269</v>
      </c>
      <c r="M233" s="103"/>
      <c r="Q233">
        <v>5880</v>
      </c>
    </row>
    <row r="234" spans="1:17" ht="12.75">
      <c r="A234" s="48">
        <v>233</v>
      </c>
      <c r="B234" s="11">
        <v>1392</v>
      </c>
      <c r="C234" s="81" t="s">
        <v>1305</v>
      </c>
      <c r="D234" s="50">
        <v>1987</v>
      </c>
      <c r="E234" s="51" t="s">
        <v>29</v>
      </c>
      <c r="F234" s="51" t="s">
        <v>9</v>
      </c>
      <c r="G234" s="51" t="s">
        <v>9</v>
      </c>
      <c r="H234" s="51"/>
      <c r="I234" s="210">
        <v>0.05550925925925926</v>
      </c>
      <c r="J234" s="59">
        <f t="shared" si="3"/>
      </c>
      <c r="K234" s="59"/>
      <c r="L234" s="13"/>
      <c r="M234" s="103"/>
      <c r="Q234">
        <v>4080</v>
      </c>
    </row>
    <row r="235" spans="1:13" ht="12.75">
      <c r="A235" s="48">
        <v>234</v>
      </c>
      <c r="B235" s="11">
        <v>1400</v>
      </c>
      <c r="C235" s="81" t="s">
        <v>1312</v>
      </c>
      <c r="D235" s="50">
        <v>1981</v>
      </c>
      <c r="E235" s="51" t="s">
        <v>29</v>
      </c>
      <c r="F235" s="51" t="s">
        <v>9</v>
      </c>
      <c r="G235" s="51" t="s">
        <v>9</v>
      </c>
      <c r="H235" s="51"/>
      <c r="I235" s="210">
        <v>0.055543981481481486</v>
      </c>
      <c r="J235" s="59">
        <f t="shared" si="3"/>
      </c>
      <c r="K235" s="59"/>
      <c r="L235" s="13"/>
      <c r="M235" s="103"/>
    </row>
    <row r="236" spans="1:13" ht="12.75">
      <c r="A236" s="48">
        <v>235</v>
      </c>
      <c r="B236" s="53">
        <v>1399</v>
      </c>
      <c r="C236" s="72" t="s">
        <v>1945</v>
      </c>
      <c r="D236" s="73">
        <v>1981</v>
      </c>
      <c r="E236" s="51" t="s">
        <v>29</v>
      </c>
      <c r="F236" s="51" t="s">
        <v>9</v>
      </c>
      <c r="G236" s="51" t="s">
        <v>9</v>
      </c>
      <c r="H236" s="51"/>
      <c r="I236" s="210">
        <v>0.055543981481481486</v>
      </c>
      <c r="J236" s="59"/>
      <c r="K236" s="59"/>
      <c r="L236" s="13"/>
      <c r="M236" s="103"/>
    </row>
    <row r="237" spans="1:17" ht="12.75">
      <c r="A237" s="48">
        <v>236</v>
      </c>
      <c r="B237" s="53">
        <v>1260</v>
      </c>
      <c r="C237" s="71" t="s">
        <v>402</v>
      </c>
      <c r="D237" s="54">
        <v>1985</v>
      </c>
      <c r="E237" s="55" t="s">
        <v>29</v>
      </c>
      <c r="F237" s="55" t="s">
        <v>9</v>
      </c>
      <c r="G237" s="55" t="s">
        <v>9</v>
      </c>
      <c r="H237" s="55" t="s">
        <v>507</v>
      </c>
      <c r="I237" s="211">
        <v>0.05557870370370371</v>
      </c>
      <c r="J237" s="59">
        <f t="shared" si="3"/>
      </c>
      <c r="K237" s="59"/>
      <c r="L237" s="13" t="s">
        <v>269</v>
      </c>
      <c r="M237" s="103"/>
      <c r="Q237">
        <v>3600</v>
      </c>
    </row>
    <row r="238" spans="1:17" ht="12.75">
      <c r="A238" s="48">
        <v>237</v>
      </c>
      <c r="B238" s="44">
        <v>1555</v>
      </c>
      <c r="C238" s="72" t="s">
        <v>1480</v>
      </c>
      <c r="D238" s="73">
        <v>1958</v>
      </c>
      <c r="E238" s="51" t="s">
        <v>29</v>
      </c>
      <c r="F238" s="51" t="s">
        <v>309</v>
      </c>
      <c r="G238" s="51" t="s">
        <v>37</v>
      </c>
      <c r="H238" s="15" t="s">
        <v>1481</v>
      </c>
      <c r="I238" s="217">
        <v>0.05568287037037037</v>
      </c>
      <c r="J238" s="59">
        <f t="shared" si="3"/>
      </c>
      <c r="K238" s="59"/>
      <c r="L238" s="225"/>
      <c r="M238" s="103"/>
      <c r="Q238">
        <v>4560</v>
      </c>
    </row>
    <row r="239" spans="1:17" ht="12.75">
      <c r="A239" s="48">
        <v>238</v>
      </c>
      <c r="B239" s="49">
        <v>1339</v>
      </c>
      <c r="C239" s="81" t="s">
        <v>464</v>
      </c>
      <c r="D239" s="50">
        <v>1984</v>
      </c>
      <c r="E239" s="51" t="s">
        <v>29</v>
      </c>
      <c r="F239" s="51" t="s">
        <v>9</v>
      </c>
      <c r="G239" s="51" t="s">
        <v>9</v>
      </c>
      <c r="H239" s="51" t="s">
        <v>529</v>
      </c>
      <c r="I239" s="210">
        <v>0.05570601851851852</v>
      </c>
      <c r="J239" s="59">
        <f t="shared" si="3"/>
      </c>
      <c r="K239" s="59"/>
      <c r="L239" s="13" t="s">
        <v>269</v>
      </c>
      <c r="M239" s="103"/>
      <c r="Q239">
        <v>3420</v>
      </c>
    </row>
    <row r="240" spans="1:17" ht="12.75">
      <c r="A240" s="48">
        <v>239</v>
      </c>
      <c r="B240" s="49">
        <v>1648</v>
      </c>
      <c r="C240" s="81" t="s">
        <v>1874</v>
      </c>
      <c r="D240" s="50">
        <v>1945</v>
      </c>
      <c r="E240" s="51" t="s">
        <v>29</v>
      </c>
      <c r="F240" s="51" t="s">
        <v>9</v>
      </c>
      <c r="G240" s="51" t="s">
        <v>9</v>
      </c>
      <c r="H240" s="51"/>
      <c r="I240" s="210">
        <v>0.05575231481481482</v>
      </c>
      <c r="J240" s="59" t="str">
        <f t="shared" si="3"/>
        <v>M65</v>
      </c>
      <c r="K240" s="59">
        <v>8</v>
      </c>
      <c r="L240" s="13"/>
      <c r="M240" s="103"/>
      <c r="Q240">
        <v>5880</v>
      </c>
    </row>
    <row r="241" spans="1:17" ht="12.75">
      <c r="A241" s="48">
        <v>240</v>
      </c>
      <c r="B241" s="11">
        <v>1636</v>
      </c>
      <c r="C241" s="81" t="s">
        <v>1589</v>
      </c>
      <c r="D241" s="50">
        <v>1979</v>
      </c>
      <c r="E241" s="51" t="s">
        <v>29</v>
      </c>
      <c r="F241" s="51" t="s">
        <v>9</v>
      </c>
      <c r="G241" s="51" t="s">
        <v>9</v>
      </c>
      <c r="H241" s="51"/>
      <c r="I241" s="210">
        <v>0.05590277777777778</v>
      </c>
      <c r="J241" s="59">
        <f t="shared" si="3"/>
      </c>
      <c r="K241" s="59"/>
      <c r="L241" s="13"/>
      <c r="M241" s="103"/>
      <c r="Q241">
        <v>2940</v>
      </c>
    </row>
    <row r="242" spans="1:17" ht="12.75">
      <c r="A242" s="48">
        <v>241</v>
      </c>
      <c r="B242" s="49">
        <v>1330</v>
      </c>
      <c r="C242" s="81" t="s">
        <v>456</v>
      </c>
      <c r="D242" s="50">
        <v>1972</v>
      </c>
      <c r="E242" s="51" t="s">
        <v>29</v>
      </c>
      <c r="F242" s="51" t="s">
        <v>9</v>
      </c>
      <c r="G242" s="51" t="s">
        <v>9</v>
      </c>
      <c r="H242" s="51"/>
      <c r="I242" s="210">
        <v>0.055949074074074075</v>
      </c>
      <c r="J242" s="59">
        <f t="shared" si="3"/>
      </c>
      <c r="K242" s="59"/>
      <c r="L242" s="13" t="s">
        <v>269</v>
      </c>
      <c r="M242" s="103"/>
      <c r="Q242">
        <v>3900</v>
      </c>
    </row>
    <row r="243" spans="1:17" ht="12.75">
      <c r="A243" s="48">
        <v>242</v>
      </c>
      <c r="B243" s="49">
        <v>1307</v>
      </c>
      <c r="C243" s="81" t="s">
        <v>441</v>
      </c>
      <c r="D243" s="50">
        <v>1975</v>
      </c>
      <c r="E243" s="51" t="s">
        <v>29</v>
      </c>
      <c r="F243" s="51" t="s">
        <v>309</v>
      </c>
      <c r="G243" s="51" t="s">
        <v>520</v>
      </c>
      <c r="H243" s="51"/>
      <c r="I243" s="210">
        <v>0.05603009259259259</v>
      </c>
      <c r="J243" s="59">
        <f t="shared" si="3"/>
      </c>
      <c r="K243" s="59"/>
      <c r="L243" s="13" t="s">
        <v>269</v>
      </c>
      <c r="M243" s="103"/>
      <c r="Q243">
        <v>3120</v>
      </c>
    </row>
    <row r="244" spans="1:17" ht="12.75">
      <c r="A244" s="48">
        <v>243</v>
      </c>
      <c r="B244" s="11">
        <v>1645</v>
      </c>
      <c r="C244" s="81" t="s">
        <v>1597</v>
      </c>
      <c r="D244" s="50">
        <v>1990</v>
      </c>
      <c r="E244" s="51" t="s">
        <v>29</v>
      </c>
      <c r="F244" s="51" t="s">
        <v>9</v>
      </c>
      <c r="G244" s="51" t="s">
        <v>9</v>
      </c>
      <c r="H244" s="51"/>
      <c r="I244" s="210">
        <v>0.056215277777777774</v>
      </c>
      <c r="J244" s="59">
        <f t="shared" si="3"/>
      </c>
      <c r="K244" s="59"/>
      <c r="L244" s="13"/>
      <c r="M244" s="103"/>
      <c r="Q244">
        <v>5520</v>
      </c>
    </row>
    <row r="245" spans="1:17" ht="12.75">
      <c r="A245" s="48">
        <v>244</v>
      </c>
      <c r="B245" s="53">
        <v>1403</v>
      </c>
      <c r="C245" s="81" t="s">
        <v>1314</v>
      </c>
      <c r="D245" s="50">
        <v>1987</v>
      </c>
      <c r="E245" s="51" t="s">
        <v>29</v>
      </c>
      <c r="F245" s="51" t="s">
        <v>9</v>
      </c>
      <c r="G245" s="51" t="s">
        <v>9</v>
      </c>
      <c r="H245" s="51"/>
      <c r="I245" s="210">
        <v>0.05631944444444444</v>
      </c>
      <c r="J245" s="59">
        <f t="shared" si="3"/>
      </c>
      <c r="K245" s="59"/>
      <c r="L245" s="216"/>
      <c r="M245" s="103"/>
      <c r="Q245">
        <v>3540</v>
      </c>
    </row>
    <row r="246" spans="1:17" ht="12.75">
      <c r="A246" s="48">
        <v>245</v>
      </c>
      <c r="B246" s="44">
        <v>1525</v>
      </c>
      <c r="C246" s="72" t="s">
        <v>1439</v>
      </c>
      <c r="D246" s="73">
        <v>1944</v>
      </c>
      <c r="E246" s="51" t="s">
        <v>29</v>
      </c>
      <c r="F246" s="51" t="s">
        <v>1440</v>
      </c>
      <c r="G246" s="51" t="s">
        <v>1441</v>
      </c>
      <c r="H246" s="15"/>
      <c r="I246" s="217">
        <v>0.056365740740740744</v>
      </c>
      <c r="J246" s="59" t="str">
        <f t="shared" si="3"/>
        <v>M65</v>
      </c>
      <c r="K246" s="59">
        <v>9</v>
      </c>
      <c r="L246" s="225"/>
      <c r="M246" s="103"/>
      <c r="Q246">
        <v>3240</v>
      </c>
    </row>
    <row r="247" spans="1:17" ht="12.75">
      <c r="A247" s="48">
        <v>246</v>
      </c>
      <c r="B247" s="11">
        <v>1628</v>
      </c>
      <c r="C247" s="81" t="s">
        <v>1576</v>
      </c>
      <c r="D247" s="50">
        <v>1958</v>
      </c>
      <c r="E247" s="51" t="s">
        <v>29</v>
      </c>
      <c r="F247" s="51" t="s">
        <v>309</v>
      </c>
      <c r="G247" s="51" t="s">
        <v>21</v>
      </c>
      <c r="H247" s="51"/>
      <c r="I247" s="210">
        <v>0.056365740740740744</v>
      </c>
      <c r="J247" s="59">
        <f t="shared" si="3"/>
      </c>
      <c r="K247" s="59"/>
      <c r="L247" s="13"/>
      <c r="M247" s="103"/>
      <c r="Q247">
        <v>3240</v>
      </c>
    </row>
    <row r="248" spans="1:17" ht="12.75">
      <c r="A248" s="48">
        <v>247</v>
      </c>
      <c r="B248" s="46">
        <v>1344</v>
      </c>
      <c r="C248" s="47" t="s">
        <v>468</v>
      </c>
      <c r="D248" s="42">
        <v>1984</v>
      </c>
      <c r="E248" s="41" t="s">
        <v>29</v>
      </c>
      <c r="F248" s="56" t="s">
        <v>9</v>
      </c>
      <c r="G248" s="56" t="s">
        <v>9</v>
      </c>
      <c r="H248" s="51" t="s">
        <v>532</v>
      </c>
      <c r="I248" s="210">
        <v>0.05648148148148149</v>
      </c>
      <c r="J248" s="59">
        <f t="shared" si="3"/>
      </c>
      <c r="K248" s="59"/>
      <c r="L248" s="13" t="s">
        <v>269</v>
      </c>
      <c r="M248" s="103"/>
      <c r="Q248">
        <v>3360</v>
      </c>
    </row>
    <row r="249" spans="1:17" ht="12.75">
      <c r="A249" s="48">
        <v>248</v>
      </c>
      <c r="B249" s="11">
        <v>1634</v>
      </c>
      <c r="C249" s="81" t="s">
        <v>1584</v>
      </c>
      <c r="D249" s="50">
        <v>1986</v>
      </c>
      <c r="E249" s="51" t="s">
        <v>29</v>
      </c>
      <c r="F249" s="51" t="s">
        <v>9</v>
      </c>
      <c r="G249" s="51" t="s">
        <v>9</v>
      </c>
      <c r="H249" s="51" t="s">
        <v>1585</v>
      </c>
      <c r="I249" s="210">
        <v>0.0565162037037037</v>
      </c>
      <c r="J249" s="59">
        <f t="shared" si="3"/>
      </c>
      <c r="K249" s="59"/>
      <c r="L249" s="13"/>
      <c r="M249" s="103"/>
      <c r="Q249">
        <v>5220</v>
      </c>
    </row>
    <row r="250" spans="1:17" ht="12.75">
      <c r="A250" s="48">
        <v>249</v>
      </c>
      <c r="B250" s="11">
        <v>1637</v>
      </c>
      <c r="C250" s="81" t="s">
        <v>1590</v>
      </c>
      <c r="D250" s="50">
        <v>1988</v>
      </c>
      <c r="E250" s="51" t="s">
        <v>29</v>
      </c>
      <c r="F250" s="51" t="s">
        <v>9</v>
      </c>
      <c r="G250" s="51" t="s">
        <v>9</v>
      </c>
      <c r="H250" s="51"/>
      <c r="I250" s="210">
        <v>0.056539351851851855</v>
      </c>
      <c r="J250" s="59">
        <f t="shared" si="3"/>
      </c>
      <c r="K250" s="59"/>
      <c r="L250" s="13"/>
      <c r="M250" s="103"/>
      <c r="Q250">
        <v>3420</v>
      </c>
    </row>
    <row r="251" spans="1:17" ht="12.75">
      <c r="A251" s="48">
        <v>250</v>
      </c>
      <c r="B251" s="11">
        <v>1638</v>
      </c>
      <c r="C251" s="81" t="s">
        <v>1591</v>
      </c>
      <c r="D251" s="50">
        <v>1961</v>
      </c>
      <c r="E251" s="51" t="s">
        <v>29</v>
      </c>
      <c r="F251" s="51" t="s">
        <v>9</v>
      </c>
      <c r="G251" s="51" t="s">
        <v>9</v>
      </c>
      <c r="H251" s="51" t="s">
        <v>238</v>
      </c>
      <c r="I251" s="210">
        <v>0.056562499999999995</v>
      </c>
      <c r="J251" s="59">
        <f t="shared" si="3"/>
      </c>
      <c r="K251" s="59"/>
      <c r="L251" s="13"/>
      <c r="M251" s="103"/>
      <c r="Q251">
        <v>3840</v>
      </c>
    </row>
    <row r="252" spans="1:17" ht="12.75">
      <c r="A252" s="48">
        <v>251</v>
      </c>
      <c r="B252" s="44">
        <v>1563</v>
      </c>
      <c r="C252" s="72" t="s">
        <v>1492</v>
      </c>
      <c r="D252" s="73">
        <v>1987</v>
      </c>
      <c r="E252" s="51" t="s">
        <v>29</v>
      </c>
      <c r="F252" s="51" t="s">
        <v>9</v>
      </c>
      <c r="G252" s="51" t="s">
        <v>9</v>
      </c>
      <c r="H252" s="15"/>
      <c r="I252" s="217">
        <v>0.05663194444444444</v>
      </c>
      <c r="J252" s="59">
        <f t="shared" si="3"/>
      </c>
      <c r="K252" s="59"/>
      <c r="L252" s="225"/>
      <c r="M252" s="103"/>
      <c r="Q252">
        <v>4620</v>
      </c>
    </row>
    <row r="253" spans="1:17" ht="12.75">
      <c r="A253" s="48">
        <v>252</v>
      </c>
      <c r="B253" s="49">
        <v>1289</v>
      </c>
      <c r="C253" s="81" t="s">
        <v>426</v>
      </c>
      <c r="D253" s="50">
        <v>1952</v>
      </c>
      <c r="E253" s="51" t="s">
        <v>29</v>
      </c>
      <c r="F253" s="51" t="s">
        <v>9</v>
      </c>
      <c r="G253" s="51" t="s">
        <v>9</v>
      </c>
      <c r="H253" s="51"/>
      <c r="I253" s="210">
        <v>0.05672453703703704</v>
      </c>
      <c r="J253" s="59">
        <f t="shared" si="3"/>
      </c>
      <c r="K253" s="59"/>
      <c r="L253" s="13" t="s">
        <v>269</v>
      </c>
      <c r="M253" s="103"/>
      <c r="Q253">
        <v>3720</v>
      </c>
    </row>
    <row r="254" spans="1:17" ht="12.75">
      <c r="A254" s="48">
        <v>253</v>
      </c>
      <c r="B254" s="53">
        <v>1331</v>
      </c>
      <c r="C254" s="71" t="s">
        <v>457</v>
      </c>
      <c r="D254" s="54">
        <v>1991</v>
      </c>
      <c r="E254" s="55" t="s">
        <v>29</v>
      </c>
      <c r="F254" s="55" t="s">
        <v>9</v>
      </c>
      <c r="G254" s="55" t="s">
        <v>9</v>
      </c>
      <c r="H254" s="55"/>
      <c r="I254" s="211">
        <v>0.05679398148148148</v>
      </c>
      <c r="J254" s="59">
        <f t="shared" si="3"/>
      </c>
      <c r="K254" s="59"/>
      <c r="L254" s="13" t="s">
        <v>269</v>
      </c>
      <c r="M254" s="103"/>
      <c r="Q254">
        <v>4440</v>
      </c>
    </row>
    <row r="255" spans="1:13" ht="12.75">
      <c r="A255" s="48">
        <v>254</v>
      </c>
      <c r="B255" s="44">
        <v>1514</v>
      </c>
      <c r="C255" s="81" t="s">
        <v>1428</v>
      </c>
      <c r="D255" s="50">
        <v>1980</v>
      </c>
      <c r="E255" s="51" t="s">
        <v>29</v>
      </c>
      <c r="F255" s="51" t="s">
        <v>9</v>
      </c>
      <c r="G255" s="51" t="s">
        <v>9</v>
      </c>
      <c r="H255" s="51"/>
      <c r="I255" s="210">
        <v>0.05684027777777778</v>
      </c>
      <c r="J255" s="59">
        <f t="shared" si="3"/>
      </c>
      <c r="K255" s="59"/>
      <c r="L255" s="13"/>
      <c r="M255" s="103"/>
    </row>
    <row r="256" spans="1:17" ht="12.75">
      <c r="A256" s="48">
        <v>255</v>
      </c>
      <c r="B256" s="49">
        <v>1360</v>
      </c>
      <c r="C256" s="81" t="s">
        <v>481</v>
      </c>
      <c r="D256" s="50">
        <v>1987</v>
      </c>
      <c r="E256" s="51" t="s">
        <v>29</v>
      </c>
      <c r="F256" s="51" t="s">
        <v>9</v>
      </c>
      <c r="G256" s="51" t="s">
        <v>9</v>
      </c>
      <c r="H256" s="51"/>
      <c r="I256" s="210">
        <v>0.05689814814814815</v>
      </c>
      <c r="J256" s="59">
        <f t="shared" si="3"/>
      </c>
      <c r="K256" s="59"/>
      <c r="L256" s="13" t="s">
        <v>269</v>
      </c>
      <c r="M256" s="103"/>
      <c r="Q256">
        <v>4080</v>
      </c>
    </row>
    <row r="257" spans="1:17" ht="12.75">
      <c r="A257" s="48">
        <v>256</v>
      </c>
      <c r="B257" s="11">
        <v>1396</v>
      </c>
      <c r="C257" s="81" t="s">
        <v>1310</v>
      </c>
      <c r="D257" s="50">
        <v>1991</v>
      </c>
      <c r="E257" s="51" t="s">
        <v>29</v>
      </c>
      <c r="F257" s="51" t="s">
        <v>9</v>
      </c>
      <c r="G257" s="51" t="s">
        <v>9</v>
      </c>
      <c r="H257" s="51" t="s">
        <v>1311</v>
      </c>
      <c r="I257" s="210">
        <v>0.05693287037037037</v>
      </c>
      <c r="J257" s="59">
        <f t="shared" si="3"/>
      </c>
      <c r="K257" s="59"/>
      <c r="L257" s="13"/>
      <c r="M257" s="103"/>
      <c r="Q257">
        <v>4740</v>
      </c>
    </row>
    <row r="258" spans="1:17" ht="12.75">
      <c r="A258" s="48">
        <v>257</v>
      </c>
      <c r="B258" s="49">
        <v>1471</v>
      </c>
      <c r="C258" s="81" t="s">
        <v>1376</v>
      </c>
      <c r="D258" s="50">
        <v>1989</v>
      </c>
      <c r="E258" s="51" t="s">
        <v>29</v>
      </c>
      <c r="F258" s="51" t="s">
        <v>9</v>
      </c>
      <c r="G258" s="51" t="s">
        <v>9</v>
      </c>
      <c r="H258" s="15" t="s">
        <v>735</v>
      </c>
      <c r="I258" s="217">
        <v>0.05703703703703703</v>
      </c>
      <c r="J258" s="59">
        <f t="shared" si="3"/>
      </c>
      <c r="K258" s="59"/>
      <c r="L258" s="13"/>
      <c r="M258" s="103"/>
      <c r="Q258">
        <v>5160</v>
      </c>
    </row>
    <row r="259" spans="1:17" ht="12.75">
      <c r="A259" s="48">
        <v>258</v>
      </c>
      <c r="B259" s="49">
        <v>1273</v>
      </c>
      <c r="C259" s="81" t="s">
        <v>410</v>
      </c>
      <c r="D259" s="50">
        <v>1988</v>
      </c>
      <c r="E259" s="51" t="s">
        <v>29</v>
      </c>
      <c r="F259" s="51" t="s">
        <v>9</v>
      </c>
      <c r="G259" s="51" t="s">
        <v>9</v>
      </c>
      <c r="H259" s="51"/>
      <c r="I259" s="210">
        <v>0.05708333333333334</v>
      </c>
      <c r="J259" s="59">
        <f aca="true" t="shared" si="4" ref="J259:J323">IF(AND(D259&gt;=1900,D259&lt;=1949),"M65",IF(AND(D259&gt;=1997,D259&lt;=1998),"M17",""))</f>
      </c>
      <c r="K259" s="59"/>
      <c r="L259" s="13" t="s">
        <v>269</v>
      </c>
      <c r="M259" s="103"/>
      <c r="Q259">
        <v>5700</v>
      </c>
    </row>
    <row r="260" spans="1:17" ht="12.75">
      <c r="A260" s="48">
        <v>259</v>
      </c>
      <c r="B260" s="37">
        <v>1587</v>
      </c>
      <c r="C260" s="38" t="s">
        <v>191</v>
      </c>
      <c r="D260" s="101">
        <v>1989</v>
      </c>
      <c r="E260" s="30" t="s">
        <v>29</v>
      </c>
      <c r="F260" s="32" t="s">
        <v>9</v>
      </c>
      <c r="G260" s="32" t="s">
        <v>9</v>
      </c>
      <c r="H260" s="32" t="s">
        <v>205</v>
      </c>
      <c r="I260" s="223">
        <v>0.05722222222222222</v>
      </c>
      <c r="J260" s="59">
        <f t="shared" si="4"/>
      </c>
      <c r="K260" s="33"/>
      <c r="L260" s="13" t="s">
        <v>269</v>
      </c>
      <c r="M260" s="103"/>
      <c r="Q260">
        <v>5460</v>
      </c>
    </row>
    <row r="261" spans="1:17" ht="12.75">
      <c r="A261" s="48">
        <v>260</v>
      </c>
      <c r="B261" s="53">
        <v>1401</v>
      </c>
      <c r="C261" s="81" t="s">
        <v>1313</v>
      </c>
      <c r="D261" s="50">
        <v>1975</v>
      </c>
      <c r="E261" s="51" t="s">
        <v>29</v>
      </c>
      <c r="F261" s="51" t="s">
        <v>9</v>
      </c>
      <c r="G261" s="51" t="s">
        <v>9</v>
      </c>
      <c r="H261" s="51"/>
      <c r="I261" s="210">
        <v>0.05726851851851852</v>
      </c>
      <c r="J261" s="59">
        <f t="shared" si="4"/>
      </c>
      <c r="K261" s="59"/>
      <c r="L261" s="13"/>
      <c r="M261" s="103"/>
      <c r="Q261">
        <v>4320</v>
      </c>
    </row>
    <row r="262" spans="1:13" ht="12.75">
      <c r="A262" s="48">
        <v>261</v>
      </c>
      <c r="B262" s="49">
        <v>1334</v>
      </c>
      <c r="C262" s="81" t="s">
        <v>460</v>
      </c>
      <c r="D262" s="50">
        <v>1955</v>
      </c>
      <c r="E262" s="51" t="s">
        <v>29</v>
      </c>
      <c r="F262" s="51" t="s">
        <v>215</v>
      </c>
      <c r="G262" s="51" t="s">
        <v>14</v>
      </c>
      <c r="H262" s="51" t="s">
        <v>216</v>
      </c>
      <c r="I262" s="210">
        <v>0.05738425925925925</v>
      </c>
      <c r="J262" s="59">
        <f t="shared" si="4"/>
      </c>
      <c r="K262" s="59"/>
      <c r="L262" s="13" t="s">
        <v>269</v>
      </c>
      <c r="M262" s="103"/>
    </row>
    <row r="263" spans="1:13" ht="12.75">
      <c r="A263" s="48">
        <v>262</v>
      </c>
      <c r="B263" s="11">
        <v>1404</v>
      </c>
      <c r="C263" s="81" t="s">
        <v>1315</v>
      </c>
      <c r="D263" s="50">
        <v>1978</v>
      </c>
      <c r="E263" s="51" t="s">
        <v>29</v>
      </c>
      <c r="F263" s="51" t="s">
        <v>9</v>
      </c>
      <c r="G263" s="51" t="s">
        <v>9</v>
      </c>
      <c r="H263" s="51"/>
      <c r="I263" s="210">
        <v>0.05743055555555556</v>
      </c>
      <c r="J263" s="59">
        <f t="shared" si="4"/>
      </c>
      <c r="K263" s="59"/>
      <c r="L263" s="13"/>
      <c r="M263" s="103"/>
    </row>
    <row r="264" spans="1:13" ht="12.75">
      <c r="A264" s="48">
        <v>263</v>
      </c>
      <c r="B264" s="11">
        <v>1440</v>
      </c>
      <c r="C264" s="81" t="s">
        <v>1353</v>
      </c>
      <c r="D264" s="50">
        <v>1972</v>
      </c>
      <c r="E264" s="51" t="s">
        <v>29</v>
      </c>
      <c r="F264" s="51" t="s">
        <v>9</v>
      </c>
      <c r="G264" s="51" t="s">
        <v>9</v>
      </c>
      <c r="H264" s="51"/>
      <c r="I264" s="210">
        <v>0.05753472222222222</v>
      </c>
      <c r="J264" s="59">
        <f t="shared" si="4"/>
      </c>
      <c r="K264" s="59"/>
      <c r="L264" s="13"/>
      <c r="M264" s="103"/>
    </row>
    <row r="265" spans="1:17" ht="12.75">
      <c r="A265" s="48">
        <v>264</v>
      </c>
      <c r="B265" s="44">
        <v>1458</v>
      </c>
      <c r="C265" s="81" t="s">
        <v>1363</v>
      </c>
      <c r="D265" s="50">
        <v>1981</v>
      </c>
      <c r="E265" s="51" t="s">
        <v>29</v>
      </c>
      <c r="F265" s="51" t="s">
        <v>9</v>
      </c>
      <c r="G265" s="51" t="s">
        <v>9</v>
      </c>
      <c r="H265" s="51"/>
      <c r="I265" s="210">
        <v>0.0575462962962963</v>
      </c>
      <c r="J265" s="59">
        <f t="shared" si="4"/>
      </c>
      <c r="K265" s="59"/>
      <c r="L265" s="13"/>
      <c r="M265" s="103"/>
      <c r="Q265">
        <v>5040</v>
      </c>
    </row>
    <row r="266" spans="1:17" ht="12.75">
      <c r="A266" s="48">
        <v>265</v>
      </c>
      <c r="B266" s="49">
        <v>1341</v>
      </c>
      <c r="C266" s="81" t="s">
        <v>466</v>
      </c>
      <c r="D266" s="50">
        <v>1979</v>
      </c>
      <c r="E266" s="51" t="s">
        <v>29</v>
      </c>
      <c r="F266" s="51" t="s">
        <v>9</v>
      </c>
      <c r="G266" s="51" t="s">
        <v>9</v>
      </c>
      <c r="H266" s="51" t="s">
        <v>530</v>
      </c>
      <c r="I266" s="210">
        <v>0.057569444444444444</v>
      </c>
      <c r="J266" s="59">
        <f t="shared" si="4"/>
      </c>
      <c r="K266" s="59"/>
      <c r="L266" s="13" t="s">
        <v>269</v>
      </c>
      <c r="M266" s="103"/>
      <c r="Q266">
        <v>4860</v>
      </c>
    </row>
    <row r="267" spans="1:17" ht="12.75">
      <c r="A267" s="48">
        <v>266</v>
      </c>
      <c r="B267" s="11">
        <v>1294</v>
      </c>
      <c r="C267" s="81" t="s">
        <v>430</v>
      </c>
      <c r="D267" s="50">
        <v>1966</v>
      </c>
      <c r="E267" s="51" t="s">
        <v>29</v>
      </c>
      <c r="F267" s="51" t="s">
        <v>9</v>
      </c>
      <c r="G267" s="51" t="s">
        <v>9</v>
      </c>
      <c r="H267" s="51" t="s">
        <v>517</v>
      </c>
      <c r="I267" s="210">
        <v>0.05759259259259259</v>
      </c>
      <c r="J267" s="59">
        <f t="shared" si="4"/>
      </c>
      <c r="K267" s="59"/>
      <c r="L267" s="13" t="s">
        <v>269</v>
      </c>
      <c r="M267" s="103"/>
      <c r="Q267">
        <v>4380</v>
      </c>
    </row>
    <row r="268" spans="1:17" ht="12.75">
      <c r="A268" s="48">
        <v>267</v>
      </c>
      <c r="B268" s="44">
        <v>1567</v>
      </c>
      <c r="C268" s="71" t="s">
        <v>1497</v>
      </c>
      <c r="D268" s="54">
        <v>1954</v>
      </c>
      <c r="E268" s="51" t="s">
        <v>29</v>
      </c>
      <c r="F268" s="51" t="s">
        <v>9</v>
      </c>
      <c r="G268" s="51" t="s">
        <v>9</v>
      </c>
      <c r="H268" s="55" t="s">
        <v>661</v>
      </c>
      <c r="I268" s="211">
        <v>0.05783564814814815</v>
      </c>
      <c r="J268" s="59">
        <f t="shared" si="4"/>
      </c>
      <c r="K268" s="59"/>
      <c r="L268" s="215"/>
      <c r="M268" s="103"/>
      <c r="Q268">
        <v>4140</v>
      </c>
    </row>
    <row r="269" spans="1:17" ht="12.75">
      <c r="A269" s="48">
        <v>268</v>
      </c>
      <c r="B269" s="49">
        <v>1257</v>
      </c>
      <c r="C269" s="81" t="s">
        <v>400</v>
      </c>
      <c r="D269" s="50">
        <v>1977</v>
      </c>
      <c r="E269" s="51" t="s">
        <v>29</v>
      </c>
      <c r="F269" s="51" t="s">
        <v>9</v>
      </c>
      <c r="G269" s="51" t="s">
        <v>9</v>
      </c>
      <c r="H269" s="51"/>
      <c r="I269" s="210">
        <v>0.057986111111111106</v>
      </c>
      <c r="J269" s="59">
        <f t="shared" si="4"/>
      </c>
      <c r="K269" s="59"/>
      <c r="L269" s="13" t="s">
        <v>269</v>
      </c>
      <c r="M269" s="103"/>
      <c r="Q269">
        <v>4320</v>
      </c>
    </row>
    <row r="270" spans="1:17" ht="12.75">
      <c r="A270" s="48">
        <v>269</v>
      </c>
      <c r="B270" s="53">
        <v>1451</v>
      </c>
      <c r="C270" s="43" t="s">
        <v>1359</v>
      </c>
      <c r="D270" s="50">
        <v>1962</v>
      </c>
      <c r="E270" s="51" t="s">
        <v>29</v>
      </c>
      <c r="F270" s="51" t="s">
        <v>9</v>
      </c>
      <c r="G270" s="51" t="s">
        <v>9</v>
      </c>
      <c r="H270" s="12" t="s">
        <v>1360</v>
      </c>
      <c r="I270" s="212">
        <v>0.05821759259259259</v>
      </c>
      <c r="J270" s="59">
        <f t="shared" si="4"/>
      </c>
      <c r="K270" s="59"/>
      <c r="L270" s="13"/>
      <c r="M270" s="103"/>
      <c r="Q270">
        <v>3300</v>
      </c>
    </row>
    <row r="271" spans="1:17" ht="12.75">
      <c r="A271" s="48">
        <v>270</v>
      </c>
      <c r="B271" s="11">
        <v>1438</v>
      </c>
      <c r="C271" s="72" t="s">
        <v>1348</v>
      </c>
      <c r="D271" s="73">
        <v>1982</v>
      </c>
      <c r="E271" s="51" t="s">
        <v>29</v>
      </c>
      <c r="F271" s="51" t="s">
        <v>314</v>
      </c>
      <c r="G271" s="51" t="s">
        <v>1349</v>
      </c>
      <c r="H271" s="15" t="s">
        <v>1350</v>
      </c>
      <c r="I271" s="217">
        <v>0.05853009259259259</v>
      </c>
      <c r="J271" s="59">
        <f t="shared" si="4"/>
      </c>
      <c r="K271" s="59"/>
      <c r="L271" s="225"/>
      <c r="M271" s="103"/>
      <c r="Q271">
        <v>3120</v>
      </c>
    </row>
    <row r="272" spans="1:13" ht="12.75">
      <c r="A272" s="48">
        <v>271</v>
      </c>
      <c r="B272" s="49">
        <v>1381</v>
      </c>
      <c r="C272" s="81" t="s">
        <v>499</v>
      </c>
      <c r="D272" s="50">
        <v>1986</v>
      </c>
      <c r="E272" s="51" t="s">
        <v>29</v>
      </c>
      <c r="F272" s="51" t="s">
        <v>9</v>
      </c>
      <c r="G272" s="51" t="s">
        <v>9</v>
      </c>
      <c r="H272" s="51"/>
      <c r="I272" s="210">
        <v>0.058541666666666665</v>
      </c>
      <c r="J272" s="59">
        <f t="shared" si="4"/>
      </c>
      <c r="K272" s="59"/>
      <c r="L272" s="13" t="s">
        <v>269</v>
      </c>
      <c r="M272" s="103"/>
    </row>
    <row r="273" spans="1:17" ht="12.75">
      <c r="A273" s="48">
        <v>272</v>
      </c>
      <c r="B273" s="49">
        <v>1320</v>
      </c>
      <c r="C273" s="81" t="s">
        <v>449</v>
      </c>
      <c r="D273" s="50">
        <v>1971</v>
      </c>
      <c r="E273" s="51" t="s">
        <v>29</v>
      </c>
      <c r="F273" s="51" t="s">
        <v>9</v>
      </c>
      <c r="G273" s="51" t="s">
        <v>9</v>
      </c>
      <c r="H273" s="51"/>
      <c r="I273" s="210">
        <v>0.05856481481481481</v>
      </c>
      <c r="J273" s="59">
        <f t="shared" si="4"/>
      </c>
      <c r="K273" s="59"/>
      <c r="L273" s="13" t="s">
        <v>269</v>
      </c>
      <c r="M273" s="103"/>
      <c r="Q273">
        <v>3960</v>
      </c>
    </row>
    <row r="274" spans="1:17" ht="12.75">
      <c r="A274" s="48">
        <v>273</v>
      </c>
      <c r="B274" s="49">
        <v>1513</v>
      </c>
      <c r="C274" s="71" t="s">
        <v>1427</v>
      </c>
      <c r="D274" s="73">
        <v>1987</v>
      </c>
      <c r="E274" s="51" t="s">
        <v>29</v>
      </c>
      <c r="F274" s="51" t="s">
        <v>9</v>
      </c>
      <c r="G274" s="51" t="s">
        <v>9</v>
      </c>
      <c r="H274" s="55"/>
      <c r="I274" s="211">
        <v>0.05862268518518519</v>
      </c>
      <c r="J274" s="59">
        <f t="shared" si="4"/>
      </c>
      <c r="K274" s="59"/>
      <c r="L274" s="215"/>
      <c r="M274" s="103"/>
      <c r="Q274">
        <v>3120</v>
      </c>
    </row>
    <row r="275" spans="1:17" ht="12.75">
      <c r="A275" s="48">
        <v>274</v>
      </c>
      <c r="B275" s="44">
        <v>1568</v>
      </c>
      <c r="C275" s="81" t="s">
        <v>1498</v>
      </c>
      <c r="D275" s="50">
        <v>1973</v>
      </c>
      <c r="E275" s="51" t="s">
        <v>29</v>
      </c>
      <c r="F275" s="51" t="s">
        <v>9</v>
      </c>
      <c r="G275" s="51" t="s">
        <v>9</v>
      </c>
      <c r="H275" s="51" t="s">
        <v>1499</v>
      </c>
      <c r="I275" s="210">
        <v>0.05884259259259259</v>
      </c>
      <c r="J275" s="59">
        <f t="shared" si="4"/>
      </c>
      <c r="K275" s="59"/>
      <c r="L275" s="13"/>
      <c r="M275" s="103"/>
      <c r="Q275">
        <v>4080</v>
      </c>
    </row>
    <row r="276" spans="1:17" ht="12.75">
      <c r="A276" s="48">
        <v>275</v>
      </c>
      <c r="B276" s="49">
        <v>1281</v>
      </c>
      <c r="C276" s="81" t="s">
        <v>418</v>
      </c>
      <c r="D276" s="50">
        <v>1991</v>
      </c>
      <c r="E276" s="51" t="s">
        <v>29</v>
      </c>
      <c r="F276" s="51" t="s">
        <v>9</v>
      </c>
      <c r="G276" s="51" t="s">
        <v>9</v>
      </c>
      <c r="H276" s="51" t="s">
        <v>513</v>
      </c>
      <c r="I276" s="210">
        <v>0.05885416666666667</v>
      </c>
      <c r="J276" s="59">
        <f t="shared" si="4"/>
      </c>
      <c r="K276" s="59"/>
      <c r="L276" s="13" t="s">
        <v>269</v>
      </c>
      <c r="M276" s="103"/>
      <c r="Q276">
        <v>4860</v>
      </c>
    </row>
    <row r="277" spans="1:17" ht="12.75">
      <c r="A277" s="48">
        <v>276</v>
      </c>
      <c r="B277" s="49">
        <v>1337</v>
      </c>
      <c r="C277" s="81" t="s">
        <v>462</v>
      </c>
      <c r="D277" s="50">
        <v>1983</v>
      </c>
      <c r="E277" s="51" t="s">
        <v>29</v>
      </c>
      <c r="F277" s="51" t="s">
        <v>9</v>
      </c>
      <c r="G277" s="51" t="s">
        <v>10</v>
      </c>
      <c r="H277" s="51"/>
      <c r="I277" s="210">
        <v>0.05890046296296297</v>
      </c>
      <c r="J277" s="59">
        <f t="shared" si="4"/>
      </c>
      <c r="K277" s="59"/>
      <c r="L277" s="13" t="s">
        <v>269</v>
      </c>
      <c r="M277" s="103"/>
      <c r="Q277">
        <v>6600</v>
      </c>
    </row>
    <row r="278" spans="1:13" ht="12.75">
      <c r="A278" s="48">
        <v>277</v>
      </c>
      <c r="B278" s="11">
        <v>1599</v>
      </c>
      <c r="C278" s="81" t="s">
        <v>1541</v>
      </c>
      <c r="D278" s="50">
        <v>1987</v>
      </c>
      <c r="E278" s="51" t="s">
        <v>29</v>
      </c>
      <c r="F278" s="51" t="s">
        <v>9</v>
      </c>
      <c r="G278" s="51" t="s">
        <v>9</v>
      </c>
      <c r="H278" s="51"/>
      <c r="I278" s="210">
        <v>0.058912037037037034</v>
      </c>
      <c r="J278" s="59">
        <f t="shared" si="4"/>
      </c>
      <c r="K278" s="59"/>
      <c r="L278" s="13"/>
      <c r="M278" s="103"/>
    </row>
    <row r="279" spans="1:17" ht="12.75">
      <c r="A279" s="48">
        <v>278</v>
      </c>
      <c r="B279" s="44">
        <v>1544</v>
      </c>
      <c r="C279" s="81" t="s">
        <v>1466</v>
      </c>
      <c r="D279" s="50">
        <v>1997</v>
      </c>
      <c r="E279" s="51" t="s">
        <v>29</v>
      </c>
      <c r="F279" s="51" t="s">
        <v>9</v>
      </c>
      <c r="G279" s="51" t="s">
        <v>9</v>
      </c>
      <c r="H279" s="51" t="s">
        <v>388</v>
      </c>
      <c r="I279" s="210">
        <v>0.05892361111111111</v>
      </c>
      <c r="J279" s="59" t="str">
        <f t="shared" si="4"/>
        <v>M17</v>
      </c>
      <c r="K279" s="59">
        <v>18</v>
      </c>
      <c r="L279" s="13"/>
      <c r="M279" s="103"/>
      <c r="Q279">
        <v>3180</v>
      </c>
    </row>
    <row r="280" spans="1:17" ht="12.75">
      <c r="A280" s="48">
        <v>279</v>
      </c>
      <c r="B280" s="49">
        <v>1283</v>
      </c>
      <c r="C280" s="81" t="s">
        <v>420</v>
      </c>
      <c r="D280" s="50">
        <v>1983</v>
      </c>
      <c r="E280" s="51" t="s">
        <v>29</v>
      </c>
      <c r="F280" s="51" t="s">
        <v>9</v>
      </c>
      <c r="G280" s="51" t="s">
        <v>9</v>
      </c>
      <c r="H280" s="51"/>
      <c r="I280" s="210">
        <v>0.05896990740740741</v>
      </c>
      <c r="J280" s="59">
        <f t="shared" si="4"/>
      </c>
      <c r="K280" s="59"/>
      <c r="L280" s="13" t="s">
        <v>269</v>
      </c>
      <c r="M280" s="103"/>
      <c r="Q280">
        <v>3240</v>
      </c>
    </row>
    <row r="281" spans="1:17" ht="12.75">
      <c r="A281" s="48">
        <v>280</v>
      </c>
      <c r="B281" s="49">
        <v>1258</v>
      </c>
      <c r="C281" s="81" t="s">
        <v>401</v>
      </c>
      <c r="D281" s="50">
        <v>1986</v>
      </c>
      <c r="E281" s="51" t="s">
        <v>29</v>
      </c>
      <c r="F281" s="51" t="s">
        <v>9</v>
      </c>
      <c r="G281" s="51" t="s">
        <v>9</v>
      </c>
      <c r="H281" s="51"/>
      <c r="I281" s="210">
        <v>0.059166666666666666</v>
      </c>
      <c r="J281" s="59">
        <f t="shared" si="4"/>
      </c>
      <c r="K281" s="59"/>
      <c r="L281" s="13" t="s">
        <v>269</v>
      </c>
      <c r="M281" s="103"/>
      <c r="Q281">
        <v>3900</v>
      </c>
    </row>
    <row r="282" spans="1:17" ht="12.75">
      <c r="A282" s="48">
        <v>281</v>
      </c>
      <c r="B282" s="44">
        <v>1561</v>
      </c>
      <c r="C282" s="72" t="s">
        <v>1491</v>
      </c>
      <c r="D282" s="73">
        <v>1962</v>
      </c>
      <c r="E282" s="51" t="s">
        <v>29</v>
      </c>
      <c r="F282" s="51" t="s">
        <v>9</v>
      </c>
      <c r="G282" s="51" t="s">
        <v>9</v>
      </c>
      <c r="H282" s="15"/>
      <c r="I282" s="217">
        <v>0.059305555555555556</v>
      </c>
      <c r="J282" s="59">
        <f t="shared" si="4"/>
      </c>
      <c r="K282" s="59"/>
      <c r="L282" s="225"/>
      <c r="M282" s="103"/>
      <c r="Q282">
        <v>4320</v>
      </c>
    </row>
    <row r="283" spans="1:17" ht="12.75">
      <c r="A283" s="48">
        <v>282</v>
      </c>
      <c r="B283" s="49">
        <v>1577</v>
      </c>
      <c r="C283" s="81" t="s">
        <v>1510</v>
      </c>
      <c r="D283" s="50">
        <v>1941</v>
      </c>
      <c r="E283" s="51" t="s">
        <v>29</v>
      </c>
      <c r="F283" s="51" t="s">
        <v>9</v>
      </c>
      <c r="G283" s="51" t="s">
        <v>9</v>
      </c>
      <c r="H283" s="51" t="s">
        <v>735</v>
      </c>
      <c r="I283" s="210">
        <v>0.05932870370370371</v>
      </c>
      <c r="J283" s="59" t="str">
        <f t="shared" si="4"/>
        <v>M65</v>
      </c>
      <c r="K283" s="59">
        <v>10</v>
      </c>
      <c r="L283" s="13" t="s">
        <v>1407</v>
      </c>
      <c r="M283" s="103"/>
      <c r="Q283">
        <v>4200</v>
      </c>
    </row>
    <row r="284" spans="1:17" ht="12.75">
      <c r="A284" s="48">
        <v>283</v>
      </c>
      <c r="B284" s="44">
        <v>1569</v>
      </c>
      <c r="C284" s="81" t="s">
        <v>1500</v>
      </c>
      <c r="D284" s="15">
        <v>1974</v>
      </c>
      <c r="E284" s="51" t="s">
        <v>29</v>
      </c>
      <c r="F284" s="51" t="s">
        <v>9</v>
      </c>
      <c r="G284" s="51" t="s">
        <v>9</v>
      </c>
      <c r="H284" s="51"/>
      <c r="I284" s="210">
        <v>0.059375000000000004</v>
      </c>
      <c r="J284" s="59">
        <f t="shared" si="4"/>
      </c>
      <c r="K284" s="59"/>
      <c r="L284" s="13"/>
      <c r="M284" s="103"/>
      <c r="Q284">
        <v>4380</v>
      </c>
    </row>
    <row r="285" spans="1:17" ht="12.75">
      <c r="A285" s="48">
        <v>284</v>
      </c>
      <c r="B285" s="44">
        <v>1565</v>
      </c>
      <c r="C285" s="72" t="s">
        <v>1494</v>
      </c>
      <c r="D285" s="73">
        <v>1982</v>
      </c>
      <c r="E285" s="51" t="s">
        <v>29</v>
      </c>
      <c r="F285" s="51" t="s">
        <v>9</v>
      </c>
      <c r="G285" s="51" t="s">
        <v>1495</v>
      </c>
      <c r="H285" s="15"/>
      <c r="I285" s="217">
        <v>0.059398148148148144</v>
      </c>
      <c r="J285" s="59">
        <f t="shared" si="4"/>
      </c>
      <c r="K285" s="59"/>
      <c r="L285" s="225"/>
      <c r="M285" s="103"/>
      <c r="Q285">
        <v>4380</v>
      </c>
    </row>
    <row r="286" spans="1:17" ht="12.75">
      <c r="A286" s="48">
        <v>285</v>
      </c>
      <c r="B286" s="49">
        <v>1265</v>
      </c>
      <c r="C286" s="81" t="s">
        <v>405</v>
      </c>
      <c r="D286" s="50">
        <v>1986</v>
      </c>
      <c r="E286" s="51" t="s">
        <v>29</v>
      </c>
      <c r="F286" s="51" t="s">
        <v>9</v>
      </c>
      <c r="G286" s="51" t="s">
        <v>9</v>
      </c>
      <c r="H286" s="51"/>
      <c r="I286" s="210">
        <v>0.05959490740740741</v>
      </c>
      <c r="J286" s="59">
        <f t="shared" si="4"/>
      </c>
      <c r="K286" s="59"/>
      <c r="L286" s="13" t="s">
        <v>269</v>
      </c>
      <c r="M286" s="103"/>
      <c r="Q286">
        <v>3300</v>
      </c>
    </row>
    <row r="287" spans="1:17" ht="12.75">
      <c r="A287" s="48">
        <v>286</v>
      </c>
      <c r="B287" s="11">
        <v>1263</v>
      </c>
      <c r="C287" s="81" t="s">
        <v>404</v>
      </c>
      <c r="D287" s="50">
        <v>1968</v>
      </c>
      <c r="E287" s="51" t="s">
        <v>29</v>
      </c>
      <c r="F287" s="51" t="s">
        <v>9</v>
      </c>
      <c r="G287" s="51" t="s">
        <v>9</v>
      </c>
      <c r="H287" s="51"/>
      <c r="I287" s="210">
        <v>0.05974537037037037</v>
      </c>
      <c r="J287" s="59">
        <f t="shared" si="4"/>
      </c>
      <c r="K287" s="59"/>
      <c r="L287" s="13" t="s">
        <v>269</v>
      </c>
      <c r="M287" s="103"/>
      <c r="Q287">
        <v>5700</v>
      </c>
    </row>
    <row r="288" spans="1:17" ht="12.75">
      <c r="A288" s="48">
        <v>287</v>
      </c>
      <c r="B288" s="11">
        <v>1603</v>
      </c>
      <c r="C288" s="81" t="s">
        <v>1545</v>
      </c>
      <c r="D288" s="50">
        <v>1935</v>
      </c>
      <c r="E288" s="51" t="s">
        <v>29</v>
      </c>
      <c r="F288" s="51" t="s">
        <v>9</v>
      </c>
      <c r="G288" s="51" t="s">
        <v>9</v>
      </c>
      <c r="H288" s="51" t="s">
        <v>385</v>
      </c>
      <c r="I288" s="210">
        <v>0.05975694444444444</v>
      </c>
      <c r="J288" s="59" t="str">
        <f t="shared" si="4"/>
        <v>M65</v>
      </c>
      <c r="K288" s="59">
        <v>11</v>
      </c>
      <c r="L288" s="13"/>
      <c r="M288" s="103"/>
      <c r="Q288">
        <v>5640</v>
      </c>
    </row>
    <row r="289" spans="1:17" ht="12.75">
      <c r="A289" s="48">
        <v>288</v>
      </c>
      <c r="B289" s="44">
        <v>1506</v>
      </c>
      <c r="C289" s="81" t="s">
        <v>1419</v>
      </c>
      <c r="D289" s="50">
        <v>1937</v>
      </c>
      <c r="E289" s="51" t="s">
        <v>29</v>
      </c>
      <c r="F289" s="51" t="s">
        <v>9</v>
      </c>
      <c r="G289" s="51" t="s">
        <v>9</v>
      </c>
      <c r="H289" s="51" t="s">
        <v>654</v>
      </c>
      <c r="I289" s="210">
        <v>0.05986111111111111</v>
      </c>
      <c r="J289" s="59" t="str">
        <f t="shared" si="4"/>
        <v>M65</v>
      </c>
      <c r="K289" s="59">
        <v>12</v>
      </c>
      <c r="L289" s="13" t="s">
        <v>1407</v>
      </c>
      <c r="M289" s="103"/>
      <c r="Q289">
        <v>4260</v>
      </c>
    </row>
    <row r="290" spans="1:17" ht="12.75">
      <c r="A290" s="48">
        <v>289</v>
      </c>
      <c r="B290" s="11">
        <v>1296</v>
      </c>
      <c r="C290" s="81" t="s">
        <v>431</v>
      </c>
      <c r="D290" s="50">
        <v>1982</v>
      </c>
      <c r="E290" s="51" t="s">
        <v>29</v>
      </c>
      <c r="F290" s="51" t="s">
        <v>9</v>
      </c>
      <c r="G290" s="51" t="s">
        <v>9</v>
      </c>
      <c r="H290" s="51"/>
      <c r="I290" s="210">
        <v>0.06010416666666666</v>
      </c>
      <c r="J290" s="59">
        <f t="shared" si="4"/>
      </c>
      <c r="K290" s="59"/>
      <c r="L290" s="13" t="s">
        <v>269</v>
      </c>
      <c r="M290" s="103"/>
      <c r="Q290">
        <v>3660</v>
      </c>
    </row>
    <row r="291" spans="1:17" ht="12.75">
      <c r="A291" s="48">
        <v>290</v>
      </c>
      <c r="B291" s="49">
        <v>1300</v>
      </c>
      <c r="C291" s="81" t="s">
        <v>435</v>
      </c>
      <c r="D291" s="50">
        <v>1993</v>
      </c>
      <c r="E291" s="51" t="s">
        <v>29</v>
      </c>
      <c r="F291" s="51" t="s">
        <v>9</v>
      </c>
      <c r="G291" s="51" t="s">
        <v>9</v>
      </c>
      <c r="H291" s="51"/>
      <c r="I291" s="210">
        <v>0.06016203703703704</v>
      </c>
      <c r="J291" s="59">
        <f t="shared" si="4"/>
      </c>
      <c r="K291" s="59"/>
      <c r="L291" s="13" t="s">
        <v>269</v>
      </c>
      <c r="M291" s="102">
        <v>29423</v>
      </c>
      <c r="Q291">
        <v>4320</v>
      </c>
    </row>
    <row r="292" spans="1:17" ht="12.75">
      <c r="A292" s="48">
        <v>291</v>
      </c>
      <c r="B292" s="11">
        <v>1581</v>
      </c>
      <c r="C292" s="81" t="s">
        <v>1516</v>
      </c>
      <c r="D292" s="50">
        <v>1955</v>
      </c>
      <c r="E292" s="51" t="s">
        <v>29</v>
      </c>
      <c r="F292" s="51" t="s">
        <v>309</v>
      </c>
      <c r="G292" s="51" t="s">
        <v>1517</v>
      </c>
      <c r="H292" s="51" t="s">
        <v>1518</v>
      </c>
      <c r="I292" s="210">
        <v>0.06034722222222222</v>
      </c>
      <c r="J292" s="59">
        <f t="shared" si="4"/>
      </c>
      <c r="K292" s="59"/>
      <c r="L292" s="13"/>
      <c r="M292" s="103"/>
      <c r="Q292">
        <v>3840</v>
      </c>
    </row>
    <row r="293" spans="1:17" ht="12.75">
      <c r="A293" s="48">
        <v>292</v>
      </c>
      <c r="B293" s="11">
        <v>1595</v>
      </c>
      <c r="C293" s="81" t="s">
        <v>1536</v>
      </c>
      <c r="D293" s="50">
        <v>1995</v>
      </c>
      <c r="E293" s="51" t="s">
        <v>29</v>
      </c>
      <c r="F293" s="51" t="s">
        <v>9</v>
      </c>
      <c r="G293" s="51" t="s">
        <v>9</v>
      </c>
      <c r="H293" s="51" t="s">
        <v>1523</v>
      </c>
      <c r="I293" s="210">
        <v>0.060439814814814814</v>
      </c>
      <c r="J293" s="59">
        <f t="shared" si="4"/>
      </c>
      <c r="K293" s="59"/>
      <c r="L293" s="13"/>
      <c r="M293" s="103"/>
      <c r="Q293">
        <v>3120</v>
      </c>
    </row>
    <row r="294" spans="1:17" ht="12.75">
      <c r="A294" s="48">
        <v>293</v>
      </c>
      <c r="B294" s="49">
        <v>1497</v>
      </c>
      <c r="C294" s="72" t="s">
        <v>1406</v>
      </c>
      <c r="D294" s="73">
        <v>1940</v>
      </c>
      <c r="E294" s="51" t="s">
        <v>29</v>
      </c>
      <c r="F294" s="51" t="s">
        <v>9</v>
      </c>
      <c r="G294" s="51" t="s">
        <v>9</v>
      </c>
      <c r="H294" s="51" t="s">
        <v>1223</v>
      </c>
      <c r="I294" s="210">
        <v>0.06070601851851851</v>
      </c>
      <c r="J294" s="59" t="str">
        <f t="shared" si="4"/>
        <v>M65</v>
      </c>
      <c r="K294" s="59">
        <v>13</v>
      </c>
      <c r="L294" s="225" t="s">
        <v>1407</v>
      </c>
      <c r="M294" s="103"/>
      <c r="Q294">
        <v>3840</v>
      </c>
    </row>
    <row r="295" spans="1:17" ht="12.75">
      <c r="A295" s="48">
        <v>294</v>
      </c>
      <c r="B295" s="11">
        <v>1639</v>
      </c>
      <c r="C295" s="81" t="s">
        <v>1592</v>
      </c>
      <c r="D295" s="50">
        <v>1974</v>
      </c>
      <c r="E295" s="51" t="s">
        <v>29</v>
      </c>
      <c r="F295" s="51" t="s">
        <v>9</v>
      </c>
      <c r="G295" s="51" t="s">
        <v>9</v>
      </c>
      <c r="H295" s="51"/>
      <c r="I295" s="210">
        <v>0.060798611111111116</v>
      </c>
      <c r="J295" s="59">
        <f t="shared" si="4"/>
      </c>
      <c r="K295" s="59"/>
      <c r="L295" s="13"/>
      <c r="M295" s="103"/>
      <c r="Q295">
        <v>5040</v>
      </c>
    </row>
    <row r="296" spans="1:17" ht="12.75">
      <c r="A296" s="48">
        <v>295</v>
      </c>
      <c r="B296" s="53">
        <v>1395</v>
      </c>
      <c r="C296" s="71" t="s">
        <v>1308</v>
      </c>
      <c r="D296" s="54">
        <v>1955</v>
      </c>
      <c r="E296" s="51" t="s">
        <v>29</v>
      </c>
      <c r="F296" s="51" t="s">
        <v>9</v>
      </c>
      <c r="G296" s="51" t="s">
        <v>9</v>
      </c>
      <c r="H296" s="55" t="s">
        <v>1309</v>
      </c>
      <c r="I296" s="211">
        <v>0.06083333333333333</v>
      </c>
      <c r="J296" s="59">
        <f t="shared" si="4"/>
      </c>
      <c r="K296" s="59"/>
      <c r="L296" s="215"/>
      <c r="M296" s="103"/>
      <c r="Q296">
        <v>4260</v>
      </c>
    </row>
    <row r="297" spans="1:17" ht="12.75">
      <c r="A297" s="48">
        <v>296</v>
      </c>
      <c r="B297" s="11">
        <v>1644</v>
      </c>
      <c r="C297" s="81" t="s">
        <v>1596</v>
      </c>
      <c r="D297" s="50">
        <v>1991</v>
      </c>
      <c r="E297" s="51" t="s">
        <v>29</v>
      </c>
      <c r="F297" s="51" t="s">
        <v>9</v>
      </c>
      <c r="G297" s="51" t="s">
        <v>9</v>
      </c>
      <c r="H297" s="51"/>
      <c r="I297" s="210">
        <v>0.06107638888888889</v>
      </c>
      <c r="J297" s="59">
        <f t="shared" si="4"/>
      </c>
      <c r="K297" s="59"/>
      <c r="L297" s="13"/>
      <c r="M297" s="103"/>
      <c r="Q297">
        <v>4080</v>
      </c>
    </row>
    <row r="298" spans="1:17" ht="12.75">
      <c r="A298" s="48">
        <v>297</v>
      </c>
      <c r="B298" s="49">
        <v>1343</v>
      </c>
      <c r="C298" s="81" t="s">
        <v>467</v>
      </c>
      <c r="D298" s="50">
        <v>1983</v>
      </c>
      <c r="E298" s="51" t="s">
        <v>29</v>
      </c>
      <c r="F298" s="51" t="s">
        <v>9</v>
      </c>
      <c r="G298" s="51" t="s">
        <v>9</v>
      </c>
      <c r="H298" s="51" t="s">
        <v>531</v>
      </c>
      <c r="I298" s="210">
        <v>0.06211805555555555</v>
      </c>
      <c r="J298" s="59">
        <f t="shared" si="4"/>
      </c>
      <c r="K298" s="59"/>
      <c r="L298" s="13" t="s">
        <v>269</v>
      </c>
      <c r="M298" s="103"/>
      <c r="Q298">
        <v>3900</v>
      </c>
    </row>
    <row r="299" spans="1:17" ht="12.75">
      <c r="A299" s="48">
        <v>298</v>
      </c>
      <c r="B299" s="11">
        <v>1355</v>
      </c>
      <c r="C299" s="81" t="s">
        <v>477</v>
      </c>
      <c r="D299" s="50">
        <v>1983</v>
      </c>
      <c r="E299" s="51" t="s">
        <v>29</v>
      </c>
      <c r="F299" s="51" t="s">
        <v>9</v>
      </c>
      <c r="G299" s="51" t="s">
        <v>9</v>
      </c>
      <c r="H299" s="51" t="s">
        <v>531</v>
      </c>
      <c r="I299" s="210">
        <v>0.06215277777777778</v>
      </c>
      <c r="J299" s="59">
        <f t="shared" si="4"/>
      </c>
      <c r="K299" s="59"/>
      <c r="L299" s="13" t="s">
        <v>269</v>
      </c>
      <c r="M299" s="103"/>
      <c r="Q299">
        <v>4020</v>
      </c>
    </row>
    <row r="300" spans="1:17" ht="12.75">
      <c r="A300" s="48">
        <v>299</v>
      </c>
      <c r="B300" s="44">
        <v>1326</v>
      </c>
      <c r="C300" s="72" t="s">
        <v>452</v>
      </c>
      <c r="D300" s="73">
        <v>1979</v>
      </c>
      <c r="E300" s="62" t="s">
        <v>29</v>
      </c>
      <c r="F300" s="15" t="s">
        <v>9</v>
      </c>
      <c r="G300" s="15" t="s">
        <v>9</v>
      </c>
      <c r="H300" s="15" t="s">
        <v>251</v>
      </c>
      <c r="I300" s="217">
        <v>0.06233796296296296</v>
      </c>
      <c r="J300" s="59">
        <f t="shared" si="4"/>
      </c>
      <c r="K300" s="59"/>
      <c r="L300" s="13" t="s">
        <v>269</v>
      </c>
      <c r="M300" s="103"/>
      <c r="Q300">
        <v>4020</v>
      </c>
    </row>
    <row r="301" spans="1:17" ht="12.75">
      <c r="A301" s="48">
        <v>300</v>
      </c>
      <c r="B301" s="44">
        <v>1550</v>
      </c>
      <c r="C301" s="81" t="s">
        <v>1473</v>
      </c>
      <c r="D301" s="50">
        <v>1956</v>
      </c>
      <c r="E301" s="51" t="s">
        <v>29</v>
      </c>
      <c r="F301" s="51" t="s">
        <v>9</v>
      </c>
      <c r="G301" s="51" t="s">
        <v>9</v>
      </c>
      <c r="H301" s="122"/>
      <c r="I301" s="217">
        <v>0.06246527777777777</v>
      </c>
      <c r="J301" s="59">
        <f t="shared" si="4"/>
      </c>
      <c r="K301" s="59"/>
      <c r="L301" s="13"/>
      <c r="M301" s="103"/>
      <c r="Q301">
        <v>5340</v>
      </c>
    </row>
    <row r="302" spans="1:17" ht="12.75">
      <c r="A302" s="48">
        <v>301</v>
      </c>
      <c r="B302" s="49">
        <v>1348</v>
      </c>
      <c r="C302" s="81" t="s">
        <v>472</v>
      </c>
      <c r="D302" s="50">
        <v>1987</v>
      </c>
      <c r="E302" s="51" t="s">
        <v>29</v>
      </c>
      <c r="F302" s="51" t="s">
        <v>309</v>
      </c>
      <c r="G302" s="51" t="s">
        <v>244</v>
      </c>
      <c r="H302" s="51"/>
      <c r="I302" s="210">
        <v>0.06274305555555555</v>
      </c>
      <c r="J302" s="59">
        <f t="shared" si="4"/>
      </c>
      <c r="K302" s="59"/>
      <c r="L302" s="13" t="s">
        <v>269</v>
      </c>
      <c r="M302" s="103"/>
      <c r="Q302">
        <v>4200</v>
      </c>
    </row>
    <row r="303" spans="1:17" ht="12.75">
      <c r="A303" s="48">
        <v>302</v>
      </c>
      <c r="B303" s="11">
        <v>1288</v>
      </c>
      <c r="C303" s="81" t="s">
        <v>425</v>
      </c>
      <c r="D303" s="50">
        <v>1975</v>
      </c>
      <c r="E303" s="51" t="s">
        <v>29</v>
      </c>
      <c r="F303" s="51" t="s">
        <v>9</v>
      </c>
      <c r="G303" s="51" t="s">
        <v>9</v>
      </c>
      <c r="H303" s="51" t="s">
        <v>516</v>
      </c>
      <c r="I303" s="210">
        <v>0.06296296296296296</v>
      </c>
      <c r="J303" s="59">
        <f t="shared" si="4"/>
      </c>
      <c r="K303" s="59"/>
      <c r="L303" s="13" t="s">
        <v>269</v>
      </c>
      <c r="M303" s="103"/>
      <c r="Q303">
        <v>5580</v>
      </c>
    </row>
    <row r="304" spans="1:17" ht="12.75">
      <c r="A304" s="48">
        <v>303</v>
      </c>
      <c r="B304" s="53">
        <v>1415</v>
      </c>
      <c r="C304" s="81" t="s">
        <v>1326</v>
      </c>
      <c r="D304" s="50">
        <v>1958</v>
      </c>
      <c r="E304" s="51" t="s">
        <v>29</v>
      </c>
      <c r="F304" s="51" t="s">
        <v>9</v>
      </c>
      <c r="G304" s="51" t="s">
        <v>9</v>
      </c>
      <c r="H304" s="51"/>
      <c r="I304" s="210">
        <v>0.06298611111111112</v>
      </c>
      <c r="J304" s="59">
        <f t="shared" si="4"/>
      </c>
      <c r="K304" s="59"/>
      <c r="L304" s="13"/>
      <c r="M304" s="103"/>
      <c r="Q304">
        <v>4740</v>
      </c>
    </row>
    <row r="305" spans="1:13" ht="12.75">
      <c r="A305" s="48">
        <v>304</v>
      </c>
      <c r="B305" s="49">
        <v>1342</v>
      </c>
      <c r="C305" s="81" t="s">
        <v>1944</v>
      </c>
      <c r="D305" s="50">
        <v>1982</v>
      </c>
      <c r="E305" s="51" t="s">
        <v>29</v>
      </c>
      <c r="F305" s="51" t="s">
        <v>9</v>
      </c>
      <c r="G305" s="51" t="s">
        <v>9</v>
      </c>
      <c r="H305" s="51"/>
      <c r="I305" s="210">
        <v>0.06304398148148148</v>
      </c>
      <c r="J305" s="59"/>
      <c r="K305" s="59"/>
      <c r="L305" s="13" t="s">
        <v>269</v>
      </c>
      <c r="M305" s="103"/>
    </row>
    <row r="306" spans="1:17" ht="12.75">
      <c r="A306" s="48">
        <v>305</v>
      </c>
      <c r="B306" s="49">
        <v>1477</v>
      </c>
      <c r="C306" s="72" t="s">
        <v>1382</v>
      </c>
      <c r="D306" s="73">
        <v>1989</v>
      </c>
      <c r="E306" s="51" t="s">
        <v>29</v>
      </c>
      <c r="F306" s="51" t="s">
        <v>9</v>
      </c>
      <c r="G306" s="51" t="s">
        <v>9</v>
      </c>
      <c r="H306" s="15"/>
      <c r="I306" s="217">
        <v>0.06311342592592593</v>
      </c>
      <c r="J306" s="59">
        <f t="shared" si="4"/>
      </c>
      <c r="K306" s="59"/>
      <c r="L306" s="225"/>
      <c r="M306" s="103"/>
      <c r="Q306">
        <v>2880</v>
      </c>
    </row>
    <row r="307" spans="1:17" ht="12.75">
      <c r="A307" s="48">
        <v>306</v>
      </c>
      <c r="B307" s="49">
        <v>1383</v>
      </c>
      <c r="C307" s="81" t="s">
        <v>501</v>
      </c>
      <c r="D307" s="50">
        <v>1993</v>
      </c>
      <c r="E307" s="51" t="s">
        <v>29</v>
      </c>
      <c r="F307" s="51" t="s">
        <v>309</v>
      </c>
      <c r="G307" s="51" t="s">
        <v>244</v>
      </c>
      <c r="H307" s="51" t="s">
        <v>25</v>
      </c>
      <c r="I307" s="210">
        <v>0.0634375</v>
      </c>
      <c r="J307" s="59">
        <f t="shared" si="4"/>
      </c>
      <c r="K307" s="59"/>
      <c r="L307" s="13" t="s">
        <v>269</v>
      </c>
      <c r="M307" s="103"/>
      <c r="Q307">
        <v>4800</v>
      </c>
    </row>
    <row r="308" spans="1:17" ht="12.75">
      <c r="A308" s="48">
        <v>307</v>
      </c>
      <c r="B308" s="44">
        <v>1508</v>
      </c>
      <c r="C308" s="81" t="s">
        <v>1421</v>
      </c>
      <c r="D308" s="50">
        <v>1952</v>
      </c>
      <c r="E308" s="51" t="s">
        <v>29</v>
      </c>
      <c r="F308" s="51" t="s">
        <v>9</v>
      </c>
      <c r="G308" s="51" t="s">
        <v>9</v>
      </c>
      <c r="H308" s="51"/>
      <c r="I308" s="210">
        <v>0.06372685185185185</v>
      </c>
      <c r="J308" s="59">
        <f t="shared" si="4"/>
      </c>
      <c r="K308" s="59"/>
      <c r="L308" s="13"/>
      <c r="M308" s="103"/>
      <c r="Q308">
        <v>4740</v>
      </c>
    </row>
    <row r="309" spans="1:17" ht="12.75">
      <c r="A309" s="48">
        <v>308</v>
      </c>
      <c r="B309" s="44">
        <v>1492</v>
      </c>
      <c r="C309" s="81" t="s">
        <v>1400</v>
      </c>
      <c r="D309" s="50">
        <v>1981</v>
      </c>
      <c r="E309" s="51" t="s">
        <v>29</v>
      </c>
      <c r="F309" s="51" t="s">
        <v>9</v>
      </c>
      <c r="G309" s="51" t="s">
        <v>9</v>
      </c>
      <c r="H309" s="51" t="s">
        <v>1401</v>
      </c>
      <c r="I309" s="210">
        <v>0.06391203703703703</v>
      </c>
      <c r="J309" s="59">
        <f t="shared" si="4"/>
      </c>
      <c r="K309" s="59"/>
      <c r="L309" s="13"/>
      <c r="M309" s="103"/>
      <c r="Q309">
        <v>4560</v>
      </c>
    </row>
    <row r="310" spans="1:17" ht="12.75">
      <c r="A310" s="48">
        <v>309</v>
      </c>
      <c r="B310" s="11">
        <v>1324</v>
      </c>
      <c r="C310" s="81" t="s">
        <v>451</v>
      </c>
      <c r="D310" s="50">
        <v>1978</v>
      </c>
      <c r="E310" s="51" t="s">
        <v>29</v>
      </c>
      <c r="F310" s="51" t="s">
        <v>9</v>
      </c>
      <c r="G310" s="51" t="s">
        <v>9</v>
      </c>
      <c r="H310" s="51" t="s">
        <v>528</v>
      </c>
      <c r="I310" s="210">
        <v>0.06434027777777777</v>
      </c>
      <c r="J310" s="59">
        <f t="shared" si="4"/>
      </c>
      <c r="K310" s="59"/>
      <c r="L310" s="13" t="s">
        <v>269</v>
      </c>
      <c r="M310" s="103"/>
      <c r="Q310">
        <v>4740</v>
      </c>
    </row>
    <row r="311" spans="1:17" ht="12.75">
      <c r="A311" s="48">
        <v>310</v>
      </c>
      <c r="B311" s="49">
        <v>1272</v>
      </c>
      <c r="C311" s="81" t="s">
        <v>409</v>
      </c>
      <c r="D311" s="50">
        <v>1960</v>
      </c>
      <c r="E311" s="51" t="s">
        <v>29</v>
      </c>
      <c r="F311" s="51" t="s">
        <v>648</v>
      </c>
      <c r="G311" s="51" t="s">
        <v>509</v>
      </c>
      <c r="H311" s="51"/>
      <c r="I311" s="210">
        <v>0.06467592592592593</v>
      </c>
      <c r="J311" s="59">
        <f t="shared" si="4"/>
      </c>
      <c r="K311" s="59"/>
      <c r="L311" s="13" t="s">
        <v>269</v>
      </c>
      <c r="M311" s="103"/>
      <c r="Q311">
        <v>6000</v>
      </c>
    </row>
    <row r="312" spans="1:17" ht="12.75">
      <c r="A312" s="48">
        <v>311</v>
      </c>
      <c r="B312" s="49">
        <v>1338</v>
      </c>
      <c r="C312" s="81" t="s">
        <v>463</v>
      </c>
      <c r="D312" s="50">
        <v>1986</v>
      </c>
      <c r="E312" s="51" t="s">
        <v>29</v>
      </c>
      <c r="F312" s="51" t="s">
        <v>9</v>
      </c>
      <c r="G312" s="51" t="s">
        <v>9</v>
      </c>
      <c r="H312" s="51"/>
      <c r="I312" s="210">
        <v>0.06472222222222222</v>
      </c>
      <c r="J312" s="59">
        <f t="shared" si="4"/>
      </c>
      <c r="K312" s="59"/>
      <c r="L312" s="13" t="s">
        <v>269</v>
      </c>
      <c r="M312" s="103"/>
      <c r="Q312">
        <v>3600</v>
      </c>
    </row>
    <row r="313" spans="1:17" ht="12.75">
      <c r="A313" s="48">
        <v>312</v>
      </c>
      <c r="B313" s="44">
        <v>1574</v>
      </c>
      <c r="C313" s="81" t="s">
        <v>1508</v>
      </c>
      <c r="D313" s="50">
        <v>1977</v>
      </c>
      <c r="E313" s="51" t="s">
        <v>29</v>
      </c>
      <c r="F313" s="51" t="s">
        <v>9</v>
      </c>
      <c r="G313" s="51" t="s">
        <v>9</v>
      </c>
      <c r="H313" s="51"/>
      <c r="I313" s="210">
        <v>0.06480324074074074</v>
      </c>
      <c r="J313" s="59">
        <f t="shared" si="4"/>
      </c>
      <c r="K313" s="59"/>
      <c r="L313" s="13"/>
      <c r="M313" s="103"/>
      <c r="Q313">
        <v>5100</v>
      </c>
    </row>
    <row r="314" spans="1:13" ht="12.75">
      <c r="A314" s="48">
        <v>313</v>
      </c>
      <c r="B314" s="44">
        <v>1370</v>
      </c>
      <c r="C314" s="72" t="s">
        <v>489</v>
      </c>
      <c r="D314" s="73">
        <v>1973</v>
      </c>
      <c r="E314" s="62" t="s">
        <v>29</v>
      </c>
      <c r="F314" s="15" t="s">
        <v>9</v>
      </c>
      <c r="G314" s="15" t="s">
        <v>9</v>
      </c>
      <c r="H314" s="15"/>
      <c r="I314" s="217">
        <v>0.06482638888888889</v>
      </c>
      <c r="J314" s="59">
        <f t="shared" si="4"/>
      </c>
      <c r="K314" s="59"/>
      <c r="L314" s="13" t="s">
        <v>269</v>
      </c>
      <c r="M314" s="103"/>
    </row>
    <row r="315" spans="1:17" ht="12.75">
      <c r="A315" s="48">
        <v>314</v>
      </c>
      <c r="B315" s="44">
        <v>1552</v>
      </c>
      <c r="C315" s="81" t="s">
        <v>1476</v>
      </c>
      <c r="D315" s="50">
        <v>1989</v>
      </c>
      <c r="E315" s="51" t="s">
        <v>29</v>
      </c>
      <c r="F315" s="51" t="s">
        <v>9</v>
      </c>
      <c r="G315" s="51" t="s">
        <v>9</v>
      </c>
      <c r="H315" s="51"/>
      <c r="I315" s="210">
        <v>0.06484953703703704</v>
      </c>
      <c r="J315" s="59">
        <f t="shared" si="4"/>
      </c>
      <c r="K315" s="59"/>
      <c r="L315" s="13"/>
      <c r="M315" s="103"/>
      <c r="Q315">
        <v>4860</v>
      </c>
    </row>
    <row r="316" spans="1:17" ht="12.75">
      <c r="A316" s="48">
        <v>315</v>
      </c>
      <c r="B316" s="53">
        <v>1441</v>
      </c>
      <c r="C316" s="81" t="s">
        <v>1354</v>
      </c>
      <c r="D316" s="50">
        <v>1939</v>
      </c>
      <c r="E316" s="51" t="s">
        <v>29</v>
      </c>
      <c r="F316" s="51" t="s">
        <v>726</v>
      </c>
      <c r="G316" s="51" t="s">
        <v>727</v>
      </c>
      <c r="H316" s="51" t="s">
        <v>724</v>
      </c>
      <c r="I316" s="210">
        <v>0.06518518518518518</v>
      </c>
      <c r="J316" s="59" t="str">
        <f t="shared" si="4"/>
        <v>M65</v>
      </c>
      <c r="K316" s="59">
        <v>14</v>
      </c>
      <c r="L316" s="13"/>
      <c r="M316" s="103"/>
      <c r="Q316">
        <v>3840</v>
      </c>
    </row>
    <row r="317" spans="1:13" ht="12.75">
      <c r="A317" s="48">
        <v>316</v>
      </c>
      <c r="B317" s="44">
        <v>1512</v>
      </c>
      <c r="C317" s="81" t="s">
        <v>1425</v>
      </c>
      <c r="D317" s="50">
        <v>1983</v>
      </c>
      <c r="E317" s="51" t="s">
        <v>29</v>
      </c>
      <c r="F317" s="51" t="s">
        <v>9</v>
      </c>
      <c r="G317" s="51" t="s">
        <v>10</v>
      </c>
      <c r="H317" s="51" t="s">
        <v>1426</v>
      </c>
      <c r="I317" s="210">
        <v>0.06527777777777778</v>
      </c>
      <c r="J317" s="59">
        <f t="shared" si="4"/>
      </c>
      <c r="K317" s="59"/>
      <c r="L317" s="13"/>
      <c r="M317" s="103"/>
    </row>
    <row r="318" spans="1:17" ht="12.75">
      <c r="A318" s="48">
        <v>317</v>
      </c>
      <c r="B318" s="49">
        <v>1537</v>
      </c>
      <c r="C318" s="81" t="s">
        <v>1458</v>
      </c>
      <c r="D318" s="50">
        <v>1989</v>
      </c>
      <c r="E318" s="51" t="s">
        <v>29</v>
      </c>
      <c r="F318" s="51" t="s">
        <v>9</v>
      </c>
      <c r="G318" s="51" t="s">
        <v>28</v>
      </c>
      <c r="H318" s="51"/>
      <c r="I318" s="210">
        <v>0.06571759259259259</v>
      </c>
      <c r="J318" s="59">
        <f t="shared" si="4"/>
      </c>
      <c r="K318" s="59"/>
      <c r="L318" s="13"/>
      <c r="M318" s="103"/>
      <c r="Q318">
        <v>5100</v>
      </c>
    </row>
    <row r="319" spans="1:17" ht="12.75">
      <c r="A319" s="48">
        <v>318</v>
      </c>
      <c r="B319" s="49">
        <v>1507</v>
      </c>
      <c r="C319" s="81" t="s">
        <v>1420</v>
      </c>
      <c r="D319" s="73">
        <v>1966</v>
      </c>
      <c r="E319" s="51" t="s">
        <v>29</v>
      </c>
      <c r="F319" s="51" t="s">
        <v>9</v>
      </c>
      <c r="G319" s="51" t="s">
        <v>9</v>
      </c>
      <c r="H319" s="51"/>
      <c r="I319" s="210">
        <v>0.06612268518518519</v>
      </c>
      <c r="J319" s="59">
        <f t="shared" si="4"/>
      </c>
      <c r="K319" s="59"/>
      <c r="L319" s="13"/>
      <c r="M319" s="103"/>
      <c r="Q319">
        <v>4680</v>
      </c>
    </row>
    <row r="320" spans="1:17" ht="12.75">
      <c r="A320" s="48">
        <v>319</v>
      </c>
      <c r="B320" s="11">
        <v>1625</v>
      </c>
      <c r="C320" s="81" t="s">
        <v>1572</v>
      </c>
      <c r="D320" s="50">
        <v>1982</v>
      </c>
      <c r="E320" s="51" t="s">
        <v>29</v>
      </c>
      <c r="F320" s="51" t="s">
        <v>9</v>
      </c>
      <c r="G320" s="51" t="s">
        <v>9</v>
      </c>
      <c r="H320" s="51"/>
      <c r="I320" s="210">
        <v>0.06619212962962963</v>
      </c>
      <c r="J320" s="59">
        <f t="shared" si="4"/>
      </c>
      <c r="K320" s="59"/>
      <c r="L320" s="13"/>
      <c r="M320" s="103"/>
      <c r="Q320">
        <v>4980</v>
      </c>
    </row>
    <row r="321" spans="1:17" ht="12.75">
      <c r="A321" s="48">
        <v>320</v>
      </c>
      <c r="B321" s="49">
        <v>1536</v>
      </c>
      <c r="C321" s="72" t="s">
        <v>1456</v>
      </c>
      <c r="D321" s="73">
        <v>1989</v>
      </c>
      <c r="E321" s="51" t="s">
        <v>29</v>
      </c>
      <c r="F321" s="51" t="s">
        <v>9</v>
      </c>
      <c r="G321" s="51" t="s">
        <v>28</v>
      </c>
      <c r="H321" s="15" t="s">
        <v>1457</v>
      </c>
      <c r="I321" s="217">
        <v>0.06624999999999999</v>
      </c>
      <c r="J321" s="59">
        <f t="shared" si="4"/>
      </c>
      <c r="K321" s="59"/>
      <c r="L321" s="225"/>
      <c r="M321" s="103"/>
      <c r="Q321">
        <v>5040</v>
      </c>
    </row>
    <row r="322" spans="1:17" ht="12.75">
      <c r="A322" s="48">
        <v>321</v>
      </c>
      <c r="B322" s="11">
        <v>1630</v>
      </c>
      <c r="C322" s="81" t="s">
        <v>1578</v>
      </c>
      <c r="D322" s="50">
        <v>1975</v>
      </c>
      <c r="E322" s="51" t="s">
        <v>29</v>
      </c>
      <c r="F322" s="51" t="s">
        <v>9</v>
      </c>
      <c r="G322" s="51" t="s">
        <v>9</v>
      </c>
      <c r="H322" s="51"/>
      <c r="I322" s="210">
        <v>0.06624999999999999</v>
      </c>
      <c r="J322" s="59">
        <f t="shared" si="4"/>
      </c>
      <c r="K322" s="59"/>
      <c r="L322" s="13"/>
      <c r="M322" s="103"/>
      <c r="Q322">
        <v>5100</v>
      </c>
    </row>
    <row r="323" spans="1:17" ht="12.75">
      <c r="A323" s="48">
        <v>322</v>
      </c>
      <c r="B323" s="11">
        <v>1626</v>
      </c>
      <c r="C323" s="81" t="s">
        <v>1573</v>
      </c>
      <c r="D323" s="50">
        <v>1985</v>
      </c>
      <c r="E323" s="51" t="s">
        <v>29</v>
      </c>
      <c r="F323" s="51" t="s">
        <v>9</v>
      </c>
      <c r="G323" s="51" t="s">
        <v>9</v>
      </c>
      <c r="H323" s="51" t="s">
        <v>1574</v>
      </c>
      <c r="I323" s="210">
        <v>0.06646990740740741</v>
      </c>
      <c r="J323" s="59">
        <f t="shared" si="4"/>
      </c>
      <c r="K323" s="59"/>
      <c r="L323" s="13"/>
      <c r="M323" s="103"/>
      <c r="Q323">
        <v>3720</v>
      </c>
    </row>
    <row r="324" spans="1:17" ht="12.75">
      <c r="A324" s="48">
        <v>323</v>
      </c>
      <c r="B324" s="49">
        <v>1646</v>
      </c>
      <c r="C324" s="75" t="s">
        <v>1598</v>
      </c>
      <c r="D324" s="50">
        <v>1980</v>
      </c>
      <c r="E324" s="79" t="s">
        <v>1599</v>
      </c>
      <c r="F324" s="122"/>
      <c r="G324" s="122" t="s">
        <v>1600</v>
      </c>
      <c r="H324" s="51"/>
      <c r="I324" s="210">
        <v>0.06652777777777778</v>
      </c>
      <c r="J324" s="59">
        <f aca="true" t="shared" si="5" ref="J324:J343">IF(AND(D324&gt;=1900,D324&lt;=1949),"M65",IF(AND(D324&gt;=1997,D324&lt;=1998),"M17",""))</f>
      </c>
      <c r="K324" s="14"/>
      <c r="L324" s="216"/>
      <c r="M324" s="103"/>
      <c r="Q324">
        <v>3840</v>
      </c>
    </row>
    <row r="325" spans="1:17" ht="12.75">
      <c r="A325" s="48">
        <v>324</v>
      </c>
      <c r="B325" s="11">
        <v>1635</v>
      </c>
      <c r="C325" s="81" t="s">
        <v>1586</v>
      </c>
      <c r="D325" s="50">
        <v>1983</v>
      </c>
      <c r="E325" s="51" t="s">
        <v>29</v>
      </c>
      <c r="F325" s="51" t="s">
        <v>309</v>
      </c>
      <c r="G325" s="51" t="s">
        <v>1587</v>
      </c>
      <c r="H325" s="51" t="s">
        <v>1588</v>
      </c>
      <c r="I325" s="210">
        <v>0.06680555555555556</v>
      </c>
      <c r="J325" s="59">
        <f t="shared" si="5"/>
      </c>
      <c r="K325" s="59"/>
      <c r="L325" s="13"/>
      <c r="M325" s="103"/>
      <c r="Q325">
        <v>3900</v>
      </c>
    </row>
    <row r="326" spans="1:13" ht="12.75">
      <c r="A326" s="48">
        <v>325</v>
      </c>
      <c r="B326" s="11">
        <v>1621</v>
      </c>
      <c r="C326" s="81" t="s">
        <v>1568</v>
      </c>
      <c r="D326" s="50">
        <v>1941</v>
      </c>
      <c r="E326" s="51" t="s">
        <v>29</v>
      </c>
      <c r="F326" s="51" t="s">
        <v>9</v>
      </c>
      <c r="G326" s="51" t="s">
        <v>9</v>
      </c>
      <c r="H326" s="51"/>
      <c r="I326" s="210">
        <v>0.06696759259259259</v>
      </c>
      <c r="J326" s="59" t="str">
        <f t="shared" si="5"/>
        <v>M65</v>
      </c>
      <c r="K326" s="59">
        <v>15</v>
      </c>
      <c r="L326" s="13" t="s">
        <v>1407</v>
      </c>
      <c r="M326" s="103"/>
    </row>
    <row r="327" spans="1:17" ht="12.75">
      <c r="A327" s="48">
        <v>326</v>
      </c>
      <c r="B327" s="11">
        <v>1430</v>
      </c>
      <c r="C327" s="81" t="s">
        <v>1341</v>
      </c>
      <c r="D327" s="50">
        <v>1996</v>
      </c>
      <c r="E327" s="51" t="s">
        <v>29</v>
      </c>
      <c r="F327" s="51" t="s">
        <v>9</v>
      </c>
      <c r="G327" s="51" t="s">
        <v>9</v>
      </c>
      <c r="H327" s="51"/>
      <c r="I327" s="210">
        <v>0.06702546296296297</v>
      </c>
      <c r="J327" s="59">
        <f t="shared" si="5"/>
      </c>
      <c r="K327" s="59"/>
      <c r="L327" s="13"/>
      <c r="M327" s="103"/>
      <c r="Q327">
        <v>5580</v>
      </c>
    </row>
    <row r="328" spans="1:17" ht="12.75">
      <c r="A328" s="48">
        <v>327</v>
      </c>
      <c r="B328" s="53">
        <v>1389</v>
      </c>
      <c r="C328" s="71" t="s">
        <v>1300</v>
      </c>
      <c r="D328" s="54">
        <v>1937</v>
      </c>
      <c r="E328" s="51" t="s">
        <v>29</v>
      </c>
      <c r="F328" s="51" t="s">
        <v>9</v>
      </c>
      <c r="G328" s="51" t="s">
        <v>9</v>
      </c>
      <c r="H328" s="55" t="s">
        <v>385</v>
      </c>
      <c r="I328" s="211">
        <v>0.06752314814814815</v>
      </c>
      <c r="J328" s="59" t="str">
        <f t="shared" si="5"/>
        <v>M65</v>
      </c>
      <c r="K328" s="59">
        <v>16</v>
      </c>
      <c r="L328" s="215"/>
      <c r="M328" s="103"/>
      <c r="Q328">
        <v>3600</v>
      </c>
    </row>
    <row r="329" spans="1:13" ht="12.75">
      <c r="A329" s="48">
        <v>328</v>
      </c>
      <c r="B329" s="11">
        <v>1291</v>
      </c>
      <c r="C329" s="81" t="s">
        <v>428</v>
      </c>
      <c r="D329" s="50">
        <v>1971</v>
      </c>
      <c r="E329" s="51" t="s">
        <v>29</v>
      </c>
      <c r="F329" s="51" t="s">
        <v>9</v>
      </c>
      <c r="G329" s="51" t="s">
        <v>9</v>
      </c>
      <c r="H329" s="51"/>
      <c r="I329" s="210">
        <v>0.06788194444444444</v>
      </c>
      <c r="J329" s="59">
        <f t="shared" si="5"/>
      </c>
      <c r="K329" s="59"/>
      <c r="L329" s="13" t="s">
        <v>269</v>
      </c>
      <c r="M329" s="103"/>
    </row>
    <row r="330" spans="1:17" ht="12.75">
      <c r="A330" s="48">
        <v>329</v>
      </c>
      <c r="B330" s="49">
        <v>1285</v>
      </c>
      <c r="C330" s="81" t="s">
        <v>422</v>
      </c>
      <c r="D330" s="50">
        <v>1958</v>
      </c>
      <c r="E330" s="51" t="s">
        <v>29</v>
      </c>
      <c r="F330" s="51" t="s">
        <v>9</v>
      </c>
      <c r="G330" s="51" t="s">
        <v>9</v>
      </c>
      <c r="H330" s="51"/>
      <c r="I330" s="210">
        <v>0.06806712962962963</v>
      </c>
      <c r="J330" s="59">
        <f t="shared" si="5"/>
      </c>
      <c r="K330" s="59"/>
      <c r="L330" s="13" t="s">
        <v>269</v>
      </c>
      <c r="M330" s="103"/>
      <c r="Q330">
        <v>5100</v>
      </c>
    </row>
    <row r="331" spans="1:17" s="123" customFormat="1" ht="12.75">
      <c r="A331" s="48">
        <v>330</v>
      </c>
      <c r="B331" s="11">
        <v>1340</v>
      </c>
      <c r="C331" s="81" t="s">
        <v>465</v>
      </c>
      <c r="D331" s="50">
        <v>1979</v>
      </c>
      <c r="E331" s="51" t="s">
        <v>29</v>
      </c>
      <c r="F331" s="51" t="s">
        <v>9</v>
      </c>
      <c r="G331" s="51" t="s">
        <v>9</v>
      </c>
      <c r="H331" s="51" t="s">
        <v>251</v>
      </c>
      <c r="I331" s="210">
        <v>0.06810185185185186</v>
      </c>
      <c r="J331" s="59">
        <f t="shared" si="5"/>
      </c>
      <c r="K331" s="59"/>
      <c r="L331" s="13" t="s">
        <v>269</v>
      </c>
      <c r="M331" s="103"/>
      <c r="Q331" s="123">
        <v>4020</v>
      </c>
    </row>
    <row r="332" spans="1:17" ht="12.75">
      <c r="A332" s="48">
        <v>331</v>
      </c>
      <c r="B332" s="44">
        <v>1482</v>
      </c>
      <c r="C332" s="81" t="s">
        <v>1387</v>
      </c>
      <c r="D332" s="50">
        <v>1976</v>
      </c>
      <c r="E332" s="51" t="s">
        <v>29</v>
      </c>
      <c r="F332" s="51" t="s">
        <v>9</v>
      </c>
      <c r="G332" s="51" t="s">
        <v>9</v>
      </c>
      <c r="H332" s="51"/>
      <c r="I332" s="210">
        <v>0.0681712962962963</v>
      </c>
      <c r="J332" s="59">
        <f t="shared" si="5"/>
      </c>
      <c r="K332" s="59"/>
      <c r="L332" s="13"/>
      <c r="M332" s="125"/>
      <c r="Q332">
        <v>3300</v>
      </c>
    </row>
    <row r="333" spans="1:17" ht="12.75">
      <c r="A333" s="48">
        <v>332</v>
      </c>
      <c r="B333" s="44">
        <v>1488</v>
      </c>
      <c r="C333" s="81" t="s">
        <v>1394</v>
      </c>
      <c r="D333" s="50">
        <v>1981</v>
      </c>
      <c r="E333" s="51" t="s">
        <v>29</v>
      </c>
      <c r="F333" s="51" t="s">
        <v>9</v>
      </c>
      <c r="G333" s="51" t="s">
        <v>9</v>
      </c>
      <c r="H333" s="51" t="s">
        <v>1395</v>
      </c>
      <c r="I333" s="210">
        <v>0.0682175925925926</v>
      </c>
      <c r="J333" s="59">
        <f t="shared" si="5"/>
      </c>
      <c r="K333" s="59"/>
      <c r="L333" s="13"/>
      <c r="M333" s="103"/>
      <c r="Q333">
        <v>4560</v>
      </c>
    </row>
    <row r="334" spans="1:17" ht="12.75">
      <c r="A334" s="48">
        <v>333</v>
      </c>
      <c r="B334" s="53">
        <v>1397</v>
      </c>
      <c r="C334" s="81" t="s">
        <v>426</v>
      </c>
      <c r="D334" s="50">
        <v>1959</v>
      </c>
      <c r="E334" s="51" t="s">
        <v>29</v>
      </c>
      <c r="F334" s="51" t="s">
        <v>9</v>
      </c>
      <c r="G334" s="51" t="s">
        <v>9</v>
      </c>
      <c r="H334" s="51" t="s">
        <v>1311</v>
      </c>
      <c r="I334" s="210">
        <v>0.06874999999999999</v>
      </c>
      <c r="J334" s="59">
        <f t="shared" si="5"/>
      </c>
      <c r="K334" s="59"/>
      <c r="L334" s="13"/>
      <c r="M334" s="103"/>
      <c r="Q334">
        <v>5160</v>
      </c>
    </row>
    <row r="335" spans="1:17" ht="12.75">
      <c r="A335" s="48">
        <v>334</v>
      </c>
      <c r="B335" s="53">
        <v>1435</v>
      </c>
      <c r="C335" s="81" t="s">
        <v>1345</v>
      </c>
      <c r="D335" s="50">
        <v>1945</v>
      </c>
      <c r="E335" s="51" t="s">
        <v>29</v>
      </c>
      <c r="F335" s="51" t="s">
        <v>9</v>
      </c>
      <c r="G335" s="51" t="s">
        <v>9</v>
      </c>
      <c r="H335" s="51" t="s">
        <v>683</v>
      </c>
      <c r="I335" s="210">
        <v>0.06927083333333334</v>
      </c>
      <c r="J335" s="59" t="str">
        <f t="shared" si="5"/>
        <v>M65</v>
      </c>
      <c r="K335" s="59">
        <v>17</v>
      </c>
      <c r="L335" s="13"/>
      <c r="M335" s="103"/>
      <c r="Q335">
        <v>3540</v>
      </c>
    </row>
    <row r="336" spans="1:17" ht="12.75">
      <c r="A336" s="48">
        <v>335</v>
      </c>
      <c r="B336" s="11">
        <v>1613</v>
      </c>
      <c r="C336" s="81" t="s">
        <v>1557</v>
      </c>
      <c r="D336" s="50">
        <v>1941</v>
      </c>
      <c r="E336" s="51" t="s">
        <v>29</v>
      </c>
      <c r="F336" s="51" t="s">
        <v>9</v>
      </c>
      <c r="G336" s="51" t="s">
        <v>9</v>
      </c>
      <c r="H336" s="51"/>
      <c r="I336" s="210">
        <v>0.06938657407407407</v>
      </c>
      <c r="J336" s="59" t="str">
        <f t="shared" si="5"/>
        <v>M65</v>
      </c>
      <c r="K336" s="59">
        <v>18</v>
      </c>
      <c r="L336" s="13" t="s">
        <v>1407</v>
      </c>
      <c r="M336" s="103"/>
      <c r="Q336">
        <v>4440</v>
      </c>
    </row>
    <row r="337" spans="1:17" ht="12.75">
      <c r="A337" s="48">
        <v>336</v>
      </c>
      <c r="B337" s="44">
        <v>1559</v>
      </c>
      <c r="C337" s="72" t="s">
        <v>1487</v>
      </c>
      <c r="D337" s="73">
        <v>1946</v>
      </c>
      <c r="E337" s="51" t="s">
        <v>29</v>
      </c>
      <c r="F337" s="51" t="s">
        <v>9</v>
      </c>
      <c r="G337" s="51" t="s">
        <v>9</v>
      </c>
      <c r="H337" s="15" t="s">
        <v>1488</v>
      </c>
      <c r="I337" s="217">
        <v>0.06983796296296296</v>
      </c>
      <c r="J337" s="59" t="str">
        <f t="shared" si="5"/>
        <v>M65</v>
      </c>
      <c r="K337" s="59">
        <v>19</v>
      </c>
      <c r="L337" s="225"/>
      <c r="M337" s="103"/>
      <c r="Q337">
        <v>4140</v>
      </c>
    </row>
    <row r="338" spans="1:17" ht="12.75" customHeight="1">
      <c r="A338" s="48">
        <v>337</v>
      </c>
      <c r="B338" s="11">
        <v>1622</v>
      </c>
      <c r="C338" s="81" t="s">
        <v>1569</v>
      </c>
      <c r="D338" s="50">
        <v>1983</v>
      </c>
      <c r="E338" s="51" t="s">
        <v>29</v>
      </c>
      <c r="F338" s="51" t="s">
        <v>9</v>
      </c>
      <c r="G338" s="51" t="s">
        <v>9</v>
      </c>
      <c r="H338" s="51"/>
      <c r="I338" s="210">
        <v>0.07203703703703704</v>
      </c>
      <c r="J338" s="59">
        <f t="shared" si="5"/>
      </c>
      <c r="K338" s="59"/>
      <c r="L338" s="13"/>
      <c r="M338" s="103"/>
      <c r="Q338">
        <v>3360</v>
      </c>
    </row>
    <row r="339" spans="1:17" ht="12.75">
      <c r="A339" s="48">
        <v>338</v>
      </c>
      <c r="B339" s="11">
        <v>1632</v>
      </c>
      <c r="C339" s="81" t="s">
        <v>1580</v>
      </c>
      <c r="D339" s="50">
        <v>1984</v>
      </c>
      <c r="E339" s="51" t="s">
        <v>29</v>
      </c>
      <c r="F339" s="51" t="s">
        <v>524</v>
      </c>
      <c r="G339" s="51" t="s">
        <v>1581</v>
      </c>
      <c r="H339" s="51"/>
      <c r="I339" s="210">
        <v>0.0734375</v>
      </c>
      <c r="J339" s="59">
        <f t="shared" si="5"/>
      </c>
      <c r="K339" s="59"/>
      <c r="L339" s="13"/>
      <c r="M339" s="103"/>
      <c r="Q339">
        <v>4260</v>
      </c>
    </row>
    <row r="340" spans="1:17" ht="12.75">
      <c r="A340" s="48">
        <v>339</v>
      </c>
      <c r="B340" s="11">
        <v>1426</v>
      </c>
      <c r="C340" s="81" t="s">
        <v>1335</v>
      </c>
      <c r="D340" s="50">
        <v>1987</v>
      </c>
      <c r="E340" s="51" t="s">
        <v>29</v>
      </c>
      <c r="F340" s="51" t="s">
        <v>9</v>
      </c>
      <c r="G340" s="51" t="s">
        <v>9</v>
      </c>
      <c r="H340" s="51"/>
      <c r="I340" s="210">
        <v>0.07606481481481481</v>
      </c>
      <c r="J340" s="59">
        <f t="shared" si="5"/>
      </c>
      <c r="K340" s="59"/>
      <c r="L340" s="13"/>
      <c r="M340" s="102">
        <v>30421</v>
      </c>
      <c r="Q340">
        <v>4920</v>
      </c>
    </row>
    <row r="341" spans="1:17" ht="12.75">
      <c r="A341" s="48">
        <v>340</v>
      </c>
      <c r="B341" s="49">
        <v>1526</v>
      </c>
      <c r="C341" s="81" t="s">
        <v>1442</v>
      </c>
      <c r="D341" s="50">
        <v>1939</v>
      </c>
      <c r="E341" s="51" t="s">
        <v>29</v>
      </c>
      <c r="F341" s="51" t="s">
        <v>9</v>
      </c>
      <c r="G341" s="51" t="s">
        <v>9</v>
      </c>
      <c r="H341" s="51" t="s">
        <v>16</v>
      </c>
      <c r="I341" s="210">
        <v>0.07641203703703704</v>
      </c>
      <c r="J341" s="59" t="str">
        <f t="shared" si="5"/>
        <v>M65</v>
      </c>
      <c r="K341" s="59">
        <v>20</v>
      </c>
      <c r="L341" s="13"/>
      <c r="M341" s="103"/>
      <c r="Q341">
        <v>4680</v>
      </c>
    </row>
    <row r="342" spans="1:17" ht="12.75">
      <c r="A342" s="48">
        <v>341</v>
      </c>
      <c r="B342" s="53">
        <v>1431</v>
      </c>
      <c r="C342" s="81" t="s">
        <v>1342</v>
      </c>
      <c r="D342" s="50">
        <v>1945</v>
      </c>
      <c r="E342" s="51" t="s">
        <v>29</v>
      </c>
      <c r="F342" s="51" t="s">
        <v>9</v>
      </c>
      <c r="G342" s="51" t="s">
        <v>9</v>
      </c>
      <c r="H342" s="51"/>
      <c r="I342" s="210">
        <v>0.07789351851851851</v>
      </c>
      <c r="J342" s="59" t="str">
        <f t="shared" si="5"/>
        <v>M65</v>
      </c>
      <c r="K342" s="59">
        <v>21</v>
      </c>
      <c r="L342" s="13"/>
      <c r="M342" s="103"/>
      <c r="Q342">
        <v>4080</v>
      </c>
    </row>
    <row r="343" spans="1:17" ht="12.75">
      <c r="A343" s="48">
        <v>342</v>
      </c>
      <c r="B343" s="11">
        <v>1432</v>
      </c>
      <c r="C343" s="81" t="s">
        <v>1343</v>
      </c>
      <c r="D343" s="50">
        <v>1948</v>
      </c>
      <c r="E343" s="51" t="s">
        <v>29</v>
      </c>
      <c r="F343" s="51" t="s">
        <v>9</v>
      </c>
      <c r="G343" s="51" t="s">
        <v>9</v>
      </c>
      <c r="H343" s="51"/>
      <c r="I343" s="210">
        <v>0.0820601851851852</v>
      </c>
      <c r="J343" s="59" t="str">
        <f t="shared" si="5"/>
        <v>M65</v>
      </c>
      <c r="K343" s="59">
        <v>22</v>
      </c>
      <c r="L343" s="13"/>
      <c r="M343" s="103"/>
      <c r="Q343">
        <v>2820</v>
      </c>
    </row>
    <row r="344" ht="12.75">
      <c r="I344" s="9"/>
    </row>
    <row r="345" ht="12.75">
      <c r="I345" s="9"/>
    </row>
    <row r="346" ht="12.75">
      <c r="I346" s="9"/>
    </row>
    <row r="347" ht="12.75">
      <c r="I347" s="9"/>
    </row>
    <row r="348" ht="12.75">
      <c r="I348" s="9"/>
    </row>
    <row r="349" ht="12.75">
      <c r="I349" s="9"/>
    </row>
    <row r="350" ht="12.75">
      <c r="I350" s="9"/>
    </row>
    <row r="351" ht="12.75">
      <c r="I351" s="9"/>
    </row>
    <row r="352" ht="12.75">
      <c r="I352" s="9"/>
    </row>
    <row r="353" ht="12.75">
      <c r="I353" s="9"/>
    </row>
    <row r="354" ht="12.75">
      <c r="I354" s="9"/>
    </row>
    <row r="355" ht="12.75">
      <c r="I355" s="9"/>
    </row>
    <row r="356" ht="12.75">
      <c r="I356" s="9"/>
    </row>
    <row r="357" ht="12.75">
      <c r="I357" s="9"/>
    </row>
  </sheetData>
  <sheetProtection selectLockedCells="1" selectUnlockedCells="1"/>
  <autoFilter ref="A1:L343"/>
  <printOptions horizontalCentered="1"/>
  <pageMargins left="0.11811023622047245" right="0.11811023622047245" top="1.6141732283464567" bottom="1.1811023622047245" header="0.1968503937007874" footer="0.1968503937007874"/>
  <pageSetup horizontalDpi="600" verticalDpi="600" orientation="portrait" paperSize="9" r:id="rId2"/>
  <headerFooter alignWithMargins="0">
    <oddHeader>&amp;L&amp;8
&amp;G&amp;C&amp;"Arial Cyr,полужирный"&amp;14  88-й Международный пробег ПУШКИН - САНКТ-ПЕТЕРБУРГ
&amp;10на призы газеты &amp;G
памяти В.И. Семенова
ИТОГОВЫЙ ПРОТОКОЛ
Дистанция 15 км Мужчины&amp;R
&amp;G</oddHeader>
    <oddFooter>&amp;CСанкт-Петербург
21.09.2014&amp;R&amp;P из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4"/>
  <sheetViews>
    <sheetView zoomScale="145" zoomScaleNormal="145" zoomScalePageLayoutView="0" workbookViewId="0" topLeftCell="A1">
      <pane ySplit="1" topLeftCell="A21" activePane="bottomLeft" state="frozen"/>
      <selection pane="topLeft" activeCell="A90" sqref="A90:IV114"/>
      <selection pane="bottomLeft" activeCell="C111" sqref="C111"/>
    </sheetView>
  </sheetViews>
  <sheetFormatPr defaultColWidth="9.00390625" defaultRowHeight="12.75"/>
  <cols>
    <col min="1" max="1" width="4.125" style="3" customWidth="1"/>
    <col min="2" max="2" width="5.125" style="6" bestFit="1" customWidth="1"/>
    <col min="3" max="3" width="21.625" style="0" bestFit="1" customWidth="1"/>
    <col min="4" max="4" width="4.125" style="3" customWidth="1"/>
    <col min="5" max="5" width="4.00390625" style="3" customWidth="1"/>
    <col min="6" max="6" width="14.125" style="5" customWidth="1"/>
    <col min="7" max="7" width="13.00390625" style="5" bestFit="1" customWidth="1"/>
    <col min="8" max="8" width="17.375" style="5" customWidth="1"/>
    <col min="9" max="9" width="6.625" style="5" customWidth="1"/>
    <col min="10" max="10" width="4.00390625" style="9" bestFit="1" customWidth="1"/>
    <col min="11" max="11" width="4.75390625" style="9" customWidth="1"/>
    <col min="12" max="12" width="3.375" style="5" bestFit="1" customWidth="1"/>
    <col min="13" max="13" width="0" style="0" hidden="1" customWidth="1"/>
    <col min="17" max="17" width="0" style="0" hidden="1" customWidth="1"/>
  </cols>
  <sheetData>
    <row r="1" spans="1:13" ht="16.5" customHeight="1">
      <c r="A1" s="115" t="s">
        <v>1854</v>
      </c>
      <c r="B1" s="116" t="s">
        <v>0</v>
      </c>
      <c r="C1" s="116" t="s">
        <v>1</v>
      </c>
      <c r="D1" s="117" t="s">
        <v>2</v>
      </c>
      <c r="E1" s="117" t="s">
        <v>8</v>
      </c>
      <c r="F1" s="117" t="s">
        <v>3</v>
      </c>
      <c r="G1" s="117" t="s">
        <v>4</v>
      </c>
      <c r="H1" s="117" t="s">
        <v>5</v>
      </c>
      <c r="I1" s="117" t="s">
        <v>1856</v>
      </c>
      <c r="J1" s="118" t="s">
        <v>6</v>
      </c>
      <c r="K1" s="118" t="s">
        <v>1855</v>
      </c>
      <c r="L1" s="100" t="s">
        <v>7</v>
      </c>
      <c r="M1" s="100" t="s">
        <v>268</v>
      </c>
    </row>
    <row r="2" spans="1:17" ht="12.75">
      <c r="A2" s="49">
        <v>1</v>
      </c>
      <c r="B2" s="58">
        <v>1791</v>
      </c>
      <c r="C2" s="75" t="s">
        <v>1660</v>
      </c>
      <c r="D2" s="52">
        <v>1992</v>
      </c>
      <c r="E2" s="79" t="s">
        <v>29</v>
      </c>
      <c r="F2" s="122" t="s">
        <v>9</v>
      </c>
      <c r="G2" s="122" t="s">
        <v>9</v>
      </c>
      <c r="H2" s="51" t="s">
        <v>916</v>
      </c>
      <c r="I2" s="210">
        <v>0.039502314814814816</v>
      </c>
      <c r="J2" s="14">
        <f aca="true" t="shared" si="0" ref="J2:J34">IF(AND(D2&gt;=1900,D2&lt;=1954),"Ж60",IF(AND(D2&gt;=1997,D2&lt;=1998),"Ж17",""))</f>
      </c>
      <c r="K2" s="14"/>
      <c r="L2" s="216"/>
      <c r="M2" s="103"/>
      <c r="Q2">
        <v>5340</v>
      </c>
    </row>
    <row r="3" spans="1:17" ht="12.75">
      <c r="A3" s="49">
        <v>2</v>
      </c>
      <c r="B3" s="49">
        <v>1882</v>
      </c>
      <c r="C3" s="75" t="s">
        <v>360</v>
      </c>
      <c r="D3" s="52">
        <v>1988</v>
      </c>
      <c r="E3" s="51" t="s">
        <v>29</v>
      </c>
      <c r="F3" s="51" t="s">
        <v>9</v>
      </c>
      <c r="G3" s="51" t="s">
        <v>9</v>
      </c>
      <c r="H3" s="51" t="s">
        <v>394</v>
      </c>
      <c r="I3" s="210">
        <v>0.03967592592592593</v>
      </c>
      <c r="J3" s="14">
        <f t="shared" si="0"/>
      </c>
      <c r="K3" s="14"/>
      <c r="L3" s="216" t="s">
        <v>269</v>
      </c>
      <c r="M3" s="103"/>
      <c r="Q3">
        <v>5880</v>
      </c>
    </row>
    <row r="4" spans="1:17" ht="12.75">
      <c r="A4" s="49">
        <v>3</v>
      </c>
      <c r="B4" s="58">
        <v>1753</v>
      </c>
      <c r="C4" s="77" t="s">
        <v>1618</v>
      </c>
      <c r="D4" s="78">
        <v>1995</v>
      </c>
      <c r="E4" s="79" t="s">
        <v>29</v>
      </c>
      <c r="F4" s="122" t="s">
        <v>9</v>
      </c>
      <c r="G4" s="122" t="s">
        <v>9</v>
      </c>
      <c r="H4" s="122" t="s">
        <v>906</v>
      </c>
      <c r="I4" s="217">
        <v>0.04052083333333333</v>
      </c>
      <c r="J4" s="14">
        <f t="shared" si="0"/>
      </c>
      <c r="K4" s="14"/>
      <c r="L4" s="216"/>
      <c r="M4" s="103"/>
      <c r="Q4">
        <v>5160</v>
      </c>
    </row>
    <row r="5" spans="1:17" ht="12.75">
      <c r="A5" s="49">
        <v>4</v>
      </c>
      <c r="B5" s="49">
        <v>1867</v>
      </c>
      <c r="C5" s="75" t="s">
        <v>348</v>
      </c>
      <c r="D5" s="52">
        <v>1991</v>
      </c>
      <c r="E5" s="51" t="s">
        <v>29</v>
      </c>
      <c r="F5" s="51" t="s">
        <v>41</v>
      </c>
      <c r="G5" s="51" t="s">
        <v>9</v>
      </c>
      <c r="H5" s="51" t="s">
        <v>388</v>
      </c>
      <c r="I5" s="210">
        <v>0.04079861111111111</v>
      </c>
      <c r="J5" s="14">
        <f t="shared" si="0"/>
      </c>
      <c r="K5" s="14"/>
      <c r="L5" s="216" t="s">
        <v>269</v>
      </c>
      <c r="M5" s="102">
        <v>29371</v>
      </c>
      <c r="Q5">
        <v>5100</v>
      </c>
    </row>
    <row r="6" spans="1:17" ht="12.75">
      <c r="A6" s="49">
        <v>5</v>
      </c>
      <c r="B6" s="49">
        <v>1815</v>
      </c>
      <c r="C6" s="75" t="s">
        <v>1683</v>
      </c>
      <c r="D6" s="52">
        <v>1992</v>
      </c>
      <c r="E6" s="79" t="s">
        <v>29</v>
      </c>
      <c r="F6" s="122" t="s">
        <v>9</v>
      </c>
      <c r="G6" s="122" t="s">
        <v>9</v>
      </c>
      <c r="H6" s="51" t="s">
        <v>1921</v>
      </c>
      <c r="I6" s="210">
        <v>0.04133101851851852</v>
      </c>
      <c r="J6" s="14">
        <f t="shared" si="0"/>
      </c>
      <c r="K6" s="14"/>
      <c r="L6" s="216"/>
      <c r="M6" s="103"/>
      <c r="Q6">
        <v>5700</v>
      </c>
    </row>
    <row r="7" spans="1:17" ht="12.75">
      <c r="A7" s="49">
        <v>6</v>
      </c>
      <c r="B7" s="49">
        <v>1814</v>
      </c>
      <c r="C7" s="75" t="s">
        <v>1682</v>
      </c>
      <c r="D7" s="52">
        <v>1997</v>
      </c>
      <c r="E7" s="79" t="s">
        <v>29</v>
      </c>
      <c r="F7" s="122" t="s">
        <v>9</v>
      </c>
      <c r="G7" s="122" t="s">
        <v>9</v>
      </c>
      <c r="H7" s="51" t="s">
        <v>1922</v>
      </c>
      <c r="I7" s="210">
        <v>0.0415625</v>
      </c>
      <c r="J7" s="14" t="str">
        <f t="shared" si="0"/>
        <v>Ж17</v>
      </c>
      <c r="K7" s="14">
        <v>1</v>
      </c>
      <c r="L7" s="216"/>
      <c r="M7" s="103"/>
      <c r="Q7">
        <v>5220</v>
      </c>
    </row>
    <row r="8" spans="1:17" ht="12.75">
      <c r="A8" s="49">
        <v>7</v>
      </c>
      <c r="B8" s="49">
        <v>1743</v>
      </c>
      <c r="C8" s="75" t="s">
        <v>1608</v>
      </c>
      <c r="D8" s="52">
        <v>1993</v>
      </c>
      <c r="E8" s="79" t="s">
        <v>29</v>
      </c>
      <c r="F8" s="122" t="s">
        <v>9</v>
      </c>
      <c r="G8" s="122" t="s">
        <v>9</v>
      </c>
      <c r="H8" s="51" t="s">
        <v>1150</v>
      </c>
      <c r="I8" s="210">
        <v>0.042337962962962966</v>
      </c>
      <c r="J8" s="14">
        <f t="shared" si="0"/>
      </c>
      <c r="K8" s="14"/>
      <c r="L8" s="216"/>
      <c r="M8" s="103"/>
      <c r="Q8">
        <v>4200</v>
      </c>
    </row>
    <row r="9" spans="1:17" ht="12.75">
      <c r="A9" s="49">
        <v>8</v>
      </c>
      <c r="B9" s="49">
        <v>1754</v>
      </c>
      <c r="C9" s="77" t="s">
        <v>1619</v>
      </c>
      <c r="D9" s="78">
        <v>1988</v>
      </c>
      <c r="E9" s="79" t="s">
        <v>29</v>
      </c>
      <c r="F9" s="122" t="s">
        <v>9</v>
      </c>
      <c r="G9" s="122" t="s">
        <v>9</v>
      </c>
      <c r="H9" s="122" t="s">
        <v>906</v>
      </c>
      <c r="I9" s="217">
        <v>0.043750000000000004</v>
      </c>
      <c r="J9" s="14">
        <f t="shared" si="0"/>
      </c>
      <c r="K9" s="14"/>
      <c r="L9" s="216"/>
      <c r="M9" s="103"/>
      <c r="Q9">
        <v>3600</v>
      </c>
    </row>
    <row r="10" spans="1:13" ht="12.75">
      <c r="A10" s="49">
        <v>9</v>
      </c>
      <c r="B10" s="49">
        <v>1804</v>
      </c>
      <c r="C10" s="75" t="s">
        <v>1671</v>
      </c>
      <c r="D10" s="52">
        <v>1995</v>
      </c>
      <c r="E10" s="79" t="s">
        <v>29</v>
      </c>
      <c r="F10" s="122" t="s">
        <v>9</v>
      </c>
      <c r="G10" s="122" t="s">
        <v>9</v>
      </c>
      <c r="H10" s="51"/>
      <c r="I10" s="210">
        <v>0.04439814814814815</v>
      </c>
      <c r="J10" s="14">
        <f t="shared" si="0"/>
      </c>
      <c r="K10" s="14"/>
      <c r="L10" s="216"/>
      <c r="M10" s="103"/>
    </row>
    <row r="11" spans="1:17" ht="12.75">
      <c r="A11" s="49">
        <v>10</v>
      </c>
      <c r="B11" s="49">
        <v>1824</v>
      </c>
      <c r="C11" s="75" t="s">
        <v>1693</v>
      </c>
      <c r="D11" s="52">
        <v>1996</v>
      </c>
      <c r="E11" s="79" t="s">
        <v>29</v>
      </c>
      <c r="F11" s="122" t="s">
        <v>9</v>
      </c>
      <c r="G11" s="122" t="s">
        <v>9</v>
      </c>
      <c r="H11" s="51" t="s">
        <v>1304</v>
      </c>
      <c r="I11" s="210">
        <v>0.04493055555555556</v>
      </c>
      <c r="J11" s="14">
        <f t="shared" si="0"/>
      </c>
      <c r="K11" s="14"/>
      <c r="L11" s="216"/>
      <c r="M11" s="103"/>
      <c r="Q11">
        <v>5040</v>
      </c>
    </row>
    <row r="12" spans="1:17" ht="12.75">
      <c r="A12" s="49">
        <v>11</v>
      </c>
      <c r="B12" s="49">
        <v>1873</v>
      </c>
      <c r="C12" s="75" t="s">
        <v>353</v>
      </c>
      <c r="D12" s="52">
        <v>1989</v>
      </c>
      <c r="E12" s="51" t="s">
        <v>29</v>
      </c>
      <c r="F12" s="51" t="s">
        <v>9</v>
      </c>
      <c r="G12" s="51" t="s">
        <v>9</v>
      </c>
      <c r="H12" s="51" t="s">
        <v>390</v>
      </c>
      <c r="I12" s="210">
        <v>0.04521990740740741</v>
      </c>
      <c r="J12" s="14">
        <f t="shared" si="0"/>
      </c>
      <c r="K12" s="14"/>
      <c r="L12" s="221" t="s">
        <v>269</v>
      </c>
      <c r="M12" s="103"/>
      <c r="Q12">
        <v>6180</v>
      </c>
    </row>
    <row r="13" spans="1:17" ht="12.75">
      <c r="A13" s="49">
        <v>12</v>
      </c>
      <c r="B13" s="49">
        <v>1782</v>
      </c>
      <c r="C13" s="75" t="s">
        <v>1647</v>
      </c>
      <c r="D13" s="52">
        <v>1997</v>
      </c>
      <c r="E13" s="79" t="s">
        <v>29</v>
      </c>
      <c r="F13" s="122" t="s">
        <v>9</v>
      </c>
      <c r="G13" s="122" t="s">
        <v>9</v>
      </c>
      <c r="H13" s="51" t="s">
        <v>1648</v>
      </c>
      <c r="I13" s="210">
        <v>0.045254629629629624</v>
      </c>
      <c r="J13" s="14" t="str">
        <f t="shared" si="0"/>
        <v>Ж17</v>
      </c>
      <c r="K13" s="14">
        <v>2</v>
      </c>
      <c r="L13" s="216"/>
      <c r="M13" s="103"/>
      <c r="Q13">
        <v>5700</v>
      </c>
    </row>
    <row r="14" spans="1:17" ht="12.75">
      <c r="A14" s="49">
        <v>13</v>
      </c>
      <c r="B14" s="49">
        <v>1794</v>
      </c>
      <c r="C14" s="77" t="s">
        <v>1664</v>
      </c>
      <c r="D14" s="78">
        <v>1959</v>
      </c>
      <c r="E14" s="79" t="s">
        <v>29</v>
      </c>
      <c r="F14" s="122" t="s">
        <v>9</v>
      </c>
      <c r="G14" s="122" t="s">
        <v>9</v>
      </c>
      <c r="H14" s="51" t="s">
        <v>1662</v>
      </c>
      <c r="I14" s="210">
        <v>0.04587962962962963</v>
      </c>
      <c r="J14" s="14">
        <f t="shared" si="0"/>
      </c>
      <c r="K14" s="14"/>
      <c r="L14" s="216"/>
      <c r="M14" s="103"/>
      <c r="Q14">
        <v>4320</v>
      </c>
    </row>
    <row r="15" spans="1:17" ht="12.75">
      <c r="A15" s="49">
        <v>14</v>
      </c>
      <c r="B15" s="49">
        <v>1796</v>
      </c>
      <c r="C15" s="77" t="s">
        <v>1666</v>
      </c>
      <c r="D15" s="78">
        <v>1998</v>
      </c>
      <c r="E15" s="79" t="s">
        <v>29</v>
      </c>
      <c r="F15" s="122" t="s">
        <v>9</v>
      </c>
      <c r="G15" s="122" t="s">
        <v>9</v>
      </c>
      <c r="H15" s="122" t="s">
        <v>850</v>
      </c>
      <c r="I15" s="217">
        <v>0.04597222222222222</v>
      </c>
      <c r="J15" s="14" t="str">
        <f t="shared" si="0"/>
        <v>Ж17</v>
      </c>
      <c r="K15" s="14">
        <v>3</v>
      </c>
      <c r="L15" s="216"/>
      <c r="M15" s="103"/>
      <c r="Q15">
        <v>5700</v>
      </c>
    </row>
    <row r="16" spans="1:17" ht="12.75">
      <c r="A16" s="49">
        <v>15</v>
      </c>
      <c r="B16" s="49">
        <v>1817</v>
      </c>
      <c r="C16" s="77" t="s">
        <v>1686</v>
      </c>
      <c r="D16" s="78">
        <v>1992</v>
      </c>
      <c r="E16" s="79" t="s">
        <v>29</v>
      </c>
      <c r="F16" s="122" t="s">
        <v>9</v>
      </c>
      <c r="G16" s="122" t="s">
        <v>9</v>
      </c>
      <c r="H16" s="51" t="s">
        <v>1685</v>
      </c>
      <c r="I16" s="210">
        <v>0.04664351851851852</v>
      </c>
      <c r="J16" s="14">
        <f t="shared" si="0"/>
      </c>
      <c r="K16" s="14"/>
      <c r="L16" s="216"/>
      <c r="M16" s="103"/>
      <c r="Q16">
        <v>4740</v>
      </c>
    </row>
    <row r="17" spans="1:17" ht="12.75">
      <c r="A17" s="49">
        <v>16</v>
      </c>
      <c r="B17" s="49">
        <v>1756</v>
      </c>
      <c r="C17" s="77" t="s">
        <v>1621</v>
      </c>
      <c r="D17" s="78">
        <v>1991</v>
      </c>
      <c r="E17" s="79" t="s">
        <v>29</v>
      </c>
      <c r="F17" s="122" t="s">
        <v>9</v>
      </c>
      <c r="G17" s="122" t="s">
        <v>9</v>
      </c>
      <c r="H17" s="122" t="s">
        <v>1150</v>
      </c>
      <c r="I17" s="217">
        <v>0.04690972222222222</v>
      </c>
      <c r="J17" s="14">
        <f>IF(AND(D17&gt;=1900,D17&lt;=1954),"Ж60",IF(AND(D17&gt;=1997,D17&lt;=1998),"Ж17",""))</f>
      </c>
      <c r="K17" s="14"/>
      <c r="L17" s="216"/>
      <c r="M17" s="105"/>
      <c r="Q17">
        <v>6180</v>
      </c>
    </row>
    <row r="18" spans="1:13" ht="12.75">
      <c r="A18" s="49">
        <v>17</v>
      </c>
      <c r="B18" s="49">
        <v>1766</v>
      </c>
      <c r="C18" s="77" t="s">
        <v>1630</v>
      </c>
      <c r="D18" s="78">
        <v>1993</v>
      </c>
      <c r="E18" s="79" t="s">
        <v>29</v>
      </c>
      <c r="F18" s="122" t="s">
        <v>9</v>
      </c>
      <c r="G18" s="122" t="s">
        <v>9</v>
      </c>
      <c r="H18" s="122" t="s">
        <v>731</v>
      </c>
      <c r="I18" s="217">
        <v>0.04696759259259259</v>
      </c>
      <c r="J18" s="14">
        <f>IF(AND(D18&gt;=1900,D18&lt;=1954),"Ж60",IF(AND(D18&gt;=1997,D18&lt;=1998),"Ж17",""))</f>
      </c>
      <c r="K18" s="14"/>
      <c r="L18" s="221"/>
      <c r="M18" s="105"/>
    </row>
    <row r="19" spans="1:17" ht="12.75">
      <c r="A19" s="49">
        <v>18</v>
      </c>
      <c r="B19" s="49">
        <v>1781</v>
      </c>
      <c r="C19" s="75" t="s">
        <v>1646</v>
      </c>
      <c r="D19" s="52">
        <v>1994</v>
      </c>
      <c r="E19" s="79" t="s">
        <v>29</v>
      </c>
      <c r="F19" s="122" t="s">
        <v>9</v>
      </c>
      <c r="G19" s="122" t="s">
        <v>9</v>
      </c>
      <c r="H19" s="51" t="s">
        <v>1460</v>
      </c>
      <c r="I19" s="210">
        <v>0.0471875</v>
      </c>
      <c r="J19" s="14">
        <f t="shared" si="0"/>
      </c>
      <c r="K19" s="14"/>
      <c r="L19" s="216"/>
      <c r="M19" s="102">
        <v>29714</v>
      </c>
      <c r="Q19">
        <v>4380</v>
      </c>
    </row>
    <row r="20" spans="1:17" ht="12.75">
      <c r="A20" s="49">
        <v>19</v>
      </c>
      <c r="B20" s="49">
        <v>1786</v>
      </c>
      <c r="C20" s="75" t="s">
        <v>1652</v>
      </c>
      <c r="D20" s="52">
        <v>1999</v>
      </c>
      <c r="E20" s="79" t="s">
        <v>29</v>
      </c>
      <c r="F20" s="122" t="s">
        <v>9</v>
      </c>
      <c r="G20" s="122" t="s">
        <v>9</v>
      </c>
      <c r="H20" s="51" t="s">
        <v>981</v>
      </c>
      <c r="I20" s="210">
        <v>0.04729166666666667</v>
      </c>
      <c r="J20" s="14">
        <f t="shared" si="0"/>
      </c>
      <c r="K20" s="14"/>
      <c r="L20" s="216"/>
      <c r="M20" s="105"/>
      <c r="Q20">
        <v>3480</v>
      </c>
    </row>
    <row r="21" spans="1:17" ht="12.75">
      <c r="A21" s="49">
        <v>20</v>
      </c>
      <c r="B21" s="49">
        <v>1761</v>
      </c>
      <c r="C21" s="75" t="s">
        <v>1625</v>
      </c>
      <c r="D21" s="52">
        <v>1971</v>
      </c>
      <c r="E21" s="79" t="s">
        <v>29</v>
      </c>
      <c r="F21" s="122" t="s">
        <v>9</v>
      </c>
      <c r="G21" s="122" t="s">
        <v>9</v>
      </c>
      <c r="H21" s="51" t="s">
        <v>36</v>
      </c>
      <c r="I21" s="210">
        <v>0.04750000000000001</v>
      </c>
      <c r="J21" s="14">
        <f t="shared" si="0"/>
      </c>
      <c r="K21" s="14"/>
      <c r="L21" s="216"/>
      <c r="M21" s="105"/>
      <c r="Q21">
        <v>3780</v>
      </c>
    </row>
    <row r="22" spans="1:17" ht="12.75">
      <c r="A22" s="49">
        <v>21</v>
      </c>
      <c r="B22" s="49">
        <v>1784</v>
      </c>
      <c r="C22" s="75" t="s">
        <v>1650</v>
      </c>
      <c r="D22" s="52">
        <v>1985</v>
      </c>
      <c r="E22" s="79" t="s">
        <v>29</v>
      </c>
      <c r="F22" s="122" t="s">
        <v>9</v>
      </c>
      <c r="G22" s="122" t="s">
        <v>9</v>
      </c>
      <c r="H22" s="51" t="s">
        <v>981</v>
      </c>
      <c r="I22" s="210">
        <v>0.04802083333333334</v>
      </c>
      <c r="J22" s="14">
        <f t="shared" si="0"/>
      </c>
      <c r="K22" s="14"/>
      <c r="L22" s="216"/>
      <c r="M22" s="105"/>
      <c r="Q22">
        <v>4680</v>
      </c>
    </row>
    <row r="23" spans="1:13" ht="12.75">
      <c r="A23" s="49">
        <v>22</v>
      </c>
      <c r="B23" s="49">
        <v>1777</v>
      </c>
      <c r="C23" s="75" t="s">
        <v>1642</v>
      </c>
      <c r="D23" s="52">
        <v>1997</v>
      </c>
      <c r="E23" s="79" t="s">
        <v>29</v>
      </c>
      <c r="F23" s="122" t="s">
        <v>9</v>
      </c>
      <c r="G23" s="122" t="s">
        <v>9</v>
      </c>
      <c r="H23" s="51" t="s">
        <v>388</v>
      </c>
      <c r="I23" s="210">
        <v>0.04836805555555556</v>
      </c>
      <c r="J23" s="14" t="str">
        <f t="shared" si="0"/>
        <v>Ж17</v>
      </c>
      <c r="K23" s="14">
        <v>4</v>
      </c>
      <c r="L23" s="216"/>
      <c r="M23" s="105"/>
    </row>
    <row r="24" spans="1:13" ht="12.75">
      <c r="A24" s="49">
        <v>23</v>
      </c>
      <c r="B24" s="49">
        <v>1742</v>
      </c>
      <c r="C24" s="75" t="s">
        <v>1606</v>
      </c>
      <c r="D24" s="52">
        <v>1984</v>
      </c>
      <c r="E24" s="79" t="s">
        <v>29</v>
      </c>
      <c r="F24" s="122" t="s">
        <v>9</v>
      </c>
      <c r="G24" s="122" t="s">
        <v>9</v>
      </c>
      <c r="H24" s="51" t="s">
        <v>1607</v>
      </c>
      <c r="I24" s="210">
        <v>0.0488425925925926</v>
      </c>
      <c r="J24" s="14">
        <f t="shared" si="0"/>
      </c>
      <c r="K24" s="14"/>
      <c r="L24" s="216"/>
      <c r="M24" s="105"/>
    </row>
    <row r="25" spans="1:13" ht="12.75">
      <c r="A25" s="49">
        <v>24</v>
      </c>
      <c r="B25" s="49">
        <v>1813</v>
      </c>
      <c r="C25" s="75" t="s">
        <v>1681</v>
      </c>
      <c r="D25" s="52">
        <v>1988</v>
      </c>
      <c r="E25" s="79" t="s">
        <v>29</v>
      </c>
      <c r="F25" s="122" t="s">
        <v>9</v>
      </c>
      <c r="G25" s="122" t="s">
        <v>9</v>
      </c>
      <c r="H25" s="51"/>
      <c r="I25" s="210">
        <v>0.04888888888888889</v>
      </c>
      <c r="J25" s="14">
        <f t="shared" si="0"/>
      </c>
      <c r="K25" s="14"/>
      <c r="L25" s="216"/>
      <c r="M25" s="105"/>
    </row>
    <row r="26" spans="1:17" ht="12.75">
      <c r="A26" s="49">
        <v>25</v>
      </c>
      <c r="B26" s="49">
        <v>1760</v>
      </c>
      <c r="C26" s="77" t="s">
        <v>1623</v>
      </c>
      <c r="D26" s="78">
        <v>1988</v>
      </c>
      <c r="E26" s="79" t="s">
        <v>29</v>
      </c>
      <c r="F26" s="122" t="s">
        <v>9</v>
      </c>
      <c r="G26" s="122" t="s">
        <v>9</v>
      </c>
      <c r="H26" s="122" t="s">
        <v>1624</v>
      </c>
      <c r="I26" s="217">
        <v>0.048993055555555554</v>
      </c>
      <c r="J26" s="14">
        <f t="shared" si="0"/>
      </c>
      <c r="K26" s="14"/>
      <c r="L26" s="216"/>
      <c r="M26" s="105"/>
      <c r="Q26">
        <v>4680</v>
      </c>
    </row>
    <row r="27" spans="1:17" ht="12.75">
      <c r="A27" s="49">
        <v>26</v>
      </c>
      <c r="B27" s="49">
        <v>1823</v>
      </c>
      <c r="C27" s="75" t="s">
        <v>1040</v>
      </c>
      <c r="D27" s="52">
        <v>1976</v>
      </c>
      <c r="E27" s="79" t="s">
        <v>29</v>
      </c>
      <c r="F27" s="122" t="s">
        <v>9</v>
      </c>
      <c r="G27" s="122" t="s">
        <v>9</v>
      </c>
      <c r="H27" s="51" t="s">
        <v>375</v>
      </c>
      <c r="I27" s="210">
        <v>0.04900462962962963</v>
      </c>
      <c r="J27" s="14">
        <f t="shared" si="0"/>
      </c>
      <c r="K27" s="14"/>
      <c r="L27" s="216"/>
      <c r="M27" s="105"/>
      <c r="Q27">
        <v>4200</v>
      </c>
    </row>
    <row r="28" spans="1:17" ht="12.75">
      <c r="A28" s="49">
        <v>27</v>
      </c>
      <c r="B28" s="49">
        <v>1795</v>
      </c>
      <c r="C28" s="75" t="s">
        <v>1665</v>
      </c>
      <c r="D28" s="52">
        <v>1994</v>
      </c>
      <c r="E28" s="79" t="s">
        <v>29</v>
      </c>
      <c r="F28" s="122" t="s">
        <v>9</v>
      </c>
      <c r="G28" s="122" t="s">
        <v>9</v>
      </c>
      <c r="H28" s="51" t="s">
        <v>1662</v>
      </c>
      <c r="I28" s="210">
        <v>0.049629629629629635</v>
      </c>
      <c r="J28" s="14">
        <f t="shared" si="0"/>
      </c>
      <c r="K28" s="14"/>
      <c r="L28" s="216"/>
      <c r="M28" s="103"/>
      <c r="Q28">
        <v>4080</v>
      </c>
    </row>
    <row r="29" spans="1:17" ht="12.75">
      <c r="A29" s="49">
        <v>28</v>
      </c>
      <c r="B29" s="49">
        <v>1810</v>
      </c>
      <c r="C29" s="75" t="s">
        <v>1678</v>
      </c>
      <c r="D29" s="52">
        <v>1990</v>
      </c>
      <c r="E29" s="79" t="s">
        <v>29</v>
      </c>
      <c r="F29" s="122" t="s">
        <v>9</v>
      </c>
      <c r="G29" s="122" t="s">
        <v>9</v>
      </c>
      <c r="H29" s="51"/>
      <c r="I29" s="210">
        <v>0.049930555555555554</v>
      </c>
      <c r="J29" s="14">
        <f t="shared" si="0"/>
      </c>
      <c r="K29" s="14"/>
      <c r="L29" s="216"/>
      <c r="M29" s="105"/>
      <c r="Q29">
        <v>5100</v>
      </c>
    </row>
    <row r="30" spans="1:17" ht="12.75">
      <c r="A30" s="49">
        <v>29</v>
      </c>
      <c r="B30" s="49">
        <v>1864</v>
      </c>
      <c r="C30" s="75" t="s">
        <v>345</v>
      </c>
      <c r="D30" s="52">
        <v>1998</v>
      </c>
      <c r="E30" s="51" t="s">
        <v>29</v>
      </c>
      <c r="F30" s="51" t="s">
        <v>651</v>
      </c>
      <c r="G30" s="51" t="s">
        <v>386</v>
      </c>
      <c r="H30" s="51"/>
      <c r="I30" s="210">
        <v>0.050208333333333334</v>
      </c>
      <c r="J30" s="14" t="str">
        <f t="shared" si="0"/>
        <v>Ж17</v>
      </c>
      <c r="K30" s="14">
        <v>5</v>
      </c>
      <c r="L30" s="216" t="s">
        <v>269</v>
      </c>
      <c r="M30" s="105"/>
      <c r="Q30">
        <v>6000</v>
      </c>
    </row>
    <row r="31" spans="1:17" ht="12.75">
      <c r="A31" s="49">
        <v>30</v>
      </c>
      <c r="B31" s="49">
        <v>1846</v>
      </c>
      <c r="C31" s="75" t="s">
        <v>332</v>
      </c>
      <c r="D31" s="52">
        <v>1983</v>
      </c>
      <c r="E31" s="51" t="s">
        <v>29</v>
      </c>
      <c r="F31" s="51" t="s">
        <v>9</v>
      </c>
      <c r="G31" s="51" t="s">
        <v>9</v>
      </c>
      <c r="H31" s="51" t="s">
        <v>19</v>
      </c>
      <c r="I31" s="210">
        <v>0.050277777777777775</v>
      </c>
      <c r="J31" s="14">
        <f t="shared" si="0"/>
      </c>
      <c r="K31" s="14"/>
      <c r="L31" s="216" t="s">
        <v>269</v>
      </c>
      <c r="M31" s="105"/>
      <c r="Q31">
        <v>4980</v>
      </c>
    </row>
    <row r="32" spans="1:17" ht="12.75">
      <c r="A32" s="49">
        <v>31</v>
      </c>
      <c r="B32" s="49">
        <v>1896</v>
      </c>
      <c r="C32" s="75" t="s">
        <v>369</v>
      </c>
      <c r="D32" s="52">
        <v>1989</v>
      </c>
      <c r="E32" s="51" t="s">
        <v>29</v>
      </c>
      <c r="F32" s="51" t="s">
        <v>9</v>
      </c>
      <c r="G32" s="51" t="s">
        <v>9</v>
      </c>
      <c r="H32" s="51"/>
      <c r="I32" s="210">
        <v>0.05043981481481482</v>
      </c>
      <c r="J32" s="14">
        <f t="shared" si="0"/>
      </c>
      <c r="K32" s="14"/>
      <c r="L32" s="216" t="s">
        <v>269</v>
      </c>
      <c r="M32" s="130"/>
      <c r="Q32">
        <v>4680</v>
      </c>
    </row>
    <row r="33" spans="1:17" ht="12.75">
      <c r="A33" s="49">
        <v>32</v>
      </c>
      <c r="B33" s="49">
        <v>1748</v>
      </c>
      <c r="C33" s="75" t="s">
        <v>1612</v>
      </c>
      <c r="D33" s="52">
        <v>1994</v>
      </c>
      <c r="E33" s="79" t="s">
        <v>29</v>
      </c>
      <c r="F33" s="122" t="s">
        <v>9</v>
      </c>
      <c r="G33" s="122" t="s">
        <v>9</v>
      </c>
      <c r="H33" s="51"/>
      <c r="I33" s="210">
        <v>0.05046296296296296</v>
      </c>
      <c r="J33" s="14">
        <f t="shared" si="0"/>
      </c>
      <c r="K33" s="14"/>
      <c r="L33" s="216"/>
      <c r="M33" s="130"/>
      <c r="Q33">
        <v>4020</v>
      </c>
    </row>
    <row r="34" spans="1:17" ht="12.75">
      <c r="A34" s="49">
        <v>33</v>
      </c>
      <c r="B34" s="49">
        <v>1806</v>
      </c>
      <c r="C34" s="75" t="s">
        <v>1673</v>
      </c>
      <c r="D34" s="52">
        <v>1964</v>
      </c>
      <c r="E34" s="79" t="s">
        <v>29</v>
      </c>
      <c r="F34" s="122" t="s">
        <v>9</v>
      </c>
      <c r="G34" s="122" t="s">
        <v>9</v>
      </c>
      <c r="H34" s="51"/>
      <c r="I34" s="210">
        <v>0.05047453703703703</v>
      </c>
      <c r="J34" s="14">
        <f t="shared" si="0"/>
      </c>
      <c r="K34" s="14"/>
      <c r="L34" s="216"/>
      <c r="M34" s="105"/>
      <c r="Q34">
        <v>6240</v>
      </c>
    </row>
    <row r="35" spans="1:17" ht="12.75">
      <c r="A35" s="49">
        <v>34</v>
      </c>
      <c r="B35" s="49">
        <v>1821</v>
      </c>
      <c r="C35" s="77" t="s">
        <v>1691</v>
      </c>
      <c r="D35" s="78">
        <v>1998</v>
      </c>
      <c r="E35" s="79" t="s">
        <v>29</v>
      </c>
      <c r="F35" s="122" t="s">
        <v>9</v>
      </c>
      <c r="G35" s="122" t="s">
        <v>9</v>
      </c>
      <c r="H35" s="122" t="s">
        <v>1935</v>
      </c>
      <c r="I35" s="217">
        <v>0.050729166666666665</v>
      </c>
      <c r="J35" s="14" t="str">
        <f aca="true" t="shared" si="1" ref="J35:J66">IF(AND(D35&gt;=1900,D35&lt;=1954),"Ж60",IF(AND(D35&gt;=1997,D35&lt;=1998),"Ж17",""))</f>
        <v>Ж17</v>
      </c>
      <c r="K35" s="14">
        <v>6</v>
      </c>
      <c r="L35" s="216"/>
      <c r="M35" s="105"/>
      <c r="Q35">
        <v>5820</v>
      </c>
    </row>
    <row r="36" spans="1:17" ht="12.75">
      <c r="A36" s="49">
        <v>35</v>
      </c>
      <c r="B36" s="49">
        <v>1816</v>
      </c>
      <c r="C36" s="75" t="s">
        <v>1684</v>
      </c>
      <c r="D36" s="52">
        <v>1951</v>
      </c>
      <c r="E36" s="79" t="s">
        <v>29</v>
      </c>
      <c r="F36" s="122" t="s">
        <v>9</v>
      </c>
      <c r="G36" s="122" t="s">
        <v>9</v>
      </c>
      <c r="H36" s="51" t="s">
        <v>1685</v>
      </c>
      <c r="I36" s="210">
        <v>0.050798611111111114</v>
      </c>
      <c r="J36" s="14" t="str">
        <f t="shared" si="1"/>
        <v>Ж60</v>
      </c>
      <c r="K36" s="14">
        <v>1</v>
      </c>
      <c r="L36" s="216"/>
      <c r="M36" s="105"/>
      <c r="Q36">
        <v>4740</v>
      </c>
    </row>
    <row r="37" spans="1:17" ht="12.75">
      <c r="A37" s="49">
        <v>36</v>
      </c>
      <c r="B37" s="49">
        <v>1792</v>
      </c>
      <c r="C37" s="75" t="s">
        <v>1661</v>
      </c>
      <c r="D37" s="52">
        <v>1982</v>
      </c>
      <c r="E37" s="79" t="s">
        <v>29</v>
      </c>
      <c r="F37" s="122" t="s">
        <v>9</v>
      </c>
      <c r="G37" s="122" t="s">
        <v>9</v>
      </c>
      <c r="H37" s="51" t="s">
        <v>1662</v>
      </c>
      <c r="I37" s="210">
        <v>0.0509375</v>
      </c>
      <c r="J37" s="14">
        <f t="shared" si="1"/>
      </c>
      <c r="K37" s="14"/>
      <c r="L37" s="216"/>
      <c r="M37" s="105"/>
      <c r="Q37">
        <v>5700</v>
      </c>
    </row>
    <row r="38" spans="1:17" ht="12.75">
      <c r="A38" s="49">
        <v>37</v>
      </c>
      <c r="B38" s="44">
        <v>1752</v>
      </c>
      <c r="C38" s="43" t="s">
        <v>288</v>
      </c>
      <c r="D38" s="45">
        <v>1993</v>
      </c>
      <c r="E38" s="40" t="s">
        <v>29</v>
      </c>
      <c r="F38" s="13" t="s">
        <v>9</v>
      </c>
      <c r="G38" s="13" t="s">
        <v>9</v>
      </c>
      <c r="H38" s="13"/>
      <c r="I38" s="217">
        <v>0.051145833333333335</v>
      </c>
      <c r="J38" s="14">
        <f t="shared" si="1"/>
      </c>
      <c r="K38" s="14"/>
      <c r="L38" s="13" t="s">
        <v>269</v>
      </c>
      <c r="M38" s="105"/>
      <c r="Q38">
        <v>5100</v>
      </c>
    </row>
    <row r="39" spans="1:17" ht="12.75">
      <c r="A39" s="49">
        <v>38</v>
      </c>
      <c r="B39" s="49">
        <v>1845</v>
      </c>
      <c r="C39" s="75" t="s">
        <v>331</v>
      </c>
      <c r="D39" s="52">
        <v>1993</v>
      </c>
      <c r="E39" s="51" t="s">
        <v>29</v>
      </c>
      <c r="F39" s="51" t="s">
        <v>9</v>
      </c>
      <c r="G39" s="51" t="s">
        <v>9</v>
      </c>
      <c r="H39" s="51"/>
      <c r="I39" s="210">
        <v>0.051493055555555556</v>
      </c>
      <c r="J39" s="14">
        <f t="shared" si="1"/>
      </c>
      <c r="K39" s="14"/>
      <c r="L39" s="216" t="s">
        <v>269</v>
      </c>
      <c r="M39" s="105"/>
      <c r="Q39">
        <v>6360</v>
      </c>
    </row>
    <row r="40" spans="1:17" ht="12.75">
      <c r="A40" s="49">
        <v>39</v>
      </c>
      <c r="B40" s="49">
        <v>1798</v>
      </c>
      <c r="C40" s="75" t="s">
        <v>1669</v>
      </c>
      <c r="D40" s="52">
        <v>1985</v>
      </c>
      <c r="E40" s="79" t="s">
        <v>29</v>
      </c>
      <c r="F40" s="122" t="s">
        <v>11</v>
      </c>
      <c r="G40" s="122" t="s">
        <v>11</v>
      </c>
      <c r="H40" s="51"/>
      <c r="I40" s="210">
        <v>0.05167824074074074</v>
      </c>
      <c r="J40" s="14">
        <f t="shared" si="1"/>
      </c>
      <c r="K40" s="14"/>
      <c r="L40" s="216"/>
      <c r="M40" s="105"/>
      <c r="Q40">
        <v>4560</v>
      </c>
    </row>
    <row r="41" spans="1:17" ht="12.75">
      <c r="A41" s="49">
        <v>40</v>
      </c>
      <c r="B41" s="49">
        <v>1819</v>
      </c>
      <c r="C41" s="77" t="s">
        <v>1688</v>
      </c>
      <c r="D41" s="78">
        <v>1975</v>
      </c>
      <c r="E41" s="79" t="s">
        <v>29</v>
      </c>
      <c r="F41" s="122" t="s">
        <v>9</v>
      </c>
      <c r="G41" s="122" t="s">
        <v>9</v>
      </c>
      <c r="H41" s="122" t="s">
        <v>1689</v>
      </c>
      <c r="I41" s="217">
        <v>0.05229166666666666</v>
      </c>
      <c r="J41" s="14">
        <f t="shared" si="1"/>
      </c>
      <c r="K41" s="14"/>
      <c r="L41" s="216"/>
      <c r="M41" s="105"/>
      <c r="Q41">
        <v>6000</v>
      </c>
    </row>
    <row r="42" spans="1:17" ht="12.75">
      <c r="A42" s="49">
        <v>41</v>
      </c>
      <c r="B42" s="49">
        <v>1787</v>
      </c>
      <c r="C42" s="75" t="s">
        <v>1653</v>
      </c>
      <c r="D42" s="52">
        <v>1949</v>
      </c>
      <c r="E42" s="79" t="s">
        <v>29</v>
      </c>
      <c r="F42" s="122" t="s">
        <v>309</v>
      </c>
      <c r="G42" s="122" t="s">
        <v>1654</v>
      </c>
      <c r="H42" s="51" t="s">
        <v>1655</v>
      </c>
      <c r="I42" s="210">
        <v>0.05265046296296296</v>
      </c>
      <c r="J42" s="14" t="str">
        <f t="shared" si="1"/>
        <v>Ж60</v>
      </c>
      <c r="K42" s="14">
        <v>2</v>
      </c>
      <c r="L42" s="216"/>
      <c r="M42" s="105"/>
      <c r="Q42">
        <v>4740</v>
      </c>
    </row>
    <row r="43" spans="1:17" ht="12.75">
      <c r="A43" s="49">
        <v>42</v>
      </c>
      <c r="B43" s="49">
        <v>1830</v>
      </c>
      <c r="C43" s="75" t="s">
        <v>319</v>
      </c>
      <c r="D43" s="52">
        <v>1976</v>
      </c>
      <c r="E43" s="51" t="s">
        <v>29</v>
      </c>
      <c r="F43" s="51" t="s">
        <v>9</v>
      </c>
      <c r="G43" s="51" t="s">
        <v>9</v>
      </c>
      <c r="H43" s="51" t="s">
        <v>19</v>
      </c>
      <c r="I43" s="210">
        <v>0.05269675925925926</v>
      </c>
      <c r="J43" s="14">
        <f t="shared" si="1"/>
      </c>
      <c r="K43" s="14"/>
      <c r="L43" s="216" t="s">
        <v>269</v>
      </c>
      <c r="M43" s="103"/>
      <c r="Q43">
        <v>4560</v>
      </c>
    </row>
    <row r="44" spans="1:17" ht="12.75">
      <c r="A44" s="49">
        <v>43</v>
      </c>
      <c r="B44" s="49">
        <v>1895</v>
      </c>
      <c r="C44" s="75" t="s">
        <v>1853</v>
      </c>
      <c r="D44" s="52">
        <v>1982</v>
      </c>
      <c r="E44" s="51" t="s">
        <v>29</v>
      </c>
      <c r="F44" s="51" t="s">
        <v>9</v>
      </c>
      <c r="G44" s="51" t="s">
        <v>9</v>
      </c>
      <c r="H44" s="51" t="s">
        <v>395</v>
      </c>
      <c r="I44" s="210">
        <v>0.052835648148148145</v>
      </c>
      <c r="J44" s="14">
        <f t="shared" si="1"/>
      </c>
      <c r="K44" s="14"/>
      <c r="L44" s="216" t="s">
        <v>269</v>
      </c>
      <c r="M44" s="103"/>
      <c r="Q44">
        <v>4140</v>
      </c>
    </row>
    <row r="45" spans="1:17" ht="12.75">
      <c r="A45" s="49">
        <v>44</v>
      </c>
      <c r="B45" s="49">
        <v>1891</v>
      </c>
      <c r="C45" s="75" t="s">
        <v>367</v>
      </c>
      <c r="D45" s="52">
        <v>1984</v>
      </c>
      <c r="E45" s="51" t="s">
        <v>29</v>
      </c>
      <c r="F45" s="51" t="s">
        <v>9</v>
      </c>
      <c r="G45" s="51" t="s">
        <v>9</v>
      </c>
      <c r="H45" s="51"/>
      <c r="I45" s="210">
        <v>0.0528587962962963</v>
      </c>
      <c r="J45" s="14">
        <f t="shared" si="1"/>
      </c>
      <c r="K45" s="14"/>
      <c r="L45" s="216" t="s">
        <v>269</v>
      </c>
      <c r="M45" s="103"/>
      <c r="Q45">
        <v>5340</v>
      </c>
    </row>
    <row r="46" spans="1:17" ht="12.75">
      <c r="A46" s="49">
        <v>45</v>
      </c>
      <c r="B46" s="49">
        <v>1776</v>
      </c>
      <c r="C46" s="75" t="s">
        <v>1641</v>
      </c>
      <c r="D46" s="52">
        <v>1980</v>
      </c>
      <c r="E46" s="79" t="s">
        <v>29</v>
      </c>
      <c r="F46" s="122" t="s">
        <v>9</v>
      </c>
      <c r="G46" s="122" t="s">
        <v>9</v>
      </c>
      <c r="H46" s="51" t="s">
        <v>511</v>
      </c>
      <c r="I46" s="210">
        <v>0.05293981481481482</v>
      </c>
      <c r="J46" s="14">
        <f t="shared" si="1"/>
      </c>
      <c r="K46" s="14"/>
      <c r="L46" s="216"/>
      <c r="M46" s="103"/>
      <c r="Q46">
        <v>5220</v>
      </c>
    </row>
    <row r="47" spans="1:17" ht="12.75">
      <c r="A47" s="49">
        <v>46</v>
      </c>
      <c r="B47" s="49">
        <v>1835</v>
      </c>
      <c r="C47" s="75" t="s">
        <v>324</v>
      </c>
      <c r="D47" s="52">
        <v>1985</v>
      </c>
      <c r="E47" s="51" t="s">
        <v>29</v>
      </c>
      <c r="F47" s="51" t="s">
        <v>9</v>
      </c>
      <c r="G47" s="51" t="s">
        <v>9</v>
      </c>
      <c r="H47" s="51" t="s">
        <v>377</v>
      </c>
      <c r="I47" s="210">
        <v>0.052986111111111116</v>
      </c>
      <c r="J47" s="14">
        <f t="shared" si="1"/>
      </c>
      <c r="K47" s="14"/>
      <c r="L47" s="216" t="s">
        <v>269</v>
      </c>
      <c r="M47" s="103"/>
      <c r="Q47">
        <v>5040</v>
      </c>
    </row>
    <row r="48" spans="1:17" ht="12.75">
      <c r="A48" s="49">
        <v>47</v>
      </c>
      <c r="B48" s="49">
        <v>1773</v>
      </c>
      <c r="C48" s="77" t="s">
        <v>1639</v>
      </c>
      <c r="D48" s="78">
        <v>1987</v>
      </c>
      <c r="E48" s="79" t="s">
        <v>29</v>
      </c>
      <c r="F48" s="122" t="s">
        <v>9</v>
      </c>
      <c r="G48" s="122" t="s">
        <v>9</v>
      </c>
      <c r="H48" s="122" t="s">
        <v>1469</v>
      </c>
      <c r="I48" s="217">
        <v>0.05313657407407407</v>
      </c>
      <c r="J48" s="14">
        <f t="shared" si="1"/>
      </c>
      <c r="K48" s="14"/>
      <c r="L48" s="216"/>
      <c r="M48" s="103"/>
      <c r="Q48">
        <v>4020</v>
      </c>
    </row>
    <row r="49" spans="1:17" ht="12.75">
      <c r="A49" s="49">
        <v>48</v>
      </c>
      <c r="B49" s="76">
        <v>1841</v>
      </c>
      <c r="C49" s="77" t="s">
        <v>327</v>
      </c>
      <c r="D49" s="78">
        <v>1972</v>
      </c>
      <c r="E49" s="79" t="s">
        <v>29</v>
      </c>
      <c r="F49" s="122" t="s">
        <v>9</v>
      </c>
      <c r="G49" s="122" t="s">
        <v>9</v>
      </c>
      <c r="H49" s="122" t="s">
        <v>381</v>
      </c>
      <c r="I49" s="217">
        <v>0.053530092592592594</v>
      </c>
      <c r="J49" s="14">
        <f t="shared" si="1"/>
      </c>
      <c r="K49" s="14"/>
      <c r="L49" s="216" t="s">
        <v>269</v>
      </c>
      <c r="M49" s="103"/>
      <c r="Q49">
        <v>3900</v>
      </c>
    </row>
    <row r="50" spans="1:17" ht="12.75">
      <c r="A50" s="49">
        <v>49</v>
      </c>
      <c r="B50" s="49">
        <v>1832</v>
      </c>
      <c r="C50" s="75" t="s">
        <v>321</v>
      </c>
      <c r="D50" s="52">
        <v>1982</v>
      </c>
      <c r="E50" s="51" t="s">
        <v>29</v>
      </c>
      <c r="F50" s="51" t="s">
        <v>9</v>
      </c>
      <c r="G50" s="51" t="s">
        <v>9</v>
      </c>
      <c r="H50" s="51" t="s">
        <v>19</v>
      </c>
      <c r="I50" s="210">
        <v>0.05358796296296297</v>
      </c>
      <c r="J50" s="14">
        <f t="shared" si="1"/>
      </c>
      <c r="K50" s="14"/>
      <c r="L50" s="216" t="s">
        <v>269</v>
      </c>
      <c r="M50" s="103"/>
      <c r="Q50">
        <v>4680</v>
      </c>
    </row>
    <row r="51" spans="1:17" ht="12.75">
      <c r="A51" s="49">
        <v>50</v>
      </c>
      <c r="B51" s="49">
        <v>1790</v>
      </c>
      <c r="C51" s="75" t="s">
        <v>1658</v>
      </c>
      <c r="D51" s="52">
        <v>1990</v>
      </c>
      <c r="E51" s="79" t="s">
        <v>29</v>
      </c>
      <c r="F51" s="122" t="s">
        <v>9</v>
      </c>
      <c r="G51" s="122" t="s">
        <v>9</v>
      </c>
      <c r="H51" s="51" t="s">
        <v>1659</v>
      </c>
      <c r="I51" s="210">
        <v>0.05363425925925926</v>
      </c>
      <c r="J51" s="14">
        <f t="shared" si="1"/>
      </c>
      <c r="K51" s="14"/>
      <c r="L51" s="216"/>
      <c r="M51" s="103"/>
      <c r="Q51">
        <v>4140</v>
      </c>
    </row>
    <row r="52" spans="1:17" ht="12.75">
      <c r="A52" s="49">
        <v>51</v>
      </c>
      <c r="B52" s="49">
        <v>1898</v>
      </c>
      <c r="C52" s="75" t="s">
        <v>371</v>
      </c>
      <c r="D52" s="52">
        <v>1982</v>
      </c>
      <c r="E52" s="51" t="s">
        <v>29</v>
      </c>
      <c r="F52" s="51" t="s">
        <v>9</v>
      </c>
      <c r="G52" s="51" t="s">
        <v>9</v>
      </c>
      <c r="H52" s="51"/>
      <c r="I52" s="210">
        <v>0.05366898148148148</v>
      </c>
      <c r="J52" s="14">
        <f t="shared" si="1"/>
      </c>
      <c r="K52" s="14"/>
      <c r="L52" s="216" t="s">
        <v>269</v>
      </c>
      <c r="M52" s="103"/>
      <c r="Q52">
        <v>4860</v>
      </c>
    </row>
    <row r="53" spans="1:17" ht="12.75">
      <c r="A53" s="49">
        <v>52</v>
      </c>
      <c r="B53" s="49">
        <v>1783</v>
      </c>
      <c r="C53" s="75" t="s">
        <v>1649</v>
      </c>
      <c r="D53" s="52">
        <v>1996</v>
      </c>
      <c r="E53" s="79" t="s">
        <v>29</v>
      </c>
      <c r="F53" s="122" t="s">
        <v>9</v>
      </c>
      <c r="G53" s="122" t="s">
        <v>9</v>
      </c>
      <c r="H53" s="51" t="s">
        <v>1360</v>
      </c>
      <c r="I53" s="210">
        <v>0.05416666666666667</v>
      </c>
      <c r="J53" s="14">
        <f t="shared" si="1"/>
      </c>
      <c r="K53" s="14"/>
      <c r="L53" s="216"/>
      <c r="M53" s="103"/>
      <c r="Q53">
        <v>4080</v>
      </c>
    </row>
    <row r="54" spans="1:17" ht="12.75">
      <c r="A54" s="49">
        <v>53</v>
      </c>
      <c r="B54" s="76">
        <v>1886</v>
      </c>
      <c r="C54" s="77" t="s">
        <v>362</v>
      </c>
      <c r="D54" s="78">
        <v>1987</v>
      </c>
      <c r="E54" s="79" t="s">
        <v>29</v>
      </c>
      <c r="F54" s="122" t="s">
        <v>9</v>
      </c>
      <c r="G54" s="122" t="s">
        <v>9</v>
      </c>
      <c r="H54" s="122" t="s">
        <v>258</v>
      </c>
      <c r="I54" s="217">
        <v>0.05420138888888889</v>
      </c>
      <c r="J54" s="14">
        <f t="shared" si="1"/>
      </c>
      <c r="K54" s="14"/>
      <c r="L54" s="216" t="s">
        <v>269</v>
      </c>
      <c r="M54" s="103"/>
      <c r="Q54">
        <v>4500</v>
      </c>
    </row>
    <row r="55" spans="1:17" ht="12.75">
      <c r="A55" s="49">
        <v>54</v>
      </c>
      <c r="B55" s="49">
        <v>1859</v>
      </c>
      <c r="C55" s="75" t="s">
        <v>341</v>
      </c>
      <c r="D55" s="52">
        <v>1994</v>
      </c>
      <c r="E55" s="51" t="s">
        <v>29</v>
      </c>
      <c r="F55" s="51" t="s">
        <v>9</v>
      </c>
      <c r="G55" s="51" t="s">
        <v>9</v>
      </c>
      <c r="H55" s="59"/>
      <c r="I55" s="210">
        <v>0.054490740740740735</v>
      </c>
      <c r="J55" s="14">
        <f t="shared" si="1"/>
      </c>
      <c r="K55" s="14"/>
      <c r="L55" s="216" t="s">
        <v>269</v>
      </c>
      <c r="M55" s="103"/>
      <c r="Q55">
        <v>5220</v>
      </c>
    </row>
    <row r="56" spans="1:17" ht="12.75">
      <c r="A56" s="49">
        <v>55</v>
      </c>
      <c r="B56" s="49">
        <v>1755</v>
      </c>
      <c r="C56" s="77" t="s">
        <v>1620</v>
      </c>
      <c r="D56" s="78">
        <v>1990</v>
      </c>
      <c r="E56" s="79" t="s">
        <v>29</v>
      </c>
      <c r="F56" s="122" t="s">
        <v>9</v>
      </c>
      <c r="G56" s="122" t="s">
        <v>9</v>
      </c>
      <c r="H56" s="122" t="s">
        <v>1150</v>
      </c>
      <c r="I56" s="217">
        <v>0.05452546296296296</v>
      </c>
      <c r="J56" s="14">
        <f t="shared" si="1"/>
      </c>
      <c r="K56" s="14"/>
      <c r="L56" s="216"/>
      <c r="M56" s="103"/>
      <c r="Q56">
        <v>6240</v>
      </c>
    </row>
    <row r="57" spans="1:17" ht="12.75">
      <c r="A57" s="49">
        <v>56</v>
      </c>
      <c r="B57" s="49">
        <v>1759</v>
      </c>
      <c r="C57" s="77" t="s">
        <v>1622</v>
      </c>
      <c r="D57" s="78">
        <v>1993</v>
      </c>
      <c r="E57" s="79" t="s">
        <v>29</v>
      </c>
      <c r="F57" s="122" t="s">
        <v>9</v>
      </c>
      <c r="G57" s="122" t="s">
        <v>9</v>
      </c>
      <c r="H57" s="122" t="s">
        <v>1150</v>
      </c>
      <c r="I57" s="217">
        <v>0.05452546296296296</v>
      </c>
      <c r="J57" s="14">
        <f t="shared" si="1"/>
      </c>
      <c r="K57" s="14"/>
      <c r="L57" s="216"/>
      <c r="M57" s="103"/>
      <c r="Q57">
        <v>4620</v>
      </c>
    </row>
    <row r="58" spans="1:17" ht="12.75">
      <c r="A58" s="49">
        <v>57</v>
      </c>
      <c r="B58" s="49">
        <v>1838</v>
      </c>
      <c r="C58" s="75" t="s">
        <v>325</v>
      </c>
      <c r="D58" s="52">
        <v>1970</v>
      </c>
      <c r="E58" s="51" t="s">
        <v>29</v>
      </c>
      <c r="F58" s="51" t="s">
        <v>9</v>
      </c>
      <c r="G58" s="51" t="s">
        <v>9</v>
      </c>
      <c r="H58" s="51" t="s">
        <v>378</v>
      </c>
      <c r="I58" s="210">
        <v>0.05461805555555555</v>
      </c>
      <c r="J58" s="14">
        <f t="shared" si="1"/>
      </c>
      <c r="K58" s="14"/>
      <c r="L58" s="216" t="s">
        <v>269</v>
      </c>
      <c r="M58" s="103"/>
      <c r="Q58">
        <v>3360</v>
      </c>
    </row>
    <row r="59" spans="1:17" ht="12.75">
      <c r="A59" s="49">
        <v>58</v>
      </c>
      <c r="B59" s="49">
        <v>1765</v>
      </c>
      <c r="C59" s="126" t="s">
        <v>1629</v>
      </c>
      <c r="D59" s="127">
        <v>1995</v>
      </c>
      <c r="E59" s="128" t="s">
        <v>29</v>
      </c>
      <c r="F59" s="129" t="s">
        <v>9</v>
      </c>
      <c r="G59" s="129" t="s">
        <v>9</v>
      </c>
      <c r="H59" s="129" t="s">
        <v>731</v>
      </c>
      <c r="I59" s="220">
        <v>0.054675925925925926</v>
      </c>
      <c r="J59" s="14">
        <f t="shared" si="1"/>
      </c>
      <c r="K59" s="14"/>
      <c r="L59" s="221"/>
      <c r="M59" s="103"/>
      <c r="Q59">
        <v>4380</v>
      </c>
    </row>
    <row r="60" spans="1:17" ht="12.75">
      <c r="A60" s="49">
        <v>59</v>
      </c>
      <c r="B60" s="49">
        <v>1750</v>
      </c>
      <c r="C60" s="75" t="s">
        <v>1614</v>
      </c>
      <c r="D60" s="52">
        <v>1987</v>
      </c>
      <c r="E60" s="79" t="s">
        <v>29</v>
      </c>
      <c r="F60" s="122" t="s">
        <v>9</v>
      </c>
      <c r="G60" s="122" t="s">
        <v>9</v>
      </c>
      <c r="H60" s="51"/>
      <c r="I60" s="210">
        <v>0.05503472222222222</v>
      </c>
      <c r="J60" s="14">
        <f t="shared" si="1"/>
      </c>
      <c r="K60" s="14"/>
      <c r="L60" s="216"/>
      <c r="M60" s="103"/>
      <c r="Q60">
        <v>5100</v>
      </c>
    </row>
    <row r="61" spans="1:17" ht="12.75">
      <c r="A61" s="49">
        <v>60</v>
      </c>
      <c r="B61" s="49">
        <v>1839</v>
      </c>
      <c r="C61" s="75" t="s">
        <v>326</v>
      </c>
      <c r="D61" s="52">
        <v>1990</v>
      </c>
      <c r="E61" s="51" t="s">
        <v>29</v>
      </c>
      <c r="F61" s="51" t="s">
        <v>9</v>
      </c>
      <c r="G61" s="51" t="s">
        <v>9</v>
      </c>
      <c r="H61" s="12" t="s">
        <v>379</v>
      </c>
      <c r="I61" s="212">
        <v>0.05511574074074074</v>
      </c>
      <c r="J61" s="14">
        <f t="shared" si="1"/>
      </c>
      <c r="K61" s="14"/>
      <c r="L61" s="216" t="s">
        <v>269</v>
      </c>
      <c r="M61" s="105"/>
      <c r="Q61">
        <v>3960</v>
      </c>
    </row>
    <row r="62" spans="1:17" ht="12.75">
      <c r="A62" s="49">
        <v>61</v>
      </c>
      <c r="B62" s="49">
        <v>1894</v>
      </c>
      <c r="C62" s="75" t="s">
        <v>368</v>
      </c>
      <c r="D62" s="52">
        <v>1973</v>
      </c>
      <c r="E62" s="51" t="s">
        <v>29</v>
      </c>
      <c r="F62" s="51" t="s">
        <v>9</v>
      </c>
      <c r="G62" s="51" t="s">
        <v>9</v>
      </c>
      <c r="H62" s="51"/>
      <c r="I62" s="210">
        <v>0.05512731481481481</v>
      </c>
      <c r="J62" s="14">
        <f t="shared" si="1"/>
      </c>
      <c r="K62" s="14"/>
      <c r="L62" s="216" t="s">
        <v>269</v>
      </c>
      <c r="M62" s="103"/>
      <c r="Q62">
        <v>4260</v>
      </c>
    </row>
    <row r="63" spans="1:17" ht="12.75">
      <c r="A63" s="49">
        <v>62</v>
      </c>
      <c r="B63" s="49">
        <v>1769</v>
      </c>
      <c r="C63" s="77" t="s">
        <v>1633</v>
      </c>
      <c r="D63" s="78">
        <v>1992</v>
      </c>
      <c r="E63" s="79" t="s">
        <v>29</v>
      </c>
      <c r="F63" s="122" t="s">
        <v>9</v>
      </c>
      <c r="G63" s="122" t="s">
        <v>9</v>
      </c>
      <c r="H63" s="122"/>
      <c r="I63" s="217">
        <v>0.055231481481481486</v>
      </c>
      <c r="J63" s="14">
        <f t="shared" si="1"/>
      </c>
      <c r="K63" s="14"/>
      <c r="L63" s="216"/>
      <c r="M63" s="105"/>
      <c r="Q63">
        <v>3960</v>
      </c>
    </row>
    <row r="64" spans="1:17" ht="12.75">
      <c r="A64" s="49">
        <v>63</v>
      </c>
      <c r="B64" s="11">
        <v>1853</v>
      </c>
      <c r="C64" s="86" t="s">
        <v>336</v>
      </c>
      <c r="D64" s="16">
        <v>1991</v>
      </c>
      <c r="E64" s="51" t="s">
        <v>29</v>
      </c>
      <c r="F64" s="12" t="s">
        <v>9</v>
      </c>
      <c r="G64" s="12" t="s">
        <v>9</v>
      </c>
      <c r="H64" s="12"/>
      <c r="I64" s="212">
        <v>0.05537037037037037</v>
      </c>
      <c r="J64" s="14">
        <f t="shared" si="1"/>
      </c>
      <c r="K64" s="14"/>
      <c r="L64" s="216" t="s">
        <v>269</v>
      </c>
      <c r="M64" s="103"/>
      <c r="Q64">
        <v>5460</v>
      </c>
    </row>
    <row r="65" spans="1:17" ht="12.75">
      <c r="A65" s="49">
        <v>64</v>
      </c>
      <c r="B65" s="49">
        <v>1775</v>
      </c>
      <c r="C65" s="75" t="s">
        <v>1640</v>
      </c>
      <c r="D65" s="52">
        <v>1988</v>
      </c>
      <c r="E65" s="79" t="s">
        <v>29</v>
      </c>
      <c r="F65" s="122" t="s">
        <v>9</v>
      </c>
      <c r="G65" s="122" t="s">
        <v>9</v>
      </c>
      <c r="H65" s="51" t="s">
        <v>511</v>
      </c>
      <c r="I65" s="210">
        <v>0.05552083333333333</v>
      </c>
      <c r="J65" s="14">
        <f t="shared" si="1"/>
      </c>
      <c r="K65" s="14"/>
      <c r="L65" s="216"/>
      <c r="M65" s="103"/>
      <c r="Q65">
        <v>4440</v>
      </c>
    </row>
    <row r="66" spans="1:13" ht="12.75">
      <c r="A66" s="49">
        <v>65</v>
      </c>
      <c r="B66" s="80">
        <v>1876</v>
      </c>
      <c r="C66" s="77" t="s">
        <v>355</v>
      </c>
      <c r="D66" s="78">
        <v>1998</v>
      </c>
      <c r="E66" s="79" t="s">
        <v>29</v>
      </c>
      <c r="F66" s="122" t="s">
        <v>309</v>
      </c>
      <c r="G66" s="122" t="s">
        <v>316</v>
      </c>
      <c r="H66" s="122" t="s">
        <v>304</v>
      </c>
      <c r="I66" s="217">
        <v>0.055543981481481486</v>
      </c>
      <c r="J66" s="14" t="str">
        <f t="shared" si="1"/>
        <v>Ж17</v>
      </c>
      <c r="K66" s="14">
        <v>7</v>
      </c>
      <c r="L66" s="216" t="s">
        <v>269</v>
      </c>
      <c r="M66" s="105"/>
    </row>
    <row r="67" spans="1:13" ht="12.75">
      <c r="A67" s="49">
        <v>66</v>
      </c>
      <c r="B67" s="58">
        <v>1826</v>
      </c>
      <c r="C67" s="75" t="s">
        <v>642</v>
      </c>
      <c r="D67" s="52">
        <v>1991</v>
      </c>
      <c r="E67" s="51" t="s">
        <v>29</v>
      </c>
      <c r="F67" s="51" t="s">
        <v>9</v>
      </c>
      <c r="G67" s="51" t="s">
        <v>9</v>
      </c>
      <c r="H67" s="51" t="s">
        <v>374</v>
      </c>
      <c r="I67" s="210">
        <v>0.05579861111111111</v>
      </c>
      <c r="J67" s="14">
        <f aca="true" t="shared" si="2" ref="J67:J98">IF(AND(D67&gt;=1900,D67&lt;=1954),"Ж60",IF(AND(D67&gt;=1997,D67&lt;=1998),"Ж17",""))</f>
      </c>
      <c r="K67" s="14"/>
      <c r="L67" s="216" t="s">
        <v>269</v>
      </c>
      <c r="M67" s="103"/>
    </row>
    <row r="68" spans="1:13" ht="12.75">
      <c r="A68" s="49">
        <v>67</v>
      </c>
      <c r="B68" s="58">
        <v>1880</v>
      </c>
      <c r="C68" s="75" t="s">
        <v>358</v>
      </c>
      <c r="D68" s="52">
        <v>1987</v>
      </c>
      <c r="E68" s="51" t="s">
        <v>29</v>
      </c>
      <c r="F68" s="51" t="s">
        <v>9</v>
      </c>
      <c r="G68" s="51" t="s">
        <v>9</v>
      </c>
      <c r="H68" s="51"/>
      <c r="I68" s="210">
        <v>0.05606481481481482</v>
      </c>
      <c r="J68" s="14">
        <f t="shared" si="2"/>
      </c>
      <c r="K68" s="14"/>
      <c r="L68" s="216" t="s">
        <v>269</v>
      </c>
      <c r="M68" s="105"/>
    </row>
    <row r="69" spans="1:13" ht="12.75">
      <c r="A69" s="49">
        <v>68</v>
      </c>
      <c r="B69" s="58">
        <v>1887</v>
      </c>
      <c r="C69" s="75" t="s">
        <v>363</v>
      </c>
      <c r="D69" s="52">
        <v>1981</v>
      </c>
      <c r="E69" s="51" t="s">
        <v>29</v>
      </c>
      <c r="F69" s="51" t="s">
        <v>9</v>
      </c>
      <c r="G69" s="51" t="s">
        <v>9</v>
      </c>
      <c r="H69" s="51"/>
      <c r="I69" s="210">
        <v>0.05623842592592593</v>
      </c>
      <c r="J69" s="14">
        <f t="shared" si="2"/>
      </c>
      <c r="K69" s="14"/>
      <c r="L69" s="216" t="s">
        <v>269</v>
      </c>
      <c r="M69" s="103"/>
    </row>
    <row r="70" spans="1:17" ht="12.75">
      <c r="A70" s="49">
        <v>69</v>
      </c>
      <c r="B70" s="35">
        <v>1852</v>
      </c>
      <c r="C70" s="86" t="s">
        <v>335</v>
      </c>
      <c r="D70" s="16">
        <v>1983</v>
      </c>
      <c r="E70" s="51" t="s">
        <v>29</v>
      </c>
      <c r="F70" s="12" t="s">
        <v>9</v>
      </c>
      <c r="G70" s="12" t="s">
        <v>9</v>
      </c>
      <c r="H70" s="12" t="s">
        <v>382</v>
      </c>
      <c r="I70" s="212">
        <v>0.05670138888888889</v>
      </c>
      <c r="J70" s="14">
        <f t="shared" si="2"/>
      </c>
      <c r="K70" s="14"/>
      <c r="L70" s="216" t="s">
        <v>269</v>
      </c>
      <c r="M70" s="103"/>
      <c r="Q70">
        <v>5160</v>
      </c>
    </row>
    <row r="71" spans="1:17" ht="12.75">
      <c r="A71" s="49">
        <v>70</v>
      </c>
      <c r="B71" s="58">
        <v>1872</v>
      </c>
      <c r="C71" s="75" t="s">
        <v>352</v>
      </c>
      <c r="D71" s="52">
        <v>1989</v>
      </c>
      <c r="E71" s="51" t="s">
        <v>29</v>
      </c>
      <c r="F71" s="51" t="s">
        <v>9</v>
      </c>
      <c r="G71" s="51" t="s">
        <v>9</v>
      </c>
      <c r="H71" s="51"/>
      <c r="I71" s="210">
        <v>0.056712962962962965</v>
      </c>
      <c r="J71" s="14">
        <f t="shared" si="2"/>
      </c>
      <c r="K71" s="14"/>
      <c r="L71" s="216" t="s">
        <v>269</v>
      </c>
      <c r="M71" s="103"/>
      <c r="Q71">
        <v>3780</v>
      </c>
    </row>
    <row r="72" spans="1:17" ht="12.75">
      <c r="A72" s="49">
        <v>71</v>
      </c>
      <c r="B72" s="58">
        <v>1844</v>
      </c>
      <c r="C72" s="75" t="s">
        <v>330</v>
      </c>
      <c r="D72" s="52">
        <v>1954</v>
      </c>
      <c r="E72" s="51" t="s">
        <v>29</v>
      </c>
      <c r="F72" s="51" t="s">
        <v>314</v>
      </c>
      <c r="G72" s="51" t="s">
        <v>14</v>
      </c>
      <c r="H72" s="51" t="s">
        <v>216</v>
      </c>
      <c r="I72" s="210">
        <v>0.05682870370370371</v>
      </c>
      <c r="J72" s="14" t="str">
        <f t="shared" si="2"/>
        <v>Ж60</v>
      </c>
      <c r="K72" s="14">
        <v>3</v>
      </c>
      <c r="L72" s="216" t="s">
        <v>269</v>
      </c>
      <c r="M72" s="105"/>
      <c r="Q72">
        <v>5460</v>
      </c>
    </row>
    <row r="73" spans="1:17" ht="12.75">
      <c r="A73" s="49">
        <v>72</v>
      </c>
      <c r="B73" s="58">
        <v>1785</v>
      </c>
      <c r="C73" s="75" t="s">
        <v>1651</v>
      </c>
      <c r="D73" s="52">
        <v>1995</v>
      </c>
      <c r="E73" s="79" t="s">
        <v>29</v>
      </c>
      <c r="F73" s="122" t="s">
        <v>9</v>
      </c>
      <c r="G73" s="122" t="s">
        <v>9</v>
      </c>
      <c r="H73" s="51" t="s">
        <v>981</v>
      </c>
      <c r="I73" s="210">
        <v>0.056875</v>
      </c>
      <c r="J73" s="14">
        <f t="shared" si="2"/>
      </c>
      <c r="K73" s="14"/>
      <c r="L73" s="216"/>
      <c r="M73" s="103"/>
      <c r="Q73">
        <v>4320</v>
      </c>
    </row>
    <row r="74" spans="1:17" ht="12.75">
      <c r="A74" s="49">
        <v>73</v>
      </c>
      <c r="B74" s="58">
        <v>1827</v>
      </c>
      <c r="C74" s="75" t="s">
        <v>317</v>
      </c>
      <c r="D74" s="52">
        <v>1988</v>
      </c>
      <c r="E74" s="51" t="s">
        <v>29</v>
      </c>
      <c r="F74" s="51" t="s">
        <v>9</v>
      </c>
      <c r="G74" s="51" t="s">
        <v>9</v>
      </c>
      <c r="H74" s="51"/>
      <c r="I74" s="210">
        <v>0.057199074074074076</v>
      </c>
      <c r="J74" s="14">
        <f t="shared" si="2"/>
      </c>
      <c r="K74" s="14"/>
      <c r="L74" s="216" t="s">
        <v>269</v>
      </c>
      <c r="M74" s="105"/>
      <c r="Q74">
        <v>6000</v>
      </c>
    </row>
    <row r="75" spans="1:17" ht="12.75">
      <c r="A75" s="49">
        <v>74</v>
      </c>
      <c r="B75" s="58">
        <v>1764</v>
      </c>
      <c r="C75" s="77" t="s">
        <v>1628</v>
      </c>
      <c r="D75" s="78">
        <v>1987</v>
      </c>
      <c r="E75" s="79" t="s">
        <v>29</v>
      </c>
      <c r="F75" s="122" t="s">
        <v>9</v>
      </c>
      <c r="G75" s="122" t="s">
        <v>9</v>
      </c>
      <c r="H75" s="122"/>
      <c r="I75" s="217">
        <v>0.05780092592592593</v>
      </c>
      <c r="J75" s="14">
        <f t="shared" si="2"/>
      </c>
      <c r="K75" s="14"/>
      <c r="L75" s="216"/>
      <c r="M75" s="103"/>
      <c r="Q75">
        <v>5160</v>
      </c>
    </row>
    <row r="76" spans="1:17" ht="12.75">
      <c r="A76" s="49">
        <v>75</v>
      </c>
      <c r="B76" s="80">
        <v>1890</v>
      </c>
      <c r="C76" s="77" t="s">
        <v>366</v>
      </c>
      <c r="D76" s="78">
        <v>1993</v>
      </c>
      <c r="E76" s="79" t="s">
        <v>29</v>
      </c>
      <c r="F76" s="51" t="s">
        <v>9</v>
      </c>
      <c r="G76" s="122" t="s">
        <v>9</v>
      </c>
      <c r="H76" s="122"/>
      <c r="I76" s="217">
        <v>0.058298611111111114</v>
      </c>
      <c r="J76" s="14">
        <f t="shared" si="2"/>
      </c>
      <c r="K76" s="14"/>
      <c r="L76" s="216" t="s">
        <v>269</v>
      </c>
      <c r="M76" s="105"/>
      <c r="Q76">
        <v>5400</v>
      </c>
    </row>
    <row r="77" spans="1:17" ht="12.75">
      <c r="A77" s="49">
        <v>76</v>
      </c>
      <c r="B77" s="58">
        <v>1780</v>
      </c>
      <c r="C77" s="75" t="s">
        <v>1645</v>
      </c>
      <c r="D77" s="52">
        <v>1985</v>
      </c>
      <c r="E77" s="79" t="s">
        <v>29</v>
      </c>
      <c r="F77" s="122" t="s">
        <v>9</v>
      </c>
      <c r="G77" s="122" t="s">
        <v>9</v>
      </c>
      <c r="H77" s="51" t="s">
        <v>1415</v>
      </c>
      <c r="I77" s="210">
        <v>0.05833333333333333</v>
      </c>
      <c r="J77" s="14">
        <f t="shared" si="2"/>
      </c>
      <c r="K77" s="14"/>
      <c r="L77" s="216"/>
      <c r="M77" s="103"/>
      <c r="Q77">
        <v>4260</v>
      </c>
    </row>
    <row r="78" spans="1:17" ht="12.75">
      <c r="A78" s="49">
        <v>77</v>
      </c>
      <c r="B78" s="58">
        <v>1745</v>
      </c>
      <c r="C78" s="75" t="s">
        <v>1609</v>
      </c>
      <c r="D78" s="52">
        <v>1949</v>
      </c>
      <c r="E78" s="79" t="s">
        <v>29</v>
      </c>
      <c r="F78" s="122" t="s">
        <v>309</v>
      </c>
      <c r="G78" s="122" t="s">
        <v>21</v>
      </c>
      <c r="H78" s="51"/>
      <c r="I78" s="210">
        <v>0.05887731481481481</v>
      </c>
      <c r="J78" s="14" t="str">
        <f t="shared" si="2"/>
        <v>Ж60</v>
      </c>
      <c r="K78" s="14">
        <v>4</v>
      </c>
      <c r="L78" s="216"/>
      <c r="M78" s="103"/>
      <c r="Q78">
        <v>6480</v>
      </c>
    </row>
    <row r="79" spans="1:17" ht="12.75">
      <c r="A79" s="49">
        <v>78</v>
      </c>
      <c r="B79" s="58">
        <v>1771</v>
      </c>
      <c r="C79" s="77" t="s">
        <v>1636</v>
      </c>
      <c r="D79" s="78">
        <v>1987</v>
      </c>
      <c r="E79" s="79" t="s">
        <v>29</v>
      </c>
      <c r="F79" s="122" t="s">
        <v>9</v>
      </c>
      <c r="G79" s="122" t="s">
        <v>9</v>
      </c>
      <c r="H79" s="122"/>
      <c r="I79" s="217">
        <v>0.05902777777777778</v>
      </c>
      <c r="J79" s="14">
        <f t="shared" si="2"/>
      </c>
      <c r="K79" s="14"/>
      <c r="L79" s="216"/>
      <c r="M79" s="103"/>
      <c r="Q79">
        <v>5100</v>
      </c>
    </row>
    <row r="80" spans="1:17" ht="12.75">
      <c r="A80" s="49">
        <v>79</v>
      </c>
      <c r="B80" s="58">
        <v>1812</v>
      </c>
      <c r="C80" s="75" t="s">
        <v>1680</v>
      </c>
      <c r="D80" s="52">
        <v>1985</v>
      </c>
      <c r="E80" s="79" t="s">
        <v>29</v>
      </c>
      <c r="F80" s="122" t="s">
        <v>9</v>
      </c>
      <c r="G80" s="122" t="s">
        <v>9</v>
      </c>
      <c r="H80" s="51"/>
      <c r="I80" s="210">
        <v>0.0590625</v>
      </c>
      <c r="J80" s="14">
        <f t="shared" si="2"/>
      </c>
      <c r="K80" s="14"/>
      <c r="L80" s="216"/>
      <c r="M80" s="103"/>
      <c r="Q80">
        <v>4200</v>
      </c>
    </row>
    <row r="81" spans="1:17" ht="12.75">
      <c r="A81" s="49">
        <v>80</v>
      </c>
      <c r="B81" s="58">
        <v>1849</v>
      </c>
      <c r="C81" s="75" t="s">
        <v>333</v>
      </c>
      <c r="D81" s="52">
        <v>1990</v>
      </c>
      <c r="E81" s="51" t="s">
        <v>29</v>
      </c>
      <c r="F81" s="51" t="s">
        <v>9</v>
      </c>
      <c r="G81" s="51" t="s">
        <v>9</v>
      </c>
      <c r="H81" s="51" t="s">
        <v>258</v>
      </c>
      <c r="I81" s="210">
        <v>0.05907407407407408</v>
      </c>
      <c r="J81" s="14">
        <f t="shared" si="2"/>
      </c>
      <c r="K81" s="14"/>
      <c r="L81" s="216" t="s">
        <v>269</v>
      </c>
      <c r="M81" s="103"/>
      <c r="Q81">
        <v>3540</v>
      </c>
    </row>
    <row r="82" spans="1:17" ht="12.75">
      <c r="A82" s="49">
        <v>81</v>
      </c>
      <c r="B82" s="58">
        <v>1762</v>
      </c>
      <c r="C82" s="77" t="s">
        <v>1626</v>
      </c>
      <c r="D82" s="78">
        <v>1970</v>
      </c>
      <c r="E82" s="79" t="s">
        <v>29</v>
      </c>
      <c r="F82" s="122" t="s">
        <v>309</v>
      </c>
      <c r="G82" s="122" t="s">
        <v>30</v>
      </c>
      <c r="H82" s="122" t="s">
        <v>12</v>
      </c>
      <c r="I82" s="217">
        <v>0.05914351851851852</v>
      </c>
      <c r="J82" s="14">
        <f t="shared" si="2"/>
      </c>
      <c r="K82" s="14"/>
      <c r="L82" s="216"/>
      <c r="M82" s="103"/>
      <c r="Q82">
        <v>3540</v>
      </c>
    </row>
    <row r="83" spans="1:17" ht="12.75">
      <c r="A83" s="49">
        <v>82</v>
      </c>
      <c r="B83" s="142">
        <v>1641</v>
      </c>
      <c r="C83" s="43" t="s">
        <v>276</v>
      </c>
      <c r="D83" s="101">
        <v>1992</v>
      </c>
      <c r="E83" s="14" t="s">
        <v>29</v>
      </c>
      <c r="F83" s="14" t="s">
        <v>9</v>
      </c>
      <c r="G83" s="14" t="s">
        <v>9</v>
      </c>
      <c r="H83" s="14" t="s">
        <v>306</v>
      </c>
      <c r="I83" s="212">
        <v>0.059270833333333335</v>
      </c>
      <c r="J83" s="14">
        <f t="shared" si="2"/>
      </c>
      <c r="K83" s="14"/>
      <c r="L83" s="13" t="s">
        <v>269</v>
      </c>
      <c r="M83" s="103"/>
      <c r="Q83">
        <v>4380</v>
      </c>
    </row>
    <row r="84" spans="1:17" ht="12.75">
      <c r="A84" s="49">
        <v>83</v>
      </c>
      <c r="B84" s="58">
        <v>1793</v>
      </c>
      <c r="C84" s="75" t="s">
        <v>1663</v>
      </c>
      <c r="D84" s="52">
        <v>1990</v>
      </c>
      <c r="E84" s="79" t="s">
        <v>29</v>
      </c>
      <c r="F84" s="122" t="s">
        <v>9</v>
      </c>
      <c r="G84" s="122" t="s">
        <v>9</v>
      </c>
      <c r="H84" s="51" t="s">
        <v>1662</v>
      </c>
      <c r="I84" s="210">
        <v>0.05957175925925926</v>
      </c>
      <c r="J84" s="14">
        <f t="shared" si="2"/>
      </c>
      <c r="K84" s="14"/>
      <c r="L84" s="216"/>
      <c r="M84" s="105"/>
      <c r="Q84">
        <v>4020</v>
      </c>
    </row>
    <row r="85" spans="1:17" ht="12.75">
      <c r="A85" s="49">
        <v>84</v>
      </c>
      <c r="B85" s="58">
        <v>1881</v>
      </c>
      <c r="C85" s="75" t="s">
        <v>359</v>
      </c>
      <c r="D85" s="52">
        <v>1963</v>
      </c>
      <c r="E85" s="51" t="s">
        <v>29</v>
      </c>
      <c r="F85" s="51" t="s">
        <v>314</v>
      </c>
      <c r="G85" s="51" t="s">
        <v>14</v>
      </c>
      <c r="H85" s="51" t="s">
        <v>216</v>
      </c>
      <c r="I85" s="210">
        <v>0.0597337962962963</v>
      </c>
      <c r="J85" s="14">
        <f t="shared" si="2"/>
      </c>
      <c r="K85" s="14"/>
      <c r="L85" s="216" t="s">
        <v>269</v>
      </c>
      <c r="M85" s="103"/>
      <c r="Q85">
        <v>5700</v>
      </c>
    </row>
    <row r="86" spans="1:17" ht="12.75">
      <c r="A86" s="49">
        <v>85</v>
      </c>
      <c r="B86" s="58">
        <v>1888</v>
      </c>
      <c r="C86" s="75" t="s">
        <v>364</v>
      </c>
      <c r="D86" s="52">
        <v>1984</v>
      </c>
      <c r="E86" s="51" t="s">
        <v>29</v>
      </c>
      <c r="F86" s="51" t="s">
        <v>9</v>
      </c>
      <c r="G86" s="51" t="s">
        <v>9</v>
      </c>
      <c r="H86" s="51"/>
      <c r="I86" s="210">
        <v>0.059814814814814814</v>
      </c>
      <c r="J86" s="14">
        <f t="shared" si="2"/>
      </c>
      <c r="K86" s="14"/>
      <c r="L86" s="216" t="s">
        <v>269</v>
      </c>
      <c r="M86" s="105"/>
      <c r="Q86">
        <v>4500</v>
      </c>
    </row>
    <row r="87" spans="1:17" ht="12.75">
      <c r="A87" s="49">
        <v>86</v>
      </c>
      <c r="B87" s="58">
        <v>1808</v>
      </c>
      <c r="C87" s="75" t="s">
        <v>1675</v>
      </c>
      <c r="D87" s="52">
        <v>1954</v>
      </c>
      <c r="E87" s="79" t="s">
        <v>29</v>
      </c>
      <c r="F87" s="122" t="s">
        <v>9</v>
      </c>
      <c r="G87" s="122" t="s">
        <v>9</v>
      </c>
      <c r="H87" s="51" t="s">
        <v>1676</v>
      </c>
      <c r="I87" s="210">
        <v>0.05986111111111111</v>
      </c>
      <c r="J87" s="14" t="str">
        <f t="shared" si="2"/>
        <v>Ж60</v>
      </c>
      <c r="K87" s="14">
        <v>5</v>
      </c>
      <c r="L87" s="216"/>
      <c r="M87" s="105"/>
      <c r="Q87">
        <v>5340</v>
      </c>
    </row>
    <row r="88" spans="1:17" ht="12.75">
      <c r="A88" s="49">
        <v>87</v>
      </c>
      <c r="B88" s="80">
        <v>1866</v>
      </c>
      <c r="C88" s="77" t="s">
        <v>347</v>
      </c>
      <c r="D88" s="78">
        <v>1991</v>
      </c>
      <c r="E88" s="79" t="s">
        <v>29</v>
      </c>
      <c r="F88" s="122" t="s">
        <v>309</v>
      </c>
      <c r="G88" s="122" t="s">
        <v>34</v>
      </c>
      <c r="H88" s="122" t="s">
        <v>387</v>
      </c>
      <c r="I88" s="217">
        <v>0.06017361111111111</v>
      </c>
      <c r="J88" s="14">
        <f t="shared" si="2"/>
      </c>
      <c r="K88" s="14"/>
      <c r="L88" s="216" t="s">
        <v>269</v>
      </c>
      <c r="M88" s="105"/>
      <c r="Q88">
        <v>4380</v>
      </c>
    </row>
    <row r="89" spans="1:17" ht="12.75">
      <c r="A89" s="49">
        <v>88</v>
      </c>
      <c r="B89" s="58">
        <v>1803</v>
      </c>
      <c r="C89" s="75" t="s">
        <v>1670</v>
      </c>
      <c r="D89" s="52">
        <v>1968</v>
      </c>
      <c r="E89" s="79" t="s">
        <v>29</v>
      </c>
      <c r="F89" s="122" t="s">
        <v>726</v>
      </c>
      <c r="G89" s="122" t="s">
        <v>727</v>
      </c>
      <c r="H89" s="51" t="s">
        <v>724</v>
      </c>
      <c r="I89" s="210">
        <v>0.06024305555555556</v>
      </c>
      <c r="J89" s="14">
        <f t="shared" si="2"/>
      </c>
      <c r="K89" s="14"/>
      <c r="L89" s="216"/>
      <c r="M89" s="103"/>
      <c r="Q89">
        <v>5640</v>
      </c>
    </row>
    <row r="90" spans="1:17" ht="12.75">
      <c r="A90" s="49">
        <v>89</v>
      </c>
      <c r="B90" s="35">
        <v>1871</v>
      </c>
      <c r="C90" s="86" t="s">
        <v>351</v>
      </c>
      <c r="D90" s="16">
        <v>1988</v>
      </c>
      <c r="E90" s="51" t="s">
        <v>29</v>
      </c>
      <c r="F90" s="12" t="s">
        <v>9</v>
      </c>
      <c r="G90" s="12" t="s">
        <v>9</v>
      </c>
      <c r="H90" s="12"/>
      <c r="I90" s="212">
        <v>0.060266203703703704</v>
      </c>
      <c r="J90" s="14">
        <f t="shared" si="2"/>
      </c>
      <c r="K90" s="14"/>
      <c r="L90" s="216" t="s">
        <v>269</v>
      </c>
      <c r="M90" s="103"/>
      <c r="Q90">
        <v>4200</v>
      </c>
    </row>
    <row r="91" spans="1:17" ht="12.75">
      <c r="A91" s="49">
        <v>90</v>
      </c>
      <c r="B91" s="58">
        <v>1424</v>
      </c>
      <c r="C91" s="75" t="s">
        <v>1603</v>
      </c>
      <c r="D91" s="52">
        <v>1983</v>
      </c>
      <c r="E91" s="79" t="s">
        <v>29</v>
      </c>
      <c r="F91" s="122" t="s">
        <v>9</v>
      </c>
      <c r="G91" s="122" t="s">
        <v>9</v>
      </c>
      <c r="H91" s="51" t="s">
        <v>377</v>
      </c>
      <c r="I91" s="210">
        <v>0.060300925925925924</v>
      </c>
      <c r="J91" s="14">
        <f t="shared" si="2"/>
      </c>
      <c r="K91" s="14"/>
      <c r="L91" s="216"/>
      <c r="M91" s="103"/>
      <c r="Q91">
        <v>3840</v>
      </c>
    </row>
    <row r="92" spans="1:17" ht="12.75">
      <c r="A92" s="49">
        <v>91</v>
      </c>
      <c r="B92" s="58">
        <v>1741</v>
      </c>
      <c r="C92" s="75" t="s">
        <v>1605</v>
      </c>
      <c r="D92" s="52">
        <v>1961</v>
      </c>
      <c r="E92" s="79" t="s">
        <v>29</v>
      </c>
      <c r="F92" s="122" t="s">
        <v>9</v>
      </c>
      <c r="G92" s="122" t="s">
        <v>836</v>
      </c>
      <c r="H92" s="51" t="s">
        <v>836</v>
      </c>
      <c r="I92" s="210">
        <v>0.06059027777777778</v>
      </c>
      <c r="J92" s="14">
        <f t="shared" si="2"/>
      </c>
      <c r="K92" s="14"/>
      <c r="L92" s="216"/>
      <c r="M92" s="102">
        <v>30498</v>
      </c>
      <c r="Q92">
        <v>4800</v>
      </c>
    </row>
    <row r="93" spans="1:17" ht="12.75">
      <c r="A93" s="49">
        <v>92</v>
      </c>
      <c r="B93" s="80">
        <v>1870</v>
      </c>
      <c r="C93" s="77" t="s">
        <v>350</v>
      </c>
      <c r="D93" s="78">
        <v>1985</v>
      </c>
      <c r="E93" s="79" t="s">
        <v>29</v>
      </c>
      <c r="F93" s="122" t="s">
        <v>9</v>
      </c>
      <c r="G93" s="122" t="s">
        <v>9</v>
      </c>
      <c r="H93" s="122" t="s">
        <v>389</v>
      </c>
      <c r="I93" s="217">
        <v>0.060613425925925925</v>
      </c>
      <c r="J93" s="14">
        <f t="shared" si="2"/>
      </c>
      <c r="K93" s="14"/>
      <c r="L93" s="216" t="s">
        <v>269</v>
      </c>
      <c r="M93" s="102">
        <v>30330</v>
      </c>
      <c r="Q93">
        <v>4920</v>
      </c>
    </row>
    <row r="94" spans="1:17" ht="12.75">
      <c r="A94" s="49">
        <v>93</v>
      </c>
      <c r="B94" s="58">
        <v>1788</v>
      </c>
      <c r="C94" s="75" t="s">
        <v>1656</v>
      </c>
      <c r="D94" s="52">
        <v>1946</v>
      </c>
      <c r="E94" s="79" t="s">
        <v>29</v>
      </c>
      <c r="F94" s="122" t="s">
        <v>9</v>
      </c>
      <c r="G94" s="122" t="s">
        <v>9</v>
      </c>
      <c r="H94" s="51" t="s">
        <v>16</v>
      </c>
      <c r="I94" s="210">
        <v>0.060821759259259256</v>
      </c>
      <c r="J94" s="14" t="str">
        <f t="shared" si="2"/>
        <v>Ж60</v>
      </c>
      <c r="K94" s="14">
        <v>6</v>
      </c>
      <c r="L94" s="216"/>
      <c r="M94" s="102">
        <v>29222</v>
      </c>
      <c r="Q94">
        <v>6060</v>
      </c>
    </row>
    <row r="95" spans="1:13" ht="12.75">
      <c r="A95" s="49">
        <v>94</v>
      </c>
      <c r="B95" s="58">
        <v>1779</v>
      </c>
      <c r="C95" s="75" t="s">
        <v>1644</v>
      </c>
      <c r="D95" s="52">
        <v>1987</v>
      </c>
      <c r="E95" s="79" t="s">
        <v>29</v>
      </c>
      <c r="F95" s="122" t="s">
        <v>309</v>
      </c>
      <c r="G95" s="122" t="s">
        <v>30</v>
      </c>
      <c r="H95" s="51"/>
      <c r="I95" s="210">
        <v>0.06094907407407407</v>
      </c>
      <c r="J95" s="14">
        <f t="shared" si="2"/>
      </c>
      <c r="K95" s="14"/>
      <c r="L95" s="216"/>
      <c r="M95" s="102">
        <v>29223</v>
      </c>
    </row>
    <row r="96" spans="1:17" ht="12.75">
      <c r="A96" s="49">
        <v>95</v>
      </c>
      <c r="B96" s="58">
        <v>1842</v>
      </c>
      <c r="C96" s="75" t="s">
        <v>328</v>
      </c>
      <c r="D96" s="52">
        <v>1984</v>
      </c>
      <c r="E96" s="51" t="s">
        <v>29</v>
      </c>
      <c r="F96" s="51" t="s">
        <v>9</v>
      </c>
      <c r="G96" s="51" t="s">
        <v>9</v>
      </c>
      <c r="H96" s="51" t="s">
        <v>258</v>
      </c>
      <c r="I96" s="210">
        <v>0.06143518518518518</v>
      </c>
      <c r="J96" s="14">
        <f t="shared" si="2"/>
      </c>
      <c r="K96" s="14"/>
      <c r="L96" s="216" t="s">
        <v>269</v>
      </c>
      <c r="M96" s="102">
        <v>29271</v>
      </c>
      <c r="Q96">
        <v>4500</v>
      </c>
    </row>
    <row r="97" spans="1:17" ht="12.75">
      <c r="A97" s="49">
        <v>96</v>
      </c>
      <c r="B97" s="58">
        <v>1879</v>
      </c>
      <c r="C97" s="75" t="s">
        <v>357</v>
      </c>
      <c r="D97" s="52">
        <v>1987</v>
      </c>
      <c r="E97" s="51" t="s">
        <v>29</v>
      </c>
      <c r="F97" s="51" t="s">
        <v>9</v>
      </c>
      <c r="G97" s="51" t="s">
        <v>9</v>
      </c>
      <c r="H97" s="51"/>
      <c r="I97" s="210">
        <v>0.06152777777777777</v>
      </c>
      <c r="J97" s="14">
        <f t="shared" si="2"/>
      </c>
      <c r="K97" s="14"/>
      <c r="L97" s="216" t="s">
        <v>269</v>
      </c>
      <c r="M97" s="102">
        <v>29321</v>
      </c>
      <c r="Q97">
        <v>4620</v>
      </c>
    </row>
    <row r="98" spans="1:17" ht="12.75">
      <c r="A98" s="49">
        <v>97</v>
      </c>
      <c r="B98" s="80">
        <v>1899</v>
      </c>
      <c r="C98" s="77" t="s">
        <v>372</v>
      </c>
      <c r="D98" s="78">
        <v>1988</v>
      </c>
      <c r="E98" s="79" t="s">
        <v>29</v>
      </c>
      <c r="F98" s="51" t="s">
        <v>9</v>
      </c>
      <c r="G98" s="122" t="s">
        <v>9</v>
      </c>
      <c r="H98" s="122"/>
      <c r="I98" s="217">
        <v>0.06163194444444445</v>
      </c>
      <c r="J98" s="14">
        <f t="shared" si="2"/>
      </c>
      <c r="K98" s="14"/>
      <c r="L98" s="216" t="s">
        <v>269</v>
      </c>
      <c r="M98" s="102">
        <v>29337</v>
      </c>
      <c r="Q98">
        <v>5340</v>
      </c>
    </row>
    <row r="99" spans="1:17" ht="12.75">
      <c r="A99" s="49">
        <v>98</v>
      </c>
      <c r="B99" s="58">
        <v>1897</v>
      </c>
      <c r="C99" s="75" t="s">
        <v>370</v>
      </c>
      <c r="D99" s="52">
        <v>1983</v>
      </c>
      <c r="E99" s="51" t="s">
        <v>29</v>
      </c>
      <c r="F99" s="51" t="s">
        <v>9</v>
      </c>
      <c r="G99" s="51" t="s">
        <v>9</v>
      </c>
      <c r="H99" s="51"/>
      <c r="I99" s="210">
        <v>0.061967592592592595</v>
      </c>
      <c r="J99" s="14">
        <f aca="true" t="shared" si="3" ref="J99:J130">IF(AND(D99&gt;=1900,D99&lt;=1954),"Ж60",IF(AND(D99&gt;=1997,D99&lt;=1998),"Ж17",""))</f>
      </c>
      <c r="K99" s="14"/>
      <c r="L99" s="216" t="s">
        <v>269</v>
      </c>
      <c r="M99" s="102">
        <v>29347</v>
      </c>
      <c r="Q99">
        <v>5400</v>
      </c>
    </row>
    <row r="100" spans="1:17" ht="12.75">
      <c r="A100" s="49">
        <v>99</v>
      </c>
      <c r="B100" s="58">
        <v>1861</v>
      </c>
      <c r="C100" s="75" t="s">
        <v>343</v>
      </c>
      <c r="D100" s="52">
        <v>1991</v>
      </c>
      <c r="E100" s="51" t="s">
        <v>29</v>
      </c>
      <c r="F100" s="51" t="s">
        <v>9</v>
      </c>
      <c r="G100" s="51" t="s">
        <v>9</v>
      </c>
      <c r="H100" s="51"/>
      <c r="I100" s="210">
        <v>0.06200231481481481</v>
      </c>
      <c r="J100" s="14">
        <f t="shared" si="3"/>
      </c>
      <c r="K100" s="14"/>
      <c r="L100" s="216" t="s">
        <v>269</v>
      </c>
      <c r="M100" s="102">
        <v>29389</v>
      </c>
      <c r="Q100">
        <v>4560</v>
      </c>
    </row>
    <row r="101" spans="1:13" ht="12.75">
      <c r="A101" s="49">
        <v>100</v>
      </c>
      <c r="B101" s="58">
        <v>1820</v>
      </c>
      <c r="C101" s="77" t="s">
        <v>1690</v>
      </c>
      <c r="D101" s="78">
        <v>1992</v>
      </c>
      <c r="E101" s="79" t="s">
        <v>29</v>
      </c>
      <c r="F101" s="122" t="s">
        <v>9</v>
      </c>
      <c r="G101" s="122" t="s">
        <v>9</v>
      </c>
      <c r="H101" s="122"/>
      <c r="I101" s="217">
        <v>0.062037037037037036</v>
      </c>
      <c r="J101" s="14">
        <f t="shared" si="3"/>
      </c>
      <c r="K101" s="14"/>
      <c r="L101" s="216"/>
      <c r="M101" s="102">
        <v>29404</v>
      </c>
    </row>
    <row r="102" spans="1:13" ht="12.75">
      <c r="A102" s="49">
        <v>101</v>
      </c>
      <c r="B102" s="58">
        <v>1860</v>
      </c>
      <c r="C102" s="75" t="s">
        <v>342</v>
      </c>
      <c r="D102" s="52">
        <v>1983</v>
      </c>
      <c r="E102" s="51" t="s">
        <v>29</v>
      </c>
      <c r="F102" s="51" t="s">
        <v>9</v>
      </c>
      <c r="G102" s="51" t="s">
        <v>9</v>
      </c>
      <c r="H102" s="51"/>
      <c r="I102" s="210">
        <v>0.06209490740740741</v>
      </c>
      <c r="J102" s="14">
        <f t="shared" si="3"/>
      </c>
      <c r="K102" s="14"/>
      <c r="L102" s="216" t="s">
        <v>269</v>
      </c>
      <c r="M102" s="102">
        <v>29434</v>
      </c>
    </row>
    <row r="103" spans="1:17" ht="12.75">
      <c r="A103" s="49">
        <v>102</v>
      </c>
      <c r="B103" s="58">
        <v>1422</v>
      </c>
      <c r="C103" s="75" t="s">
        <v>1601</v>
      </c>
      <c r="D103" s="52">
        <v>1971</v>
      </c>
      <c r="E103" s="79" t="s">
        <v>29</v>
      </c>
      <c r="F103" s="122" t="s">
        <v>9</v>
      </c>
      <c r="G103" s="122" t="s">
        <v>9</v>
      </c>
      <c r="H103" s="51" t="s">
        <v>377</v>
      </c>
      <c r="I103" s="210">
        <v>0.06229166666666667</v>
      </c>
      <c r="J103" s="14">
        <f t="shared" si="3"/>
      </c>
      <c r="K103" s="14"/>
      <c r="L103" s="216"/>
      <c r="M103" s="102">
        <v>29481</v>
      </c>
      <c r="Q103">
        <v>4680</v>
      </c>
    </row>
    <row r="104" spans="1:17" ht="12.75">
      <c r="A104" s="49">
        <v>103</v>
      </c>
      <c r="B104" s="58">
        <v>1778</v>
      </c>
      <c r="C104" s="75" t="s">
        <v>1643</v>
      </c>
      <c r="D104" s="52">
        <v>1989</v>
      </c>
      <c r="E104" s="79" t="s">
        <v>29</v>
      </c>
      <c r="F104" s="122" t="s">
        <v>9</v>
      </c>
      <c r="G104" s="122" t="s">
        <v>9</v>
      </c>
      <c r="H104" s="51"/>
      <c r="I104" s="210">
        <v>0.06229166666666667</v>
      </c>
      <c r="J104" s="14">
        <f t="shared" si="3"/>
      </c>
      <c r="K104" s="14"/>
      <c r="L104" s="216"/>
      <c r="M104" s="102">
        <v>29493</v>
      </c>
      <c r="Q104">
        <v>4740</v>
      </c>
    </row>
    <row r="105" spans="1:13" ht="12.75">
      <c r="A105" s="49">
        <v>104</v>
      </c>
      <c r="B105" s="58">
        <v>1833</v>
      </c>
      <c r="C105" s="75" t="s">
        <v>322</v>
      </c>
      <c r="D105" s="52">
        <v>1986</v>
      </c>
      <c r="E105" s="51" t="s">
        <v>29</v>
      </c>
      <c r="F105" s="51" t="s">
        <v>309</v>
      </c>
      <c r="G105" s="51" t="s">
        <v>40</v>
      </c>
      <c r="H105" s="51" t="s">
        <v>591</v>
      </c>
      <c r="I105" s="210">
        <v>0.06232638888888889</v>
      </c>
      <c r="J105" s="14">
        <f t="shared" si="3"/>
      </c>
      <c r="K105" s="14"/>
      <c r="L105" s="216" t="s">
        <v>269</v>
      </c>
      <c r="M105" s="102">
        <v>29523</v>
      </c>
    </row>
    <row r="106" spans="1:17" ht="12.75">
      <c r="A106" s="49">
        <v>105</v>
      </c>
      <c r="B106" s="58">
        <v>1875</v>
      </c>
      <c r="C106" s="75" t="s">
        <v>354</v>
      </c>
      <c r="D106" s="52">
        <v>1957</v>
      </c>
      <c r="E106" s="51" t="s">
        <v>29</v>
      </c>
      <c r="F106" s="51" t="s">
        <v>314</v>
      </c>
      <c r="G106" s="51" t="s">
        <v>14</v>
      </c>
      <c r="H106" s="51" t="s">
        <v>315</v>
      </c>
      <c r="I106" s="210">
        <v>0.0625462962962963</v>
      </c>
      <c r="J106" s="14">
        <f t="shared" si="3"/>
      </c>
      <c r="K106" s="14"/>
      <c r="L106" s="216" t="s">
        <v>269</v>
      </c>
      <c r="M106" s="104">
        <v>29527</v>
      </c>
      <c r="Q106">
        <v>4620</v>
      </c>
    </row>
    <row r="107" spans="1:17" ht="12.75">
      <c r="A107" s="49">
        <v>106</v>
      </c>
      <c r="B107" s="58">
        <v>1885</v>
      </c>
      <c r="C107" s="75" t="s">
        <v>361</v>
      </c>
      <c r="D107" s="52">
        <v>1987</v>
      </c>
      <c r="E107" s="51" t="s">
        <v>29</v>
      </c>
      <c r="F107" s="51" t="s">
        <v>9</v>
      </c>
      <c r="G107" s="51" t="s">
        <v>9</v>
      </c>
      <c r="H107" s="51"/>
      <c r="I107" s="210">
        <v>0.0626388888888889</v>
      </c>
      <c r="J107" s="14">
        <f t="shared" si="3"/>
      </c>
      <c r="K107" s="14"/>
      <c r="L107" s="216" t="s">
        <v>269</v>
      </c>
      <c r="M107" s="102">
        <v>29534</v>
      </c>
      <c r="Q107">
        <v>5280</v>
      </c>
    </row>
    <row r="108" spans="1:17" ht="12.75">
      <c r="A108" s="49">
        <v>107</v>
      </c>
      <c r="B108" s="58">
        <v>1856</v>
      </c>
      <c r="C108" s="75" t="s">
        <v>338</v>
      </c>
      <c r="D108" s="52">
        <v>1979</v>
      </c>
      <c r="E108" s="51" t="s">
        <v>29</v>
      </c>
      <c r="F108" s="51" t="s">
        <v>309</v>
      </c>
      <c r="G108" s="51" t="s">
        <v>37</v>
      </c>
      <c r="H108" s="51" t="s">
        <v>384</v>
      </c>
      <c r="I108" s="210">
        <v>0.0627199074074074</v>
      </c>
      <c r="J108" s="14">
        <f t="shared" si="3"/>
      </c>
      <c r="K108" s="14"/>
      <c r="L108" s="216" t="s">
        <v>269</v>
      </c>
      <c r="M108" s="102">
        <v>29535</v>
      </c>
      <c r="Q108">
        <v>5640</v>
      </c>
    </row>
    <row r="109" spans="1:17" ht="12.75">
      <c r="A109" s="49">
        <v>108</v>
      </c>
      <c r="B109" s="80">
        <v>1857</v>
      </c>
      <c r="C109" s="77" t="s">
        <v>339</v>
      </c>
      <c r="D109" s="78">
        <v>1982</v>
      </c>
      <c r="E109" s="79" t="s">
        <v>29</v>
      </c>
      <c r="F109" s="51" t="s">
        <v>9</v>
      </c>
      <c r="G109" s="122" t="s">
        <v>9</v>
      </c>
      <c r="H109" s="122"/>
      <c r="I109" s="217">
        <v>0.06280092592592593</v>
      </c>
      <c r="J109" s="14">
        <f t="shared" si="3"/>
      </c>
      <c r="K109" s="14"/>
      <c r="L109" s="216" t="s">
        <v>269</v>
      </c>
      <c r="M109" s="104">
        <v>29577</v>
      </c>
      <c r="Q109">
        <v>4860</v>
      </c>
    </row>
    <row r="110" spans="1:17" ht="12.75">
      <c r="A110" s="49">
        <v>109</v>
      </c>
      <c r="B110" s="58">
        <v>1834</v>
      </c>
      <c r="C110" s="75" t="s">
        <v>323</v>
      </c>
      <c r="D110" s="52">
        <v>1982</v>
      </c>
      <c r="E110" s="51" t="s">
        <v>29</v>
      </c>
      <c r="F110" s="51" t="s">
        <v>9</v>
      </c>
      <c r="G110" s="51" t="s">
        <v>9</v>
      </c>
      <c r="H110" s="51" t="s">
        <v>376</v>
      </c>
      <c r="I110" s="210">
        <v>0.06292824074074074</v>
      </c>
      <c r="J110" s="14">
        <f t="shared" si="3"/>
      </c>
      <c r="K110" s="14"/>
      <c r="L110" s="216" t="s">
        <v>269</v>
      </c>
      <c r="M110" s="102">
        <v>29579</v>
      </c>
      <c r="Q110">
        <v>4440</v>
      </c>
    </row>
    <row r="111" spans="1:17" ht="12.75">
      <c r="A111" s="49">
        <v>110</v>
      </c>
      <c r="B111" s="58">
        <v>1809</v>
      </c>
      <c r="C111" s="77" t="s">
        <v>1677</v>
      </c>
      <c r="D111" s="78">
        <v>1987</v>
      </c>
      <c r="E111" s="79" t="s">
        <v>29</v>
      </c>
      <c r="F111" s="122" t="s">
        <v>9</v>
      </c>
      <c r="G111" s="122" t="s">
        <v>9</v>
      </c>
      <c r="H111" s="122"/>
      <c r="I111" s="217">
        <v>0.06305555555555555</v>
      </c>
      <c r="J111" s="14">
        <f t="shared" si="3"/>
      </c>
      <c r="K111" s="14"/>
      <c r="L111" s="216"/>
      <c r="M111" s="102">
        <v>29615</v>
      </c>
      <c r="Q111">
        <v>4320</v>
      </c>
    </row>
    <row r="112" spans="1:13" ht="12.75">
      <c r="A112" s="49">
        <v>111</v>
      </c>
      <c r="B112" s="58">
        <v>1797</v>
      </c>
      <c r="C112" s="75" t="s">
        <v>1667</v>
      </c>
      <c r="D112" s="52">
        <v>1989</v>
      </c>
      <c r="E112" s="79" t="s">
        <v>29</v>
      </c>
      <c r="F112" s="122" t="s">
        <v>9</v>
      </c>
      <c r="G112" s="122" t="s">
        <v>9</v>
      </c>
      <c r="H112" s="51" t="s">
        <v>1668</v>
      </c>
      <c r="I112" s="210">
        <v>0.0634375</v>
      </c>
      <c r="J112" s="14">
        <f t="shared" si="3"/>
      </c>
      <c r="K112" s="14"/>
      <c r="L112" s="216"/>
      <c r="M112" s="102">
        <v>29677</v>
      </c>
    </row>
    <row r="113" spans="1:13" ht="12.75">
      <c r="A113" s="49">
        <v>112</v>
      </c>
      <c r="B113" s="58">
        <v>1805</v>
      </c>
      <c r="C113" s="77" t="s">
        <v>1672</v>
      </c>
      <c r="D113" s="78">
        <v>1981</v>
      </c>
      <c r="E113" s="79" t="s">
        <v>29</v>
      </c>
      <c r="F113" s="122" t="s">
        <v>314</v>
      </c>
      <c r="G113" s="122" t="s">
        <v>1259</v>
      </c>
      <c r="H113" s="122"/>
      <c r="I113" s="217">
        <v>0.06355324074074074</v>
      </c>
      <c r="J113" s="14">
        <f t="shared" si="3"/>
      </c>
      <c r="K113" s="14"/>
      <c r="L113" s="216"/>
      <c r="M113" s="102">
        <v>29695</v>
      </c>
    </row>
    <row r="114" spans="1:17" ht="12.75">
      <c r="A114" s="49">
        <v>113</v>
      </c>
      <c r="B114" s="49">
        <v>1878</v>
      </c>
      <c r="C114" s="75" t="s">
        <v>356</v>
      </c>
      <c r="D114" s="52">
        <v>1958</v>
      </c>
      <c r="E114" s="51" t="s">
        <v>29</v>
      </c>
      <c r="F114" s="51" t="s">
        <v>392</v>
      </c>
      <c r="G114" s="51" t="s">
        <v>393</v>
      </c>
      <c r="H114" s="51"/>
      <c r="I114" s="210">
        <v>0.06363425925925927</v>
      </c>
      <c r="J114" s="14">
        <f t="shared" si="3"/>
      </c>
      <c r="K114" s="14"/>
      <c r="L114" s="216" t="s">
        <v>269</v>
      </c>
      <c r="M114" s="102">
        <v>29715</v>
      </c>
      <c r="Q114">
        <v>5100</v>
      </c>
    </row>
    <row r="115" spans="1:13" ht="12.75">
      <c r="A115" s="49">
        <v>114</v>
      </c>
      <c r="B115" s="49">
        <v>1865</v>
      </c>
      <c r="C115" s="75" t="s">
        <v>346</v>
      </c>
      <c r="D115" s="52">
        <v>1989</v>
      </c>
      <c r="E115" s="51" t="s">
        <v>29</v>
      </c>
      <c r="F115" s="51" t="s">
        <v>9</v>
      </c>
      <c r="G115" s="51" t="s">
        <v>9</v>
      </c>
      <c r="H115" s="51"/>
      <c r="I115" s="210">
        <v>0.06445601851851852</v>
      </c>
      <c r="J115" s="14">
        <f t="shared" si="3"/>
      </c>
      <c r="K115" s="14"/>
      <c r="L115" s="216" t="s">
        <v>269</v>
      </c>
      <c r="M115" s="102">
        <v>29725</v>
      </c>
    </row>
    <row r="116" spans="1:17" ht="12.75">
      <c r="A116" s="49">
        <v>115</v>
      </c>
      <c r="B116" s="49">
        <v>1889</v>
      </c>
      <c r="C116" s="75" t="s">
        <v>365</v>
      </c>
      <c r="D116" s="52">
        <v>1985</v>
      </c>
      <c r="E116" s="51" t="s">
        <v>29</v>
      </c>
      <c r="F116" s="51" t="s">
        <v>9</v>
      </c>
      <c r="G116" s="51" t="s">
        <v>9</v>
      </c>
      <c r="H116" s="51"/>
      <c r="I116" s="210">
        <v>0.06496527777777777</v>
      </c>
      <c r="J116" s="14">
        <f t="shared" si="3"/>
      </c>
      <c r="K116" s="14"/>
      <c r="L116" s="216" t="s">
        <v>269</v>
      </c>
      <c r="M116" s="102">
        <v>29740</v>
      </c>
      <c r="Q116">
        <v>5700</v>
      </c>
    </row>
    <row r="117" spans="1:17" ht="12.75">
      <c r="A117" s="49">
        <v>116</v>
      </c>
      <c r="B117" s="49">
        <v>1874</v>
      </c>
      <c r="C117" s="75" t="s">
        <v>272</v>
      </c>
      <c r="D117" s="52">
        <v>1991</v>
      </c>
      <c r="E117" s="51" t="s">
        <v>29</v>
      </c>
      <c r="F117" s="51" t="s">
        <v>652</v>
      </c>
      <c r="G117" s="51" t="s">
        <v>391</v>
      </c>
      <c r="H117" s="51"/>
      <c r="I117" s="210">
        <v>0.06512731481481482</v>
      </c>
      <c r="J117" s="14">
        <f t="shared" si="3"/>
      </c>
      <c r="K117" s="14"/>
      <c r="L117" s="216" t="s">
        <v>269</v>
      </c>
      <c r="M117" s="102">
        <v>29754</v>
      </c>
      <c r="Q117">
        <v>4860</v>
      </c>
    </row>
    <row r="118" spans="1:17" ht="12.75">
      <c r="A118" s="49">
        <v>117</v>
      </c>
      <c r="B118" s="49">
        <v>1855</v>
      </c>
      <c r="C118" s="75" t="s">
        <v>337</v>
      </c>
      <c r="D118" s="52">
        <v>1983</v>
      </c>
      <c r="E118" s="51" t="s">
        <v>29</v>
      </c>
      <c r="F118" s="51" t="s">
        <v>309</v>
      </c>
      <c r="G118" s="51" t="s">
        <v>37</v>
      </c>
      <c r="H118" s="51"/>
      <c r="I118" s="210">
        <v>0.06532407407407408</v>
      </c>
      <c r="J118" s="14">
        <f t="shared" si="3"/>
      </c>
      <c r="K118" s="14"/>
      <c r="L118" s="216" t="s">
        <v>269</v>
      </c>
      <c r="M118" s="102">
        <v>29767</v>
      </c>
      <c r="Q118">
        <v>4740</v>
      </c>
    </row>
    <row r="119" spans="1:17" ht="12.75">
      <c r="A119" s="49">
        <v>118</v>
      </c>
      <c r="B119" s="49">
        <v>1843</v>
      </c>
      <c r="C119" s="75" t="s">
        <v>329</v>
      </c>
      <c r="D119" s="52">
        <v>1982</v>
      </c>
      <c r="E119" s="51" t="s">
        <v>29</v>
      </c>
      <c r="F119" s="51" t="s">
        <v>9</v>
      </c>
      <c r="G119" s="51" t="s">
        <v>9</v>
      </c>
      <c r="H119" s="51"/>
      <c r="I119" s="210">
        <v>0.06557870370370371</v>
      </c>
      <c r="J119" s="14">
        <f t="shared" si="3"/>
      </c>
      <c r="K119" s="14"/>
      <c r="L119" s="216" t="s">
        <v>269</v>
      </c>
      <c r="M119" s="104">
        <v>29773</v>
      </c>
      <c r="Q119">
        <v>5880</v>
      </c>
    </row>
    <row r="120" spans="1:17" ht="12.75">
      <c r="A120" s="49">
        <v>119</v>
      </c>
      <c r="B120" s="76">
        <v>1900</v>
      </c>
      <c r="C120" s="77" t="s">
        <v>373</v>
      </c>
      <c r="D120" s="78">
        <v>1978</v>
      </c>
      <c r="E120" s="79" t="s">
        <v>29</v>
      </c>
      <c r="F120" s="122" t="s">
        <v>9</v>
      </c>
      <c r="G120" s="122" t="s">
        <v>9</v>
      </c>
      <c r="H120" s="122"/>
      <c r="I120" s="217">
        <v>0.06560185185185186</v>
      </c>
      <c r="J120" s="14">
        <f t="shared" si="3"/>
      </c>
      <c r="K120" s="14"/>
      <c r="L120" s="216" t="s">
        <v>269</v>
      </c>
      <c r="M120" s="102">
        <v>29808</v>
      </c>
      <c r="Q120">
        <v>5640</v>
      </c>
    </row>
    <row r="121" spans="1:17" ht="12.75">
      <c r="A121" s="49">
        <v>120</v>
      </c>
      <c r="B121" s="49">
        <v>1822</v>
      </c>
      <c r="C121" s="75" t="s">
        <v>1692</v>
      </c>
      <c r="D121" s="52">
        <v>1980</v>
      </c>
      <c r="E121" s="79" t="s">
        <v>29</v>
      </c>
      <c r="F121" s="122" t="s">
        <v>9</v>
      </c>
      <c r="G121" s="122" t="s">
        <v>9</v>
      </c>
      <c r="H121" s="51"/>
      <c r="I121" s="210">
        <v>0.06561342592592594</v>
      </c>
      <c r="J121" s="14">
        <f t="shared" si="3"/>
      </c>
      <c r="K121" s="14"/>
      <c r="L121" s="216"/>
      <c r="M121" s="102">
        <v>29810</v>
      </c>
      <c r="Q121">
        <v>5400</v>
      </c>
    </row>
    <row r="122" spans="1:17" ht="12.75">
      <c r="A122" s="49">
        <v>121</v>
      </c>
      <c r="B122" s="76">
        <v>1868</v>
      </c>
      <c r="C122" s="77" t="s">
        <v>349</v>
      </c>
      <c r="D122" s="78">
        <v>1988</v>
      </c>
      <c r="E122" s="79" t="s">
        <v>29</v>
      </c>
      <c r="F122" s="122" t="s">
        <v>9</v>
      </c>
      <c r="G122" s="122" t="s">
        <v>9</v>
      </c>
      <c r="H122" s="122" t="s">
        <v>251</v>
      </c>
      <c r="I122" s="217">
        <v>0.06592592592592593</v>
      </c>
      <c r="J122" s="14">
        <f t="shared" si="3"/>
      </c>
      <c r="K122" s="14"/>
      <c r="L122" s="216" t="s">
        <v>269</v>
      </c>
      <c r="M122" s="104">
        <v>29812</v>
      </c>
      <c r="Q122">
        <v>5400</v>
      </c>
    </row>
    <row r="123" spans="1:17" ht="12.75">
      <c r="A123" s="49">
        <v>122</v>
      </c>
      <c r="B123" s="49">
        <v>1770</v>
      </c>
      <c r="C123" s="77" t="s">
        <v>1634</v>
      </c>
      <c r="D123" s="78">
        <v>1987</v>
      </c>
      <c r="E123" s="79" t="s">
        <v>29</v>
      </c>
      <c r="F123" s="122" t="s">
        <v>9</v>
      </c>
      <c r="G123" s="122" t="s">
        <v>9</v>
      </c>
      <c r="H123" s="122" t="s">
        <v>1635</v>
      </c>
      <c r="I123" s="217">
        <v>0.06608796296296296</v>
      </c>
      <c r="J123" s="14">
        <f t="shared" si="3"/>
      </c>
      <c r="K123" s="14"/>
      <c r="L123" s="216"/>
      <c r="M123" s="102">
        <v>29814</v>
      </c>
      <c r="Q123">
        <v>5760</v>
      </c>
    </row>
    <row r="124" spans="1:17" ht="12.75">
      <c r="A124" s="49">
        <v>123</v>
      </c>
      <c r="B124" s="49">
        <v>1818</v>
      </c>
      <c r="C124" s="75" t="s">
        <v>1687</v>
      </c>
      <c r="D124" s="52">
        <v>1980</v>
      </c>
      <c r="E124" s="79" t="s">
        <v>29</v>
      </c>
      <c r="F124" s="122" t="s">
        <v>9</v>
      </c>
      <c r="G124" s="122" t="s">
        <v>9</v>
      </c>
      <c r="H124" s="51"/>
      <c r="I124" s="210">
        <v>0.06609953703703704</v>
      </c>
      <c r="J124" s="14">
        <f t="shared" si="3"/>
      </c>
      <c r="K124" s="14"/>
      <c r="L124" s="216"/>
      <c r="M124" s="102">
        <v>29827</v>
      </c>
      <c r="Q124">
        <v>4680</v>
      </c>
    </row>
    <row r="125" spans="1:17" ht="12.75">
      <c r="A125" s="49">
        <v>124</v>
      </c>
      <c r="B125" s="49">
        <v>1747</v>
      </c>
      <c r="C125" s="75" t="s">
        <v>1611</v>
      </c>
      <c r="D125" s="52">
        <v>1981</v>
      </c>
      <c r="E125" s="79" t="s">
        <v>29</v>
      </c>
      <c r="F125" s="122" t="s">
        <v>9</v>
      </c>
      <c r="G125" s="122" t="s">
        <v>9</v>
      </c>
      <c r="H125" s="51"/>
      <c r="I125" s="210">
        <v>0.06621527777777779</v>
      </c>
      <c r="J125" s="14">
        <f t="shared" si="3"/>
      </c>
      <c r="K125" s="14"/>
      <c r="L125" s="216"/>
      <c r="M125" s="102">
        <v>29850</v>
      </c>
      <c r="Q125">
        <v>5340</v>
      </c>
    </row>
    <row r="126" spans="1:17" ht="12.75">
      <c r="A126" s="49">
        <v>125</v>
      </c>
      <c r="B126" s="49">
        <v>1740</v>
      </c>
      <c r="C126" s="75" t="s">
        <v>1604</v>
      </c>
      <c r="D126" s="52">
        <v>1986</v>
      </c>
      <c r="E126" s="79" t="s">
        <v>1599</v>
      </c>
      <c r="F126" s="122"/>
      <c r="G126" s="122"/>
      <c r="H126" s="51"/>
      <c r="I126" s="210">
        <v>0.0664351851851852</v>
      </c>
      <c r="J126" s="14">
        <f t="shared" si="3"/>
      </c>
      <c r="K126" s="14"/>
      <c r="L126" s="216"/>
      <c r="M126" s="102">
        <v>29895</v>
      </c>
      <c r="Q126">
        <v>5340</v>
      </c>
    </row>
    <row r="127" spans="1:13" ht="12.75">
      <c r="A127" s="49">
        <v>126</v>
      </c>
      <c r="B127" s="49">
        <v>1749</v>
      </c>
      <c r="C127" s="75" t="s">
        <v>1613</v>
      </c>
      <c r="D127" s="52">
        <v>1989</v>
      </c>
      <c r="E127" s="79" t="s">
        <v>29</v>
      </c>
      <c r="F127" s="122" t="s">
        <v>9</v>
      </c>
      <c r="G127" s="122" t="s">
        <v>9</v>
      </c>
      <c r="H127" s="51" t="s">
        <v>36</v>
      </c>
      <c r="I127" s="210">
        <v>0.0664351851851852</v>
      </c>
      <c r="J127" s="14">
        <f t="shared" si="3"/>
      </c>
      <c r="K127" s="14"/>
      <c r="L127" s="216"/>
      <c r="M127" s="102">
        <v>29902</v>
      </c>
    </row>
    <row r="128" spans="1:17" ht="12.75">
      <c r="A128" s="49">
        <v>127</v>
      </c>
      <c r="B128" s="11">
        <v>1851</v>
      </c>
      <c r="C128" s="86" t="s">
        <v>334</v>
      </c>
      <c r="D128" s="16">
        <v>1980</v>
      </c>
      <c r="E128" s="51" t="s">
        <v>29</v>
      </c>
      <c r="F128" s="12" t="s">
        <v>9</v>
      </c>
      <c r="G128" s="12" t="s">
        <v>9</v>
      </c>
      <c r="H128" s="12"/>
      <c r="I128" s="212">
        <v>0.06655092592592593</v>
      </c>
      <c r="J128" s="14">
        <f t="shared" si="3"/>
      </c>
      <c r="K128" s="14"/>
      <c r="L128" s="216" t="s">
        <v>269</v>
      </c>
      <c r="M128" s="104">
        <v>29921</v>
      </c>
      <c r="Q128">
        <v>7080</v>
      </c>
    </row>
    <row r="129" spans="1:17" ht="12.75">
      <c r="A129" s="49">
        <v>128</v>
      </c>
      <c r="B129" s="49">
        <v>1858</v>
      </c>
      <c r="C129" s="75" t="s">
        <v>340</v>
      </c>
      <c r="D129" s="52">
        <v>1968</v>
      </c>
      <c r="E129" s="51" t="s">
        <v>29</v>
      </c>
      <c r="F129" s="51" t="s">
        <v>9</v>
      </c>
      <c r="G129" s="51" t="s">
        <v>9</v>
      </c>
      <c r="H129" s="51" t="s">
        <v>385</v>
      </c>
      <c r="I129" s="210">
        <v>0.06712962962962964</v>
      </c>
      <c r="J129" s="14">
        <f t="shared" si="3"/>
      </c>
      <c r="K129" s="14"/>
      <c r="L129" s="216" t="s">
        <v>269</v>
      </c>
      <c r="M129" s="102">
        <v>29924</v>
      </c>
      <c r="Q129">
        <v>4320</v>
      </c>
    </row>
    <row r="130" spans="1:17" ht="12.75">
      <c r="A130" s="49">
        <v>129</v>
      </c>
      <c r="B130" s="49">
        <v>1768</v>
      </c>
      <c r="C130" s="77" t="s">
        <v>1632</v>
      </c>
      <c r="D130" s="78">
        <v>1987</v>
      </c>
      <c r="E130" s="79" t="s">
        <v>29</v>
      </c>
      <c r="F130" s="122" t="s">
        <v>9</v>
      </c>
      <c r="G130" s="122" t="s">
        <v>9</v>
      </c>
      <c r="H130" s="122"/>
      <c r="I130" s="217">
        <v>0.0678125</v>
      </c>
      <c r="J130" s="14">
        <f t="shared" si="3"/>
      </c>
      <c r="K130" s="14"/>
      <c r="L130" s="216"/>
      <c r="M130" s="102">
        <v>29952</v>
      </c>
      <c r="Q130">
        <v>5520</v>
      </c>
    </row>
    <row r="131" spans="1:17" ht="12.75">
      <c r="A131" s="49">
        <v>130</v>
      </c>
      <c r="B131" s="49">
        <v>1869</v>
      </c>
      <c r="C131" s="75" t="s">
        <v>1852</v>
      </c>
      <c r="D131" s="52">
        <v>1985</v>
      </c>
      <c r="E131" s="51" t="s">
        <v>29</v>
      </c>
      <c r="F131" s="51" t="s">
        <v>9</v>
      </c>
      <c r="G131" s="51" t="s">
        <v>9</v>
      </c>
      <c r="H131" s="51" t="s">
        <v>251</v>
      </c>
      <c r="I131" s="210">
        <v>0.06810185185185186</v>
      </c>
      <c r="J131" s="14">
        <f aca="true" t="shared" si="4" ref="J131:J144">IF(AND(D131&gt;=1900,D131&lt;=1954),"Ж60",IF(AND(D131&gt;=1997,D131&lt;=1998),"Ж17",""))</f>
      </c>
      <c r="K131" s="14"/>
      <c r="L131" s="216" t="s">
        <v>269</v>
      </c>
      <c r="M131" s="104">
        <v>29957</v>
      </c>
      <c r="Q131">
        <v>5160</v>
      </c>
    </row>
    <row r="132" spans="1:17" ht="12.75">
      <c r="A132" s="49">
        <v>131</v>
      </c>
      <c r="B132" s="49">
        <v>1423</v>
      </c>
      <c r="C132" s="75" t="s">
        <v>1602</v>
      </c>
      <c r="D132" s="52">
        <v>1964</v>
      </c>
      <c r="E132" s="79" t="s">
        <v>29</v>
      </c>
      <c r="F132" s="122" t="s">
        <v>9</v>
      </c>
      <c r="G132" s="122" t="s">
        <v>9</v>
      </c>
      <c r="H132" s="51" t="s">
        <v>377</v>
      </c>
      <c r="I132" s="210">
        <v>0.06826388888888889</v>
      </c>
      <c r="J132" s="14">
        <f t="shared" si="4"/>
      </c>
      <c r="K132" s="14"/>
      <c r="L132" s="216"/>
      <c r="M132" s="102">
        <v>29963</v>
      </c>
      <c r="Q132">
        <v>3480</v>
      </c>
    </row>
    <row r="133" spans="1:17" ht="12.75">
      <c r="A133" s="49">
        <v>132</v>
      </c>
      <c r="B133" s="49">
        <v>1854</v>
      </c>
      <c r="C133" s="75" t="s">
        <v>290</v>
      </c>
      <c r="D133" s="52">
        <v>1987</v>
      </c>
      <c r="E133" s="51" t="s">
        <v>29</v>
      </c>
      <c r="F133" s="51" t="s">
        <v>9</v>
      </c>
      <c r="G133" s="51" t="s">
        <v>9</v>
      </c>
      <c r="H133" s="51" t="s">
        <v>383</v>
      </c>
      <c r="I133" s="210">
        <v>0.06859953703703704</v>
      </c>
      <c r="J133" s="14">
        <f t="shared" si="4"/>
      </c>
      <c r="K133" s="14"/>
      <c r="L133" s="216" t="s">
        <v>269</v>
      </c>
      <c r="M133" s="104">
        <v>29984</v>
      </c>
      <c r="Q133">
        <v>5640</v>
      </c>
    </row>
    <row r="134" spans="1:17" ht="12.75">
      <c r="A134" s="49">
        <v>133</v>
      </c>
      <c r="B134" s="49">
        <v>1763</v>
      </c>
      <c r="C134" s="77" t="s">
        <v>1627</v>
      </c>
      <c r="D134" s="78">
        <v>1985</v>
      </c>
      <c r="E134" s="79" t="s">
        <v>29</v>
      </c>
      <c r="F134" s="122" t="s">
        <v>309</v>
      </c>
      <c r="G134" s="122" t="s">
        <v>30</v>
      </c>
      <c r="H134" s="122" t="s">
        <v>12</v>
      </c>
      <c r="I134" s="217">
        <v>0.06944444444444443</v>
      </c>
      <c r="J134" s="14">
        <f t="shared" si="4"/>
      </c>
      <c r="K134" s="14"/>
      <c r="L134" s="216"/>
      <c r="M134" s="102">
        <v>29985</v>
      </c>
      <c r="Q134">
        <v>5880</v>
      </c>
    </row>
    <row r="135" spans="1:17" ht="12.75">
      <c r="A135" s="49">
        <v>134</v>
      </c>
      <c r="B135" s="49">
        <v>1807</v>
      </c>
      <c r="C135" s="77" t="s">
        <v>1674</v>
      </c>
      <c r="D135" s="78">
        <v>1998</v>
      </c>
      <c r="E135" s="79" t="s">
        <v>29</v>
      </c>
      <c r="F135" s="122" t="s">
        <v>9</v>
      </c>
      <c r="G135" s="122" t="s">
        <v>9</v>
      </c>
      <c r="H135" s="122"/>
      <c r="I135" s="217">
        <v>0.07004629629629629</v>
      </c>
      <c r="J135" s="14" t="str">
        <f t="shared" si="4"/>
        <v>Ж17</v>
      </c>
      <c r="K135" s="14">
        <v>8</v>
      </c>
      <c r="L135" s="216"/>
      <c r="M135" s="104">
        <v>30002</v>
      </c>
      <c r="Q135">
        <v>5220</v>
      </c>
    </row>
    <row r="136" spans="1:17" ht="12.75">
      <c r="A136" s="49">
        <v>135</v>
      </c>
      <c r="B136" s="49">
        <v>1774</v>
      </c>
      <c r="C136" s="77" t="s">
        <v>1041</v>
      </c>
      <c r="D136" s="78">
        <v>1982</v>
      </c>
      <c r="E136" s="79" t="s">
        <v>29</v>
      </c>
      <c r="F136" s="122" t="s">
        <v>9</v>
      </c>
      <c r="G136" s="122" t="s">
        <v>9</v>
      </c>
      <c r="H136" s="122" t="s">
        <v>1469</v>
      </c>
      <c r="I136" s="217">
        <v>0.07006944444444445</v>
      </c>
      <c r="J136" s="14">
        <f t="shared" si="4"/>
      </c>
      <c r="K136" s="14"/>
      <c r="L136" s="216"/>
      <c r="M136" s="102">
        <v>30017</v>
      </c>
      <c r="Q136">
        <v>5160</v>
      </c>
    </row>
    <row r="137" spans="1:17" ht="12.75">
      <c r="A137" s="49">
        <v>136</v>
      </c>
      <c r="B137" s="11">
        <v>1828</v>
      </c>
      <c r="C137" s="86" t="s">
        <v>318</v>
      </c>
      <c r="D137" s="16">
        <v>1974</v>
      </c>
      <c r="E137" s="51" t="s">
        <v>29</v>
      </c>
      <c r="F137" s="12" t="s">
        <v>9</v>
      </c>
      <c r="G137" s="12" t="s">
        <v>9</v>
      </c>
      <c r="H137" s="12"/>
      <c r="I137" s="212">
        <v>0.07075231481481481</v>
      </c>
      <c r="J137" s="14">
        <f t="shared" si="4"/>
      </c>
      <c r="K137" s="14"/>
      <c r="L137" s="216" t="s">
        <v>269</v>
      </c>
      <c r="M137" s="102">
        <v>30028</v>
      </c>
      <c r="Q137">
        <v>4860</v>
      </c>
    </row>
    <row r="138" spans="1:17" s="123" customFormat="1" ht="12.75">
      <c r="A138" s="49">
        <v>137</v>
      </c>
      <c r="B138" s="49">
        <v>1746</v>
      </c>
      <c r="C138" s="75" t="s">
        <v>1610</v>
      </c>
      <c r="D138" s="52">
        <v>1989</v>
      </c>
      <c r="E138" s="79" t="s">
        <v>29</v>
      </c>
      <c r="F138" s="122" t="s">
        <v>309</v>
      </c>
      <c r="G138" s="122" t="s">
        <v>21</v>
      </c>
      <c r="H138" s="51"/>
      <c r="I138" s="210">
        <v>0.07164351851851852</v>
      </c>
      <c r="J138" s="14">
        <f t="shared" si="4"/>
      </c>
      <c r="K138" s="14"/>
      <c r="L138" s="216"/>
      <c r="M138" s="137">
        <v>30039</v>
      </c>
      <c r="Q138" s="123">
        <v>3900</v>
      </c>
    </row>
    <row r="139" spans="1:17" ht="12.75">
      <c r="A139" s="49">
        <v>138</v>
      </c>
      <c r="B139" s="49">
        <v>1751</v>
      </c>
      <c r="C139" s="77" t="s">
        <v>1615</v>
      </c>
      <c r="D139" s="78">
        <v>1996</v>
      </c>
      <c r="E139" s="79" t="s">
        <v>29</v>
      </c>
      <c r="F139" s="122" t="s">
        <v>1616</v>
      </c>
      <c r="G139" s="122" t="s">
        <v>1617</v>
      </c>
      <c r="H139" s="122"/>
      <c r="I139" s="217">
        <v>0.07209490740740741</v>
      </c>
      <c r="J139" s="14">
        <f t="shared" si="4"/>
      </c>
      <c r="K139" s="14"/>
      <c r="L139" s="216"/>
      <c r="M139" s="102">
        <v>30054</v>
      </c>
      <c r="Q139">
        <v>5580</v>
      </c>
    </row>
    <row r="140" spans="1:17" ht="12.75">
      <c r="A140" s="49">
        <v>139</v>
      </c>
      <c r="B140" s="49">
        <v>1789</v>
      </c>
      <c r="C140" s="75" t="s">
        <v>1657</v>
      </c>
      <c r="D140" s="52">
        <v>1991</v>
      </c>
      <c r="E140" s="79" t="s">
        <v>29</v>
      </c>
      <c r="F140" s="122" t="s">
        <v>9</v>
      </c>
      <c r="G140" s="122" t="s">
        <v>9</v>
      </c>
      <c r="H140" s="51"/>
      <c r="I140" s="210">
        <v>0.07236111111111111</v>
      </c>
      <c r="J140" s="14">
        <f t="shared" si="4"/>
      </c>
      <c r="K140" s="14"/>
      <c r="L140" s="216"/>
      <c r="M140" s="102">
        <v>30057</v>
      </c>
      <c r="Q140">
        <v>5400</v>
      </c>
    </row>
    <row r="141" spans="1:17" ht="12.75">
      <c r="A141" s="49">
        <v>140</v>
      </c>
      <c r="B141" s="49">
        <v>1767</v>
      </c>
      <c r="C141" s="77" t="s">
        <v>1631</v>
      </c>
      <c r="D141" s="78">
        <v>1986</v>
      </c>
      <c r="E141" s="79" t="s">
        <v>29</v>
      </c>
      <c r="F141" s="122" t="s">
        <v>9</v>
      </c>
      <c r="G141" s="122" t="s">
        <v>9</v>
      </c>
      <c r="H141" s="122"/>
      <c r="I141" s="217">
        <v>0.0725925925925926</v>
      </c>
      <c r="J141" s="14">
        <f t="shared" si="4"/>
      </c>
      <c r="K141" s="14"/>
      <c r="L141" s="216"/>
      <c r="M141" s="104">
        <v>30077</v>
      </c>
      <c r="Q141">
        <v>4740</v>
      </c>
    </row>
    <row r="142" spans="1:13" ht="12.75">
      <c r="A142" s="49">
        <v>141</v>
      </c>
      <c r="B142" s="49">
        <v>1772</v>
      </c>
      <c r="C142" s="77" t="s">
        <v>1637</v>
      </c>
      <c r="D142" s="78">
        <v>1987</v>
      </c>
      <c r="E142" s="79" t="s">
        <v>29</v>
      </c>
      <c r="F142" s="122" t="s">
        <v>9</v>
      </c>
      <c r="G142" s="122" t="s">
        <v>9</v>
      </c>
      <c r="H142" s="122" t="s">
        <v>1638</v>
      </c>
      <c r="I142" s="217">
        <v>0.07381944444444444</v>
      </c>
      <c r="J142" s="14">
        <f t="shared" si="4"/>
      </c>
      <c r="K142" s="14"/>
      <c r="L142" s="216"/>
      <c r="M142" s="104">
        <v>30101</v>
      </c>
    </row>
    <row r="143" spans="1:17" ht="12.75">
      <c r="A143" s="49">
        <v>142</v>
      </c>
      <c r="B143" s="49">
        <v>1811</v>
      </c>
      <c r="C143" s="75" t="s">
        <v>1679</v>
      </c>
      <c r="D143" s="52">
        <v>1991</v>
      </c>
      <c r="E143" s="79" t="s">
        <v>29</v>
      </c>
      <c r="F143" s="122" t="s">
        <v>9</v>
      </c>
      <c r="G143" s="122" t="s">
        <v>9</v>
      </c>
      <c r="H143" s="51" t="s">
        <v>785</v>
      </c>
      <c r="I143" s="210">
        <v>0.07511574074074073</v>
      </c>
      <c r="J143" s="14">
        <f t="shared" si="4"/>
      </c>
      <c r="K143" s="14"/>
      <c r="L143" s="216"/>
      <c r="M143" s="102">
        <v>30130</v>
      </c>
      <c r="Q143">
        <v>5460</v>
      </c>
    </row>
    <row r="144" spans="1:17" ht="12.75">
      <c r="A144" s="49">
        <v>143</v>
      </c>
      <c r="B144" s="76">
        <v>1863</v>
      </c>
      <c r="C144" s="77" t="s">
        <v>344</v>
      </c>
      <c r="D144" s="78">
        <v>1988</v>
      </c>
      <c r="E144" s="79" t="s">
        <v>29</v>
      </c>
      <c r="F144" s="122" t="s">
        <v>9</v>
      </c>
      <c r="G144" s="122" t="s">
        <v>9</v>
      </c>
      <c r="H144" s="122"/>
      <c r="I144" s="217">
        <v>0.08203703703703703</v>
      </c>
      <c r="J144" s="14">
        <f t="shared" si="4"/>
      </c>
      <c r="K144" s="14"/>
      <c r="L144" s="216" t="s">
        <v>269</v>
      </c>
      <c r="M144" s="102">
        <v>30157</v>
      </c>
      <c r="Q144">
        <v>5280</v>
      </c>
    </row>
  </sheetData>
  <sheetProtection/>
  <autoFilter ref="A1:L144"/>
  <printOptions horizontalCentered="1"/>
  <pageMargins left="0.11811023622047245" right="0.11811023622047245" top="1.7716535433070868" bottom="0.984251968503937" header="0.1968503937007874" footer="0.1968503937007874"/>
  <pageSetup horizontalDpi="600" verticalDpi="600" orientation="portrait" paperSize="9" r:id="rId2"/>
  <headerFooter alignWithMargins="0">
    <oddHeader>&amp;L&amp;8
&amp;G&amp;C&amp;"Arial Cyr,полужирный"&amp;14  88-й Международный пробег ПУШКИН - САНКТ-ПЕТЕРБУРГ
&amp;10на призы газеты &amp;G
памяти В.И. Семенова
ИТОГОВЫЙ ПРОТОКОЛ
Дистанция 15 км Женщины&amp;R
&amp;G</oddHeader>
    <oddFooter>&amp;CСанкт-Петербург
21.09.2014&amp;R&amp;P из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0"/>
  <sheetViews>
    <sheetView zoomScale="130" zoomScaleNormal="130" zoomScalePageLayoutView="0" workbookViewId="0" topLeftCell="A150">
      <selection activeCell="A185" sqref="A161:IV185"/>
    </sheetView>
  </sheetViews>
  <sheetFormatPr defaultColWidth="9.00390625" defaultRowHeight="12.75"/>
  <cols>
    <col min="1" max="1" width="4.00390625" style="21" customWidth="1"/>
    <col min="2" max="2" width="4.625" style="21" customWidth="1"/>
    <col min="3" max="3" width="18.75390625" style="20" customWidth="1"/>
    <col min="4" max="4" width="3.875" style="21" customWidth="1"/>
    <col min="5" max="5" width="4.00390625" style="21" customWidth="1"/>
    <col min="6" max="6" width="11.125" style="23" customWidth="1"/>
    <col min="7" max="7" width="12.375" style="23" customWidth="1"/>
    <col min="8" max="8" width="18.875" style="23" customWidth="1"/>
    <col min="9" max="9" width="7.25390625" style="23" customWidth="1"/>
    <col min="10" max="10" width="4.00390625" style="22" customWidth="1"/>
    <col min="11" max="11" width="4.75390625" style="22" customWidth="1"/>
    <col min="12" max="12" width="4.25390625" style="29" customWidth="1"/>
    <col min="13" max="13" width="0" style="20" hidden="1" customWidth="1"/>
    <col min="14" max="16" width="9.125" style="20" customWidth="1"/>
    <col min="17" max="17" width="0" style="20" hidden="1" customWidth="1"/>
    <col min="18" max="16384" width="9.125" style="20" customWidth="1"/>
  </cols>
  <sheetData>
    <row r="1" spans="1:13" ht="14.25" customHeight="1">
      <c r="A1" s="115" t="s">
        <v>1854</v>
      </c>
      <c r="B1" s="116" t="s">
        <v>0</v>
      </c>
      <c r="C1" s="116" t="s">
        <v>1</v>
      </c>
      <c r="D1" s="117" t="s">
        <v>2</v>
      </c>
      <c r="E1" s="117" t="s">
        <v>8</v>
      </c>
      <c r="F1" s="117" t="s">
        <v>3</v>
      </c>
      <c r="G1" s="117" t="s">
        <v>4</v>
      </c>
      <c r="H1" s="117" t="s">
        <v>5</v>
      </c>
      <c r="I1" s="117" t="s">
        <v>1856</v>
      </c>
      <c r="J1" s="118" t="s">
        <v>6</v>
      </c>
      <c r="K1" s="118" t="s">
        <v>1855</v>
      </c>
      <c r="L1" s="100" t="s">
        <v>7</v>
      </c>
      <c r="M1" s="100" t="s">
        <v>268</v>
      </c>
    </row>
    <row r="2" spans="1:17" ht="12.75">
      <c r="A2" s="24">
        <v>1</v>
      </c>
      <c r="B2" s="25">
        <v>1062</v>
      </c>
      <c r="C2" s="84" t="s">
        <v>908</v>
      </c>
      <c r="D2" s="26">
        <v>1992</v>
      </c>
      <c r="E2" s="27" t="s">
        <v>29</v>
      </c>
      <c r="F2" s="27" t="s">
        <v>9</v>
      </c>
      <c r="G2" s="88" t="s">
        <v>9</v>
      </c>
      <c r="H2" s="55" t="s">
        <v>870</v>
      </c>
      <c r="I2" s="211">
        <v>0.011550925925925925</v>
      </c>
      <c r="J2" s="214">
        <f aca="true" t="shared" si="0" ref="J2:J33">IF(AND(D2&gt;=1935,D2&lt;=1939),"M75",IF(AND(D2&gt;=1940,D2&lt;=1944),"M70",IF(AND(D2&gt;=1999,D2&lt;=2014),"M15","")))</f>
      </c>
      <c r="K2" s="214"/>
      <c r="L2" s="215"/>
      <c r="M2" s="107"/>
      <c r="Q2" s="20">
        <v>1260</v>
      </c>
    </row>
    <row r="3" spans="1:13" ht="12.75">
      <c r="A3" s="24">
        <v>2</v>
      </c>
      <c r="B3" s="93">
        <v>1106</v>
      </c>
      <c r="C3" s="94" t="s">
        <v>1024</v>
      </c>
      <c r="D3" s="26">
        <v>1992</v>
      </c>
      <c r="E3" s="27" t="s">
        <v>29</v>
      </c>
      <c r="F3" s="27" t="s">
        <v>9</v>
      </c>
      <c r="G3" s="88" t="s">
        <v>9</v>
      </c>
      <c r="H3" s="55" t="s">
        <v>1020</v>
      </c>
      <c r="I3" s="211">
        <v>0.011574074074074075</v>
      </c>
      <c r="J3" s="214">
        <f t="shared" si="0"/>
      </c>
      <c r="K3" s="214"/>
      <c r="L3" s="215"/>
      <c r="M3" s="110"/>
    </row>
    <row r="4" spans="1:13" ht="12.75">
      <c r="A4" s="24">
        <v>3</v>
      </c>
      <c r="B4" s="69">
        <v>999</v>
      </c>
      <c r="C4" s="98" t="s">
        <v>703</v>
      </c>
      <c r="D4" s="74">
        <v>2000</v>
      </c>
      <c r="E4" s="27" t="s">
        <v>29</v>
      </c>
      <c r="F4" s="27" t="s">
        <v>9</v>
      </c>
      <c r="G4" s="87" t="s">
        <v>9</v>
      </c>
      <c r="H4" s="15" t="s">
        <v>689</v>
      </c>
      <c r="I4" s="217">
        <v>0.012152777777777778</v>
      </c>
      <c r="J4" s="214" t="str">
        <f t="shared" si="0"/>
        <v>M15</v>
      </c>
      <c r="K4" s="214">
        <v>1</v>
      </c>
      <c r="L4" s="215"/>
      <c r="M4" s="107"/>
    </row>
    <row r="5" spans="1:17" ht="12.75">
      <c r="A5" s="24">
        <v>4</v>
      </c>
      <c r="B5" s="69">
        <v>1061</v>
      </c>
      <c r="C5" s="98" t="s">
        <v>907</v>
      </c>
      <c r="D5" s="74">
        <v>1998</v>
      </c>
      <c r="E5" s="27" t="s">
        <v>29</v>
      </c>
      <c r="F5" s="82" t="s">
        <v>9</v>
      </c>
      <c r="G5" s="87" t="s">
        <v>9</v>
      </c>
      <c r="H5" s="15" t="s">
        <v>870</v>
      </c>
      <c r="I5" s="217">
        <v>0.012164351851851852</v>
      </c>
      <c r="J5" s="214">
        <f t="shared" si="0"/>
      </c>
      <c r="K5" s="214"/>
      <c r="L5" s="215"/>
      <c r="M5" s="107"/>
      <c r="Q5" s="20">
        <v>1380</v>
      </c>
    </row>
    <row r="6" spans="1:13" ht="12.75">
      <c r="A6" s="24">
        <v>5</v>
      </c>
      <c r="B6" s="93">
        <v>1005</v>
      </c>
      <c r="C6" s="94" t="s">
        <v>709</v>
      </c>
      <c r="D6" s="26">
        <v>1993</v>
      </c>
      <c r="E6" s="27" t="s">
        <v>29</v>
      </c>
      <c r="F6" s="27" t="s">
        <v>9</v>
      </c>
      <c r="G6" s="88" t="s">
        <v>9</v>
      </c>
      <c r="H6" s="55" t="s">
        <v>683</v>
      </c>
      <c r="I6" s="211">
        <v>0.012372685185185186</v>
      </c>
      <c r="J6" s="214">
        <f t="shared" si="0"/>
      </c>
      <c r="K6" s="214"/>
      <c r="L6" s="215"/>
      <c r="M6" s="107"/>
    </row>
    <row r="7" spans="1:13" ht="12.75">
      <c r="A7" s="24">
        <v>6</v>
      </c>
      <c r="B7" s="69">
        <v>1052</v>
      </c>
      <c r="C7" s="98" t="s">
        <v>899</v>
      </c>
      <c r="D7" s="74">
        <v>1996</v>
      </c>
      <c r="E7" s="27" t="s">
        <v>29</v>
      </c>
      <c r="F7" s="82" t="s">
        <v>9</v>
      </c>
      <c r="G7" s="87" t="s">
        <v>10</v>
      </c>
      <c r="H7" s="15" t="s">
        <v>865</v>
      </c>
      <c r="I7" s="217">
        <v>0.012407407407407409</v>
      </c>
      <c r="J7" s="214">
        <f t="shared" si="0"/>
      </c>
      <c r="K7" s="214"/>
      <c r="L7" s="215"/>
      <c r="M7" s="107"/>
    </row>
    <row r="8" spans="1:13" ht="12.75">
      <c r="A8" s="24">
        <v>7</v>
      </c>
      <c r="B8" s="67">
        <v>1089</v>
      </c>
      <c r="C8" s="68" t="s">
        <v>1006</v>
      </c>
      <c r="D8" s="54">
        <v>1982</v>
      </c>
      <c r="E8" s="55" t="s">
        <v>29</v>
      </c>
      <c r="F8" s="55" t="s">
        <v>9</v>
      </c>
      <c r="G8" s="90" t="s">
        <v>1877</v>
      </c>
      <c r="H8" s="55"/>
      <c r="I8" s="211">
        <v>0.01252314814814815</v>
      </c>
      <c r="J8" s="214">
        <f t="shared" si="0"/>
      </c>
      <c r="K8" s="214"/>
      <c r="L8" s="215"/>
      <c r="M8" s="107"/>
    </row>
    <row r="9" spans="1:13" ht="12.75">
      <c r="A9" s="24">
        <v>8</v>
      </c>
      <c r="B9" s="93">
        <v>1115</v>
      </c>
      <c r="C9" s="94" t="s">
        <v>1211</v>
      </c>
      <c r="D9" s="26">
        <v>1971</v>
      </c>
      <c r="E9" s="27" t="s">
        <v>29</v>
      </c>
      <c r="F9" s="27" t="s">
        <v>9</v>
      </c>
      <c r="G9" s="88" t="s">
        <v>9</v>
      </c>
      <c r="H9" s="55" t="s">
        <v>906</v>
      </c>
      <c r="I9" s="211">
        <v>0.01273148148148148</v>
      </c>
      <c r="J9" s="214">
        <f t="shared" si="0"/>
      </c>
      <c r="K9" s="214"/>
      <c r="L9" s="215"/>
      <c r="M9" s="110"/>
    </row>
    <row r="10" spans="1:17" ht="12.75">
      <c r="A10" s="24">
        <v>9</v>
      </c>
      <c r="B10" s="93">
        <v>1092</v>
      </c>
      <c r="C10" s="94" t="s">
        <v>1009</v>
      </c>
      <c r="D10" s="26">
        <v>1999</v>
      </c>
      <c r="E10" s="27" t="s">
        <v>29</v>
      </c>
      <c r="F10" s="27" t="s">
        <v>9</v>
      </c>
      <c r="G10" s="88" t="s">
        <v>9</v>
      </c>
      <c r="H10" s="55" t="s">
        <v>1010</v>
      </c>
      <c r="I10" s="211">
        <v>0.012743055555555556</v>
      </c>
      <c r="J10" s="214" t="str">
        <f t="shared" si="0"/>
        <v>M15</v>
      </c>
      <c r="K10" s="214">
        <v>2</v>
      </c>
      <c r="L10" s="215"/>
      <c r="M10" s="110"/>
      <c r="Q10" s="20">
        <v>1380</v>
      </c>
    </row>
    <row r="11" spans="1:13" ht="12.75">
      <c r="A11" s="24">
        <v>10</v>
      </c>
      <c r="B11" s="93">
        <v>1114</v>
      </c>
      <c r="C11" s="94" t="s">
        <v>1210</v>
      </c>
      <c r="D11" s="26">
        <v>1969</v>
      </c>
      <c r="E11" s="27" t="s">
        <v>29</v>
      </c>
      <c r="F11" s="27" t="s">
        <v>9</v>
      </c>
      <c r="G11" s="88" t="s">
        <v>9</v>
      </c>
      <c r="H11" s="55" t="s">
        <v>906</v>
      </c>
      <c r="I11" s="211">
        <v>0.01275462962962963</v>
      </c>
      <c r="J11" s="214">
        <f t="shared" si="0"/>
      </c>
      <c r="K11" s="214"/>
      <c r="L11" s="215"/>
      <c r="M11" s="110"/>
    </row>
    <row r="12" spans="1:13" ht="12.75">
      <c r="A12" s="24">
        <v>11</v>
      </c>
      <c r="B12" s="69">
        <v>1010</v>
      </c>
      <c r="C12" s="98" t="s">
        <v>715</v>
      </c>
      <c r="D12" s="74">
        <v>1977</v>
      </c>
      <c r="E12" s="27" t="s">
        <v>29</v>
      </c>
      <c r="F12" s="82" t="s">
        <v>9</v>
      </c>
      <c r="G12" s="87" t="s">
        <v>9</v>
      </c>
      <c r="H12" s="15" t="s">
        <v>377</v>
      </c>
      <c r="I12" s="217">
        <v>0.012777777777777777</v>
      </c>
      <c r="J12" s="214">
        <f t="shared" si="0"/>
      </c>
      <c r="K12" s="214"/>
      <c r="L12" s="215"/>
      <c r="M12" s="107"/>
    </row>
    <row r="13" spans="1:13" ht="12.75">
      <c r="A13" s="24">
        <v>12</v>
      </c>
      <c r="B13" s="93">
        <v>1108</v>
      </c>
      <c r="C13" s="94" t="s">
        <v>1120</v>
      </c>
      <c r="D13" s="26">
        <v>1994</v>
      </c>
      <c r="E13" s="27" t="s">
        <v>29</v>
      </c>
      <c r="F13" s="27" t="s">
        <v>9</v>
      </c>
      <c r="G13" s="88" t="s">
        <v>9</v>
      </c>
      <c r="H13" s="55"/>
      <c r="I13" s="211">
        <v>0.012777777777777777</v>
      </c>
      <c r="J13" s="214">
        <f t="shared" si="0"/>
      </c>
      <c r="K13" s="214"/>
      <c r="L13" s="215"/>
      <c r="M13" s="110"/>
    </row>
    <row r="14" spans="1:17" ht="12.75">
      <c r="A14" s="24">
        <v>13</v>
      </c>
      <c r="B14" s="93">
        <v>1079</v>
      </c>
      <c r="C14" s="94" t="s">
        <v>995</v>
      </c>
      <c r="D14" s="26">
        <v>1999</v>
      </c>
      <c r="E14" s="27" t="s">
        <v>29</v>
      </c>
      <c r="F14" s="27" t="s">
        <v>9</v>
      </c>
      <c r="G14" s="88" t="s">
        <v>9</v>
      </c>
      <c r="H14" s="55" t="s">
        <v>841</v>
      </c>
      <c r="I14" s="211">
        <v>0.012789351851851852</v>
      </c>
      <c r="J14" s="214" t="str">
        <f t="shared" si="0"/>
        <v>M15</v>
      </c>
      <c r="K14" s="214">
        <v>3</v>
      </c>
      <c r="L14" s="215"/>
      <c r="M14" s="110"/>
      <c r="Q14" s="20">
        <v>1140</v>
      </c>
    </row>
    <row r="15" spans="1:13" ht="12.75">
      <c r="A15" s="24">
        <v>14</v>
      </c>
      <c r="B15" s="93">
        <v>997</v>
      </c>
      <c r="C15" s="94" t="s">
        <v>701</v>
      </c>
      <c r="D15" s="26">
        <v>2000</v>
      </c>
      <c r="E15" s="27" t="s">
        <v>29</v>
      </c>
      <c r="F15" s="27" t="s">
        <v>9</v>
      </c>
      <c r="G15" s="88" t="s">
        <v>9</v>
      </c>
      <c r="H15" s="55" t="s">
        <v>689</v>
      </c>
      <c r="I15" s="211">
        <v>0.012847222222222223</v>
      </c>
      <c r="J15" s="214" t="str">
        <f t="shared" si="0"/>
        <v>M15</v>
      </c>
      <c r="K15" s="214">
        <v>4</v>
      </c>
      <c r="L15" s="215"/>
      <c r="M15" s="107"/>
    </row>
    <row r="16" spans="1:13" ht="12.75">
      <c r="A16" s="24">
        <v>15</v>
      </c>
      <c r="B16" s="93">
        <v>1088</v>
      </c>
      <c r="C16" s="94" t="s">
        <v>1005</v>
      </c>
      <c r="D16" s="26">
        <v>1989</v>
      </c>
      <c r="E16" s="27" t="s">
        <v>29</v>
      </c>
      <c r="F16" s="27" t="s">
        <v>9</v>
      </c>
      <c r="G16" s="88" t="s">
        <v>9</v>
      </c>
      <c r="H16" s="55"/>
      <c r="I16" s="211">
        <v>0.012858796296296297</v>
      </c>
      <c r="J16" s="214">
        <f t="shared" si="0"/>
      </c>
      <c r="K16" s="214"/>
      <c r="L16" s="215"/>
      <c r="M16" s="110"/>
    </row>
    <row r="17" spans="1:17" ht="12.75">
      <c r="A17" s="24">
        <v>16</v>
      </c>
      <c r="B17" s="93">
        <v>1090</v>
      </c>
      <c r="C17" s="94" t="s">
        <v>1007</v>
      </c>
      <c r="D17" s="26">
        <v>1980</v>
      </c>
      <c r="E17" s="27" t="s">
        <v>29</v>
      </c>
      <c r="F17" s="27" t="s">
        <v>309</v>
      </c>
      <c r="G17" s="88" t="s">
        <v>1008</v>
      </c>
      <c r="H17" s="55"/>
      <c r="I17" s="211">
        <v>0.013043981481481483</v>
      </c>
      <c r="J17" s="214">
        <f t="shared" si="0"/>
      </c>
      <c r="K17" s="214"/>
      <c r="L17" s="215"/>
      <c r="M17" s="110"/>
      <c r="Q17" s="20">
        <v>1200</v>
      </c>
    </row>
    <row r="18" spans="1:13" ht="12.75">
      <c r="A18" s="24">
        <v>17</v>
      </c>
      <c r="B18" s="25">
        <v>1034</v>
      </c>
      <c r="C18" s="84" t="s">
        <v>879</v>
      </c>
      <c r="D18" s="26">
        <v>1999</v>
      </c>
      <c r="E18" s="27" t="s">
        <v>29</v>
      </c>
      <c r="F18" s="27" t="s">
        <v>9</v>
      </c>
      <c r="G18" s="88" t="s">
        <v>9</v>
      </c>
      <c r="H18" s="55" t="s">
        <v>850</v>
      </c>
      <c r="I18" s="211">
        <v>0.013101851851851852</v>
      </c>
      <c r="J18" s="214" t="str">
        <f t="shared" si="0"/>
        <v>M15</v>
      </c>
      <c r="K18" s="214">
        <v>5</v>
      </c>
      <c r="L18" s="215"/>
      <c r="M18" s="107"/>
    </row>
    <row r="19" spans="1:17" ht="12.75">
      <c r="A19" s="24">
        <v>18</v>
      </c>
      <c r="B19" s="25">
        <v>1002</v>
      </c>
      <c r="C19" s="84" t="s">
        <v>706</v>
      </c>
      <c r="D19" s="26">
        <v>1991</v>
      </c>
      <c r="E19" s="27" t="s">
        <v>29</v>
      </c>
      <c r="F19" s="27" t="s">
        <v>9</v>
      </c>
      <c r="G19" s="88" t="s">
        <v>9</v>
      </c>
      <c r="H19" s="55" t="s">
        <v>683</v>
      </c>
      <c r="I19" s="211">
        <v>0.013125</v>
      </c>
      <c r="J19" s="214">
        <f t="shared" si="0"/>
      </c>
      <c r="K19" s="214"/>
      <c r="L19" s="215"/>
      <c r="M19" s="107"/>
      <c r="Q19" s="20">
        <v>1320</v>
      </c>
    </row>
    <row r="20" spans="1:13" ht="12.75">
      <c r="A20" s="24">
        <v>19</v>
      </c>
      <c r="B20" s="25">
        <v>1035</v>
      </c>
      <c r="C20" s="84" t="s">
        <v>880</v>
      </c>
      <c r="D20" s="26">
        <v>1997</v>
      </c>
      <c r="E20" s="27" t="s">
        <v>29</v>
      </c>
      <c r="F20" s="27" t="s">
        <v>9</v>
      </c>
      <c r="G20" s="88" t="s">
        <v>9</v>
      </c>
      <c r="H20" s="55" t="s">
        <v>850</v>
      </c>
      <c r="I20" s="211">
        <v>0.013171296296296294</v>
      </c>
      <c r="J20" s="214">
        <f t="shared" si="0"/>
      </c>
      <c r="K20" s="214"/>
      <c r="L20" s="215"/>
      <c r="M20" s="107"/>
    </row>
    <row r="21" spans="1:13" ht="12.75">
      <c r="A21" s="24">
        <v>20</v>
      </c>
      <c r="B21" s="69">
        <v>1000</v>
      </c>
      <c r="C21" s="98" t="s">
        <v>704</v>
      </c>
      <c r="D21" s="74">
        <v>2000</v>
      </c>
      <c r="E21" s="27" t="s">
        <v>29</v>
      </c>
      <c r="F21" s="27" t="s">
        <v>9</v>
      </c>
      <c r="G21" s="87" t="s">
        <v>9</v>
      </c>
      <c r="H21" s="15" t="s">
        <v>689</v>
      </c>
      <c r="I21" s="217">
        <v>0.01318287037037037</v>
      </c>
      <c r="J21" s="214" t="str">
        <f t="shared" si="0"/>
        <v>M15</v>
      </c>
      <c r="K21" s="214">
        <v>6</v>
      </c>
      <c r="L21" s="215"/>
      <c r="M21" s="107"/>
    </row>
    <row r="22" spans="1:13" ht="12.75">
      <c r="A22" s="24">
        <v>21</v>
      </c>
      <c r="B22" s="25">
        <v>1051</v>
      </c>
      <c r="C22" s="84" t="s">
        <v>898</v>
      </c>
      <c r="D22" s="26">
        <v>1998</v>
      </c>
      <c r="E22" s="27" t="s">
        <v>29</v>
      </c>
      <c r="F22" s="27" t="s">
        <v>9</v>
      </c>
      <c r="G22" s="88" t="s">
        <v>10</v>
      </c>
      <c r="H22" s="51" t="s">
        <v>865</v>
      </c>
      <c r="I22" s="210">
        <v>0.013206018518518518</v>
      </c>
      <c r="J22" s="214">
        <f t="shared" si="0"/>
      </c>
      <c r="K22" s="214"/>
      <c r="L22" s="215"/>
      <c r="M22" s="107"/>
    </row>
    <row r="23" spans="1:17" ht="12.75">
      <c r="A23" s="24">
        <v>22</v>
      </c>
      <c r="B23" s="25">
        <v>1049</v>
      </c>
      <c r="C23" s="84" t="s">
        <v>896</v>
      </c>
      <c r="D23" s="26">
        <v>1997</v>
      </c>
      <c r="E23" s="27" t="s">
        <v>29</v>
      </c>
      <c r="F23" s="27" t="s">
        <v>9</v>
      </c>
      <c r="G23" s="88" t="s">
        <v>10</v>
      </c>
      <c r="H23" s="55" t="s">
        <v>865</v>
      </c>
      <c r="I23" s="211">
        <v>0.01329861111111111</v>
      </c>
      <c r="J23" s="214">
        <f t="shared" si="0"/>
      </c>
      <c r="K23" s="214"/>
      <c r="L23" s="215"/>
      <c r="M23" s="107"/>
      <c r="Q23" s="20">
        <v>1380</v>
      </c>
    </row>
    <row r="24" spans="1:13" ht="12.75">
      <c r="A24" s="24">
        <v>23</v>
      </c>
      <c r="B24" s="25">
        <v>1017</v>
      </c>
      <c r="C24" s="84" t="s">
        <v>721</v>
      </c>
      <c r="D24" s="26">
        <v>1996</v>
      </c>
      <c r="E24" s="27" t="s">
        <v>29</v>
      </c>
      <c r="F24" s="27" t="s">
        <v>9</v>
      </c>
      <c r="G24" s="88" t="s">
        <v>9</v>
      </c>
      <c r="H24" s="55" t="s">
        <v>661</v>
      </c>
      <c r="I24" s="211">
        <v>0.013368055555555557</v>
      </c>
      <c r="J24" s="214">
        <f t="shared" si="0"/>
      </c>
      <c r="K24" s="214"/>
      <c r="L24" s="215"/>
      <c r="M24" s="107"/>
    </row>
    <row r="25" spans="1:13" ht="12.75">
      <c r="A25" s="24">
        <v>24</v>
      </c>
      <c r="B25" s="93">
        <v>1098</v>
      </c>
      <c r="C25" s="94" t="s">
        <v>1015</v>
      </c>
      <c r="D25" s="26">
        <v>1997</v>
      </c>
      <c r="E25" s="27" t="s">
        <v>29</v>
      </c>
      <c r="F25" s="27" t="s">
        <v>309</v>
      </c>
      <c r="G25" s="88" t="s">
        <v>1016</v>
      </c>
      <c r="H25" s="55"/>
      <c r="I25" s="211">
        <v>0.01347222222222222</v>
      </c>
      <c r="J25" s="214">
        <f t="shared" si="0"/>
      </c>
      <c r="K25" s="214"/>
      <c r="L25" s="215"/>
      <c r="M25" s="110"/>
    </row>
    <row r="26" spans="1:13" ht="12.75">
      <c r="A26" s="24">
        <v>25</v>
      </c>
      <c r="B26" s="25">
        <v>1033</v>
      </c>
      <c r="C26" s="84" t="s">
        <v>878</v>
      </c>
      <c r="D26" s="26">
        <v>1999</v>
      </c>
      <c r="E26" s="27" t="s">
        <v>29</v>
      </c>
      <c r="F26" s="27" t="s">
        <v>9</v>
      </c>
      <c r="G26" s="88" t="s">
        <v>9</v>
      </c>
      <c r="H26" s="55" t="s">
        <v>850</v>
      </c>
      <c r="I26" s="211">
        <v>0.013599537037037037</v>
      </c>
      <c r="J26" s="214" t="str">
        <f t="shared" si="0"/>
        <v>M15</v>
      </c>
      <c r="K26" s="214">
        <v>7</v>
      </c>
      <c r="L26" s="215"/>
      <c r="M26" s="107"/>
    </row>
    <row r="27" spans="1:17" ht="12.75">
      <c r="A27" s="24">
        <v>26</v>
      </c>
      <c r="B27" s="93">
        <v>541</v>
      </c>
      <c r="C27" s="94" t="s">
        <v>1252</v>
      </c>
      <c r="D27" s="26">
        <v>1991</v>
      </c>
      <c r="E27" s="27" t="s">
        <v>29</v>
      </c>
      <c r="F27" s="27" t="s">
        <v>9</v>
      </c>
      <c r="G27" s="88" t="s">
        <v>9</v>
      </c>
      <c r="H27" s="55"/>
      <c r="I27" s="211">
        <v>0.013611111111111114</v>
      </c>
      <c r="J27" s="214">
        <f t="shared" si="0"/>
      </c>
      <c r="K27" s="214"/>
      <c r="L27" s="215"/>
      <c r="M27" s="107"/>
      <c r="Q27" s="20">
        <v>1260</v>
      </c>
    </row>
    <row r="28" spans="1:13" ht="12.75">
      <c r="A28" s="24">
        <v>27</v>
      </c>
      <c r="B28" s="93">
        <v>1069</v>
      </c>
      <c r="C28" s="94" t="s">
        <v>985</v>
      </c>
      <c r="D28" s="26">
        <v>1985</v>
      </c>
      <c r="E28" s="27" t="s">
        <v>29</v>
      </c>
      <c r="F28" s="27" t="s">
        <v>9</v>
      </c>
      <c r="G28" s="88" t="s">
        <v>9</v>
      </c>
      <c r="H28" s="55"/>
      <c r="I28" s="211">
        <v>0.013773148148148147</v>
      </c>
      <c r="J28" s="214">
        <f t="shared" si="0"/>
      </c>
      <c r="K28" s="214"/>
      <c r="L28" s="215"/>
      <c r="M28" s="110"/>
    </row>
    <row r="29" spans="1:13" ht="12.75">
      <c r="A29" s="24">
        <v>28</v>
      </c>
      <c r="B29" s="93">
        <v>1085</v>
      </c>
      <c r="C29" s="94" t="s">
        <v>1002</v>
      </c>
      <c r="D29" s="26">
        <v>1988</v>
      </c>
      <c r="E29" s="27" t="s">
        <v>29</v>
      </c>
      <c r="F29" s="27" t="s">
        <v>9</v>
      </c>
      <c r="G29" s="88" t="s">
        <v>9</v>
      </c>
      <c r="H29" s="55"/>
      <c r="I29" s="211">
        <v>0.013877314814814815</v>
      </c>
      <c r="J29" s="214">
        <f t="shared" si="0"/>
      </c>
      <c r="K29" s="214"/>
      <c r="L29" s="215"/>
      <c r="M29" s="110"/>
    </row>
    <row r="30" spans="1:13" ht="12.75">
      <c r="A30" s="24">
        <v>29</v>
      </c>
      <c r="B30" s="93">
        <v>1027</v>
      </c>
      <c r="C30" s="94" t="s">
        <v>734</v>
      </c>
      <c r="D30" s="26">
        <v>1967</v>
      </c>
      <c r="E30" s="27" t="s">
        <v>29</v>
      </c>
      <c r="F30" s="27" t="s">
        <v>9</v>
      </c>
      <c r="G30" s="88" t="s">
        <v>9</v>
      </c>
      <c r="H30" s="55" t="s">
        <v>735</v>
      </c>
      <c r="I30" s="211">
        <v>0.01392361111111111</v>
      </c>
      <c r="J30" s="214">
        <f t="shared" si="0"/>
      </c>
      <c r="K30" s="214"/>
      <c r="L30" s="215"/>
      <c r="M30" s="107"/>
    </row>
    <row r="31" spans="1:13" ht="12.75">
      <c r="A31" s="24">
        <v>30</v>
      </c>
      <c r="B31" s="93">
        <v>1050</v>
      </c>
      <c r="C31" s="94" t="s">
        <v>897</v>
      </c>
      <c r="D31" s="26">
        <v>1998</v>
      </c>
      <c r="E31" s="27" t="s">
        <v>29</v>
      </c>
      <c r="F31" s="27" t="s">
        <v>9</v>
      </c>
      <c r="G31" s="88" t="s">
        <v>10</v>
      </c>
      <c r="H31" s="55" t="s">
        <v>865</v>
      </c>
      <c r="I31" s="211">
        <v>0.013935185185185184</v>
      </c>
      <c r="J31" s="214">
        <f t="shared" si="0"/>
      </c>
      <c r="K31" s="214"/>
      <c r="L31" s="215"/>
      <c r="M31" s="107"/>
    </row>
    <row r="32" spans="1:13" ht="12.75">
      <c r="A32" s="24">
        <v>31</v>
      </c>
      <c r="B32" s="93">
        <v>1048</v>
      </c>
      <c r="C32" s="94" t="s">
        <v>895</v>
      </c>
      <c r="D32" s="26">
        <v>1999</v>
      </c>
      <c r="E32" s="27" t="s">
        <v>29</v>
      </c>
      <c r="F32" s="27" t="s">
        <v>9</v>
      </c>
      <c r="G32" s="88" t="s">
        <v>10</v>
      </c>
      <c r="H32" s="55" t="s">
        <v>865</v>
      </c>
      <c r="I32" s="211">
        <v>0.013946759259259258</v>
      </c>
      <c r="J32" s="214" t="str">
        <f t="shared" si="0"/>
        <v>M15</v>
      </c>
      <c r="K32" s="214">
        <v>8</v>
      </c>
      <c r="L32" s="215"/>
      <c r="M32" s="107"/>
    </row>
    <row r="33" spans="1:17" ht="12.75">
      <c r="A33" s="24">
        <v>32</v>
      </c>
      <c r="B33" s="25">
        <v>990</v>
      </c>
      <c r="C33" s="84" t="s">
        <v>628</v>
      </c>
      <c r="D33" s="26">
        <v>1979</v>
      </c>
      <c r="E33" s="27" t="s">
        <v>29</v>
      </c>
      <c r="F33" s="27" t="s">
        <v>9</v>
      </c>
      <c r="G33" s="88" t="s">
        <v>9</v>
      </c>
      <c r="H33" s="55" t="s">
        <v>225</v>
      </c>
      <c r="I33" s="211">
        <v>0.013969907407407408</v>
      </c>
      <c r="J33" s="214">
        <f t="shared" si="0"/>
      </c>
      <c r="K33" s="214"/>
      <c r="L33" s="215" t="s">
        <v>269</v>
      </c>
      <c r="M33" s="110">
        <v>30514</v>
      </c>
      <c r="Q33" s="20">
        <v>1320</v>
      </c>
    </row>
    <row r="34" spans="1:13" ht="12.75">
      <c r="A34" s="24">
        <v>33</v>
      </c>
      <c r="B34" s="25">
        <v>1056</v>
      </c>
      <c r="C34" s="84" t="s">
        <v>901</v>
      </c>
      <c r="D34" s="26">
        <v>1999</v>
      </c>
      <c r="E34" s="27" t="s">
        <v>29</v>
      </c>
      <c r="F34" s="27" t="s">
        <v>9</v>
      </c>
      <c r="G34" s="88" t="s">
        <v>10</v>
      </c>
      <c r="H34" s="55" t="s">
        <v>865</v>
      </c>
      <c r="I34" s="211">
        <v>0.01400462962962963</v>
      </c>
      <c r="J34" s="214" t="str">
        <f aca="true" t="shared" si="1" ref="J34:J65">IF(AND(D34&gt;=1935,D34&lt;=1939),"M75",IF(AND(D34&gt;=1940,D34&lt;=1944),"M70",IF(AND(D34&gt;=1999,D34&lt;=2014),"M15","")))</f>
        <v>M15</v>
      </c>
      <c r="K34" s="214">
        <v>9</v>
      </c>
      <c r="L34" s="215"/>
      <c r="M34" s="107"/>
    </row>
    <row r="35" spans="1:17" ht="12.75">
      <c r="A35" s="24">
        <v>34</v>
      </c>
      <c r="B35" s="93">
        <v>1099</v>
      </c>
      <c r="C35" s="94" t="s">
        <v>1017</v>
      </c>
      <c r="D35" s="26">
        <v>1973</v>
      </c>
      <c r="E35" s="27" t="s">
        <v>29</v>
      </c>
      <c r="F35" s="27" t="s">
        <v>9</v>
      </c>
      <c r="G35" s="88" t="s">
        <v>9</v>
      </c>
      <c r="H35" s="55"/>
      <c r="I35" s="211">
        <v>0.014016203703703704</v>
      </c>
      <c r="J35" s="214">
        <f t="shared" si="1"/>
      </c>
      <c r="K35" s="214"/>
      <c r="L35" s="215"/>
      <c r="M35" s="110"/>
      <c r="Q35" s="20">
        <v>1380</v>
      </c>
    </row>
    <row r="36" spans="1:13" ht="12.75">
      <c r="A36" s="24">
        <v>35</v>
      </c>
      <c r="B36" s="25">
        <v>1057</v>
      </c>
      <c r="C36" s="84" t="s">
        <v>902</v>
      </c>
      <c r="D36" s="26">
        <v>1999</v>
      </c>
      <c r="E36" s="27" t="s">
        <v>29</v>
      </c>
      <c r="F36" s="27" t="s">
        <v>9</v>
      </c>
      <c r="G36" s="88" t="s">
        <v>10</v>
      </c>
      <c r="H36" s="55" t="s">
        <v>865</v>
      </c>
      <c r="I36" s="211">
        <v>0.014050925925925927</v>
      </c>
      <c r="J36" s="214" t="str">
        <f t="shared" si="1"/>
        <v>M15</v>
      </c>
      <c r="K36" s="214">
        <v>10</v>
      </c>
      <c r="L36" s="215"/>
      <c r="M36" s="107"/>
    </row>
    <row r="37" spans="1:17" ht="12.75">
      <c r="A37" s="24">
        <v>36</v>
      </c>
      <c r="B37" s="25">
        <v>1019</v>
      </c>
      <c r="C37" s="84" t="s">
        <v>722</v>
      </c>
      <c r="D37" s="26">
        <v>1963</v>
      </c>
      <c r="E37" s="27" t="s">
        <v>29</v>
      </c>
      <c r="F37" s="27" t="s">
        <v>9</v>
      </c>
      <c r="G37" s="88" t="s">
        <v>9</v>
      </c>
      <c r="H37" s="55"/>
      <c r="I37" s="211">
        <v>0.0140625</v>
      </c>
      <c r="J37" s="214">
        <f t="shared" si="1"/>
      </c>
      <c r="K37" s="214"/>
      <c r="L37" s="215"/>
      <c r="M37" s="107"/>
      <c r="Q37" s="20">
        <v>1380</v>
      </c>
    </row>
    <row r="38" spans="1:13" ht="12.75">
      <c r="A38" s="24">
        <v>37</v>
      </c>
      <c r="B38" s="93">
        <v>1001</v>
      </c>
      <c r="C38" s="94" t="s">
        <v>705</v>
      </c>
      <c r="D38" s="26">
        <v>2000</v>
      </c>
      <c r="E38" s="27" t="s">
        <v>29</v>
      </c>
      <c r="F38" s="27" t="s">
        <v>9</v>
      </c>
      <c r="G38" s="88" t="s">
        <v>9</v>
      </c>
      <c r="H38" s="55" t="s">
        <v>689</v>
      </c>
      <c r="I38" s="211">
        <v>0.0140625</v>
      </c>
      <c r="J38" s="214" t="str">
        <f t="shared" si="1"/>
        <v>M15</v>
      </c>
      <c r="K38" s="214">
        <v>11</v>
      </c>
      <c r="L38" s="215"/>
      <c r="M38" s="107"/>
    </row>
    <row r="39" spans="1:17" ht="12.75">
      <c r="A39" s="24">
        <v>38</v>
      </c>
      <c r="B39" s="93">
        <v>1041</v>
      </c>
      <c r="C39" s="94" t="s">
        <v>887</v>
      </c>
      <c r="D39" s="26">
        <v>1986</v>
      </c>
      <c r="E39" s="27" t="s">
        <v>29</v>
      </c>
      <c r="F39" s="27" t="s">
        <v>9</v>
      </c>
      <c r="G39" s="88" t="s">
        <v>9</v>
      </c>
      <c r="H39" s="55" t="s">
        <v>888</v>
      </c>
      <c r="I39" s="211">
        <v>0.014143518518518519</v>
      </c>
      <c r="J39" s="214">
        <f t="shared" si="1"/>
      </c>
      <c r="K39" s="214"/>
      <c r="L39" s="215"/>
      <c r="M39" s="107"/>
      <c r="Q39" s="20">
        <v>1440</v>
      </c>
    </row>
    <row r="40" spans="1:17" ht="12.75">
      <c r="A40" s="24">
        <v>39</v>
      </c>
      <c r="B40" s="93">
        <v>1113</v>
      </c>
      <c r="C40" s="94" t="s">
        <v>1209</v>
      </c>
      <c r="D40" s="26">
        <v>1972</v>
      </c>
      <c r="E40" s="27" t="s">
        <v>29</v>
      </c>
      <c r="F40" s="27" t="s">
        <v>9</v>
      </c>
      <c r="G40" s="88" t="s">
        <v>9</v>
      </c>
      <c r="H40" s="55" t="s">
        <v>906</v>
      </c>
      <c r="I40" s="211">
        <v>0.014305555555555557</v>
      </c>
      <c r="J40" s="214">
        <f t="shared" si="1"/>
      </c>
      <c r="K40" s="214"/>
      <c r="L40" s="215"/>
      <c r="M40" s="110"/>
      <c r="Q40" s="20">
        <v>1260</v>
      </c>
    </row>
    <row r="41" spans="1:13" ht="12.75">
      <c r="A41" s="24">
        <v>40</v>
      </c>
      <c r="B41" s="25">
        <v>1054</v>
      </c>
      <c r="C41" s="84" t="s">
        <v>900</v>
      </c>
      <c r="D41" s="26">
        <v>1999</v>
      </c>
      <c r="E41" s="27" t="s">
        <v>29</v>
      </c>
      <c r="F41" s="27" t="s">
        <v>9</v>
      </c>
      <c r="G41" s="88" t="s">
        <v>10</v>
      </c>
      <c r="H41" s="55" t="s">
        <v>865</v>
      </c>
      <c r="I41" s="211">
        <v>0.014340277777777776</v>
      </c>
      <c r="J41" s="214" t="str">
        <f t="shared" si="1"/>
        <v>M15</v>
      </c>
      <c r="K41" s="214">
        <v>12</v>
      </c>
      <c r="L41" s="215"/>
      <c r="M41" s="107"/>
    </row>
    <row r="42" spans="1:13" ht="12.75">
      <c r="A42" s="24">
        <v>41</v>
      </c>
      <c r="B42" s="93">
        <v>1081</v>
      </c>
      <c r="C42" s="94" t="s">
        <v>997</v>
      </c>
      <c r="D42" s="26">
        <v>1999</v>
      </c>
      <c r="E42" s="27" t="s">
        <v>29</v>
      </c>
      <c r="F42" s="27" t="s">
        <v>9</v>
      </c>
      <c r="G42" s="88" t="s">
        <v>9</v>
      </c>
      <c r="H42" s="55" t="s">
        <v>978</v>
      </c>
      <c r="I42" s="211">
        <v>0.014386574074074072</v>
      </c>
      <c r="J42" s="214" t="str">
        <f t="shared" si="1"/>
        <v>M15</v>
      </c>
      <c r="K42" s="214">
        <v>13</v>
      </c>
      <c r="L42" s="215"/>
      <c r="M42" s="110"/>
    </row>
    <row r="43" spans="1:13" ht="12.75">
      <c r="A43" s="24">
        <v>42</v>
      </c>
      <c r="B43" s="25">
        <v>1023</v>
      </c>
      <c r="C43" s="84" t="s">
        <v>729</v>
      </c>
      <c r="D43" s="26">
        <v>1986</v>
      </c>
      <c r="E43" s="27" t="s">
        <v>29</v>
      </c>
      <c r="F43" s="27" t="s">
        <v>9</v>
      </c>
      <c r="G43" s="88" t="s">
        <v>9</v>
      </c>
      <c r="H43" s="51"/>
      <c r="I43" s="210">
        <v>0.014409722222222221</v>
      </c>
      <c r="J43" s="214">
        <f t="shared" si="1"/>
      </c>
      <c r="K43" s="214"/>
      <c r="L43" s="215"/>
      <c r="M43" s="107"/>
    </row>
    <row r="44" spans="1:17" ht="12.75">
      <c r="A44" s="24">
        <v>43</v>
      </c>
      <c r="B44" s="93">
        <v>1080</v>
      </c>
      <c r="C44" s="94" t="s">
        <v>996</v>
      </c>
      <c r="D44" s="26">
        <v>1999</v>
      </c>
      <c r="E44" s="27" t="s">
        <v>29</v>
      </c>
      <c r="F44" s="27" t="s">
        <v>9</v>
      </c>
      <c r="G44" s="88" t="s">
        <v>9</v>
      </c>
      <c r="H44" s="55" t="s">
        <v>976</v>
      </c>
      <c r="I44" s="211">
        <v>0.014432870370370372</v>
      </c>
      <c r="J44" s="214" t="str">
        <f t="shared" si="1"/>
        <v>M15</v>
      </c>
      <c r="K44" s="214">
        <v>14</v>
      </c>
      <c r="L44" s="215"/>
      <c r="M44" s="110"/>
      <c r="Q44" s="20">
        <v>1380</v>
      </c>
    </row>
    <row r="45" spans="1:13" ht="12.75">
      <c r="A45" s="24">
        <v>44</v>
      </c>
      <c r="B45" s="93">
        <v>544</v>
      </c>
      <c r="C45" s="94" t="s">
        <v>1291</v>
      </c>
      <c r="D45" s="26">
        <v>1994</v>
      </c>
      <c r="E45" s="27" t="s">
        <v>29</v>
      </c>
      <c r="F45" s="27" t="s">
        <v>1292</v>
      </c>
      <c r="G45" s="88" t="s">
        <v>1293</v>
      </c>
      <c r="H45" s="55"/>
      <c r="I45" s="211">
        <v>0.014513888888888889</v>
      </c>
      <c r="J45" s="214">
        <f t="shared" si="1"/>
      </c>
      <c r="K45" s="214"/>
      <c r="L45" s="215"/>
      <c r="M45" s="107"/>
    </row>
    <row r="46" spans="1:13" ht="12.75">
      <c r="A46" s="24">
        <v>45</v>
      </c>
      <c r="B46" s="25">
        <v>993</v>
      </c>
      <c r="C46" s="84" t="s">
        <v>631</v>
      </c>
      <c r="D46" s="26">
        <v>1993</v>
      </c>
      <c r="E46" s="27" t="s">
        <v>29</v>
      </c>
      <c r="F46" s="27" t="s">
        <v>314</v>
      </c>
      <c r="G46" s="88" t="s">
        <v>14</v>
      </c>
      <c r="H46" s="55"/>
      <c r="I46" s="211">
        <v>0.014641203703703703</v>
      </c>
      <c r="J46" s="214">
        <f t="shared" si="1"/>
      </c>
      <c r="K46" s="214"/>
      <c r="L46" s="215" t="s">
        <v>269</v>
      </c>
      <c r="M46" s="110">
        <v>30341</v>
      </c>
    </row>
    <row r="47" spans="1:13" ht="12.75">
      <c r="A47" s="24">
        <v>46</v>
      </c>
      <c r="B47" s="93">
        <v>1029</v>
      </c>
      <c r="C47" s="94" t="s">
        <v>874</v>
      </c>
      <c r="D47" s="26">
        <v>1963</v>
      </c>
      <c r="E47" s="27" t="s">
        <v>29</v>
      </c>
      <c r="F47" s="27" t="s">
        <v>9</v>
      </c>
      <c r="G47" s="88" t="s">
        <v>9</v>
      </c>
      <c r="H47" s="55" t="s">
        <v>735</v>
      </c>
      <c r="I47" s="211">
        <v>0.01476851851851852</v>
      </c>
      <c r="J47" s="214">
        <f t="shared" si="1"/>
      </c>
      <c r="K47" s="214"/>
      <c r="L47" s="215"/>
      <c r="M47" s="107"/>
    </row>
    <row r="48" spans="1:13" ht="12.75">
      <c r="A48" s="24">
        <v>47</v>
      </c>
      <c r="B48" s="93">
        <v>1084</v>
      </c>
      <c r="C48" s="94" t="s">
        <v>1001</v>
      </c>
      <c r="D48" s="26">
        <v>1989</v>
      </c>
      <c r="E48" s="27" t="s">
        <v>29</v>
      </c>
      <c r="F48" s="27" t="s">
        <v>9</v>
      </c>
      <c r="G48" s="88" t="s">
        <v>9</v>
      </c>
      <c r="H48" s="55"/>
      <c r="I48" s="211">
        <v>0.014837962962962963</v>
      </c>
      <c r="J48" s="214">
        <f t="shared" si="1"/>
      </c>
      <c r="K48" s="214"/>
      <c r="L48" s="215"/>
      <c r="M48" s="107"/>
    </row>
    <row r="49" spans="1:13" ht="12.75">
      <c r="A49" s="24">
        <v>48</v>
      </c>
      <c r="B49" s="28">
        <v>998</v>
      </c>
      <c r="C49" s="85" t="s">
        <v>702</v>
      </c>
      <c r="D49" s="26">
        <v>2000</v>
      </c>
      <c r="E49" s="27" t="s">
        <v>29</v>
      </c>
      <c r="F49" s="27" t="s">
        <v>9</v>
      </c>
      <c r="G49" s="88" t="s">
        <v>9</v>
      </c>
      <c r="H49" s="55" t="s">
        <v>689</v>
      </c>
      <c r="I49" s="211">
        <v>0.014837962962962963</v>
      </c>
      <c r="J49" s="214" t="str">
        <f t="shared" si="1"/>
        <v>M15</v>
      </c>
      <c r="K49" s="214">
        <v>15</v>
      </c>
      <c r="L49" s="215"/>
      <c r="M49" s="110"/>
    </row>
    <row r="50" spans="1:13" ht="12.75">
      <c r="A50" s="24">
        <v>49</v>
      </c>
      <c r="B50" s="93">
        <v>530</v>
      </c>
      <c r="C50" s="94" t="s">
        <v>1213</v>
      </c>
      <c r="D50" s="26">
        <v>1958</v>
      </c>
      <c r="E50" s="27" t="s">
        <v>29</v>
      </c>
      <c r="F50" s="27" t="s">
        <v>9</v>
      </c>
      <c r="G50" s="88" t="s">
        <v>10</v>
      </c>
      <c r="H50" s="55"/>
      <c r="I50" s="211">
        <v>0.014930555555555556</v>
      </c>
      <c r="J50" s="214">
        <f t="shared" si="1"/>
      </c>
      <c r="K50" s="214"/>
      <c r="L50" s="215"/>
      <c r="M50" s="107"/>
    </row>
    <row r="51" spans="1:13" ht="12.75">
      <c r="A51" s="24">
        <v>50</v>
      </c>
      <c r="B51" s="69">
        <v>1011</v>
      </c>
      <c r="C51" s="98" t="s">
        <v>716</v>
      </c>
      <c r="D51" s="74">
        <v>1972</v>
      </c>
      <c r="E51" s="27" t="s">
        <v>29</v>
      </c>
      <c r="F51" s="82" t="s">
        <v>9</v>
      </c>
      <c r="G51" s="87" t="s">
        <v>9</v>
      </c>
      <c r="H51" s="15" t="s">
        <v>377</v>
      </c>
      <c r="I51" s="217">
        <v>0.015046296296296295</v>
      </c>
      <c r="J51" s="214">
        <f t="shared" si="1"/>
      </c>
      <c r="K51" s="214"/>
      <c r="L51" s="215"/>
      <c r="M51" s="107"/>
    </row>
    <row r="52" spans="1:13" ht="12.75">
      <c r="A52" s="24">
        <v>51</v>
      </c>
      <c r="B52" s="93">
        <v>1094</v>
      </c>
      <c r="C52" s="94" t="s">
        <v>1012</v>
      </c>
      <c r="D52" s="26">
        <v>1978</v>
      </c>
      <c r="E52" s="27" t="s">
        <v>29</v>
      </c>
      <c r="F52" s="27" t="s">
        <v>9</v>
      </c>
      <c r="G52" s="88" t="s">
        <v>9</v>
      </c>
      <c r="H52" s="55"/>
      <c r="I52" s="211">
        <v>0.015057870370370369</v>
      </c>
      <c r="J52" s="214">
        <f t="shared" si="1"/>
      </c>
      <c r="K52" s="214"/>
      <c r="L52" s="215"/>
      <c r="M52" s="110"/>
    </row>
    <row r="53" spans="1:17" ht="12.75">
      <c r="A53" s="24">
        <v>52</v>
      </c>
      <c r="B53" s="93">
        <v>973</v>
      </c>
      <c r="C53" s="94" t="s">
        <v>614</v>
      </c>
      <c r="D53" s="26">
        <v>1980</v>
      </c>
      <c r="E53" s="27" t="s">
        <v>29</v>
      </c>
      <c r="F53" s="27" t="s">
        <v>9</v>
      </c>
      <c r="G53" s="88" t="s">
        <v>9</v>
      </c>
      <c r="H53" s="55" t="s">
        <v>377</v>
      </c>
      <c r="I53" s="211">
        <v>0.015104166666666667</v>
      </c>
      <c r="J53" s="214">
        <f t="shared" si="1"/>
      </c>
      <c r="K53" s="214"/>
      <c r="L53" s="215" t="s">
        <v>269</v>
      </c>
      <c r="M53" s="110">
        <v>30136</v>
      </c>
      <c r="Q53" s="20">
        <v>1380</v>
      </c>
    </row>
    <row r="54" spans="1:13" ht="12.75">
      <c r="A54" s="24">
        <v>53</v>
      </c>
      <c r="B54" s="25">
        <v>1009</v>
      </c>
      <c r="C54" s="84" t="s">
        <v>714</v>
      </c>
      <c r="D54" s="26">
        <v>1980</v>
      </c>
      <c r="E54" s="27" t="s">
        <v>29</v>
      </c>
      <c r="F54" s="27" t="s">
        <v>9</v>
      </c>
      <c r="G54" s="88" t="s">
        <v>9</v>
      </c>
      <c r="H54" s="55" t="s">
        <v>377</v>
      </c>
      <c r="I54" s="211">
        <v>0.01511574074074074</v>
      </c>
      <c r="J54" s="214">
        <f t="shared" si="1"/>
      </c>
      <c r="K54" s="214"/>
      <c r="L54" s="215"/>
      <c r="M54" s="107"/>
    </row>
    <row r="55" spans="1:17" ht="12.75">
      <c r="A55" s="24">
        <v>54</v>
      </c>
      <c r="B55" s="25">
        <v>960</v>
      </c>
      <c r="C55" s="84" t="s">
        <v>605</v>
      </c>
      <c r="D55" s="26">
        <v>1988</v>
      </c>
      <c r="E55" s="27" t="s">
        <v>29</v>
      </c>
      <c r="F55" s="27" t="s">
        <v>9</v>
      </c>
      <c r="G55" s="88" t="s">
        <v>9</v>
      </c>
      <c r="H55" s="55"/>
      <c r="I55" s="211">
        <v>0.015185185185185185</v>
      </c>
      <c r="J55" s="214">
        <f t="shared" si="1"/>
      </c>
      <c r="K55" s="214"/>
      <c r="L55" s="215" t="s">
        <v>269</v>
      </c>
      <c r="M55" s="110">
        <v>29857</v>
      </c>
      <c r="Q55" s="20">
        <v>1320</v>
      </c>
    </row>
    <row r="56" spans="1:17" ht="12.75">
      <c r="A56" s="24">
        <v>55</v>
      </c>
      <c r="B56" s="25">
        <v>1025</v>
      </c>
      <c r="C56" s="84" t="s">
        <v>732</v>
      </c>
      <c r="D56" s="26">
        <v>1978</v>
      </c>
      <c r="E56" s="27" t="s">
        <v>29</v>
      </c>
      <c r="F56" s="27" t="s">
        <v>9</v>
      </c>
      <c r="G56" s="88" t="s">
        <v>9</v>
      </c>
      <c r="H56" s="55"/>
      <c r="I56" s="211">
        <v>0.015243055555555557</v>
      </c>
      <c r="J56" s="214">
        <f t="shared" si="1"/>
      </c>
      <c r="K56" s="214"/>
      <c r="L56" s="215"/>
      <c r="M56" s="107"/>
      <c r="Q56" s="20">
        <v>1320</v>
      </c>
    </row>
    <row r="57" spans="1:17" ht="12.75">
      <c r="A57" s="24">
        <v>56</v>
      </c>
      <c r="B57" s="25">
        <v>1066</v>
      </c>
      <c r="C57" s="84" t="s">
        <v>913</v>
      </c>
      <c r="D57" s="26">
        <v>2000</v>
      </c>
      <c r="E57" s="27" t="s">
        <v>29</v>
      </c>
      <c r="F57" s="27" t="s">
        <v>309</v>
      </c>
      <c r="G57" s="88" t="s">
        <v>911</v>
      </c>
      <c r="H57" s="55" t="s">
        <v>912</v>
      </c>
      <c r="I57" s="211">
        <v>0.0153125</v>
      </c>
      <c r="J57" s="214" t="str">
        <f t="shared" si="1"/>
        <v>M15</v>
      </c>
      <c r="K57" s="214">
        <v>16</v>
      </c>
      <c r="L57" s="215"/>
      <c r="M57" s="107"/>
      <c r="Q57" s="20">
        <v>1200</v>
      </c>
    </row>
    <row r="58" spans="1:13" ht="12.75">
      <c r="A58" s="24">
        <v>57</v>
      </c>
      <c r="B58" s="93">
        <v>1075</v>
      </c>
      <c r="C58" s="94" t="s">
        <v>987</v>
      </c>
      <c r="D58" s="26">
        <v>1961</v>
      </c>
      <c r="E58" s="27" t="s">
        <v>29</v>
      </c>
      <c r="F58" s="27" t="s">
        <v>9</v>
      </c>
      <c r="G58" s="88" t="s">
        <v>9</v>
      </c>
      <c r="H58" s="55"/>
      <c r="I58" s="211">
        <v>0.015509259259259257</v>
      </c>
      <c r="J58" s="214">
        <f t="shared" si="1"/>
      </c>
      <c r="K58" s="214"/>
      <c r="L58" s="215"/>
      <c r="M58" s="110"/>
    </row>
    <row r="59" spans="1:17" ht="12.75">
      <c r="A59" s="24">
        <v>58</v>
      </c>
      <c r="B59" s="25">
        <v>1030</v>
      </c>
      <c r="C59" s="84" t="s">
        <v>875</v>
      </c>
      <c r="D59" s="26">
        <v>1940</v>
      </c>
      <c r="E59" s="27" t="s">
        <v>29</v>
      </c>
      <c r="F59" s="27" t="s">
        <v>9</v>
      </c>
      <c r="G59" s="88" t="s">
        <v>9</v>
      </c>
      <c r="H59" s="55" t="s">
        <v>735</v>
      </c>
      <c r="I59" s="211">
        <v>0.015532407407407406</v>
      </c>
      <c r="J59" s="214" t="str">
        <f t="shared" si="1"/>
        <v>M70</v>
      </c>
      <c r="K59" s="214">
        <v>1</v>
      </c>
      <c r="L59" s="215"/>
      <c r="M59" s="107"/>
      <c r="Q59" s="20">
        <v>1320</v>
      </c>
    </row>
    <row r="60" spans="1:17" ht="12.75">
      <c r="A60" s="24">
        <v>59</v>
      </c>
      <c r="B60" s="25">
        <v>994</v>
      </c>
      <c r="C60" s="84" t="s">
        <v>696</v>
      </c>
      <c r="D60" s="26">
        <v>2003</v>
      </c>
      <c r="E60" s="27" t="s">
        <v>29</v>
      </c>
      <c r="F60" s="27" t="s">
        <v>9</v>
      </c>
      <c r="G60" s="88" t="s">
        <v>9</v>
      </c>
      <c r="H60" s="55" t="s">
        <v>697</v>
      </c>
      <c r="I60" s="211">
        <v>0.015532407407407406</v>
      </c>
      <c r="J60" s="214" t="str">
        <f t="shared" si="1"/>
        <v>M15</v>
      </c>
      <c r="K60" s="214">
        <v>17</v>
      </c>
      <c r="L60" s="215"/>
      <c r="M60" s="107"/>
      <c r="Q60" s="20">
        <v>1260</v>
      </c>
    </row>
    <row r="61" spans="1:17" ht="12.75">
      <c r="A61" s="24">
        <v>60</v>
      </c>
      <c r="B61" s="93">
        <v>995</v>
      </c>
      <c r="C61" s="94" t="s">
        <v>698</v>
      </c>
      <c r="D61" s="26">
        <v>1972</v>
      </c>
      <c r="E61" s="27" t="s">
        <v>29</v>
      </c>
      <c r="F61" s="27" t="s">
        <v>9</v>
      </c>
      <c r="G61" s="88" t="s">
        <v>9</v>
      </c>
      <c r="H61" s="55" t="s">
        <v>697</v>
      </c>
      <c r="I61" s="211">
        <v>0.01554398148148148</v>
      </c>
      <c r="J61" s="214">
        <f t="shared" si="1"/>
      </c>
      <c r="K61" s="214"/>
      <c r="L61" s="215"/>
      <c r="M61" s="107"/>
      <c r="Q61" s="20">
        <v>1320</v>
      </c>
    </row>
    <row r="62" spans="1:17" ht="12.75">
      <c r="A62" s="24">
        <v>61</v>
      </c>
      <c r="B62" s="67">
        <v>1101</v>
      </c>
      <c r="C62" s="68" t="s">
        <v>1019</v>
      </c>
      <c r="D62" s="54">
        <v>1960</v>
      </c>
      <c r="E62" s="55" t="s">
        <v>29</v>
      </c>
      <c r="F62" s="55" t="s">
        <v>9</v>
      </c>
      <c r="G62" s="90" t="s">
        <v>9</v>
      </c>
      <c r="H62" s="55" t="s">
        <v>1020</v>
      </c>
      <c r="I62" s="211">
        <v>0.015625</v>
      </c>
      <c r="J62" s="214">
        <f t="shared" si="1"/>
      </c>
      <c r="K62" s="214"/>
      <c r="L62" s="215"/>
      <c r="M62" s="110"/>
      <c r="Q62" s="20">
        <v>1320</v>
      </c>
    </row>
    <row r="63" spans="1:13" ht="12.75">
      <c r="A63" s="24">
        <v>62</v>
      </c>
      <c r="B63" s="69">
        <v>1042</v>
      </c>
      <c r="C63" s="98" t="s">
        <v>889</v>
      </c>
      <c r="D63" s="74">
        <v>1981</v>
      </c>
      <c r="E63" s="27" t="s">
        <v>29</v>
      </c>
      <c r="F63" s="82" t="s">
        <v>9</v>
      </c>
      <c r="G63" s="87" t="s">
        <v>9</v>
      </c>
      <c r="H63" s="15" t="s">
        <v>890</v>
      </c>
      <c r="I63" s="217">
        <v>0.015717592592592592</v>
      </c>
      <c r="J63" s="214">
        <f t="shared" si="1"/>
      </c>
      <c r="K63" s="214"/>
      <c r="L63" s="215"/>
      <c r="M63" s="107"/>
    </row>
    <row r="64" spans="1:17" ht="12.75">
      <c r="A64" s="24">
        <v>63</v>
      </c>
      <c r="B64" s="93">
        <v>1071</v>
      </c>
      <c r="C64" s="94" t="s">
        <v>991</v>
      </c>
      <c r="D64" s="26">
        <v>1994</v>
      </c>
      <c r="E64" s="27" t="s">
        <v>29</v>
      </c>
      <c r="F64" s="27" t="s">
        <v>9</v>
      </c>
      <c r="G64" s="88" t="s">
        <v>9</v>
      </c>
      <c r="H64" s="55" t="s">
        <v>25</v>
      </c>
      <c r="I64" s="211">
        <v>0.015729166666666666</v>
      </c>
      <c r="J64" s="214">
        <f t="shared" si="1"/>
      </c>
      <c r="K64" s="214"/>
      <c r="L64" s="215"/>
      <c r="M64" s="110"/>
      <c r="Q64" s="20">
        <v>1260</v>
      </c>
    </row>
    <row r="65" spans="1:17" ht="12.75">
      <c r="A65" s="24">
        <v>64</v>
      </c>
      <c r="B65" s="93">
        <v>1031</v>
      </c>
      <c r="C65" s="94" t="s">
        <v>876</v>
      </c>
      <c r="D65" s="26">
        <v>2000</v>
      </c>
      <c r="E65" s="27" t="s">
        <v>29</v>
      </c>
      <c r="F65" s="27" t="s">
        <v>9</v>
      </c>
      <c r="G65" s="88" t="s">
        <v>9</v>
      </c>
      <c r="H65" s="55" t="s">
        <v>850</v>
      </c>
      <c r="I65" s="211">
        <v>0.015729166666666666</v>
      </c>
      <c r="J65" s="214" t="str">
        <f t="shared" si="1"/>
        <v>M15</v>
      </c>
      <c r="K65" s="214">
        <v>18</v>
      </c>
      <c r="L65" s="215"/>
      <c r="M65" s="107"/>
      <c r="Q65" s="20">
        <v>1080</v>
      </c>
    </row>
    <row r="66" spans="1:17" ht="12.75">
      <c r="A66" s="24">
        <v>65</v>
      </c>
      <c r="B66" s="25">
        <v>988</v>
      </c>
      <c r="C66" s="84" t="s">
        <v>626</v>
      </c>
      <c r="D66" s="26">
        <v>1986</v>
      </c>
      <c r="E66" s="27" t="s">
        <v>29</v>
      </c>
      <c r="F66" s="27" t="s">
        <v>9</v>
      </c>
      <c r="G66" s="88" t="s">
        <v>9</v>
      </c>
      <c r="H66" s="55" t="s">
        <v>639</v>
      </c>
      <c r="I66" s="211">
        <v>0.01577546296296296</v>
      </c>
      <c r="J66" s="214">
        <f aca="true" t="shared" si="2" ref="J66:J97">IF(AND(D66&gt;=1935,D66&lt;=1939),"M75",IF(AND(D66&gt;=1940,D66&lt;=1944),"M70",IF(AND(D66&gt;=1999,D66&lt;=2014),"M15","")))</f>
      </c>
      <c r="K66" s="214"/>
      <c r="L66" s="215" t="s">
        <v>269</v>
      </c>
      <c r="M66" s="110">
        <v>30504</v>
      </c>
      <c r="Q66" s="20">
        <v>1020</v>
      </c>
    </row>
    <row r="67" spans="1:17" ht="12.75">
      <c r="A67" s="24">
        <v>66</v>
      </c>
      <c r="B67" s="93">
        <v>1059</v>
      </c>
      <c r="C67" s="94" t="s">
        <v>904</v>
      </c>
      <c r="D67" s="26">
        <v>1979</v>
      </c>
      <c r="E67" s="27" t="s">
        <v>29</v>
      </c>
      <c r="F67" s="27" t="s">
        <v>9</v>
      </c>
      <c r="G67" s="88" t="s">
        <v>9</v>
      </c>
      <c r="H67" s="55" t="s">
        <v>377</v>
      </c>
      <c r="I67" s="211">
        <v>0.015787037037037037</v>
      </c>
      <c r="J67" s="214">
        <f t="shared" si="2"/>
      </c>
      <c r="K67" s="214"/>
      <c r="L67" s="215"/>
      <c r="M67" s="107"/>
      <c r="Q67" s="20">
        <v>1080</v>
      </c>
    </row>
    <row r="68" spans="1:17" ht="12.75">
      <c r="A68" s="24">
        <v>67</v>
      </c>
      <c r="B68" s="25">
        <v>952</v>
      </c>
      <c r="C68" s="84" t="s">
        <v>599</v>
      </c>
      <c r="D68" s="26">
        <v>1988</v>
      </c>
      <c r="E68" s="27" t="s">
        <v>29</v>
      </c>
      <c r="F68" s="27" t="s">
        <v>9</v>
      </c>
      <c r="G68" s="88" t="s">
        <v>9</v>
      </c>
      <c r="H68" s="91"/>
      <c r="I68" s="211">
        <v>0.015810185185185184</v>
      </c>
      <c r="J68" s="214">
        <f t="shared" si="2"/>
      </c>
      <c r="K68" s="214"/>
      <c r="L68" s="215" t="s">
        <v>269</v>
      </c>
      <c r="M68" s="110">
        <v>29465</v>
      </c>
      <c r="Q68" s="20">
        <v>1200</v>
      </c>
    </row>
    <row r="69" spans="1:17" ht="12.75">
      <c r="A69" s="24">
        <v>68</v>
      </c>
      <c r="B69" s="25">
        <v>966</v>
      </c>
      <c r="C69" s="84" t="s">
        <v>608</v>
      </c>
      <c r="D69" s="26">
        <v>1988</v>
      </c>
      <c r="E69" s="27" t="s">
        <v>29</v>
      </c>
      <c r="F69" s="27" t="s">
        <v>9</v>
      </c>
      <c r="G69" s="88" t="s">
        <v>9</v>
      </c>
      <c r="H69" s="55"/>
      <c r="I69" s="211">
        <v>0.015810185185185184</v>
      </c>
      <c r="J69" s="214">
        <f t="shared" si="2"/>
      </c>
      <c r="K69" s="214"/>
      <c r="L69" s="215" t="s">
        <v>269</v>
      </c>
      <c r="M69" s="110">
        <v>29971</v>
      </c>
      <c r="Q69" s="20">
        <v>1080</v>
      </c>
    </row>
    <row r="70" spans="1:13" ht="12.75">
      <c r="A70" s="24">
        <v>69</v>
      </c>
      <c r="B70" s="93">
        <v>1073</v>
      </c>
      <c r="C70" s="94" t="s">
        <v>989</v>
      </c>
      <c r="D70" s="26">
        <v>1984</v>
      </c>
      <c r="E70" s="27" t="s">
        <v>29</v>
      </c>
      <c r="F70" s="27" t="s">
        <v>9</v>
      </c>
      <c r="G70" s="88" t="s">
        <v>9</v>
      </c>
      <c r="H70" s="55" t="s">
        <v>310</v>
      </c>
      <c r="I70" s="211">
        <v>0.01582175925925926</v>
      </c>
      <c r="J70" s="214">
        <f t="shared" si="2"/>
      </c>
      <c r="K70" s="214"/>
      <c r="L70" s="215"/>
      <c r="M70" s="110"/>
    </row>
    <row r="71" spans="1:13" ht="12.75">
      <c r="A71" s="24">
        <v>70</v>
      </c>
      <c r="B71" s="69">
        <v>989</v>
      </c>
      <c r="C71" s="98" t="s">
        <v>627</v>
      </c>
      <c r="D71" s="74">
        <v>1995</v>
      </c>
      <c r="E71" s="27" t="s">
        <v>29</v>
      </c>
      <c r="F71" s="82" t="s">
        <v>9</v>
      </c>
      <c r="G71" s="87" t="s">
        <v>9</v>
      </c>
      <c r="H71" s="15"/>
      <c r="I71" s="217">
        <v>0.015833333333333335</v>
      </c>
      <c r="J71" s="214">
        <f t="shared" si="2"/>
      </c>
      <c r="K71" s="214"/>
      <c r="L71" s="215" t="s">
        <v>269</v>
      </c>
      <c r="M71" s="110">
        <v>30509</v>
      </c>
    </row>
    <row r="72" spans="1:17" ht="12.75">
      <c r="A72" s="24">
        <v>71</v>
      </c>
      <c r="B72" s="53">
        <v>992</v>
      </c>
      <c r="C72" s="71" t="s">
        <v>630</v>
      </c>
      <c r="D72" s="54">
        <v>1968</v>
      </c>
      <c r="E72" s="27" t="s">
        <v>29</v>
      </c>
      <c r="F72" s="55" t="s">
        <v>9</v>
      </c>
      <c r="G72" s="90" t="s">
        <v>9</v>
      </c>
      <c r="H72" s="55"/>
      <c r="I72" s="211">
        <v>0.015833333333333335</v>
      </c>
      <c r="J72" s="214">
        <f t="shared" si="2"/>
      </c>
      <c r="K72" s="214"/>
      <c r="L72" s="215" t="s">
        <v>269</v>
      </c>
      <c r="M72" s="110">
        <v>30517</v>
      </c>
      <c r="Q72" s="20">
        <v>1020</v>
      </c>
    </row>
    <row r="73" spans="1:13" ht="12.75">
      <c r="A73" s="24">
        <v>72</v>
      </c>
      <c r="B73" s="93">
        <v>1024</v>
      </c>
      <c r="C73" s="94" t="s">
        <v>730</v>
      </c>
      <c r="D73" s="26">
        <v>1938</v>
      </c>
      <c r="E73" s="27" t="s">
        <v>29</v>
      </c>
      <c r="F73" s="27" t="s">
        <v>9</v>
      </c>
      <c r="G73" s="88" t="s">
        <v>9</v>
      </c>
      <c r="H73" s="55" t="s">
        <v>731</v>
      </c>
      <c r="I73" s="211">
        <v>0.015833333333333335</v>
      </c>
      <c r="J73" s="214" t="str">
        <f t="shared" si="2"/>
        <v>M75</v>
      </c>
      <c r="K73" s="214">
        <v>1</v>
      </c>
      <c r="L73" s="215"/>
      <c r="M73" s="107"/>
    </row>
    <row r="74" spans="1:13" ht="12.75">
      <c r="A74" s="24">
        <v>73</v>
      </c>
      <c r="B74" s="93">
        <v>1097</v>
      </c>
      <c r="C74" s="94" t="s">
        <v>1014</v>
      </c>
      <c r="D74" s="26">
        <v>1983</v>
      </c>
      <c r="E74" s="27" t="s">
        <v>29</v>
      </c>
      <c r="F74" s="27" t="s">
        <v>9</v>
      </c>
      <c r="G74" s="88" t="s">
        <v>9</v>
      </c>
      <c r="H74" s="55"/>
      <c r="I74" s="211">
        <v>0.015949074074074074</v>
      </c>
      <c r="J74" s="214">
        <f t="shared" si="2"/>
      </c>
      <c r="K74" s="214"/>
      <c r="L74" s="215"/>
      <c r="M74" s="110"/>
    </row>
    <row r="75" spans="1:13" ht="12.75">
      <c r="A75" s="24">
        <v>74</v>
      </c>
      <c r="B75" s="93">
        <v>1093</v>
      </c>
      <c r="C75" s="94" t="s">
        <v>1011</v>
      </c>
      <c r="D75" s="26">
        <v>1973</v>
      </c>
      <c r="E75" s="27" t="s">
        <v>29</v>
      </c>
      <c r="F75" s="27" t="s">
        <v>9</v>
      </c>
      <c r="G75" s="88" t="s">
        <v>9</v>
      </c>
      <c r="H75" s="55"/>
      <c r="I75" s="211">
        <v>0.01599537037037037</v>
      </c>
      <c r="J75" s="214">
        <f t="shared" si="2"/>
      </c>
      <c r="K75" s="214"/>
      <c r="L75" s="215"/>
      <c r="M75" s="110"/>
    </row>
    <row r="76" spans="1:17" ht="12.75">
      <c r="A76" s="24">
        <v>75</v>
      </c>
      <c r="B76" s="25">
        <v>956</v>
      </c>
      <c r="C76" s="84" t="s">
        <v>602</v>
      </c>
      <c r="D76" s="26">
        <v>1985</v>
      </c>
      <c r="E76" s="27" t="s">
        <v>29</v>
      </c>
      <c r="F76" s="27" t="s">
        <v>9</v>
      </c>
      <c r="G76" s="88" t="s">
        <v>9</v>
      </c>
      <c r="H76" s="55"/>
      <c r="I76" s="211">
        <v>0.01601851851851852</v>
      </c>
      <c r="J76" s="214">
        <f t="shared" si="2"/>
      </c>
      <c r="K76" s="214"/>
      <c r="L76" s="215" t="s">
        <v>269</v>
      </c>
      <c r="M76" s="110">
        <v>29764</v>
      </c>
      <c r="Q76" s="20">
        <v>1260</v>
      </c>
    </row>
    <row r="77" spans="1:17" ht="12.75">
      <c r="A77" s="24">
        <v>76</v>
      </c>
      <c r="B77" s="93">
        <v>533</v>
      </c>
      <c r="C77" s="94" t="s">
        <v>1217</v>
      </c>
      <c r="D77" s="26">
        <v>1954</v>
      </c>
      <c r="E77" s="27" t="s">
        <v>29</v>
      </c>
      <c r="F77" s="27" t="s">
        <v>9</v>
      </c>
      <c r="G77" s="88" t="s">
        <v>9</v>
      </c>
      <c r="H77" s="55"/>
      <c r="I77" s="211">
        <v>0.016041666666666666</v>
      </c>
      <c r="J77" s="214">
        <f t="shared" si="2"/>
      </c>
      <c r="K77" s="214"/>
      <c r="L77" s="215"/>
      <c r="M77" s="110">
        <v>30020</v>
      </c>
      <c r="Q77" s="20">
        <v>1260</v>
      </c>
    </row>
    <row r="78" spans="1:13" ht="12.75">
      <c r="A78" s="24">
        <v>77</v>
      </c>
      <c r="B78" s="93">
        <v>1077</v>
      </c>
      <c r="C78" s="94" t="s">
        <v>993</v>
      </c>
      <c r="D78" s="26">
        <v>1938</v>
      </c>
      <c r="E78" s="27" t="s">
        <v>29</v>
      </c>
      <c r="F78" s="27" t="s">
        <v>9</v>
      </c>
      <c r="G78" s="88" t="s">
        <v>9</v>
      </c>
      <c r="H78" s="55" t="s">
        <v>826</v>
      </c>
      <c r="I78" s="211">
        <v>0.016099537037037037</v>
      </c>
      <c r="J78" s="214" t="str">
        <f t="shared" si="2"/>
        <v>M75</v>
      </c>
      <c r="K78" s="214">
        <v>2</v>
      </c>
      <c r="L78" s="215"/>
      <c r="M78" s="110"/>
    </row>
    <row r="79" spans="1:13" ht="12.75">
      <c r="A79" s="24">
        <v>78</v>
      </c>
      <c r="B79" s="25">
        <v>1039</v>
      </c>
      <c r="C79" s="84" t="s">
        <v>885</v>
      </c>
      <c r="D79" s="26">
        <v>1987</v>
      </c>
      <c r="E79" s="27" t="s">
        <v>29</v>
      </c>
      <c r="F79" s="55" t="s">
        <v>9</v>
      </c>
      <c r="G79" s="88" t="s">
        <v>9</v>
      </c>
      <c r="H79" s="55" t="s">
        <v>36</v>
      </c>
      <c r="I79" s="211">
        <v>0.016145833333333335</v>
      </c>
      <c r="J79" s="214">
        <f t="shared" si="2"/>
      </c>
      <c r="K79" s="214"/>
      <c r="L79" s="215"/>
      <c r="M79" s="107"/>
    </row>
    <row r="80" spans="1:13" ht="12.75">
      <c r="A80" s="24">
        <v>79</v>
      </c>
      <c r="B80" s="67">
        <v>1074</v>
      </c>
      <c r="C80" s="68" t="s">
        <v>988</v>
      </c>
      <c r="D80" s="54">
        <v>1974</v>
      </c>
      <c r="E80" s="27" t="s">
        <v>29</v>
      </c>
      <c r="F80" s="55" t="s">
        <v>9</v>
      </c>
      <c r="G80" s="90" t="s">
        <v>9</v>
      </c>
      <c r="H80" s="55"/>
      <c r="I80" s="211">
        <v>0.01615740740740741</v>
      </c>
      <c r="J80" s="214">
        <f t="shared" si="2"/>
      </c>
      <c r="K80" s="214"/>
      <c r="L80" s="215"/>
      <c r="M80" s="110"/>
    </row>
    <row r="81" spans="1:13" ht="12.75">
      <c r="A81" s="24">
        <v>80</v>
      </c>
      <c r="B81" s="93">
        <v>1086</v>
      </c>
      <c r="C81" s="94" t="s">
        <v>61</v>
      </c>
      <c r="D81" s="26">
        <v>1985</v>
      </c>
      <c r="E81" s="27" t="s">
        <v>29</v>
      </c>
      <c r="F81" s="27" t="s">
        <v>9</v>
      </c>
      <c r="G81" s="88" t="s">
        <v>9</v>
      </c>
      <c r="H81" s="55"/>
      <c r="I81" s="211">
        <v>0.01619212962962963</v>
      </c>
      <c r="J81" s="214">
        <f t="shared" si="2"/>
      </c>
      <c r="K81" s="214"/>
      <c r="L81" s="215"/>
      <c r="M81" s="110"/>
    </row>
    <row r="82" spans="1:13" ht="12.75">
      <c r="A82" s="24">
        <v>81</v>
      </c>
      <c r="B82" s="93">
        <v>1095</v>
      </c>
      <c r="C82" s="94" t="s">
        <v>1013</v>
      </c>
      <c r="D82" s="26">
        <v>1992</v>
      </c>
      <c r="E82" s="27" t="s">
        <v>29</v>
      </c>
      <c r="F82" s="27" t="s">
        <v>9</v>
      </c>
      <c r="G82" s="88" t="s">
        <v>9</v>
      </c>
      <c r="H82" s="55"/>
      <c r="I82" s="211">
        <v>0.01622685185185185</v>
      </c>
      <c r="J82" s="214">
        <f t="shared" si="2"/>
      </c>
      <c r="K82" s="214"/>
      <c r="L82" s="215"/>
      <c r="M82" s="110"/>
    </row>
    <row r="83" spans="1:17" ht="12.75">
      <c r="A83" s="24">
        <v>82</v>
      </c>
      <c r="B83" s="67">
        <v>1006</v>
      </c>
      <c r="C83" s="68" t="s">
        <v>710</v>
      </c>
      <c r="D83" s="54">
        <v>1948</v>
      </c>
      <c r="E83" s="27" t="s">
        <v>29</v>
      </c>
      <c r="F83" s="55" t="s">
        <v>9</v>
      </c>
      <c r="G83" s="90" t="s">
        <v>9</v>
      </c>
      <c r="H83" s="55" t="s">
        <v>683</v>
      </c>
      <c r="I83" s="211">
        <v>0.016238425925925924</v>
      </c>
      <c r="J83" s="214">
        <f t="shared" si="2"/>
      </c>
      <c r="K83" s="214"/>
      <c r="L83" s="215"/>
      <c r="M83" s="107"/>
      <c r="Q83" s="20">
        <v>1140</v>
      </c>
    </row>
    <row r="84" spans="1:13" ht="12.75">
      <c r="A84" s="24">
        <v>83</v>
      </c>
      <c r="B84" s="25">
        <v>1065</v>
      </c>
      <c r="C84" s="84" t="s">
        <v>910</v>
      </c>
      <c r="D84" s="26">
        <v>2002</v>
      </c>
      <c r="E84" s="27" t="s">
        <v>29</v>
      </c>
      <c r="F84" s="27" t="s">
        <v>309</v>
      </c>
      <c r="G84" s="88" t="s">
        <v>911</v>
      </c>
      <c r="H84" s="55" t="s">
        <v>912</v>
      </c>
      <c r="I84" s="219">
        <v>0.016249999999999997</v>
      </c>
      <c r="J84" s="214" t="str">
        <f t="shared" si="2"/>
        <v>M15</v>
      </c>
      <c r="K84" s="214">
        <v>19</v>
      </c>
      <c r="L84" s="215"/>
      <c r="M84" s="107"/>
    </row>
    <row r="85" spans="1:17" ht="12.75">
      <c r="A85" s="24">
        <v>84</v>
      </c>
      <c r="B85" s="93">
        <v>1007</v>
      </c>
      <c r="C85" s="94" t="s">
        <v>711</v>
      </c>
      <c r="D85" s="26">
        <v>1938</v>
      </c>
      <c r="E85" s="27" t="s">
        <v>29</v>
      </c>
      <c r="F85" s="27" t="s">
        <v>643</v>
      </c>
      <c r="G85" s="88" t="s">
        <v>712</v>
      </c>
      <c r="H85" s="55" t="s">
        <v>713</v>
      </c>
      <c r="I85" s="211">
        <v>0.016319444444444445</v>
      </c>
      <c r="J85" s="214" t="str">
        <f t="shared" si="2"/>
        <v>M75</v>
      </c>
      <c r="K85" s="214">
        <v>3</v>
      </c>
      <c r="L85" s="215"/>
      <c r="M85" s="107"/>
      <c r="Q85" s="20">
        <v>1200</v>
      </c>
    </row>
    <row r="86" spans="1:13" ht="12.75">
      <c r="A86" s="24">
        <v>85</v>
      </c>
      <c r="B86" s="25">
        <v>1022</v>
      </c>
      <c r="C86" s="84" t="s">
        <v>728</v>
      </c>
      <c r="D86" s="26">
        <v>1939</v>
      </c>
      <c r="E86" s="27" t="s">
        <v>29</v>
      </c>
      <c r="F86" s="27" t="s">
        <v>726</v>
      </c>
      <c r="G86" s="88" t="s">
        <v>727</v>
      </c>
      <c r="H86" s="55" t="s">
        <v>724</v>
      </c>
      <c r="I86" s="211">
        <v>0.016342592592592593</v>
      </c>
      <c r="J86" s="214" t="str">
        <f t="shared" si="2"/>
        <v>M75</v>
      </c>
      <c r="K86" s="214">
        <v>4</v>
      </c>
      <c r="L86" s="215"/>
      <c r="M86" s="107"/>
    </row>
    <row r="87" spans="1:13" ht="12.75">
      <c r="A87" s="24">
        <v>86</v>
      </c>
      <c r="B87" s="93">
        <v>970</v>
      </c>
      <c r="C87" s="94" t="s">
        <v>611</v>
      </c>
      <c r="D87" s="26">
        <v>1983</v>
      </c>
      <c r="E87" s="27" t="s">
        <v>29</v>
      </c>
      <c r="F87" s="27" t="s">
        <v>9</v>
      </c>
      <c r="G87" s="88" t="s">
        <v>9</v>
      </c>
      <c r="H87" s="55"/>
      <c r="I87" s="211">
        <v>0.01644675925925926</v>
      </c>
      <c r="J87" s="214">
        <f t="shared" si="2"/>
      </c>
      <c r="K87" s="214"/>
      <c r="L87" s="215" t="s">
        <v>269</v>
      </c>
      <c r="M87" s="107"/>
    </row>
    <row r="88" spans="1:13" ht="12.75">
      <c r="A88" s="24">
        <v>87</v>
      </c>
      <c r="B88" s="53">
        <v>1045</v>
      </c>
      <c r="C88" s="71" t="s">
        <v>893</v>
      </c>
      <c r="D88" s="54">
        <v>1978</v>
      </c>
      <c r="E88" s="27" t="s">
        <v>29</v>
      </c>
      <c r="F88" s="55" t="s">
        <v>9</v>
      </c>
      <c r="G88" s="90" t="s">
        <v>9</v>
      </c>
      <c r="H88" s="55" t="s">
        <v>890</v>
      </c>
      <c r="I88" s="211">
        <v>0.016516203703703703</v>
      </c>
      <c r="J88" s="214">
        <f t="shared" si="2"/>
      </c>
      <c r="K88" s="214"/>
      <c r="L88" s="215"/>
      <c r="M88" s="107"/>
    </row>
    <row r="89" spans="1:17" ht="12.75">
      <c r="A89" s="24">
        <v>88</v>
      </c>
      <c r="B89" s="25">
        <v>1046</v>
      </c>
      <c r="C89" s="84" t="s">
        <v>894</v>
      </c>
      <c r="D89" s="26">
        <v>1983</v>
      </c>
      <c r="E89" s="27" t="s">
        <v>29</v>
      </c>
      <c r="F89" s="27" t="s">
        <v>9</v>
      </c>
      <c r="G89" s="88" t="s">
        <v>9</v>
      </c>
      <c r="H89" s="55" t="s">
        <v>890</v>
      </c>
      <c r="I89" s="211">
        <v>0.016516203703703703</v>
      </c>
      <c r="J89" s="214">
        <f t="shared" si="2"/>
      </c>
      <c r="K89" s="214"/>
      <c r="L89" s="215"/>
      <c r="M89" s="110">
        <v>30013</v>
      </c>
      <c r="Q89" s="20">
        <v>1440</v>
      </c>
    </row>
    <row r="90" spans="1:17" ht="12.75">
      <c r="A90" s="24">
        <v>89</v>
      </c>
      <c r="B90" s="93">
        <v>977</v>
      </c>
      <c r="C90" s="94" t="s">
        <v>618</v>
      </c>
      <c r="D90" s="26">
        <v>1963</v>
      </c>
      <c r="E90" s="27" t="s">
        <v>29</v>
      </c>
      <c r="F90" s="27" t="s">
        <v>9</v>
      </c>
      <c r="G90" s="88" t="s">
        <v>9</v>
      </c>
      <c r="H90" s="55"/>
      <c r="I90" s="211">
        <v>0.01653935185185185</v>
      </c>
      <c r="J90" s="214">
        <f t="shared" si="2"/>
      </c>
      <c r="K90" s="214"/>
      <c r="L90" s="215" t="s">
        <v>269</v>
      </c>
      <c r="M90" s="110">
        <v>30324</v>
      </c>
      <c r="Q90" s="20">
        <v>1440</v>
      </c>
    </row>
    <row r="91" spans="1:17" ht="12.75">
      <c r="A91" s="24">
        <v>90</v>
      </c>
      <c r="B91" s="93">
        <v>968</v>
      </c>
      <c r="C91" s="94" t="s">
        <v>610</v>
      </c>
      <c r="D91" s="26">
        <v>1961</v>
      </c>
      <c r="E91" s="27" t="s">
        <v>29</v>
      </c>
      <c r="F91" s="27" t="s">
        <v>9</v>
      </c>
      <c r="G91" s="88" t="s">
        <v>9</v>
      </c>
      <c r="H91" s="55"/>
      <c r="I91" s="211">
        <v>0.01653935185185185</v>
      </c>
      <c r="J91" s="214">
        <f t="shared" si="2"/>
      </c>
      <c r="K91" s="214"/>
      <c r="L91" s="215" t="s">
        <v>269</v>
      </c>
      <c r="M91" s="107"/>
      <c r="Q91" s="20">
        <v>1440</v>
      </c>
    </row>
    <row r="92" spans="1:17" ht="12.75">
      <c r="A92" s="24">
        <v>91</v>
      </c>
      <c r="B92" s="25">
        <v>1044</v>
      </c>
      <c r="C92" s="84" t="s">
        <v>892</v>
      </c>
      <c r="D92" s="26">
        <v>1974</v>
      </c>
      <c r="E92" s="27" t="s">
        <v>29</v>
      </c>
      <c r="F92" s="27" t="s">
        <v>9</v>
      </c>
      <c r="G92" s="88" t="s">
        <v>9</v>
      </c>
      <c r="H92" s="55" t="s">
        <v>890</v>
      </c>
      <c r="I92" s="211">
        <v>0.01659722222222222</v>
      </c>
      <c r="J92" s="214">
        <f t="shared" si="2"/>
      </c>
      <c r="K92" s="214"/>
      <c r="L92" s="215"/>
      <c r="M92" s="110"/>
      <c r="Q92" s="20">
        <v>1440</v>
      </c>
    </row>
    <row r="93" spans="1:17" ht="12.75">
      <c r="A93" s="24">
        <v>92</v>
      </c>
      <c r="B93" s="93">
        <v>1078</v>
      </c>
      <c r="C93" s="94" t="s">
        <v>994</v>
      </c>
      <c r="D93" s="26">
        <v>1942</v>
      </c>
      <c r="E93" s="27" t="s">
        <v>29</v>
      </c>
      <c r="F93" s="27" t="s">
        <v>9</v>
      </c>
      <c r="G93" s="88" t="s">
        <v>9</v>
      </c>
      <c r="H93" s="55" t="s">
        <v>16</v>
      </c>
      <c r="I93" s="211">
        <v>0.016620370370370372</v>
      </c>
      <c r="J93" s="214" t="str">
        <f t="shared" si="2"/>
        <v>M70</v>
      </c>
      <c r="K93" s="214">
        <v>2</v>
      </c>
      <c r="L93" s="215"/>
      <c r="M93" s="107"/>
      <c r="Q93" s="20">
        <v>1440</v>
      </c>
    </row>
    <row r="94" spans="1:17" ht="12.75">
      <c r="A94" s="24">
        <v>93</v>
      </c>
      <c r="B94" s="25">
        <v>986</v>
      </c>
      <c r="C94" s="84" t="s">
        <v>624</v>
      </c>
      <c r="D94" s="26">
        <v>1981</v>
      </c>
      <c r="E94" s="27" t="s">
        <v>29</v>
      </c>
      <c r="F94" s="27" t="s">
        <v>9</v>
      </c>
      <c r="G94" s="88" t="s">
        <v>9</v>
      </c>
      <c r="H94" s="55"/>
      <c r="I94" s="211">
        <v>0.01664351851851852</v>
      </c>
      <c r="J94" s="214">
        <f t="shared" si="2"/>
      </c>
      <c r="K94" s="214"/>
      <c r="L94" s="215" t="s">
        <v>269</v>
      </c>
      <c r="M94" s="110">
        <v>30483</v>
      </c>
      <c r="Q94" s="20">
        <v>1440</v>
      </c>
    </row>
    <row r="95" spans="1:17" ht="12.75">
      <c r="A95" s="24">
        <v>94</v>
      </c>
      <c r="B95" s="93">
        <v>537</v>
      </c>
      <c r="C95" s="94" t="s">
        <v>1224</v>
      </c>
      <c r="D95" s="26">
        <v>1976</v>
      </c>
      <c r="E95" s="27" t="s">
        <v>29</v>
      </c>
      <c r="F95" s="27" t="s">
        <v>9</v>
      </c>
      <c r="G95" s="88" t="s">
        <v>9</v>
      </c>
      <c r="H95" s="55"/>
      <c r="I95" s="211">
        <v>0.01664351851851852</v>
      </c>
      <c r="J95" s="214">
        <f t="shared" si="2"/>
      </c>
      <c r="K95" s="214"/>
      <c r="L95" s="215"/>
      <c r="M95" s="110">
        <v>30094</v>
      </c>
      <c r="Q95" s="20">
        <v>1440</v>
      </c>
    </row>
    <row r="96" spans="1:17" ht="12.75">
      <c r="A96" s="24">
        <v>95</v>
      </c>
      <c r="B96" s="93">
        <v>972</v>
      </c>
      <c r="C96" s="94" t="s">
        <v>613</v>
      </c>
      <c r="D96" s="26">
        <v>1983</v>
      </c>
      <c r="E96" s="27" t="s">
        <v>29</v>
      </c>
      <c r="F96" s="27" t="s">
        <v>9</v>
      </c>
      <c r="G96" s="88" t="s">
        <v>9</v>
      </c>
      <c r="H96" s="55"/>
      <c r="I96" s="211">
        <v>0.01667824074074074</v>
      </c>
      <c r="J96" s="214">
        <f t="shared" si="2"/>
      </c>
      <c r="K96" s="214"/>
      <c r="L96" s="215" t="s">
        <v>269</v>
      </c>
      <c r="M96" s="107"/>
      <c r="Q96" s="20">
        <v>1440</v>
      </c>
    </row>
    <row r="97" spans="1:17" ht="12.75">
      <c r="A97" s="24">
        <v>96</v>
      </c>
      <c r="B97" s="69">
        <v>1060</v>
      </c>
      <c r="C97" s="98" t="s">
        <v>905</v>
      </c>
      <c r="D97" s="74">
        <v>1937</v>
      </c>
      <c r="E97" s="27" t="s">
        <v>29</v>
      </c>
      <c r="F97" s="27" t="s">
        <v>9</v>
      </c>
      <c r="G97" s="87" t="s">
        <v>9</v>
      </c>
      <c r="H97" s="15" t="s">
        <v>906</v>
      </c>
      <c r="I97" s="217">
        <v>0.016701388888888887</v>
      </c>
      <c r="J97" s="214" t="str">
        <f t="shared" si="2"/>
        <v>M75</v>
      </c>
      <c r="K97" s="214">
        <v>5</v>
      </c>
      <c r="L97" s="215"/>
      <c r="M97" s="107"/>
      <c r="Q97" s="20">
        <v>1440</v>
      </c>
    </row>
    <row r="98" spans="1:17" ht="12.75">
      <c r="A98" s="24">
        <v>97</v>
      </c>
      <c r="B98" s="25">
        <v>1032</v>
      </c>
      <c r="C98" s="84" t="s">
        <v>877</v>
      </c>
      <c r="D98" s="26">
        <v>2000</v>
      </c>
      <c r="E98" s="27" t="s">
        <v>29</v>
      </c>
      <c r="F98" s="27" t="s">
        <v>9</v>
      </c>
      <c r="G98" s="88" t="s">
        <v>9</v>
      </c>
      <c r="H98" s="55" t="s">
        <v>850</v>
      </c>
      <c r="I98" s="211">
        <v>0.016724537037037034</v>
      </c>
      <c r="J98" s="214" t="str">
        <f aca="true" t="shared" si="3" ref="J98:J129">IF(AND(D98&gt;=1935,D98&lt;=1939),"M75",IF(AND(D98&gt;=1940,D98&lt;=1944),"M70",IF(AND(D98&gt;=1999,D98&lt;=2014),"M15","")))</f>
        <v>M15</v>
      </c>
      <c r="K98" s="214">
        <v>20</v>
      </c>
      <c r="L98" s="215"/>
      <c r="M98" s="110">
        <v>30239</v>
      </c>
      <c r="Q98" s="20">
        <v>1440</v>
      </c>
    </row>
    <row r="99" spans="1:17" ht="12.75">
      <c r="A99" s="24">
        <v>98</v>
      </c>
      <c r="B99" s="93">
        <v>1082</v>
      </c>
      <c r="C99" s="94" t="s">
        <v>998</v>
      </c>
      <c r="D99" s="26">
        <v>1948</v>
      </c>
      <c r="E99" s="27" t="s">
        <v>29</v>
      </c>
      <c r="F99" s="27" t="s">
        <v>9</v>
      </c>
      <c r="G99" s="88" t="s">
        <v>9</v>
      </c>
      <c r="H99" s="55"/>
      <c r="I99" s="211">
        <v>0.01681712962962963</v>
      </c>
      <c r="J99" s="214">
        <f t="shared" si="3"/>
      </c>
      <c r="K99" s="214"/>
      <c r="L99" s="215"/>
      <c r="M99" s="107"/>
      <c r="Q99" s="20">
        <v>1440</v>
      </c>
    </row>
    <row r="100" spans="1:17" ht="12.75">
      <c r="A100" s="24">
        <v>99</v>
      </c>
      <c r="B100" s="25">
        <v>975</v>
      </c>
      <c r="C100" s="84" t="s">
        <v>616</v>
      </c>
      <c r="D100" s="26">
        <v>2002</v>
      </c>
      <c r="E100" s="27" t="s">
        <v>29</v>
      </c>
      <c r="F100" s="55" t="s">
        <v>9</v>
      </c>
      <c r="G100" s="88" t="s">
        <v>10</v>
      </c>
      <c r="H100" s="55"/>
      <c r="I100" s="211">
        <v>0.01681712962962963</v>
      </c>
      <c r="J100" s="214" t="str">
        <f t="shared" si="3"/>
        <v>M15</v>
      </c>
      <c r="K100" s="214">
        <v>21</v>
      </c>
      <c r="L100" s="215" t="s">
        <v>269</v>
      </c>
      <c r="M100" s="110"/>
      <c r="Q100" s="20">
        <v>1440</v>
      </c>
    </row>
    <row r="101" spans="1:17" ht="12.75">
      <c r="A101" s="24">
        <v>100</v>
      </c>
      <c r="B101" s="25">
        <v>1004</v>
      </c>
      <c r="C101" s="84" t="s">
        <v>708</v>
      </c>
      <c r="D101" s="26">
        <v>1999</v>
      </c>
      <c r="E101" s="27" t="s">
        <v>29</v>
      </c>
      <c r="F101" s="55" t="s">
        <v>9</v>
      </c>
      <c r="G101" s="88" t="s">
        <v>9</v>
      </c>
      <c r="H101" s="55" t="s">
        <v>683</v>
      </c>
      <c r="I101" s="211">
        <v>0.01681712962962963</v>
      </c>
      <c r="J101" s="214" t="str">
        <f t="shared" si="3"/>
        <v>M15</v>
      </c>
      <c r="K101" s="214">
        <v>22</v>
      </c>
      <c r="L101" s="215"/>
      <c r="M101" s="107"/>
      <c r="Q101" s="20">
        <v>1440</v>
      </c>
    </row>
    <row r="102" spans="1:17" ht="12.75">
      <c r="A102" s="24">
        <v>101</v>
      </c>
      <c r="B102" s="69">
        <v>1043</v>
      </c>
      <c r="C102" s="98" t="s">
        <v>891</v>
      </c>
      <c r="D102" s="74">
        <v>1974</v>
      </c>
      <c r="E102" s="27" t="s">
        <v>29</v>
      </c>
      <c r="F102" s="82" t="s">
        <v>9</v>
      </c>
      <c r="G102" s="87" t="s">
        <v>9</v>
      </c>
      <c r="H102" s="15" t="s">
        <v>890</v>
      </c>
      <c r="I102" s="217">
        <v>0.017002314814814814</v>
      </c>
      <c r="J102" s="214">
        <f t="shared" si="3"/>
      </c>
      <c r="K102" s="214"/>
      <c r="L102" s="215"/>
      <c r="M102" s="110">
        <v>29819</v>
      </c>
      <c r="Q102" s="20">
        <v>1500</v>
      </c>
    </row>
    <row r="103" spans="1:17" ht="12.75">
      <c r="A103" s="24">
        <v>102</v>
      </c>
      <c r="B103" s="25">
        <v>958</v>
      </c>
      <c r="C103" s="84" t="s">
        <v>603</v>
      </c>
      <c r="D103" s="26">
        <v>1988</v>
      </c>
      <c r="E103" s="27" t="s">
        <v>29</v>
      </c>
      <c r="F103" s="27" t="s">
        <v>9</v>
      </c>
      <c r="G103" s="88" t="s">
        <v>9</v>
      </c>
      <c r="H103" s="55"/>
      <c r="I103" s="211">
        <v>0.017037037037037038</v>
      </c>
      <c r="J103" s="214">
        <f t="shared" si="3"/>
      </c>
      <c r="K103" s="214"/>
      <c r="L103" s="215" t="s">
        <v>269</v>
      </c>
      <c r="M103" s="110">
        <v>30401</v>
      </c>
      <c r="Q103" s="20">
        <v>1500</v>
      </c>
    </row>
    <row r="104" spans="1:17" ht="12.75">
      <c r="A104" s="24">
        <v>103</v>
      </c>
      <c r="B104" s="93">
        <v>982</v>
      </c>
      <c r="C104" s="94" t="s">
        <v>620</v>
      </c>
      <c r="D104" s="26">
        <v>1979</v>
      </c>
      <c r="E104" s="27" t="s">
        <v>29</v>
      </c>
      <c r="F104" s="27" t="s">
        <v>9</v>
      </c>
      <c r="G104" s="88" t="s">
        <v>9</v>
      </c>
      <c r="H104" s="55"/>
      <c r="I104" s="211">
        <v>0.017037037037037038</v>
      </c>
      <c r="J104" s="214">
        <f t="shared" si="3"/>
      </c>
      <c r="K104" s="214"/>
      <c r="L104" s="215" t="s">
        <v>269</v>
      </c>
      <c r="M104" s="110"/>
      <c r="Q104" s="20">
        <v>1500</v>
      </c>
    </row>
    <row r="105" spans="1:17" ht="12.75">
      <c r="A105" s="24">
        <v>104</v>
      </c>
      <c r="B105" s="93">
        <v>1104</v>
      </c>
      <c r="C105" s="94" t="s">
        <v>1022</v>
      </c>
      <c r="D105" s="26">
        <v>1998</v>
      </c>
      <c r="E105" s="27" t="s">
        <v>29</v>
      </c>
      <c r="F105" s="27" t="s">
        <v>9</v>
      </c>
      <c r="G105" s="88" t="s">
        <v>9</v>
      </c>
      <c r="H105" s="55" t="s">
        <v>1020</v>
      </c>
      <c r="I105" s="211">
        <v>0.01709490740740741</v>
      </c>
      <c r="J105" s="214">
        <f t="shared" si="3"/>
      </c>
      <c r="K105" s="214"/>
      <c r="L105" s="215"/>
      <c r="M105" s="110"/>
      <c r="Q105" s="20">
        <v>1500</v>
      </c>
    </row>
    <row r="106" spans="1:17" ht="12.75">
      <c r="A106" s="24">
        <v>105</v>
      </c>
      <c r="B106" s="93">
        <v>1068</v>
      </c>
      <c r="C106" s="94" t="s">
        <v>984</v>
      </c>
      <c r="D106" s="26">
        <v>1935</v>
      </c>
      <c r="E106" s="27" t="s">
        <v>29</v>
      </c>
      <c r="F106" s="27" t="s">
        <v>9</v>
      </c>
      <c r="G106" s="88" t="s">
        <v>9</v>
      </c>
      <c r="H106" s="55"/>
      <c r="I106" s="211">
        <v>0.017175925925925924</v>
      </c>
      <c r="J106" s="214" t="str">
        <f t="shared" si="3"/>
        <v>M75</v>
      </c>
      <c r="K106" s="214">
        <v>6</v>
      </c>
      <c r="L106" s="215"/>
      <c r="M106" s="110"/>
      <c r="Q106" s="20">
        <v>1380</v>
      </c>
    </row>
    <row r="107" spans="1:17" ht="12.75">
      <c r="A107" s="24">
        <v>106</v>
      </c>
      <c r="B107" s="67">
        <v>1107</v>
      </c>
      <c r="C107" s="68" t="s">
        <v>1119</v>
      </c>
      <c r="D107" s="54">
        <v>1974</v>
      </c>
      <c r="E107" s="27" t="s">
        <v>29</v>
      </c>
      <c r="F107" s="55" t="s">
        <v>9</v>
      </c>
      <c r="G107" s="90" t="s">
        <v>9</v>
      </c>
      <c r="H107" s="55"/>
      <c r="I107" s="211">
        <v>0.017187499999999998</v>
      </c>
      <c r="J107" s="214">
        <f t="shared" si="3"/>
      </c>
      <c r="K107" s="214"/>
      <c r="L107" s="215"/>
      <c r="M107" s="110"/>
      <c r="Q107" s="20">
        <v>1500</v>
      </c>
    </row>
    <row r="108" spans="1:17" ht="12.75">
      <c r="A108" s="24">
        <v>107</v>
      </c>
      <c r="B108" s="93">
        <v>1087</v>
      </c>
      <c r="C108" s="94" t="s">
        <v>1003</v>
      </c>
      <c r="D108" s="26">
        <v>1990</v>
      </c>
      <c r="E108" s="27" t="s">
        <v>29</v>
      </c>
      <c r="F108" s="27" t="s">
        <v>380</v>
      </c>
      <c r="G108" s="88" t="s">
        <v>1004</v>
      </c>
      <c r="H108" s="55" t="s">
        <v>632</v>
      </c>
      <c r="I108" s="211">
        <v>0.01724537037037037</v>
      </c>
      <c r="J108" s="214">
        <f t="shared" si="3"/>
      </c>
      <c r="K108" s="214"/>
      <c r="L108" s="215"/>
      <c r="M108" s="107"/>
      <c r="Q108" s="20">
        <v>1500</v>
      </c>
    </row>
    <row r="109" spans="1:17" ht="12.75">
      <c r="A109" s="24">
        <v>108</v>
      </c>
      <c r="B109" s="93">
        <v>534</v>
      </c>
      <c r="C109" s="94" t="s">
        <v>1218</v>
      </c>
      <c r="D109" s="26">
        <v>1971</v>
      </c>
      <c r="E109" s="27" t="s">
        <v>29</v>
      </c>
      <c r="F109" s="27" t="s">
        <v>9</v>
      </c>
      <c r="G109" s="88" t="s">
        <v>9</v>
      </c>
      <c r="H109" s="55"/>
      <c r="I109" s="211">
        <v>0.017256944444444446</v>
      </c>
      <c r="J109" s="214">
        <f t="shared" si="3"/>
      </c>
      <c r="K109" s="214"/>
      <c r="L109" s="215"/>
      <c r="M109" s="110">
        <v>30262</v>
      </c>
      <c r="Q109" s="20">
        <v>1500</v>
      </c>
    </row>
    <row r="110" spans="1:17" ht="12.75">
      <c r="A110" s="24">
        <v>109</v>
      </c>
      <c r="B110" s="93">
        <v>976</v>
      </c>
      <c r="C110" s="94" t="s">
        <v>617</v>
      </c>
      <c r="D110" s="26">
        <v>1984</v>
      </c>
      <c r="E110" s="27" t="s">
        <v>29</v>
      </c>
      <c r="F110" s="27" t="s">
        <v>9</v>
      </c>
      <c r="G110" s="88" t="s">
        <v>9</v>
      </c>
      <c r="H110" s="55"/>
      <c r="I110" s="211">
        <v>0.01730324074074074</v>
      </c>
      <c r="J110" s="214">
        <f t="shared" si="3"/>
      </c>
      <c r="K110" s="214"/>
      <c r="L110" s="215" t="s">
        <v>269</v>
      </c>
      <c r="M110" s="110"/>
      <c r="Q110" s="20">
        <v>1500</v>
      </c>
    </row>
    <row r="111" spans="1:17" ht="12.75">
      <c r="A111" s="24">
        <v>110</v>
      </c>
      <c r="B111" s="93">
        <v>1070</v>
      </c>
      <c r="C111" s="94" t="s">
        <v>986</v>
      </c>
      <c r="D111" s="26">
        <v>1939</v>
      </c>
      <c r="E111" s="27" t="s">
        <v>29</v>
      </c>
      <c r="F111" s="27" t="s">
        <v>9</v>
      </c>
      <c r="G111" s="88" t="s">
        <v>9</v>
      </c>
      <c r="H111" s="55" t="s">
        <v>16</v>
      </c>
      <c r="I111" s="211">
        <v>0.01734953703703704</v>
      </c>
      <c r="J111" s="214" t="str">
        <f t="shared" si="3"/>
        <v>M75</v>
      </c>
      <c r="K111" s="214">
        <v>7</v>
      </c>
      <c r="L111" s="215"/>
      <c r="M111" s="110"/>
      <c r="Q111" s="20">
        <v>1500</v>
      </c>
    </row>
    <row r="112" spans="1:17" ht="12.75">
      <c r="A112" s="24">
        <v>111</v>
      </c>
      <c r="B112" s="93">
        <v>1102</v>
      </c>
      <c r="C112" s="94" t="s">
        <v>1021</v>
      </c>
      <c r="D112" s="26">
        <v>1993</v>
      </c>
      <c r="E112" s="27" t="s">
        <v>29</v>
      </c>
      <c r="F112" s="27" t="s">
        <v>9</v>
      </c>
      <c r="G112" s="88" t="s">
        <v>9</v>
      </c>
      <c r="H112" s="55" t="s">
        <v>1020</v>
      </c>
      <c r="I112" s="211">
        <v>0.017372685185185185</v>
      </c>
      <c r="J112" s="214">
        <f t="shared" si="3"/>
      </c>
      <c r="K112" s="214"/>
      <c r="L112" s="215"/>
      <c r="M112" s="110">
        <v>30333</v>
      </c>
      <c r="Q112" s="20">
        <v>1500</v>
      </c>
    </row>
    <row r="113" spans="1:17" ht="12.75">
      <c r="A113" s="24">
        <v>112</v>
      </c>
      <c r="B113" s="69">
        <v>978</v>
      </c>
      <c r="C113" s="98" t="s">
        <v>619</v>
      </c>
      <c r="D113" s="74">
        <v>1965</v>
      </c>
      <c r="E113" s="27" t="s">
        <v>29</v>
      </c>
      <c r="F113" s="27" t="s">
        <v>9</v>
      </c>
      <c r="G113" s="87" t="s">
        <v>9</v>
      </c>
      <c r="H113" s="15" t="s">
        <v>637</v>
      </c>
      <c r="I113" s="217">
        <v>0.01741898148148148</v>
      </c>
      <c r="J113" s="214">
        <f t="shared" si="3"/>
      </c>
      <c r="K113" s="214"/>
      <c r="L113" s="215" t="s">
        <v>269</v>
      </c>
      <c r="M113" s="110">
        <v>29997</v>
      </c>
      <c r="Q113" s="20">
        <v>1500</v>
      </c>
    </row>
    <row r="114" spans="1:17" ht="12.75">
      <c r="A114" s="24">
        <v>113</v>
      </c>
      <c r="B114" s="25">
        <v>967</v>
      </c>
      <c r="C114" s="84" t="s">
        <v>609</v>
      </c>
      <c r="D114" s="26">
        <v>2003</v>
      </c>
      <c r="E114" s="27" t="s">
        <v>29</v>
      </c>
      <c r="F114" s="27" t="s">
        <v>9</v>
      </c>
      <c r="G114" s="88" t="s">
        <v>9</v>
      </c>
      <c r="H114" s="51" t="s">
        <v>636</v>
      </c>
      <c r="I114" s="210">
        <v>0.01747685185185185</v>
      </c>
      <c r="J114" s="214" t="str">
        <f t="shared" si="3"/>
        <v>M15</v>
      </c>
      <c r="K114" s="214">
        <v>23</v>
      </c>
      <c r="L114" s="215" t="s">
        <v>269</v>
      </c>
      <c r="M114" s="107"/>
      <c r="Q114" s="20">
        <v>1560</v>
      </c>
    </row>
    <row r="115" spans="1:17" ht="12.75">
      <c r="A115" s="24">
        <v>114</v>
      </c>
      <c r="B115" s="93">
        <v>1012</v>
      </c>
      <c r="C115" s="94" t="s">
        <v>717</v>
      </c>
      <c r="D115" s="26">
        <v>1971</v>
      </c>
      <c r="E115" s="27" t="s">
        <v>29</v>
      </c>
      <c r="F115" s="27" t="s">
        <v>9</v>
      </c>
      <c r="G115" s="88" t="s">
        <v>9</v>
      </c>
      <c r="H115" s="55" t="s">
        <v>377</v>
      </c>
      <c r="I115" s="211">
        <v>0.01747685185185185</v>
      </c>
      <c r="J115" s="214">
        <f t="shared" si="3"/>
      </c>
      <c r="K115" s="214"/>
      <c r="L115" s="215"/>
      <c r="M115" s="107"/>
      <c r="Q115" s="20">
        <v>1560</v>
      </c>
    </row>
    <row r="116" spans="1:17" ht="12.75">
      <c r="A116" s="24">
        <v>115</v>
      </c>
      <c r="B116" s="93">
        <v>539</v>
      </c>
      <c r="C116" s="94" t="s">
        <v>1225</v>
      </c>
      <c r="D116" s="26">
        <v>1939</v>
      </c>
      <c r="E116" s="27" t="s">
        <v>29</v>
      </c>
      <c r="F116" s="27" t="s">
        <v>309</v>
      </c>
      <c r="G116" s="88" t="s">
        <v>21</v>
      </c>
      <c r="H116" s="55"/>
      <c r="I116" s="211">
        <v>0.017499999999999998</v>
      </c>
      <c r="J116" s="214" t="str">
        <f t="shared" si="3"/>
        <v>M75</v>
      </c>
      <c r="K116" s="214">
        <v>8</v>
      </c>
      <c r="L116" s="215"/>
      <c r="M116" s="107"/>
      <c r="Q116" s="20">
        <v>1560</v>
      </c>
    </row>
    <row r="117" spans="1:17" ht="12.75">
      <c r="A117" s="24">
        <v>116</v>
      </c>
      <c r="B117" s="25">
        <v>955</v>
      </c>
      <c r="C117" s="84" t="s">
        <v>601</v>
      </c>
      <c r="D117" s="26">
        <v>1987</v>
      </c>
      <c r="E117" s="27" t="s">
        <v>29</v>
      </c>
      <c r="F117" s="27" t="s">
        <v>9</v>
      </c>
      <c r="G117" s="88" t="s">
        <v>9</v>
      </c>
      <c r="H117" s="55"/>
      <c r="I117" s="211">
        <v>0.017499999999999998</v>
      </c>
      <c r="J117" s="214">
        <f t="shared" si="3"/>
      </c>
      <c r="K117" s="214"/>
      <c r="L117" s="215" t="s">
        <v>269</v>
      </c>
      <c r="M117" s="110">
        <v>29759</v>
      </c>
      <c r="Q117" s="20">
        <v>1560</v>
      </c>
    </row>
    <row r="118" spans="1:17" ht="12.75">
      <c r="A118" s="24">
        <v>117</v>
      </c>
      <c r="B118" s="93">
        <v>1112</v>
      </c>
      <c r="C118" s="94" t="s">
        <v>1208</v>
      </c>
      <c r="D118" s="26">
        <v>1941</v>
      </c>
      <c r="E118" s="27" t="s">
        <v>29</v>
      </c>
      <c r="F118" s="27" t="s">
        <v>9</v>
      </c>
      <c r="G118" s="88" t="s">
        <v>9</v>
      </c>
      <c r="H118" s="55" t="s">
        <v>906</v>
      </c>
      <c r="I118" s="211">
        <v>0.017546296296296296</v>
      </c>
      <c r="J118" s="214" t="str">
        <f t="shared" si="3"/>
        <v>M70</v>
      </c>
      <c r="K118" s="214">
        <v>3</v>
      </c>
      <c r="L118" s="215"/>
      <c r="M118" s="110"/>
      <c r="Q118" s="20">
        <v>1560</v>
      </c>
    </row>
    <row r="119" spans="1:17" ht="12.75">
      <c r="A119" s="24">
        <v>118</v>
      </c>
      <c r="B119" s="25">
        <v>1040</v>
      </c>
      <c r="C119" s="84" t="s">
        <v>886</v>
      </c>
      <c r="D119" s="26">
        <v>1937</v>
      </c>
      <c r="E119" s="27" t="s">
        <v>29</v>
      </c>
      <c r="F119" s="27" t="s">
        <v>9</v>
      </c>
      <c r="G119" s="88" t="s">
        <v>9</v>
      </c>
      <c r="H119" s="55" t="s">
        <v>16</v>
      </c>
      <c r="I119" s="211">
        <v>0.01769675925925926</v>
      </c>
      <c r="J119" s="214" t="str">
        <f t="shared" si="3"/>
        <v>M75</v>
      </c>
      <c r="K119" s="214">
        <v>9</v>
      </c>
      <c r="L119" s="218"/>
      <c r="M119" s="107"/>
      <c r="Q119" s="20">
        <v>1560</v>
      </c>
    </row>
    <row r="120" spans="1:17" ht="12.75">
      <c r="A120" s="24">
        <v>119</v>
      </c>
      <c r="B120" s="25">
        <v>959</v>
      </c>
      <c r="C120" s="84" t="s">
        <v>604</v>
      </c>
      <c r="D120" s="26">
        <v>1951</v>
      </c>
      <c r="E120" s="27" t="s">
        <v>29</v>
      </c>
      <c r="F120" s="27" t="s">
        <v>9</v>
      </c>
      <c r="G120" s="88" t="s">
        <v>9</v>
      </c>
      <c r="H120" s="55" t="s">
        <v>377</v>
      </c>
      <c r="I120" s="211">
        <v>0.017881944444444443</v>
      </c>
      <c r="J120" s="214">
        <f t="shared" si="3"/>
      </c>
      <c r="K120" s="214"/>
      <c r="L120" s="215" t="s">
        <v>269</v>
      </c>
      <c r="M120" s="110">
        <v>29829</v>
      </c>
      <c r="Q120" s="20">
        <v>1560</v>
      </c>
    </row>
    <row r="121" spans="1:17" ht="12.75">
      <c r="A121" s="24">
        <v>120</v>
      </c>
      <c r="B121" s="93">
        <v>532</v>
      </c>
      <c r="C121" s="94" t="s">
        <v>1216</v>
      </c>
      <c r="D121" s="26">
        <v>1956</v>
      </c>
      <c r="E121" s="27" t="s">
        <v>29</v>
      </c>
      <c r="F121" s="27" t="s">
        <v>9</v>
      </c>
      <c r="G121" s="88" t="s">
        <v>9</v>
      </c>
      <c r="H121" s="55" t="s">
        <v>1215</v>
      </c>
      <c r="I121" s="211">
        <v>0.017893518518518517</v>
      </c>
      <c r="J121" s="214">
        <f t="shared" si="3"/>
      </c>
      <c r="K121" s="214"/>
      <c r="L121" s="215"/>
      <c r="M121" s="107"/>
      <c r="Q121" s="20">
        <v>1620</v>
      </c>
    </row>
    <row r="122" spans="1:17" ht="12.75">
      <c r="A122" s="24">
        <v>121</v>
      </c>
      <c r="B122" s="93">
        <v>531</v>
      </c>
      <c r="C122" s="94" t="s">
        <v>1214</v>
      </c>
      <c r="D122" s="26">
        <v>1954</v>
      </c>
      <c r="E122" s="27" t="s">
        <v>29</v>
      </c>
      <c r="F122" s="27" t="s">
        <v>9</v>
      </c>
      <c r="G122" s="88" t="s">
        <v>9</v>
      </c>
      <c r="H122" s="55" t="s">
        <v>1215</v>
      </c>
      <c r="I122" s="211">
        <v>0.017893518518518517</v>
      </c>
      <c r="J122" s="214">
        <f t="shared" si="3"/>
      </c>
      <c r="K122" s="214"/>
      <c r="L122" s="215"/>
      <c r="M122" s="107"/>
      <c r="Q122" s="20">
        <v>1620</v>
      </c>
    </row>
    <row r="123" spans="1:17" ht="12.75">
      <c r="A123" s="24">
        <v>122</v>
      </c>
      <c r="B123" s="25">
        <v>1038</v>
      </c>
      <c r="C123" s="84" t="s">
        <v>884</v>
      </c>
      <c r="D123" s="26">
        <v>1936</v>
      </c>
      <c r="E123" s="27" t="s">
        <v>29</v>
      </c>
      <c r="F123" s="27" t="s">
        <v>309</v>
      </c>
      <c r="G123" s="88" t="s">
        <v>1251</v>
      </c>
      <c r="H123" s="55"/>
      <c r="I123" s="211">
        <v>0.01824074074074074</v>
      </c>
      <c r="J123" s="214" t="str">
        <f t="shared" si="3"/>
        <v>M75</v>
      </c>
      <c r="K123" s="214">
        <v>10</v>
      </c>
      <c r="L123" s="215"/>
      <c r="M123" s="107"/>
      <c r="Q123" s="20">
        <v>1680</v>
      </c>
    </row>
    <row r="124" spans="1:17" ht="12.75">
      <c r="A124" s="24">
        <v>123</v>
      </c>
      <c r="B124" s="25">
        <v>1014</v>
      </c>
      <c r="C124" s="84" t="s">
        <v>718</v>
      </c>
      <c r="D124" s="26">
        <v>1987</v>
      </c>
      <c r="E124" s="27" t="s">
        <v>29</v>
      </c>
      <c r="F124" s="27" t="s">
        <v>9</v>
      </c>
      <c r="G124" s="88" t="s">
        <v>9</v>
      </c>
      <c r="H124" s="55" t="s">
        <v>377</v>
      </c>
      <c r="I124" s="211">
        <v>0.018310185185185186</v>
      </c>
      <c r="J124" s="214">
        <f t="shared" si="3"/>
      </c>
      <c r="K124" s="214"/>
      <c r="L124" s="215"/>
      <c r="M124" s="107"/>
      <c r="Q124" s="20">
        <v>1680</v>
      </c>
    </row>
    <row r="125" spans="1:17" ht="12.75">
      <c r="A125" s="24">
        <v>124</v>
      </c>
      <c r="B125" s="25">
        <v>1116</v>
      </c>
      <c r="C125" s="84" t="s">
        <v>1212</v>
      </c>
      <c r="D125" s="26">
        <v>1990</v>
      </c>
      <c r="E125" s="27" t="s">
        <v>29</v>
      </c>
      <c r="F125" s="27" t="s">
        <v>9</v>
      </c>
      <c r="G125" s="88" t="s">
        <v>9</v>
      </c>
      <c r="H125" s="51" t="s">
        <v>906</v>
      </c>
      <c r="I125" s="210">
        <v>0.018425925925925925</v>
      </c>
      <c r="J125" s="214">
        <f t="shared" si="3"/>
      </c>
      <c r="K125" s="214"/>
      <c r="L125" s="215"/>
      <c r="M125" s="107"/>
      <c r="Q125" s="20">
        <v>1680</v>
      </c>
    </row>
    <row r="126" spans="1:17" ht="12.75">
      <c r="A126" s="24">
        <v>125</v>
      </c>
      <c r="B126" s="93">
        <v>543</v>
      </c>
      <c r="C126" s="94" t="s">
        <v>1268</v>
      </c>
      <c r="D126" s="26">
        <v>1982</v>
      </c>
      <c r="E126" s="27" t="s">
        <v>29</v>
      </c>
      <c r="F126" s="27" t="s">
        <v>9</v>
      </c>
      <c r="G126" s="88" t="s">
        <v>9</v>
      </c>
      <c r="H126" s="55"/>
      <c r="I126" s="211">
        <v>0.018425925925925925</v>
      </c>
      <c r="J126" s="214">
        <f t="shared" si="3"/>
      </c>
      <c r="K126" s="214"/>
      <c r="L126" s="215"/>
      <c r="M126" s="107"/>
      <c r="Q126" s="20">
        <v>1680</v>
      </c>
    </row>
    <row r="127" spans="1:17" ht="12.75">
      <c r="A127" s="24">
        <v>126</v>
      </c>
      <c r="B127" s="25">
        <v>964</v>
      </c>
      <c r="C127" s="84" t="s">
        <v>607</v>
      </c>
      <c r="D127" s="26">
        <v>1990</v>
      </c>
      <c r="E127" s="27" t="s">
        <v>29</v>
      </c>
      <c r="F127" s="27" t="s">
        <v>9</v>
      </c>
      <c r="G127" s="88" t="s">
        <v>9</v>
      </c>
      <c r="H127" s="55" t="s">
        <v>635</v>
      </c>
      <c r="I127" s="211">
        <v>0.018657407407407407</v>
      </c>
      <c r="J127" s="214">
        <f t="shared" si="3"/>
      </c>
      <c r="K127" s="214"/>
      <c r="L127" s="215" t="s">
        <v>269</v>
      </c>
      <c r="M127" s="110">
        <v>29906</v>
      </c>
      <c r="Q127" s="20">
        <v>1740</v>
      </c>
    </row>
    <row r="128" spans="1:17" ht="12.75">
      <c r="A128" s="24">
        <v>127</v>
      </c>
      <c r="B128" s="93">
        <v>1096</v>
      </c>
      <c r="C128" s="94" t="s">
        <v>615</v>
      </c>
      <c r="D128" s="26">
        <v>1935</v>
      </c>
      <c r="E128" s="27" t="s">
        <v>29</v>
      </c>
      <c r="F128" s="27" t="s">
        <v>9</v>
      </c>
      <c r="G128" s="88" t="s">
        <v>9</v>
      </c>
      <c r="H128" s="55"/>
      <c r="I128" s="211">
        <v>0.018680555555555554</v>
      </c>
      <c r="J128" s="214" t="str">
        <f t="shared" si="3"/>
        <v>M75</v>
      </c>
      <c r="K128" s="214">
        <v>11</v>
      </c>
      <c r="L128" s="215"/>
      <c r="M128" s="110"/>
      <c r="Q128" s="20">
        <v>1740</v>
      </c>
    </row>
    <row r="129" spans="1:17" ht="12.75">
      <c r="A129" s="24">
        <v>128</v>
      </c>
      <c r="B129" s="93">
        <v>1083</v>
      </c>
      <c r="C129" s="94" t="s">
        <v>999</v>
      </c>
      <c r="D129" s="26">
        <v>1937</v>
      </c>
      <c r="E129" s="27" t="s">
        <v>29</v>
      </c>
      <c r="F129" s="27" t="s">
        <v>9</v>
      </c>
      <c r="G129" s="88" t="s">
        <v>9</v>
      </c>
      <c r="H129" s="55" t="s">
        <v>1000</v>
      </c>
      <c r="I129" s="211">
        <v>0.018703703703703705</v>
      </c>
      <c r="J129" s="214" t="str">
        <f t="shared" si="3"/>
        <v>M75</v>
      </c>
      <c r="K129" s="214">
        <v>12</v>
      </c>
      <c r="L129" s="215"/>
      <c r="M129" s="110"/>
      <c r="Q129" s="20">
        <v>1740</v>
      </c>
    </row>
    <row r="130" spans="1:17" ht="12.75">
      <c r="A130" s="24">
        <v>129</v>
      </c>
      <c r="B130" s="67">
        <v>542</v>
      </c>
      <c r="C130" s="68" t="s">
        <v>1267</v>
      </c>
      <c r="D130" s="54">
        <v>2002</v>
      </c>
      <c r="E130" s="55" t="s">
        <v>29</v>
      </c>
      <c r="F130" s="55" t="s">
        <v>9</v>
      </c>
      <c r="G130" s="90" t="s">
        <v>9</v>
      </c>
      <c r="H130" s="55" t="s">
        <v>310</v>
      </c>
      <c r="I130" s="211">
        <v>0.01898148148148148</v>
      </c>
      <c r="J130" s="214" t="str">
        <f aca="true" t="shared" si="4" ref="J130:J160">IF(AND(D130&gt;=1935,D130&lt;=1939),"M75",IF(AND(D130&gt;=1940,D130&lt;=1944),"M70",IF(AND(D130&gt;=1999,D130&lt;=2014),"M15","")))</f>
        <v>M15</v>
      </c>
      <c r="K130" s="214">
        <v>24</v>
      </c>
      <c r="L130" s="215"/>
      <c r="M130" s="107"/>
      <c r="Q130" s="20">
        <v>1740</v>
      </c>
    </row>
    <row r="131" spans="1:17" ht="12.75">
      <c r="A131" s="24">
        <v>130</v>
      </c>
      <c r="B131" s="44">
        <v>971</v>
      </c>
      <c r="C131" s="96" t="s">
        <v>612</v>
      </c>
      <c r="D131" s="73">
        <v>1981</v>
      </c>
      <c r="E131" s="27" t="s">
        <v>29</v>
      </c>
      <c r="F131" s="55" t="s">
        <v>9</v>
      </c>
      <c r="G131" s="114" t="s">
        <v>9</v>
      </c>
      <c r="H131" s="15"/>
      <c r="I131" s="217">
        <v>0.019039351851851852</v>
      </c>
      <c r="J131" s="214">
        <f t="shared" si="4"/>
      </c>
      <c r="K131" s="214"/>
      <c r="L131" s="215" t="s">
        <v>269</v>
      </c>
      <c r="M131" s="110">
        <v>30062</v>
      </c>
      <c r="Q131" s="20">
        <v>1800</v>
      </c>
    </row>
    <row r="132" spans="1:17" ht="12.75">
      <c r="A132" s="24">
        <v>131</v>
      </c>
      <c r="B132" s="140">
        <v>535</v>
      </c>
      <c r="C132" s="141" t="s">
        <v>1219</v>
      </c>
      <c r="D132" s="70">
        <v>1989</v>
      </c>
      <c r="E132" s="27" t="s">
        <v>29</v>
      </c>
      <c r="F132" s="60" t="s">
        <v>1220</v>
      </c>
      <c r="G132" s="89" t="s">
        <v>1221</v>
      </c>
      <c r="H132" s="55" t="s">
        <v>1203</v>
      </c>
      <c r="I132" s="211">
        <v>0.01945601851851852</v>
      </c>
      <c r="J132" s="214">
        <f t="shared" si="4"/>
      </c>
      <c r="K132" s="214"/>
      <c r="L132" s="215"/>
      <c r="M132" s="107"/>
      <c r="Q132" s="20">
        <v>1800</v>
      </c>
    </row>
    <row r="133" spans="1:17" ht="12.75">
      <c r="A133" s="24">
        <v>132</v>
      </c>
      <c r="B133" s="67">
        <v>1111</v>
      </c>
      <c r="C133" s="68" t="s">
        <v>1121</v>
      </c>
      <c r="D133" s="54">
        <v>1937</v>
      </c>
      <c r="E133" s="27" t="s">
        <v>29</v>
      </c>
      <c r="F133" s="55" t="s">
        <v>9</v>
      </c>
      <c r="G133" s="90" t="s">
        <v>9</v>
      </c>
      <c r="H133" s="55" t="s">
        <v>735</v>
      </c>
      <c r="I133" s="211">
        <v>0.019849537037037037</v>
      </c>
      <c r="J133" s="214" t="str">
        <f t="shared" si="4"/>
        <v>M75</v>
      </c>
      <c r="K133" s="214">
        <v>13</v>
      </c>
      <c r="L133" s="215"/>
      <c r="M133" s="110"/>
      <c r="Q133" s="20">
        <v>1800</v>
      </c>
    </row>
    <row r="134" spans="1:17" ht="12.75">
      <c r="A134" s="24">
        <v>133</v>
      </c>
      <c r="B134" s="53">
        <v>1003</v>
      </c>
      <c r="C134" s="71" t="s">
        <v>707</v>
      </c>
      <c r="D134" s="54">
        <v>1941</v>
      </c>
      <c r="E134" s="27" t="s">
        <v>29</v>
      </c>
      <c r="F134" s="55" t="s">
        <v>9</v>
      </c>
      <c r="G134" s="90" t="s">
        <v>9</v>
      </c>
      <c r="H134" s="55" t="s">
        <v>683</v>
      </c>
      <c r="I134" s="211">
        <v>0.01994212962962963</v>
      </c>
      <c r="J134" s="214" t="str">
        <f t="shared" si="4"/>
        <v>M70</v>
      </c>
      <c r="K134" s="214">
        <v>4</v>
      </c>
      <c r="L134" s="215"/>
      <c r="M134" s="107"/>
      <c r="Q134" s="20">
        <v>1800</v>
      </c>
    </row>
    <row r="135" spans="1:17" ht="12.75">
      <c r="A135" s="24">
        <v>134</v>
      </c>
      <c r="B135" s="53">
        <v>1058</v>
      </c>
      <c r="C135" s="71" t="s">
        <v>903</v>
      </c>
      <c r="D135" s="54">
        <v>1995</v>
      </c>
      <c r="E135" s="27" t="s">
        <v>29</v>
      </c>
      <c r="F135" s="55" t="s">
        <v>9</v>
      </c>
      <c r="G135" s="90" t="s">
        <v>9</v>
      </c>
      <c r="H135" s="51"/>
      <c r="I135" s="210">
        <v>0.020069444444444442</v>
      </c>
      <c r="J135" s="214">
        <f t="shared" si="4"/>
      </c>
      <c r="K135" s="214"/>
      <c r="L135" s="215"/>
      <c r="M135" s="107"/>
      <c r="Q135" s="20">
        <v>1860</v>
      </c>
    </row>
    <row r="136" spans="1:17" ht="12.75">
      <c r="A136" s="24">
        <v>135</v>
      </c>
      <c r="B136" s="67">
        <v>1072</v>
      </c>
      <c r="C136" s="68" t="s">
        <v>990</v>
      </c>
      <c r="D136" s="54">
        <v>2001</v>
      </c>
      <c r="E136" s="27" t="s">
        <v>29</v>
      </c>
      <c r="F136" s="55" t="s">
        <v>9</v>
      </c>
      <c r="G136" s="90" t="s">
        <v>9</v>
      </c>
      <c r="H136" s="55"/>
      <c r="I136" s="211">
        <v>0.020532407407407405</v>
      </c>
      <c r="J136" s="214" t="str">
        <f t="shared" si="4"/>
        <v>M15</v>
      </c>
      <c r="K136" s="214">
        <v>25</v>
      </c>
      <c r="L136" s="215"/>
      <c r="M136" s="110"/>
      <c r="Q136" s="20">
        <v>1860</v>
      </c>
    </row>
    <row r="137" spans="1:17" ht="12.75">
      <c r="A137" s="24">
        <v>136</v>
      </c>
      <c r="B137" s="67">
        <v>1020</v>
      </c>
      <c r="C137" s="68" t="s">
        <v>723</v>
      </c>
      <c r="D137" s="54">
        <v>1935</v>
      </c>
      <c r="E137" s="27" t="s">
        <v>29</v>
      </c>
      <c r="F137" s="55" t="s">
        <v>9</v>
      </c>
      <c r="G137" s="90" t="s">
        <v>9</v>
      </c>
      <c r="H137" s="55" t="s">
        <v>724</v>
      </c>
      <c r="I137" s="211">
        <v>0.02054398148148148</v>
      </c>
      <c r="J137" s="214" t="str">
        <f t="shared" si="4"/>
        <v>M75</v>
      </c>
      <c r="K137" s="214">
        <v>14</v>
      </c>
      <c r="L137" s="215"/>
      <c r="M137" s="107"/>
      <c r="Q137" s="20">
        <v>1860</v>
      </c>
    </row>
    <row r="138" spans="1:17" ht="12.75">
      <c r="A138" s="24">
        <v>137</v>
      </c>
      <c r="B138" s="53">
        <v>1036</v>
      </c>
      <c r="C138" s="71" t="s">
        <v>881</v>
      </c>
      <c r="D138" s="54">
        <v>1955</v>
      </c>
      <c r="E138" s="27" t="s">
        <v>29</v>
      </c>
      <c r="F138" s="55" t="s">
        <v>9</v>
      </c>
      <c r="G138" s="90" t="s">
        <v>10</v>
      </c>
      <c r="H138" s="55"/>
      <c r="I138" s="211">
        <v>0.020752314814814814</v>
      </c>
      <c r="J138" s="214">
        <f t="shared" si="4"/>
      </c>
      <c r="K138" s="214"/>
      <c r="L138" s="215"/>
      <c r="M138" s="107"/>
      <c r="Q138" s="20">
        <v>1920</v>
      </c>
    </row>
    <row r="139" spans="1:17" ht="12.75">
      <c r="A139" s="24">
        <v>138</v>
      </c>
      <c r="B139" s="67">
        <v>1105</v>
      </c>
      <c r="C139" s="68" t="s">
        <v>1023</v>
      </c>
      <c r="D139" s="54">
        <v>1984</v>
      </c>
      <c r="E139" s="27" t="s">
        <v>29</v>
      </c>
      <c r="F139" s="55" t="s">
        <v>9</v>
      </c>
      <c r="G139" s="90" t="s">
        <v>9</v>
      </c>
      <c r="H139" s="55" t="s">
        <v>1020</v>
      </c>
      <c r="I139" s="211">
        <v>0.02079861111111111</v>
      </c>
      <c r="J139" s="214">
        <f t="shared" si="4"/>
      </c>
      <c r="K139" s="214"/>
      <c r="L139" s="215"/>
      <c r="M139" s="110"/>
      <c r="Q139" s="20">
        <v>2040</v>
      </c>
    </row>
    <row r="140" spans="1:17" ht="12.75">
      <c r="A140" s="24">
        <v>139</v>
      </c>
      <c r="B140" s="44">
        <v>1026</v>
      </c>
      <c r="C140" s="96" t="s">
        <v>733</v>
      </c>
      <c r="D140" s="73">
        <v>1942</v>
      </c>
      <c r="E140" s="27" t="s">
        <v>29</v>
      </c>
      <c r="F140" s="15" t="s">
        <v>9</v>
      </c>
      <c r="G140" s="114" t="s">
        <v>9</v>
      </c>
      <c r="H140" s="15" t="s">
        <v>16</v>
      </c>
      <c r="I140" s="217">
        <v>0.021030092592592597</v>
      </c>
      <c r="J140" s="214" t="str">
        <f t="shared" si="4"/>
        <v>M70</v>
      </c>
      <c r="K140" s="214">
        <v>5</v>
      </c>
      <c r="L140" s="215"/>
      <c r="M140" s="107"/>
      <c r="Q140" s="20">
        <v>2040</v>
      </c>
    </row>
    <row r="141" spans="1:17" ht="12.75">
      <c r="A141" s="24">
        <v>140</v>
      </c>
      <c r="B141" s="53">
        <v>1015</v>
      </c>
      <c r="C141" s="71" t="s">
        <v>719</v>
      </c>
      <c r="D141" s="54">
        <v>1962</v>
      </c>
      <c r="E141" s="27" t="s">
        <v>29</v>
      </c>
      <c r="F141" s="55" t="s">
        <v>9</v>
      </c>
      <c r="G141" s="90" t="s">
        <v>9</v>
      </c>
      <c r="H141" s="55"/>
      <c r="I141" s="211">
        <v>0.02119212962962963</v>
      </c>
      <c r="J141" s="214">
        <f t="shared" si="4"/>
      </c>
      <c r="K141" s="214"/>
      <c r="L141" s="215"/>
      <c r="M141" s="107"/>
      <c r="Q141" s="20">
        <v>2040</v>
      </c>
    </row>
    <row r="142" spans="1:17" ht="12.75">
      <c r="A142" s="24">
        <v>141</v>
      </c>
      <c r="B142" s="67">
        <v>540</v>
      </c>
      <c r="C142" s="68" t="s">
        <v>1226</v>
      </c>
      <c r="D142" s="54">
        <v>1940</v>
      </c>
      <c r="E142" s="27" t="s">
        <v>29</v>
      </c>
      <c r="F142" s="55" t="s">
        <v>309</v>
      </c>
      <c r="G142" s="90" t="s">
        <v>21</v>
      </c>
      <c r="H142" s="55"/>
      <c r="I142" s="211">
        <v>0.02127314814814815</v>
      </c>
      <c r="J142" s="214" t="str">
        <f t="shared" si="4"/>
        <v>M70</v>
      </c>
      <c r="K142" s="214">
        <v>6</v>
      </c>
      <c r="L142" s="215"/>
      <c r="M142" s="107"/>
      <c r="Q142" s="20">
        <v>2040</v>
      </c>
    </row>
    <row r="143" spans="1:17" ht="12.75">
      <c r="A143" s="24">
        <v>142</v>
      </c>
      <c r="B143" s="67">
        <v>953</v>
      </c>
      <c r="C143" s="68" t="s">
        <v>600</v>
      </c>
      <c r="D143" s="54">
        <v>1952</v>
      </c>
      <c r="E143" s="27" t="s">
        <v>29</v>
      </c>
      <c r="F143" s="55" t="s">
        <v>9</v>
      </c>
      <c r="G143" s="90" t="s">
        <v>9</v>
      </c>
      <c r="H143" s="55" t="s">
        <v>633</v>
      </c>
      <c r="I143" s="211">
        <v>0.02127314814814815</v>
      </c>
      <c r="J143" s="214">
        <f t="shared" si="4"/>
      </c>
      <c r="K143" s="214"/>
      <c r="L143" s="215" t="s">
        <v>269</v>
      </c>
      <c r="M143" s="110">
        <v>29520</v>
      </c>
      <c r="Q143" s="20">
        <v>2040</v>
      </c>
    </row>
    <row r="144" spans="1:17" ht="12.75">
      <c r="A144" s="24">
        <v>143</v>
      </c>
      <c r="B144" s="53">
        <v>1067</v>
      </c>
      <c r="C144" s="71" t="s">
        <v>914</v>
      </c>
      <c r="D144" s="54">
        <v>1941</v>
      </c>
      <c r="E144" s="27" t="s">
        <v>29</v>
      </c>
      <c r="F144" s="55" t="s">
        <v>9</v>
      </c>
      <c r="G144" s="90" t="s">
        <v>9</v>
      </c>
      <c r="H144" s="55"/>
      <c r="I144" s="211">
        <v>0.021770833333333336</v>
      </c>
      <c r="J144" s="214" t="str">
        <f t="shared" si="4"/>
        <v>M70</v>
      </c>
      <c r="K144" s="214">
        <v>7</v>
      </c>
      <c r="L144" s="215"/>
      <c r="M144" s="107"/>
      <c r="Q144" s="20">
        <v>2160</v>
      </c>
    </row>
    <row r="145" spans="1:17" ht="12.75">
      <c r="A145" s="24">
        <v>144</v>
      </c>
      <c r="B145" s="67">
        <v>961</v>
      </c>
      <c r="C145" s="68" t="s">
        <v>606</v>
      </c>
      <c r="D145" s="54">
        <v>1969</v>
      </c>
      <c r="E145" s="27" t="s">
        <v>29</v>
      </c>
      <c r="F145" s="55" t="s">
        <v>653</v>
      </c>
      <c r="G145" s="90" t="s">
        <v>634</v>
      </c>
      <c r="H145" s="55" t="s">
        <v>594</v>
      </c>
      <c r="I145" s="211">
        <v>0.021840277777777778</v>
      </c>
      <c r="J145" s="214">
        <f t="shared" si="4"/>
      </c>
      <c r="K145" s="214"/>
      <c r="L145" s="215" t="s">
        <v>269</v>
      </c>
      <c r="M145" s="110">
        <v>29881</v>
      </c>
      <c r="Q145" s="20">
        <v>2280</v>
      </c>
    </row>
    <row r="146" spans="1:17" ht="12.75">
      <c r="A146" s="24">
        <v>145</v>
      </c>
      <c r="B146" s="53">
        <v>987</v>
      </c>
      <c r="C146" s="71" t="s">
        <v>625</v>
      </c>
      <c r="D146" s="54">
        <v>1994</v>
      </c>
      <c r="E146" s="27" t="s">
        <v>29</v>
      </c>
      <c r="F146" s="55" t="s">
        <v>9</v>
      </c>
      <c r="G146" s="90" t="s">
        <v>9</v>
      </c>
      <c r="H146" s="55" t="s">
        <v>638</v>
      </c>
      <c r="I146" s="211">
        <v>0.02199074074074074</v>
      </c>
      <c r="J146" s="214">
        <f t="shared" si="4"/>
      </c>
      <c r="K146" s="214"/>
      <c r="L146" s="215" t="s">
        <v>269</v>
      </c>
      <c r="M146" s="110">
        <v>30503</v>
      </c>
      <c r="Q146" s="20">
        <v>2460</v>
      </c>
    </row>
    <row r="147" spans="1:17" ht="12.75">
      <c r="A147" s="24">
        <v>146</v>
      </c>
      <c r="B147" s="67">
        <v>1021</v>
      </c>
      <c r="C147" s="68" t="s">
        <v>725</v>
      </c>
      <c r="D147" s="54">
        <v>1941</v>
      </c>
      <c r="E147" s="27" t="s">
        <v>29</v>
      </c>
      <c r="F147" s="55" t="s">
        <v>726</v>
      </c>
      <c r="G147" s="90" t="s">
        <v>727</v>
      </c>
      <c r="H147" s="55" t="s">
        <v>724</v>
      </c>
      <c r="I147" s="211">
        <v>0.02241898148148148</v>
      </c>
      <c r="J147" s="214" t="str">
        <f t="shared" si="4"/>
        <v>M70</v>
      </c>
      <c r="K147" s="214">
        <v>8</v>
      </c>
      <c r="L147" s="215"/>
      <c r="M147" s="107"/>
      <c r="Q147" s="20">
        <v>2580</v>
      </c>
    </row>
    <row r="148" spans="1:17" ht="12.75">
      <c r="A148" s="24">
        <v>147</v>
      </c>
      <c r="B148" s="53">
        <v>1016</v>
      </c>
      <c r="C148" s="71" t="s">
        <v>720</v>
      </c>
      <c r="D148" s="54">
        <v>1944</v>
      </c>
      <c r="E148" s="27" t="s">
        <v>29</v>
      </c>
      <c r="F148" s="55" t="s">
        <v>9</v>
      </c>
      <c r="G148" s="90" t="s">
        <v>9</v>
      </c>
      <c r="H148" s="55"/>
      <c r="I148" s="211">
        <v>0.023657407407407408</v>
      </c>
      <c r="J148" s="214" t="str">
        <f t="shared" si="4"/>
        <v>M70</v>
      </c>
      <c r="K148" s="214">
        <v>9</v>
      </c>
      <c r="L148" s="215"/>
      <c r="M148" s="107"/>
      <c r="Q148" s="20">
        <v>2580</v>
      </c>
    </row>
    <row r="149" spans="1:17" ht="12.75">
      <c r="A149" s="24">
        <v>148</v>
      </c>
      <c r="B149" s="67">
        <v>536</v>
      </c>
      <c r="C149" s="68" t="s">
        <v>1222</v>
      </c>
      <c r="D149" s="54">
        <v>1944</v>
      </c>
      <c r="E149" s="27" t="s">
        <v>29</v>
      </c>
      <c r="F149" s="55" t="s">
        <v>9</v>
      </c>
      <c r="G149" s="90" t="s">
        <v>9</v>
      </c>
      <c r="H149" s="55" t="s">
        <v>1223</v>
      </c>
      <c r="I149" s="211">
        <v>0.023657407407407408</v>
      </c>
      <c r="J149" s="214" t="str">
        <f t="shared" si="4"/>
        <v>M70</v>
      </c>
      <c r="K149" s="214">
        <v>10</v>
      </c>
      <c r="L149" s="215"/>
      <c r="M149" s="107"/>
      <c r="Q149" s="20">
        <v>2880</v>
      </c>
    </row>
    <row r="150" spans="1:17" ht="12.75">
      <c r="A150" s="24">
        <v>149</v>
      </c>
      <c r="B150" s="44">
        <v>984</v>
      </c>
      <c r="C150" s="96" t="s">
        <v>622</v>
      </c>
      <c r="D150" s="73">
        <v>2007</v>
      </c>
      <c r="E150" s="27" t="s">
        <v>29</v>
      </c>
      <c r="F150" s="15" t="s">
        <v>9</v>
      </c>
      <c r="G150" s="114" t="s">
        <v>9</v>
      </c>
      <c r="H150" s="15"/>
      <c r="I150" s="217">
        <v>0.0240625</v>
      </c>
      <c r="J150" s="214" t="str">
        <f t="shared" si="4"/>
        <v>M15</v>
      </c>
      <c r="K150" s="214">
        <v>26</v>
      </c>
      <c r="L150" s="215" t="s">
        <v>269</v>
      </c>
      <c r="M150" s="110">
        <v>30429</v>
      </c>
      <c r="Q150" s="20">
        <v>3000</v>
      </c>
    </row>
    <row r="151" spans="1:17" ht="12.75">
      <c r="A151" s="24">
        <v>150</v>
      </c>
      <c r="B151" s="53">
        <v>985</v>
      </c>
      <c r="C151" s="71" t="s">
        <v>623</v>
      </c>
      <c r="D151" s="54">
        <v>2009</v>
      </c>
      <c r="E151" s="27" t="s">
        <v>29</v>
      </c>
      <c r="F151" s="55" t="s">
        <v>9</v>
      </c>
      <c r="G151" s="90" t="s">
        <v>9</v>
      </c>
      <c r="H151" s="55"/>
      <c r="I151" s="211">
        <v>0.0241087962962963</v>
      </c>
      <c r="J151" s="214" t="str">
        <f t="shared" si="4"/>
        <v>M15</v>
      </c>
      <c r="K151" s="214">
        <v>27</v>
      </c>
      <c r="L151" s="215" t="s">
        <v>269</v>
      </c>
      <c r="M151" s="110">
        <v>30428</v>
      </c>
      <c r="Q151" s="20">
        <v>3060</v>
      </c>
    </row>
    <row r="152" spans="1:13" ht="12.75">
      <c r="A152" s="24">
        <v>151</v>
      </c>
      <c r="B152" s="53">
        <v>983</v>
      </c>
      <c r="C152" s="71" t="s">
        <v>621</v>
      </c>
      <c r="D152" s="54">
        <v>1974</v>
      </c>
      <c r="E152" s="27" t="s">
        <v>29</v>
      </c>
      <c r="F152" s="55" t="s">
        <v>9</v>
      </c>
      <c r="G152" s="90" t="s">
        <v>9</v>
      </c>
      <c r="H152" s="51"/>
      <c r="I152" s="210">
        <v>0.0241087962962963</v>
      </c>
      <c r="J152" s="214">
        <f t="shared" si="4"/>
      </c>
      <c r="K152" s="214"/>
      <c r="L152" s="215" t="s">
        <v>269</v>
      </c>
      <c r="M152" s="110">
        <v>30430</v>
      </c>
    </row>
    <row r="153" spans="1:17" ht="12.75">
      <c r="A153" s="24">
        <v>152</v>
      </c>
      <c r="B153" s="67">
        <v>1091</v>
      </c>
      <c r="C153" s="68" t="s">
        <v>130</v>
      </c>
      <c r="D153" s="54">
        <v>1937</v>
      </c>
      <c r="E153" s="27" t="s">
        <v>29</v>
      </c>
      <c r="F153" s="55" t="s">
        <v>9</v>
      </c>
      <c r="G153" s="90" t="s">
        <v>9</v>
      </c>
      <c r="H153" s="55" t="s">
        <v>16</v>
      </c>
      <c r="I153" s="211">
        <v>0.025532407407407406</v>
      </c>
      <c r="J153" s="214" t="str">
        <f t="shared" si="4"/>
        <v>M75</v>
      </c>
      <c r="K153" s="214">
        <v>15</v>
      </c>
      <c r="L153" s="215"/>
      <c r="M153" s="110"/>
      <c r="Q153" s="20">
        <v>1140</v>
      </c>
    </row>
    <row r="154" spans="1:17" ht="12.75">
      <c r="A154" s="24">
        <v>153</v>
      </c>
      <c r="B154" s="67">
        <v>1100</v>
      </c>
      <c r="C154" s="68" t="s">
        <v>1018</v>
      </c>
      <c r="D154" s="54">
        <v>1936</v>
      </c>
      <c r="E154" s="27" t="s">
        <v>29</v>
      </c>
      <c r="F154" s="55" t="s">
        <v>9</v>
      </c>
      <c r="G154" s="90" t="s">
        <v>9</v>
      </c>
      <c r="H154" s="55" t="s">
        <v>16</v>
      </c>
      <c r="I154" s="211">
        <v>0.02677083333333333</v>
      </c>
      <c r="J154" s="214" t="str">
        <f t="shared" si="4"/>
        <v>M75</v>
      </c>
      <c r="K154" s="214">
        <v>16</v>
      </c>
      <c r="L154" s="215"/>
      <c r="M154" s="110"/>
      <c r="Q154" s="20">
        <v>1080</v>
      </c>
    </row>
    <row r="155" spans="1:13" ht="12.75">
      <c r="A155" s="24">
        <v>154</v>
      </c>
      <c r="B155" s="67">
        <v>1076</v>
      </c>
      <c r="C155" s="68" t="s">
        <v>992</v>
      </c>
      <c r="D155" s="54">
        <v>1939</v>
      </c>
      <c r="E155" s="27" t="s">
        <v>29</v>
      </c>
      <c r="F155" s="55" t="s">
        <v>9</v>
      </c>
      <c r="G155" s="90" t="s">
        <v>9</v>
      </c>
      <c r="H155" s="55" t="s">
        <v>16</v>
      </c>
      <c r="I155" s="211">
        <v>0.029155092592592594</v>
      </c>
      <c r="J155" s="214" t="str">
        <f t="shared" si="4"/>
        <v>M75</v>
      </c>
      <c r="K155" s="214">
        <v>17</v>
      </c>
      <c r="L155" s="215"/>
      <c r="M155" s="110"/>
    </row>
    <row r="156" spans="1:17" ht="12.75">
      <c r="A156" s="24">
        <v>155</v>
      </c>
      <c r="B156" s="67">
        <v>1037</v>
      </c>
      <c r="C156" s="68" t="s">
        <v>882</v>
      </c>
      <c r="D156" s="54">
        <v>1934</v>
      </c>
      <c r="E156" s="27" t="s">
        <v>29</v>
      </c>
      <c r="F156" s="55" t="s">
        <v>9</v>
      </c>
      <c r="G156" s="90" t="s">
        <v>883</v>
      </c>
      <c r="H156" s="55"/>
      <c r="I156" s="211">
        <v>0.030185185185185186</v>
      </c>
      <c r="J156" s="214" t="s">
        <v>1878</v>
      </c>
      <c r="K156" s="214">
        <v>18</v>
      </c>
      <c r="L156" s="215"/>
      <c r="M156" s="107"/>
      <c r="Q156" s="20">
        <v>1200</v>
      </c>
    </row>
    <row r="157" spans="1:17" ht="12.75">
      <c r="A157" s="24">
        <v>156</v>
      </c>
      <c r="B157" s="53">
        <v>1064</v>
      </c>
      <c r="C157" s="71" t="s">
        <v>909</v>
      </c>
      <c r="D157" s="54">
        <v>1935</v>
      </c>
      <c r="E157" s="27" t="s">
        <v>29</v>
      </c>
      <c r="F157" s="55" t="s">
        <v>9</v>
      </c>
      <c r="G157" s="90" t="s">
        <v>9</v>
      </c>
      <c r="H157" s="55"/>
      <c r="I157" s="211">
        <v>0.03025462962962963</v>
      </c>
      <c r="J157" s="214" t="str">
        <f t="shared" si="4"/>
        <v>M75</v>
      </c>
      <c r="K157" s="214">
        <v>19</v>
      </c>
      <c r="L157" s="215"/>
      <c r="M157" s="107"/>
      <c r="Q157" s="20">
        <v>1320</v>
      </c>
    </row>
    <row r="158" spans="1:17" ht="12.75">
      <c r="A158" s="24">
        <v>157</v>
      </c>
      <c r="B158" s="67">
        <v>996</v>
      </c>
      <c r="C158" s="68" t="s">
        <v>699</v>
      </c>
      <c r="D158" s="54">
        <v>1935</v>
      </c>
      <c r="E158" s="27" t="s">
        <v>29</v>
      </c>
      <c r="F158" s="55" t="s">
        <v>9</v>
      </c>
      <c r="G158" s="90" t="s">
        <v>9</v>
      </c>
      <c r="H158" s="55" t="s">
        <v>16</v>
      </c>
      <c r="I158" s="211">
        <v>0.0334375</v>
      </c>
      <c r="J158" s="214" t="str">
        <f t="shared" si="4"/>
        <v>M75</v>
      </c>
      <c r="K158" s="214">
        <v>20</v>
      </c>
      <c r="L158" s="215" t="s">
        <v>700</v>
      </c>
      <c r="M158" s="107"/>
      <c r="Q158" s="20">
        <v>1380</v>
      </c>
    </row>
    <row r="159" spans="1:17" ht="12.75">
      <c r="A159" s="24">
        <v>158</v>
      </c>
      <c r="B159" s="67">
        <v>1109</v>
      </c>
      <c r="C159" s="68" t="s">
        <v>1207</v>
      </c>
      <c r="D159" s="54">
        <v>1961</v>
      </c>
      <c r="E159" s="27" t="s">
        <v>29</v>
      </c>
      <c r="F159" s="55" t="s">
        <v>309</v>
      </c>
      <c r="G159" s="90" t="s">
        <v>30</v>
      </c>
      <c r="H159" s="55" t="s">
        <v>12</v>
      </c>
      <c r="I159" s="211">
        <v>0.03480324074074074</v>
      </c>
      <c r="J159" s="214">
        <f t="shared" si="4"/>
      </c>
      <c r="K159" s="214"/>
      <c r="L159" s="215" t="s">
        <v>700</v>
      </c>
      <c r="M159" s="110"/>
      <c r="Q159" s="20">
        <v>1380</v>
      </c>
    </row>
    <row r="160" spans="1:17" ht="12.75">
      <c r="A160" s="24">
        <v>159</v>
      </c>
      <c r="B160" s="53">
        <v>991</v>
      </c>
      <c r="C160" s="71" t="s">
        <v>629</v>
      </c>
      <c r="D160" s="54">
        <v>1979</v>
      </c>
      <c r="E160" s="27" t="s">
        <v>29</v>
      </c>
      <c r="F160" s="55" t="s">
        <v>9</v>
      </c>
      <c r="G160" s="90" t="s">
        <v>9</v>
      </c>
      <c r="H160" s="55"/>
      <c r="I160" s="211">
        <v>0.03552083333333333</v>
      </c>
      <c r="J160" s="214">
        <f t="shared" si="4"/>
      </c>
      <c r="K160" s="214"/>
      <c r="L160" s="215" t="s">
        <v>269</v>
      </c>
      <c r="M160" s="110">
        <v>30519</v>
      </c>
      <c r="Q160" s="20">
        <v>1200</v>
      </c>
    </row>
  </sheetData>
  <sheetProtection selectLockedCells="1" selectUnlockedCells="1"/>
  <autoFilter ref="A1:L160"/>
  <printOptions horizontalCentered="1"/>
  <pageMargins left="0.07874015748031496" right="0.07874015748031496" top="1.6929133858267718" bottom="1.1023622047244095" header="0.1968503937007874" footer="0.1968503937007874"/>
  <pageSetup horizontalDpi="300" verticalDpi="300" orientation="portrait" paperSize="9" r:id="rId1"/>
  <headerFooter alignWithMargins="0">
    <oddHeader>&amp;C&amp;14  88-й Международный пробег ПУШКИН - САНКТ-ПЕТЕРБУРГ
&amp;10на призы газеты 
памяти В.И. Семенова
ИТОГОВЫЙ ПРОТОКОЛ
Дистанция 5 км Мужчины</oddHeader>
    <oddFooter>&amp;CСанкт-Петербург
21.09.2014&amp;R&amp;P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home</cp:lastModifiedBy>
  <cp:lastPrinted>2014-09-21T14:27:18Z</cp:lastPrinted>
  <dcterms:created xsi:type="dcterms:W3CDTF">2010-09-18T05:12:50Z</dcterms:created>
  <dcterms:modified xsi:type="dcterms:W3CDTF">2014-09-23T17:44:24Z</dcterms:modified>
  <cp:category/>
  <cp:version/>
  <cp:contentType/>
  <cp:contentStatus/>
</cp:coreProperties>
</file>