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tabRatio="498" activeTab="6"/>
  </bookViews>
  <sheets>
    <sheet name="Титульный" sheetId="1" r:id="rId1"/>
    <sheet name="м8" sheetId="2" r:id="rId2"/>
    <sheet name="ж8" sheetId="3" r:id="rId3"/>
    <sheet name="м4" sheetId="4" r:id="rId4"/>
    <sheet name="ж4" sheetId="5" r:id="rId5"/>
    <sheet name="м2" sheetId="6" r:id="rId6"/>
    <sheet name="ж2" sheetId="7" r:id="rId7"/>
  </sheets>
  <definedNames>
    <definedName name="_xlnm._FilterDatabase" localSheetId="6" hidden="1">'ж2'!$A$5:$J$27</definedName>
    <definedName name="_xlnm._FilterDatabase" localSheetId="4" hidden="1">'ж4'!$A$5:$J$45</definedName>
    <definedName name="_xlnm._FilterDatabase" localSheetId="2" hidden="1">'ж8'!$A$5:$J$35</definedName>
    <definedName name="_xlnm._FilterDatabase" localSheetId="5" hidden="1">'м2'!$A$5:$J$55</definedName>
    <definedName name="_xlnm._FilterDatabase" localSheetId="3" hidden="1">'м4'!$A$5:$J$79</definedName>
    <definedName name="_xlnm._FilterDatabase" localSheetId="1" hidden="1">'м8'!$A$5:$J$101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</definedNames>
  <calcPr fullCalcOnLoad="1"/>
</workbook>
</file>

<file path=xl/sharedStrings.xml><?xml version="1.0" encoding="utf-8"?>
<sst xmlns="http://schemas.openxmlformats.org/spreadsheetml/2006/main" count="1277" uniqueCount="654">
  <si>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</si>
  <si>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</si>
  <si>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</si>
  <si>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</si>
  <si>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</si>
  <si>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</si>
  <si>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</si>
  <si>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</si>
  <si>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</si>
  <si>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</si>
  <si>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ИТОГОВЫЙ  ПРОТОКОЛ          Женщины 4 км</t>
  </si>
  <si>
    <t>ИТОГОВЫЙ  ПРОТОКОЛ          Мужчины 4 км</t>
  </si>
  <si>
    <t>ИТОГОВЫЙ  ПРОТОКОЛ          Мужчины 8 км</t>
  </si>
  <si>
    <t>ИТОГОВЫЙ  ПРОТОКОЛ          Женщины 8 км</t>
  </si>
  <si>
    <t>Пилипчук П.П.</t>
  </si>
  <si>
    <t>Паутова И.А.</t>
  </si>
  <si>
    <t>Санкт-Петербург</t>
  </si>
  <si>
    <t>Колтушский лыжный клуб</t>
  </si>
  <si>
    <t>Грачевский Юрий</t>
  </si>
  <si>
    <t>Динамо</t>
  </si>
  <si>
    <t>Отм.</t>
  </si>
  <si>
    <t>ЖБЛ</t>
  </si>
  <si>
    <t>ДЮСШ Красносельского р-на</t>
  </si>
  <si>
    <t>Васильев Дмитрий</t>
  </si>
  <si>
    <t>Фомин Никита</t>
  </si>
  <si>
    <t>Щелкунов Глеб</t>
  </si>
  <si>
    <t>Малышева Анастасия</t>
  </si>
  <si>
    <t>Главный судья</t>
  </si>
  <si>
    <t>Главный секретарь</t>
  </si>
  <si>
    <t>Васильев Денис</t>
  </si>
  <si>
    <t>Возняк Ян</t>
  </si>
  <si>
    <t>Золотов Артем</t>
  </si>
  <si>
    <t>Гаврешева Дарья</t>
  </si>
  <si>
    <t>Беляков Сергей</t>
  </si>
  <si>
    <t>Чертов Олег</t>
  </si>
  <si>
    <t>Кожухов Иван</t>
  </si>
  <si>
    <t>Осипова Анастасия</t>
  </si>
  <si>
    <t>Кузнецов Анатолий</t>
  </si>
  <si>
    <t>Токсово</t>
  </si>
  <si>
    <t>Спартак</t>
  </si>
  <si>
    <t>Телятников Владимир</t>
  </si>
  <si>
    <t>Всеволожск</t>
  </si>
  <si>
    <t>Прибой</t>
  </si>
  <si>
    <t>Лукашов Владимир</t>
  </si>
  <si>
    <t>Северная верфь</t>
  </si>
  <si>
    <t>Михайлюк Олег</t>
  </si>
  <si>
    <t>Гончаров Алексей</t>
  </si>
  <si>
    <t>Головин Николай</t>
  </si>
  <si>
    <t>Красное Село</t>
  </si>
  <si>
    <t>Никандров Кирилл</t>
  </si>
  <si>
    <t>Каменек Наталия</t>
  </si>
  <si>
    <t>Yula Team</t>
  </si>
  <si>
    <t>Электросила</t>
  </si>
  <si>
    <t>Сарайникова Алла</t>
  </si>
  <si>
    <t>Кировец</t>
  </si>
  <si>
    <t>Манылов Владимир</t>
  </si>
  <si>
    <t>Зализнюк Александр</t>
  </si>
  <si>
    <t>БиМ</t>
  </si>
  <si>
    <t>Дианов Юрий</t>
  </si>
  <si>
    <t>Galaxy</t>
  </si>
  <si>
    <t>Федоров Александр</t>
  </si>
  <si>
    <t>Белов Юрий</t>
  </si>
  <si>
    <t>Красногвардеец</t>
  </si>
  <si>
    <t>Дордий Михаил</t>
  </si>
  <si>
    <t>Ильюшенко Наталья</t>
  </si>
  <si>
    <t>Тихонов Леонид</t>
  </si>
  <si>
    <t>Бакытбек Айдана</t>
  </si>
  <si>
    <t>Богданов Анатолий</t>
  </si>
  <si>
    <t>Гатчина</t>
  </si>
  <si>
    <t>ЖБЛ, Опор.</t>
  </si>
  <si>
    <t>Савойская Ольга</t>
  </si>
  <si>
    <t>Джонсон Шейла</t>
  </si>
  <si>
    <t>Лупик Андрей</t>
  </si>
  <si>
    <t>Антонов Леонид</t>
  </si>
  <si>
    <t>Ефимов Сергей</t>
  </si>
  <si>
    <t>Попов Дмитрий</t>
  </si>
  <si>
    <t>Павлов Дмитрий</t>
  </si>
  <si>
    <t>гр. Б</t>
  </si>
  <si>
    <t>Бородин Михаил</t>
  </si>
  <si>
    <t>Академия л/а</t>
  </si>
  <si>
    <t>Агапов Артем</t>
  </si>
  <si>
    <t>Силинский Евгений</t>
  </si>
  <si>
    <t>Пирогов Николай</t>
  </si>
  <si>
    <t>Смирнов Михаил</t>
  </si>
  <si>
    <t>Попов Александр</t>
  </si>
  <si>
    <t>Апатиты</t>
  </si>
  <si>
    <t>Юденко Дмитрий</t>
  </si>
  <si>
    <t>Спортмастер</t>
  </si>
  <si>
    <t>Отавин Сергей</t>
  </si>
  <si>
    <t>Добровольные священники</t>
  </si>
  <si>
    <t>Темченко Анатолий</t>
  </si>
  <si>
    <t>Золотарева Татьяна</t>
  </si>
  <si>
    <t>Красносельская ДЮСШ</t>
  </si>
  <si>
    <t>Бухтияров Кирилл</t>
  </si>
  <si>
    <t>Козлов Кирилл</t>
  </si>
  <si>
    <t>Павлюченко Александр</t>
  </si>
  <si>
    <t>Кузнецов Дмитрий</t>
  </si>
  <si>
    <t>Кравченко Екатерина</t>
  </si>
  <si>
    <t>Севостьянова Ксения</t>
  </si>
  <si>
    <t>Король Мария</t>
  </si>
  <si>
    <t>Потемкин Сергей</t>
  </si>
  <si>
    <t>Варакин Иван</t>
  </si>
  <si>
    <t>Экман Александр</t>
  </si>
  <si>
    <t>Майкова Нина</t>
  </si>
  <si>
    <t>Николаенко Даниил</t>
  </si>
  <si>
    <t>Будина Светлана</t>
  </si>
  <si>
    <t>Кирасирова Валерия</t>
  </si>
  <si>
    <t>Тупицына Виктория</t>
  </si>
  <si>
    <t>Кондратьев Дмитрий</t>
  </si>
  <si>
    <t>11.33</t>
  </si>
  <si>
    <t>11.36</t>
  </si>
  <si>
    <t>14.19</t>
  </si>
  <si>
    <t>15.26</t>
  </si>
  <si>
    <t>15.54</t>
  </si>
  <si>
    <t>16.12</t>
  </si>
  <si>
    <t>12.47</t>
  </si>
  <si>
    <t>13.16</t>
  </si>
  <si>
    <t>13.41</t>
  </si>
  <si>
    <t>14.12</t>
  </si>
  <si>
    <t>14.51</t>
  </si>
  <si>
    <t>17.21</t>
  </si>
  <si>
    <t>20.25</t>
  </si>
  <si>
    <t>23.59</t>
  </si>
  <si>
    <t>24.18</t>
  </si>
  <si>
    <t>24.34</t>
  </si>
  <si>
    <t>25.03</t>
  </si>
  <si>
    <t>25.17</t>
  </si>
  <si>
    <t>26.04</t>
  </si>
  <si>
    <t>26.18</t>
  </si>
  <si>
    <t>26.50</t>
  </si>
  <si>
    <t>27.10</t>
  </si>
  <si>
    <t>27.23</t>
  </si>
  <si>
    <t>27.33</t>
  </si>
  <si>
    <t>27.51</t>
  </si>
  <si>
    <t>Альтшулер Михаил</t>
  </si>
  <si>
    <t>29.13</t>
  </si>
  <si>
    <t>29.36</t>
  </si>
  <si>
    <t>32.22</t>
  </si>
  <si>
    <t>33.21</t>
  </si>
  <si>
    <t>Гершман Михаил</t>
  </si>
  <si>
    <t>34.40</t>
  </si>
  <si>
    <t>Комитет по физической культуре и спорту Санкт-Петербурга
Администрация Красносельского района Санкт-Петербурга
Центр физической культуры, спорты и здоровья Красносельского района
Центр подготовки спортивных команд Санкт-Петербурга
Спортивная федерация легкой атлетики Санкт-Петербурга</t>
  </si>
  <si>
    <t>Егорова Галина</t>
  </si>
  <si>
    <t>12.20</t>
  </si>
  <si>
    <t>ИТОГОВЫЙ  ПРОТОКОЛ          Женщины 2,570 км</t>
  </si>
  <si>
    <t>ИТОГОВЫЙ  ПРОТОКОЛ          Мужчины 2,570 км</t>
  </si>
  <si>
    <t>Санкт-Петербург 07 мая 2016 г., старт 12:00</t>
  </si>
  <si>
    <t>Легкоатлетический пробег
по юго-западным рубежам обороны Ленинграда,
посвященный Дню Победы советского народа
в Великой Отечественной войне 1941-1945 годов</t>
  </si>
  <si>
    <t>Иванов Александр</t>
  </si>
  <si>
    <t>Асеев Александр</t>
  </si>
  <si>
    <t>ВМИ ВУНЧ ВМФ ВМА</t>
  </si>
  <si>
    <t>Ермолаев Николай</t>
  </si>
  <si>
    <t>Скурвят Петр</t>
  </si>
  <si>
    <t>Пассажиравтотранс</t>
  </si>
  <si>
    <t>Матвеев Николай</t>
  </si>
  <si>
    <t>Белоусов Алексей</t>
  </si>
  <si>
    <t>Сильвия</t>
  </si>
  <si>
    <t>Сапожников Владимир</t>
  </si>
  <si>
    <t>Новочебоксарск</t>
  </si>
  <si>
    <t>Элара</t>
  </si>
  <si>
    <t>Филд Билл</t>
  </si>
  <si>
    <t>USA, St. Paul Park</t>
  </si>
  <si>
    <t>Чудинов Павел</t>
  </si>
  <si>
    <t>Соколовский Александр</t>
  </si>
  <si>
    <t>Серов Александр</t>
  </si>
  <si>
    <t>Зелин Иван</t>
  </si>
  <si>
    <t>Головченко Артем</t>
  </si>
  <si>
    <t>Восканов Иван</t>
  </si>
  <si>
    <t>Бурин Алексей</t>
  </si>
  <si>
    <t>Синюшкин Иван</t>
  </si>
  <si>
    <t>Богачев Ростислав</t>
  </si>
  <si>
    <t>Платонкин Егор</t>
  </si>
  <si>
    <t>Осадчий Илья</t>
  </si>
  <si>
    <t>Рыбникова Надежда</t>
  </si>
  <si>
    <t>Кубышкина Олеся</t>
  </si>
  <si>
    <t>Сидельникова Елизавета</t>
  </si>
  <si>
    <t>Астафьева Анастасия</t>
  </si>
  <si>
    <t>Алексеева Анна</t>
  </si>
  <si>
    <t>Козлов Владимир</t>
  </si>
  <si>
    <t>Малюков Тимофей</t>
  </si>
  <si>
    <t>Петродворцовая СДЮСШОР</t>
  </si>
  <si>
    <t>Мельникова Нина</t>
  </si>
  <si>
    <t>ЦС Колпинского р-на, Galaxy</t>
  </si>
  <si>
    <t>Ямгуров Рамиль</t>
  </si>
  <si>
    <t>Типичный марафонец, Академия л/а</t>
  </si>
  <si>
    <t>Макарова Вероника</t>
  </si>
  <si>
    <t>Динамо, Galaxy</t>
  </si>
  <si>
    <t>Соколова Анна</t>
  </si>
  <si>
    <t>Жук Светлана</t>
  </si>
  <si>
    <t>ДЮСШ л/гонки</t>
  </si>
  <si>
    <t>Ульянова Екатерина</t>
  </si>
  <si>
    <t>Долгих Даниил</t>
  </si>
  <si>
    <t>Беляков Иван</t>
  </si>
  <si>
    <t>Бабаев Владислав</t>
  </si>
  <si>
    <t>Пасторова Екатерина</t>
  </si>
  <si>
    <t>Дмитриева Елизавета</t>
  </si>
  <si>
    <t>Яковлев Станислав</t>
  </si>
  <si>
    <t>Чертов Михаил</t>
  </si>
  <si>
    <t>Филимонов Максим</t>
  </si>
  <si>
    <t>Шарый Василий</t>
  </si>
  <si>
    <t>Селиванова Лада</t>
  </si>
  <si>
    <t>Лысенко Антон</t>
  </si>
  <si>
    <t>СОШ №167</t>
  </si>
  <si>
    <t>Аверьянов Кирилл</t>
  </si>
  <si>
    <t>Терехов Илья</t>
  </si>
  <si>
    <t>Панарин Виктор</t>
  </si>
  <si>
    <t>Бойцов Владимир</t>
  </si>
  <si>
    <t>Сабитов Илья</t>
  </si>
  <si>
    <t>Комаров Константин</t>
  </si>
  <si>
    <t>Галкин Игорь</t>
  </si>
  <si>
    <t>Демидова Ульяна</t>
  </si>
  <si>
    <t>Петрова Анна</t>
  </si>
  <si>
    <t>Кировская СДЮСШОР, СОШ №217</t>
  </si>
  <si>
    <t>Мадьянова Екатерина</t>
  </si>
  <si>
    <t>ЦФКСиЗ Василеостровского р-на, YORC</t>
  </si>
  <si>
    <t>СП ВИ ВВ МВД РФ</t>
  </si>
  <si>
    <t>Андриенко Владислав</t>
  </si>
  <si>
    <t>Кравченко Илья</t>
  </si>
  <si>
    <t>Орлов Павел</t>
  </si>
  <si>
    <t>Никора Александр</t>
  </si>
  <si>
    <t>Чулаков Токен</t>
  </si>
  <si>
    <t>ВКА</t>
  </si>
  <si>
    <t>Старовойтов Алексей</t>
  </si>
  <si>
    <t>Жук Николай</t>
  </si>
  <si>
    <t>Александров Максим</t>
  </si>
  <si>
    <t>Борзунов Владимир</t>
  </si>
  <si>
    <t>Осенков Алексей</t>
  </si>
  <si>
    <t>Гацаев Николай</t>
  </si>
  <si>
    <t>Воронов Денис</t>
  </si>
  <si>
    <t>YORC</t>
  </si>
  <si>
    <t>Голодецкий Денис</t>
  </si>
  <si>
    <t>Кировец, Trail Running School</t>
  </si>
  <si>
    <t>Семенов Александр</t>
  </si>
  <si>
    <t>Южная Линия</t>
  </si>
  <si>
    <t>Жирнов Василий</t>
  </si>
  <si>
    <t>Стаценко Андрей</t>
  </si>
  <si>
    <t>Рекорд, СПб ГБУ ПМЦ Лигово</t>
  </si>
  <si>
    <t>Кречетова Эльвира</t>
  </si>
  <si>
    <t>Диане Диана</t>
  </si>
  <si>
    <t>Волошина Анастасия</t>
  </si>
  <si>
    <t>Титова Дарина</t>
  </si>
  <si>
    <t>Морозова Анастасия</t>
  </si>
  <si>
    <t>Богоченкова Татьяна</t>
  </si>
  <si>
    <t>Поваринский Максим</t>
  </si>
  <si>
    <t>Ахиллес</t>
  </si>
  <si>
    <t>Иванов Юрий</t>
  </si>
  <si>
    <t>Шавлюк Андрей</t>
  </si>
  <si>
    <t>Юность, СПБ ГБУ ПМЦ Лигово</t>
  </si>
  <si>
    <t>Волков Дмитрий</t>
  </si>
  <si>
    <t>Юнязов Сергей</t>
  </si>
  <si>
    <t>Прохоров Александр</t>
  </si>
  <si>
    <t>Маркин Андрей</t>
  </si>
  <si>
    <t>Ломоносов</t>
  </si>
  <si>
    <t>Зотова Анна</t>
  </si>
  <si>
    <t>Нифатов Николай</t>
  </si>
  <si>
    <t>Нугис Александр</t>
  </si>
  <si>
    <t>Каресев Олег</t>
  </si>
  <si>
    <t>Михайлов Андрей</t>
  </si>
  <si>
    <t>Юнязов Андрей</t>
  </si>
  <si>
    <t>Альменов Андрей</t>
  </si>
  <si>
    <t>Выбор</t>
  </si>
  <si>
    <t>Клягин Андрей</t>
  </si>
  <si>
    <t>Ильин Александр</t>
  </si>
  <si>
    <t>Твердохлебов Константин</t>
  </si>
  <si>
    <t>Беркоз Алексей</t>
  </si>
  <si>
    <t>Лысенков Валерий</t>
  </si>
  <si>
    <t>Кругляшов Владислав</t>
  </si>
  <si>
    <t>Алексеев Александр</t>
  </si>
  <si>
    <t>Воробьев Борис</t>
  </si>
  <si>
    <t>Сокольников Вячеслав</t>
  </si>
  <si>
    <t>Новоселов Александр</t>
  </si>
  <si>
    <t>Юность</t>
  </si>
  <si>
    <t>Наумов Максим</t>
  </si>
  <si>
    <t>Алые Паруса</t>
  </si>
  <si>
    <t>Радисавлевич Марко</t>
  </si>
  <si>
    <t>Холкин Илья</t>
  </si>
  <si>
    <t>Свитнева Ирэна</t>
  </si>
  <si>
    <t>Мурадян Анжела</t>
  </si>
  <si>
    <t>Медведева Екатерина</t>
  </si>
  <si>
    <t>Махмудова Арина</t>
  </si>
  <si>
    <t>Лобус Марина</t>
  </si>
  <si>
    <t>Андрияненко Наталья</t>
  </si>
  <si>
    <t>Миронова Юлия</t>
  </si>
  <si>
    <t>Григорьева Александра</t>
  </si>
  <si>
    <t>Александрова София</t>
  </si>
  <si>
    <t>Петрова Ксения</t>
  </si>
  <si>
    <t>Гаврилов Григорий</t>
  </si>
  <si>
    <t>ПМК Алые Паруса</t>
  </si>
  <si>
    <t>Ильин Владимир</t>
  </si>
  <si>
    <t>Сарабанский Алексей</t>
  </si>
  <si>
    <t>Щанович Владимир</t>
  </si>
  <si>
    <t>Татаренко Леонид</t>
  </si>
  <si>
    <t>Михайлов Михаил</t>
  </si>
  <si>
    <t>Далматов Иван</t>
  </si>
  <si>
    <t>Родионова Эля</t>
  </si>
  <si>
    <t>Федорова Елизавета</t>
  </si>
  <si>
    <t>Тикунова Юлия</t>
  </si>
  <si>
    <t>Маевская Анастасия</t>
  </si>
  <si>
    <t>СОШ №271</t>
  </si>
  <si>
    <t>Петрова Виктория</t>
  </si>
  <si>
    <t>СОШ №237</t>
  </si>
  <si>
    <t>Зайцева Ксения</t>
  </si>
  <si>
    <t>Богданова Анастасия</t>
  </si>
  <si>
    <t>Старжинская Анна</t>
  </si>
  <si>
    <t>Шумова Лизавета</t>
  </si>
  <si>
    <t>Грищенко Ангелина</t>
  </si>
  <si>
    <t>Кушнерева Ангелина</t>
  </si>
  <si>
    <t>Васильева Мария</t>
  </si>
  <si>
    <t>Николаева Лера</t>
  </si>
  <si>
    <t>Зименко Мария</t>
  </si>
  <si>
    <t>Плотникова Ольга</t>
  </si>
  <si>
    <t>Рощино</t>
  </si>
  <si>
    <t>КЛЛГ</t>
  </si>
  <si>
    <t>Акопян Жёрик</t>
  </si>
  <si>
    <t>Александров Анатолий</t>
  </si>
  <si>
    <t>Пушкинская СДЮСШОР</t>
  </si>
  <si>
    <t>Прокофьев Максим</t>
  </si>
  <si>
    <t>Кармацких Руслан</t>
  </si>
  <si>
    <t>Бебик Ярослав</t>
  </si>
  <si>
    <t>Лисенков Ярослав</t>
  </si>
  <si>
    <t>Васильев Александр</t>
  </si>
  <si>
    <t>Шукштулис Александр</t>
  </si>
  <si>
    <t>Наговицин Антон</t>
  </si>
  <si>
    <t>Павинский Илья</t>
  </si>
  <si>
    <t>Карданов Леонид</t>
  </si>
  <si>
    <t>Крупин Иван</t>
  </si>
  <si>
    <t>Попов Павел</t>
  </si>
  <si>
    <t>Марков Владимир</t>
  </si>
  <si>
    <t>Мшвилдадзе Аркадий</t>
  </si>
  <si>
    <t>Аджигитов Николай</t>
  </si>
  <si>
    <t>Федотов Владислав</t>
  </si>
  <si>
    <t>Киреев Иван</t>
  </si>
  <si>
    <t>Путиков Андрей</t>
  </si>
  <si>
    <t>Георгиев Никита</t>
  </si>
  <si>
    <t>Загреков Илья</t>
  </si>
  <si>
    <t>Кошелев Дмитрий</t>
  </si>
  <si>
    <t>Шабашов Родион</t>
  </si>
  <si>
    <t>Коноплева Элина</t>
  </si>
  <si>
    <t>Факел</t>
  </si>
  <si>
    <t>Буракова Полина</t>
  </si>
  <si>
    <t>Голинкова Наталья</t>
  </si>
  <si>
    <t>Рыжков Игорь</t>
  </si>
  <si>
    <t>СОШ №217</t>
  </si>
  <si>
    <t>Кеда Дмитрий</t>
  </si>
  <si>
    <t>Кировец, Galaxy</t>
  </si>
  <si>
    <t>МВД</t>
  </si>
  <si>
    <t>Еремин Владимир</t>
  </si>
  <si>
    <t>skisport.ru</t>
  </si>
  <si>
    <t>Шилов Александр</t>
  </si>
  <si>
    <t>Плотников Александр</t>
  </si>
  <si>
    <t>Рюхтин Дмитрий</t>
  </si>
  <si>
    <t>Шилов Михаил</t>
  </si>
  <si>
    <t>Жуков Дмитрий</t>
  </si>
  <si>
    <t>Николаев Василий</t>
  </si>
  <si>
    <t>Гизатулин Самильян</t>
  </si>
  <si>
    <t>СОШ №597</t>
  </si>
  <si>
    <t>Васильев Михаил</t>
  </si>
  <si>
    <t>Белов Александр</t>
  </si>
  <si>
    <t>Тихвин</t>
  </si>
  <si>
    <t>Стрекаловский Дмитрий</t>
  </si>
  <si>
    <t>Филимонова Алиса</t>
  </si>
  <si>
    <t>Красносельский колледж</t>
  </si>
  <si>
    <t>Чернова Дарья</t>
  </si>
  <si>
    <t>Ларина Елена</t>
  </si>
  <si>
    <t>Марченко Ольга</t>
  </si>
  <si>
    <t>Ришняк Александра</t>
  </si>
  <si>
    <t>Борисова Наталия</t>
  </si>
  <si>
    <t>Плескачева Елизавета</t>
  </si>
  <si>
    <t>ШСК "Вега"</t>
  </si>
  <si>
    <t>Гайле Валерия</t>
  </si>
  <si>
    <t>Маслов Егор</t>
  </si>
  <si>
    <t>Олимп</t>
  </si>
  <si>
    <t>Кольцов Дмитрий</t>
  </si>
  <si>
    <t>Нагилов Айгад</t>
  </si>
  <si>
    <t>Щукин Сергей</t>
  </si>
  <si>
    <t>Светлологов Вячеслав</t>
  </si>
  <si>
    <t>Мамедов Мухаммед</t>
  </si>
  <si>
    <t>Реуцкий Алексей</t>
  </si>
  <si>
    <t>Григоренко Егор</t>
  </si>
  <si>
    <t>Усмонов Дилшод</t>
  </si>
  <si>
    <t>Ковальчук Иван</t>
  </si>
  <si>
    <t>Караев Парвиз</t>
  </si>
  <si>
    <t>Петрова Екатерина</t>
  </si>
  <si>
    <t>СОШ №509</t>
  </si>
  <si>
    <t>Тарасова Лиза</t>
  </si>
  <si>
    <t>Сокольвская Людмила</t>
  </si>
  <si>
    <t>Демидгас Екатерина</t>
  </si>
  <si>
    <t>Баданов Никита</t>
  </si>
  <si>
    <t>Анфилофьев Дмитрий</t>
  </si>
  <si>
    <t>Звонарев Денис</t>
  </si>
  <si>
    <t>Сош №509</t>
  </si>
  <si>
    <t>Косинский Кирилл</t>
  </si>
  <si>
    <t>Безезуцкий Альберт</t>
  </si>
  <si>
    <t>Теминкова Валентина</t>
  </si>
  <si>
    <t>Кольчигина Милана</t>
  </si>
  <si>
    <t>Лазарев Александр</t>
  </si>
  <si>
    <t>Потемкина Мария</t>
  </si>
  <si>
    <t>Терешина Екатерина</t>
  </si>
  <si>
    <t>Кряклина Ирина</t>
  </si>
  <si>
    <t>Коледж Локон</t>
  </si>
  <si>
    <t>Кряклин Валерий</t>
  </si>
  <si>
    <t>Сова Констнатин</t>
  </si>
  <si>
    <t>Колледж Красносельский</t>
  </si>
  <si>
    <t>Бурсова Галина</t>
  </si>
  <si>
    <t>ДЮСШ Красносельская</t>
  </si>
  <si>
    <t>Терехин Алексей</t>
  </si>
  <si>
    <t>Андреев Александр</t>
  </si>
  <si>
    <t>МВАА</t>
  </si>
  <si>
    <t>Дудич Игорь</t>
  </si>
  <si>
    <t>Гранин Дмитрий</t>
  </si>
  <si>
    <t>Любченко Максим</t>
  </si>
  <si>
    <t>Сергеев Владимир</t>
  </si>
  <si>
    <t>+Ультра</t>
  </si>
  <si>
    <t>Оя Евгений</t>
  </si>
  <si>
    <t>Сланцы</t>
  </si>
  <si>
    <t>Плеханов Андрей</t>
  </si>
  <si>
    <t>Тузеев Михаил</t>
  </si>
  <si>
    <t>Редько Валерий</t>
  </si>
  <si>
    <t>Тойбатров Вячеслав</t>
  </si>
  <si>
    <t>Лешков Виктор</t>
  </si>
  <si>
    <t>14.14</t>
  </si>
  <si>
    <t>10.21</t>
  </si>
  <si>
    <t>10.27</t>
  </si>
  <si>
    <t>10.29</t>
  </si>
  <si>
    <t>10.43</t>
  </si>
  <si>
    <t>10.45</t>
  </si>
  <si>
    <t>11.06</t>
  </si>
  <si>
    <t>11.10</t>
  </si>
  <si>
    <t>11.18</t>
  </si>
  <si>
    <t>11.23</t>
  </si>
  <si>
    <t>11.28</t>
  </si>
  <si>
    <t>11.39</t>
  </si>
  <si>
    <t>11.47</t>
  </si>
  <si>
    <t>11.48</t>
  </si>
  <si>
    <t>11.55</t>
  </si>
  <si>
    <t>12.01</t>
  </si>
  <si>
    <t>12.02</t>
  </si>
  <si>
    <t>12.09</t>
  </si>
  <si>
    <t>12.10</t>
  </si>
  <si>
    <t>12.14</t>
  </si>
  <si>
    <t>12.17</t>
  </si>
  <si>
    <t>12.18</t>
  </si>
  <si>
    <t>12.21</t>
  </si>
  <si>
    <t>12.22</t>
  </si>
  <si>
    <t>12.28</t>
  </si>
  <si>
    <t>12.34</t>
  </si>
  <si>
    <t>12.56</t>
  </si>
  <si>
    <t>13.00</t>
  </si>
  <si>
    <t>13.02</t>
  </si>
  <si>
    <t>13.08</t>
  </si>
  <si>
    <t>13.19</t>
  </si>
  <si>
    <t>13.40</t>
  </si>
  <si>
    <t>13.43</t>
  </si>
  <si>
    <t>13.47</t>
  </si>
  <si>
    <t>14.04</t>
  </si>
  <si>
    <t>11.51</t>
  </si>
  <si>
    <t>13.05</t>
  </si>
  <si>
    <t>13.48</t>
  </si>
  <si>
    <t>13.36</t>
  </si>
  <si>
    <t>13.57</t>
  </si>
  <si>
    <t>13.58</t>
  </si>
  <si>
    <t>14.03</t>
  </si>
  <si>
    <t>14.07</t>
  </si>
  <si>
    <t>14.34</t>
  </si>
  <si>
    <t>14.42</t>
  </si>
  <si>
    <t>14.53</t>
  </si>
  <si>
    <t>15.00</t>
  </si>
  <si>
    <t>15.07</t>
  </si>
  <si>
    <t>15.08</t>
  </si>
  <si>
    <t>15.10</t>
  </si>
  <si>
    <t>15.16</t>
  </si>
  <si>
    <t>15.27</t>
  </si>
  <si>
    <t>15.29</t>
  </si>
  <si>
    <t>16.05</t>
  </si>
  <si>
    <t>16.11</t>
  </si>
  <si>
    <t>16.13</t>
  </si>
  <si>
    <t>16.25</t>
  </si>
  <si>
    <t>16.27</t>
  </si>
  <si>
    <t>16.43</t>
  </si>
  <si>
    <t>16.45</t>
  </si>
  <si>
    <t>16.46</t>
  </si>
  <si>
    <t>16.54</t>
  </si>
  <si>
    <t>17.08</t>
  </si>
  <si>
    <t>17.42</t>
  </si>
  <si>
    <t>17.43</t>
  </si>
  <si>
    <t>17.49</t>
  </si>
  <si>
    <t>17.50</t>
  </si>
  <si>
    <t>18.09</t>
  </si>
  <si>
    <t>18.17</t>
  </si>
  <si>
    <t>18.24</t>
  </si>
  <si>
    <t>18.27</t>
  </si>
  <si>
    <t>18.32</t>
  </si>
  <si>
    <t>18.35</t>
  </si>
  <si>
    <t>18.51</t>
  </si>
  <si>
    <t>18.53</t>
  </si>
  <si>
    <t>18.55</t>
  </si>
  <si>
    <t>18.58</t>
  </si>
  <si>
    <t>19.00</t>
  </si>
  <si>
    <t>19.26</t>
  </si>
  <si>
    <t>19.36</t>
  </si>
  <si>
    <t>19.48</t>
  </si>
  <si>
    <t>19.54</t>
  </si>
  <si>
    <t>20.11</t>
  </si>
  <si>
    <t>20.16</t>
  </si>
  <si>
    <t>20.35</t>
  </si>
  <si>
    <t>20.37</t>
  </si>
  <si>
    <t>20.39</t>
  </si>
  <si>
    <t>20.50</t>
  </si>
  <si>
    <t>20.57</t>
  </si>
  <si>
    <t>21.08</t>
  </si>
  <si>
    <t>21.29</t>
  </si>
  <si>
    <t>21.33</t>
  </si>
  <si>
    <t>21.45</t>
  </si>
  <si>
    <t>22.01</t>
  </si>
  <si>
    <t>22.06</t>
  </si>
  <si>
    <t>22.12</t>
  </si>
  <si>
    <t>22.21</t>
  </si>
  <si>
    <t>Загрутдинов Никита</t>
  </si>
  <si>
    <t>Самойлов Евгений</t>
  </si>
  <si>
    <t>Мирошниченко Ирина</t>
  </si>
  <si>
    <t>Резниченко Мария</t>
  </si>
  <si>
    <t>Образцова Татьяна</t>
  </si>
  <si>
    <t>Фокина Мария</t>
  </si>
  <si>
    <t>Красносельская ДЮСШ, гимн №271</t>
  </si>
  <si>
    <t>Макаров Егор</t>
  </si>
  <si>
    <t>Половодов Юрий</t>
  </si>
  <si>
    <t>Штрайт Александр</t>
  </si>
  <si>
    <t>Павлунин Иван</t>
  </si>
  <si>
    <t>Казаков Владислав</t>
  </si>
  <si>
    <t>Ляпота Михаил</t>
  </si>
  <si>
    <t>Назаров Нурилан</t>
  </si>
  <si>
    <t>Мухамебетов Сергей</t>
  </si>
  <si>
    <t>22.35</t>
  </si>
  <si>
    <t>22.39</t>
  </si>
  <si>
    <t>22.41</t>
  </si>
  <si>
    <t>23.03</t>
  </si>
  <si>
    <t>23.20</t>
  </si>
  <si>
    <t>23.27</t>
  </si>
  <si>
    <t>23.33</t>
  </si>
  <si>
    <t>23.49</t>
  </si>
  <si>
    <t>24.04</t>
  </si>
  <si>
    <t>24.32</t>
  </si>
  <si>
    <t>24.39</t>
  </si>
  <si>
    <t>24.51</t>
  </si>
  <si>
    <t>24.59</t>
  </si>
  <si>
    <t>25.10</t>
  </si>
  <si>
    <t>25.13</t>
  </si>
  <si>
    <t>25.29</t>
  </si>
  <si>
    <t>25.32</t>
  </si>
  <si>
    <t>25.36</t>
  </si>
  <si>
    <t>25.48</t>
  </si>
  <si>
    <t>25.53</t>
  </si>
  <si>
    <t>25.57</t>
  </si>
  <si>
    <t>25.55</t>
  </si>
  <si>
    <t>26.00</t>
  </si>
  <si>
    <t>26.01</t>
  </si>
  <si>
    <t>26.03</t>
  </si>
  <si>
    <t>26.05</t>
  </si>
  <si>
    <t>26.06</t>
  </si>
  <si>
    <t>26.24</t>
  </si>
  <si>
    <t>26.44</t>
  </si>
  <si>
    <t>26.51</t>
  </si>
  <si>
    <t>26.54</t>
  </si>
  <si>
    <t>26.59</t>
  </si>
  <si>
    <t>27.03</t>
  </si>
  <si>
    <t>27.09</t>
  </si>
  <si>
    <t>27.14</t>
  </si>
  <si>
    <t>27.16</t>
  </si>
  <si>
    <t>27.25</t>
  </si>
  <si>
    <t>27.30</t>
  </si>
  <si>
    <t>27.34</t>
  </si>
  <si>
    <t>27.38</t>
  </si>
  <si>
    <t>27.48</t>
  </si>
  <si>
    <t>27.49</t>
  </si>
  <si>
    <t>27.52</t>
  </si>
  <si>
    <t>28.02</t>
  </si>
  <si>
    <t>28.05</t>
  </si>
  <si>
    <t>28.28</t>
  </si>
  <si>
    <t>28.36</t>
  </si>
  <si>
    <t>28.44</t>
  </si>
  <si>
    <t>28.46</t>
  </si>
  <si>
    <t>28.52</t>
  </si>
  <si>
    <t>28.53</t>
  </si>
  <si>
    <t>28.57</t>
  </si>
  <si>
    <t>28.58</t>
  </si>
  <si>
    <t>28.59</t>
  </si>
  <si>
    <t>29.06</t>
  </si>
  <si>
    <t>29.24</t>
  </si>
  <si>
    <t>29.52</t>
  </si>
  <si>
    <t>29.54</t>
  </si>
  <si>
    <t>30.04</t>
  </si>
  <si>
    <t>30.06</t>
  </si>
  <si>
    <t>30.08</t>
  </si>
  <si>
    <t>30.13</t>
  </si>
  <si>
    <t>30.33</t>
  </si>
  <si>
    <t>31.01</t>
  </si>
  <si>
    <t>30.54</t>
  </si>
  <si>
    <t>31.06</t>
  </si>
  <si>
    <t>31.09</t>
  </si>
  <si>
    <t>31.11</t>
  </si>
  <si>
    <t>31.15</t>
  </si>
  <si>
    <t>31.25</t>
  </si>
  <si>
    <t>31.32</t>
  </si>
  <si>
    <t>31.37</t>
  </si>
  <si>
    <t>31.46</t>
  </si>
  <si>
    <t>31.48</t>
  </si>
  <si>
    <t>31.57</t>
  </si>
  <si>
    <t>31.59</t>
  </si>
  <si>
    <t>32.16</t>
  </si>
  <si>
    <t>32.17</t>
  </si>
  <si>
    <t>32.18</t>
  </si>
  <si>
    <t>32.29</t>
  </si>
  <si>
    <t>32.37</t>
  </si>
  <si>
    <t>33.09</t>
  </si>
  <si>
    <t>33.30</t>
  </si>
  <si>
    <t>33.33</t>
  </si>
  <si>
    <t>33.44</t>
  </si>
  <si>
    <t>33.47</t>
  </si>
  <si>
    <t>33.54</t>
  </si>
  <si>
    <t>33.59</t>
  </si>
  <si>
    <t>34.00</t>
  </si>
  <si>
    <t>34.58</t>
  </si>
  <si>
    <t>35.01</t>
  </si>
  <si>
    <t>35.03</t>
  </si>
  <si>
    <t>35.06</t>
  </si>
  <si>
    <t>35.14</t>
  </si>
  <si>
    <t>35.20</t>
  </si>
  <si>
    <t>35.56</t>
  </si>
  <si>
    <t>14.16</t>
  </si>
  <si>
    <t>14.20</t>
  </si>
  <si>
    <t>48.02</t>
  </si>
  <si>
    <t>42.39</t>
  </si>
  <si>
    <t>41.38</t>
  </si>
  <si>
    <t>40.48</t>
  </si>
  <si>
    <t>40.44</t>
  </si>
  <si>
    <t>40.02</t>
  </si>
  <si>
    <t>39.38</t>
  </si>
  <si>
    <t>39.28</t>
  </si>
  <si>
    <t>39.04</t>
  </si>
  <si>
    <t>38.51</t>
  </si>
  <si>
    <t>38.43</t>
  </si>
  <si>
    <t>38.20</t>
  </si>
  <si>
    <t>37.29</t>
  </si>
  <si>
    <t>36.39</t>
  </si>
  <si>
    <t>36.17</t>
  </si>
  <si>
    <t>07 мая 2016</t>
  </si>
  <si>
    <t>20.38</t>
  </si>
  <si>
    <t>15.28</t>
  </si>
  <si>
    <t>30.40</t>
  </si>
  <si>
    <t>34.43</t>
  </si>
  <si>
    <t>35.00</t>
  </si>
  <si>
    <t>сошла</t>
  </si>
  <si>
    <t>сошёл</t>
  </si>
  <si>
    <t>36.13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</si>
</sst>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47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4" applyFont="1" applyBorder="1" applyProtection="1">
      <alignment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46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0" xfId="53" applyFont="1" applyFill="1" applyBorder="1" applyAlignment="1" applyProtection="1">
      <alignment horizontal="center" vertical="center" wrapText="1"/>
      <protection hidden="1"/>
    </xf>
    <xf numFmtId="0" fontId="8" fillId="32" borderId="11" xfId="53" applyFont="1" applyFill="1" applyBorder="1" applyAlignment="1" applyProtection="1">
      <alignment horizontal="center" vertical="center" wrapText="1"/>
      <protection hidden="1"/>
    </xf>
    <xf numFmtId="0" fontId="8" fillId="0" borderId="10" xfId="53" applyFont="1" applyFill="1" applyBorder="1" applyAlignment="1" applyProtection="1">
      <alignment horizontal="center" vertical="center" wrapText="1"/>
      <protection hidden="1"/>
    </xf>
    <xf numFmtId="0" fontId="8" fillId="0" borderId="11" xfId="53" applyFont="1" applyFill="1" applyBorder="1" applyAlignment="1" applyProtection="1">
      <alignment horizontal="center" vertical="center" wrapText="1"/>
      <protection hidden="1"/>
    </xf>
    <xf numFmtId="1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6" sqref="F6"/>
    </sheetView>
  </sheetViews>
  <sheetFormatPr defaultColWidth="9.00390625" defaultRowHeight="12.75"/>
  <sheetData>
    <row r="1" spans="1:9" ht="89.25" customHeight="1">
      <c r="A1" s="23" t="s">
        <v>141</v>
      </c>
      <c r="B1" s="24"/>
      <c r="C1" s="24"/>
      <c r="D1" s="24"/>
      <c r="E1" s="24"/>
      <c r="F1" s="24"/>
      <c r="G1" s="24"/>
      <c r="H1" s="24"/>
      <c r="I1" s="24"/>
    </row>
    <row r="14" spans="1:9" ht="77.25" customHeight="1">
      <c r="A14" s="25" t="s">
        <v>147</v>
      </c>
      <c r="B14" s="26"/>
      <c r="C14" s="26"/>
      <c r="D14" s="26"/>
      <c r="E14" s="26"/>
      <c r="F14" s="26"/>
      <c r="G14" s="26"/>
      <c r="H14" s="26"/>
      <c r="I14" s="26"/>
    </row>
    <row r="37" ht="42.75" customHeight="1"/>
    <row r="44" spans="1:9" ht="12.75">
      <c r="A44" s="27" t="s">
        <v>645</v>
      </c>
      <c r="B44" s="27"/>
      <c r="C44" s="27"/>
      <c r="D44" s="27"/>
      <c r="E44" s="27"/>
      <c r="F44" s="27"/>
      <c r="G44" s="27"/>
      <c r="H44" s="27"/>
      <c r="I44" s="27"/>
    </row>
    <row r="45" spans="1:9" ht="12.75">
      <c r="A45" s="27" t="s">
        <v>9</v>
      </c>
      <c r="B45" s="27"/>
      <c r="C45" s="27"/>
      <c r="D45" s="27"/>
      <c r="E45" s="27"/>
      <c r="F45" s="27"/>
      <c r="G45" s="27"/>
      <c r="H45" s="27"/>
      <c r="I45" s="27"/>
    </row>
  </sheetData>
  <sheetProtection/>
  <mergeCells count="4">
    <mergeCell ref="A1:I1"/>
    <mergeCell ref="A14:I14"/>
    <mergeCell ref="A44:I44"/>
    <mergeCell ref="A45:I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showGridLines="0" zoomScale="145" zoomScaleNormal="145" zoomScalePageLayoutView="0" workbookViewId="0" topLeftCell="A1">
      <selection activeCell="G102" sqref="G102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1" width="9.125" style="2" customWidth="1"/>
    <col min="12" max="12" width="9.125" style="2" hidden="1" customWidth="1"/>
    <col min="13" max="16" width="9.125" style="2" customWidth="1"/>
    <col min="17" max="17" width="0" style="2" hidden="1" customWidth="1"/>
    <col min="18" max="16384" width="9.125" style="2" customWidth="1"/>
  </cols>
  <sheetData>
    <row r="1" spans="1:9" ht="71.25" customHeight="1">
      <c r="A1" s="32" t="s">
        <v>147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12</v>
      </c>
      <c r="B2" s="34"/>
      <c r="C2" s="34"/>
      <c r="D2" s="34"/>
      <c r="E2" s="34"/>
      <c r="F2" s="34"/>
      <c r="G2" s="34"/>
      <c r="H2" s="34"/>
      <c r="I2" s="34"/>
    </row>
    <row r="3" spans="1:10" s="3" customFormat="1" ht="18" customHeight="1">
      <c r="A3" s="35" t="s">
        <v>146</v>
      </c>
      <c r="B3" s="35"/>
      <c r="C3" s="35"/>
      <c r="D3" s="35"/>
      <c r="E3" s="35"/>
      <c r="F3" s="35"/>
      <c r="G3" s="35"/>
      <c r="H3" s="35"/>
      <c r="I3" s="35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6" t="s">
        <v>0</v>
      </c>
      <c r="B5" s="36" t="s">
        <v>1</v>
      </c>
      <c r="C5" s="36" t="s">
        <v>2</v>
      </c>
      <c r="D5" s="28" t="s">
        <v>3</v>
      </c>
      <c r="E5" s="28" t="s">
        <v>4</v>
      </c>
      <c r="F5" s="28" t="s">
        <v>5</v>
      </c>
      <c r="G5" s="30" t="s">
        <v>6</v>
      </c>
      <c r="H5" s="30" t="s">
        <v>7</v>
      </c>
      <c r="I5" s="30" t="s">
        <v>8</v>
      </c>
      <c r="J5" s="30" t="s">
        <v>20</v>
      </c>
    </row>
    <row r="6" spans="1:10" s="5" customFormat="1" ht="7.5" customHeight="1">
      <c r="A6" s="37"/>
      <c r="B6" s="37"/>
      <c r="C6" s="37"/>
      <c r="D6" s="29"/>
      <c r="E6" s="29"/>
      <c r="F6" s="29"/>
      <c r="G6" s="31"/>
      <c r="H6" s="31"/>
      <c r="I6" s="31"/>
      <c r="J6" s="31"/>
    </row>
    <row r="7" spans="1:17" ht="12.75" customHeight="1">
      <c r="A7" s="6">
        <v>1</v>
      </c>
      <c r="B7" s="6">
        <v>36</v>
      </c>
      <c r="C7" s="16" t="s">
        <v>224</v>
      </c>
      <c r="D7" s="17">
        <v>1994</v>
      </c>
      <c r="E7" s="10" t="s">
        <v>16</v>
      </c>
      <c r="F7" s="10" t="s">
        <v>79</v>
      </c>
      <c r="G7" s="20" t="s">
        <v>646</v>
      </c>
      <c r="H7" s="9" t="str">
        <f aca="true" t="shared" si="0" ref="H7:H38">IF(AND(D7&gt;=1947,D7&lt;=1951),"М65",IF(AND(D7&gt;=1952,D7&lt;=1956),"М60",IF(AND(D7&gt;=1957,D7&lt;=1961),"М55",IF(AND(D7&gt;=1962,D7&lt;=1966),"М50",IF(AND(D7&gt;=1967,D7&lt;=1971),"М45",IF(AND(D7&gt;=1972,D7&lt;=1976),"М40",L7))))))</f>
        <v>М18</v>
      </c>
      <c r="I7" s="9">
        <v>1</v>
      </c>
      <c r="J7" s="20"/>
      <c r="L7" s="2" t="str">
        <f aca="true" t="shared" si="1" ref="L7:L38">IF(AND(D7&gt;=1977,D7&lt;=1998),"М18","")</f>
        <v>М18</v>
      </c>
      <c r="Q7" s="2">
        <v>1239</v>
      </c>
    </row>
    <row r="8" spans="1:17" ht="12.75" customHeight="1">
      <c r="A8" s="6">
        <v>2</v>
      </c>
      <c r="B8" s="6">
        <v>21</v>
      </c>
      <c r="C8" s="16" t="s">
        <v>29</v>
      </c>
      <c r="D8" s="17">
        <v>1989</v>
      </c>
      <c r="E8" s="10" t="s">
        <v>16</v>
      </c>
      <c r="F8" s="10" t="s">
        <v>214</v>
      </c>
      <c r="G8" s="20" t="s">
        <v>506</v>
      </c>
      <c r="H8" s="9" t="str">
        <f t="shared" si="0"/>
        <v>М18</v>
      </c>
      <c r="I8" s="9">
        <v>2</v>
      </c>
      <c r="J8" s="20"/>
      <c r="L8" s="2" t="str">
        <f t="shared" si="1"/>
        <v>М18</v>
      </c>
      <c r="Q8" s="2">
        <v>1239</v>
      </c>
    </row>
    <row r="9" spans="1:17" ht="12.75" customHeight="1">
      <c r="A9" s="6">
        <v>3</v>
      </c>
      <c r="B9" s="6">
        <v>71</v>
      </c>
      <c r="C9" s="16" t="s">
        <v>80</v>
      </c>
      <c r="D9" s="17">
        <v>1989</v>
      </c>
      <c r="E9" s="10" t="s">
        <v>16</v>
      </c>
      <c r="F9" s="10" t="s">
        <v>79</v>
      </c>
      <c r="G9" s="20" t="s">
        <v>515</v>
      </c>
      <c r="H9" s="9" t="str">
        <f t="shared" si="0"/>
        <v>М18</v>
      </c>
      <c r="I9" s="9">
        <v>3</v>
      </c>
      <c r="J9" s="20"/>
      <c r="L9" s="2" t="str">
        <f t="shared" si="1"/>
        <v>М18</v>
      </c>
      <c r="Q9" s="2">
        <v>1332</v>
      </c>
    </row>
    <row r="10" spans="1:17" ht="12.75" customHeight="1">
      <c r="A10" s="6">
        <v>4</v>
      </c>
      <c r="B10" s="6">
        <v>18</v>
      </c>
      <c r="C10" s="16" t="s">
        <v>78</v>
      </c>
      <c r="D10" s="17">
        <v>1984</v>
      </c>
      <c r="E10" s="10" t="s">
        <v>16</v>
      </c>
      <c r="F10" s="10" t="s">
        <v>184</v>
      </c>
      <c r="G10" s="20" t="s">
        <v>534</v>
      </c>
      <c r="H10" s="9" t="str">
        <f t="shared" si="0"/>
        <v>М18</v>
      </c>
      <c r="I10" s="9">
        <v>4</v>
      </c>
      <c r="J10" s="20"/>
      <c r="L10" s="2" t="str">
        <f t="shared" si="1"/>
        <v>М18</v>
      </c>
      <c r="Q10" s="2">
        <v>1361</v>
      </c>
    </row>
    <row r="11" spans="1:17" ht="12.75" customHeight="1">
      <c r="A11" s="6">
        <v>5</v>
      </c>
      <c r="B11" s="6">
        <v>93</v>
      </c>
      <c r="C11" s="16" t="s">
        <v>359</v>
      </c>
      <c r="D11" s="17">
        <v>1993</v>
      </c>
      <c r="E11" s="10" t="s">
        <v>16</v>
      </c>
      <c r="F11" s="10" t="s">
        <v>59</v>
      </c>
      <c r="G11" s="20" t="s">
        <v>535</v>
      </c>
      <c r="H11" s="9" t="str">
        <f t="shared" si="0"/>
        <v>М18</v>
      </c>
      <c r="I11" s="9">
        <v>5</v>
      </c>
      <c r="J11" s="20"/>
      <c r="L11" s="2" t="str">
        <f t="shared" si="1"/>
        <v>М18</v>
      </c>
      <c r="Q11" s="2">
        <v>1383</v>
      </c>
    </row>
    <row r="12" spans="1:17" ht="12.75" customHeight="1">
      <c r="A12" s="6">
        <v>6</v>
      </c>
      <c r="B12" s="6">
        <v>42</v>
      </c>
      <c r="C12" s="16" t="s">
        <v>230</v>
      </c>
      <c r="D12" s="17">
        <v>1978</v>
      </c>
      <c r="E12" s="10" t="s">
        <v>16</v>
      </c>
      <c r="F12" s="10" t="s">
        <v>231</v>
      </c>
      <c r="G12" s="20" t="s">
        <v>536</v>
      </c>
      <c r="H12" s="9" t="str">
        <f t="shared" si="0"/>
        <v>М18</v>
      </c>
      <c r="I12" s="9">
        <v>6</v>
      </c>
      <c r="J12" s="20"/>
      <c r="L12" s="2" t="str">
        <f t="shared" si="1"/>
        <v>М18</v>
      </c>
      <c r="Q12" s="2">
        <v>1400</v>
      </c>
    </row>
    <row r="13" spans="1:17" ht="12.75" customHeight="1">
      <c r="A13" s="6">
        <v>7</v>
      </c>
      <c r="B13" s="6">
        <v>74</v>
      </c>
      <c r="C13" s="16" t="s">
        <v>255</v>
      </c>
      <c r="D13" s="17">
        <v>1994</v>
      </c>
      <c r="E13" s="10" t="s">
        <v>16</v>
      </c>
      <c r="F13" s="10" t="s">
        <v>52</v>
      </c>
      <c r="G13" s="20" t="s">
        <v>539</v>
      </c>
      <c r="H13" s="9" t="str">
        <f t="shared" si="0"/>
        <v>М18</v>
      </c>
      <c r="I13" s="9">
        <v>7</v>
      </c>
      <c r="J13" s="20"/>
      <c r="L13" s="2" t="str">
        <f t="shared" si="1"/>
        <v>М18</v>
      </c>
      <c r="Q13" s="2">
        <v>1429</v>
      </c>
    </row>
    <row r="14" spans="1:17" ht="12.75" customHeight="1">
      <c r="A14" s="6">
        <v>8</v>
      </c>
      <c r="B14" s="6">
        <v>86</v>
      </c>
      <c r="C14" s="16" t="s">
        <v>352</v>
      </c>
      <c r="D14" s="17">
        <v>1986</v>
      </c>
      <c r="E14" s="10" t="s">
        <v>16</v>
      </c>
      <c r="F14" s="10"/>
      <c r="G14" s="20" t="s">
        <v>124</v>
      </c>
      <c r="H14" s="9" t="str">
        <f t="shared" si="0"/>
        <v>М18</v>
      </c>
      <c r="I14" s="9">
        <v>8</v>
      </c>
      <c r="J14" s="20"/>
      <c r="L14" s="2" t="str">
        <f t="shared" si="1"/>
        <v>М18</v>
      </c>
      <c r="Q14" s="2">
        <v>1474</v>
      </c>
    </row>
    <row r="15" spans="1:17" ht="12.75" customHeight="1">
      <c r="A15" s="6">
        <v>9</v>
      </c>
      <c r="B15" s="6">
        <v>95</v>
      </c>
      <c r="C15" s="16" t="s">
        <v>75</v>
      </c>
      <c r="D15" s="17">
        <v>1993</v>
      </c>
      <c r="E15" s="10" t="s">
        <v>16</v>
      </c>
      <c r="F15" s="10" t="s">
        <v>345</v>
      </c>
      <c r="G15" s="20" t="s">
        <v>542</v>
      </c>
      <c r="H15" s="9" t="str">
        <f t="shared" si="0"/>
        <v>М18</v>
      </c>
      <c r="I15" s="9">
        <v>9</v>
      </c>
      <c r="J15" s="20"/>
      <c r="L15" s="2" t="str">
        <f t="shared" si="1"/>
        <v>М18</v>
      </c>
      <c r="Q15" s="2">
        <v>1479</v>
      </c>
    </row>
    <row r="16" spans="1:17" ht="12.75" customHeight="1">
      <c r="A16" s="6">
        <v>10</v>
      </c>
      <c r="B16" s="6">
        <v>60</v>
      </c>
      <c r="C16" s="16" t="s">
        <v>60</v>
      </c>
      <c r="D16" s="17">
        <v>1961</v>
      </c>
      <c r="E16" s="10" t="s">
        <v>16</v>
      </c>
      <c r="F16" s="10" t="s">
        <v>19</v>
      </c>
      <c r="G16" s="20" t="s">
        <v>543</v>
      </c>
      <c r="H16" s="9" t="str">
        <f t="shared" si="0"/>
        <v>М55</v>
      </c>
      <c r="I16" s="9">
        <v>1</v>
      </c>
      <c r="J16" s="20"/>
      <c r="L16" s="2">
        <f t="shared" si="1"/>
      </c>
      <c r="Q16" s="2">
        <v>1491</v>
      </c>
    </row>
    <row r="17" spans="1:17" ht="12.75" customHeight="1">
      <c r="A17" s="6">
        <v>11</v>
      </c>
      <c r="B17" s="6">
        <v>56</v>
      </c>
      <c r="C17" s="16" t="s">
        <v>81</v>
      </c>
      <c r="D17" s="17">
        <v>1980</v>
      </c>
      <c r="E17" s="10" t="s">
        <v>16</v>
      </c>
      <c r="F17" s="10" t="s">
        <v>52</v>
      </c>
      <c r="G17" s="20" t="s">
        <v>544</v>
      </c>
      <c r="H17" s="9" t="str">
        <f t="shared" si="0"/>
        <v>М18</v>
      </c>
      <c r="I17" s="9">
        <v>10</v>
      </c>
      <c r="J17" s="20"/>
      <c r="L17" s="2" t="str">
        <f t="shared" si="1"/>
        <v>М18</v>
      </c>
      <c r="Q17" s="2">
        <v>1499</v>
      </c>
    </row>
    <row r="18" spans="1:17" ht="12.75" customHeight="1">
      <c r="A18" s="6">
        <v>12</v>
      </c>
      <c r="B18" s="6">
        <v>10</v>
      </c>
      <c r="C18" s="16" t="s">
        <v>155</v>
      </c>
      <c r="D18" s="17">
        <v>1973</v>
      </c>
      <c r="E18" s="10" t="s">
        <v>38</v>
      </c>
      <c r="F18" s="10" t="s">
        <v>156</v>
      </c>
      <c r="G18" s="20" t="s">
        <v>125</v>
      </c>
      <c r="H18" s="9" t="str">
        <f t="shared" si="0"/>
        <v>М40</v>
      </c>
      <c r="I18" s="9">
        <v>1</v>
      </c>
      <c r="J18" s="20"/>
      <c r="L18" s="2">
        <f t="shared" si="1"/>
      </c>
      <c r="Q18" s="2">
        <v>1503</v>
      </c>
    </row>
    <row r="19" spans="1:17" ht="12.75" customHeight="1">
      <c r="A19" s="6">
        <v>13</v>
      </c>
      <c r="B19" s="6">
        <v>30</v>
      </c>
      <c r="C19" s="16" t="s">
        <v>220</v>
      </c>
      <c r="D19" s="17">
        <v>1996</v>
      </c>
      <c r="E19" s="10" t="s">
        <v>16</v>
      </c>
      <c r="F19" s="10" t="s">
        <v>221</v>
      </c>
      <c r="G19" s="20" t="s">
        <v>545</v>
      </c>
      <c r="H19" s="9" t="str">
        <f t="shared" si="0"/>
        <v>М18</v>
      </c>
      <c r="I19" s="9">
        <v>11</v>
      </c>
      <c r="J19" s="20"/>
      <c r="L19" s="2" t="str">
        <f t="shared" si="1"/>
        <v>М18</v>
      </c>
      <c r="Q19" s="2">
        <v>1510</v>
      </c>
    </row>
    <row r="20" spans="1:17" ht="12.75" customHeight="1">
      <c r="A20" s="6">
        <v>14</v>
      </c>
      <c r="B20" s="6">
        <v>1</v>
      </c>
      <c r="C20" s="16" t="s">
        <v>65</v>
      </c>
      <c r="D20" s="17">
        <v>1956</v>
      </c>
      <c r="E20" s="10" t="s">
        <v>16</v>
      </c>
      <c r="F20" s="10" t="s">
        <v>52</v>
      </c>
      <c r="G20" s="20" t="s">
        <v>126</v>
      </c>
      <c r="H20" s="9" t="str">
        <f t="shared" si="0"/>
        <v>М60</v>
      </c>
      <c r="I20" s="9">
        <v>1</v>
      </c>
      <c r="J20" s="20"/>
      <c r="L20" s="2">
        <f t="shared" si="1"/>
      </c>
      <c r="Q20" s="2">
        <v>1517</v>
      </c>
    </row>
    <row r="21" spans="1:17" ht="12.75" customHeight="1">
      <c r="A21" s="6">
        <v>15</v>
      </c>
      <c r="B21" s="6">
        <v>115</v>
      </c>
      <c r="C21" s="16" t="s">
        <v>72</v>
      </c>
      <c r="D21" s="17">
        <v>1985</v>
      </c>
      <c r="E21" s="10" t="s">
        <v>16</v>
      </c>
      <c r="F21" s="10" t="s">
        <v>368</v>
      </c>
      <c r="G21" s="20" t="s">
        <v>547</v>
      </c>
      <c r="H21" s="9" t="str">
        <f t="shared" si="0"/>
        <v>М18</v>
      </c>
      <c r="I21" s="9">
        <v>12</v>
      </c>
      <c r="J21" s="20"/>
      <c r="L21" s="2" t="str">
        <f t="shared" si="1"/>
        <v>М18</v>
      </c>
      <c r="Q21" s="2">
        <v>1529</v>
      </c>
    </row>
    <row r="22" spans="1:17" ht="12.75" customHeight="1">
      <c r="A22" s="6">
        <v>16</v>
      </c>
      <c r="B22" s="6">
        <v>88</v>
      </c>
      <c r="C22" s="16" t="s">
        <v>353</v>
      </c>
      <c r="D22" s="17">
        <v>1986</v>
      </c>
      <c r="E22" s="10" t="s">
        <v>16</v>
      </c>
      <c r="F22" s="10" t="s">
        <v>62</v>
      </c>
      <c r="G22" s="20" t="s">
        <v>548</v>
      </c>
      <c r="H22" s="9" t="str">
        <f t="shared" si="0"/>
        <v>М18</v>
      </c>
      <c r="I22" s="9">
        <v>13</v>
      </c>
      <c r="J22" s="20"/>
      <c r="L22" s="2" t="str">
        <f t="shared" si="1"/>
        <v>М18</v>
      </c>
      <c r="Q22" s="2">
        <v>1532</v>
      </c>
    </row>
    <row r="23" spans="1:17" ht="12.75" customHeight="1">
      <c r="A23" s="6">
        <v>17</v>
      </c>
      <c r="B23" s="6">
        <v>40</v>
      </c>
      <c r="C23" s="16" t="s">
        <v>228</v>
      </c>
      <c r="D23" s="17">
        <v>1988</v>
      </c>
      <c r="E23" s="10" t="s">
        <v>16</v>
      </c>
      <c r="F23" s="10" t="s">
        <v>229</v>
      </c>
      <c r="G23" s="20" t="s">
        <v>549</v>
      </c>
      <c r="H23" s="9" t="str">
        <f t="shared" si="0"/>
        <v>М18</v>
      </c>
      <c r="I23" s="9">
        <v>14</v>
      </c>
      <c r="J23" s="20"/>
      <c r="L23" s="2" t="str">
        <f t="shared" si="1"/>
        <v>М18</v>
      </c>
      <c r="Q23" s="2">
        <v>1536</v>
      </c>
    </row>
    <row r="24" spans="1:17" ht="12.75" customHeight="1">
      <c r="A24" s="6">
        <v>18</v>
      </c>
      <c r="B24" s="6">
        <v>67</v>
      </c>
      <c r="C24" s="16" t="s">
        <v>251</v>
      </c>
      <c r="D24" s="17">
        <v>1980</v>
      </c>
      <c r="E24" s="10" t="s">
        <v>16</v>
      </c>
      <c r="F24" s="10" t="s">
        <v>252</v>
      </c>
      <c r="G24" s="20" t="s">
        <v>550</v>
      </c>
      <c r="H24" s="9" t="str">
        <f t="shared" si="0"/>
        <v>М18</v>
      </c>
      <c r="I24" s="9">
        <v>15</v>
      </c>
      <c r="J24" s="20"/>
      <c r="L24" s="2" t="str">
        <f t="shared" si="1"/>
        <v>М18</v>
      </c>
      <c r="Q24" s="2">
        <v>1548</v>
      </c>
    </row>
    <row r="25" spans="1:17" ht="12.75" customHeight="1">
      <c r="A25" s="6">
        <v>19</v>
      </c>
      <c r="B25" s="6">
        <v>33</v>
      </c>
      <c r="C25" s="16" t="s">
        <v>223</v>
      </c>
      <c r="D25" s="17">
        <v>1966</v>
      </c>
      <c r="E25" s="10" t="s">
        <v>16</v>
      </c>
      <c r="F25" s="10"/>
      <c r="G25" s="20" t="s">
        <v>552</v>
      </c>
      <c r="H25" s="9" t="str">
        <f t="shared" si="0"/>
        <v>М50</v>
      </c>
      <c r="I25" s="9">
        <v>1</v>
      </c>
      <c r="J25" s="20"/>
      <c r="L25" s="2">
        <f t="shared" si="1"/>
      </c>
      <c r="Q25" s="2">
        <v>1557</v>
      </c>
    </row>
    <row r="26" spans="1:17" ht="12.75" customHeight="1">
      <c r="A26" s="6">
        <v>20</v>
      </c>
      <c r="B26" s="6">
        <v>39</v>
      </c>
      <c r="C26" s="16" t="s">
        <v>227</v>
      </c>
      <c r="D26" s="17">
        <v>1994</v>
      </c>
      <c r="E26" s="10" t="s">
        <v>16</v>
      </c>
      <c r="F26" s="10" t="s">
        <v>215</v>
      </c>
      <c r="G26" s="20" t="s">
        <v>554</v>
      </c>
      <c r="H26" s="9" t="str">
        <f t="shared" si="0"/>
        <v>М18</v>
      </c>
      <c r="I26" s="9">
        <v>16</v>
      </c>
      <c r="J26" s="20"/>
      <c r="L26" s="2" t="str">
        <f t="shared" si="1"/>
        <v>М18</v>
      </c>
      <c r="Q26" s="2">
        <v>1560</v>
      </c>
    </row>
    <row r="27" spans="1:17" ht="12.75" customHeight="1">
      <c r="A27" s="6">
        <v>21</v>
      </c>
      <c r="B27" s="6">
        <v>82</v>
      </c>
      <c r="C27" s="16" t="s">
        <v>104</v>
      </c>
      <c r="D27" s="17">
        <v>1997</v>
      </c>
      <c r="E27" s="10" t="s">
        <v>16</v>
      </c>
      <c r="F27" s="10" t="s">
        <v>92</v>
      </c>
      <c r="G27" s="20" t="s">
        <v>556</v>
      </c>
      <c r="H27" s="9" t="str">
        <f t="shared" si="0"/>
        <v>М18</v>
      </c>
      <c r="I27" s="9">
        <v>17</v>
      </c>
      <c r="J27" s="20"/>
      <c r="L27" s="2" t="str">
        <f t="shared" si="1"/>
        <v>М18</v>
      </c>
      <c r="Q27" s="2">
        <v>1563</v>
      </c>
    </row>
    <row r="28" spans="1:17" ht="12.75" customHeight="1">
      <c r="A28" s="6">
        <v>22</v>
      </c>
      <c r="B28" s="6">
        <v>73</v>
      </c>
      <c r="C28" s="16" t="s">
        <v>257</v>
      </c>
      <c r="D28" s="17">
        <v>1997</v>
      </c>
      <c r="E28" s="10" t="s">
        <v>16</v>
      </c>
      <c r="F28" s="10" t="s">
        <v>52</v>
      </c>
      <c r="G28" s="20" t="s">
        <v>127</v>
      </c>
      <c r="H28" s="9" t="str">
        <f t="shared" si="0"/>
        <v>М18</v>
      </c>
      <c r="I28" s="9">
        <v>18</v>
      </c>
      <c r="J28" s="20"/>
      <c r="L28" s="2" t="str">
        <f t="shared" si="1"/>
        <v>М18</v>
      </c>
      <c r="Q28" s="2">
        <v>1564</v>
      </c>
    </row>
    <row r="29" spans="1:17" ht="12.75" customHeight="1">
      <c r="A29" s="6">
        <v>23</v>
      </c>
      <c r="B29" s="6">
        <v>125</v>
      </c>
      <c r="C29" s="16" t="s">
        <v>401</v>
      </c>
      <c r="D29" s="17">
        <v>1962</v>
      </c>
      <c r="E29" s="10" t="s">
        <v>16</v>
      </c>
      <c r="F29" s="10" t="s">
        <v>19</v>
      </c>
      <c r="G29" s="20" t="s">
        <v>557</v>
      </c>
      <c r="H29" s="9" t="str">
        <f t="shared" si="0"/>
        <v>М50</v>
      </c>
      <c r="I29" s="9">
        <v>2</v>
      </c>
      <c r="J29" s="20"/>
      <c r="L29" s="2">
        <f t="shared" si="1"/>
      </c>
      <c r="Q29" s="2">
        <v>1565</v>
      </c>
    </row>
    <row r="30" spans="1:17" ht="12.75" customHeight="1">
      <c r="A30" s="6">
        <v>24</v>
      </c>
      <c r="B30" s="6">
        <v>102</v>
      </c>
      <c r="C30" s="16" t="s">
        <v>411</v>
      </c>
      <c r="D30" s="17">
        <v>1969</v>
      </c>
      <c r="E30" s="10" t="s">
        <v>16</v>
      </c>
      <c r="F30" s="18" t="s">
        <v>412</v>
      </c>
      <c r="G30" s="20" t="s">
        <v>558</v>
      </c>
      <c r="H30" s="9" t="str">
        <f t="shared" si="0"/>
        <v>М45</v>
      </c>
      <c r="I30" s="9">
        <v>1</v>
      </c>
      <c r="J30" s="20"/>
      <c r="L30" s="2">
        <f t="shared" si="1"/>
      </c>
      <c r="Q30" s="2">
        <v>1566</v>
      </c>
    </row>
    <row r="31" spans="1:17" ht="12.75" customHeight="1">
      <c r="A31" s="6">
        <v>25</v>
      </c>
      <c r="B31" s="6">
        <v>11</v>
      </c>
      <c r="C31" s="16" t="s">
        <v>157</v>
      </c>
      <c r="D31" s="17">
        <v>1967</v>
      </c>
      <c r="E31" s="10" t="s">
        <v>158</v>
      </c>
      <c r="F31" s="10" t="s">
        <v>159</v>
      </c>
      <c r="G31" s="20" t="s">
        <v>128</v>
      </c>
      <c r="H31" s="9" t="str">
        <f t="shared" si="0"/>
        <v>М45</v>
      </c>
      <c r="I31" s="9">
        <v>2</v>
      </c>
      <c r="J31" s="20"/>
      <c r="L31" s="2">
        <f t="shared" si="1"/>
      </c>
      <c r="Q31" s="2">
        <v>1578</v>
      </c>
    </row>
    <row r="32" spans="1:17" ht="12.75" customHeight="1">
      <c r="A32" s="6">
        <v>26</v>
      </c>
      <c r="B32" s="6">
        <v>90</v>
      </c>
      <c r="C32" s="16" t="s">
        <v>356</v>
      </c>
      <c r="D32" s="17">
        <v>1963</v>
      </c>
      <c r="E32" s="10" t="s">
        <v>16</v>
      </c>
      <c r="F32" s="10" t="s">
        <v>17</v>
      </c>
      <c r="G32" s="20" t="s">
        <v>559</v>
      </c>
      <c r="H32" s="9" t="str">
        <f t="shared" si="0"/>
        <v>М50</v>
      </c>
      <c r="I32" s="9">
        <v>3</v>
      </c>
      <c r="J32" s="20"/>
      <c r="L32" s="2">
        <f t="shared" si="1"/>
      </c>
      <c r="Q32" s="2">
        <v>1584</v>
      </c>
    </row>
    <row r="33" spans="1:17" ht="12.75" customHeight="1">
      <c r="A33" s="6">
        <v>27</v>
      </c>
      <c r="B33" s="6">
        <v>38</v>
      </c>
      <c r="C33" s="16" t="s">
        <v>226</v>
      </c>
      <c r="D33" s="17">
        <v>1994</v>
      </c>
      <c r="E33" s="10" t="s">
        <v>16</v>
      </c>
      <c r="F33" s="10" t="s">
        <v>215</v>
      </c>
      <c r="G33" s="20" t="s">
        <v>560</v>
      </c>
      <c r="H33" s="9" t="str">
        <f t="shared" si="0"/>
        <v>М18</v>
      </c>
      <c r="I33" s="9">
        <v>19</v>
      </c>
      <c r="J33" s="20"/>
      <c r="L33" s="2" t="str">
        <f t="shared" si="1"/>
        <v>М18</v>
      </c>
      <c r="Q33" s="2">
        <v>1604</v>
      </c>
    </row>
    <row r="34" spans="1:17" ht="12.75" customHeight="1">
      <c r="A34" s="6">
        <v>28</v>
      </c>
      <c r="B34" s="6">
        <v>104</v>
      </c>
      <c r="C34" s="16" t="s">
        <v>413</v>
      </c>
      <c r="D34" s="17">
        <v>1980</v>
      </c>
      <c r="E34" s="10" t="s">
        <v>414</v>
      </c>
      <c r="F34" s="10" t="s">
        <v>414</v>
      </c>
      <c r="G34" s="20" t="s">
        <v>129</v>
      </c>
      <c r="H34" s="9" t="str">
        <f t="shared" si="0"/>
        <v>М18</v>
      </c>
      <c r="I34" s="9">
        <v>20</v>
      </c>
      <c r="J34" s="20"/>
      <c r="L34" s="2" t="str">
        <f t="shared" si="1"/>
        <v>М18</v>
      </c>
      <c r="Q34" s="2">
        <v>1610</v>
      </c>
    </row>
    <row r="35" spans="1:17" ht="12.75" customHeight="1">
      <c r="A35" s="6">
        <v>29</v>
      </c>
      <c r="B35" s="6">
        <v>43</v>
      </c>
      <c r="C35" s="16" t="s">
        <v>232</v>
      </c>
      <c r="D35" s="17">
        <v>1975</v>
      </c>
      <c r="E35" s="10" t="s">
        <v>16</v>
      </c>
      <c r="F35" s="10" t="s">
        <v>233</v>
      </c>
      <c r="G35" s="20" t="s">
        <v>561</v>
      </c>
      <c r="H35" s="9" t="str">
        <f t="shared" si="0"/>
        <v>М40</v>
      </c>
      <c r="I35" s="9">
        <v>2</v>
      </c>
      <c r="J35" s="20"/>
      <c r="L35" s="2">
        <f t="shared" si="1"/>
      </c>
      <c r="Q35" s="2">
        <v>1611</v>
      </c>
    </row>
    <row r="36" spans="1:17" ht="12.75" customHeight="1">
      <c r="A36" s="6">
        <v>30</v>
      </c>
      <c r="B36" s="6">
        <v>69</v>
      </c>
      <c r="C36" s="16" t="s">
        <v>74</v>
      </c>
      <c r="D36" s="17">
        <v>1956</v>
      </c>
      <c r="E36" s="10" t="s">
        <v>68</v>
      </c>
      <c r="F36" s="10" t="s">
        <v>156</v>
      </c>
      <c r="G36" s="20" t="s">
        <v>562</v>
      </c>
      <c r="H36" s="9" t="str">
        <f t="shared" si="0"/>
        <v>М60</v>
      </c>
      <c r="I36" s="9">
        <v>2</v>
      </c>
      <c r="J36" s="20"/>
      <c r="L36" s="2">
        <f t="shared" si="1"/>
      </c>
      <c r="Q36" s="2">
        <v>1614</v>
      </c>
    </row>
    <row r="37" spans="1:17" ht="12.75" customHeight="1">
      <c r="A37" s="6">
        <v>31</v>
      </c>
      <c r="B37" s="6">
        <v>6</v>
      </c>
      <c r="C37" s="16" t="s">
        <v>55</v>
      </c>
      <c r="D37" s="17">
        <v>1954</v>
      </c>
      <c r="E37" s="10" t="s">
        <v>16</v>
      </c>
      <c r="F37" s="10" t="s">
        <v>54</v>
      </c>
      <c r="G37" s="20" t="s">
        <v>563</v>
      </c>
      <c r="H37" s="9" t="str">
        <f t="shared" si="0"/>
        <v>М60</v>
      </c>
      <c r="I37" s="9">
        <v>3</v>
      </c>
      <c r="J37" s="20"/>
      <c r="L37" s="2">
        <f t="shared" si="1"/>
      </c>
      <c r="Q37" s="2">
        <v>1619</v>
      </c>
    </row>
    <row r="38" spans="1:17" ht="12.75" customHeight="1">
      <c r="A38" s="6">
        <v>32</v>
      </c>
      <c r="B38" s="6">
        <v>22</v>
      </c>
      <c r="C38" s="16" t="s">
        <v>524</v>
      </c>
      <c r="D38" s="17">
        <v>1994</v>
      </c>
      <c r="E38" s="10" t="s">
        <v>16</v>
      </c>
      <c r="F38" s="10" t="s">
        <v>215</v>
      </c>
      <c r="G38" s="20" t="s">
        <v>564</v>
      </c>
      <c r="H38" s="9" t="str">
        <f t="shared" si="0"/>
        <v>М18</v>
      </c>
      <c r="I38" s="9">
        <v>21</v>
      </c>
      <c r="J38" s="20"/>
      <c r="L38" s="2" t="str">
        <f t="shared" si="1"/>
        <v>М18</v>
      </c>
      <c r="Q38" s="2">
        <v>1623</v>
      </c>
    </row>
    <row r="39" spans="1:17" ht="12.75" customHeight="1">
      <c r="A39" s="6">
        <v>33</v>
      </c>
      <c r="B39" s="6">
        <v>77</v>
      </c>
      <c r="C39" s="16" t="s">
        <v>348</v>
      </c>
      <c r="D39" s="17">
        <v>1979</v>
      </c>
      <c r="E39" s="10" t="s">
        <v>16</v>
      </c>
      <c r="F39" s="10" t="s">
        <v>347</v>
      </c>
      <c r="G39" s="20" t="s">
        <v>565</v>
      </c>
      <c r="H39" s="9" t="str">
        <f aca="true" t="shared" si="2" ref="H39:H70">IF(AND(D39&gt;=1947,D39&lt;=1951),"М65",IF(AND(D39&gt;=1952,D39&lt;=1956),"М60",IF(AND(D39&gt;=1957,D39&lt;=1961),"М55",IF(AND(D39&gt;=1962,D39&lt;=1966),"М50",IF(AND(D39&gt;=1967,D39&lt;=1971),"М45",IF(AND(D39&gt;=1972,D39&lt;=1976),"М40",L39))))))</f>
        <v>М18</v>
      </c>
      <c r="I39" s="9">
        <v>22</v>
      </c>
      <c r="J39" s="20"/>
      <c r="L39" s="2" t="str">
        <f aca="true" t="shared" si="3" ref="L39:L65">IF(AND(D39&gt;=1977,D39&lt;=1998),"М18","")</f>
        <v>М18</v>
      </c>
      <c r="Q39" s="2">
        <v>1629</v>
      </c>
    </row>
    <row r="40" spans="1:17" ht="12.75" customHeight="1">
      <c r="A40" s="6">
        <v>34</v>
      </c>
      <c r="B40" s="6">
        <v>64</v>
      </c>
      <c r="C40" s="16" t="s">
        <v>248</v>
      </c>
      <c r="D40" s="17">
        <v>1981</v>
      </c>
      <c r="E40" s="10" t="s">
        <v>16</v>
      </c>
      <c r="F40" s="10"/>
      <c r="G40" s="20" t="s">
        <v>130</v>
      </c>
      <c r="H40" s="9" t="str">
        <f t="shared" si="2"/>
        <v>М18</v>
      </c>
      <c r="I40" s="9">
        <v>23</v>
      </c>
      <c r="J40" s="20"/>
      <c r="L40" s="2" t="str">
        <f t="shared" si="3"/>
        <v>М18</v>
      </c>
      <c r="Q40" s="2">
        <v>1630</v>
      </c>
    </row>
    <row r="41" spans="1:17" ht="12.75" customHeight="1">
      <c r="A41" s="6">
        <v>35</v>
      </c>
      <c r="B41" s="6">
        <v>37</v>
      </c>
      <c r="C41" s="16" t="s">
        <v>225</v>
      </c>
      <c r="D41" s="17">
        <v>1993</v>
      </c>
      <c r="E41" s="10" t="s">
        <v>16</v>
      </c>
      <c r="F41" s="10" t="s">
        <v>215</v>
      </c>
      <c r="G41" s="20" t="s">
        <v>566</v>
      </c>
      <c r="H41" s="9" t="str">
        <f t="shared" si="2"/>
        <v>М18</v>
      </c>
      <c r="I41" s="9">
        <v>24</v>
      </c>
      <c r="J41" s="20"/>
      <c r="L41" s="2" t="str">
        <f t="shared" si="3"/>
        <v>М18</v>
      </c>
      <c r="Q41" s="2">
        <v>1634</v>
      </c>
    </row>
    <row r="42" spans="1:17" ht="12.75" customHeight="1">
      <c r="A42" s="6">
        <v>36</v>
      </c>
      <c r="B42" s="6">
        <v>79</v>
      </c>
      <c r="C42" s="16" t="s">
        <v>349</v>
      </c>
      <c r="D42" s="17">
        <v>1951</v>
      </c>
      <c r="E42" s="10" t="s">
        <v>16</v>
      </c>
      <c r="F42" s="10" t="s">
        <v>311</v>
      </c>
      <c r="G42" s="20" t="s">
        <v>131</v>
      </c>
      <c r="H42" s="9" t="str">
        <f t="shared" si="2"/>
        <v>М65</v>
      </c>
      <c r="I42" s="9">
        <v>1</v>
      </c>
      <c r="J42" s="20"/>
      <c r="L42" s="2">
        <f t="shared" si="3"/>
      </c>
      <c r="Q42" s="2">
        <v>1643</v>
      </c>
    </row>
    <row r="43" spans="1:17" ht="12.75" customHeight="1">
      <c r="A43" s="6">
        <v>37</v>
      </c>
      <c r="B43" s="6">
        <v>29</v>
      </c>
      <c r="C43" s="16" t="s">
        <v>527</v>
      </c>
      <c r="D43" s="17">
        <v>1993</v>
      </c>
      <c r="E43" s="10" t="s">
        <v>16</v>
      </c>
      <c r="F43" s="10" t="s">
        <v>215</v>
      </c>
      <c r="G43" s="20" t="s">
        <v>569</v>
      </c>
      <c r="H43" s="9" t="str">
        <f t="shared" si="2"/>
        <v>М18</v>
      </c>
      <c r="I43" s="9">
        <v>25</v>
      </c>
      <c r="J43" s="20"/>
      <c r="L43" s="2" t="str">
        <f t="shared" si="3"/>
        <v>М18</v>
      </c>
      <c r="Q43" s="2">
        <v>1650</v>
      </c>
    </row>
    <row r="44" spans="1:17" ht="12.75" customHeight="1">
      <c r="A44" s="6">
        <v>38</v>
      </c>
      <c r="B44" s="6">
        <v>116</v>
      </c>
      <c r="C44" s="16" t="s">
        <v>418</v>
      </c>
      <c r="D44" s="17">
        <v>1961</v>
      </c>
      <c r="E44" s="10" t="s">
        <v>16</v>
      </c>
      <c r="F44" s="10" t="s">
        <v>338</v>
      </c>
      <c r="G44" s="20" t="s">
        <v>132</v>
      </c>
      <c r="H44" s="9" t="str">
        <f t="shared" si="2"/>
        <v>М55</v>
      </c>
      <c r="I44" s="9">
        <v>2</v>
      </c>
      <c r="J44" s="20"/>
      <c r="L44" s="2">
        <f t="shared" si="3"/>
      </c>
      <c r="Q44" s="2">
        <v>1653</v>
      </c>
    </row>
    <row r="45" spans="1:17" ht="12.75" customHeight="1">
      <c r="A45" s="6">
        <v>39</v>
      </c>
      <c r="B45" s="6">
        <v>7</v>
      </c>
      <c r="C45" s="16" t="s">
        <v>151</v>
      </c>
      <c r="D45" s="17">
        <v>1970</v>
      </c>
      <c r="E45" s="10" t="s">
        <v>16</v>
      </c>
      <c r="F45" s="10"/>
      <c r="G45" s="20" t="s">
        <v>570</v>
      </c>
      <c r="H45" s="9" t="str">
        <f t="shared" si="2"/>
        <v>М45</v>
      </c>
      <c r="I45" s="9">
        <v>3</v>
      </c>
      <c r="J45" s="20"/>
      <c r="L45" s="2">
        <f t="shared" si="3"/>
      </c>
      <c r="Q45" s="2">
        <v>1654</v>
      </c>
    </row>
    <row r="46" spans="1:17" ht="12.75" customHeight="1">
      <c r="A46" s="6">
        <v>40</v>
      </c>
      <c r="B46" s="6">
        <v>72</v>
      </c>
      <c r="C46" s="16" t="s">
        <v>254</v>
      </c>
      <c r="D46" s="17">
        <v>1955</v>
      </c>
      <c r="E46" s="10" t="s">
        <v>16</v>
      </c>
      <c r="F46" s="10" t="s">
        <v>52</v>
      </c>
      <c r="G46" s="20" t="s">
        <v>571</v>
      </c>
      <c r="H46" s="9" t="str">
        <f t="shared" si="2"/>
        <v>М60</v>
      </c>
      <c r="I46" s="9">
        <v>4</v>
      </c>
      <c r="J46" s="20"/>
      <c r="L46" s="2">
        <f t="shared" si="3"/>
      </c>
      <c r="Q46" s="2">
        <v>1658</v>
      </c>
    </row>
    <row r="47" spans="1:17" ht="12.75" customHeight="1">
      <c r="A47" s="6">
        <v>41</v>
      </c>
      <c r="B47" s="6">
        <v>94</v>
      </c>
      <c r="C47" s="16" t="s">
        <v>343</v>
      </c>
      <c r="D47" s="17">
        <v>1977</v>
      </c>
      <c r="E47" s="10" t="s">
        <v>16</v>
      </c>
      <c r="F47" s="10" t="s">
        <v>344</v>
      </c>
      <c r="G47" s="20" t="s">
        <v>572</v>
      </c>
      <c r="H47" s="9" t="str">
        <f t="shared" si="2"/>
        <v>М18</v>
      </c>
      <c r="I47" s="9">
        <v>26</v>
      </c>
      <c r="J47" s="20"/>
      <c r="L47" s="2" t="str">
        <f t="shared" si="3"/>
        <v>М18</v>
      </c>
      <c r="Q47" s="2">
        <v>1668</v>
      </c>
    </row>
    <row r="48" spans="1:17" ht="12.75" customHeight="1">
      <c r="A48" s="6">
        <v>42</v>
      </c>
      <c r="B48" s="6">
        <v>109</v>
      </c>
      <c r="C48" s="16" t="s">
        <v>530</v>
      </c>
      <c r="D48" s="17">
        <v>1997</v>
      </c>
      <c r="E48" s="10" t="s">
        <v>48</v>
      </c>
      <c r="F48" s="10" t="s">
        <v>402</v>
      </c>
      <c r="G48" s="20" t="s">
        <v>573</v>
      </c>
      <c r="H48" s="9" t="str">
        <f t="shared" si="2"/>
        <v>М18</v>
      </c>
      <c r="I48" s="9">
        <v>27</v>
      </c>
      <c r="J48" s="20"/>
      <c r="L48" s="2" t="str">
        <f t="shared" si="3"/>
        <v>М18</v>
      </c>
      <c r="Q48" s="2">
        <v>1669</v>
      </c>
    </row>
    <row r="49" spans="1:17" ht="12.75" customHeight="1">
      <c r="A49" s="6">
        <v>43</v>
      </c>
      <c r="B49" s="6">
        <v>28</v>
      </c>
      <c r="C49" s="16" t="s">
        <v>219</v>
      </c>
      <c r="D49" s="17">
        <v>1994</v>
      </c>
      <c r="E49" s="10" t="s">
        <v>16</v>
      </c>
      <c r="F49" s="10" t="s">
        <v>215</v>
      </c>
      <c r="G49" s="20" t="s">
        <v>133</v>
      </c>
      <c r="H49" s="9" t="str">
        <f t="shared" si="2"/>
        <v>М18</v>
      </c>
      <c r="I49" s="9">
        <v>28</v>
      </c>
      <c r="J49" s="20"/>
      <c r="L49" s="2" t="str">
        <f t="shared" si="3"/>
        <v>М18</v>
      </c>
      <c r="Q49" s="2">
        <v>1671</v>
      </c>
    </row>
    <row r="50" spans="1:17" ht="12.75" customHeight="1">
      <c r="A50" s="6">
        <v>44</v>
      </c>
      <c r="B50" s="6">
        <v>2</v>
      </c>
      <c r="C50" s="16" t="s">
        <v>256</v>
      </c>
      <c r="D50" s="17">
        <v>1969</v>
      </c>
      <c r="E50" s="10" t="s">
        <v>16</v>
      </c>
      <c r="F50" s="10"/>
      <c r="G50" s="20" t="s">
        <v>576</v>
      </c>
      <c r="H50" s="9" t="str">
        <f t="shared" si="2"/>
        <v>М45</v>
      </c>
      <c r="I50" s="9">
        <v>4</v>
      </c>
      <c r="J50" s="20"/>
      <c r="L50" s="2">
        <f t="shared" si="3"/>
      </c>
      <c r="Q50" s="2">
        <v>1685</v>
      </c>
    </row>
    <row r="51" spans="1:17" ht="12.75" customHeight="1">
      <c r="A51" s="6">
        <v>45</v>
      </c>
      <c r="B51" s="6">
        <v>117</v>
      </c>
      <c r="C51" s="16" t="s">
        <v>49</v>
      </c>
      <c r="D51" s="17">
        <v>1992</v>
      </c>
      <c r="E51" s="10" t="s">
        <v>16</v>
      </c>
      <c r="F51" s="10" t="s">
        <v>368</v>
      </c>
      <c r="G51" s="20" t="s">
        <v>577</v>
      </c>
      <c r="H51" s="9" t="str">
        <f t="shared" si="2"/>
        <v>М18</v>
      </c>
      <c r="I51" s="9">
        <v>29</v>
      </c>
      <c r="J51" s="20"/>
      <c r="L51" s="2" t="str">
        <f t="shared" si="3"/>
        <v>М18</v>
      </c>
      <c r="Q51" s="2">
        <v>1708</v>
      </c>
    </row>
    <row r="52" spans="1:17" ht="12.75" customHeight="1">
      <c r="A52" s="6">
        <v>46</v>
      </c>
      <c r="B52" s="6">
        <v>106</v>
      </c>
      <c r="C52" s="16" t="s">
        <v>416</v>
      </c>
      <c r="D52" s="17">
        <v>1994</v>
      </c>
      <c r="E52" s="10" t="s">
        <v>16</v>
      </c>
      <c r="F52" s="10"/>
      <c r="G52" s="20" t="s">
        <v>578</v>
      </c>
      <c r="H52" s="9" t="str">
        <f t="shared" si="2"/>
        <v>М18</v>
      </c>
      <c r="I52" s="9">
        <v>30</v>
      </c>
      <c r="J52" s="20"/>
      <c r="L52" s="2" t="str">
        <f t="shared" si="3"/>
        <v>М18</v>
      </c>
      <c r="Q52" s="2">
        <v>1716</v>
      </c>
    </row>
    <row r="53" spans="1:17" ht="12.75" customHeight="1">
      <c r="A53" s="6">
        <v>47</v>
      </c>
      <c r="B53" s="6">
        <v>63</v>
      </c>
      <c r="C53" s="16" t="s">
        <v>246</v>
      </c>
      <c r="D53" s="17">
        <v>1998</v>
      </c>
      <c r="E53" s="10" t="s">
        <v>16</v>
      </c>
      <c r="F53" s="10" t="s">
        <v>247</v>
      </c>
      <c r="G53" s="20" t="s">
        <v>578</v>
      </c>
      <c r="H53" s="9" t="str">
        <f t="shared" si="2"/>
        <v>М18</v>
      </c>
      <c r="I53" s="9">
        <v>31</v>
      </c>
      <c r="J53" s="20"/>
      <c r="L53" s="2" t="str">
        <f t="shared" si="3"/>
        <v>М18</v>
      </c>
      <c r="Q53" s="2">
        <v>1716</v>
      </c>
    </row>
    <row r="54" spans="1:17" ht="12.75" customHeight="1">
      <c r="A54" s="6">
        <v>48</v>
      </c>
      <c r="B54" s="6">
        <v>87</v>
      </c>
      <c r="C54" s="16" t="s">
        <v>86</v>
      </c>
      <c r="D54" s="17">
        <v>1972</v>
      </c>
      <c r="E54" s="10" t="s">
        <v>16</v>
      </c>
      <c r="F54" s="10" t="s">
        <v>87</v>
      </c>
      <c r="G54" s="20" t="s">
        <v>581</v>
      </c>
      <c r="H54" s="9" t="str">
        <f t="shared" si="2"/>
        <v>М40</v>
      </c>
      <c r="I54" s="9">
        <v>3</v>
      </c>
      <c r="J54" s="20"/>
      <c r="L54" s="2">
        <f t="shared" si="3"/>
      </c>
      <c r="Q54" s="2">
        <v>1732</v>
      </c>
    </row>
    <row r="55" spans="1:17" ht="12.75" customHeight="1">
      <c r="A55" s="6">
        <v>49</v>
      </c>
      <c r="B55" s="6">
        <v>32</v>
      </c>
      <c r="C55" s="16" t="s">
        <v>30</v>
      </c>
      <c r="D55" s="17">
        <v>1997</v>
      </c>
      <c r="E55" s="10" t="s">
        <v>16</v>
      </c>
      <c r="F55" s="10" t="s">
        <v>189</v>
      </c>
      <c r="G55" s="20" t="s">
        <v>582</v>
      </c>
      <c r="H55" s="9" t="str">
        <f t="shared" si="2"/>
        <v>М18</v>
      </c>
      <c r="I55" s="9">
        <v>32</v>
      </c>
      <c r="J55" s="20"/>
      <c r="L55" s="2" t="str">
        <f t="shared" si="3"/>
        <v>М18</v>
      </c>
      <c r="Q55" s="2">
        <v>1733</v>
      </c>
    </row>
    <row r="56" spans="1:17" ht="12.75" customHeight="1">
      <c r="A56" s="6">
        <v>50</v>
      </c>
      <c r="B56" s="6">
        <v>25</v>
      </c>
      <c r="C56" s="16" t="s">
        <v>218</v>
      </c>
      <c r="D56" s="17">
        <v>1993</v>
      </c>
      <c r="E56" s="10" t="s">
        <v>16</v>
      </c>
      <c r="F56" s="10" t="s">
        <v>215</v>
      </c>
      <c r="G56" s="20" t="s">
        <v>583</v>
      </c>
      <c r="H56" s="9" t="str">
        <f t="shared" si="2"/>
        <v>М18</v>
      </c>
      <c r="I56" s="9">
        <v>33</v>
      </c>
      <c r="J56" s="20"/>
      <c r="L56" s="2" t="str">
        <f t="shared" si="3"/>
        <v>М18</v>
      </c>
      <c r="Q56" s="2">
        <v>1737</v>
      </c>
    </row>
    <row r="57" spans="1:17" ht="12.75" customHeight="1">
      <c r="A57" s="6">
        <v>51</v>
      </c>
      <c r="B57" s="6">
        <v>70</v>
      </c>
      <c r="C57" s="16" t="s">
        <v>73</v>
      </c>
      <c r="D57" s="17">
        <v>1957</v>
      </c>
      <c r="E57" s="10" t="s">
        <v>16</v>
      </c>
      <c r="F57" s="10" t="s">
        <v>54</v>
      </c>
      <c r="G57" s="20" t="s">
        <v>584</v>
      </c>
      <c r="H57" s="9" t="str">
        <f t="shared" si="2"/>
        <v>М55</v>
      </c>
      <c r="I57" s="9">
        <v>3</v>
      </c>
      <c r="J57" s="20"/>
      <c r="L57" s="2">
        <f t="shared" si="3"/>
      </c>
      <c r="Q57" s="2">
        <v>1738</v>
      </c>
    </row>
    <row r="58" spans="1:17" ht="12.75" customHeight="1">
      <c r="A58" s="6">
        <v>52</v>
      </c>
      <c r="B58" s="6">
        <v>27</v>
      </c>
      <c r="C58" s="16" t="s">
        <v>526</v>
      </c>
      <c r="D58" s="17">
        <v>1993</v>
      </c>
      <c r="E58" s="10" t="s">
        <v>16</v>
      </c>
      <c r="F58" s="10" t="s">
        <v>215</v>
      </c>
      <c r="G58" s="20" t="s">
        <v>585</v>
      </c>
      <c r="H58" s="9" t="str">
        <f t="shared" si="2"/>
        <v>М18</v>
      </c>
      <c r="I58" s="9">
        <v>34</v>
      </c>
      <c r="J58" s="20"/>
      <c r="L58" s="2" t="str">
        <f t="shared" si="3"/>
        <v>М18</v>
      </c>
      <c r="Q58" s="2">
        <v>1739</v>
      </c>
    </row>
    <row r="59" spans="1:17" ht="12.75" customHeight="1">
      <c r="A59" s="6">
        <v>53</v>
      </c>
      <c r="B59" s="6">
        <v>24</v>
      </c>
      <c r="C59" s="16" t="s">
        <v>217</v>
      </c>
      <c r="D59" s="17">
        <v>1993</v>
      </c>
      <c r="E59" s="10" t="s">
        <v>16</v>
      </c>
      <c r="F59" s="10" t="s">
        <v>215</v>
      </c>
      <c r="G59" s="20" t="s">
        <v>587</v>
      </c>
      <c r="H59" s="9" t="str">
        <f t="shared" si="2"/>
        <v>М18</v>
      </c>
      <c r="I59" s="9">
        <v>35</v>
      </c>
      <c r="J59" s="20"/>
      <c r="L59" s="2" t="str">
        <f t="shared" si="3"/>
        <v>М18</v>
      </c>
      <c r="Q59" s="2">
        <v>1764</v>
      </c>
    </row>
    <row r="60" spans="1:17" ht="12.75" customHeight="1">
      <c r="A60" s="6">
        <v>54</v>
      </c>
      <c r="B60" s="6">
        <v>81</v>
      </c>
      <c r="C60" s="16" t="s">
        <v>350</v>
      </c>
      <c r="D60" s="17">
        <v>1988</v>
      </c>
      <c r="E60" s="10" t="s">
        <v>16</v>
      </c>
      <c r="F60" s="10"/>
      <c r="G60" s="20" t="s">
        <v>136</v>
      </c>
      <c r="H60" s="9" t="str">
        <f t="shared" si="2"/>
        <v>М18</v>
      </c>
      <c r="I60" s="9">
        <v>36</v>
      </c>
      <c r="J60" s="20"/>
      <c r="L60" s="2" t="str">
        <f t="shared" si="3"/>
        <v>М18</v>
      </c>
      <c r="Q60" s="2">
        <v>1776</v>
      </c>
    </row>
    <row r="61" spans="1:17" ht="12.75" customHeight="1">
      <c r="A61" s="6">
        <v>55</v>
      </c>
      <c r="B61" s="6">
        <v>55</v>
      </c>
      <c r="C61" s="16" t="s">
        <v>243</v>
      </c>
      <c r="D61" s="17">
        <v>1997</v>
      </c>
      <c r="E61" s="10" t="s">
        <v>16</v>
      </c>
      <c r="F61" s="10" t="s">
        <v>202</v>
      </c>
      <c r="G61" s="20" t="s">
        <v>588</v>
      </c>
      <c r="H61" s="9" t="str">
        <f t="shared" si="2"/>
        <v>М18</v>
      </c>
      <c r="I61" s="9">
        <v>37</v>
      </c>
      <c r="J61" s="20"/>
      <c r="L61" s="2" t="str">
        <f t="shared" si="3"/>
        <v>М18</v>
      </c>
      <c r="Q61" s="2">
        <v>1792</v>
      </c>
    </row>
    <row r="62" spans="1:17" ht="12.75" customHeight="1">
      <c r="A62" s="6">
        <v>56</v>
      </c>
      <c r="B62" s="6">
        <v>23</v>
      </c>
      <c r="C62" s="16" t="s">
        <v>216</v>
      </c>
      <c r="D62" s="17">
        <v>1992</v>
      </c>
      <c r="E62" s="10" t="s">
        <v>16</v>
      </c>
      <c r="F62" s="10" t="s">
        <v>215</v>
      </c>
      <c r="G62" s="20" t="s">
        <v>590</v>
      </c>
      <c r="H62" s="9" t="str">
        <f t="shared" si="2"/>
        <v>М18</v>
      </c>
      <c r="I62" s="9">
        <v>38</v>
      </c>
      <c r="J62" s="20"/>
      <c r="L62" s="2" t="str">
        <f t="shared" si="3"/>
        <v>М18</v>
      </c>
      <c r="Q62" s="2">
        <v>1804</v>
      </c>
    </row>
    <row r="63" spans="1:17" ht="12.75" customHeight="1">
      <c r="A63" s="6">
        <v>57</v>
      </c>
      <c r="B63" s="6">
        <v>48</v>
      </c>
      <c r="C63" s="16" t="s">
        <v>234</v>
      </c>
      <c r="D63" s="17">
        <v>1949</v>
      </c>
      <c r="E63" s="10" t="s">
        <v>16</v>
      </c>
      <c r="F63" s="10" t="s">
        <v>62</v>
      </c>
      <c r="G63" s="20" t="s">
        <v>591</v>
      </c>
      <c r="H63" s="9" t="str">
        <f t="shared" si="2"/>
        <v>М65</v>
      </c>
      <c r="I63" s="9">
        <v>2</v>
      </c>
      <c r="J63" s="20"/>
      <c r="L63" s="2">
        <f t="shared" si="3"/>
      </c>
      <c r="Q63" s="2">
        <v>1806</v>
      </c>
    </row>
    <row r="64" spans="1:17" ht="12.75" customHeight="1">
      <c r="A64" s="6">
        <v>58</v>
      </c>
      <c r="B64" s="6">
        <v>8</v>
      </c>
      <c r="C64" s="16" t="s">
        <v>152</v>
      </c>
      <c r="D64" s="17">
        <v>1959</v>
      </c>
      <c r="E64" s="10" t="s">
        <v>16</v>
      </c>
      <c r="F64" s="10" t="s">
        <v>153</v>
      </c>
      <c r="G64" s="20" t="s">
        <v>592</v>
      </c>
      <c r="H64" s="9" t="str">
        <f t="shared" si="2"/>
        <v>М55</v>
      </c>
      <c r="I64" s="9">
        <v>4</v>
      </c>
      <c r="J64" s="20"/>
      <c r="L64" s="2">
        <f t="shared" si="3"/>
      </c>
      <c r="Q64" s="2">
        <v>1808</v>
      </c>
    </row>
    <row r="65" spans="1:17" ht="12.75" customHeight="1">
      <c r="A65" s="6">
        <v>59</v>
      </c>
      <c r="B65" s="6">
        <v>41</v>
      </c>
      <c r="C65" s="16" t="s">
        <v>528</v>
      </c>
      <c r="D65" s="17">
        <v>1976</v>
      </c>
      <c r="E65" s="10" t="s">
        <v>16</v>
      </c>
      <c r="F65" s="10" t="s">
        <v>229</v>
      </c>
      <c r="G65" s="20" t="s">
        <v>594</v>
      </c>
      <c r="H65" s="9" t="str">
        <f t="shared" si="2"/>
        <v>М40</v>
      </c>
      <c r="I65" s="9">
        <v>4</v>
      </c>
      <c r="J65" s="20"/>
      <c r="L65" s="2">
        <f t="shared" si="3"/>
      </c>
      <c r="Q65" s="2">
        <v>1833</v>
      </c>
    </row>
    <row r="66" spans="1:17" ht="12.75" customHeight="1">
      <c r="A66" s="6">
        <v>60</v>
      </c>
      <c r="B66" s="6">
        <v>121</v>
      </c>
      <c r="C66" s="16" t="s">
        <v>95</v>
      </c>
      <c r="D66" s="17">
        <v>1959</v>
      </c>
      <c r="E66" s="10" t="s">
        <v>16</v>
      </c>
      <c r="F66" s="10" t="s">
        <v>54</v>
      </c>
      <c r="G66" s="20" t="s">
        <v>597</v>
      </c>
      <c r="H66" s="9" t="str">
        <f t="shared" si="2"/>
        <v>М55</v>
      </c>
      <c r="I66" s="9">
        <v>5</v>
      </c>
      <c r="Q66" s="2">
        <v>1866</v>
      </c>
    </row>
    <row r="67" spans="1:17" ht="12.75" customHeight="1">
      <c r="A67" s="6">
        <v>61</v>
      </c>
      <c r="B67" s="6">
        <v>26</v>
      </c>
      <c r="C67" s="16" t="s">
        <v>525</v>
      </c>
      <c r="D67" s="17">
        <v>1993</v>
      </c>
      <c r="E67" s="10" t="s">
        <v>16</v>
      </c>
      <c r="F67" s="10" t="s">
        <v>215</v>
      </c>
      <c r="G67" s="20" t="s">
        <v>598</v>
      </c>
      <c r="H67" s="9" t="str">
        <f t="shared" si="2"/>
        <v>М18</v>
      </c>
      <c r="I67" s="9">
        <v>39</v>
      </c>
      <c r="J67" s="20"/>
      <c r="L67" s="2" t="str">
        <f aca="true" t="shared" si="4" ref="L67:L101">IF(AND(D67&gt;=1977,D67&lt;=1998),"М18","")</f>
        <v>М18</v>
      </c>
      <c r="Q67" s="2">
        <v>1869</v>
      </c>
    </row>
    <row r="68" spans="1:17" ht="12.75" customHeight="1">
      <c r="A68" s="6">
        <v>62</v>
      </c>
      <c r="B68" s="6">
        <v>105</v>
      </c>
      <c r="C68" s="16" t="s">
        <v>415</v>
      </c>
      <c r="D68" s="17">
        <v>1998</v>
      </c>
      <c r="E68" s="10" t="s">
        <v>48</v>
      </c>
      <c r="F68" s="10" t="s">
        <v>402</v>
      </c>
      <c r="G68" s="20" t="s">
        <v>601</v>
      </c>
      <c r="H68" s="9" t="str">
        <f t="shared" si="2"/>
        <v>М18</v>
      </c>
      <c r="I68" s="9">
        <v>40</v>
      </c>
      <c r="J68" s="20"/>
      <c r="L68" s="2" t="str">
        <f t="shared" si="4"/>
        <v>М18</v>
      </c>
      <c r="Q68" s="2">
        <v>1885</v>
      </c>
    </row>
    <row r="69" spans="1:17" ht="12.75" customHeight="1">
      <c r="A69" s="6">
        <v>63</v>
      </c>
      <c r="B69" s="6">
        <v>85</v>
      </c>
      <c r="C69" s="16" t="s">
        <v>351</v>
      </c>
      <c r="D69" s="17">
        <v>1978</v>
      </c>
      <c r="E69" s="10" t="s">
        <v>16</v>
      </c>
      <c r="F69" s="10" t="s">
        <v>347</v>
      </c>
      <c r="G69" s="20" t="s">
        <v>602</v>
      </c>
      <c r="H69" s="9" t="str">
        <f t="shared" si="2"/>
        <v>М18</v>
      </c>
      <c r="I69" s="9">
        <v>41</v>
      </c>
      <c r="J69" s="20"/>
      <c r="L69" s="2" t="str">
        <f t="shared" si="4"/>
        <v>М18</v>
      </c>
      <c r="Q69" s="2">
        <v>1892</v>
      </c>
    </row>
    <row r="70" spans="1:17" ht="12.75" customHeight="1">
      <c r="A70" s="6">
        <v>64</v>
      </c>
      <c r="B70" s="6">
        <v>66</v>
      </c>
      <c r="C70" s="16" t="s">
        <v>250</v>
      </c>
      <c r="D70" s="17">
        <v>1962</v>
      </c>
      <c r="E70" s="10" t="s">
        <v>16</v>
      </c>
      <c r="F70" s="10" t="s">
        <v>156</v>
      </c>
      <c r="G70" s="20" t="s">
        <v>604</v>
      </c>
      <c r="H70" s="9" t="str">
        <f t="shared" si="2"/>
        <v>М50</v>
      </c>
      <c r="I70" s="9">
        <v>4</v>
      </c>
      <c r="J70" s="20"/>
      <c r="L70" s="2">
        <f t="shared" si="4"/>
      </c>
      <c r="Q70" s="2">
        <v>1906</v>
      </c>
    </row>
    <row r="71" spans="1:17" ht="12.75" customHeight="1">
      <c r="A71" s="6">
        <v>65</v>
      </c>
      <c r="B71" s="6">
        <v>91</v>
      </c>
      <c r="C71" s="16" t="s">
        <v>357</v>
      </c>
      <c r="D71" s="17">
        <v>1954</v>
      </c>
      <c r="E71" s="10" t="s">
        <v>358</v>
      </c>
      <c r="F71" s="10"/>
      <c r="G71" s="20" t="s">
        <v>605</v>
      </c>
      <c r="H71" s="9" t="str">
        <f aca="true" t="shared" si="5" ref="H71:H101">IF(AND(D71&gt;=1947,D71&lt;=1951),"М65",IF(AND(D71&gt;=1952,D71&lt;=1956),"М60",IF(AND(D71&gt;=1957,D71&lt;=1961),"М55",IF(AND(D71&gt;=1962,D71&lt;=1966),"М50",IF(AND(D71&gt;=1967,D71&lt;=1971),"М45",IF(AND(D71&gt;=1972,D71&lt;=1976),"М40",L71))))))</f>
        <v>М60</v>
      </c>
      <c r="I71" s="9">
        <v>5</v>
      </c>
      <c r="J71" s="20"/>
      <c r="L71" s="2">
        <f t="shared" si="4"/>
      </c>
      <c r="Q71" s="2">
        <v>1908</v>
      </c>
    </row>
    <row r="72" spans="1:17" ht="12.75" customHeight="1">
      <c r="A72" s="6">
        <v>66</v>
      </c>
      <c r="B72" s="6">
        <v>100</v>
      </c>
      <c r="C72" s="16" t="s">
        <v>409</v>
      </c>
      <c r="D72" s="17">
        <v>1981</v>
      </c>
      <c r="E72" s="10" t="s">
        <v>16</v>
      </c>
      <c r="F72" s="10" t="s">
        <v>345</v>
      </c>
      <c r="G72" s="20" t="s">
        <v>606</v>
      </c>
      <c r="H72" s="9" t="str">
        <f t="shared" si="5"/>
        <v>М18</v>
      </c>
      <c r="I72" s="9">
        <v>42</v>
      </c>
      <c r="J72" s="20"/>
      <c r="L72" s="2" t="str">
        <f t="shared" si="4"/>
        <v>М18</v>
      </c>
      <c r="Q72" s="2">
        <v>1917</v>
      </c>
    </row>
    <row r="73" spans="1:17" ht="12.75" customHeight="1">
      <c r="A73" s="6">
        <v>67</v>
      </c>
      <c r="B73" s="6">
        <v>49</v>
      </c>
      <c r="C73" s="16" t="s">
        <v>235</v>
      </c>
      <c r="D73" s="17">
        <v>1980</v>
      </c>
      <c r="E73" s="10" t="s">
        <v>16</v>
      </c>
      <c r="F73" s="10" t="s">
        <v>236</v>
      </c>
      <c r="G73" s="20" t="s">
        <v>607</v>
      </c>
      <c r="H73" s="9" t="str">
        <f t="shared" si="5"/>
        <v>М18</v>
      </c>
      <c r="I73" s="9">
        <v>43</v>
      </c>
      <c r="J73" s="20"/>
      <c r="L73" s="2" t="str">
        <f t="shared" si="4"/>
        <v>М18</v>
      </c>
      <c r="Q73" s="2">
        <v>1919</v>
      </c>
    </row>
    <row r="74" spans="1:17" ht="12.75" customHeight="1">
      <c r="A74" s="6">
        <v>68</v>
      </c>
      <c r="B74" s="6">
        <v>12</v>
      </c>
      <c r="C74" s="16" t="s">
        <v>47</v>
      </c>
      <c r="D74" s="17">
        <v>1951</v>
      </c>
      <c r="E74" s="10" t="s">
        <v>48</v>
      </c>
      <c r="F74" s="10"/>
      <c r="G74" s="20" t="s">
        <v>608</v>
      </c>
      <c r="H74" s="9" t="str">
        <f t="shared" si="5"/>
        <v>М65</v>
      </c>
      <c r="I74" s="9">
        <v>3</v>
      </c>
      <c r="J74" s="20"/>
      <c r="L74" s="2">
        <f t="shared" si="4"/>
      </c>
      <c r="Q74" s="2">
        <v>1936</v>
      </c>
    </row>
    <row r="75" spans="1:17" ht="12.75" customHeight="1">
      <c r="A75" s="6">
        <v>69</v>
      </c>
      <c r="B75" s="6">
        <v>57</v>
      </c>
      <c r="C75" s="16" t="s">
        <v>56</v>
      </c>
      <c r="D75" s="17">
        <v>1959</v>
      </c>
      <c r="E75" s="10" t="s">
        <v>16</v>
      </c>
      <c r="F75" s="10" t="s">
        <v>57</v>
      </c>
      <c r="G75" s="20" t="s">
        <v>610</v>
      </c>
      <c r="H75" s="9" t="str">
        <f t="shared" si="5"/>
        <v>М55</v>
      </c>
      <c r="I75" s="9">
        <v>6</v>
      </c>
      <c r="J75" s="20"/>
      <c r="L75" s="2">
        <f t="shared" si="4"/>
      </c>
      <c r="Q75" s="2">
        <v>1938</v>
      </c>
    </row>
    <row r="76" spans="1:17" ht="12.75" customHeight="1">
      <c r="A76" s="6">
        <v>70</v>
      </c>
      <c r="B76" s="6">
        <v>16</v>
      </c>
      <c r="C76" s="16" t="s">
        <v>160</v>
      </c>
      <c r="D76" s="17">
        <v>1962</v>
      </c>
      <c r="E76" s="10" t="s">
        <v>161</v>
      </c>
      <c r="F76" s="10"/>
      <c r="G76" s="20" t="s">
        <v>610</v>
      </c>
      <c r="H76" s="9" t="str">
        <f t="shared" si="5"/>
        <v>М50</v>
      </c>
      <c r="I76" s="9">
        <v>5</v>
      </c>
      <c r="J76" s="20"/>
      <c r="L76" s="2">
        <f t="shared" si="4"/>
      </c>
      <c r="Q76" s="2">
        <v>1938</v>
      </c>
    </row>
    <row r="77" spans="1:17" ht="12.75" customHeight="1">
      <c r="A77" s="6">
        <v>71</v>
      </c>
      <c r="B77" s="6">
        <v>5</v>
      </c>
      <c r="C77" s="16" t="s">
        <v>149</v>
      </c>
      <c r="D77" s="17">
        <v>1980</v>
      </c>
      <c r="E77" s="10" t="s">
        <v>16</v>
      </c>
      <c r="F77" s="10" t="s">
        <v>150</v>
      </c>
      <c r="G77" s="20" t="s">
        <v>137</v>
      </c>
      <c r="H77" s="9" t="str">
        <f t="shared" si="5"/>
        <v>М18</v>
      </c>
      <c r="I77" s="9">
        <v>44</v>
      </c>
      <c r="J77" s="20"/>
      <c r="L77" s="2" t="str">
        <f t="shared" si="4"/>
        <v>М18</v>
      </c>
      <c r="Q77" s="2">
        <v>1942</v>
      </c>
    </row>
    <row r="78" spans="1:17" ht="12.75" customHeight="1">
      <c r="A78" s="6">
        <v>72</v>
      </c>
      <c r="B78" s="6">
        <v>112</v>
      </c>
      <c r="C78" s="16" t="s">
        <v>531</v>
      </c>
      <c r="D78" s="17">
        <v>1996</v>
      </c>
      <c r="E78" s="10" t="s">
        <v>48</v>
      </c>
      <c r="F78" s="10" t="s">
        <v>402</v>
      </c>
      <c r="G78" s="20" t="s">
        <v>614</v>
      </c>
      <c r="H78" s="9" t="str">
        <f t="shared" si="5"/>
        <v>М18</v>
      </c>
      <c r="I78" s="9">
        <v>45</v>
      </c>
      <c r="J78" s="20"/>
      <c r="L78" s="2" t="str">
        <f t="shared" si="4"/>
        <v>М18</v>
      </c>
      <c r="Q78" s="2">
        <v>2010</v>
      </c>
    </row>
    <row r="79" spans="1:17" ht="12.75" customHeight="1">
      <c r="A79" s="6">
        <v>73</v>
      </c>
      <c r="B79" s="6">
        <v>4</v>
      </c>
      <c r="C79" s="16" t="s">
        <v>148</v>
      </c>
      <c r="D79" s="17">
        <v>1962</v>
      </c>
      <c r="E79" s="10" t="s">
        <v>16</v>
      </c>
      <c r="F79" s="10" t="s">
        <v>19</v>
      </c>
      <c r="G79" s="20" t="s">
        <v>615</v>
      </c>
      <c r="H79" s="9" t="str">
        <f t="shared" si="5"/>
        <v>М50</v>
      </c>
      <c r="I79" s="9">
        <v>6</v>
      </c>
      <c r="J79" s="20"/>
      <c r="L79" s="2">
        <f t="shared" si="4"/>
      </c>
      <c r="Q79" s="2">
        <v>2013</v>
      </c>
    </row>
    <row r="80" spans="1:17" ht="12.75" customHeight="1">
      <c r="A80" s="6">
        <v>74</v>
      </c>
      <c r="B80" s="6">
        <v>101</v>
      </c>
      <c r="C80" s="16" t="s">
        <v>410</v>
      </c>
      <c r="D80" s="17">
        <v>1998</v>
      </c>
      <c r="E80" s="10" t="s">
        <v>48</v>
      </c>
      <c r="F80" s="10" t="s">
        <v>402</v>
      </c>
      <c r="G80" s="20" t="s">
        <v>616</v>
      </c>
      <c r="H80" s="9" t="str">
        <f t="shared" si="5"/>
        <v>М18</v>
      </c>
      <c r="I80" s="9">
        <v>46</v>
      </c>
      <c r="J80" s="20"/>
      <c r="L80" s="2" t="str">
        <f t="shared" si="4"/>
        <v>М18</v>
      </c>
      <c r="Q80" s="2">
        <v>2024</v>
      </c>
    </row>
    <row r="81" spans="1:17" ht="12.75" customHeight="1">
      <c r="A81" s="6">
        <v>75</v>
      </c>
      <c r="B81" s="6">
        <v>61</v>
      </c>
      <c r="C81" s="16" t="s">
        <v>76</v>
      </c>
      <c r="D81" s="17">
        <v>1977</v>
      </c>
      <c r="E81" s="10" t="s">
        <v>68</v>
      </c>
      <c r="F81" s="10" t="s">
        <v>244</v>
      </c>
      <c r="G81" s="20" t="s">
        <v>618</v>
      </c>
      <c r="H81" s="9" t="str">
        <f t="shared" si="5"/>
        <v>М18</v>
      </c>
      <c r="I81" s="9">
        <v>47</v>
      </c>
      <c r="J81" s="20" t="s">
        <v>77</v>
      </c>
      <c r="L81" s="2" t="str">
        <f t="shared" si="4"/>
        <v>М18</v>
      </c>
      <c r="Q81" s="2">
        <v>2034</v>
      </c>
    </row>
    <row r="82" spans="1:17" ht="12.75" customHeight="1">
      <c r="A82" s="6">
        <v>76</v>
      </c>
      <c r="B82" s="6">
        <v>78</v>
      </c>
      <c r="C82" s="16" t="s">
        <v>84</v>
      </c>
      <c r="D82" s="17">
        <v>1947</v>
      </c>
      <c r="E82" s="10" t="s">
        <v>85</v>
      </c>
      <c r="F82" s="10"/>
      <c r="G82" s="20" t="s">
        <v>619</v>
      </c>
      <c r="H82" s="9" t="str">
        <f t="shared" si="5"/>
        <v>М65</v>
      </c>
      <c r="I82" s="9">
        <v>4</v>
      </c>
      <c r="J82" s="20"/>
      <c r="L82" s="2">
        <f t="shared" si="4"/>
      </c>
      <c r="Q82" s="2">
        <v>2039</v>
      </c>
    </row>
    <row r="83" spans="1:17" ht="12.75" customHeight="1">
      <c r="A83" s="6">
        <v>77</v>
      </c>
      <c r="B83" s="6">
        <v>19</v>
      </c>
      <c r="C83" s="16" t="s">
        <v>183</v>
      </c>
      <c r="D83" s="17">
        <v>1989</v>
      </c>
      <c r="E83" s="10" t="s">
        <v>16</v>
      </c>
      <c r="F83" s="10"/>
      <c r="G83" s="20" t="s">
        <v>620</v>
      </c>
      <c r="H83" s="9" t="str">
        <f t="shared" si="5"/>
        <v>М18</v>
      </c>
      <c r="I83" s="9">
        <v>48</v>
      </c>
      <c r="J83" s="20"/>
      <c r="L83" s="2" t="str">
        <f t="shared" si="4"/>
        <v>М18</v>
      </c>
      <c r="Q83" s="2">
        <v>2040</v>
      </c>
    </row>
    <row r="84" spans="1:17" ht="12.75" customHeight="1">
      <c r="A84" s="6">
        <v>78</v>
      </c>
      <c r="B84" s="6">
        <v>97</v>
      </c>
      <c r="C84" s="16" t="s">
        <v>406</v>
      </c>
      <c r="D84" s="17">
        <v>1955</v>
      </c>
      <c r="E84" s="10" t="s">
        <v>16</v>
      </c>
      <c r="F84" s="10" t="s">
        <v>407</v>
      </c>
      <c r="G84" s="20" t="s">
        <v>140</v>
      </c>
      <c r="H84" s="9" t="str">
        <f t="shared" si="5"/>
        <v>М60</v>
      </c>
      <c r="I84" s="9">
        <v>6</v>
      </c>
      <c r="J84" s="20"/>
      <c r="L84" s="2">
        <f t="shared" si="4"/>
      </c>
      <c r="Q84" s="2">
        <v>2080</v>
      </c>
    </row>
    <row r="85" spans="1:17" ht="12.75" customHeight="1">
      <c r="A85" s="6">
        <v>79</v>
      </c>
      <c r="B85" s="6">
        <v>128</v>
      </c>
      <c r="C85" s="16" t="s">
        <v>419</v>
      </c>
      <c r="D85" s="17">
        <v>1958</v>
      </c>
      <c r="E85" s="10" t="s">
        <v>16</v>
      </c>
      <c r="F85" s="10"/>
      <c r="G85" s="20" t="s">
        <v>621</v>
      </c>
      <c r="H85" s="9" t="str">
        <f t="shared" si="5"/>
        <v>М55</v>
      </c>
      <c r="I85" s="9">
        <v>7</v>
      </c>
      <c r="J85" s="20"/>
      <c r="L85" s="2">
        <f t="shared" si="4"/>
      </c>
      <c r="Q85" s="2">
        <v>2098</v>
      </c>
    </row>
    <row r="86" spans="1:17" ht="12.75" customHeight="1">
      <c r="A86" s="6">
        <v>80</v>
      </c>
      <c r="B86" s="6">
        <v>58</v>
      </c>
      <c r="C86" s="16" t="s">
        <v>58</v>
      </c>
      <c r="D86" s="17">
        <v>1947</v>
      </c>
      <c r="E86" s="10" t="s">
        <v>16</v>
      </c>
      <c r="F86" s="10" t="s">
        <v>57</v>
      </c>
      <c r="G86" s="20" t="s">
        <v>623</v>
      </c>
      <c r="H86" s="9" t="str">
        <f t="shared" si="5"/>
        <v>М65</v>
      </c>
      <c r="I86" s="9">
        <v>5</v>
      </c>
      <c r="J86" s="20"/>
      <c r="L86" s="2">
        <f t="shared" si="4"/>
      </c>
      <c r="Q86" s="2">
        <v>2103</v>
      </c>
    </row>
    <row r="87" spans="1:17" ht="12.75" customHeight="1">
      <c r="A87" s="6">
        <v>81</v>
      </c>
      <c r="B87" s="6">
        <v>9</v>
      </c>
      <c r="C87" s="16" t="s">
        <v>154</v>
      </c>
      <c r="D87" s="17">
        <v>1967</v>
      </c>
      <c r="E87" s="10" t="s">
        <v>16</v>
      </c>
      <c r="F87" s="10"/>
      <c r="G87" s="20" t="s">
        <v>624</v>
      </c>
      <c r="H87" s="9" t="str">
        <f t="shared" si="5"/>
        <v>М45</v>
      </c>
      <c r="I87" s="9">
        <v>5</v>
      </c>
      <c r="J87" s="20"/>
      <c r="L87" s="2">
        <f t="shared" si="4"/>
      </c>
      <c r="Q87" s="2">
        <v>2106</v>
      </c>
    </row>
    <row r="88" spans="1:17" ht="12.75" customHeight="1">
      <c r="A88" s="6">
        <v>82</v>
      </c>
      <c r="B88" s="6">
        <v>89</v>
      </c>
      <c r="C88" s="16" t="s">
        <v>354</v>
      </c>
      <c r="D88" s="17">
        <v>1957</v>
      </c>
      <c r="E88" s="10" t="s">
        <v>16</v>
      </c>
      <c r="F88" s="10" t="s">
        <v>355</v>
      </c>
      <c r="G88" s="20" t="s">
        <v>626</v>
      </c>
      <c r="H88" s="9" t="str">
        <f t="shared" si="5"/>
        <v>М55</v>
      </c>
      <c r="I88" s="9">
        <v>8</v>
      </c>
      <c r="J88" s="20"/>
      <c r="L88" s="2">
        <f t="shared" si="4"/>
      </c>
      <c r="Q88" s="2">
        <v>2120</v>
      </c>
    </row>
    <row r="89" spans="1:17" ht="12.75" customHeight="1">
      <c r="A89" s="6">
        <v>83</v>
      </c>
      <c r="B89" s="6">
        <v>123</v>
      </c>
      <c r="C89" s="16" t="s">
        <v>400</v>
      </c>
      <c r="D89" s="17">
        <v>1970</v>
      </c>
      <c r="E89" s="10" t="s">
        <v>16</v>
      </c>
      <c r="F89" s="10" t="s">
        <v>399</v>
      </c>
      <c r="G89" s="20" t="s">
        <v>627</v>
      </c>
      <c r="H89" s="9" t="str">
        <f t="shared" si="5"/>
        <v>М45</v>
      </c>
      <c r="I89" s="9">
        <v>6</v>
      </c>
      <c r="J89" s="20"/>
      <c r="L89" s="2">
        <f t="shared" si="4"/>
      </c>
      <c r="Q89" s="2">
        <v>2156</v>
      </c>
    </row>
    <row r="90" spans="1:17" ht="12.75" customHeight="1">
      <c r="A90" s="6">
        <v>84</v>
      </c>
      <c r="B90" s="6">
        <v>62</v>
      </c>
      <c r="C90" s="16" t="s">
        <v>245</v>
      </c>
      <c r="D90" s="17">
        <v>1955</v>
      </c>
      <c r="E90" s="10" t="s">
        <v>16</v>
      </c>
      <c r="F90" s="10"/>
      <c r="G90" s="20" t="s">
        <v>644</v>
      </c>
      <c r="H90" s="9" t="str">
        <f t="shared" si="5"/>
        <v>М60</v>
      </c>
      <c r="I90" s="9">
        <v>7</v>
      </c>
      <c r="J90" s="20"/>
      <c r="L90" s="2">
        <f t="shared" si="4"/>
      </c>
      <c r="Q90" s="2">
        <v>2177</v>
      </c>
    </row>
    <row r="91" spans="1:17" ht="12.75" customHeight="1">
      <c r="A91" s="6">
        <v>85</v>
      </c>
      <c r="B91" s="6">
        <v>103</v>
      </c>
      <c r="C91" s="16" t="s">
        <v>529</v>
      </c>
      <c r="D91" s="17">
        <v>1998</v>
      </c>
      <c r="E91" s="10" t="s">
        <v>48</v>
      </c>
      <c r="F91" s="10" t="s">
        <v>402</v>
      </c>
      <c r="G91" s="20" t="s">
        <v>644</v>
      </c>
      <c r="H91" s="9" t="str">
        <f t="shared" si="5"/>
        <v>М18</v>
      </c>
      <c r="I91" s="9">
        <v>49</v>
      </c>
      <c r="J91" s="20"/>
      <c r="L91" s="2" t="str">
        <f t="shared" si="4"/>
        <v>М18</v>
      </c>
      <c r="Q91" s="2">
        <v>2177</v>
      </c>
    </row>
    <row r="92" spans="1:17" ht="12.75" customHeight="1">
      <c r="A92" s="6">
        <v>86</v>
      </c>
      <c r="B92" s="6">
        <v>99</v>
      </c>
      <c r="C92" s="16" t="s">
        <v>408</v>
      </c>
      <c r="D92" s="17">
        <v>1953</v>
      </c>
      <c r="E92" s="10" t="s">
        <v>16</v>
      </c>
      <c r="F92" s="10" t="s">
        <v>156</v>
      </c>
      <c r="G92" s="20" t="s">
        <v>643</v>
      </c>
      <c r="H92" s="9" t="str">
        <f t="shared" si="5"/>
        <v>М60</v>
      </c>
      <c r="I92" s="9">
        <v>8</v>
      </c>
      <c r="J92" s="20"/>
      <c r="L92" s="2">
        <f t="shared" si="4"/>
      </c>
      <c r="Q92" s="2">
        <v>2199</v>
      </c>
    </row>
    <row r="93" spans="1:17" ht="12.75" customHeight="1">
      <c r="A93" s="6">
        <v>87</v>
      </c>
      <c r="B93" s="6">
        <v>15</v>
      </c>
      <c r="C93" s="16" t="s">
        <v>90</v>
      </c>
      <c r="D93" s="17">
        <v>1956</v>
      </c>
      <c r="E93" s="10" t="s">
        <v>16</v>
      </c>
      <c r="F93" s="10" t="s">
        <v>182</v>
      </c>
      <c r="G93" s="20" t="s">
        <v>642</v>
      </c>
      <c r="H93" s="9" t="str">
        <f t="shared" si="5"/>
        <v>М60</v>
      </c>
      <c r="I93" s="9">
        <v>9</v>
      </c>
      <c r="J93" s="20"/>
      <c r="L93" s="2">
        <f t="shared" si="4"/>
      </c>
      <c r="Q93" s="2">
        <v>2249</v>
      </c>
    </row>
    <row r="94" spans="1:17" ht="12.75" customHeight="1">
      <c r="A94" s="6">
        <v>88</v>
      </c>
      <c r="B94" s="6">
        <v>65</v>
      </c>
      <c r="C94" s="16" t="s">
        <v>249</v>
      </c>
      <c r="D94" s="17">
        <v>1967</v>
      </c>
      <c r="E94" s="10" t="s">
        <v>16</v>
      </c>
      <c r="F94" s="10" t="s">
        <v>156</v>
      </c>
      <c r="G94" s="20" t="s">
        <v>640</v>
      </c>
      <c r="H94" s="9" t="str">
        <f t="shared" si="5"/>
        <v>М45</v>
      </c>
      <c r="I94" s="9">
        <v>7</v>
      </c>
      <c r="J94" s="20"/>
      <c r="L94" s="2">
        <f t="shared" si="4"/>
      </c>
      <c r="Q94" s="2">
        <v>2323</v>
      </c>
    </row>
    <row r="95" spans="1:17" ht="12.75" customHeight="1">
      <c r="A95" s="6">
        <v>89</v>
      </c>
      <c r="B95" s="6">
        <v>76</v>
      </c>
      <c r="C95" s="16" t="s">
        <v>346</v>
      </c>
      <c r="D95" s="17">
        <v>1986</v>
      </c>
      <c r="E95" s="10" t="s">
        <v>16</v>
      </c>
      <c r="F95" s="10" t="s">
        <v>347</v>
      </c>
      <c r="G95" s="20" t="s">
        <v>639</v>
      </c>
      <c r="H95" s="9" t="str">
        <f t="shared" si="5"/>
        <v>М18</v>
      </c>
      <c r="I95" s="9">
        <v>50</v>
      </c>
      <c r="J95" s="20"/>
      <c r="L95" s="2" t="str">
        <f t="shared" si="4"/>
        <v>М18</v>
      </c>
      <c r="Q95" s="2">
        <v>2331</v>
      </c>
    </row>
    <row r="96" spans="1:17" ht="12.75" customHeight="1">
      <c r="A96" s="6">
        <v>90</v>
      </c>
      <c r="B96" s="6">
        <v>110</v>
      </c>
      <c r="C96" s="16" t="s">
        <v>417</v>
      </c>
      <c r="D96" s="17">
        <v>1998</v>
      </c>
      <c r="E96" s="10" t="s">
        <v>48</v>
      </c>
      <c r="F96" s="10" t="s">
        <v>402</v>
      </c>
      <c r="G96" s="20" t="s">
        <v>638</v>
      </c>
      <c r="H96" s="9" t="str">
        <f t="shared" si="5"/>
        <v>М18</v>
      </c>
      <c r="I96" s="9">
        <v>51</v>
      </c>
      <c r="J96" s="20"/>
      <c r="L96" s="2" t="str">
        <f t="shared" si="4"/>
        <v>М18</v>
      </c>
      <c r="Q96" s="2">
        <v>2344</v>
      </c>
    </row>
    <row r="97" spans="1:17" ht="12.75" customHeight="1">
      <c r="A97" s="6">
        <v>91</v>
      </c>
      <c r="B97" s="6">
        <v>113</v>
      </c>
      <c r="C97" s="16" t="s">
        <v>108</v>
      </c>
      <c r="D97" s="17">
        <v>1998</v>
      </c>
      <c r="E97" s="10" t="s">
        <v>48</v>
      </c>
      <c r="F97" s="10" t="s">
        <v>402</v>
      </c>
      <c r="G97" s="20" t="s">
        <v>636</v>
      </c>
      <c r="H97" s="9" t="str">
        <f t="shared" si="5"/>
        <v>М18</v>
      </c>
      <c r="I97" s="9">
        <v>52</v>
      </c>
      <c r="J97" s="20"/>
      <c r="L97" s="2" t="str">
        <f t="shared" si="4"/>
        <v>М18</v>
      </c>
      <c r="Q97" s="2">
        <v>2378</v>
      </c>
    </row>
    <row r="98" spans="1:17" ht="12.75" customHeight="1">
      <c r="A98" s="6">
        <v>92</v>
      </c>
      <c r="B98" s="6">
        <v>92</v>
      </c>
      <c r="C98" s="16" t="s">
        <v>88</v>
      </c>
      <c r="D98" s="17">
        <v>1969</v>
      </c>
      <c r="E98" s="10" t="s">
        <v>16</v>
      </c>
      <c r="F98" s="10" t="s">
        <v>89</v>
      </c>
      <c r="G98" s="20" t="s">
        <v>635</v>
      </c>
      <c r="H98" s="9" t="str">
        <f t="shared" si="5"/>
        <v>М45</v>
      </c>
      <c r="I98" s="9">
        <v>8</v>
      </c>
      <c r="J98" s="20"/>
      <c r="L98" s="2">
        <f t="shared" si="4"/>
      </c>
      <c r="Q98" s="2">
        <v>2402</v>
      </c>
    </row>
    <row r="99" spans="1:17" ht="12.75" customHeight="1">
      <c r="A99" s="6">
        <v>93</v>
      </c>
      <c r="B99" s="6">
        <v>96</v>
      </c>
      <c r="C99" s="16" t="s">
        <v>405</v>
      </c>
      <c r="D99" s="17">
        <v>1998</v>
      </c>
      <c r="E99" s="10" t="s">
        <v>48</v>
      </c>
      <c r="F99" s="10" t="s">
        <v>402</v>
      </c>
      <c r="G99" s="20" t="s">
        <v>633</v>
      </c>
      <c r="H99" s="9" t="str">
        <f t="shared" si="5"/>
        <v>М18</v>
      </c>
      <c r="I99" s="9">
        <v>53</v>
      </c>
      <c r="J99" s="20"/>
      <c r="L99" s="2" t="str">
        <f t="shared" si="4"/>
        <v>М18</v>
      </c>
      <c r="Q99" s="2">
        <v>2448</v>
      </c>
    </row>
    <row r="100" spans="2:12" ht="12.75" customHeight="1">
      <c r="B100" s="6">
        <v>31</v>
      </c>
      <c r="C100" s="16" t="s">
        <v>222</v>
      </c>
      <c r="D100" s="17">
        <v>1991</v>
      </c>
      <c r="E100" s="10" t="s">
        <v>16</v>
      </c>
      <c r="F100" s="10"/>
      <c r="G100" s="20" t="s">
        <v>652</v>
      </c>
      <c r="H100" s="9" t="str">
        <f t="shared" si="5"/>
        <v>М18</v>
      </c>
      <c r="I100" s="9"/>
      <c r="J100" s="20"/>
      <c r="L100" s="2" t="str">
        <f t="shared" si="4"/>
        <v>М18</v>
      </c>
    </row>
    <row r="101" spans="2:12" ht="12.75" customHeight="1">
      <c r="B101" s="6">
        <v>118</v>
      </c>
      <c r="C101" s="16" t="s">
        <v>96</v>
      </c>
      <c r="D101" s="17">
        <v>1977</v>
      </c>
      <c r="E101" s="10" t="s">
        <v>16</v>
      </c>
      <c r="F101" s="10"/>
      <c r="G101" s="20" t="s">
        <v>652</v>
      </c>
      <c r="H101" s="9" t="str">
        <f t="shared" si="5"/>
        <v>М18</v>
      </c>
      <c r="I101" s="9"/>
      <c r="J101" s="20"/>
      <c r="L101" s="2" t="str">
        <f t="shared" si="4"/>
        <v>М18</v>
      </c>
    </row>
  </sheetData>
  <sheetProtection/>
  <autoFilter ref="A5:J101"/>
  <mergeCells count="13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J5:J6"/>
    <mergeCell ref="H5:H6"/>
    <mergeCell ref="I5:I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130" zoomScaleNormal="130" zoomScalePageLayoutView="0" workbookViewId="0" topLeftCell="A13">
      <selection activeCell="F25" sqref="F25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9" ht="71.25" customHeight="1">
      <c r="A1" s="32" t="s">
        <v>147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</row>
    <row r="3" spans="1:10" s="3" customFormat="1" ht="18" customHeight="1">
      <c r="A3" s="35" t="s">
        <v>146</v>
      </c>
      <c r="B3" s="35"/>
      <c r="C3" s="35"/>
      <c r="D3" s="35"/>
      <c r="E3" s="35"/>
      <c r="F3" s="35"/>
      <c r="G3" s="35"/>
      <c r="H3" s="35"/>
      <c r="I3" s="35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9" s="5" customFormat="1" ht="7.5" customHeight="1">
      <c r="A5" s="36" t="s">
        <v>0</v>
      </c>
      <c r="B5" s="36" t="s">
        <v>1</v>
      </c>
      <c r="C5" s="36" t="s">
        <v>2</v>
      </c>
      <c r="D5" s="28" t="s">
        <v>3</v>
      </c>
      <c r="E5" s="28" t="s">
        <v>4</v>
      </c>
      <c r="F5" s="28" t="s">
        <v>5</v>
      </c>
      <c r="G5" s="30" t="s">
        <v>6</v>
      </c>
      <c r="H5" s="30" t="s">
        <v>7</v>
      </c>
      <c r="I5" s="30" t="s">
        <v>8</v>
      </c>
    </row>
    <row r="6" spans="1:9" s="5" customFormat="1" ht="7.5" customHeight="1">
      <c r="A6" s="37"/>
      <c r="B6" s="37"/>
      <c r="C6" s="37"/>
      <c r="D6" s="29"/>
      <c r="E6" s="29"/>
      <c r="F6" s="29"/>
      <c r="G6" s="31"/>
      <c r="H6" s="31"/>
      <c r="I6" s="31"/>
    </row>
    <row r="7" spans="1:17" ht="12.75" customHeight="1">
      <c r="A7" s="6">
        <v>1</v>
      </c>
      <c r="B7" s="6">
        <v>35</v>
      </c>
      <c r="C7" s="16" t="s">
        <v>211</v>
      </c>
      <c r="D7" s="17">
        <v>1994</v>
      </c>
      <c r="E7" s="10" t="s">
        <v>16</v>
      </c>
      <c r="F7" s="10" t="s">
        <v>79</v>
      </c>
      <c r="G7" s="20" t="s">
        <v>122</v>
      </c>
      <c r="H7" s="9" t="str">
        <f aca="true" t="shared" si="0" ref="H7:H35">IF(AND(D7&gt;=1957,D7&lt;=1961),"Ж55",IF(AND(D7&gt;=1962,D7&lt;=1971),"Ж45",IF(AND(D7&gt;=1972,D7&lt;=1981),"Ж35",IF(AND(D7&gt;=1982,D7&lt;=1998),"Ж18",""))))</f>
        <v>Ж18</v>
      </c>
      <c r="I7" s="9">
        <v>1</v>
      </c>
      <c r="J7" s="9"/>
      <c r="Q7" s="2">
        <v>1439</v>
      </c>
    </row>
    <row r="8" spans="1:17" ht="12.75" customHeight="1">
      <c r="A8" s="6">
        <v>2</v>
      </c>
      <c r="B8" s="6">
        <v>34</v>
      </c>
      <c r="C8" s="16" t="s">
        <v>210</v>
      </c>
      <c r="D8" s="17">
        <v>1995</v>
      </c>
      <c r="E8" s="10" t="s">
        <v>16</v>
      </c>
      <c r="F8" s="10" t="s">
        <v>79</v>
      </c>
      <c r="G8" s="20" t="s">
        <v>123</v>
      </c>
      <c r="H8" s="9" t="str">
        <f t="shared" si="0"/>
        <v>Ж18</v>
      </c>
      <c r="I8" s="9">
        <v>2</v>
      </c>
      <c r="J8" s="9"/>
      <c r="Q8" s="2">
        <v>1458</v>
      </c>
    </row>
    <row r="9" spans="1:17" ht="12.75" customHeight="1">
      <c r="A9" s="6">
        <v>3</v>
      </c>
      <c r="B9" s="6">
        <v>75</v>
      </c>
      <c r="C9" s="16" t="s">
        <v>253</v>
      </c>
      <c r="D9" s="17">
        <v>1985</v>
      </c>
      <c r="E9" s="10" t="s">
        <v>16</v>
      </c>
      <c r="F9" s="18" t="s">
        <v>52</v>
      </c>
      <c r="G9" s="20" t="s">
        <v>574</v>
      </c>
      <c r="H9" s="9" t="str">
        <f t="shared" si="0"/>
        <v>Ж18</v>
      </c>
      <c r="I9" s="9">
        <v>3</v>
      </c>
      <c r="J9" s="9"/>
      <c r="Q9" s="2">
        <v>1672</v>
      </c>
    </row>
    <row r="10" spans="1:17" ht="12.75" customHeight="1">
      <c r="A10" s="6">
        <v>4</v>
      </c>
      <c r="B10" s="6">
        <v>59</v>
      </c>
      <c r="C10" s="16" t="s">
        <v>71</v>
      </c>
      <c r="D10" s="17">
        <v>1985</v>
      </c>
      <c r="E10" s="10" t="s">
        <v>16</v>
      </c>
      <c r="F10" s="10" t="s">
        <v>52</v>
      </c>
      <c r="G10" s="20" t="s">
        <v>575</v>
      </c>
      <c r="H10" s="9" t="str">
        <f t="shared" si="0"/>
        <v>Ж18</v>
      </c>
      <c r="I10" s="9">
        <v>4</v>
      </c>
      <c r="J10" s="9"/>
      <c r="Q10" s="2">
        <v>1682</v>
      </c>
    </row>
    <row r="11" spans="1:17" ht="12.75" customHeight="1">
      <c r="A11" s="6">
        <v>5</v>
      </c>
      <c r="B11" s="6">
        <v>114</v>
      </c>
      <c r="C11" s="16" t="s">
        <v>36</v>
      </c>
      <c r="D11" s="17">
        <v>1998</v>
      </c>
      <c r="E11" s="10" t="s">
        <v>16</v>
      </c>
      <c r="F11" s="10" t="s">
        <v>368</v>
      </c>
      <c r="G11" s="20" t="s">
        <v>577</v>
      </c>
      <c r="H11" s="9" t="str">
        <f t="shared" si="0"/>
        <v>Ж18</v>
      </c>
      <c r="I11" s="9">
        <v>5</v>
      </c>
      <c r="J11" s="9"/>
      <c r="Q11" s="2">
        <v>1708</v>
      </c>
    </row>
    <row r="12" spans="1:17" ht="12.75" customHeight="1">
      <c r="A12" s="6">
        <v>6</v>
      </c>
      <c r="B12" s="6">
        <v>119</v>
      </c>
      <c r="C12" s="16" t="s">
        <v>177</v>
      </c>
      <c r="D12" s="17">
        <v>1998</v>
      </c>
      <c r="E12" s="10" t="s">
        <v>16</v>
      </c>
      <c r="F12" s="10" t="s">
        <v>523</v>
      </c>
      <c r="G12" s="20" t="s">
        <v>582</v>
      </c>
      <c r="H12" s="9" t="str">
        <f t="shared" si="0"/>
        <v>Ж18</v>
      </c>
      <c r="I12" s="9">
        <v>6</v>
      </c>
      <c r="J12" s="9"/>
      <c r="Q12" s="2">
        <v>1733</v>
      </c>
    </row>
    <row r="13" spans="1:17" ht="12.75" customHeight="1">
      <c r="A13" s="6">
        <v>7</v>
      </c>
      <c r="B13" s="6">
        <v>83</v>
      </c>
      <c r="C13" s="16" t="s">
        <v>70</v>
      </c>
      <c r="D13" s="17">
        <v>1965</v>
      </c>
      <c r="E13" s="10" t="s">
        <v>16</v>
      </c>
      <c r="F13" s="10" t="s">
        <v>312</v>
      </c>
      <c r="G13" s="20" t="s">
        <v>586</v>
      </c>
      <c r="H13" s="9" t="str">
        <f t="shared" si="0"/>
        <v>Ж45</v>
      </c>
      <c r="I13" s="9">
        <v>1</v>
      </c>
      <c r="J13" s="9"/>
      <c r="Q13" s="2">
        <v>1746</v>
      </c>
    </row>
    <row r="14" spans="1:17" ht="12.75" customHeight="1">
      <c r="A14" s="6">
        <v>8</v>
      </c>
      <c r="B14" s="6">
        <v>46</v>
      </c>
      <c r="C14" s="16" t="s">
        <v>66</v>
      </c>
      <c r="D14" s="17">
        <v>1997</v>
      </c>
      <c r="E14" s="10" t="s">
        <v>16</v>
      </c>
      <c r="F14" s="10" t="s">
        <v>212</v>
      </c>
      <c r="G14" s="20" t="s">
        <v>589</v>
      </c>
      <c r="H14" s="9" t="str">
        <f t="shared" si="0"/>
        <v>Ж18</v>
      </c>
      <c r="I14" s="9">
        <v>7</v>
      </c>
      <c r="J14" s="9"/>
      <c r="Q14" s="2">
        <v>1794</v>
      </c>
    </row>
    <row r="15" spans="1:17" ht="12.75" customHeight="1">
      <c r="A15" s="6">
        <v>9</v>
      </c>
      <c r="B15" s="6">
        <v>108</v>
      </c>
      <c r="C15" s="16" t="s">
        <v>522</v>
      </c>
      <c r="D15" s="17">
        <v>1997</v>
      </c>
      <c r="E15" s="10" t="s">
        <v>16</v>
      </c>
      <c r="F15" s="10"/>
      <c r="G15" s="20" t="s">
        <v>593</v>
      </c>
      <c r="H15" s="9" t="str">
        <f t="shared" si="0"/>
        <v>Ж18</v>
      </c>
      <c r="I15" s="9">
        <v>9</v>
      </c>
      <c r="J15" s="9"/>
      <c r="Q15" s="2">
        <v>1813</v>
      </c>
    </row>
    <row r="16" spans="1:17" ht="12.75" customHeight="1">
      <c r="A16" s="6">
        <v>10</v>
      </c>
      <c r="B16" s="6">
        <v>80</v>
      </c>
      <c r="C16" s="16" t="s">
        <v>310</v>
      </c>
      <c r="D16" s="17">
        <v>1996</v>
      </c>
      <c r="E16" s="10" t="s">
        <v>311</v>
      </c>
      <c r="F16" s="10"/>
      <c r="G16" s="20" t="s">
        <v>596</v>
      </c>
      <c r="H16" s="9" t="str">
        <f t="shared" si="0"/>
        <v>Ж18</v>
      </c>
      <c r="I16" s="9">
        <v>9</v>
      </c>
      <c r="J16" s="9"/>
      <c r="Q16" s="2">
        <v>1854</v>
      </c>
    </row>
    <row r="17" spans="1:17" ht="12.75" customHeight="1">
      <c r="A17" s="6">
        <v>11</v>
      </c>
      <c r="B17" s="6">
        <v>50</v>
      </c>
      <c r="C17" s="16" t="s">
        <v>91</v>
      </c>
      <c r="D17" s="17">
        <v>1970</v>
      </c>
      <c r="E17" s="10" t="s">
        <v>16</v>
      </c>
      <c r="F17" s="10" t="s">
        <v>54</v>
      </c>
      <c r="G17" s="20" t="s">
        <v>595</v>
      </c>
      <c r="H17" s="9" t="str">
        <f t="shared" si="0"/>
        <v>Ж45</v>
      </c>
      <c r="I17" s="9">
        <v>2</v>
      </c>
      <c r="J17" s="9"/>
      <c r="Q17" s="2">
        <v>1861</v>
      </c>
    </row>
    <row r="18" spans="1:17" ht="12.75" customHeight="1">
      <c r="A18" s="6">
        <v>12</v>
      </c>
      <c r="B18" s="6">
        <v>47</v>
      </c>
      <c r="C18" s="16" t="s">
        <v>213</v>
      </c>
      <c r="D18" s="17">
        <v>1992</v>
      </c>
      <c r="E18" s="10" t="s">
        <v>16</v>
      </c>
      <c r="F18" s="10" t="s">
        <v>54</v>
      </c>
      <c r="G18" s="20" t="s">
        <v>599</v>
      </c>
      <c r="H18" s="9" t="str">
        <f t="shared" si="0"/>
        <v>Ж18</v>
      </c>
      <c r="I18" s="9">
        <v>10</v>
      </c>
      <c r="J18" s="9"/>
      <c r="Q18" s="2">
        <v>1871</v>
      </c>
    </row>
    <row r="19" spans="1:17" ht="12.75" customHeight="1">
      <c r="A19" s="6">
        <v>13</v>
      </c>
      <c r="B19" s="6">
        <v>17</v>
      </c>
      <c r="C19" s="16" t="s">
        <v>187</v>
      </c>
      <c r="D19" s="17">
        <v>1992</v>
      </c>
      <c r="E19" s="10" t="s">
        <v>16</v>
      </c>
      <c r="F19" s="10"/>
      <c r="G19" s="20" t="s">
        <v>600</v>
      </c>
      <c r="H19" s="9" t="str">
        <f t="shared" si="0"/>
        <v>Ж18</v>
      </c>
      <c r="I19" s="9">
        <v>11</v>
      </c>
      <c r="J19" s="9"/>
      <c r="Q19" s="2">
        <v>1875</v>
      </c>
    </row>
    <row r="20" spans="1:17" ht="12.75" customHeight="1">
      <c r="A20" s="6">
        <v>14</v>
      </c>
      <c r="B20" s="6">
        <v>84</v>
      </c>
      <c r="C20" s="16" t="s">
        <v>97</v>
      </c>
      <c r="D20" s="17">
        <v>1998</v>
      </c>
      <c r="E20" s="10" t="s">
        <v>16</v>
      </c>
      <c r="F20" s="10" t="s">
        <v>92</v>
      </c>
      <c r="G20" s="20" t="s">
        <v>603</v>
      </c>
      <c r="H20" s="9" t="str">
        <f t="shared" si="0"/>
        <v>Ж18</v>
      </c>
      <c r="I20" s="9">
        <v>12</v>
      </c>
      <c r="J20" s="9"/>
      <c r="Q20" s="2">
        <v>1897</v>
      </c>
    </row>
    <row r="21" spans="1:17" ht="12.75" customHeight="1">
      <c r="A21" s="6">
        <v>15</v>
      </c>
      <c r="B21" s="6">
        <v>120</v>
      </c>
      <c r="C21" s="16" t="s">
        <v>307</v>
      </c>
      <c r="D21" s="17">
        <v>1995</v>
      </c>
      <c r="E21" s="10" t="s">
        <v>16</v>
      </c>
      <c r="F21" s="10" t="s">
        <v>404</v>
      </c>
      <c r="G21" s="20" t="s">
        <v>609</v>
      </c>
      <c r="H21" s="9" t="str">
        <f t="shared" si="0"/>
        <v>Ж18</v>
      </c>
      <c r="I21" s="9">
        <v>13</v>
      </c>
      <c r="J21" s="9"/>
      <c r="Q21" s="2">
        <v>1937</v>
      </c>
    </row>
    <row r="22" spans="1:17" ht="12.75" customHeight="1">
      <c r="A22" s="6">
        <v>16</v>
      </c>
      <c r="B22" s="6">
        <v>14</v>
      </c>
      <c r="C22" s="16" t="s">
        <v>185</v>
      </c>
      <c r="D22" s="17">
        <v>1982</v>
      </c>
      <c r="E22" s="10" t="s">
        <v>16</v>
      </c>
      <c r="F22" s="10" t="s">
        <v>186</v>
      </c>
      <c r="G22" s="20" t="s">
        <v>611</v>
      </c>
      <c r="H22" s="9" t="str">
        <f t="shared" si="0"/>
        <v>Ж18</v>
      </c>
      <c r="I22" s="9">
        <v>14</v>
      </c>
      <c r="J22" s="20"/>
      <c r="Q22" s="2">
        <v>1949</v>
      </c>
    </row>
    <row r="23" spans="1:17" ht="12.75" customHeight="1">
      <c r="A23" s="6">
        <v>17</v>
      </c>
      <c r="B23" s="6">
        <v>126</v>
      </c>
      <c r="C23" s="16" t="s">
        <v>142</v>
      </c>
      <c r="D23" s="17">
        <v>1985</v>
      </c>
      <c r="E23" s="10" t="s">
        <v>16</v>
      </c>
      <c r="F23" s="10"/>
      <c r="G23" s="20" t="s">
        <v>612</v>
      </c>
      <c r="H23" s="9" t="str">
        <f t="shared" si="0"/>
        <v>Ж18</v>
      </c>
      <c r="I23" s="9">
        <v>15</v>
      </c>
      <c r="J23" s="9"/>
      <c r="Q23" s="2">
        <v>1957</v>
      </c>
    </row>
    <row r="24" spans="1:17" ht="12.75" customHeight="1">
      <c r="A24" s="6">
        <v>18</v>
      </c>
      <c r="B24" s="6">
        <v>68</v>
      </c>
      <c r="C24" s="16" t="s">
        <v>242</v>
      </c>
      <c r="D24" s="17">
        <v>1960</v>
      </c>
      <c r="E24" s="10" t="s">
        <v>16</v>
      </c>
      <c r="F24" s="10" t="s">
        <v>52</v>
      </c>
      <c r="G24" s="20" t="s">
        <v>613</v>
      </c>
      <c r="H24" s="9" t="str">
        <f t="shared" si="0"/>
        <v>Ж55</v>
      </c>
      <c r="I24" s="9">
        <v>1</v>
      </c>
      <c r="J24" s="9"/>
      <c r="Q24" s="2">
        <v>1989</v>
      </c>
    </row>
    <row r="25" spans="1:17" ht="12.75" customHeight="1">
      <c r="A25" s="6">
        <v>19</v>
      </c>
      <c r="B25" s="6">
        <v>127</v>
      </c>
      <c r="C25" s="16" t="s">
        <v>396</v>
      </c>
      <c r="D25" s="17">
        <v>1994</v>
      </c>
      <c r="E25" s="10" t="s">
        <v>16</v>
      </c>
      <c r="F25" s="10"/>
      <c r="G25" s="20" t="s">
        <v>622</v>
      </c>
      <c r="H25" s="9" t="str">
        <f t="shared" si="0"/>
        <v>Ж18</v>
      </c>
      <c r="I25" s="9">
        <v>16</v>
      </c>
      <c r="J25" s="9"/>
      <c r="Q25" s="2">
        <v>2101</v>
      </c>
    </row>
    <row r="26" spans="1:17" ht="12.75" customHeight="1">
      <c r="A26" s="6">
        <v>20</v>
      </c>
      <c r="B26" s="6">
        <v>13</v>
      </c>
      <c r="C26" s="16" t="s">
        <v>519</v>
      </c>
      <c r="D26" s="17">
        <v>1986</v>
      </c>
      <c r="E26" s="10" t="s">
        <v>16</v>
      </c>
      <c r="F26" s="10"/>
      <c r="G26" s="20" t="s">
        <v>625</v>
      </c>
      <c r="H26" s="9" t="str">
        <f t="shared" si="0"/>
        <v>Ж18</v>
      </c>
      <c r="I26" s="9">
        <v>17</v>
      </c>
      <c r="J26" s="9"/>
      <c r="Q26" s="2">
        <v>2114</v>
      </c>
    </row>
    <row r="27" spans="1:10" ht="12.75" customHeight="1">
      <c r="A27" s="6">
        <v>21</v>
      </c>
      <c r="B27" s="6">
        <v>44</v>
      </c>
      <c r="C27" s="16" t="s">
        <v>50</v>
      </c>
      <c r="D27" s="17">
        <v>1971</v>
      </c>
      <c r="E27" s="10" t="s">
        <v>16</v>
      </c>
      <c r="F27" s="10" t="s">
        <v>51</v>
      </c>
      <c r="G27" s="20" t="s">
        <v>653</v>
      </c>
      <c r="H27" s="9" t="str">
        <f t="shared" si="0"/>
        <v>Ж45</v>
      </c>
      <c r="I27" s="9">
        <v>3</v>
      </c>
      <c r="J27" s="9"/>
    </row>
    <row r="28" spans="1:17" ht="12.75" customHeight="1">
      <c r="A28" s="6">
        <v>22</v>
      </c>
      <c r="B28" s="6">
        <v>45</v>
      </c>
      <c r="C28" s="16" t="s">
        <v>53</v>
      </c>
      <c r="D28" s="17">
        <v>1958</v>
      </c>
      <c r="E28" s="10" t="s">
        <v>16</v>
      </c>
      <c r="F28" s="10" t="s">
        <v>54</v>
      </c>
      <c r="G28" s="20" t="s">
        <v>641</v>
      </c>
      <c r="H28" s="9" t="str">
        <f t="shared" si="0"/>
        <v>Ж55</v>
      </c>
      <c r="I28" s="9">
        <v>2</v>
      </c>
      <c r="J28" s="9"/>
      <c r="Q28" s="2">
        <v>2300</v>
      </c>
    </row>
    <row r="29" spans="1:17" ht="12.75" customHeight="1">
      <c r="A29" s="6">
        <v>23</v>
      </c>
      <c r="B29" s="6">
        <v>20</v>
      </c>
      <c r="C29" s="16" t="s">
        <v>188</v>
      </c>
      <c r="D29" s="17">
        <v>1990</v>
      </c>
      <c r="E29" s="10" t="s">
        <v>16</v>
      </c>
      <c r="F29" s="10"/>
      <c r="G29" s="20" t="s">
        <v>637</v>
      </c>
      <c r="H29" s="9" t="str">
        <f t="shared" si="0"/>
        <v>Ж18</v>
      </c>
      <c r="I29" s="9">
        <v>18</v>
      </c>
      <c r="J29" s="9"/>
      <c r="Q29" s="2">
        <v>2368</v>
      </c>
    </row>
    <row r="30" spans="1:17" ht="12.75" customHeight="1">
      <c r="A30" s="6">
        <v>24</v>
      </c>
      <c r="B30" s="6">
        <v>111</v>
      </c>
      <c r="C30" s="16" t="s">
        <v>403</v>
      </c>
      <c r="D30" s="17">
        <v>1959</v>
      </c>
      <c r="E30" s="10" t="s">
        <v>48</v>
      </c>
      <c r="F30" s="10" t="s">
        <v>402</v>
      </c>
      <c r="G30" s="20" t="s">
        <v>634</v>
      </c>
      <c r="H30" s="9" t="str">
        <f t="shared" si="0"/>
        <v>Ж55</v>
      </c>
      <c r="I30" s="9">
        <v>3</v>
      </c>
      <c r="J30" s="9"/>
      <c r="Q30" s="2">
        <v>2444</v>
      </c>
    </row>
    <row r="31" spans="1:17" ht="12.75" customHeight="1">
      <c r="A31" s="6">
        <v>25</v>
      </c>
      <c r="B31" s="6">
        <v>124</v>
      </c>
      <c r="C31" s="16" t="s">
        <v>398</v>
      </c>
      <c r="D31" s="17">
        <v>1969</v>
      </c>
      <c r="E31" s="10" t="s">
        <v>16</v>
      </c>
      <c r="F31" s="10" t="s">
        <v>399</v>
      </c>
      <c r="G31" s="20" t="s">
        <v>631</v>
      </c>
      <c r="H31" s="9" t="str">
        <f t="shared" si="0"/>
        <v>Ж45</v>
      </c>
      <c r="I31" s="9">
        <v>4</v>
      </c>
      <c r="J31" s="9"/>
      <c r="Q31" s="2">
        <v>2559</v>
      </c>
    </row>
    <row r="32" spans="1:17" ht="12.75" customHeight="1">
      <c r="A32" s="6">
        <v>26</v>
      </c>
      <c r="B32" s="6">
        <v>122</v>
      </c>
      <c r="C32" s="16" t="s">
        <v>397</v>
      </c>
      <c r="D32" s="17">
        <v>1996</v>
      </c>
      <c r="E32" s="10" t="s">
        <v>16</v>
      </c>
      <c r="F32" s="10" t="s">
        <v>399</v>
      </c>
      <c r="G32" s="20" t="s">
        <v>631</v>
      </c>
      <c r="H32" s="9" t="str">
        <f t="shared" si="0"/>
        <v>Ж18</v>
      </c>
      <c r="I32" s="9">
        <v>19</v>
      </c>
      <c r="J32" s="9"/>
      <c r="Q32" s="2">
        <v>2559</v>
      </c>
    </row>
    <row r="33" spans="1:17" ht="12.75" customHeight="1">
      <c r="A33" s="6">
        <v>27</v>
      </c>
      <c r="B33" s="6">
        <v>51</v>
      </c>
      <c r="C33" s="16" t="s">
        <v>238</v>
      </c>
      <c r="D33" s="17">
        <v>1982</v>
      </c>
      <c r="E33" s="10" t="s">
        <v>16</v>
      </c>
      <c r="F33" s="10" t="s">
        <v>57</v>
      </c>
      <c r="G33" s="20" t="s">
        <v>630</v>
      </c>
      <c r="H33" s="9" t="str">
        <f t="shared" si="0"/>
        <v>Ж18</v>
      </c>
      <c r="I33" s="9">
        <v>20</v>
      </c>
      <c r="J33" s="9"/>
      <c r="Q33" s="2">
        <v>2882</v>
      </c>
    </row>
    <row r="34" spans="2:10" ht="12.75" customHeight="1">
      <c r="B34" s="6">
        <v>52</v>
      </c>
      <c r="C34" s="16" t="s">
        <v>239</v>
      </c>
      <c r="D34" s="17">
        <v>1998</v>
      </c>
      <c r="E34" s="10" t="s">
        <v>16</v>
      </c>
      <c r="F34" s="10" t="s">
        <v>202</v>
      </c>
      <c r="G34" s="20" t="s">
        <v>651</v>
      </c>
      <c r="H34" s="9" t="str">
        <f t="shared" si="0"/>
        <v>Ж18</v>
      </c>
      <c r="I34" s="9"/>
      <c r="J34" s="9"/>
    </row>
    <row r="35" spans="2:10" ht="12.75" customHeight="1">
      <c r="B35" s="6">
        <v>54</v>
      </c>
      <c r="C35" s="16" t="s">
        <v>241</v>
      </c>
      <c r="D35" s="17">
        <v>1997</v>
      </c>
      <c r="E35" s="10" t="s">
        <v>16</v>
      </c>
      <c r="F35" s="10" t="s">
        <v>202</v>
      </c>
      <c r="G35" s="20" t="s">
        <v>651</v>
      </c>
      <c r="H35" s="9" t="str">
        <f t="shared" si="0"/>
        <v>Ж18</v>
      </c>
      <c r="I35" s="9"/>
      <c r="J35" s="9"/>
    </row>
  </sheetData>
  <sheetProtection/>
  <autoFilter ref="A5:J35"/>
  <mergeCells count="12">
    <mergeCell ref="D5:D6"/>
    <mergeCell ref="E5:E6"/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0"/>
  <sheetViews>
    <sheetView showGridLines="0" zoomScale="130" zoomScaleNormal="130" zoomScalePageLayoutView="0" workbookViewId="0" topLeftCell="A1">
      <selection activeCell="A1" sqref="A1:I1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9" ht="71.25" customHeight="1">
      <c r="A1" s="32" t="s">
        <v>147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11</v>
      </c>
      <c r="B2" s="34"/>
      <c r="C2" s="34"/>
      <c r="D2" s="34"/>
      <c r="E2" s="34"/>
      <c r="F2" s="34"/>
      <c r="G2" s="34"/>
      <c r="H2" s="34"/>
      <c r="I2" s="34"/>
    </row>
    <row r="3" spans="1:10" s="3" customFormat="1" ht="18" customHeight="1">
      <c r="A3" s="35" t="s">
        <v>146</v>
      </c>
      <c r="B3" s="35"/>
      <c r="C3" s="35"/>
      <c r="D3" s="35"/>
      <c r="E3" s="35"/>
      <c r="F3" s="35"/>
      <c r="G3" s="35"/>
      <c r="H3" s="35"/>
      <c r="I3" s="35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6" t="s">
        <v>0</v>
      </c>
      <c r="B5" s="36" t="s">
        <v>1</v>
      </c>
      <c r="C5" s="36" t="s">
        <v>2</v>
      </c>
      <c r="D5" s="28" t="s">
        <v>3</v>
      </c>
      <c r="E5" s="28" t="s">
        <v>4</v>
      </c>
      <c r="F5" s="28" t="s">
        <v>5</v>
      </c>
      <c r="G5" s="30" t="s">
        <v>6</v>
      </c>
      <c r="H5" s="30" t="s">
        <v>7</v>
      </c>
      <c r="I5" s="30" t="s">
        <v>8</v>
      </c>
      <c r="J5" s="30" t="s">
        <v>20</v>
      </c>
    </row>
    <row r="6" spans="1:10" s="5" customFormat="1" ht="7.5" customHeight="1">
      <c r="A6" s="37"/>
      <c r="B6" s="37"/>
      <c r="C6" s="37"/>
      <c r="D6" s="29"/>
      <c r="E6" s="29"/>
      <c r="F6" s="29"/>
      <c r="G6" s="31"/>
      <c r="H6" s="31"/>
      <c r="I6" s="31"/>
      <c r="J6" s="31"/>
    </row>
    <row r="7" spans="1:17" ht="12.75" customHeight="1">
      <c r="A7" s="6">
        <v>1</v>
      </c>
      <c r="B7" s="6">
        <v>307</v>
      </c>
      <c r="C7" s="16" t="s">
        <v>25</v>
      </c>
      <c r="D7" s="17">
        <v>2001</v>
      </c>
      <c r="E7" s="10" t="s">
        <v>16</v>
      </c>
      <c r="F7" s="10" t="s">
        <v>189</v>
      </c>
      <c r="G7" s="20" t="s">
        <v>456</v>
      </c>
      <c r="H7" s="9" t="str">
        <f aca="true" t="shared" si="0" ref="H7:H38">IF(AND(D7&gt;=1900,D7&lt;=1941),"М75",IF(AND(D7&gt;=1942,D7&lt;=1946),"М70",IF(AND(D7&gt;=1999,D7&lt;=2002),"Ю17","")))</f>
        <v>Ю17</v>
      </c>
      <c r="I7" s="9">
        <v>1</v>
      </c>
      <c r="J7" s="9"/>
      <c r="Q7" s="2">
        <v>785</v>
      </c>
    </row>
    <row r="8" spans="1:17" ht="12.75" customHeight="1">
      <c r="A8" s="6">
        <v>2</v>
      </c>
      <c r="B8" s="6">
        <v>344</v>
      </c>
      <c r="C8" s="16" t="s">
        <v>270</v>
      </c>
      <c r="D8" s="17">
        <v>1999</v>
      </c>
      <c r="E8" s="10" t="s">
        <v>16</v>
      </c>
      <c r="F8" s="10" t="s">
        <v>271</v>
      </c>
      <c r="G8" s="20" t="s">
        <v>116</v>
      </c>
      <c r="H8" s="9" t="str">
        <f t="shared" si="0"/>
        <v>Ю17</v>
      </c>
      <c r="I8" s="9">
        <v>2</v>
      </c>
      <c r="J8" s="9"/>
      <c r="Q8" s="2">
        <v>796</v>
      </c>
    </row>
    <row r="9" spans="1:17" ht="12.75" customHeight="1">
      <c r="A9" s="6">
        <v>3</v>
      </c>
      <c r="B9" s="6">
        <v>361</v>
      </c>
      <c r="C9" s="16" t="s">
        <v>83</v>
      </c>
      <c r="D9" s="17">
        <v>2001</v>
      </c>
      <c r="E9" s="10" t="s">
        <v>16</v>
      </c>
      <c r="F9" s="10" t="s">
        <v>92</v>
      </c>
      <c r="G9" s="20" t="s">
        <v>458</v>
      </c>
      <c r="H9" s="9" t="str">
        <f t="shared" si="0"/>
        <v>Ю17</v>
      </c>
      <c r="I9" s="9">
        <v>3</v>
      </c>
      <c r="J9" s="9"/>
      <c r="Q9" s="2">
        <v>816</v>
      </c>
    </row>
    <row r="10" spans="1:17" ht="12.75" customHeight="1">
      <c r="A10" s="6">
        <v>4</v>
      </c>
      <c r="B10" s="6">
        <v>390</v>
      </c>
      <c r="C10" s="16" t="s">
        <v>376</v>
      </c>
      <c r="D10" s="17">
        <v>2000</v>
      </c>
      <c r="E10" s="10" t="s">
        <v>16</v>
      </c>
      <c r="F10" s="10" t="s">
        <v>368</v>
      </c>
      <c r="G10" s="20" t="s">
        <v>457</v>
      </c>
      <c r="H10" s="9" t="str">
        <f t="shared" si="0"/>
        <v>Ю17</v>
      </c>
      <c r="I10" s="9">
        <v>4</v>
      </c>
      <c r="J10" s="9"/>
      <c r="Q10" s="2">
        <v>828</v>
      </c>
    </row>
    <row r="11" spans="1:17" ht="12.75" customHeight="1">
      <c r="A11" s="6">
        <v>5</v>
      </c>
      <c r="B11" s="6">
        <v>311</v>
      </c>
      <c r="C11" s="16" t="s">
        <v>23</v>
      </c>
      <c r="D11" s="17">
        <v>2001</v>
      </c>
      <c r="E11" s="10" t="s">
        <v>16</v>
      </c>
      <c r="F11" s="10" t="s">
        <v>189</v>
      </c>
      <c r="G11" s="20" t="s">
        <v>459</v>
      </c>
      <c r="H11" s="9" t="str">
        <f t="shared" si="0"/>
        <v>Ю17</v>
      </c>
      <c r="I11" s="9">
        <v>5</v>
      </c>
      <c r="J11" s="9"/>
      <c r="Q11" s="2">
        <v>837</v>
      </c>
    </row>
    <row r="12" spans="1:17" ht="12.75" customHeight="1">
      <c r="A12" s="6">
        <v>6</v>
      </c>
      <c r="B12" s="6">
        <v>410</v>
      </c>
      <c r="C12" s="16" t="s">
        <v>392</v>
      </c>
      <c r="D12" s="17">
        <v>2001</v>
      </c>
      <c r="E12" s="10" t="s">
        <v>16</v>
      </c>
      <c r="F12" s="10" t="s">
        <v>383</v>
      </c>
      <c r="G12" s="20" t="s">
        <v>460</v>
      </c>
      <c r="H12" s="9" t="str">
        <f t="shared" si="0"/>
        <v>Ю17</v>
      </c>
      <c r="I12" s="9">
        <v>6</v>
      </c>
      <c r="J12" s="9"/>
      <c r="Q12" s="2">
        <v>838</v>
      </c>
    </row>
    <row r="13" spans="1:17" ht="12.75" customHeight="1">
      <c r="A13" s="6">
        <v>7</v>
      </c>
      <c r="B13" s="6">
        <v>395</v>
      </c>
      <c r="C13" s="16" t="s">
        <v>379</v>
      </c>
      <c r="D13" s="17">
        <v>2000</v>
      </c>
      <c r="E13" s="10" t="s">
        <v>16</v>
      </c>
      <c r="F13" s="10" t="s">
        <v>338</v>
      </c>
      <c r="G13" s="20" t="s">
        <v>461</v>
      </c>
      <c r="H13" s="9" t="str">
        <f t="shared" si="0"/>
        <v>Ю17</v>
      </c>
      <c r="I13" s="9">
        <v>7</v>
      </c>
      <c r="J13" s="9"/>
      <c r="Q13" s="2">
        <v>843</v>
      </c>
    </row>
    <row r="14" spans="1:17" ht="12.75" customHeight="1">
      <c r="A14" s="6">
        <v>8</v>
      </c>
      <c r="B14" s="6">
        <v>382</v>
      </c>
      <c r="C14" s="16" t="s">
        <v>372</v>
      </c>
      <c r="D14" s="17">
        <v>1999</v>
      </c>
      <c r="E14" s="10" t="s">
        <v>48</v>
      </c>
      <c r="F14" s="10" t="s">
        <v>361</v>
      </c>
      <c r="G14" s="20" t="s">
        <v>462</v>
      </c>
      <c r="H14" s="9" t="str">
        <f t="shared" si="0"/>
        <v>Ю17</v>
      </c>
      <c r="I14" s="9">
        <v>8</v>
      </c>
      <c r="J14" s="9"/>
      <c r="Q14" s="2">
        <v>847</v>
      </c>
    </row>
    <row r="15" spans="1:17" ht="12.75" customHeight="1">
      <c r="A15" s="6">
        <v>9</v>
      </c>
      <c r="B15" s="6">
        <v>306</v>
      </c>
      <c r="C15" s="16" t="s">
        <v>24</v>
      </c>
      <c r="D15" s="17">
        <v>1999</v>
      </c>
      <c r="E15" s="10" t="s">
        <v>16</v>
      </c>
      <c r="F15" s="10" t="s">
        <v>189</v>
      </c>
      <c r="G15" s="20" t="s">
        <v>420</v>
      </c>
      <c r="H15" s="9" t="str">
        <f t="shared" si="0"/>
        <v>Ю17</v>
      </c>
      <c r="I15" s="9">
        <v>9</v>
      </c>
      <c r="J15" s="9"/>
      <c r="Q15" s="2">
        <v>854</v>
      </c>
    </row>
    <row r="16" spans="1:17" ht="12.75" customHeight="1">
      <c r="A16" s="6">
        <v>10</v>
      </c>
      <c r="B16" s="6">
        <v>346</v>
      </c>
      <c r="C16" s="16" t="s">
        <v>274</v>
      </c>
      <c r="D16" s="17">
        <v>1999</v>
      </c>
      <c r="E16" s="10" t="s">
        <v>16</v>
      </c>
      <c r="F16" s="10" t="s">
        <v>273</v>
      </c>
      <c r="G16" s="20" t="s">
        <v>464</v>
      </c>
      <c r="H16" s="9" t="str">
        <f t="shared" si="0"/>
        <v>Ю17</v>
      </c>
      <c r="I16" s="9">
        <v>10</v>
      </c>
      <c r="J16" s="9"/>
      <c r="Q16" s="2">
        <v>882</v>
      </c>
    </row>
    <row r="17" spans="1:17" ht="12.75" customHeight="1">
      <c r="A17" s="6">
        <v>11</v>
      </c>
      <c r="B17" s="6">
        <v>402</v>
      </c>
      <c r="C17" s="16" t="s">
        <v>388</v>
      </c>
      <c r="D17" s="17">
        <v>2000</v>
      </c>
      <c r="E17" s="10" t="s">
        <v>16</v>
      </c>
      <c r="F17" s="10" t="s">
        <v>383</v>
      </c>
      <c r="G17" s="20" t="s">
        <v>465</v>
      </c>
      <c r="H17" s="9" t="str">
        <f t="shared" si="0"/>
        <v>Ю17</v>
      </c>
      <c r="I17" s="9">
        <v>11</v>
      </c>
      <c r="J17" s="9"/>
      <c r="Q17" s="2">
        <v>893</v>
      </c>
    </row>
    <row r="18" spans="1:17" ht="12.75" customHeight="1">
      <c r="A18" s="6">
        <v>12</v>
      </c>
      <c r="B18" s="6">
        <v>368</v>
      </c>
      <c r="C18" s="16" t="s">
        <v>335</v>
      </c>
      <c r="D18" s="17">
        <v>2001</v>
      </c>
      <c r="E18" s="10" t="s">
        <v>16</v>
      </c>
      <c r="F18" s="10" t="s">
        <v>92</v>
      </c>
      <c r="G18" s="20" t="s">
        <v>466</v>
      </c>
      <c r="H18" s="9" t="str">
        <f t="shared" si="0"/>
        <v>Ю17</v>
      </c>
      <c r="I18" s="9">
        <v>12</v>
      </c>
      <c r="J18" s="9"/>
      <c r="Q18" s="2">
        <v>900</v>
      </c>
    </row>
    <row r="19" spans="1:17" ht="12.75" customHeight="1">
      <c r="A19" s="6">
        <v>13</v>
      </c>
      <c r="B19" s="6">
        <v>325</v>
      </c>
      <c r="C19" s="16" t="s">
        <v>208</v>
      </c>
      <c r="D19" s="17">
        <v>2002</v>
      </c>
      <c r="E19" s="10" t="s">
        <v>16</v>
      </c>
      <c r="F19" s="10" t="s">
        <v>22</v>
      </c>
      <c r="G19" s="20" t="s">
        <v>467</v>
      </c>
      <c r="H19" s="9" t="str">
        <f t="shared" si="0"/>
        <v>Ю17</v>
      </c>
      <c r="I19" s="9">
        <v>13</v>
      </c>
      <c r="J19" s="9"/>
      <c r="Q19" s="2">
        <v>907</v>
      </c>
    </row>
    <row r="20" spans="1:17" ht="12.75" customHeight="1">
      <c r="A20" s="6">
        <v>14</v>
      </c>
      <c r="B20" s="6">
        <v>331</v>
      </c>
      <c r="C20" s="16" t="s">
        <v>61</v>
      </c>
      <c r="D20" s="17">
        <v>1946</v>
      </c>
      <c r="E20" s="10" t="s">
        <v>260</v>
      </c>
      <c r="F20" s="10" t="s">
        <v>62</v>
      </c>
      <c r="G20" s="20" t="s">
        <v>468</v>
      </c>
      <c r="H20" s="9" t="str">
        <f t="shared" si="0"/>
        <v>М70</v>
      </c>
      <c r="I20" s="9">
        <v>1</v>
      </c>
      <c r="J20" s="9"/>
      <c r="Q20" s="2">
        <v>908</v>
      </c>
    </row>
    <row r="21" spans="1:17" ht="12.75" customHeight="1">
      <c r="A21" s="6">
        <v>15</v>
      </c>
      <c r="B21" s="6">
        <v>401</v>
      </c>
      <c r="C21" s="16" t="s">
        <v>387</v>
      </c>
      <c r="D21" s="17">
        <v>2000</v>
      </c>
      <c r="E21" s="10" t="s">
        <v>16</v>
      </c>
      <c r="F21" s="10" t="s">
        <v>383</v>
      </c>
      <c r="G21" s="20" t="s">
        <v>469</v>
      </c>
      <c r="H21" s="9" t="str">
        <f t="shared" si="0"/>
        <v>Ю17</v>
      </c>
      <c r="I21" s="9">
        <v>14</v>
      </c>
      <c r="J21" s="9"/>
      <c r="Q21" s="2">
        <v>910</v>
      </c>
    </row>
    <row r="22" spans="1:17" ht="12.75" customHeight="1">
      <c r="A22" s="6">
        <v>16</v>
      </c>
      <c r="B22" s="6">
        <v>305</v>
      </c>
      <c r="C22" s="16" t="s">
        <v>179</v>
      </c>
      <c r="D22" s="17">
        <v>2001</v>
      </c>
      <c r="E22" s="10" t="s">
        <v>16</v>
      </c>
      <c r="F22" s="10" t="s">
        <v>180</v>
      </c>
      <c r="G22" s="20" t="s">
        <v>112</v>
      </c>
      <c r="H22" s="9" t="str">
        <f t="shared" si="0"/>
        <v>Ю17</v>
      </c>
      <c r="I22" s="9">
        <v>15</v>
      </c>
      <c r="J22" s="9"/>
      <c r="Q22" s="2">
        <v>926</v>
      </c>
    </row>
    <row r="23" spans="1:17" ht="12.75" customHeight="1">
      <c r="A23" s="6">
        <v>17</v>
      </c>
      <c r="B23" s="6">
        <v>322</v>
      </c>
      <c r="C23" s="16" t="s">
        <v>205</v>
      </c>
      <c r="D23" s="17">
        <v>2001</v>
      </c>
      <c r="E23" s="10" t="s">
        <v>16</v>
      </c>
      <c r="F23" s="10" t="s">
        <v>22</v>
      </c>
      <c r="G23" s="20" t="s">
        <v>472</v>
      </c>
      <c r="H23" s="9" t="str">
        <f t="shared" si="0"/>
        <v>Ю17</v>
      </c>
      <c r="I23" s="9">
        <v>16</v>
      </c>
      <c r="J23" s="9"/>
      <c r="Q23" s="2">
        <v>929</v>
      </c>
    </row>
    <row r="24" spans="1:17" ht="12.75" customHeight="1">
      <c r="A24" s="6">
        <v>18</v>
      </c>
      <c r="B24" s="6">
        <v>362</v>
      </c>
      <c r="C24" s="16" t="s">
        <v>93</v>
      </c>
      <c r="D24" s="17">
        <v>2001</v>
      </c>
      <c r="E24" s="10" t="s">
        <v>16</v>
      </c>
      <c r="F24" s="10" t="s">
        <v>92</v>
      </c>
      <c r="G24" s="20" t="s">
        <v>113</v>
      </c>
      <c r="H24" s="9" t="str">
        <f t="shared" si="0"/>
        <v>Ю17</v>
      </c>
      <c r="I24" s="9">
        <v>17</v>
      </c>
      <c r="J24" s="9"/>
      <c r="Q24" s="2">
        <v>954</v>
      </c>
    </row>
    <row r="25" spans="1:17" ht="12.75" customHeight="1">
      <c r="A25" s="6">
        <v>19</v>
      </c>
      <c r="B25" s="6">
        <v>320</v>
      </c>
      <c r="C25" s="16" t="s">
        <v>203</v>
      </c>
      <c r="D25" s="17">
        <v>2001</v>
      </c>
      <c r="E25" s="10" t="s">
        <v>16</v>
      </c>
      <c r="F25" s="10" t="s">
        <v>22</v>
      </c>
      <c r="G25" s="20" t="s">
        <v>113</v>
      </c>
      <c r="H25" s="9" t="str">
        <f t="shared" si="0"/>
        <v>Ю17</v>
      </c>
      <c r="I25" s="9">
        <v>18</v>
      </c>
      <c r="J25" s="9"/>
      <c r="Q25" s="2">
        <v>954</v>
      </c>
    </row>
    <row r="26" spans="1:17" ht="12.75" customHeight="1">
      <c r="A26" s="6">
        <v>20</v>
      </c>
      <c r="B26" s="6">
        <v>394</v>
      </c>
      <c r="C26" s="16" t="s">
        <v>378</v>
      </c>
      <c r="D26" s="17">
        <v>2002</v>
      </c>
      <c r="E26" s="10" t="s">
        <v>16</v>
      </c>
      <c r="F26" s="10" t="s">
        <v>338</v>
      </c>
      <c r="G26" s="20" t="s">
        <v>473</v>
      </c>
      <c r="H26" s="9" t="str">
        <f t="shared" si="0"/>
        <v>Ю17</v>
      </c>
      <c r="I26" s="9">
        <v>19</v>
      </c>
      <c r="J26" s="9"/>
      <c r="Q26" s="2">
        <v>965</v>
      </c>
    </row>
    <row r="27" spans="1:17" ht="12.75" customHeight="1">
      <c r="A27" s="6">
        <v>21</v>
      </c>
      <c r="B27" s="6">
        <v>393</v>
      </c>
      <c r="C27" s="16" t="s">
        <v>377</v>
      </c>
      <c r="D27" s="17">
        <v>2000</v>
      </c>
      <c r="E27" s="10" t="s">
        <v>16</v>
      </c>
      <c r="F27" s="10" t="s">
        <v>338</v>
      </c>
      <c r="G27" s="20" t="s">
        <v>474</v>
      </c>
      <c r="H27" s="9" t="str">
        <f t="shared" si="0"/>
        <v>Ю17</v>
      </c>
      <c r="I27" s="9">
        <v>20</v>
      </c>
      <c r="J27" s="9"/>
      <c r="Q27" s="2">
        <v>971</v>
      </c>
    </row>
    <row r="28" spans="1:17" ht="12.75" customHeight="1">
      <c r="A28" s="6">
        <v>22</v>
      </c>
      <c r="B28" s="6">
        <v>336</v>
      </c>
      <c r="C28" s="16" t="s">
        <v>263</v>
      </c>
      <c r="D28" s="17">
        <v>2000</v>
      </c>
      <c r="E28" s="10" t="s">
        <v>16</v>
      </c>
      <c r="F28" s="10" t="s">
        <v>202</v>
      </c>
      <c r="G28" s="20" t="s">
        <v>114</v>
      </c>
      <c r="H28" s="9" t="str">
        <f t="shared" si="0"/>
        <v>Ю17</v>
      </c>
      <c r="I28" s="9">
        <v>21</v>
      </c>
      <c r="J28" s="9"/>
      <c r="Q28" s="2">
        <v>972</v>
      </c>
    </row>
    <row r="29" spans="1:17" ht="12.75" customHeight="1">
      <c r="A29" s="6">
        <v>23</v>
      </c>
      <c r="B29" s="6">
        <v>338</v>
      </c>
      <c r="C29" s="16" t="s">
        <v>265</v>
      </c>
      <c r="D29" s="17">
        <v>2000</v>
      </c>
      <c r="E29" s="10" t="s">
        <v>16</v>
      </c>
      <c r="F29" s="10" t="s">
        <v>202</v>
      </c>
      <c r="G29" s="20" t="s">
        <v>475</v>
      </c>
      <c r="H29" s="9" t="str">
        <f t="shared" si="0"/>
        <v>Ю17</v>
      </c>
      <c r="I29" s="9">
        <v>22</v>
      </c>
      <c r="J29" s="9"/>
      <c r="Q29" s="2">
        <v>973</v>
      </c>
    </row>
    <row r="30" spans="1:17" ht="12.75" customHeight="1">
      <c r="A30" s="6">
        <v>24</v>
      </c>
      <c r="B30" s="6">
        <v>319</v>
      </c>
      <c r="C30" s="16" t="s">
        <v>40</v>
      </c>
      <c r="D30" s="17">
        <v>1943</v>
      </c>
      <c r="E30" s="10" t="s">
        <v>41</v>
      </c>
      <c r="F30" s="10" t="s">
        <v>42</v>
      </c>
      <c r="G30" s="20" t="s">
        <v>477</v>
      </c>
      <c r="H30" s="9" t="str">
        <f t="shared" si="0"/>
        <v>М70</v>
      </c>
      <c r="I30" s="9">
        <v>2</v>
      </c>
      <c r="J30" s="9" t="s">
        <v>21</v>
      </c>
      <c r="Q30" s="2">
        <v>987</v>
      </c>
    </row>
    <row r="31" spans="1:17" ht="12.75" customHeight="1">
      <c r="A31" s="6">
        <v>25</v>
      </c>
      <c r="B31" s="6">
        <v>328</v>
      </c>
      <c r="C31" s="16" t="s">
        <v>43</v>
      </c>
      <c r="D31" s="17">
        <v>1938</v>
      </c>
      <c r="E31" s="10" t="s">
        <v>16</v>
      </c>
      <c r="F31" s="10" t="s">
        <v>44</v>
      </c>
      <c r="G31" s="20" t="s">
        <v>478</v>
      </c>
      <c r="H31" s="9" t="str">
        <f t="shared" si="0"/>
        <v>М75</v>
      </c>
      <c r="I31" s="9">
        <v>1</v>
      </c>
      <c r="J31" s="9"/>
      <c r="Q31" s="2">
        <v>1003</v>
      </c>
    </row>
    <row r="32" spans="1:17" ht="12.75" customHeight="1">
      <c r="A32" s="6">
        <v>26</v>
      </c>
      <c r="B32" s="6">
        <v>389</v>
      </c>
      <c r="C32" s="16" t="s">
        <v>375</v>
      </c>
      <c r="D32" s="17">
        <v>2001</v>
      </c>
      <c r="E32" s="10" t="s">
        <v>16</v>
      </c>
      <c r="F32" s="10" t="s">
        <v>368</v>
      </c>
      <c r="G32" s="20" t="s">
        <v>480</v>
      </c>
      <c r="H32" s="9" t="str">
        <f t="shared" si="0"/>
        <v>Ю17</v>
      </c>
      <c r="I32" s="9">
        <v>23</v>
      </c>
      <c r="J32" s="9"/>
      <c r="Q32" s="2">
        <v>1006</v>
      </c>
    </row>
    <row r="33" spans="1:17" ht="12.75" customHeight="1">
      <c r="A33" s="6">
        <v>27</v>
      </c>
      <c r="B33" s="6">
        <v>345</v>
      </c>
      <c r="C33" s="16" t="s">
        <v>272</v>
      </c>
      <c r="D33" s="17">
        <v>2000</v>
      </c>
      <c r="E33" s="10" t="s">
        <v>16</v>
      </c>
      <c r="F33" s="10" t="s">
        <v>273</v>
      </c>
      <c r="G33" s="20" t="s">
        <v>481</v>
      </c>
      <c r="H33" s="9" t="str">
        <f t="shared" si="0"/>
        <v>Ю17</v>
      </c>
      <c r="I33" s="9">
        <v>24</v>
      </c>
      <c r="J33" s="9"/>
      <c r="Q33" s="2">
        <v>1014</v>
      </c>
    </row>
    <row r="34" spans="1:17" ht="12.75" customHeight="1">
      <c r="A34" s="6">
        <v>28</v>
      </c>
      <c r="B34" s="6">
        <v>398</v>
      </c>
      <c r="C34" s="16" t="s">
        <v>381</v>
      </c>
      <c r="D34" s="17">
        <v>2002</v>
      </c>
      <c r="E34" s="10" t="s">
        <v>16</v>
      </c>
      <c r="F34" s="10" t="s">
        <v>368</v>
      </c>
      <c r="G34" s="20" t="s">
        <v>482</v>
      </c>
      <c r="H34" s="9" t="str">
        <f t="shared" si="0"/>
        <v>Ю17</v>
      </c>
      <c r="I34" s="9">
        <v>25</v>
      </c>
      <c r="J34" s="9"/>
      <c r="Q34" s="2">
        <v>1028</v>
      </c>
    </row>
    <row r="35" spans="1:17" ht="12.75" customHeight="1">
      <c r="A35" s="6">
        <v>29</v>
      </c>
      <c r="B35" s="6">
        <v>347</v>
      </c>
      <c r="C35" s="16" t="s">
        <v>275</v>
      </c>
      <c r="D35" s="17">
        <v>2001</v>
      </c>
      <c r="E35" s="10" t="s">
        <v>16</v>
      </c>
      <c r="F35" s="10" t="s">
        <v>273</v>
      </c>
      <c r="G35" s="20" t="s">
        <v>120</v>
      </c>
      <c r="H35" s="9" t="str">
        <f t="shared" si="0"/>
        <v>Ю17</v>
      </c>
      <c r="I35" s="9">
        <v>26</v>
      </c>
      <c r="J35" s="9"/>
      <c r="Q35" s="2">
        <v>1041</v>
      </c>
    </row>
    <row r="36" spans="1:17" ht="12.75" customHeight="1">
      <c r="A36" s="6">
        <v>30</v>
      </c>
      <c r="B36" s="6">
        <v>329</v>
      </c>
      <c r="C36" s="16" t="s">
        <v>209</v>
      </c>
      <c r="D36" s="17">
        <v>1990</v>
      </c>
      <c r="E36" s="10" t="s">
        <v>16</v>
      </c>
      <c r="F36" s="10"/>
      <c r="G36" s="20" t="s">
        <v>483</v>
      </c>
      <c r="H36" s="9">
        <f t="shared" si="0"/>
      </c>
      <c r="I36" s="9"/>
      <c r="J36" s="9"/>
      <c r="Q36" s="2">
        <v>1062</v>
      </c>
    </row>
    <row r="37" spans="1:17" ht="12.75" customHeight="1">
      <c r="A37" s="6">
        <v>31</v>
      </c>
      <c r="B37" s="6">
        <v>342</v>
      </c>
      <c r="C37" s="16" t="s">
        <v>134</v>
      </c>
      <c r="D37" s="17">
        <v>1942</v>
      </c>
      <c r="E37" s="10" t="s">
        <v>16</v>
      </c>
      <c r="F37" s="10" t="s">
        <v>19</v>
      </c>
      <c r="G37" s="20" t="s">
        <v>484</v>
      </c>
      <c r="H37" s="9" t="str">
        <f t="shared" si="0"/>
        <v>М70</v>
      </c>
      <c r="I37" s="9">
        <v>3</v>
      </c>
      <c r="J37" s="9"/>
      <c r="Q37" s="2">
        <v>1063</v>
      </c>
    </row>
    <row r="38" spans="1:17" ht="12.75" customHeight="1">
      <c r="A38" s="6">
        <v>32</v>
      </c>
      <c r="B38" s="6">
        <v>384</v>
      </c>
      <c r="C38" s="16" t="s">
        <v>374</v>
      </c>
      <c r="D38" s="17">
        <v>2000</v>
      </c>
      <c r="E38" s="10" t="s">
        <v>48</v>
      </c>
      <c r="F38" s="10" t="s">
        <v>361</v>
      </c>
      <c r="G38" s="20" t="s">
        <v>485</v>
      </c>
      <c r="H38" s="9" t="str">
        <f t="shared" si="0"/>
        <v>Ю17</v>
      </c>
      <c r="I38" s="9">
        <v>27</v>
      </c>
      <c r="J38" s="9"/>
      <c r="Q38" s="2">
        <v>1069</v>
      </c>
    </row>
    <row r="39" spans="1:17" ht="12.75" customHeight="1">
      <c r="A39" s="6">
        <v>33</v>
      </c>
      <c r="B39" s="6">
        <v>335</v>
      </c>
      <c r="C39" s="16" t="s">
        <v>262</v>
      </c>
      <c r="D39" s="17">
        <v>2000</v>
      </c>
      <c r="E39" s="10" t="s">
        <v>16</v>
      </c>
      <c r="F39" s="10" t="s">
        <v>202</v>
      </c>
      <c r="G39" s="20" t="s">
        <v>487</v>
      </c>
      <c r="H39" s="9" t="str">
        <f aca="true" t="shared" si="1" ref="H39:H70">IF(AND(D39&gt;=1900,D39&lt;=1941),"М75",IF(AND(D39&gt;=1942,D39&lt;=1946),"М70",IF(AND(D39&gt;=1999,D39&lt;=2002),"Ю17","")))</f>
        <v>Ю17</v>
      </c>
      <c r="I39" s="9">
        <v>28</v>
      </c>
      <c r="J39" s="9"/>
      <c r="Q39" s="2">
        <v>1089</v>
      </c>
    </row>
    <row r="40" spans="1:17" ht="12.75" customHeight="1">
      <c r="A40" s="6">
        <v>34</v>
      </c>
      <c r="B40" s="6">
        <v>343</v>
      </c>
      <c r="C40" s="16" t="s">
        <v>269</v>
      </c>
      <c r="D40" s="17">
        <v>1937</v>
      </c>
      <c r="E40" s="10" t="s">
        <v>16</v>
      </c>
      <c r="F40" s="10" t="s">
        <v>19</v>
      </c>
      <c r="G40" s="20" t="s">
        <v>488</v>
      </c>
      <c r="H40" s="9" t="str">
        <f t="shared" si="1"/>
        <v>М75</v>
      </c>
      <c r="I40" s="9">
        <v>2</v>
      </c>
      <c r="J40" s="9" t="s">
        <v>21</v>
      </c>
      <c r="Q40" s="2">
        <v>1097</v>
      </c>
    </row>
    <row r="41" spans="1:17" ht="12.75" customHeight="1">
      <c r="A41" s="6">
        <v>35</v>
      </c>
      <c r="B41" s="6">
        <v>337</v>
      </c>
      <c r="C41" s="16" t="s">
        <v>264</v>
      </c>
      <c r="D41" s="17">
        <v>2001</v>
      </c>
      <c r="E41" s="10" t="s">
        <v>16</v>
      </c>
      <c r="F41" s="10" t="s">
        <v>202</v>
      </c>
      <c r="G41" s="20" t="s">
        <v>490</v>
      </c>
      <c r="H41" s="9" t="str">
        <f t="shared" si="1"/>
        <v>Ю17</v>
      </c>
      <c r="I41" s="9">
        <v>29</v>
      </c>
      <c r="J41" s="9"/>
      <c r="Q41" s="2">
        <v>1107</v>
      </c>
    </row>
    <row r="42" spans="1:17" ht="12.75" customHeight="1">
      <c r="A42" s="6">
        <v>36</v>
      </c>
      <c r="B42" s="6">
        <v>369</v>
      </c>
      <c r="C42" s="16" t="s">
        <v>336</v>
      </c>
      <c r="D42" s="17">
        <v>2001</v>
      </c>
      <c r="E42" s="10" t="s">
        <v>16</v>
      </c>
      <c r="F42" s="10" t="s">
        <v>92</v>
      </c>
      <c r="G42" s="20" t="s">
        <v>491</v>
      </c>
      <c r="H42" s="9" t="str">
        <f t="shared" si="1"/>
        <v>Ю17</v>
      </c>
      <c r="I42" s="9">
        <v>30</v>
      </c>
      <c r="J42" s="9"/>
      <c r="Q42" s="2">
        <v>1112</v>
      </c>
    </row>
    <row r="43" spans="1:17" ht="12.75" customHeight="1">
      <c r="A43" s="6">
        <v>37</v>
      </c>
      <c r="B43" s="6">
        <v>304</v>
      </c>
      <c r="C43" s="16" t="s">
        <v>82</v>
      </c>
      <c r="D43" s="17">
        <v>1941</v>
      </c>
      <c r="E43" s="10" t="s">
        <v>16</v>
      </c>
      <c r="F43" s="10" t="s">
        <v>52</v>
      </c>
      <c r="G43" s="20" t="s">
        <v>492</v>
      </c>
      <c r="H43" s="9" t="str">
        <f t="shared" si="1"/>
        <v>М75</v>
      </c>
      <c r="I43" s="9">
        <v>3</v>
      </c>
      <c r="J43" s="9"/>
      <c r="Q43" s="2">
        <v>1115</v>
      </c>
    </row>
    <row r="44" spans="1:17" ht="12.75" customHeight="1">
      <c r="A44" s="6">
        <v>38</v>
      </c>
      <c r="B44" s="6">
        <v>381</v>
      </c>
      <c r="C44" s="16" t="s">
        <v>370</v>
      </c>
      <c r="D44" s="17">
        <v>1999</v>
      </c>
      <c r="E44" s="10" t="s">
        <v>16</v>
      </c>
      <c r="F44" s="10" t="s">
        <v>371</v>
      </c>
      <c r="G44" s="20" t="s">
        <v>493</v>
      </c>
      <c r="H44" s="9" t="str">
        <f t="shared" si="1"/>
        <v>Ю17</v>
      </c>
      <c r="I44" s="9">
        <v>31</v>
      </c>
      <c r="J44" s="9"/>
      <c r="Q44" s="2">
        <v>1131</v>
      </c>
    </row>
    <row r="45" spans="1:17" ht="12.75" customHeight="1">
      <c r="A45" s="6">
        <v>39</v>
      </c>
      <c r="B45" s="6">
        <v>330</v>
      </c>
      <c r="C45" s="16" t="s">
        <v>259</v>
      </c>
      <c r="D45" s="17">
        <v>2002</v>
      </c>
      <c r="E45" s="10" t="s">
        <v>16</v>
      </c>
      <c r="F45" s="10" t="s">
        <v>92</v>
      </c>
      <c r="G45" s="20" t="s">
        <v>494</v>
      </c>
      <c r="H45" s="9" t="str">
        <f t="shared" si="1"/>
        <v>Ю17</v>
      </c>
      <c r="I45" s="9">
        <v>32</v>
      </c>
      <c r="J45" s="9"/>
      <c r="Q45" s="2">
        <v>1133</v>
      </c>
    </row>
    <row r="46" spans="1:17" ht="12.75" customHeight="1">
      <c r="A46" s="6">
        <v>40</v>
      </c>
      <c r="B46" s="6">
        <v>301</v>
      </c>
      <c r="C46" s="16" t="s">
        <v>18</v>
      </c>
      <c r="D46" s="17">
        <v>1939</v>
      </c>
      <c r="E46" s="10" t="s">
        <v>16</v>
      </c>
      <c r="F46" s="10" t="s">
        <v>19</v>
      </c>
      <c r="G46" s="20" t="s">
        <v>495</v>
      </c>
      <c r="H46" s="9" t="str">
        <f t="shared" si="1"/>
        <v>М75</v>
      </c>
      <c r="I46" s="9">
        <v>4</v>
      </c>
      <c r="J46" s="9" t="s">
        <v>21</v>
      </c>
      <c r="Q46" s="2">
        <v>1135</v>
      </c>
    </row>
    <row r="47" spans="1:17" ht="12.75" customHeight="1">
      <c r="A47" s="6">
        <v>41</v>
      </c>
      <c r="B47" s="6">
        <v>339</v>
      </c>
      <c r="C47" s="16" t="s">
        <v>266</v>
      </c>
      <c r="D47" s="17">
        <v>2000</v>
      </c>
      <c r="E47" s="10" t="s">
        <v>16</v>
      </c>
      <c r="F47" s="10" t="s">
        <v>202</v>
      </c>
      <c r="G47" s="20" t="s">
        <v>496</v>
      </c>
      <c r="H47" s="9" t="str">
        <f t="shared" si="1"/>
        <v>Ю17</v>
      </c>
      <c r="I47" s="9">
        <v>33</v>
      </c>
      <c r="J47" s="9"/>
      <c r="Q47" s="2">
        <v>1138</v>
      </c>
    </row>
    <row r="48" spans="1:17" ht="12.75" customHeight="1">
      <c r="A48" s="6">
        <v>42</v>
      </c>
      <c r="B48" s="6">
        <v>341</v>
      </c>
      <c r="C48" s="16" t="s">
        <v>268</v>
      </c>
      <c r="D48" s="17">
        <v>1934</v>
      </c>
      <c r="E48" s="10" t="s">
        <v>16</v>
      </c>
      <c r="F48" s="10" t="s">
        <v>19</v>
      </c>
      <c r="G48" s="20" t="s">
        <v>497</v>
      </c>
      <c r="H48" s="9" t="str">
        <f t="shared" si="1"/>
        <v>М75</v>
      </c>
      <c r="I48" s="9">
        <v>5</v>
      </c>
      <c r="J48" s="9" t="s">
        <v>21</v>
      </c>
      <c r="Q48" s="2">
        <v>1140</v>
      </c>
    </row>
    <row r="49" spans="1:17" ht="12.75" customHeight="1">
      <c r="A49" s="6">
        <v>43</v>
      </c>
      <c r="B49" s="6">
        <v>407</v>
      </c>
      <c r="C49" s="16" t="s">
        <v>389</v>
      </c>
      <c r="D49" s="17">
        <v>2002</v>
      </c>
      <c r="E49" s="10" t="s">
        <v>16</v>
      </c>
      <c r="F49" s="10" t="s">
        <v>390</v>
      </c>
      <c r="G49" s="20" t="s">
        <v>498</v>
      </c>
      <c r="H49" s="9" t="str">
        <f t="shared" si="1"/>
        <v>Ю17</v>
      </c>
      <c r="I49" s="9">
        <v>34</v>
      </c>
      <c r="J49" s="9"/>
      <c r="Q49" s="2">
        <v>1166</v>
      </c>
    </row>
    <row r="50" spans="1:17" ht="12.75" customHeight="1">
      <c r="A50" s="6">
        <v>44</v>
      </c>
      <c r="B50" s="6">
        <v>327</v>
      </c>
      <c r="C50" s="16" t="s">
        <v>63</v>
      </c>
      <c r="D50" s="17">
        <v>1945</v>
      </c>
      <c r="E50" s="10" t="s">
        <v>16</v>
      </c>
      <c r="F50" s="10" t="s">
        <v>54</v>
      </c>
      <c r="G50" s="20" t="s">
        <v>499</v>
      </c>
      <c r="H50" s="9" t="str">
        <f t="shared" si="1"/>
        <v>М70</v>
      </c>
      <c r="I50" s="9">
        <v>4</v>
      </c>
      <c r="J50" s="9"/>
      <c r="Q50" s="2">
        <v>1176</v>
      </c>
    </row>
    <row r="51" spans="1:17" ht="12.75" customHeight="1">
      <c r="A51" s="6">
        <v>45</v>
      </c>
      <c r="B51" s="6">
        <v>316</v>
      </c>
      <c r="C51" s="16" t="s">
        <v>45</v>
      </c>
      <c r="D51" s="17">
        <v>1935</v>
      </c>
      <c r="E51" s="10" t="s">
        <v>16</v>
      </c>
      <c r="F51" s="10" t="s">
        <v>19</v>
      </c>
      <c r="G51" s="20" t="s">
        <v>503</v>
      </c>
      <c r="H51" s="9" t="str">
        <f t="shared" si="1"/>
        <v>М75</v>
      </c>
      <c r="I51" s="9">
        <v>6</v>
      </c>
      <c r="J51" s="9"/>
      <c r="Q51" s="2">
        <v>1216</v>
      </c>
    </row>
    <row r="52" spans="1:17" ht="12.75" customHeight="1">
      <c r="A52" s="6">
        <v>46</v>
      </c>
      <c r="B52" s="6">
        <v>383</v>
      </c>
      <c r="C52" s="16" t="s">
        <v>373</v>
      </c>
      <c r="D52" s="17">
        <v>1999</v>
      </c>
      <c r="E52" s="10" t="s">
        <v>16</v>
      </c>
      <c r="F52" s="10" t="s">
        <v>361</v>
      </c>
      <c r="G52" s="20" t="s">
        <v>503</v>
      </c>
      <c r="H52" s="9" t="str">
        <f t="shared" si="1"/>
        <v>Ю17</v>
      </c>
      <c r="I52" s="9">
        <v>35</v>
      </c>
      <c r="J52" s="9"/>
      <c r="Q52" s="2">
        <v>1216</v>
      </c>
    </row>
    <row r="53" spans="1:17" ht="12.75" customHeight="1">
      <c r="A53" s="6">
        <v>47</v>
      </c>
      <c r="B53" s="6">
        <v>348</v>
      </c>
      <c r="C53" s="16" t="s">
        <v>258</v>
      </c>
      <c r="D53" s="17">
        <v>2002</v>
      </c>
      <c r="E53" s="10" t="s">
        <v>16</v>
      </c>
      <c r="F53" s="10"/>
      <c r="G53" s="20" t="s">
        <v>505</v>
      </c>
      <c r="H53" s="9" t="str">
        <f t="shared" si="1"/>
        <v>Ю17</v>
      </c>
      <c r="I53" s="9">
        <v>36</v>
      </c>
      <c r="J53" s="9"/>
      <c r="Q53" s="2">
        <v>1237</v>
      </c>
    </row>
    <row r="54" spans="1:17" ht="12.75" customHeight="1">
      <c r="A54" s="6">
        <v>48</v>
      </c>
      <c r="B54" s="6">
        <v>380</v>
      </c>
      <c r="C54" s="16" t="s">
        <v>327</v>
      </c>
      <c r="D54" s="17">
        <v>1974</v>
      </c>
      <c r="E54" s="10" t="s">
        <v>16</v>
      </c>
      <c r="F54" s="10"/>
      <c r="G54" s="20" t="s">
        <v>507</v>
      </c>
      <c r="H54" s="9">
        <f t="shared" si="1"/>
      </c>
      <c r="I54" s="9"/>
      <c r="J54" s="9"/>
      <c r="Q54" s="2">
        <v>1250</v>
      </c>
    </row>
    <row r="55" spans="1:17" ht="12.75" customHeight="1">
      <c r="A55" s="6">
        <v>49</v>
      </c>
      <c r="B55" s="6">
        <v>385</v>
      </c>
      <c r="C55" s="16" t="s">
        <v>75</v>
      </c>
      <c r="D55" s="17">
        <v>1999</v>
      </c>
      <c r="E55" s="10" t="s">
        <v>48</v>
      </c>
      <c r="F55" s="10" t="s">
        <v>361</v>
      </c>
      <c r="G55" s="20" t="s">
        <v>510</v>
      </c>
      <c r="H55" s="9" t="str">
        <f t="shared" si="1"/>
        <v>Ю17</v>
      </c>
      <c r="I55" s="9">
        <v>37</v>
      </c>
      <c r="J55" s="9"/>
      <c r="Q55" s="2">
        <v>1289</v>
      </c>
    </row>
    <row r="56" spans="1:17" ht="12.75" customHeight="1">
      <c r="A56" s="6">
        <v>50</v>
      </c>
      <c r="B56" s="6">
        <v>396</v>
      </c>
      <c r="C56" s="16" t="s">
        <v>380</v>
      </c>
      <c r="D56" s="17">
        <v>2002</v>
      </c>
      <c r="E56" s="10" t="s">
        <v>16</v>
      </c>
      <c r="F56" s="10" t="s">
        <v>338</v>
      </c>
      <c r="G56" s="20" t="s">
        <v>511</v>
      </c>
      <c r="H56" s="9" t="str">
        <f t="shared" si="1"/>
        <v>Ю17</v>
      </c>
      <c r="I56" s="9">
        <v>38</v>
      </c>
      <c r="J56" s="9"/>
      <c r="Q56" s="2">
        <v>1293</v>
      </c>
    </row>
    <row r="57" spans="1:17" ht="12.75" customHeight="1">
      <c r="A57" s="6">
        <v>51</v>
      </c>
      <c r="B57" s="6">
        <v>350</v>
      </c>
      <c r="C57" s="16" t="s">
        <v>67</v>
      </c>
      <c r="D57" s="17">
        <v>1936</v>
      </c>
      <c r="E57" s="10" t="s">
        <v>16</v>
      </c>
      <c r="F57" s="10" t="s">
        <v>19</v>
      </c>
      <c r="G57" s="20" t="s">
        <v>512</v>
      </c>
      <c r="H57" s="9" t="str">
        <f t="shared" si="1"/>
        <v>М75</v>
      </c>
      <c r="I57" s="9">
        <v>7</v>
      </c>
      <c r="J57" s="9" t="s">
        <v>21</v>
      </c>
      <c r="Q57" s="2">
        <v>1305</v>
      </c>
    </row>
    <row r="58" spans="1:17" ht="12.75" customHeight="1">
      <c r="A58" s="6">
        <v>52</v>
      </c>
      <c r="B58" s="6">
        <v>366</v>
      </c>
      <c r="C58" s="16" t="s">
        <v>333</v>
      </c>
      <c r="D58" s="17">
        <v>2002</v>
      </c>
      <c r="E58" s="10" t="s">
        <v>16</v>
      </c>
      <c r="F58" s="10" t="s">
        <v>92</v>
      </c>
      <c r="G58" s="20" t="s">
        <v>532</v>
      </c>
      <c r="H58" s="9" t="str">
        <f t="shared" si="1"/>
        <v>Ю17</v>
      </c>
      <c r="I58" s="9">
        <v>39</v>
      </c>
      <c r="J58" s="9"/>
      <c r="Q58" s="2">
        <v>1355</v>
      </c>
    </row>
    <row r="59" spans="1:17" ht="12.75" customHeight="1">
      <c r="A59" s="6">
        <v>53</v>
      </c>
      <c r="B59" s="6">
        <v>363</v>
      </c>
      <c r="C59" s="16" t="s">
        <v>330</v>
      </c>
      <c r="D59" s="17">
        <v>1940</v>
      </c>
      <c r="E59" s="10" t="s">
        <v>16</v>
      </c>
      <c r="F59" s="10" t="s">
        <v>54</v>
      </c>
      <c r="G59" s="20" t="s">
        <v>533</v>
      </c>
      <c r="H59" s="9" t="str">
        <f t="shared" si="1"/>
        <v>М75</v>
      </c>
      <c r="I59" s="9">
        <v>8</v>
      </c>
      <c r="J59" s="9" t="s">
        <v>21</v>
      </c>
      <c r="Q59" s="2">
        <v>1359</v>
      </c>
    </row>
    <row r="60" spans="1:17" ht="12.75" customHeight="1">
      <c r="A60" s="6">
        <v>54</v>
      </c>
      <c r="B60" s="6">
        <v>364</v>
      </c>
      <c r="C60" s="16" t="s">
        <v>331</v>
      </c>
      <c r="D60" s="17">
        <v>2002</v>
      </c>
      <c r="E60" s="10" t="s">
        <v>16</v>
      </c>
      <c r="F60" s="10" t="s">
        <v>300</v>
      </c>
      <c r="G60" s="20" t="s">
        <v>540</v>
      </c>
      <c r="H60" s="9" t="str">
        <f t="shared" si="1"/>
        <v>Ю17</v>
      </c>
      <c r="I60" s="9">
        <v>40</v>
      </c>
      <c r="J60" s="9"/>
      <c r="Q60" s="2">
        <v>1444</v>
      </c>
    </row>
    <row r="61" spans="1:17" ht="12.75" customHeight="1">
      <c r="A61" s="6">
        <v>55</v>
      </c>
      <c r="B61" s="6">
        <v>318</v>
      </c>
      <c r="C61" s="16" t="s">
        <v>37</v>
      </c>
      <c r="D61" s="17">
        <v>1930</v>
      </c>
      <c r="E61" s="10" t="s">
        <v>38</v>
      </c>
      <c r="F61" s="10" t="s">
        <v>39</v>
      </c>
      <c r="G61" s="20" t="s">
        <v>541</v>
      </c>
      <c r="H61" s="9" t="str">
        <f t="shared" si="1"/>
        <v>М75</v>
      </c>
      <c r="I61" s="9">
        <v>9</v>
      </c>
      <c r="J61" s="9"/>
      <c r="Q61" s="2">
        <v>1472</v>
      </c>
    </row>
    <row r="62" spans="1:17" ht="12.75" customHeight="1">
      <c r="A62" s="6">
        <v>56</v>
      </c>
      <c r="B62" s="6">
        <v>334</v>
      </c>
      <c r="C62" s="16" t="s">
        <v>261</v>
      </c>
      <c r="D62" s="17">
        <v>2001</v>
      </c>
      <c r="E62" s="10" t="s">
        <v>16</v>
      </c>
      <c r="F62" s="10" t="s">
        <v>202</v>
      </c>
      <c r="G62" s="20" t="s">
        <v>567</v>
      </c>
      <c r="H62" s="9" t="str">
        <f t="shared" si="1"/>
        <v>Ю17</v>
      </c>
      <c r="I62" s="9">
        <v>41</v>
      </c>
      <c r="J62" s="9"/>
      <c r="Q62" s="2">
        <v>1636</v>
      </c>
    </row>
    <row r="63" spans="1:17" ht="12.75" customHeight="1">
      <c r="A63" s="6">
        <v>57</v>
      </c>
      <c r="B63" s="6">
        <v>367</v>
      </c>
      <c r="C63" s="16" t="s">
        <v>334</v>
      </c>
      <c r="D63" s="17">
        <v>2000</v>
      </c>
      <c r="E63" s="10" t="s">
        <v>16</v>
      </c>
      <c r="F63" s="10" t="s">
        <v>92</v>
      </c>
      <c r="G63" s="20" t="s">
        <v>579</v>
      </c>
      <c r="H63" s="9" t="str">
        <f t="shared" si="1"/>
        <v>Ю17</v>
      </c>
      <c r="I63" s="9">
        <v>42</v>
      </c>
      <c r="J63" s="9"/>
      <c r="Q63" s="2">
        <v>1724</v>
      </c>
    </row>
    <row r="64" spans="1:17" ht="12.75" customHeight="1">
      <c r="A64" s="6">
        <v>58</v>
      </c>
      <c r="B64" s="6">
        <v>349</v>
      </c>
      <c r="C64" s="16" t="s">
        <v>139</v>
      </c>
      <c r="D64" s="17">
        <v>1935</v>
      </c>
      <c r="E64" s="10" t="s">
        <v>16</v>
      </c>
      <c r="F64" s="10" t="s">
        <v>19</v>
      </c>
      <c r="G64" s="20" t="s">
        <v>617</v>
      </c>
      <c r="H64" s="9" t="str">
        <f t="shared" si="1"/>
        <v>М75</v>
      </c>
      <c r="I64" s="9">
        <v>10</v>
      </c>
      <c r="J64" s="9" t="s">
        <v>69</v>
      </c>
      <c r="Q64" s="2">
        <v>2027</v>
      </c>
    </row>
    <row r="65" spans="2:10" ht="12.75" customHeight="1">
      <c r="B65" s="6">
        <v>303</v>
      </c>
      <c r="C65" s="16" t="s">
        <v>178</v>
      </c>
      <c r="D65" s="17">
        <v>1944</v>
      </c>
      <c r="E65" s="10" t="s">
        <v>16</v>
      </c>
      <c r="F65" s="10"/>
      <c r="G65" s="20" t="s">
        <v>652</v>
      </c>
      <c r="H65" s="9" t="str">
        <f t="shared" si="1"/>
        <v>М70</v>
      </c>
      <c r="I65" s="9"/>
      <c r="J65" s="9"/>
    </row>
    <row r="66" spans="2:10" ht="12.75" customHeight="1">
      <c r="B66" s="6">
        <v>309</v>
      </c>
      <c r="C66" s="16" t="s">
        <v>191</v>
      </c>
      <c r="D66" s="17">
        <v>2001</v>
      </c>
      <c r="E66" s="10" t="s">
        <v>16</v>
      </c>
      <c r="F66" s="10" t="s">
        <v>189</v>
      </c>
      <c r="G66" s="20" t="s">
        <v>652</v>
      </c>
      <c r="H66" s="9" t="str">
        <f t="shared" si="1"/>
        <v>Ю17</v>
      </c>
      <c r="I66" s="9"/>
      <c r="J66" s="9"/>
    </row>
    <row r="67" spans="2:10" ht="12.75" customHeight="1">
      <c r="B67" s="6">
        <v>310</v>
      </c>
      <c r="C67" s="16" t="s">
        <v>192</v>
      </c>
      <c r="D67" s="17">
        <v>2000</v>
      </c>
      <c r="E67" s="10" t="s">
        <v>16</v>
      </c>
      <c r="F67" s="10" t="s">
        <v>189</v>
      </c>
      <c r="G67" s="20" t="s">
        <v>652</v>
      </c>
      <c r="H67" s="9" t="str">
        <f t="shared" si="1"/>
        <v>Ю17</v>
      </c>
      <c r="I67" s="9"/>
      <c r="J67" s="9"/>
    </row>
    <row r="68" spans="2:10" ht="12.75" customHeight="1">
      <c r="B68" s="6">
        <v>317</v>
      </c>
      <c r="C68" s="16" t="s">
        <v>201</v>
      </c>
      <c r="D68" s="17">
        <v>1999</v>
      </c>
      <c r="E68" s="10" t="s">
        <v>16</v>
      </c>
      <c r="F68" s="10" t="s">
        <v>202</v>
      </c>
      <c r="G68" s="20" t="s">
        <v>652</v>
      </c>
      <c r="H68" s="9" t="str">
        <f t="shared" si="1"/>
        <v>Ю17</v>
      </c>
      <c r="I68" s="9"/>
      <c r="J68" s="9"/>
    </row>
    <row r="69" spans="2:10" ht="12.75" customHeight="1">
      <c r="B69" s="6">
        <v>321</v>
      </c>
      <c r="C69" s="16" t="s">
        <v>204</v>
      </c>
      <c r="D69" s="17">
        <v>2001</v>
      </c>
      <c r="E69" s="10" t="s">
        <v>16</v>
      </c>
      <c r="F69" s="10" t="s">
        <v>22</v>
      </c>
      <c r="G69" s="20" t="s">
        <v>652</v>
      </c>
      <c r="H69" s="9" t="str">
        <f t="shared" si="1"/>
        <v>Ю17</v>
      </c>
      <c r="I69" s="9"/>
      <c r="J69" s="9"/>
    </row>
    <row r="70" spans="2:10" ht="12.75" customHeight="1">
      <c r="B70" s="6">
        <v>323</v>
      </c>
      <c r="C70" s="16" t="s">
        <v>206</v>
      </c>
      <c r="D70" s="17">
        <v>2001</v>
      </c>
      <c r="E70" s="10" t="s">
        <v>16</v>
      </c>
      <c r="F70" s="10" t="s">
        <v>22</v>
      </c>
      <c r="G70" s="20" t="s">
        <v>652</v>
      </c>
      <c r="H70" s="9" t="str">
        <f t="shared" si="1"/>
        <v>Ю17</v>
      </c>
      <c r="I70" s="9"/>
      <c r="J70" s="9"/>
    </row>
    <row r="71" spans="2:10" ht="12.75" customHeight="1">
      <c r="B71" s="6">
        <v>324</v>
      </c>
      <c r="C71" s="16" t="s">
        <v>207</v>
      </c>
      <c r="D71" s="17">
        <v>2002</v>
      </c>
      <c r="E71" s="10" t="s">
        <v>16</v>
      </c>
      <c r="F71" s="10" t="s">
        <v>22</v>
      </c>
      <c r="G71" s="20" t="s">
        <v>652</v>
      </c>
      <c r="H71" s="9" t="str">
        <f aca="true" t="shared" si="2" ref="H71:H77">IF(AND(D71&gt;=1900,D71&lt;=1941),"М75",IF(AND(D71&gt;=1942,D71&lt;=1946),"М70",IF(AND(D71&gt;=1999,D71&lt;=2002),"Ю17","")))</f>
        <v>Ю17</v>
      </c>
      <c r="I71" s="9"/>
      <c r="J71" s="20"/>
    </row>
    <row r="72" spans="2:10" ht="12.75" customHeight="1">
      <c r="B72" s="6">
        <v>340</v>
      </c>
      <c r="C72" s="16" t="s">
        <v>267</v>
      </c>
      <c r="D72" s="17">
        <v>2000</v>
      </c>
      <c r="E72" s="10" t="s">
        <v>16</v>
      </c>
      <c r="F72" s="10" t="s">
        <v>202</v>
      </c>
      <c r="G72" s="20" t="s">
        <v>652</v>
      </c>
      <c r="H72" s="9" t="str">
        <f t="shared" si="2"/>
        <v>Ю17</v>
      </c>
      <c r="I72" s="9"/>
      <c r="J72" s="9"/>
    </row>
    <row r="73" spans="2:10" ht="12.75" customHeight="1">
      <c r="B73" s="6">
        <v>409</v>
      </c>
      <c r="C73" s="16" t="s">
        <v>391</v>
      </c>
      <c r="D73" s="17">
        <v>2000</v>
      </c>
      <c r="E73" s="10" t="s">
        <v>16</v>
      </c>
      <c r="F73" s="10" t="s">
        <v>383</v>
      </c>
      <c r="G73" s="20" t="s">
        <v>652</v>
      </c>
      <c r="H73" s="9" t="str">
        <f t="shared" si="2"/>
        <v>Ю17</v>
      </c>
      <c r="I73" s="9"/>
      <c r="J73" s="9"/>
    </row>
    <row r="74" spans="2:10" ht="12.75" customHeight="1">
      <c r="B74" s="6">
        <v>358</v>
      </c>
      <c r="C74" s="16" t="s">
        <v>94</v>
      </c>
      <c r="D74" s="17">
        <v>2001</v>
      </c>
      <c r="E74" s="10" t="s">
        <v>16</v>
      </c>
      <c r="F74" s="10" t="s">
        <v>92</v>
      </c>
      <c r="G74" s="20" t="s">
        <v>652</v>
      </c>
      <c r="H74" s="9" t="str">
        <f t="shared" si="2"/>
        <v>Ю17</v>
      </c>
      <c r="I74" s="9"/>
      <c r="J74" s="9"/>
    </row>
    <row r="75" spans="2:10" ht="12.75" customHeight="1">
      <c r="B75" s="6">
        <v>359</v>
      </c>
      <c r="C75" s="16" t="s">
        <v>328</v>
      </c>
      <c r="D75" s="17">
        <v>2001</v>
      </c>
      <c r="E75" s="10" t="s">
        <v>16</v>
      </c>
      <c r="F75" s="10" t="s">
        <v>92</v>
      </c>
      <c r="G75" s="20" t="s">
        <v>652</v>
      </c>
      <c r="H75" s="9" t="str">
        <f t="shared" si="2"/>
        <v>Ю17</v>
      </c>
      <c r="I75" s="9"/>
      <c r="J75" s="9"/>
    </row>
    <row r="76" spans="2:10" ht="12.75" customHeight="1">
      <c r="B76" s="6">
        <v>360</v>
      </c>
      <c r="C76" s="16" t="s">
        <v>329</v>
      </c>
      <c r="D76" s="17">
        <v>2001</v>
      </c>
      <c r="E76" s="10" t="s">
        <v>16</v>
      </c>
      <c r="F76" s="10" t="s">
        <v>92</v>
      </c>
      <c r="G76" s="20" t="s">
        <v>652</v>
      </c>
      <c r="H76" s="9" t="str">
        <f t="shared" si="2"/>
        <v>Ю17</v>
      </c>
      <c r="I76" s="9"/>
      <c r="J76" s="9"/>
    </row>
    <row r="77" spans="2:10" ht="12.75" customHeight="1">
      <c r="B77" s="6">
        <v>365</v>
      </c>
      <c r="C77" s="16" t="s">
        <v>332</v>
      </c>
      <c r="D77" s="17">
        <v>2002</v>
      </c>
      <c r="E77" s="10" t="s">
        <v>16</v>
      </c>
      <c r="F77" s="10" t="s">
        <v>300</v>
      </c>
      <c r="G77" s="20" t="s">
        <v>652</v>
      </c>
      <c r="H77" s="9" t="str">
        <f t="shared" si="2"/>
        <v>Ю17</v>
      </c>
      <c r="I77" s="9"/>
      <c r="J77" s="9"/>
    </row>
    <row r="78" spans="2:10" ht="12.75" customHeight="1">
      <c r="B78" s="6"/>
      <c r="C78" s="16"/>
      <c r="D78" s="17"/>
      <c r="E78" s="10"/>
      <c r="F78" s="10"/>
      <c r="G78" s="20"/>
      <c r="H78" s="9">
        <f>IF(AND(D78&gt;=1900,D78&lt;=1940),"М75",IF(AND(D78&gt;=1941,D78&lt;=1945),"М70",IF(AND(D78&gt;=1998,D78&lt;=2001),"Ю17","")))</f>
      </c>
      <c r="I78" s="9"/>
      <c r="J78" s="9"/>
    </row>
    <row r="79" spans="2:10" ht="12.75" customHeight="1">
      <c r="B79" s="6"/>
      <c r="C79" s="16"/>
      <c r="D79" s="17"/>
      <c r="E79" s="10"/>
      <c r="F79" s="10"/>
      <c r="G79" s="20"/>
      <c r="H79" s="9">
        <f>IF(AND(D79&gt;=1900,D79&lt;=1934),"М80",IF(AND(D79&gt;=1935,D79&lt;=1939),"М75",IF(AND(D79&gt;=1940,D79&lt;=1944),"М70","")))</f>
      </c>
      <c r="I79" s="9"/>
      <c r="J79" s="9"/>
    </row>
    <row r="80" ht="12.75" customHeight="1">
      <c r="G80" s="22"/>
    </row>
  </sheetData>
  <sheetProtection/>
  <autoFilter ref="A5:J79"/>
  <mergeCells count="13">
    <mergeCell ref="C5:C6"/>
    <mergeCell ref="D5:D6"/>
    <mergeCell ref="E5:E6"/>
    <mergeCell ref="J5:J6"/>
    <mergeCell ref="F5:F6"/>
    <mergeCell ref="G5:G6"/>
    <mergeCell ref="H5:H6"/>
    <mergeCell ref="I5:I6"/>
    <mergeCell ref="A1:I1"/>
    <mergeCell ref="A2:I2"/>
    <mergeCell ref="A3:I3"/>
    <mergeCell ref="A5:A6"/>
    <mergeCell ref="B5:B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130" zoomScaleNormal="130" zoomScalePageLayoutView="0" workbookViewId="0" topLeftCell="A1">
      <selection activeCell="H7" sqref="H7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6" width="9.125" style="2" customWidth="1"/>
    <col min="17" max="17" width="9.125" style="2" hidden="1" customWidth="1"/>
    <col min="18" max="16384" width="9.125" style="2" customWidth="1"/>
  </cols>
  <sheetData>
    <row r="1" spans="1:9" ht="72" customHeight="1">
      <c r="A1" s="32" t="s">
        <v>147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10</v>
      </c>
      <c r="B2" s="34"/>
      <c r="C2" s="34"/>
      <c r="D2" s="34"/>
      <c r="E2" s="34"/>
      <c r="F2" s="34"/>
      <c r="G2" s="34"/>
      <c r="H2" s="34"/>
      <c r="I2" s="34"/>
    </row>
    <row r="3" spans="1:9" s="3" customFormat="1" ht="18" customHeight="1">
      <c r="A3" s="35" t="s">
        <v>146</v>
      </c>
      <c r="B3" s="35"/>
      <c r="C3" s="35"/>
      <c r="D3" s="35"/>
      <c r="E3" s="35"/>
      <c r="F3" s="35"/>
      <c r="G3" s="35"/>
      <c r="H3" s="35"/>
      <c r="I3" s="35"/>
    </row>
    <row r="4" spans="1:8" s="3" customFormat="1" ht="13.5" customHeight="1">
      <c r="A4" s="4"/>
      <c r="C4" s="1"/>
      <c r="D4" s="1"/>
      <c r="E4" s="1"/>
      <c r="F4" s="1"/>
      <c r="G4" s="1"/>
      <c r="H4" s="1"/>
    </row>
    <row r="5" spans="1:9" s="5" customFormat="1" ht="7.5" customHeight="1">
      <c r="A5" s="36" t="s">
        <v>0</v>
      </c>
      <c r="B5" s="36" t="s">
        <v>1</v>
      </c>
      <c r="C5" s="36" t="s">
        <v>2</v>
      </c>
      <c r="D5" s="28" t="s">
        <v>3</v>
      </c>
      <c r="E5" s="28" t="s">
        <v>4</v>
      </c>
      <c r="F5" s="28" t="s">
        <v>5</v>
      </c>
      <c r="G5" s="30" t="s">
        <v>6</v>
      </c>
      <c r="H5" s="30" t="s">
        <v>7</v>
      </c>
      <c r="I5" s="30" t="s">
        <v>8</v>
      </c>
    </row>
    <row r="6" spans="1:9" s="5" customFormat="1" ht="7.5" customHeight="1">
      <c r="A6" s="37"/>
      <c r="B6" s="37"/>
      <c r="C6" s="37"/>
      <c r="D6" s="29"/>
      <c r="E6" s="29"/>
      <c r="F6" s="29"/>
      <c r="G6" s="31"/>
      <c r="H6" s="31"/>
      <c r="I6" s="31"/>
    </row>
    <row r="7" spans="1:17" ht="12.75" customHeight="1">
      <c r="A7" s="6">
        <v>1</v>
      </c>
      <c r="B7" s="6">
        <v>315</v>
      </c>
      <c r="C7" s="16" t="s">
        <v>26</v>
      </c>
      <c r="D7" s="17">
        <v>2000</v>
      </c>
      <c r="E7" s="10" t="s">
        <v>16</v>
      </c>
      <c r="F7" s="10" t="s">
        <v>189</v>
      </c>
      <c r="G7" s="18" t="s">
        <v>111</v>
      </c>
      <c r="H7" s="9" t="str">
        <f aca="true" t="shared" si="0" ref="H7:H45">IF(AND(D7&gt;=1900,D7&lt;=1951),"Ж65",IF(AND(D7&gt;=1952,D7&lt;=1956),"Ж60",IF(AND(D7&gt;=1999,D7&lt;=2002),"Д17","")))</f>
        <v>Д17</v>
      </c>
      <c r="I7" s="9">
        <v>1</v>
      </c>
      <c r="J7" s="9"/>
      <c r="Q7" s="2">
        <v>859</v>
      </c>
    </row>
    <row r="8" spans="1:17" ht="12.75" customHeight="1">
      <c r="A8" s="6">
        <v>2</v>
      </c>
      <c r="B8" s="6">
        <v>391</v>
      </c>
      <c r="C8" s="16" t="s">
        <v>364</v>
      </c>
      <c r="D8" s="17">
        <v>2000</v>
      </c>
      <c r="E8" s="10" t="s">
        <v>16</v>
      </c>
      <c r="F8" s="10" t="s">
        <v>92</v>
      </c>
      <c r="G8" s="18" t="s">
        <v>463</v>
      </c>
      <c r="H8" s="9" t="str">
        <f t="shared" si="0"/>
        <v>Д17</v>
      </c>
      <c r="I8" s="9">
        <v>2</v>
      </c>
      <c r="J8" s="9"/>
      <c r="Q8" s="2">
        <v>874</v>
      </c>
    </row>
    <row r="9" spans="1:17" ht="12.75" customHeight="1">
      <c r="A9" s="6">
        <v>3</v>
      </c>
      <c r="B9" s="6">
        <v>302</v>
      </c>
      <c r="C9" s="16" t="s">
        <v>181</v>
      </c>
      <c r="D9" s="17">
        <v>1951</v>
      </c>
      <c r="E9" s="10" t="s">
        <v>16</v>
      </c>
      <c r="F9" s="10" t="s">
        <v>54</v>
      </c>
      <c r="G9" s="20" t="s">
        <v>470</v>
      </c>
      <c r="H9" s="9" t="str">
        <f t="shared" si="0"/>
        <v>Ж65</v>
      </c>
      <c r="I9" s="9">
        <v>1</v>
      </c>
      <c r="J9" s="9"/>
      <c r="Q9" s="2">
        <v>916</v>
      </c>
    </row>
    <row r="10" spans="1:17" ht="12.75" customHeight="1">
      <c r="A10" s="6">
        <v>4</v>
      </c>
      <c r="B10" s="6">
        <v>314</v>
      </c>
      <c r="C10" s="16" t="s">
        <v>190</v>
      </c>
      <c r="D10" s="17">
        <v>2000</v>
      </c>
      <c r="E10" s="10" t="s">
        <v>16</v>
      </c>
      <c r="F10" s="10" t="s">
        <v>189</v>
      </c>
      <c r="G10" s="18" t="s">
        <v>471</v>
      </c>
      <c r="H10" s="9" t="str">
        <f t="shared" si="0"/>
        <v>Д17</v>
      </c>
      <c r="I10" s="9">
        <v>3</v>
      </c>
      <c r="J10" s="9"/>
      <c r="Q10" s="2">
        <v>927</v>
      </c>
    </row>
    <row r="11" spans="1:17" ht="12.75" customHeight="1">
      <c r="A11" s="6">
        <v>5</v>
      </c>
      <c r="B11" s="6">
        <v>399</v>
      </c>
      <c r="C11" s="16" t="s">
        <v>367</v>
      </c>
      <c r="D11" s="17">
        <v>2000</v>
      </c>
      <c r="E11" s="10" t="s">
        <v>16</v>
      </c>
      <c r="F11" s="10" t="s">
        <v>368</v>
      </c>
      <c r="G11" s="18" t="s">
        <v>647</v>
      </c>
      <c r="H11" s="9" t="str">
        <f t="shared" si="0"/>
        <v>Д17</v>
      </c>
      <c r="I11" s="9">
        <v>4</v>
      </c>
      <c r="J11" s="9"/>
      <c r="Q11" s="2">
        <v>928</v>
      </c>
    </row>
    <row r="12" spans="1:17" ht="12.75" customHeight="1">
      <c r="A12" s="6">
        <v>6</v>
      </c>
      <c r="B12" s="6">
        <v>400</v>
      </c>
      <c r="C12" s="16" t="s">
        <v>369</v>
      </c>
      <c r="D12" s="17">
        <v>2001</v>
      </c>
      <c r="E12" s="10" t="s">
        <v>16</v>
      </c>
      <c r="F12" s="10" t="s">
        <v>368</v>
      </c>
      <c r="G12" s="20" t="s">
        <v>476</v>
      </c>
      <c r="H12" s="9" t="str">
        <f t="shared" si="0"/>
        <v>Д17</v>
      </c>
      <c r="I12" s="9">
        <v>5</v>
      </c>
      <c r="J12" s="9"/>
      <c r="Q12" s="2">
        <v>985</v>
      </c>
    </row>
    <row r="13" spans="1:17" ht="12.75" customHeight="1">
      <c r="A13" s="6">
        <v>7</v>
      </c>
      <c r="B13" s="6">
        <v>354</v>
      </c>
      <c r="C13" s="16" t="s">
        <v>99</v>
      </c>
      <c r="D13" s="17">
        <v>1999</v>
      </c>
      <c r="E13" s="10" t="s">
        <v>16</v>
      </c>
      <c r="F13" s="10" t="s">
        <v>92</v>
      </c>
      <c r="G13" s="18" t="s">
        <v>479</v>
      </c>
      <c r="H13" s="9" t="str">
        <f t="shared" si="0"/>
        <v>Д17</v>
      </c>
      <c r="I13" s="9">
        <v>6</v>
      </c>
      <c r="J13" s="9"/>
      <c r="Q13" s="2">
        <v>1005</v>
      </c>
    </row>
    <row r="14" spans="1:17" ht="12.75" customHeight="1">
      <c r="A14" s="6">
        <v>8</v>
      </c>
      <c r="B14" s="6">
        <v>403</v>
      </c>
      <c r="C14" s="16" t="s">
        <v>384</v>
      </c>
      <c r="D14" s="17">
        <v>2001</v>
      </c>
      <c r="E14" s="10" t="s">
        <v>16</v>
      </c>
      <c r="F14" s="10" t="s">
        <v>383</v>
      </c>
      <c r="G14" s="18" t="s">
        <v>486</v>
      </c>
      <c r="H14" s="9" t="str">
        <f t="shared" si="0"/>
        <v>Д17</v>
      </c>
      <c r="I14" s="9">
        <v>7</v>
      </c>
      <c r="J14" s="9"/>
      <c r="Q14" s="2">
        <v>1070</v>
      </c>
    </row>
    <row r="15" spans="1:17" ht="12.75" customHeight="1">
      <c r="A15" s="6">
        <v>9</v>
      </c>
      <c r="B15" s="6">
        <v>370</v>
      </c>
      <c r="C15" s="16" t="s">
        <v>299</v>
      </c>
      <c r="D15" s="17">
        <v>2001</v>
      </c>
      <c r="E15" s="10" t="s">
        <v>16</v>
      </c>
      <c r="F15" s="10" t="s">
        <v>300</v>
      </c>
      <c r="G15" s="18" t="s">
        <v>489</v>
      </c>
      <c r="H15" s="9" t="str">
        <f t="shared" si="0"/>
        <v>Д17</v>
      </c>
      <c r="I15" s="9">
        <v>8</v>
      </c>
      <c r="J15" s="9"/>
      <c r="Q15" s="2">
        <v>1104</v>
      </c>
    </row>
    <row r="16" spans="1:17" ht="12.75" customHeight="1">
      <c r="A16" s="6">
        <v>10</v>
      </c>
      <c r="B16" s="6">
        <v>405</v>
      </c>
      <c r="C16" s="16" t="s">
        <v>386</v>
      </c>
      <c r="D16" s="17">
        <v>2002</v>
      </c>
      <c r="E16" s="10" t="s">
        <v>16</v>
      </c>
      <c r="F16" s="10" t="s">
        <v>383</v>
      </c>
      <c r="G16" s="18" t="s">
        <v>498</v>
      </c>
      <c r="H16" s="9" t="str">
        <f t="shared" si="0"/>
        <v>Д17</v>
      </c>
      <c r="I16" s="9">
        <v>9</v>
      </c>
      <c r="J16" s="9"/>
      <c r="Q16" s="2">
        <v>1166</v>
      </c>
    </row>
    <row r="17" spans="1:17" ht="12.75" customHeight="1">
      <c r="A17" s="6">
        <v>11</v>
      </c>
      <c r="B17" s="6">
        <v>379</v>
      </c>
      <c r="C17" s="16" t="s">
        <v>309</v>
      </c>
      <c r="D17" s="17">
        <v>2000</v>
      </c>
      <c r="E17" s="10" t="s">
        <v>16</v>
      </c>
      <c r="F17" s="10" t="s">
        <v>300</v>
      </c>
      <c r="G17" s="18" t="s">
        <v>500</v>
      </c>
      <c r="H17" s="9" t="str">
        <f t="shared" si="0"/>
        <v>Д17</v>
      </c>
      <c r="I17" s="9">
        <v>10</v>
      </c>
      <c r="J17" s="9"/>
      <c r="Q17" s="2">
        <v>1188</v>
      </c>
    </row>
    <row r="18" spans="1:17" ht="12.75" customHeight="1">
      <c r="A18" s="6">
        <v>12</v>
      </c>
      <c r="B18" s="6">
        <v>326</v>
      </c>
      <c r="C18" s="16" t="s">
        <v>200</v>
      </c>
      <c r="D18" s="17">
        <v>2002</v>
      </c>
      <c r="E18" s="10" t="s">
        <v>16</v>
      </c>
      <c r="F18" s="10" t="s">
        <v>22</v>
      </c>
      <c r="G18" s="18" t="s">
        <v>501</v>
      </c>
      <c r="H18" s="9" t="str">
        <f t="shared" si="0"/>
        <v>Д17</v>
      </c>
      <c r="I18" s="9">
        <v>11</v>
      </c>
      <c r="J18" s="9"/>
      <c r="Q18" s="2">
        <v>1194</v>
      </c>
    </row>
    <row r="19" spans="1:17" ht="12.75" customHeight="1">
      <c r="A19" s="6">
        <v>13</v>
      </c>
      <c r="B19" s="6">
        <v>392</v>
      </c>
      <c r="C19" s="16" t="s">
        <v>365</v>
      </c>
      <c r="D19" s="17">
        <v>2001</v>
      </c>
      <c r="E19" s="10" t="s">
        <v>16</v>
      </c>
      <c r="F19" s="10" t="s">
        <v>92</v>
      </c>
      <c r="G19" s="18" t="s">
        <v>502</v>
      </c>
      <c r="H19" s="9" t="str">
        <f t="shared" si="0"/>
        <v>Д17</v>
      </c>
      <c r="I19" s="9">
        <v>12</v>
      </c>
      <c r="J19" s="9"/>
      <c r="Q19" s="2">
        <v>1211</v>
      </c>
    </row>
    <row r="20" spans="1:17" ht="12.75" customHeight="1">
      <c r="A20" s="6">
        <v>14</v>
      </c>
      <c r="B20" s="6">
        <v>357</v>
      </c>
      <c r="C20" s="16" t="s">
        <v>98</v>
      </c>
      <c r="D20" s="17">
        <v>1999</v>
      </c>
      <c r="E20" s="10" t="s">
        <v>16</v>
      </c>
      <c r="F20" s="10" t="s">
        <v>92</v>
      </c>
      <c r="G20" s="18" t="s">
        <v>502</v>
      </c>
      <c r="H20" s="9" t="str">
        <f t="shared" si="0"/>
        <v>Д17</v>
      </c>
      <c r="I20" s="9">
        <v>13</v>
      </c>
      <c r="J20" s="9"/>
      <c r="Q20" s="2">
        <v>1211</v>
      </c>
    </row>
    <row r="21" spans="1:17" ht="12.75" customHeight="1">
      <c r="A21" s="6">
        <v>15</v>
      </c>
      <c r="B21" s="6">
        <v>386</v>
      </c>
      <c r="C21" s="16" t="s">
        <v>360</v>
      </c>
      <c r="D21" s="17">
        <v>1999</v>
      </c>
      <c r="E21" s="10" t="s">
        <v>48</v>
      </c>
      <c r="F21" s="10" t="s">
        <v>361</v>
      </c>
      <c r="G21" s="18" t="s">
        <v>503</v>
      </c>
      <c r="H21" s="9" t="str">
        <f t="shared" si="0"/>
        <v>Д17</v>
      </c>
      <c r="I21" s="9">
        <v>14</v>
      </c>
      <c r="J21" s="9"/>
      <c r="Q21" s="2">
        <v>1216</v>
      </c>
    </row>
    <row r="22" spans="1:17" ht="12.75" customHeight="1">
      <c r="A22" s="6">
        <v>16</v>
      </c>
      <c r="B22" s="6">
        <v>406</v>
      </c>
      <c r="C22" s="16" t="s">
        <v>382</v>
      </c>
      <c r="D22" s="17">
        <v>2002</v>
      </c>
      <c r="E22" s="10" t="s">
        <v>16</v>
      </c>
      <c r="F22" s="10" t="s">
        <v>383</v>
      </c>
      <c r="G22" s="18" t="s">
        <v>121</v>
      </c>
      <c r="H22" s="9" t="str">
        <f t="shared" si="0"/>
        <v>Д17</v>
      </c>
      <c r="I22" s="9">
        <v>15</v>
      </c>
      <c r="J22" s="9"/>
      <c r="Q22" s="2">
        <v>1225</v>
      </c>
    </row>
    <row r="23" spans="1:17" ht="12.75" customHeight="1">
      <c r="A23" s="6">
        <v>17</v>
      </c>
      <c r="B23" s="6">
        <v>332</v>
      </c>
      <c r="C23" s="16" t="s">
        <v>64</v>
      </c>
      <c r="D23" s="17">
        <v>1950</v>
      </c>
      <c r="E23" s="10" t="s">
        <v>16</v>
      </c>
      <c r="F23" s="10" t="s">
        <v>62</v>
      </c>
      <c r="G23" s="18" t="s">
        <v>504</v>
      </c>
      <c r="H23" s="9" t="str">
        <f t="shared" si="0"/>
        <v>Ж65</v>
      </c>
      <c r="I23" s="9">
        <v>2</v>
      </c>
      <c r="J23" s="9"/>
      <c r="Q23" s="2">
        <v>1235</v>
      </c>
    </row>
    <row r="24" spans="1:17" ht="12.75" customHeight="1">
      <c r="A24" s="6">
        <v>18</v>
      </c>
      <c r="B24" s="6">
        <v>373</v>
      </c>
      <c r="C24" s="16" t="s">
        <v>303</v>
      </c>
      <c r="D24" s="17">
        <v>2001</v>
      </c>
      <c r="E24" s="10" t="s">
        <v>16</v>
      </c>
      <c r="F24" s="10" t="s">
        <v>300</v>
      </c>
      <c r="G24" s="18" t="s">
        <v>508</v>
      </c>
      <c r="H24" s="9" t="str">
        <f t="shared" si="0"/>
        <v>Д17</v>
      </c>
      <c r="I24" s="9">
        <v>16</v>
      </c>
      <c r="J24" s="9"/>
      <c r="Q24" s="2">
        <v>1257</v>
      </c>
    </row>
    <row r="25" spans="1:17" ht="12.75" customHeight="1">
      <c r="A25" s="6">
        <v>19</v>
      </c>
      <c r="B25" s="6">
        <v>387</v>
      </c>
      <c r="C25" s="16" t="s">
        <v>362</v>
      </c>
      <c r="D25" s="17">
        <v>1999</v>
      </c>
      <c r="E25" s="10" t="s">
        <v>48</v>
      </c>
      <c r="F25" s="10" t="s">
        <v>361</v>
      </c>
      <c r="G25" s="18" t="s">
        <v>509</v>
      </c>
      <c r="H25" s="9" t="str">
        <f t="shared" si="0"/>
        <v>Д17</v>
      </c>
      <c r="I25" s="9">
        <v>17</v>
      </c>
      <c r="J25" s="9"/>
      <c r="Q25" s="2">
        <v>1268</v>
      </c>
    </row>
    <row r="26" spans="1:17" ht="12.75" customHeight="1">
      <c r="A26" s="6">
        <v>20</v>
      </c>
      <c r="B26" s="6">
        <v>404</v>
      </c>
      <c r="C26" s="16" t="s">
        <v>385</v>
      </c>
      <c r="D26" s="17">
        <v>1982</v>
      </c>
      <c r="E26" s="10" t="s">
        <v>16</v>
      </c>
      <c r="F26" s="10"/>
      <c r="G26" s="20" t="s">
        <v>513</v>
      </c>
      <c r="H26" s="9">
        <f t="shared" si="0"/>
      </c>
      <c r="I26" s="9"/>
      <c r="J26" s="9"/>
      <c r="Q26" s="2">
        <v>1321</v>
      </c>
    </row>
    <row r="27" spans="1:17" ht="12.75" customHeight="1">
      <c r="A27" s="6">
        <v>21</v>
      </c>
      <c r="B27" s="6">
        <v>397</v>
      </c>
      <c r="C27" s="16" t="s">
        <v>366</v>
      </c>
      <c r="D27" s="17">
        <v>1983</v>
      </c>
      <c r="E27" s="10" t="s">
        <v>16</v>
      </c>
      <c r="F27" s="10"/>
      <c r="G27" s="18" t="s">
        <v>514</v>
      </c>
      <c r="H27" s="9">
        <f t="shared" si="0"/>
      </c>
      <c r="I27" s="9"/>
      <c r="J27" s="9"/>
      <c r="Q27" s="2">
        <v>1326</v>
      </c>
    </row>
    <row r="28" spans="1:17" ht="12.75" customHeight="1">
      <c r="A28" s="6">
        <v>22</v>
      </c>
      <c r="B28" s="6">
        <v>371</v>
      </c>
      <c r="C28" s="16" t="s">
        <v>301</v>
      </c>
      <c r="D28" s="17">
        <v>2000</v>
      </c>
      <c r="E28" s="10" t="s">
        <v>16</v>
      </c>
      <c r="F28" s="10" t="s">
        <v>300</v>
      </c>
      <c r="G28" s="18" t="s">
        <v>516</v>
      </c>
      <c r="H28" s="9" t="str">
        <f t="shared" si="0"/>
        <v>Д17</v>
      </c>
      <c r="I28" s="9">
        <v>18</v>
      </c>
      <c r="J28" s="21"/>
      <c r="Q28" s="2">
        <v>1341</v>
      </c>
    </row>
    <row r="29" spans="1:17" ht="12.75" customHeight="1">
      <c r="A29" s="6">
        <v>23</v>
      </c>
      <c r="B29" s="6">
        <v>377</v>
      </c>
      <c r="C29" s="16" t="s">
        <v>307</v>
      </c>
      <c r="D29" s="17">
        <v>2000</v>
      </c>
      <c r="E29" s="10" t="s">
        <v>16</v>
      </c>
      <c r="F29" s="10" t="s">
        <v>300</v>
      </c>
      <c r="G29" s="18" t="s">
        <v>537</v>
      </c>
      <c r="H29" s="9" t="str">
        <f t="shared" si="0"/>
        <v>Д17</v>
      </c>
      <c r="I29" s="9">
        <v>19</v>
      </c>
      <c r="J29" s="9"/>
      <c r="Q29" s="2">
        <v>1407</v>
      </c>
    </row>
    <row r="30" spans="1:17" ht="12.75" customHeight="1">
      <c r="A30" s="6">
        <v>24</v>
      </c>
      <c r="B30" s="6">
        <v>378</v>
      </c>
      <c r="C30" s="16" t="s">
        <v>308</v>
      </c>
      <c r="D30" s="17">
        <v>2000</v>
      </c>
      <c r="E30" s="10" t="s">
        <v>16</v>
      </c>
      <c r="F30" s="10" t="s">
        <v>300</v>
      </c>
      <c r="G30" s="18" t="s">
        <v>538</v>
      </c>
      <c r="H30" s="9" t="str">
        <f t="shared" si="0"/>
        <v>Д17</v>
      </c>
      <c r="I30" s="9">
        <v>20</v>
      </c>
      <c r="J30" s="9"/>
      <c r="Q30" s="2">
        <v>1413</v>
      </c>
    </row>
    <row r="31" spans="1:17" ht="12.75" customHeight="1">
      <c r="A31" s="6">
        <v>25</v>
      </c>
      <c r="B31" s="6">
        <v>374</v>
      </c>
      <c r="C31" s="16" t="s">
        <v>304</v>
      </c>
      <c r="D31" s="17">
        <v>2001</v>
      </c>
      <c r="E31" s="10" t="s">
        <v>16</v>
      </c>
      <c r="F31" s="10" t="s">
        <v>300</v>
      </c>
      <c r="G31" s="20" t="s">
        <v>546</v>
      </c>
      <c r="H31" s="9" t="str">
        <f t="shared" si="0"/>
        <v>Д17</v>
      </c>
      <c r="I31" s="9">
        <v>21</v>
      </c>
      <c r="J31" s="9"/>
      <c r="Q31" s="2">
        <v>1513</v>
      </c>
    </row>
    <row r="32" spans="1:10" ht="12.75" customHeight="1">
      <c r="A32" s="6">
        <v>26</v>
      </c>
      <c r="B32" s="6">
        <v>98</v>
      </c>
      <c r="C32" s="16" t="s">
        <v>520</v>
      </c>
      <c r="D32" s="17">
        <v>1998</v>
      </c>
      <c r="E32" s="10" t="s">
        <v>48</v>
      </c>
      <c r="F32" s="10" t="s">
        <v>402</v>
      </c>
      <c r="G32" s="20" t="s">
        <v>551</v>
      </c>
      <c r="H32" s="9">
        <f t="shared" si="0"/>
      </c>
      <c r="I32" s="9"/>
      <c r="J32" s="9"/>
    </row>
    <row r="33" spans="1:17" ht="12.75" customHeight="1">
      <c r="A33" s="6">
        <v>27</v>
      </c>
      <c r="B33" s="6">
        <v>388</v>
      </c>
      <c r="C33" s="16" t="s">
        <v>363</v>
      </c>
      <c r="D33" s="17">
        <v>2000</v>
      </c>
      <c r="E33" s="10" t="s">
        <v>48</v>
      </c>
      <c r="F33" s="10" t="s">
        <v>361</v>
      </c>
      <c r="G33" s="18" t="s">
        <v>553</v>
      </c>
      <c r="H33" s="9" t="str">
        <f t="shared" si="0"/>
        <v>Д17</v>
      </c>
      <c r="I33" s="9">
        <v>22</v>
      </c>
      <c r="J33" s="9"/>
      <c r="Q33" s="2">
        <v>1555</v>
      </c>
    </row>
    <row r="34" spans="1:10" ht="12.75" customHeight="1">
      <c r="A34" s="6">
        <v>28</v>
      </c>
      <c r="B34" s="6">
        <v>107</v>
      </c>
      <c r="C34" s="16" t="s">
        <v>521</v>
      </c>
      <c r="D34" s="17">
        <v>1997</v>
      </c>
      <c r="E34" s="10" t="s">
        <v>48</v>
      </c>
      <c r="F34" s="10" t="s">
        <v>402</v>
      </c>
      <c r="G34" s="20" t="s">
        <v>552</v>
      </c>
      <c r="H34" s="9">
        <f t="shared" si="0"/>
      </c>
      <c r="I34" s="9"/>
      <c r="J34" s="9"/>
    </row>
    <row r="35" spans="1:17" ht="12.75" customHeight="1">
      <c r="A35" s="6">
        <v>29</v>
      </c>
      <c r="B35" s="6">
        <v>372</v>
      </c>
      <c r="C35" s="16" t="s">
        <v>302</v>
      </c>
      <c r="D35" s="17">
        <v>2000</v>
      </c>
      <c r="E35" s="10" t="s">
        <v>16</v>
      </c>
      <c r="F35" s="10" t="s">
        <v>300</v>
      </c>
      <c r="G35" s="18" t="s">
        <v>555</v>
      </c>
      <c r="H35" s="9" t="str">
        <f t="shared" si="0"/>
        <v>Д17</v>
      </c>
      <c r="I35" s="9">
        <v>23</v>
      </c>
      <c r="J35" s="9"/>
      <c r="Q35" s="2">
        <v>1561</v>
      </c>
    </row>
    <row r="36" spans="1:10" ht="12.75" customHeight="1">
      <c r="A36" s="6">
        <v>30</v>
      </c>
      <c r="B36" s="6">
        <v>53</v>
      </c>
      <c r="C36" s="16" t="s">
        <v>240</v>
      </c>
      <c r="D36" s="17">
        <v>1998</v>
      </c>
      <c r="E36" s="10" t="s">
        <v>16</v>
      </c>
      <c r="F36" s="10" t="s">
        <v>202</v>
      </c>
      <c r="G36" s="20" t="s">
        <v>568</v>
      </c>
      <c r="H36" s="9">
        <f t="shared" si="0"/>
      </c>
      <c r="I36" s="9"/>
      <c r="J36" s="9"/>
    </row>
    <row r="37" spans="1:17" ht="12.75" customHeight="1">
      <c r="A37" s="6">
        <v>31</v>
      </c>
      <c r="B37" s="6">
        <v>376</v>
      </c>
      <c r="C37" s="16" t="s">
        <v>306</v>
      </c>
      <c r="D37" s="17">
        <v>2000</v>
      </c>
      <c r="E37" s="10" t="s">
        <v>16</v>
      </c>
      <c r="F37" s="10" t="s">
        <v>300</v>
      </c>
      <c r="G37" s="18" t="s">
        <v>580</v>
      </c>
      <c r="H37" s="9" t="str">
        <f t="shared" si="0"/>
        <v>Д17</v>
      </c>
      <c r="I37" s="9">
        <v>24</v>
      </c>
      <c r="J37" s="9"/>
      <c r="Q37" s="2">
        <v>1726</v>
      </c>
    </row>
    <row r="38" spans="1:17" ht="12.75" customHeight="1">
      <c r="A38" s="6">
        <v>32</v>
      </c>
      <c r="B38" s="6">
        <v>375</v>
      </c>
      <c r="C38" s="16" t="s">
        <v>305</v>
      </c>
      <c r="D38" s="17">
        <v>2000</v>
      </c>
      <c r="E38" s="10" t="s">
        <v>16</v>
      </c>
      <c r="F38" s="10" t="s">
        <v>300</v>
      </c>
      <c r="G38" s="20" t="s">
        <v>580</v>
      </c>
      <c r="H38" s="9" t="str">
        <f t="shared" si="0"/>
        <v>Д17</v>
      </c>
      <c r="I38" s="9">
        <v>25</v>
      </c>
      <c r="J38" s="9"/>
      <c r="Q38" s="2">
        <v>1726</v>
      </c>
    </row>
    <row r="39" spans="1:17" ht="12.75" customHeight="1">
      <c r="A39" s="6">
        <v>33</v>
      </c>
      <c r="B39" s="6">
        <v>408</v>
      </c>
      <c r="C39" s="16" t="s">
        <v>103</v>
      </c>
      <c r="D39" s="17">
        <v>1935</v>
      </c>
      <c r="E39" s="10" t="s">
        <v>16</v>
      </c>
      <c r="F39" s="10"/>
      <c r="G39" s="20" t="s">
        <v>632</v>
      </c>
      <c r="H39" s="9" t="str">
        <f t="shared" si="0"/>
        <v>Ж65</v>
      </c>
      <c r="I39" s="9">
        <v>3</v>
      </c>
      <c r="J39" s="9"/>
      <c r="Q39" s="2">
        <v>2498</v>
      </c>
    </row>
    <row r="40" spans="1:10" ht="12.75" customHeight="1">
      <c r="A40" s="6">
        <v>34</v>
      </c>
      <c r="B40" s="6">
        <v>333</v>
      </c>
      <c r="C40" s="16" t="s">
        <v>237</v>
      </c>
      <c r="D40" s="17">
        <v>2002</v>
      </c>
      <c r="E40" s="10" t="s">
        <v>16</v>
      </c>
      <c r="F40" s="10" t="s">
        <v>92</v>
      </c>
      <c r="G40" s="18" t="s">
        <v>135</v>
      </c>
      <c r="H40" s="9" t="str">
        <f t="shared" si="0"/>
        <v>Д17</v>
      </c>
      <c r="I40" s="9">
        <v>26</v>
      </c>
      <c r="J40" s="9"/>
    </row>
    <row r="41" spans="1:10" ht="12.75" customHeight="1">
      <c r="A41" s="6">
        <v>35</v>
      </c>
      <c r="B41" s="6">
        <v>351</v>
      </c>
      <c r="C41" s="16" t="s">
        <v>294</v>
      </c>
      <c r="D41" s="17">
        <v>2002</v>
      </c>
      <c r="E41" s="10" t="s">
        <v>16</v>
      </c>
      <c r="F41" s="10" t="s">
        <v>92</v>
      </c>
      <c r="G41" s="18" t="s">
        <v>648</v>
      </c>
      <c r="H41" s="9" t="str">
        <f t="shared" si="0"/>
        <v>Д17</v>
      </c>
      <c r="I41" s="9">
        <v>27</v>
      </c>
      <c r="J41" s="9"/>
    </row>
    <row r="42" spans="1:10" ht="12.75" customHeight="1">
      <c r="A42" s="6">
        <v>36</v>
      </c>
      <c r="B42" s="6">
        <v>352</v>
      </c>
      <c r="C42" s="16" t="s">
        <v>295</v>
      </c>
      <c r="D42" s="17">
        <v>2002</v>
      </c>
      <c r="E42" s="10" t="s">
        <v>16</v>
      </c>
      <c r="F42" s="10" t="s">
        <v>92</v>
      </c>
      <c r="G42" s="18" t="s">
        <v>609</v>
      </c>
      <c r="H42" s="9" t="str">
        <f t="shared" si="0"/>
        <v>Д17</v>
      </c>
      <c r="I42" s="9">
        <v>28</v>
      </c>
      <c r="J42" s="9"/>
    </row>
    <row r="43" spans="1:10" ht="12.75" customHeight="1">
      <c r="A43" s="6">
        <v>37</v>
      </c>
      <c r="B43" s="6">
        <v>353</v>
      </c>
      <c r="C43" s="16" t="s">
        <v>296</v>
      </c>
      <c r="D43" s="17">
        <v>2000</v>
      </c>
      <c r="E43" s="10" t="s">
        <v>16</v>
      </c>
      <c r="F43" s="10" t="s">
        <v>92</v>
      </c>
      <c r="G43" s="18" t="s">
        <v>138</v>
      </c>
      <c r="H43" s="9" t="str">
        <f t="shared" si="0"/>
        <v>Д17</v>
      </c>
      <c r="I43" s="9">
        <v>29</v>
      </c>
      <c r="J43" s="9"/>
    </row>
    <row r="44" spans="1:10" ht="12.75" customHeight="1">
      <c r="A44" s="6">
        <v>38</v>
      </c>
      <c r="B44" s="6">
        <v>355</v>
      </c>
      <c r="C44" s="16" t="s">
        <v>297</v>
      </c>
      <c r="D44" s="17">
        <v>2002</v>
      </c>
      <c r="E44" s="10" t="s">
        <v>16</v>
      </c>
      <c r="F44" s="10" t="s">
        <v>298</v>
      </c>
      <c r="G44" s="18" t="s">
        <v>649</v>
      </c>
      <c r="H44" s="9" t="str">
        <f t="shared" si="0"/>
        <v>Д17</v>
      </c>
      <c r="I44" s="9">
        <v>30</v>
      </c>
      <c r="J44" s="9"/>
    </row>
    <row r="45" spans="1:10" ht="12.75" customHeight="1">
      <c r="A45" s="6">
        <v>39</v>
      </c>
      <c r="B45" s="6">
        <v>356</v>
      </c>
      <c r="C45" s="16" t="s">
        <v>107</v>
      </c>
      <c r="D45" s="17">
        <v>2002</v>
      </c>
      <c r="E45" s="10" t="s">
        <v>16</v>
      </c>
      <c r="F45" s="10" t="s">
        <v>92</v>
      </c>
      <c r="G45" s="18" t="s">
        <v>650</v>
      </c>
      <c r="H45" s="9" t="str">
        <f t="shared" si="0"/>
        <v>Д17</v>
      </c>
      <c r="I45" s="9">
        <v>31</v>
      </c>
      <c r="J45" s="9"/>
    </row>
    <row r="46" ht="12.75" customHeight="1">
      <c r="C46" s="7"/>
    </row>
    <row r="47" ht="12.75" customHeight="1">
      <c r="C47" s="7"/>
    </row>
    <row r="48" ht="12.75" customHeight="1">
      <c r="C48" s="7"/>
    </row>
    <row r="49" ht="12.75" customHeight="1">
      <c r="C49" s="7"/>
    </row>
  </sheetData>
  <sheetProtection/>
  <autoFilter ref="A5:J45"/>
  <mergeCells count="12"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="130" zoomScaleNormal="130" zoomScalePageLayoutView="0" workbookViewId="0" topLeftCell="A1">
      <selection activeCell="E9" sqref="E9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9" ht="73.5" customHeight="1">
      <c r="A1" s="32" t="s">
        <v>147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145</v>
      </c>
      <c r="B2" s="34"/>
      <c r="C2" s="34"/>
      <c r="D2" s="34"/>
      <c r="E2" s="34"/>
      <c r="F2" s="34"/>
      <c r="G2" s="34"/>
      <c r="H2" s="34"/>
      <c r="I2" s="34"/>
    </row>
    <row r="3" spans="1:10" s="3" customFormat="1" ht="18" customHeight="1">
      <c r="A3" s="35" t="s">
        <v>146</v>
      </c>
      <c r="B3" s="35"/>
      <c r="C3" s="35"/>
      <c r="D3" s="35"/>
      <c r="E3" s="35"/>
      <c r="F3" s="35"/>
      <c r="G3" s="35"/>
      <c r="H3" s="35"/>
      <c r="I3" s="35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42" t="s">
        <v>6</v>
      </c>
      <c r="H5" s="42" t="s">
        <v>7</v>
      </c>
      <c r="I5" s="42" t="s">
        <v>8</v>
      </c>
      <c r="J5" s="42" t="s">
        <v>20</v>
      </c>
    </row>
    <row r="6" spans="1:10" s="5" customFormat="1" ht="7.5" customHeight="1">
      <c r="A6" s="39"/>
      <c r="B6" s="39"/>
      <c r="C6" s="39"/>
      <c r="D6" s="41"/>
      <c r="E6" s="41"/>
      <c r="F6" s="41"/>
      <c r="G6" s="43"/>
      <c r="H6" s="43"/>
      <c r="I6" s="43"/>
      <c r="J6" s="43"/>
    </row>
    <row r="7" spans="1:17" ht="12.75" customHeight="1">
      <c r="A7" s="6">
        <v>1</v>
      </c>
      <c r="B7" s="6">
        <v>468</v>
      </c>
      <c r="C7" s="16" t="s">
        <v>196</v>
      </c>
      <c r="D7" s="17">
        <v>2004</v>
      </c>
      <c r="E7" s="10" t="s">
        <v>16</v>
      </c>
      <c r="F7" s="10" t="s">
        <v>189</v>
      </c>
      <c r="G7" s="20" t="s">
        <v>421</v>
      </c>
      <c r="H7" s="9" t="str">
        <f aca="true" t="shared" si="0" ref="H7:H18">IF(AND(D7&gt;=2003,D7&lt;=2015),"Ю13","")</f>
        <v>Ю13</v>
      </c>
      <c r="I7" s="9">
        <v>1</v>
      </c>
      <c r="J7" s="9"/>
      <c r="Q7" s="2">
        <v>621</v>
      </c>
    </row>
    <row r="8" spans="1:17" ht="12.75" customHeight="1">
      <c r="A8" s="6">
        <v>2</v>
      </c>
      <c r="B8" s="6">
        <v>474</v>
      </c>
      <c r="C8" s="16" t="s">
        <v>199</v>
      </c>
      <c r="D8" s="17">
        <v>2004</v>
      </c>
      <c r="E8" s="10" t="s">
        <v>16</v>
      </c>
      <c r="F8" s="10" t="s">
        <v>189</v>
      </c>
      <c r="G8" s="20" t="s">
        <v>422</v>
      </c>
      <c r="H8" s="9" t="str">
        <f t="shared" si="0"/>
        <v>Ю13</v>
      </c>
      <c r="I8" s="9">
        <v>2</v>
      </c>
      <c r="J8" s="9"/>
      <c r="Q8" s="2">
        <v>627</v>
      </c>
    </row>
    <row r="9" spans="1:17" ht="12.75" customHeight="1">
      <c r="A9" s="6">
        <v>3</v>
      </c>
      <c r="B9" s="6">
        <v>483</v>
      </c>
      <c r="C9" s="16" t="s">
        <v>289</v>
      </c>
      <c r="D9" s="17">
        <v>2003</v>
      </c>
      <c r="E9" s="10" t="s">
        <v>16</v>
      </c>
      <c r="F9" s="10" t="s">
        <v>92</v>
      </c>
      <c r="G9" s="20" t="s">
        <v>423</v>
      </c>
      <c r="H9" s="9" t="str">
        <f t="shared" si="0"/>
        <v>Ю13</v>
      </c>
      <c r="I9" s="9">
        <v>3</v>
      </c>
      <c r="J9" s="9"/>
      <c r="Q9" s="2">
        <v>629</v>
      </c>
    </row>
    <row r="10" spans="1:17" ht="12.75" customHeight="1">
      <c r="A10" s="6">
        <v>4</v>
      </c>
      <c r="B10" s="6">
        <v>484</v>
      </c>
      <c r="C10" s="16" t="s">
        <v>288</v>
      </c>
      <c r="D10" s="17">
        <v>2004</v>
      </c>
      <c r="E10" s="10" t="s">
        <v>16</v>
      </c>
      <c r="F10" s="10" t="s">
        <v>92</v>
      </c>
      <c r="G10" s="20" t="s">
        <v>424</v>
      </c>
      <c r="H10" s="9" t="str">
        <f t="shared" si="0"/>
        <v>Ю13</v>
      </c>
      <c r="I10" s="9">
        <v>4</v>
      </c>
      <c r="J10" s="20"/>
      <c r="Q10" s="2">
        <v>643</v>
      </c>
    </row>
    <row r="11" spans="1:17" ht="12.75" customHeight="1">
      <c r="A11" s="6">
        <v>5</v>
      </c>
      <c r="B11" s="6">
        <v>451</v>
      </c>
      <c r="C11" s="16" t="s">
        <v>163</v>
      </c>
      <c r="D11" s="17">
        <v>2003</v>
      </c>
      <c r="E11" s="10" t="s">
        <v>16</v>
      </c>
      <c r="F11" s="10" t="s">
        <v>92</v>
      </c>
      <c r="G11" s="20" t="s">
        <v>425</v>
      </c>
      <c r="H11" s="9" t="str">
        <f t="shared" si="0"/>
        <v>Ю13</v>
      </c>
      <c r="I11" s="9">
        <v>5</v>
      </c>
      <c r="J11" s="9"/>
      <c r="Q11" s="2">
        <v>645</v>
      </c>
    </row>
    <row r="12" spans="1:17" ht="12.75" customHeight="1">
      <c r="A12" s="6">
        <v>6</v>
      </c>
      <c r="B12" s="6">
        <v>472</v>
      </c>
      <c r="C12" s="16" t="s">
        <v>35</v>
      </c>
      <c r="D12" s="17">
        <v>2003</v>
      </c>
      <c r="E12" s="10" t="s">
        <v>16</v>
      </c>
      <c r="F12" s="10" t="s">
        <v>189</v>
      </c>
      <c r="G12" s="20" t="s">
        <v>426</v>
      </c>
      <c r="H12" s="9" t="str">
        <f t="shared" si="0"/>
        <v>Ю13</v>
      </c>
      <c r="I12" s="9">
        <v>6</v>
      </c>
      <c r="J12" s="20"/>
      <c r="Q12" s="2">
        <v>666</v>
      </c>
    </row>
    <row r="13" spans="1:17" ht="12.75" customHeight="1">
      <c r="A13" s="6">
        <v>7</v>
      </c>
      <c r="B13" s="6">
        <v>481</v>
      </c>
      <c r="C13" s="16" t="s">
        <v>291</v>
      </c>
      <c r="D13" s="17">
        <v>2004</v>
      </c>
      <c r="E13" s="10" t="s">
        <v>16</v>
      </c>
      <c r="F13" s="10" t="s">
        <v>92</v>
      </c>
      <c r="G13" s="20" t="s">
        <v>427</v>
      </c>
      <c r="H13" s="9" t="str">
        <f t="shared" si="0"/>
        <v>Ю13</v>
      </c>
      <c r="I13" s="9">
        <v>7</v>
      </c>
      <c r="J13" s="9"/>
      <c r="Q13" s="2">
        <v>670</v>
      </c>
    </row>
    <row r="14" spans="1:17" ht="12.75" customHeight="1">
      <c r="A14" s="6">
        <v>8</v>
      </c>
      <c r="B14" s="6">
        <v>726</v>
      </c>
      <c r="C14" s="16" t="s">
        <v>319</v>
      </c>
      <c r="D14" s="17">
        <v>2004</v>
      </c>
      <c r="E14" s="10" t="s">
        <v>16</v>
      </c>
      <c r="F14" s="10" t="s">
        <v>92</v>
      </c>
      <c r="G14" s="20" t="s">
        <v>429</v>
      </c>
      <c r="H14" s="9" t="str">
        <f t="shared" si="0"/>
        <v>Ю13</v>
      </c>
      <c r="I14" s="9">
        <v>8</v>
      </c>
      <c r="J14" s="20"/>
      <c r="Q14" s="2">
        <v>683</v>
      </c>
    </row>
    <row r="15" spans="1:17" ht="12.75" customHeight="1">
      <c r="A15" s="6">
        <v>9</v>
      </c>
      <c r="B15" s="6">
        <v>470</v>
      </c>
      <c r="C15" s="16" t="s">
        <v>198</v>
      </c>
      <c r="D15" s="17">
        <v>2004</v>
      </c>
      <c r="E15" s="10" t="s">
        <v>16</v>
      </c>
      <c r="F15" s="10" t="s">
        <v>189</v>
      </c>
      <c r="G15" s="20" t="s">
        <v>430</v>
      </c>
      <c r="H15" s="9" t="str">
        <f t="shared" si="0"/>
        <v>Ю13</v>
      </c>
      <c r="I15" s="9">
        <v>9</v>
      </c>
      <c r="J15" s="20"/>
      <c r="Q15" s="2">
        <v>688</v>
      </c>
    </row>
    <row r="16" spans="1:17" ht="12.75" customHeight="1">
      <c r="A16" s="6">
        <v>10</v>
      </c>
      <c r="B16" s="6">
        <v>732</v>
      </c>
      <c r="C16" s="16" t="s">
        <v>46</v>
      </c>
      <c r="D16" s="17">
        <v>2003</v>
      </c>
      <c r="E16" s="10" t="s">
        <v>16</v>
      </c>
      <c r="F16" s="10" t="s">
        <v>342</v>
      </c>
      <c r="G16" s="20" t="s">
        <v>109</v>
      </c>
      <c r="H16" s="9" t="str">
        <f t="shared" si="0"/>
        <v>Ю13</v>
      </c>
      <c r="I16" s="9">
        <v>10</v>
      </c>
      <c r="J16" s="20"/>
      <c r="Q16" s="2">
        <v>693</v>
      </c>
    </row>
    <row r="17" spans="1:17" ht="12.75" customHeight="1">
      <c r="A17" s="6">
        <v>11</v>
      </c>
      <c r="B17" s="6">
        <v>473</v>
      </c>
      <c r="C17" s="16" t="s">
        <v>517</v>
      </c>
      <c r="D17" s="17">
        <v>2004</v>
      </c>
      <c r="E17" s="10" t="s">
        <v>16</v>
      </c>
      <c r="F17" s="10" t="s">
        <v>189</v>
      </c>
      <c r="G17" s="20" t="s">
        <v>432</v>
      </c>
      <c r="H17" s="9" t="str">
        <f t="shared" si="0"/>
        <v>Ю13</v>
      </c>
      <c r="I17" s="9">
        <v>11</v>
      </c>
      <c r="J17" s="9"/>
      <c r="Q17" s="2">
        <v>707</v>
      </c>
    </row>
    <row r="18" spans="1:17" ht="12.75" customHeight="1">
      <c r="A18" s="6">
        <v>12</v>
      </c>
      <c r="B18" s="6">
        <v>739</v>
      </c>
      <c r="C18" s="16" t="s">
        <v>100</v>
      </c>
      <c r="D18" s="17">
        <v>2007</v>
      </c>
      <c r="E18" s="10" t="s">
        <v>16</v>
      </c>
      <c r="F18" s="10"/>
      <c r="G18" s="20" t="s">
        <v>433</v>
      </c>
      <c r="H18" s="9" t="str">
        <f t="shared" si="0"/>
        <v>Ю13</v>
      </c>
      <c r="I18" s="9">
        <v>12</v>
      </c>
      <c r="J18" s="20"/>
      <c r="Q18" s="2">
        <v>708</v>
      </c>
    </row>
    <row r="19" spans="1:10" ht="12.75" customHeight="1">
      <c r="A19" s="6">
        <v>13</v>
      </c>
      <c r="B19" s="6">
        <v>308</v>
      </c>
      <c r="C19" s="16" t="s">
        <v>31</v>
      </c>
      <c r="D19" s="17">
        <v>1999</v>
      </c>
      <c r="E19" s="10" t="s">
        <v>16</v>
      </c>
      <c r="F19" s="10" t="s">
        <v>189</v>
      </c>
      <c r="G19" s="20" t="s">
        <v>455</v>
      </c>
      <c r="H19" s="9">
        <f aca="true" t="shared" si="1" ref="H19:H29">IF(AND(D19&gt;=2003,D19&lt;=2015),"Ю13","")</f>
      </c>
      <c r="I19" s="9"/>
      <c r="J19" s="20"/>
    </row>
    <row r="20" spans="1:17" ht="12.75" customHeight="1">
      <c r="A20" s="6">
        <v>14</v>
      </c>
      <c r="B20" s="6">
        <v>482</v>
      </c>
      <c r="C20" s="16" t="s">
        <v>290</v>
      </c>
      <c r="D20" s="17">
        <v>2004</v>
      </c>
      <c r="E20" s="10" t="s">
        <v>16</v>
      </c>
      <c r="F20" s="10" t="s">
        <v>92</v>
      </c>
      <c r="G20" s="20" t="s">
        <v>434</v>
      </c>
      <c r="H20" s="9" t="str">
        <f t="shared" si="1"/>
        <v>Ю13</v>
      </c>
      <c r="I20" s="9">
        <v>13</v>
      </c>
      <c r="J20" s="9"/>
      <c r="Q20" s="2">
        <v>715</v>
      </c>
    </row>
    <row r="21" spans="1:17" ht="12.75" customHeight="1">
      <c r="A21" s="6">
        <v>15</v>
      </c>
      <c r="B21" s="6">
        <v>731</v>
      </c>
      <c r="C21" s="16" t="s">
        <v>313</v>
      </c>
      <c r="D21" s="17">
        <v>2003</v>
      </c>
      <c r="E21" s="10" t="s">
        <v>16</v>
      </c>
      <c r="F21" s="10" t="s">
        <v>300</v>
      </c>
      <c r="G21" s="20" t="s">
        <v>435</v>
      </c>
      <c r="H21" s="9" t="str">
        <f t="shared" si="1"/>
        <v>Ю13</v>
      </c>
      <c r="I21" s="9">
        <v>14</v>
      </c>
      <c r="J21" s="20"/>
      <c r="Q21" s="2">
        <v>721</v>
      </c>
    </row>
    <row r="22" spans="1:10" ht="12.75" customHeight="1">
      <c r="A22" s="6">
        <v>16</v>
      </c>
      <c r="B22" s="6">
        <v>312</v>
      </c>
      <c r="C22" s="16" t="s">
        <v>193</v>
      </c>
      <c r="D22" s="17">
        <v>2001</v>
      </c>
      <c r="E22" s="10" t="s">
        <v>16</v>
      </c>
      <c r="F22" s="18" t="s">
        <v>189</v>
      </c>
      <c r="G22" s="20" t="s">
        <v>438</v>
      </c>
      <c r="H22" s="9">
        <f t="shared" si="1"/>
      </c>
      <c r="I22" s="9"/>
      <c r="J22" s="20"/>
    </row>
    <row r="23" spans="1:17" ht="12.75" customHeight="1">
      <c r="A23" s="6">
        <v>17</v>
      </c>
      <c r="B23" s="6">
        <v>729</v>
      </c>
      <c r="C23" s="16" t="s">
        <v>316</v>
      </c>
      <c r="D23" s="17">
        <v>2004</v>
      </c>
      <c r="E23" s="10" t="s">
        <v>16</v>
      </c>
      <c r="F23" s="10" t="s">
        <v>92</v>
      </c>
      <c r="G23" s="20" t="s">
        <v>439</v>
      </c>
      <c r="H23" s="9" t="str">
        <f t="shared" si="1"/>
        <v>Ю13</v>
      </c>
      <c r="I23" s="9">
        <v>15</v>
      </c>
      <c r="J23" s="20"/>
      <c r="Q23" s="2">
        <v>734</v>
      </c>
    </row>
    <row r="24" spans="1:17" ht="12.75" customHeight="1">
      <c r="A24" s="6">
        <v>18</v>
      </c>
      <c r="B24" s="6">
        <v>460</v>
      </c>
      <c r="C24" s="16" t="s">
        <v>169</v>
      </c>
      <c r="D24" s="17">
        <v>2004</v>
      </c>
      <c r="E24" s="10" t="s">
        <v>16</v>
      </c>
      <c r="F24" s="10" t="s">
        <v>92</v>
      </c>
      <c r="G24" s="20" t="s">
        <v>440</v>
      </c>
      <c r="H24" s="9" t="str">
        <f t="shared" si="1"/>
        <v>Ю13</v>
      </c>
      <c r="I24" s="9">
        <v>16</v>
      </c>
      <c r="J24" s="9"/>
      <c r="Q24" s="2">
        <v>737</v>
      </c>
    </row>
    <row r="25" spans="1:17" ht="12.75" customHeight="1">
      <c r="A25" s="6">
        <v>19</v>
      </c>
      <c r="B25" s="6">
        <v>456</v>
      </c>
      <c r="C25" s="16" t="s">
        <v>167</v>
      </c>
      <c r="D25" s="17">
        <v>2004</v>
      </c>
      <c r="E25" s="10" t="s">
        <v>16</v>
      </c>
      <c r="F25" s="10" t="s">
        <v>92</v>
      </c>
      <c r="G25" s="20" t="s">
        <v>441</v>
      </c>
      <c r="H25" s="9" t="str">
        <f t="shared" si="1"/>
        <v>Ю13</v>
      </c>
      <c r="I25" s="9">
        <v>17</v>
      </c>
      <c r="J25" s="9"/>
      <c r="Q25" s="2">
        <v>738</v>
      </c>
    </row>
    <row r="26" spans="1:17" ht="12.75" customHeight="1">
      <c r="A26" s="6">
        <v>20</v>
      </c>
      <c r="B26" s="6">
        <v>461</v>
      </c>
      <c r="C26" s="16" t="s">
        <v>170</v>
      </c>
      <c r="D26" s="17">
        <v>2005</v>
      </c>
      <c r="E26" s="10" t="s">
        <v>16</v>
      </c>
      <c r="F26" s="10"/>
      <c r="G26" s="20" t="s">
        <v>441</v>
      </c>
      <c r="H26" s="9" t="str">
        <f t="shared" si="1"/>
        <v>Ю13</v>
      </c>
      <c r="I26" s="9">
        <v>18</v>
      </c>
      <c r="J26" s="20"/>
      <c r="Q26" s="2">
        <v>738</v>
      </c>
    </row>
    <row r="27" spans="1:17" ht="12.75" customHeight="1">
      <c r="A27" s="6">
        <v>21</v>
      </c>
      <c r="B27" s="6">
        <v>462</v>
      </c>
      <c r="C27" s="16" t="s">
        <v>171</v>
      </c>
      <c r="D27" s="17">
        <v>2004</v>
      </c>
      <c r="E27" s="10" t="s">
        <v>16</v>
      </c>
      <c r="F27" s="10"/>
      <c r="G27" s="20" t="s">
        <v>441</v>
      </c>
      <c r="H27" s="9" t="str">
        <f t="shared" si="1"/>
        <v>Ю13</v>
      </c>
      <c r="I27" s="9">
        <v>19</v>
      </c>
      <c r="J27" s="20"/>
      <c r="Q27" s="2">
        <v>738</v>
      </c>
    </row>
    <row r="28" spans="1:17" ht="12.75" customHeight="1">
      <c r="A28" s="6">
        <v>22</v>
      </c>
      <c r="B28" s="6">
        <v>480</v>
      </c>
      <c r="C28" s="16" t="s">
        <v>292</v>
      </c>
      <c r="D28" s="17">
        <v>2004</v>
      </c>
      <c r="E28" s="10" t="s">
        <v>16</v>
      </c>
      <c r="F28" s="10" t="s">
        <v>92</v>
      </c>
      <c r="G28" s="20" t="s">
        <v>442</v>
      </c>
      <c r="H28" s="9" t="str">
        <f t="shared" si="1"/>
        <v>Ю13</v>
      </c>
      <c r="I28" s="9">
        <v>20</v>
      </c>
      <c r="J28" s="20"/>
      <c r="Q28" s="2">
        <v>741</v>
      </c>
    </row>
    <row r="29" spans="1:17" ht="12.75" customHeight="1">
      <c r="A29" s="6">
        <v>23</v>
      </c>
      <c r="B29" s="6">
        <v>492</v>
      </c>
      <c r="C29" s="16" t="s">
        <v>286</v>
      </c>
      <c r="D29" s="17">
        <v>2004</v>
      </c>
      <c r="E29" s="10" t="s">
        <v>16</v>
      </c>
      <c r="F29" s="18" t="s">
        <v>92</v>
      </c>
      <c r="G29" s="20" t="s">
        <v>443</v>
      </c>
      <c r="H29" s="9" t="str">
        <f t="shared" si="1"/>
        <v>Ю13</v>
      </c>
      <c r="I29" s="9">
        <v>21</v>
      </c>
      <c r="J29" s="9"/>
      <c r="Q29" s="2">
        <v>742</v>
      </c>
    </row>
    <row r="30" spans="1:17" ht="12.75" customHeight="1">
      <c r="A30" s="6">
        <v>24</v>
      </c>
      <c r="B30" s="6">
        <v>467</v>
      </c>
      <c r="C30" s="16" t="s">
        <v>33</v>
      </c>
      <c r="D30" s="17">
        <v>2003</v>
      </c>
      <c r="E30" s="10" t="s">
        <v>16</v>
      </c>
      <c r="F30" s="10" t="s">
        <v>189</v>
      </c>
      <c r="G30" s="20" t="s">
        <v>446</v>
      </c>
      <c r="H30" s="9" t="str">
        <f aca="true" t="shared" si="2" ref="H30:H55">IF(AND(D30&gt;=2003,D30&lt;=2015),"Ю13","")</f>
        <v>Ю13</v>
      </c>
      <c r="I30" s="9">
        <v>22</v>
      </c>
      <c r="J30" s="9"/>
      <c r="Q30" s="2">
        <v>776</v>
      </c>
    </row>
    <row r="31" spans="1:17" ht="12.75" customHeight="1">
      <c r="A31" s="6">
        <v>25</v>
      </c>
      <c r="B31" s="6">
        <v>459</v>
      </c>
      <c r="C31" s="16" t="s">
        <v>168</v>
      </c>
      <c r="D31" s="17">
        <v>2004</v>
      </c>
      <c r="E31" s="10" t="s">
        <v>16</v>
      </c>
      <c r="F31" s="10" t="s">
        <v>92</v>
      </c>
      <c r="G31" s="20" t="s">
        <v>448</v>
      </c>
      <c r="H31" s="9" t="str">
        <f t="shared" si="2"/>
        <v>Ю13</v>
      </c>
      <c r="I31" s="9">
        <v>23</v>
      </c>
      <c r="J31" s="9"/>
      <c r="Q31" s="2">
        <v>782</v>
      </c>
    </row>
    <row r="32" spans="1:17" ht="12.75" customHeight="1">
      <c r="A32" s="6">
        <v>26</v>
      </c>
      <c r="B32" s="6">
        <v>458</v>
      </c>
      <c r="C32" s="16" t="s">
        <v>395</v>
      </c>
      <c r="D32" s="17">
        <v>2008</v>
      </c>
      <c r="E32" s="10" t="s">
        <v>16</v>
      </c>
      <c r="F32" s="10"/>
      <c r="G32" s="20" t="s">
        <v>448</v>
      </c>
      <c r="H32" s="9" t="str">
        <f t="shared" si="2"/>
        <v>Ю13</v>
      </c>
      <c r="I32" s="9">
        <v>24</v>
      </c>
      <c r="J32" s="20"/>
      <c r="Q32" s="2">
        <v>782</v>
      </c>
    </row>
    <row r="33" spans="1:17" ht="12.75" customHeight="1">
      <c r="A33" s="6">
        <v>27</v>
      </c>
      <c r="B33" s="6">
        <v>455</v>
      </c>
      <c r="C33" s="16" t="s">
        <v>166</v>
      </c>
      <c r="D33" s="17">
        <v>2004</v>
      </c>
      <c r="E33" s="10" t="s">
        <v>16</v>
      </c>
      <c r="F33" s="10" t="s">
        <v>92</v>
      </c>
      <c r="G33" s="20" t="s">
        <v>448</v>
      </c>
      <c r="H33" s="9" t="str">
        <f t="shared" si="2"/>
        <v>Ю13</v>
      </c>
      <c r="I33" s="9">
        <v>25</v>
      </c>
      <c r="J33" s="20"/>
      <c r="Q33" s="2">
        <v>782</v>
      </c>
    </row>
    <row r="34" spans="1:17" ht="12.75" customHeight="1">
      <c r="A34" s="6">
        <v>28</v>
      </c>
      <c r="B34" s="6">
        <v>471</v>
      </c>
      <c r="C34" s="16" t="s">
        <v>34</v>
      </c>
      <c r="D34" s="17">
        <v>2003</v>
      </c>
      <c r="E34" s="10" t="s">
        <v>16</v>
      </c>
      <c r="F34" s="10" t="s">
        <v>189</v>
      </c>
      <c r="G34" s="20" t="s">
        <v>448</v>
      </c>
      <c r="H34" s="9" t="str">
        <f t="shared" si="2"/>
        <v>Ю13</v>
      </c>
      <c r="I34" s="9">
        <v>26</v>
      </c>
      <c r="J34" s="9"/>
      <c r="Q34" s="2">
        <v>782</v>
      </c>
    </row>
    <row r="35" spans="1:17" ht="12.75" customHeight="1">
      <c r="A35" s="6">
        <v>29</v>
      </c>
      <c r="B35" s="6">
        <v>452</v>
      </c>
      <c r="C35" s="16" t="s">
        <v>162</v>
      </c>
      <c r="D35" s="17">
        <v>2004</v>
      </c>
      <c r="E35" s="10" t="s">
        <v>16</v>
      </c>
      <c r="F35" s="10" t="s">
        <v>92</v>
      </c>
      <c r="G35" s="20" t="s">
        <v>450</v>
      </c>
      <c r="H35" s="9" t="str">
        <f t="shared" si="2"/>
        <v>Ю13</v>
      </c>
      <c r="I35" s="9">
        <v>27</v>
      </c>
      <c r="J35" s="20"/>
      <c r="Q35" s="2">
        <v>799</v>
      </c>
    </row>
    <row r="36" spans="1:17" ht="12.75" customHeight="1">
      <c r="A36" s="6">
        <v>30</v>
      </c>
      <c r="B36" s="6">
        <v>491</v>
      </c>
      <c r="C36" s="16" t="s">
        <v>518</v>
      </c>
      <c r="D36" s="17">
        <v>2003</v>
      </c>
      <c r="E36" s="10" t="s">
        <v>16</v>
      </c>
      <c r="F36" s="10" t="s">
        <v>287</v>
      </c>
      <c r="G36" s="20" t="s">
        <v>451</v>
      </c>
      <c r="H36" s="9" t="str">
        <f t="shared" si="2"/>
        <v>Ю13</v>
      </c>
      <c r="I36" s="9">
        <v>28</v>
      </c>
      <c r="J36" s="9"/>
      <c r="Q36" s="2">
        <v>820</v>
      </c>
    </row>
    <row r="37" spans="1:17" ht="12.75" customHeight="1">
      <c r="A37" s="6">
        <v>31</v>
      </c>
      <c r="B37" s="6">
        <v>730</v>
      </c>
      <c r="C37" s="16" t="s">
        <v>314</v>
      </c>
      <c r="D37" s="17">
        <v>2007</v>
      </c>
      <c r="E37" s="10" t="s">
        <v>16</v>
      </c>
      <c r="F37" s="10" t="s">
        <v>315</v>
      </c>
      <c r="G37" s="20" t="s">
        <v>451</v>
      </c>
      <c r="H37" s="9" t="str">
        <f t="shared" si="2"/>
        <v>Ю13</v>
      </c>
      <c r="I37" s="9">
        <v>29</v>
      </c>
      <c r="J37" s="20"/>
      <c r="Q37" s="2">
        <v>820</v>
      </c>
    </row>
    <row r="38" spans="1:17" ht="12.75" customHeight="1">
      <c r="A38" s="6">
        <v>32</v>
      </c>
      <c r="B38" s="6">
        <v>721</v>
      </c>
      <c r="C38" s="16" t="s">
        <v>102</v>
      </c>
      <c r="D38" s="17">
        <v>2003</v>
      </c>
      <c r="E38" s="10" t="s">
        <v>16</v>
      </c>
      <c r="F38" s="10" t="s">
        <v>92</v>
      </c>
      <c r="G38" s="20" t="s">
        <v>117</v>
      </c>
      <c r="H38" s="9" t="str">
        <f t="shared" si="2"/>
        <v>Ю13</v>
      </c>
      <c r="I38" s="9">
        <v>30</v>
      </c>
      <c r="J38" s="20"/>
      <c r="Q38" s="2">
        <v>821</v>
      </c>
    </row>
    <row r="39" spans="1:17" ht="12.75" customHeight="1">
      <c r="A39" s="6">
        <v>33</v>
      </c>
      <c r="B39" s="6">
        <v>723</v>
      </c>
      <c r="C39" s="16" t="s">
        <v>321</v>
      </c>
      <c r="D39" s="17">
        <v>2003</v>
      </c>
      <c r="E39" s="10" t="s">
        <v>16</v>
      </c>
      <c r="F39" s="10" t="s">
        <v>92</v>
      </c>
      <c r="G39" s="20" t="s">
        <v>452</v>
      </c>
      <c r="H39" s="9" t="str">
        <f t="shared" si="2"/>
        <v>Ю13</v>
      </c>
      <c r="I39" s="9">
        <v>31</v>
      </c>
      <c r="J39" s="20"/>
      <c r="Q39" s="2">
        <v>823</v>
      </c>
    </row>
    <row r="40" spans="1:17" ht="12.75" customHeight="1">
      <c r="A40" s="6">
        <v>34</v>
      </c>
      <c r="B40" s="6">
        <v>499</v>
      </c>
      <c r="C40" s="16" t="s">
        <v>324</v>
      </c>
      <c r="D40" s="17">
        <v>2003</v>
      </c>
      <c r="E40" s="10" t="s">
        <v>16</v>
      </c>
      <c r="F40" s="10" t="s">
        <v>298</v>
      </c>
      <c r="G40" s="20" t="s">
        <v>453</v>
      </c>
      <c r="H40" s="9" t="str">
        <f t="shared" si="2"/>
        <v>Ю13</v>
      </c>
      <c r="I40" s="9">
        <v>32</v>
      </c>
      <c r="J40" s="20"/>
      <c r="Q40" s="2">
        <v>827</v>
      </c>
    </row>
    <row r="41" spans="1:17" ht="12.75" customHeight="1">
      <c r="A41" s="6">
        <v>35</v>
      </c>
      <c r="B41" s="6">
        <v>466</v>
      </c>
      <c r="C41" s="16" t="s">
        <v>175</v>
      </c>
      <c r="D41" s="17">
        <v>2005</v>
      </c>
      <c r="E41" s="10" t="s">
        <v>16</v>
      </c>
      <c r="F41" s="10"/>
      <c r="G41" s="20" t="s">
        <v>118</v>
      </c>
      <c r="H41" s="9" t="str">
        <f t="shared" si="2"/>
        <v>Ю13</v>
      </c>
      <c r="I41" s="9">
        <v>33</v>
      </c>
      <c r="J41" s="20"/>
      <c r="Q41" s="2">
        <v>852</v>
      </c>
    </row>
    <row r="42" spans="1:17" ht="12.75" customHeight="1">
      <c r="A42" s="6">
        <v>36</v>
      </c>
      <c r="B42" s="6">
        <v>453</v>
      </c>
      <c r="C42" s="16" t="s">
        <v>164</v>
      </c>
      <c r="D42" s="17">
        <v>2004</v>
      </c>
      <c r="E42" s="10" t="s">
        <v>16</v>
      </c>
      <c r="F42" s="10" t="s">
        <v>92</v>
      </c>
      <c r="G42" s="20" t="s">
        <v>420</v>
      </c>
      <c r="H42" s="9" t="str">
        <f t="shared" si="2"/>
        <v>Ю13</v>
      </c>
      <c r="I42" s="9">
        <v>34</v>
      </c>
      <c r="J42" s="9"/>
      <c r="Q42" s="2">
        <v>854</v>
      </c>
    </row>
    <row r="43" spans="1:17" ht="12.75" customHeight="1">
      <c r="A43" s="6">
        <v>37</v>
      </c>
      <c r="B43" s="6">
        <v>469</v>
      </c>
      <c r="C43" s="16" t="s">
        <v>197</v>
      </c>
      <c r="D43" s="17">
        <v>2004</v>
      </c>
      <c r="E43" s="10" t="s">
        <v>16</v>
      </c>
      <c r="F43" s="10" t="s">
        <v>189</v>
      </c>
      <c r="G43" s="20" t="s">
        <v>119</v>
      </c>
      <c r="H43" s="9" t="str">
        <f t="shared" si="2"/>
        <v>Ю13</v>
      </c>
      <c r="I43" s="9">
        <v>35</v>
      </c>
      <c r="J43" s="20"/>
      <c r="Q43" s="2">
        <v>891</v>
      </c>
    </row>
    <row r="44" spans="1:17" ht="12.75" customHeight="1">
      <c r="A44" s="6">
        <v>38</v>
      </c>
      <c r="B44" s="6">
        <v>493</v>
      </c>
      <c r="C44" s="16" t="s">
        <v>326</v>
      </c>
      <c r="D44" s="17">
        <v>2006</v>
      </c>
      <c r="E44" s="10" t="s">
        <v>16</v>
      </c>
      <c r="F44" s="10" t="s">
        <v>92</v>
      </c>
      <c r="G44" s="20" t="s">
        <v>628</v>
      </c>
      <c r="H44" s="9" t="str">
        <f t="shared" si="2"/>
        <v>Ю13</v>
      </c>
      <c r="I44" s="9">
        <v>36</v>
      </c>
      <c r="J44" s="20"/>
      <c r="Q44" s="2">
        <v>891</v>
      </c>
    </row>
    <row r="45" spans="1:17" ht="12.75" customHeight="1">
      <c r="A45" s="6">
        <v>39</v>
      </c>
      <c r="B45" s="6">
        <v>733</v>
      </c>
      <c r="C45" s="16" t="s">
        <v>341</v>
      </c>
      <c r="D45" s="17">
        <v>2003</v>
      </c>
      <c r="E45" s="10" t="s">
        <v>16</v>
      </c>
      <c r="F45" s="10" t="s">
        <v>92</v>
      </c>
      <c r="G45" s="20" t="s">
        <v>629</v>
      </c>
      <c r="H45" s="9" t="str">
        <f t="shared" si="2"/>
        <v>Ю13</v>
      </c>
      <c r="I45" s="9">
        <v>37</v>
      </c>
      <c r="J45" s="20"/>
      <c r="Q45" s="2">
        <v>891</v>
      </c>
    </row>
    <row r="46" spans="1:17" ht="12.75" customHeight="1">
      <c r="A46" s="6">
        <v>40</v>
      </c>
      <c r="B46" s="6">
        <v>725</v>
      </c>
      <c r="C46" s="16" t="s">
        <v>320</v>
      </c>
      <c r="D46" s="17">
        <v>2004</v>
      </c>
      <c r="E46" s="10" t="s">
        <v>16</v>
      </c>
      <c r="F46" s="10" t="s">
        <v>92</v>
      </c>
      <c r="G46" s="20" t="s">
        <v>119</v>
      </c>
      <c r="H46" s="9" t="str">
        <f t="shared" si="2"/>
        <v>Ю13</v>
      </c>
      <c r="I46" s="9">
        <v>38</v>
      </c>
      <c r="J46" s="20"/>
      <c r="Q46" s="2">
        <v>891</v>
      </c>
    </row>
    <row r="47" spans="2:10" ht="12.75" customHeight="1">
      <c r="B47" s="6">
        <v>454</v>
      </c>
      <c r="C47" s="16" t="s">
        <v>165</v>
      </c>
      <c r="D47" s="17">
        <v>2004</v>
      </c>
      <c r="E47" s="10" t="s">
        <v>16</v>
      </c>
      <c r="F47" s="10" t="s">
        <v>92</v>
      </c>
      <c r="G47" s="20" t="s">
        <v>652</v>
      </c>
      <c r="H47" s="9" t="str">
        <f t="shared" si="2"/>
        <v>Ю13</v>
      </c>
      <c r="I47" s="9">
        <v>39</v>
      </c>
      <c r="J47" s="9"/>
    </row>
    <row r="48" spans="2:10" ht="12.75" customHeight="1">
      <c r="B48" s="6">
        <v>463</v>
      </c>
      <c r="C48" s="16" t="s">
        <v>172</v>
      </c>
      <c r="D48" s="17">
        <v>2007</v>
      </c>
      <c r="E48" s="10" t="s">
        <v>16</v>
      </c>
      <c r="F48" s="10"/>
      <c r="G48" s="20" t="s">
        <v>652</v>
      </c>
      <c r="H48" s="9" t="str">
        <f t="shared" si="2"/>
        <v>Ю13</v>
      </c>
      <c r="I48" s="9">
        <v>40</v>
      </c>
      <c r="J48" s="20"/>
    </row>
    <row r="49" spans="2:10" ht="12.75" customHeight="1">
      <c r="B49" s="6">
        <v>477</v>
      </c>
      <c r="C49" s="16" t="s">
        <v>293</v>
      </c>
      <c r="D49" s="17">
        <v>2003</v>
      </c>
      <c r="E49" s="10" t="s">
        <v>16</v>
      </c>
      <c r="F49" s="10" t="s">
        <v>92</v>
      </c>
      <c r="G49" s="20" t="s">
        <v>652</v>
      </c>
      <c r="H49" s="9" t="str">
        <f t="shared" si="2"/>
        <v>Ю13</v>
      </c>
      <c r="I49" s="9">
        <v>41</v>
      </c>
      <c r="J49" s="20"/>
    </row>
    <row r="50" spans="2:10" ht="12.75" customHeight="1">
      <c r="B50" s="6">
        <v>722</v>
      </c>
      <c r="C50" s="16" t="s">
        <v>322</v>
      </c>
      <c r="D50" s="17">
        <v>2003</v>
      </c>
      <c r="E50" s="10" t="s">
        <v>16</v>
      </c>
      <c r="F50" s="10" t="s">
        <v>298</v>
      </c>
      <c r="G50" s="20" t="s">
        <v>652</v>
      </c>
      <c r="H50" s="9" t="str">
        <f t="shared" si="2"/>
        <v>Ю13</v>
      </c>
      <c r="I50" s="9">
        <v>42</v>
      </c>
      <c r="J50" s="20"/>
    </row>
    <row r="51" spans="2:10" ht="12.75" customHeight="1">
      <c r="B51" s="6">
        <v>500</v>
      </c>
      <c r="C51" s="16" t="s">
        <v>323</v>
      </c>
      <c r="D51" s="17">
        <v>2003</v>
      </c>
      <c r="E51" s="10" t="s">
        <v>16</v>
      </c>
      <c r="F51" s="10" t="s">
        <v>298</v>
      </c>
      <c r="G51" s="20" t="s">
        <v>652</v>
      </c>
      <c r="H51" s="9" t="str">
        <f t="shared" si="2"/>
        <v>Ю13</v>
      </c>
      <c r="I51" s="9">
        <v>43</v>
      </c>
      <c r="J51" s="20"/>
    </row>
    <row r="52" spans="2:10" ht="12.75" customHeight="1">
      <c r="B52" s="6">
        <v>498</v>
      </c>
      <c r="C52" s="16" t="s">
        <v>325</v>
      </c>
      <c r="D52" s="17">
        <v>2006</v>
      </c>
      <c r="E52" s="10" t="s">
        <v>16</v>
      </c>
      <c r="F52" s="10" t="s">
        <v>92</v>
      </c>
      <c r="G52" s="20" t="s">
        <v>652</v>
      </c>
      <c r="H52" s="9" t="str">
        <f t="shared" si="2"/>
        <v>Ю13</v>
      </c>
      <c r="I52" s="9">
        <v>44</v>
      </c>
      <c r="J52" s="20"/>
    </row>
    <row r="53" spans="2:10" ht="12.75" customHeight="1">
      <c r="B53" s="6">
        <v>728</v>
      </c>
      <c r="C53" s="16" t="s">
        <v>317</v>
      </c>
      <c r="D53" s="17">
        <v>2003</v>
      </c>
      <c r="E53" s="10" t="s">
        <v>16</v>
      </c>
      <c r="F53" s="10" t="s">
        <v>92</v>
      </c>
      <c r="G53" s="20" t="s">
        <v>652</v>
      </c>
      <c r="H53" s="9" t="str">
        <f t="shared" si="2"/>
        <v>Ю13</v>
      </c>
      <c r="I53" s="9">
        <v>45</v>
      </c>
      <c r="J53" s="20"/>
    </row>
    <row r="54" spans="2:10" ht="12.75" customHeight="1">
      <c r="B54" s="6">
        <v>727</v>
      </c>
      <c r="C54" s="16" t="s">
        <v>318</v>
      </c>
      <c r="D54" s="17">
        <v>2005</v>
      </c>
      <c r="E54" s="10" t="s">
        <v>16</v>
      </c>
      <c r="F54" s="10" t="s">
        <v>92</v>
      </c>
      <c r="G54" s="20" t="s">
        <v>652</v>
      </c>
      <c r="H54" s="9" t="str">
        <f t="shared" si="2"/>
        <v>Ю13</v>
      </c>
      <c r="I54" s="9">
        <v>46</v>
      </c>
      <c r="J54" s="20"/>
    </row>
    <row r="55" spans="2:10" ht="12.75" customHeight="1">
      <c r="B55" s="6">
        <v>724</v>
      </c>
      <c r="C55" s="16" t="s">
        <v>101</v>
      </c>
      <c r="D55" s="17">
        <v>2004</v>
      </c>
      <c r="E55" s="10" t="s">
        <v>16</v>
      </c>
      <c r="F55" s="10" t="s">
        <v>92</v>
      </c>
      <c r="G55" s="20" t="s">
        <v>652</v>
      </c>
      <c r="H55" s="9" t="str">
        <f t="shared" si="2"/>
        <v>Ю13</v>
      </c>
      <c r="I55" s="9">
        <v>47</v>
      </c>
      <c r="J55" s="20"/>
    </row>
  </sheetData>
  <sheetProtection/>
  <autoFilter ref="A5:J55"/>
  <mergeCells count="13">
    <mergeCell ref="H5:H6"/>
    <mergeCell ref="I5:I6"/>
    <mergeCell ref="J5:J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="115" zoomScaleNormal="115" zoomScalePageLayoutView="0" workbookViewId="0" topLeftCell="A1">
      <selection activeCell="C7" sqref="C7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6" width="9.125" style="2" customWidth="1"/>
    <col min="17" max="17" width="9.125" style="2" hidden="1" customWidth="1"/>
    <col min="18" max="16384" width="9.125" style="2" customWidth="1"/>
  </cols>
  <sheetData>
    <row r="1" spans="1:9" ht="74.25" customHeight="1">
      <c r="A1" s="32" t="s">
        <v>147</v>
      </c>
      <c r="B1" s="33"/>
      <c r="C1" s="33"/>
      <c r="D1" s="33"/>
      <c r="E1" s="33"/>
      <c r="F1" s="33"/>
      <c r="G1" s="33"/>
      <c r="H1" s="33"/>
      <c r="I1" s="33"/>
    </row>
    <row r="2" spans="1:9" ht="17.25" customHeight="1">
      <c r="A2" s="34" t="s">
        <v>144</v>
      </c>
      <c r="B2" s="34"/>
      <c r="C2" s="34"/>
      <c r="D2" s="34"/>
      <c r="E2" s="34"/>
      <c r="F2" s="34"/>
      <c r="G2" s="34"/>
      <c r="H2" s="34"/>
      <c r="I2" s="34"/>
    </row>
    <row r="3" spans="1:9" s="3" customFormat="1" ht="18" customHeight="1">
      <c r="A3" s="35" t="s">
        <v>146</v>
      </c>
      <c r="B3" s="35"/>
      <c r="C3" s="35"/>
      <c r="D3" s="35"/>
      <c r="E3" s="35"/>
      <c r="F3" s="35"/>
      <c r="G3" s="35"/>
      <c r="H3" s="35"/>
      <c r="I3" s="35"/>
    </row>
    <row r="4" spans="1:8" s="3" customFormat="1" ht="13.5" customHeight="1">
      <c r="A4" s="4"/>
      <c r="C4" s="1"/>
      <c r="D4" s="1"/>
      <c r="E4" s="1"/>
      <c r="F4" s="1"/>
      <c r="G4" s="1"/>
      <c r="H4" s="1"/>
    </row>
    <row r="5" spans="1:9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42" t="s">
        <v>6</v>
      </c>
      <c r="H5" s="42" t="s">
        <v>7</v>
      </c>
      <c r="I5" s="42" t="s">
        <v>8</v>
      </c>
    </row>
    <row r="6" spans="1:9" s="5" customFormat="1" ht="7.5" customHeight="1">
      <c r="A6" s="39"/>
      <c r="B6" s="39"/>
      <c r="C6" s="39"/>
      <c r="D6" s="41"/>
      <c r="E6" s="41"/>
      <c r="F6" s="41"/>
      <c r="G6" s="43"/>
      <c r="H6" s="43"/>
      <c r="I6" s="43"/>
    </row>
    <row r="7" spans="1:17" ht="12.75" customHeight="1">
      <c r="A7" s="6">
        <v>1</v>
      </c>
      <c r="B7" s="6">
        <v>495</v>
      </c>
      <c r="C7" s="16" t="s">
        <v>106</v>
      </c>
      <c r="D7" s="17">
        <v>2003</v>
      </c>
      <c r="E7" s="10" t="s">
        <v>16</v>
      </c>
      <c r="F7" s="10" t="s">
        <v>92</v>
      </c>
      <c r="G7" s="18" t="s">
        <v>428</v>
      </c>
      <c r="H7" s="9" t="str">
        <f aca="true" t="shared" si="0" ref="H7:H30">IF(AND(D7&gt;=2003,D7&lt;=2015),"Д13","")</f>
        <v>Д13</v>
      </c>
      <c r="I7" s="9">
        <v>1</v>
      </c>
      <c r="J7" s="9"/>
      <c r="Q7" s="2">
        <v>678</v>
      </c>
    </row>
    <row r="8" spans="1:17" ht="12.75" customHeight="1">
      <c r="A8" s="6">
        <v>2</v>
      </c>
      <c r="B8" s="6">
        <v>479</v>
      </c>
      <c r="C8" s="16" t="s">
        <v>282</v>
      </c>
      <c r="D8" s="17">
        <v>2003</v>
      </c>
      <c r="E8" s="10" t="s">
        <v>16</v>
      </c>
      <c r="F8" s="10" t="s">
        <v>92</v>
      </c>
      <c r="G8" s="18" t="s">
        <v>110</v>
      </c>
      <c r="H8" s="9" t="str">
        <f t="shared" si="0"/>
        <v>Д13</v>
      </c>
      <c r="I8" s="9">
        <v>2</v>
      </c>
      <c r="J8" s="9"/>
      <c r="Q8" s="2">
        <v>696</v>
      </c>
    </row>
    <row r="9" spans="1:17" ht="12.75" customHeight="1">
      <c r="A9" s="6">
        <v>3</v>
      </c>
      <c r="B9" s="6">
        <v>478</v>
      </c>
      <c r="C9" s="16" t="s">
        <v>283</v>
      </c>
      <c r="D9" s="17">
        <v>2004</v>
      </c>
      <c r="E9" s="10" t="s">
        <v>16</v>
      </c>
      <c r="F9" s="10" t="s">
        <v>92</v>
      </c>
      <c r="G9" s="20" t="s">
        <v>431</v>
      </c>
      <c r="H9" s="9" t="str">
        <f t="shared" si="0"/>
        <v>Д13</v>
      </c>
      <c r="I9" s="9">
        <v>3</v>
      </c>
      <c r="J9" s="9"/>
      <c r="Q9" s="2">
        <v>699</v>
      </c>
    </row>
    <row r="10" spans="1:17" ht="12.75" customHeight="1">
      <c r="A10" s="6">
        <v>4</v>
      </c>
      <c r="B10" s="6">
        <v>475</v>
      </c>
      <c r="C10" s="16" t="s">
        <v>194</v>
      </c>
      <c r="D10" s="17">
        <v>2004</v>
      </c>
      <c r="E10" s="10" t="s">
        <v>16</v>
      </c>
      <c r="F10" s="10" t="s">
        <v>189</v>
      </c>
      <c r="G10" s="18" t="s">
        <v>436</v>
      </c>
      <c r="H10" s="9" t="str">
        <f t="shared" si="0"/>
        <v>Д13</v>
      </c>
      <c r="I10" s="9">
        <v>4</v>
      </c>
      <c r="J10" s="21"/>
      <c r="Q10" s="2">
        <v>722</v>
      </c>
    </row>
    <row r="11" spans="1:17" ht="12.75" customHeight="1">
      <c r="A11" s="6">
        <v>5</v>
      </c>
      <c r="B11" s="6">
        <v>476</v>
      </c>
      <c r="C11" s="16" t="s">
        <v>195</v>
      </c>
      <c r="D11" s="17">
        <v>2004</v>
      </c>
      <c r="E11" s="10" t="s">
        <v>16</v>
      </c>
      <c r="F11" s="10" t="s">
        <v>189</v>
      </c>
      <c r="G11" s="18" t="s">
        <v>437</v>
      </c>
      <c r="H11" s="9" t="str">
        <f t="shared" si="0"/>
        <v>Д13</v>
      </c>
      <c r="I11" s="9">
        <v>5</v>
      </c>
      <c r="J11" s="21"/>
      <c r="Q11" s="2">
        <v>729</v>
      </c>
    </row>
    <row r="12" spans="1:17" ht="12.75" customHeight="1">
      <c r="A12" s="6">
        <v>6</v>
      </c>
      <c r="B12" s="6">
        <v>494</v>
      </c>
      <c r="C12" s="16" t="s">
        <v>285</v>
      </c>
      <c r="D12" s="17">
        <v>2006</v>
      </c>
      <c r="E12" s="10" t="s">
        <v>16</v>
      </c>
      <c r="F12" s="10" t="s">
        <v>92</v>
      </c>
      <c r="G12" s="20" t="s">
        <v>439</v>
      </c>
      <c r="H12" s="9" t="str">
        <f t="shared" si="0"/>
        <v>Д13</v>
      </c>
      <c r="I12" s="9">
        <v>6</v>
      </c>
      <c r="J12" s="9"/>
      <c r="Q12" s="2">
        <v>734</v>
      </c>
    </row>
    <row r="13" spans="1:17" ht="12.75" customHeight="1">
      <c r="A13" s="6">
        <v>7</v>
      </c>
      <c r="B13" s="6">
        <v>488</v>
      </c>
      <c r="C13" s="16" t="s">
        <v>278</v>
      </c>
      <c r="D13" s="17">
        <v>2003</v>
      </c>
      <c r="E13" s="10" t="s">
        <v>16</v>
      </c>
      <c r="F13" s="10" t="s">
        <v>92</v>
      </c>
      <c r="G13" s="20" t="s">
        <v>143</v>
      </c>
      <c r="H13" s="9" t="str">
        <f t="shared" si="0"/>
        <v>Д13</v>
      </c>
      <c r="I13" s="9">
        <v>7</v>
      </c>
      <c r="J13" s="9"/>
      <c r="Q13" s="2">
        <v>740</v>
      </c>
    </row>
    <row r="14" spans="1:17" ht="12.75" customHeight="1">
      <c r="A14" s="6">
        <v>8</v>
      </c>
      <c r="B14" s="6">
        <v>487</v>
      </c>
      <c r="C14" s="16" t="s">
        <v>279</v>
      </c>
      <c r="D14" s="17">
        <v>2004</v>
      </c>
      <c r="E14" s="10" t="s">
        <v>16</v>
      </c>
      <c r="F14" s="10" t="s">
        <v>92</v>
      </c>
      <c r="G14" s="18" t="s">
        <v>443</v>
      </c>
      <c r="H14" s="9" t="str">
        <f t="shared" si="0"/>
        <v>Д13</v>
      </c>
      <c r="I14" s="9">
        <v>8</v>
      </c>
      <c r="J14" s="9"/>
      <c r="Q14" s="2">
        <v>742</v>
      </c>
    </row>
    <row r="15" spans="1:17" ht="12.75" customHeight="1">
      <c r="A15" s="6">
        <v>9</v>
      </c>
      <c r="B15" s="6">
        <v>490</v>
      </c>
      <c r="C15" s="16" t="s">
        <v>276</v>
      </c>
      <c r="D15" s="17">
        <v>2003</v>
      </c>
      <c r="E15" s="10" t="s">
        <v>16</v>
      </c>
      <c r="F15" s="10" t="s">
        <v>92</v>
      </c>
      <c r="G15" s="18" t="s">
        <v>444</v>
      </c>
      <c r="H15" s="9" t="str">
        <f t="shared" si="0"/>
        <v>Д13</v>
      </c>
      <c r="I15" s="9">
        <v>9</v>
      </c>
      <c r="J15" s="9"/>
      <c r="Q15" s="2">
        <v>748</v>
      </c>
    </row>
    <row r="16" spans="1:17" ht="12.75" customHeight="1">
      <c r="A16" s="6">
        <v>10</v>
      </c>
      <c r="B16" s="6">
        <v>486</v>
      </c>
      <c r="C16" s="16" t="s">
        <v>280</v>
      </c>
      <c r="D16" s="17">
        <v>2004</v>
      </c>
      <c r="E16" s="10" t="s">
        <v>16</v>
      </c>
      <c r="F16" s="10" t="s">
        <v>92</v>
      </c>
      <c r="G16" s="20" t="s">
        <v>445</v>
      </c>
      <c r="H16" s="9" t="str">
        <f t="shared" si="0"/>
        <v>Д13</v>
      </c>
      <c r="I16" s="9">
        <v>10</v>
      </c>
      <c r="J16" s="9"/>
      <c r="Q16" s="2">
        <v>754</v>
      </c>
    </row>
    <row r="17" spans="1:10" ht="12.75" customHeight="1">
      <c r="A17" s="6">
        <v>11</v>
      </c>
      <c r="B17" s="6">
        <v>313</v>
      </c>
      <c r="C17" s="16" t="s">
        <v>32</v>
      </c>
      <c r="D17" s="17">
        <v>2002</v>
      </c>
      <c r="E17" s="10" t="s">
        <v>16</v>
      </c>
      <c r="F17" s="10" t="s">
        <v>189</v>
      </c>
      <c r="G17" s="20" t="s">
        <v>115</v>
      </c>
      <c r="H17" s="9">
        <f t="shared" si="0"/>
      </c>
      <c r="I17" s="9"/>
      <c r="J17" s="9"/>
    </row>
    <row r="18" spans="1:17" ht="12.75" customHeight="1">
      <c r="A18" s="6">
        <v>12</v>
      </c>
      <c r="B18" s="6">
        <v>489</v>
      </c>
      <c r="C18" s="16" t="s">
        <v>277</v>
      </c>
      <c r="D18" s="17">
        <v>2004</v>
      </c>
      <c r="E18" s="10" t="s">
        <v>16</v>
      </c>
      <c r="F18" s="10" t="s">
        <v>92</v>
      </c>
      <c r="G18" s="18" t="s">
        <v>447</v>
      </c>
      <c r="H18" s="9" t="str">
        <f t="shared" si="0"/>
        <v>Д13</v>
      </c>
      <c r="I18" s="9">
        <v>11</v>
      </c>
      <c r="J18" s="9"/>
      <c r="Q18" s="2">
        <v>780</v>
      </c>
    </row>
    <row r="19" spans="1:17" ht="12.75" customHeight="1">
      <c r="A19" s="6">
        <v>13</v>
      </c>
      <c r="B19" s="6">
        <v>457</v>
      </c>
      <c r="C19" s="16" t="s">
        <v>176</v>
      </c>
      <c r="D19" s="17">
        <v>2004</v>
      </c>
      <c r="E19" s="10" t="s">
        <v>16</v>
      </c>
      <c r="F19" s="10" t="s">
        <v>92</v>
      </c>
      <c r="G19" s="18" t="s">
        <v>449</v>
      </c>
      <c r="H19" s="9" t="str">
        <f t="shared" si="0"/>
        <v>Д13</v>
      </c>
      <c r="I19" s="9">
        <v>12</v>
      </c>
      <c r="J19" s="9"/>
      <c r="Q19" s="2">
        <v>788</v>
      </c>
    </row>
    <row r="20" spans="1:17" ht="12.75" customHeight="1">
      <c r="A20" s="6">
        <v>14</v>
      </c>
      <c r="B20" s="6">
        <v>485</v>
      </c>
      <c r="C20" s="16" t="s">
        <v>281</v>
      </c>
      <c r="D20" s="17">
        <v>2003</v>
      </c>
      <c r="E20" s="10" t="s">
        <v>16</v>
      </c>
      <c r="F20" s="10" t="s">
        <v>92</v>
      </c>
      <c r="G20" s="18" t="s">
        <v>454</v>
      </c>
      <c r="H20" s="9" t="str">
        <f t="shared" si="0"/>
        <v>Д13</v>
      </c>
      <c r="I20" s="9">
        <v>13</v>
      </c>
      <c r="J20" s="9"/>
      <c r="Q20" s="2">
        <v>844</v>
      </c>
    </row>
    <row r="21" spans="1:17" ht="12.75" customHeight="1">
      <c r="A21" s="6">
        <v>15</v>
      </c>
      <c r="B21" s="6">
        <v>466</v>
      </c>
      <c r="C21" s="16" t="s">
        <v>175</v>
      </c>
      <c r="D21" s="17">
        <v>2005</v>
      </c>
      <c r="E21" s="10" t="s">
        <v>16</v>
      </c>
      <c r="F21" s="10"/>
      <c r="G21" s="20" t="s">
        <v>118</v>
      </c>
      <c r="H21" s="9" t="str">
        <f t="shared" si="0"/>
        <v>Д13</v>
      </c>
      <c r="I21" s="9">
        <v>14</v>
      </c>
      <c r="J21" s="20"/>
      <c r="Q21" s="2">
        <v>852</v>
      </c>
    </row>
    <row r="22" spans="1:17" ht="12.75" customHeight="1">
      <c r="A22" s="6">
        <v>16</v>
      </c>
      <c r="B22" s="6">
        <v>738</v>
      </c>
      <c r="C22" s="16" t="s">
        <v>393</v>
      </c>
      <c r="D22" s="17">
        <v>1965</v>
      </c>
      <c r="E22" s="10" t="s">
        <v>16</v>
      </c>
      <c r="F22" s="10"/>
      <c r="G22" s="18" t="s">
        <v>119</v>
      </c>
      <c r="H22" s="9">
        <f t="shared" si="0"/>
      </c>
      <c r="I22" s="9"/>
      <c r="J22" s="9"/>
      <c r="Q22" s="2">
        <v>891</v>
      </c>
    </row>
    <row r="23" spans="2:10" ht="12.75" customHeight="1">
      <c r="B23" s="6">
        <v>737</v>
      </c>
      <c r="C23" s="16" t="s">
        <v>394</v>
      </c>
      <c r="D23" s="17">
        <v>1981</v>
      </c>
      <c r="E23" s="10" t="s">
        <v>16</v>
      </c>
      <c r="F23" s="10"/>
      <c r="G23" s="18" t="s">
        <v>651</v>
      </c>
      <c r="H23" s="9">
        <f t="shared" si="0"/>
      </c>
      <c r="I23" s="9"/>
      <c r="J23" s="9"/>
    </row>
    <row r="24" spans="2:10" ht="12.75" customHeight="1">
      <c r="B24" s="6">
        <v>736</v>
      </c>
      <c r="C24" s="16" t="s">
        <v>337</v>
      </c>
      <c r="D24" s="17">
        <v>2005</v>
      </c>
      <c r="E24" s="10" t="s">
        <v>16</v>
      </c>
      <c r="F24" s="10" t="s">
        <v>338</v>
      </c>
      <c r="G24" s="18" t="s">
        <v>651</v>
      </c>
      <c r="H24" s="9" t="str">
        <f t="shared" si="0"/>
        <v>Д13</v>
      </c>
      <c r="I24" s="9"/>
      <c r="J24" s="9"/>
    </row>
    <row r="25" spans="2:10" ht="12.75" customHeight="1">
      <c r="B25" s="6">
        <v>735</v>
      </c>
      <c r="C25" s="16" t="s">
        <v>339</v>
      </c>
      <c r="D25" s="17">
        <v>2005</v>
      </c>
      <c r="E25" s="10" t="s">
        <v>16</v>
      </c>
      <c r="F25" s="10" t="s">
        <v>338</v>
      </c>
      <c r="G25" s="18" t="s">
        <v>651</v>
      </c>
      <c r="H25" s="9" t="str">
        <f t="shared" si="0"/>
        <v>Д13</v>
      </c>
      <c r="I25" s="9"/>
      <c r="J25" s="9"/>
    </row>
    <row r="26" spans="2:10" ht="12.75" customHeight="1">
      <c r="B26" s="6">
        <v>734</v>
      </c>
      <c r="C26" s="16" t="s">
        <v>340</v>
      </c>
      <c r="D26" s="17">
        <v>2005</v>
      </c>
      <c r="E26" s="10" t="s">
        <v>16</v>
      </c>
      <c r="F26" s="10" t="s">
        <v>338</v>
      </c>
      <c r="G26" s="18" t="s">
        <v>651</v>
      </c>
      <c r="H26" s="9" t="str">
        <f t="shared" si="0"/>
        <v>Д13</v>
      </c>
      <c r="I26" s="9"/>
      <c r="J26" s="9"/>
    </row>
    <row r="27" spans="2:10" ht="12.75" customHeight="1">
      <c r="B27" s="6">
        <v>497</v>
      </c>
      <c r="C27" s="16" t="s">
        <v>105</v>
      </c>
      <c r="D27" s="17">
        <v>2006</v>
      </c>
      <c r="E27" s="10" t="s">
        <v>16</v>
      </c>
      <c r="F27" s="10" t="s">
        <v>92</v>
      </c>
      <c r="G27" s="18" t="s">
        <v>651</v>
      </c>
      <c r="H27" s="9" t="str">
        <f t="shared" si="0"/>
        <v>Д13</v>
      </c>
      <c r="I27" s="9"/>
      <c r="J27" s="9"/>
    </row>
    <row r="28" spans="2:10" ht="12.75" customHeight="1">
      <c r="B28" s="6">
        <v>496</v>
      </c>
      <c r="C28" s="16" t="s">
        <v>284</v>
      </c>
      <c r="D28" s="17">
        <v>2004</v>
      </c>
      <c r="E28" s="10" t="s">
        <v>16</v>
      </c>
      <c r="F28" s="10" t="s">
        <v>92</v>
      </c>
      <c r="G28" s="18" t="s">
        <v>651</v>
      </c>
      <c r="H28" s="9" t="str">
        <f t="shared" si="0"/>
        <v>Д13</v>
      </c>
      <c r="I28" s="9"/>
      <c r="J28" s="9"/>
    </row>
    <row r="29" spans="2:9" ht="12.75" customHeight="1">
      <c r="B29" s="6">
        <v>464</v>
      </c>
      <c r="C29" s="16" t="s">
        <v>173</v>
      </c>
      <c r="D29" s="17">
        <v>2005</v>
      </c>
      <c r="E29" s="10" t="s">
        <v>16</v>
      </c>
      <c r="F29" s="10"/>
      <c r="G29" s="18" t="s">
        <v>651</v>
      </c>
      <c r="H29" s="9" t="str">
        <f t="shared" si="0"/>
        <v>Д13</v>
      </c>
      <c r="I29" s="9"/>
    </row>
    <row r="30" spans="2:9" ht="12.75" customHeight="1">
      <c r="B30" s="6">
        <v>465</v>
      </c>
      <c r="C30" s="16" t="s">
        <v>174</v>
      </c>
      <c r="D30" s="17">
        <v>2005</v>
      </c>
      <c r="E30" s="10" t="s">
        <v>16</v>
      </c>
      <c r="F30" s="10"/>
      <c r="G30" s="18" t="s">
        <v>651</v>
      </c>
      <c r="H30" s="9" t="str">
        <f t="shared" si="0"/>
        <v>Д13</v>
      </c>
      <c r="I30" s="9"/>
    </row>
    <row r="31" ht="12.75" customHeight="1">
      <c r="C31" s="7"/>
    </row>
    <row r="32" ht="12.75" customHeight="1">
      <c r="C32" s="7"/>
    </row>
    <row r="33" spans="3:6" ht="12.75" customHeight="1">
      <c r="C33" s="7" t="s">
        <v>27</v>
      </c>
      <c r="F33" s="13" t="s">
        <v>14</v>
      </c>
    </row>
    <row r="34" ht="12.75" customHeight="1">
      <c r="C34" s="7"/>
    </row>
    <row r="35" ht="12.75" customHeight="1">
      <c r="C35" s="7"/>
    </row>
    <row r="36" spans="3:6" ht="12.75" customHeight="1">
      <c r="C36" s="7" t="s">
        <v>28</v>
      </c>
      <c r="F36" s="13" t="s">
        <v>15</v>
      </c>
    </row>
  </sheetData>
  <sheetProtection/>
  <autoFilter ref="A5:J27"/>
  <mergeCells count="12">
    <mergeCell ref="D5:D6"/>
    <mergeCell ref="E5:E6"/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Ivan Savelyev</cp:lastModifiedBy>
  <cp:lastPrinted>2016-05-07T10:18:21Z</cp:lastPrinted>
  <dcterms:created xsi:type="dcterms:W3CDTF">2010-01-31T12:06:43Z</dcterms:created>
  <dcterms:modified xsi:type="dcterms:W3CDTF">2016-05-07T17:53:19Z</dcterms:modified>
  <cp:category/>
  <cp:version/>
  <cp:contentType/>
  <cp:contentStatus/>
</cp:coreProperties>
</file>