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4070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<sst xmlns="http://schemas.openxmlformats.org/spreadsheetml/2006/main" count="248" uniqueCount="155">
  <si>
    <t>Грекова Ирина Викторовна</t>
  </si>
  <si>
    <t>женщины</t>
  </si>
  <si>
    <t>мужчины</t>
  </si>
  <si>
    <t>Александров Илья Сергеевич</t>
  </si>
  <si>
    <t>Кобылянский Владимир Анатольевич</t>
  </si>
  <si>
    <t>Царев Александр</t>
  </si>
  <si>
    <t>Калашников Сергей Сергеевич</t>
  </si>
  <si>
    <t>Седунов Николай Анатольевич</t>
  </si>
  <si>
    <t xml:space="preserve">Непомнящих Александр </t>
  </si>
  <si>
    <t>Лежнин Владимир</t>
  </si>
  <si>
    <t>Гутаев Валерий Владимирович</t>
  </si>
  <si>
    <t>Шешко Максим</t>
  </si>
  <si>
    <t xml:space="preserve">Гамеза Михаил </t>
  </si>
  <si>
    <t>Каблуков Михаил Михайлович</t>
  </si>
  <si>
    <t>Полотыко Марк Станиславович</t>
  </si>
  <si>
    <t>Медведев Евгений Львович</t>
  </si>
  <si>
    <t>Кузнецов Роман Алексеевич</t>
  </si>
  <si>
    <t>Козлов Денис Сергеевич</t>
  </si>
  <si>
    <t>Максимов Виктор</t>
  </si>
  <si>
    <t>Бородюх Максим Тарасович</t>
  </si>
  <si>
    <t>Кизилов Виктор Павлович</t>
  </si>
  <si>
    <t>Колябин Владислав Сергеевич</t>
  </si>
  <si>
    <t>Овсюкова Ольга Александровна</t>
  </si>
  <si>
    <t>Лукашова Екатерина Владимировна</t>
  </si>
  <si>
    <t>Дунаева Ольга Евгеньевна</t>
  </si>
  <si>
    <t>Амирова Татьяна Петровна</t>
  </si>
  <si>
    <t>Бортник Ксения Григорьевна</t>
  </si>
  <si>
    <t>Киселева Ирина Тагировна</t>
  </si>
  <si>
    <t>Кочеткова Наталья Николаевна</t>
  </si>
  <si>
    <t>Гущин Роман Сергеевич</t>
  </si>
  <si>
    <t>Педан Дмитрий Юрьевич</t>
  </si>
  <si>
    <t>Бухаров Виктор</t>
  </si>
  <si>
    <t>Гук Денис</t>
  </si>
  <si>
    <t>Тимофеев Сергей</t>
  </si>
  <si>
    <t>Зыков Аександр</t>
  </si>
  <si>
    <t>Семенов Максим</t>
  </si>
  <si>
    <t>Ершов Сергей</t>
  </si>
  <si>
    <t>Тарасов Евгений</t>
  </si>
  <si>
    <t>Поздеев Василий</t>
  </si>
  <si>
    <t>Ефременко Василий</t>
  </si>
  <si>
    <t>Дубиков Александр Михайлович</t>
  </si>
  <si>
    <t>Теляков Алексей Юрьевич</t>
  </si>
  <si>
    <t>Кашицына Мария Николаевна</t>
  </si>
  <si>
    <t>Кобелева Юлия Николаевна</t>
  </si>
  <si>
    <t>Овсянко Елена Вячеславовна</t>
  </si>
  <si>
    <t>Казаков Евгений Леонидович</t>
  </si>
  <si>
    <t>Зырянов Дмитрий Анатольевич</t>
  </si>
  <si>
    <t>Андриевский Николай Викторович</t>
  </si>
  <si>
    <t>Гула Алексанлдр Викторович</t>
  </si>
  <si>
    <t>Конев Михаил Яковлевич</t>
  </si>
  <si>
    <t>Ангаев Петр Сыренович</t>
  </si>
  <si>
    <t>Бушин Сергей Михайлович</t>
  </si>
  <si>
    <t>Петрушев Виктор Алексеевич</t>
  </si>
  <si>
    <t>Гениевский Аркадий Иванович</t>
  </si>
  <si>
    <t>Веселов Юрий Павлович</t>
  </si>
  <si>
    <t>Антипина Лидия Дмитриевна</t>
  </si>
  <si>
    <t>Козлов Сергей Юрьевич</t>
  </si>
  <si>
    <t>Москвитина Виктория Сергеевна</t>
  </si>
  <si>
    <t>Кручинина Алиса Олеговна</t>
  </si>
  <si>
    <t>Кручинина Эллина Олеговна</t>
  </si>
  <si>
    <t>Курдгамов Даниил Вячеславович</t>
  </si>
  <si>
    <t>Штерцер Петр</t>
  </si>
  <si>
    <t>Шайтар Сергей</t>
  </si>
  <si>
    <t>Утяшева Ирина Мунировна</t>
  </si>
  <si>
    <t>Коваленкова Ирина Олеговна</t>
  </si>
  <si>
    <t>Середкина Алена Игоревна</t>
  </si>
  <si>
    <t>Шнелле Светлана Валерьевна</t>
  </si>
  <si>
    <t>Осеева Лариса Петровна</t>
  </si>
  <si>
    <t>Батурина Мария Максимовна</t>
  </si>
  <si>
    <t>Вологжин Игорь</t>
  </si>
  <si>
    <t>Обрывко Артем</t>
  </si>
  <si>
    <t>Володин Алексей Сергеевич</t>
  </si>
  <si>
    <t>Жданов Дмитрий Андреевич</t>
  </si>
  <si>
    <t>Забелин Виктор Иванович</t>
  </si>
  <si>
    <t>Федоров Андрей Иванович</t>
  </si>
  <si>
    <t>Панов Дмитрий Георгиевич</t>
  </si>
  <si>
    <t>Ларионова Татьяна Николаевна</t>
  </si>
  <si>
    <t>Савченко Наталья Дмитриевна</t>
  </si>
  <si>
    <t>1 круг</t>
  </si>
  <si>
    <t>2 круг</t>
  </si>
  <si>
    <t>Калыкбаева Кербез Сагиновна</t>
  </si>
  <si>
    <t>Могиленко Владимир Вячеславович</t>
  </si>
  <si>
    <t>Мартынова Мария Сергеевна</t>
  </si>
  <si>
    <t>Вяликова Светлана Викторовна</t>
  </si>
  <si>
    <t>Чеботарева Наталья Леонидовна</t>
  </si>
  <si>
    <t>Китов Александр Данилович</t>
  </si>
  <si>
    <t>Булышев Юрий Сергеевич</t>
  </si>
  <si>
    <t>Никонова Ираида Михайловна</t>
  </si>
  <si>
    <t>Швалева Валентина Васильевна</t>
  </si>
  <si>
    <t>Булышева Татьяна Ивановна</t>
  </si>
  <si>
    <t>Ларионов Андрей Эдуардович</t>
  </si>
  <si>
    <t>Михайличенко Юрий Георгиевич</t>
  </si>
  <si>
    <t>Каляев Олег Алексеевич</t>
  </si>
  <si>
    <t>XXV Весенний полумарафон "Самопреодоление"</t>
  </si>
  <si>
    <t>27 марта 2016 г. Старт в 11-00 с острова Юность</t>
  </si>
  <si>
    <t>Дистанции: 7 км и 21 км</t>
  </si>
  <si>
    <t>Место проведения: Иркутск, набережная реки Ангары, +2*С - +3*C, 724ммртст, СЗ-3 м/с, пасмурно.</t>
  </si>
  <si>
    <t>Возрастные группы: 1- до 19 лет, 2-20-29, 3-30-39, 4-40-49, 5-50-59 и 6-60 лет и старше.</t>
  </si>
  <si>
    <t xml:space="preserve">№ </t>
  </si>
  <si>
    <t>Фамилия, имя</t>
  </si>
  <si>
    <t xml:space="preserve">Дата </t>
  </si>
  <si>
    <t>КЛБ</t>
  </si>
  <si>
    <t>Результат (час:мин:сек)</t>
  </si>
  <si>
    <t>Место</t>
  </si>
  <si>
    <t>п/п</t>
  </si>
  <si>
    <t>рожд.</t>
  </si>
  <si>
    <t xml:space="preserve">3 круг </t>
  </si>
  <si>
    <t xml:space="preserve"> в группе</t>
  </si>
  <si>
    <t>Будунов Евгений Анатольевич</t>
  </si>
  <si>
    <t xml:space="preserve">Количество участников: 103 человек </t>
  </si>
  <si>
    <t>Город</t>
  </si>
  <si>
    <t>Возр.</t>
  </si>
  <si>
    <t>группа</t>
  </si>
  <si>
    <t>Старт</t>
  </si>
  <si>
    <t>номер</t>
  </si>
  <si>
    <t xml:space="preserve">Иркутск </t>
  </si>
  <si>
    <t>Дистанция 7 км</t>
  </si>
  <si>
    <t>30 жен.</t>
  </si>
  <si>
    <t>73 муж</t>
  </si>
  <si>
    <t>сошел?</t>
  </si>
  <si>
    <t>?</t>
  </si>
  <si>
    <t>Константинов Роман Владимирович</t>
  </si>
  <si>
    <t>БегМира</t>
  </si>
  <si>
    <t>Хавин Борис Лейбович</t>
  </si>
  <si>
    <t>Надежда</t>
  </si>
  <si>
    <t>Братск</t>
  </si>
  <si>
    <t>Горизонт</t>
  </si>
  <si>
    <t>Ангарск</t>
  </si>
  <si>
    <t>Попов Станислав Николаевич</t>
  </si>
  <si>
    <t>Тыва</t>
  </si>
  <si>
    <t>Оглу Ооржак Дидим-оол</t>
  </si>
  <si>
    <t>Черемхово</t>
  </si>
  <si>
    <t>сошла</t>
  </si>
  <si>
    <t>Улан-Удэ</t>
  </si>
  <si>
    <t>Беркут</t>
  </si>
  <si>
    <t>Литвинцев Иннокентий Вячеславович</t>
  </si>
  <si>
    <t>Круг</t>
  </si>
  <si>
    <t>Овсянко Константин Анатольевич</t>
  </si>
  <si>
    <t>Павлов Владимир Анатольевич</t>
  </si>
  <si>
    <t>Асеев Владимир Васильевич</t>
  </si>
  <si>
    <t>Кухаренко Кирилл Артёмович</t>
  </si>
  <si>
    <t>Кухаренко Артём Николаевич</t>
  </si>
  <si>
    <t>сошел</t>
  </si>
  <si>
    <t>Иркутск</t>
  </si>
  <si>
    <t xml:space="preserve">Организаторы МКШЧ (Иркутск). При поддержке: </t>
  </si>
  <si>
    <t>Готовский Алексей Андреевич</t>
  </si>
  <si>
    <t>Сазонов Даниил С.</t>
  </si>
  <si>
    <t>Завадский Александр В.</t>
  </si>
  <si>
    <t>Живи100</t>
  </si>
  <si>
    <t>Эол</t>
  </si>
  <si>
    <t xml:space="preserve">Эол </t>
  </si>
  <si>
    <t>Иркутского городского комитета по делам молодежи и спорту</t>
  </si>
  <si>
    <t>Первой школы бега в Иркутске.</t>
  </si>
  <si>
    <t>Шелехов</t>
  </si>
  <si>
    <t>Судьи: В.Соловьев, С.Пинигина, Н.Щепелина, Е.Воронкова, А.Никифоров, З.Шамтюк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</si>
</sst>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8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0" fontId="3" fillId="0" borderId="10" xfId="0" applyFont="1" applyFill="1" applyBorder="1" applyAlignment="1">
      <alignment horizontal="centerContinuous" vertical="top"/>
    </xf>
    <xf numFmtId="0" fontId="3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Continuous" vertical="top"/>
    </xf>
    <xf numFmtId="0" fontId="3" fillId="0" borderId="15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2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38" fillId="0" borderId="11" xfId="0" applyNumberFormat="1" applyFont="1" applyFill="1" applyBorder="1" applyAlignment="1">
      <alignment/>
    </xf>
    <xf numFmtId="12" fontId="38" fillId="0" borderId="11" xfId="0" applyNumberFormat="1" applyFont="1" applyFill="1" applyBorder="1" applyAlignment="1">
      <alignment/>
    </xf>
    <xf numFmtId="46" fontId="38" fillId="0" borderId="11" xfId="0" applyNumberFormat="1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9" fillId="0" borderId="11" xfId="0" applyFont="1" applyFill="1" applyBorder="1" applyAlignment="1">
      <alignment/>
    </xf>
    <xf numFmtId="12" fontId="38" fillId="0" borderId="13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12" fontId="38" fillId="0" borderId="11" xfId="0" applyNumberFormat="1" applyFont="1" applyFill="1" applyBorder="1" applyAlignment="1">
      <alignment horizontal="center"/>
    </xf>
    <xf numFmtId="21" fontId="38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14" customWidth="1"/>
    <col min="2" max="2" width="28.00390625" style="14" customWidth="1"/>
    <col min="3" max="7" width="9.140625" style="14" customWidth="1"/>
    <col min="8" max="8" width="7.8515625" style="14" customWidth="1"/>
    <col min="9" max="9" width="6.57421875" style="14" customWidth="1"/>
    <col min="10" max="10" width="7.140625" style="14" customWidth="1"/>
    <col min="11" max="11" width="7.28125" style="0" customWidth="1"/>
  </cols>
  <sheetData>
    <row r="1" spans="1:7" ht="15">
      <c r="A1" s="1" t="s">
        <v>93</v>
      </c>
      <c r="B1" s="12"/>
      <c r="C1" s="13"/>
      <c r="D1" s="12"/>
      <c r="E1" s="13"/>
      <c r="F1" s="12"/>
      <c r="G1" s="12"/>
    </row>
    <row r="2" spans="1:7" ht="15">
      <c r="A2" s="1" t="s">
        <v>94</v>
      </c>
      <c r="B2" s="12"/>
      <c r="C2" s="13"/>
      <c r="D2" s="12"/>
      <c r="E2" s="13"/>
      <c r="F2" s="12"/>
      <c r="G2" s="12"/>
    </row>
    <row r="3" spans="1:7" ht="15">
      <c r="A3" s="2" t="s">
        <v>95</v>
      </c>
      <c r="B3" s="15"/>
      <c r="C3" s="16"/>
      <c r="D3" s="15"/>
      <c r="E3" s="16"/>
      <c r="F3" s="15"/>
      <c r="G3" s="15"/>
    </row>
    <row r="4" spans="1:7" ht="15">
      <c r="A4" s="2" t="s">
        <v>97</v>
      </c>
      <c r="B4" s="15"/>
      <c r="C4" s="16"/>
      <c r="D4" s="15"/>
      <c r="E4" s="16"/>
      <c r="F4" s="15"/>
      <c r="G4" s="15"/>
    </row>
    <row r="5" spans="1:7" ht="15">
      <c r="A5" s="2" t="s">
        <v>154</v>
      </c>
      <c r="B5" s="12"/>
      <c r="C5" s="13"/>
      <c r="D5" s="12"/>
      <c r="E5" s="13"/>
      <c r="F5" s="12"/>
      <c r="G5" s="12"/>
    </row>
    <row r="6" spans="1:7" ht="15">
      <c r="A6" s="2" t="s">
        <v>96</v>
      </c>
      <c r="B6" s="12"/>
      <c r="C6" s="13"/>
      <c r="D6" s="12"/>
      <c r="E6" s="13"/>
      <c r="F6" s="12"/>
      <c r="G6" s="12"/>
    </row>
    <row r="7" spans="1:10" ht="15">
      <c r="A7" s="2" t="s">
        <v>109</v>
      </c>
      <c r="B7" s="12"/>
      <c r="C7" s="13"/>
      <c r="D7" s="12" t="s">
        <v>118</v>
      </c>
      <c r="E7" s="12" t="s">
        <v>117</v>
      </c>
      <c r="F7" s="12"/>
      <c r="G7" s="12"/>
      <c r="I7" s="17"/>
      <c r="J7" s="17"/>
    </row>
    <row r="8" spans="1:10" ht="15">
      <c r="A8" s="4" t="s">
        <v>98</v>
      </c>
      <c r="B8" s="18" t="s">
        <v>99</v>
      </c>
      <c r="C8" s="19" t="s">
        <v>100</v>
      </c>
      <c r="D8" s="20" t="s">
        <v>101</v>
      </c>
      <c r="E8" s="5" t="s">
        <v>102</v>
      </c>
      <c r="F8" s="5"/>
      <c r="G8" s="5"/>
      <c r="H8" s="5" t="s">
        <v>103</v>
      </c>
      <c r="I8" s="7" t="s">
        <v>111</v>
      </c>
      <c r="J8" s="7" t="s">
        <v>113</v>
      </c>
    </row>
    <row r="9" spans="1:10" ht="15">
      <c r="A9" s="6" t="s">
        <v>104</v>
      </c>
      <c r="B9" s="21"/>
      <c r="C9" s="22" t="s">
        <v>105</v>
      </c>
      <c r="D9" s="8" t="s">
        <v>110</v>
      </c>
      <c r="E9" s="8" t="s">
        <v>78</v>
      </c>
      <c r="F9" s="10" t="s">
        <v>79</v>
      </c>
      <c r="G9" s="10" t="s">
        <v>106</v>
      </c>
      <c r="H9" s="23" t="s">
        <v>107</v>
      </c>
      <c r="I9" s="8" t="s">
        <v>112</v>
      </c>
      <c r="J9" s="8" t="s">
        <v>114</v>
      </c>
    </row>
    <row r="10" spans="1:10" ht="15">
      <c r="A10" s="24"/>
      <c r="B10" s="25" t="s">
        <v>2</v>
      </c>
      <c r="C10" s="27"/>
      <c r="D10" s="27"/>
      <c r="E10" s="24"/>
      <c r="F10" s="24"/>
      <c r="G10" s="24"/>
      <c r="H10" s="26"/>
      <c r="I10" s="24"/>
      <c r="J10" s="24"/>
    </row>
    <row r="11" spans="1:10" ht="15">
      <c r="A11" s="23">
        <v>1</v>
      </c>
      <c r="B11" s="23" t="s">
        <v>8</v>
      </c>
      <c r="C11" s="29">
        <v>33903</v>
      </c>
      <c r="D11" s="30" t="s">
        <v>149</v>
      </c>
      <c r="E11" s="32">
        <v>0.016886574074074075</v>
      </c>
      <c r="F11" s="32">
        <v>0.03513888888888889</v>
      </c>
      <c r="G11" s="32">
        <v>0.053182870370370366</v>
      </c>
      <c r="H11" s="33">
        <v>1</v>
      </c>
      <c r="I11" s="24">
        <v>2</v>
      </c>
      <c r="J11" s="24">
        <v>19</v>
      </c>
    </row>
    <row r="12" spans="1:10" ht="15">
      <c r="A12" s="23"/>
      <c r="B12" s="23"/>
      <c r="C12" s="30"/>
      <c r="D12" s="30" t="s">
        <v>115</v>
      </c>
      <c r="E12" s="32"/>
      <c r="F12" s="32">
        <f>F11-E11</f>
        <v>0.01825231481481482</v>
      </c>
      <c r="G12" s="32">
        <f>G11-F11</f>
        <v>0.018043981481481473</v>
      </c>
      <c r="H12" s="33"/>
      <c r="I12" s="24"/>
      <c r="J12" s="24"/>
    </row>
    <row r="13" spans="1:10" ht="15">
      <c r="A13" s="23">
        <v>2</v>
      </c>
      <c r="B13" s="23" t="s">
        <v>6</v>
      </c>
      <c r="C13" s="9">
        <v>31632</v>
      </c>
      <c r="D13" s="10" t="s">
        <v>149</v>
      </c>
      <c r="E13" s="34">
        <v>0.017534722222222222</v>
      </c>
      <c r="F13" s="32">
        <v>0.035555555555555556</v>
      </c>
      <c r="G13" s="32">
        <v>0.05401620370370371</v>
      </c>
      <c r="H13" s="33">
        <v>2</v>
      </c>
      <c r="I13" s="24">
        <v>2</v>
      </c>
      <c r="J13" s="24">
        <v>247</v>
      </c>
    </row>
    <row r="14" spans="1:10" ht="15">
      <c r="A14" s="23"/>
      <c r="B14" s="23"/>
      <c r="C14" s="11"/>
      <c r="D14" s="10" t="s">
        <v>115</v>
      </c>
      <c r="E14" s="32"/>
      <c r="F14" s="32">
        <f>F13-E13</f>
        <v>0.018020833333333333</v>
      </c>
      <c r="G14" s="32">
        <f>G13-F13</f>
        <v>0.018460648148148157</v>
      </c>
      <c r="H14" s="33"/>
      <c r="I14" s="24"/>
      <c r="J14" s="24"/>
    </row>
    <row r="15" spans="1:10" ht="15">
      <c r="A15" s="23">
        <v>3</v>
      </c>
      <c r="B15" s="23" t="s">
        <v>7</v>
      </c>
      <c r="C15" s="29">
        <v>34364</v>
      </c>
      <c r="D15" s="30" t="s">
        <v>149</v>
      </c>
      <c r="E15" s="32">
        <v>0.019502314814814816</v>
      </c>
      <c r="F15" s="32">
        <v>0.038981481481481485</v>
      </c>
      <c r="G15" s="32">
        <v>0.05869212962962963</v>
      </c>
      <c r="H15" s="33">
        <v>3</v>
      </c>
      <c r="I15" s="24">
        <v>2</v>
      </c>
      <c r="J15" s="24">
        <v>250</v>
      </c>
    </row>
    <row r="16" spans="1:10" ht="15">
      <c r="A16" s="23"/>
      <c r="B16" s="23"/>
      <c r="C16" s="30"/>
      <c r="D16" s="30" t="s">
        <v>115</v>
      </c>
      <c r="E16" s="32"/>
      <c r="F16" s="32">
        <f>F15-E15</f>
        <v>0.01947916666666667</v>
      </c>
      <c r="G16" s="32">
        <f>G15-F15</f>
        <v>0.019710648148148144</v>
      </c>
      <c r="H16" s="33"/>
      <c r="I16" s="24"/>
      <c r="J16" s="24"/>
    </row>
    <row r="17" spans="1:10" ht="15">
      <c r="A17" s="23">
        <v>4</v>
      </c>
      <c r="B17" s="23" t="s">
        <v>33</v>
      </c>
      <c r="C17" s="29">
        <v>30012</v>
      </c>
      <c r="D17" s="30"/>
      <c r="E17" s="32">
        <v>0.01915509259259259</v>
      </c>
      <c r="F17" s="32">
        <v>0.03895833333333334</v>
      </c>
      <c r="G17" s="32">
        <v>0.059375000000000004</v>
      </c>
      <c r="H17" s="33">
        <v>1</v>
      </c>
      <c r="I17" s="24">
        <v>3</v>
      </c>
      <c r="J17" s="24">
        <v>732</v>
      </c>
    </row>
    <row r="18" spans="1:10" ht="15">
      <c r="A18" s="23"/>
      <c r="B18" s="23"/>
      <c r="C18" s="30"/>
      <c r="D18" s="30" t="s">
        <v>131</v>
      </c>
      <c r="E18" s="32"/>
      <c r="F18" s="32">
        <f>F17-E17</f>
        <v>0.019803240740740746</v>
      </c>
      <c r="G18" s="32">
        <f>G17-F17</f>
        <v>0.020416666666666666</v>
      </c>
      <c r="H18" s="33"/>
      <c r="I18" s="24"/>
      <c r="J18" s="24"/>
    </row>
    <row r="19" spans="1:10" ht="15">
      <c r="A19" s="23">
        <v>5</v>
      </c>
      <c r="B19" s="23" t="s">
        <v>16</v>
      </c>
      <c r="C19" s="30">
        <v>1995</v>
      </c>
      <c r="D19" s="30" t="s">
        <v>126</v>
      </c>
      <c r="E19" s="32">
        <v>0.019502314814814816</v>
      </c>
      <c r="F19" s="32">
        <v>0.038969907407407404</v>
      </c>
      <c r="G19" s="32">
        <v>0.061354166666666675</v>
      </c>
      <c r="H19" s="33">
        <v>4</v>
      </c>
      <c r="I19" s="24">
        <v>2</v>
      </c>
      <c r="J19" s="24">
        <v>212</v>
      </c>
    </row>
    <row r="20" spans="1:10" ht="15">
      <c r="A20" s="23"/>
      <c r="B20" s="23"/>
      <c r="C20" s="30"/>
      <c r="D20" s="30" t="s">
        <v>127</v>
      </c>
      <c r="E20" s="32"/>
      <c r="F20" s="32">
        <f>F19-E19</f>
        <v>0.01946759259259259</v>
      </c>
      <c r="G20" s="32">
        <f>G19-F19</f>
        <v>0.02238425925925927</v>
      </c>
      <c r="H20" s="33"/>
      <c r="I20" s="24"/>
      <c r="J20" s="24"/>
    </row>
    <row r="21" spans="1:10" ht="15">
      <c r="A21" s="23">
        <v>6</v>
      </c>
      <c r="B21" s="23" t="s">
        <v>29</v>
      </c>
      <c r="C21" s="29">
        <v>31258</v>
      </c>
      <c r="D21" s="30"/>
      <c r="E21" s="32">
        <v>0.02079861111111111</v>
      </c>
      <c r="F21" s="32">
        <v>0.04193287037037038</v>
      </c>
      <c r="G21" s="32">
        <v>0.06246527777777777</v>
      </c>
      <c r="H21" s="33">
        <v>2</v>
      </c>
      <c r="I21" s="24">
        <v>3</v>
      </c>
      <c r="J21" s="24">
        <v>240</v>
      </c>
    </row>
    <row r="22" spans="1:10" ht="15">
      <c r="A22" s="23"/>
      <c r="B22" s="23"/>
      <c r="C22" s="30"/>
      <c r="D22" s="30"/>
      <c r="E22" s="32"/>
      <c r="F22" s="32">
        <f>F21-E21</f>
        <v>0.021134259259259266</v>
      </c>
      <c r="G22" s="32">
        <f>G21-F21</f>
        <v>0.020532407407407395</v>
      </c>
      <c r="H22" s="33"/>
      <c r="I22" s="24"/>
      <c r="J22" s="24"/>
    </row>
    <row r="23" spans="1:10" ht="15">
      <c r="A23" s="23">
        <v>7</v>
      </c>
      <c r="B23" s="23" t="s">
        <v>3</v>
      </c>
      <c r="C23" s="30">
        <f>2016-14</f>
        <v>2002</v>
      </c>
      <c r="D23" s="23"/>
      <c r="E23" s="32">
        <v>0.020381944444444446</v>
      </c>
      <c r="F23" s="32">
        <v>0.0415162037037037</v>
      </c>
      <c r="G23" s="32">
        <v>0.06295138888888889</v>
      </c>
      <c r="H23" s="33">
        <v>1</v>
      </c>
      <c r="I23" s="24">
        <v>1</v>
      </c>
      <c r="J23" s="24">
        <v>207</v>
      </c>
    </row>
    <row r="24" spans="1:10" ht="15">
      <c r="A24" s="23"/>
      <c r="B24" s="23"/>
      <c r="C24" s="23"/>
      <c r="D24" s="23"/>
      <c r="E24" s="32"/>
      <c r="F24" s="32">
        <f>F23-E23</f>
        <v>0.021134259259259255</v>
      </c>
      <c r="G24" s="32">
        <f>G23-F23</f>
        <v>0.02143518518518519</v>
      </c>
      <c r="H24" s="33"/>
      <c r="I24" s="24"/>
      <c r="J24" s="24"/>
    </row>
    <row r="25" spans="1:10" ht="15">
      <c r="A25" s="23">
        <v>8</v>
      </c>
      <c r="B25" s="23" t="s">
        <v>35</v>
      </c>
      <c r="C25" s="30">
        <f>2016-30</f>
        <v>1986</v>
      </c>
      <c r="D25" s="30"/>
      <c r="E25" s="32">
        <v>0.020937499999999998</v>
      </c>
      <c r="F25" s="32">
        <v>0.043125</v>
      </c>
      <c r="G25" s="32">
        <v>0.06570601851851852</v>
      </c>
      <c r="H25" s="33">
        <v>3</v>
      </c>
      <c r="I25" s="24">
        <v>3</v>
      </c>
      <c r="J25" s="24">
        <v>31</v>
      </c>
    </row>
    <row r="26" spans="1:10" ht="15">
      <c r="A26" s="23"/>
      <c r="B26" s="23"/>
      <c r="C26" s="30"/>
      <c r="D26" s="30"/>
      <c r="E26" s="32"/>
      <c r="F26" s="32">
        <f>F25-E25</f>
        <v>0.0221875</v>
      </c>
      <c r="G26" s="32">
        <f>G25-F25</f>
        <v>0.022581018518518528</v>
      </c>
      <c r="H26" s="33"/>
      <c r="I26" s="24"/>
      <c r="J26" s="24"/>
    </row>
    <row r="27" spans="1:10" ht="15">
      <c r="A27" s="23">
        <v>9</v>
      </c>
      <c r="B27" s="23" t="s">
        <v>19</v>
      </c>
      <c r="C27" s="29">
        <v>32175</v>
      </c>
      <c r="D27" s="30"/>
      <c r="E27" s="32">
        <v>0.021967592592592594</v>
      </c>
      <c r="F27" s="32">
        <v>0.044097222222222225</v>
      </c>
      <c r="G27" s="32">
        <v>0.06622685185185186</v>
      </c>
      <c r="H27" s="33">
        <v>5</v>
      </c>
      <c r="I27" s="24">
        <v>2</v>
      </c>
      <c r="J27" s="24">
        <v>558</v>
      </c>
    </row>
    <row r="28" spans="1:10" ht="15">
      <c r="A28" s="23"/>
      <c r="B28" s="23"/>
      <c r="C28" s="30"/>
      <c r="D28" s="30" t="s">
        <v>143</v>
      </c>
      <c r="E28" s="32"/>
      <c r="F28" s="32">
        <f>F27-E27</f>
        <v>0.02212962962962963</v>
      </c>
      <c r="G28" s="32">
        <f>G27-F27</f>
        <v>0.02212962962962963</v>
      </c>
      <c r="H28" s="33"/>
      <c r="I28" s="24"/>
      <c r="J28" s="24"/>
    </row>
    <row r="29" spans="1:10" ht="15">
      <c r="A29" s="23">
        <v>10</v>
      </c>
      <c r="B29" s="23" t="s">
        <v>48</v>
      </c>
      <c r="C29" s="9">
        <v>23637</v>
      </c>
      <c r="D29" s="10" t="s">
        <v>149</v>
      </c>
      <c r="E29" s="32">
        <v>0.02125</v>
      </c>
      <c r="F29" s="32">
        <v>0.04331018518518518</v>
      </c>
      <c r="G29" s="32">
        <v>0.0663773148148148</v>
      </c>
      <c r="H29" s="33">
        <v>1</v>
      </c>
      <c r="I29" s="24">
        <v>5</v>
      </c>
      <c r="J29" s="24">
        <v>38</v>
      </c>
    </row>
    <row r="30" spans="1:10" ht="15">
      <c r="A30" s="23"/>
      <c r="B30" s="23"/>
      <c r="C30" s="9"/>
      <c r="D30" s="10" t="s">
        <v>115</v>
      </c>
      <c r="E30" s="32"/>
      <c r="F30" s="32">
        <f>F29-E29</f>
        <v>0.02206018518518518</v>
      </c>
      <c r="G30" s="32">
        <f>G29-F29</f>
        <v>0.023067129629629625</v>
      </c>
      <c r="H30" s="33"/>
      <c r="I30" s="24"/>
      <c r="J30" s="24"/>
    </row>
    <row r="31" spans="1:10" ht="15">
      <c r="A31" s="23">
        <v>11</v>
      </c>
      <c r="B31" s="23" t="s">
        <v>5</v>
      </c>
      <c r="C31" s="29">
        <v>32430</v>
      </c>
      <c r="D31" s="30"/>
      <c r="E31" s="32">
        <v>0.020833333333333332</v>
      </c>
      <c r="F31" s="32">
        <v>0.04362268518518519</v>
      </c>
      <c r="G31" s="32">
        <v>0.06701388888888889</v>
      </c>
      <c r="H31" s="33">
        <v>6</v>
      </c>
      <c r="I31" s="24">
        <v>2</v>
      </c>
      <c r="J31" s="24">
        <v>202</v>
      </c>
    </row>
    <row r="32" spans="1:10" ht="15">
      <c r="A32" s="23"/>
      <c r="B32" s="23"/>
      <c r="C32" s="30"/>
      <c r="D32" s="30" t="s">
        <v>115</v>
      </c>
      <c r="E32" s="32"/>
      <c r="F32" s="32">
        <f>F31-E31</f>
        <v>0.022789351851851856</v>
      </c>
      <c r="G32" s="32">
        <f>G31-F31</f>
        <v>0.0233912037037037</v>
      </c>
      <c r="H32" s="33"/>
      <c r="I32" s="24"/>
      <c r="J32" s="24"/>
    </row>
    <row r="33" spans="1:10" ht="15">
      <c r="A33" s="23">
        <v>12</v>
      </c>
      <c r="B33" s="23" t="s">
        <v>130</v>
      </c>
      <c r="C33" s="29">
        <v>34934</v>
      </c>
      <c r="D33" s="30" t="s">
        <v>153</v>
      </c>
      <c r="E33" s="32">
        <v>0.02013888888888889</v>
      </c>
      <c r="F33" s="34">
        <v>0.04130787037037037</v>
      </c>
      <c r="G33" s="32">
        <v>0.06703703703703703</v>
      </c>
      <c r="H33" s="33">
        <v>7</v>
      </c>
      <c r="I33" s="24">
        <v>2</v>
      </c>
      <c r="J33" s="24">
        <v>203</v>
      </c>
    </row>
    <row r="34" spans="1:10" ht="15">
      <c r="A34" s="23"/>
      <c r="B34" s="23"/>
      <c r="C34" s="30"/>
      <c r="D34" s="30" t="s">
        <v>129</v>
      </c>
      <c r="E34" s="32"/>
      <c r="F34" s="32">
        <f>F33-E33</f>
        <v>0.02116898148148148</v>
      </c>
      <c r="G34" s="32">
        <f>G33-F33</f>
        <v>0.025729166666666664</v>
      </c>
      <c r="H34" s="33"/>
      <c r="I34" s="24"/>
      <c r="J34" s="24"/>
    </row>
    <row r="35" spans="1:10" ht="15">
      <c r="A35" s="23">
        <v>13</v>
      </c>
      <c r="B35" s="23" t="s">
        <v>49</v>
      </c>
      <c r="C35" s="29">
        <v>20708</v>
      </c>
      <c r="D35" s="30" t="s">
        <v>149</v>
      </c>
      <c r="E35" s="32">
        <v>0.02171296296296296</v>
      </c>
      <c r="F35" s="32">
        <v>0.04393518518518519</v>
      </c>
      <c r="G35" s="32">
        <v>0.06729166666666667</v>
      </c>
      <c r="H35" s="33">
        <v>2</v>
      </c>
      <c r="I35" s="24">
        <v>5</v>
      </c>
      <c r="J35" s="24">
        <v>5</v>
      </c>
    </row>
    <row r="36" spans="1:10" ht="15">
      <c r="A36" s="23"/>
      <c r="B36" s="23"/>
      <c r="C36" s="30"/>
      <c r="D36" s="30" t="s">
        <v>115</v>
      </c>
      <c r="E36" s="32"/>
      <c r="F36" s="32">
        <f>F35-E35</f>
        <v>0.022222222222222227</v>
      </c>
      <c r="G36" s="32">
        <f>G35-F35</f>
        <v>0.023356481481481478</v>
      </c>
      <c r="H36" s="33"/>
      <c r="I36" s="24"/>
      <c r="J36" s="24"/>
    </row>
    <row r="37" spans="1:10" ht="15">
      <c r="A37" s="23">
        <v>14</v>
      </c>
      <c r="B37" s="23" t="s">
        <v>54</v>
      </c>
      <c r="C37" s="9">
        <v>20426</v>
      </c>
      <c r="D37" s="30" t="s">
        <v>149</v>
      </c>
      <c r="E37" s="32">
        <v>0.02171296296296296</v>
      </c>
      <c r="F37" s="32">
        <v>0.04388888888888889</v>
      </c>
      <c r="G37" s="32">
        <v>0.06819444444444445</v>
      </c>
      <c r="H37" s="33">
        <v>1</v>
      </c>
      <c r="I37" s="24">
        <v>6</v>
      </c>
      <c r="J37" s="24">
        <v>6</v>
      </c>
    </row>
    <row r="38" spans="1:10" ht="15">
      <c r="A38" s="23"/>
      <c r="B38" s="23"/>
      <c r="C38" s="30"/>
      <c r="D38" s="10" t="s">
        <v>115</v>
      </c>
      <c r="E38" s="32"/>
      <c r="F38" s="32">
        <f>F37-E37</f>
        <v>0.022175925925925925</v>
      </c>
      <c r="G38" s="32">
        <f>G37-F37</f>
        <v>0.02430555555555556</v>
      </c>
      <c r="H38" s="33"/>
      <c r="I38" s="24"/>
      <c r="J38" s="24"/>
    </row>
    <row r="39" spans="1:10" ht="15">
      <c r="A39" s="23">
        <v>15</v>
      </c>
      <c r="B39" s="23" t="s">
        <v>4</v>
      </c>
      <c r="C39" s="29">
        <v>33648</v>
      </c>
      <c r="D39" s="30"/>
      <c r="E39" s="32">
        <v>0.02152777777777778</v>
      </c>
      <c r="F39" s="32">
        <v>0.04473379629629629</v>
      </c>
      <c r="G39" s="32">
        <v>0.06828703703703703</v>
      </c>
      <c r="H39" s="33">
        <v>8</v>
      </c>
      <c r="I39" s="24">
        <v>2</v>
      </c>
      <c r="J39" s="24">
        <v>223</v>
      </c>
    </row>
    <row r="40" spans="1:10" ht="15">
      <c r="A40" s="23"/>
      <c r="B40" s="23"/>
      <c r="C40" s="30"/>
      <c r="D40" s="30"/>
      <c r="E40" s="32"/>
      <c r="F40" s="32">
        <f>F39-E39</f>
        <v>0.02320601851851851</v>
      </c>
      <c r="G40" s="32">
        <f>G39-F39</f>
        <v>0.023553240740740743</v>
      </c>
      <c r="H40" s="33"/>
      <c r="I40" s="24"/>
      <c r="J40" s="24"/>
    </row>
    <row r="41" spans="1:10" ht="15">
      <c r="A41" s="23">
        <v>16</v>
      </c>
      <c r="B41" s="23" t="s">
        <v>135</v>
      </c>
      <c r="C41" s="30">
        <v>1974</v>
      </c>
      <c r="D41" s="30"/>
      <c r="E41" s="32">
        <v>0.02290509259259259</v>
      </c>
      <c r="F41" s="32">
        <v>0.045717592592592594</v>
      </c>
      <c r="G41" s="32">
        <v>0.06829861111111112</v>
      </c>
      <c r="H41" s="33">
        <v>1</v>
      </c>
      <c r="I41" s="24">
        <v>4</v>
      </c>
      <c r="J41" s="24">
        <v>25</v>
      </c>
    </row>
    <row r="42" spans="1:10" ht="15">
      <c r="A42" s="23"/>
      <c r="B42" s="23"/>
      <c r="C42" s="30"/>
      <c r="D42" s="30" t="s">
        <v>115</v>
      </c>
      <c r="E42" s="32"/>
      <c r="F42" s="32">
        <f>F41-E41</f>
        <v>0.022812500000000003</v>
      </c>
      <c r="G42" s="32">
        <f>G41-F41</f>
        <v>0.02258101851851852</v>
      </c>
      <c r="H42" s="33"/>
      <c r="I42" s="24"/>
      <c r="J42" s="24"/>
    </row>
    <row r="43" spans="1:10" ht="15">
      <c r="A43" s="23">
        <v>17</v>
      </c>
      <c r="B43" s="23" t="s">
        <v>121</v>
      </c>
      <c r="C43" s="28">
        <v>27058</v>
      </c>
      <c r="D43" s="10" t="s">
        <v>149</v>
      </c>
      <c r="E43" s="32">
        <v>0.021377314814814818</v>
      </c>
      <c r="F43" s="32">
        <v>0.04548611111111111</v>
      </c>
      <c r="G43" s="32">
        <v>0.06909722222222221</v>
      </c>
      <c r="H43" s="33">
        <v>2</v>
      </c>
      <c r="I43" s="24">
        <v>4</v>
      </c>
      <c r="J43" s="24">
        <v>164</v>
      </c>
    </row>
    <row r="44" spans="1:10" ht="15">
      <c r="A44" s="23"/>
      <c r="B44" s="23"/>
      <c r="C44" s="11"/>
      <c r="D44" s="10" t="s">
        <v>115</v>
      </c>
      <c r="E44" s="32"/>
      <c r="F44" s="32">
        <f>F43-E43</f>
        <v>0.02410879629629629</v>
      </c>
      <c r="G44" s="32">
        <f>G43-F43</f>
        <v>0.023611111111111104</v>
      </c>
      <c r="H44" s="33"/>
      <c r="I44" s="24"/>
      <c r="J44" s="24"/>
    </row>
    <row r="45" spans="1:10" ht="15">
      <c r="A45" s="23">
        <v>18</v>
      </c>
      <c r="B45" s="23" t="s">
        <v>30</v>
      </c>
      <c r="C45" s="9">
        <v>30526</v>
      </c>
      <c r="D45" s="10"/>
      <c r="E45" s="32">
        <v>0.021851851851851848</v>
      </c>
      <c r="F45" s="32">
        <v>0.04594907407407408</v>
      </c>
      <c r="G45" s="32">
        <v>0.06925925925925926</v>
      </c>
      <c r="H45" s="33">
        <v>4</v>
      </c>
      <c r="I45" s="24">
        <v>3</v>
      </c>
      <c r="J45" s="24">
        <v>243</v>
      </c>
    </row>
    <row r="46" spans="1:10" ht="15">
      <c r="A46" s="23"/>
      <c r="B46" s="23"/>
      <c r="C46" s="9"/>
      <c r="D46" s="10" t="s">
        <v>115</v>
      </c>
      <c r="E46" s="32"/>
      <c r="F46" s="32">
        <f>F45-E45</f>
        <v>0.02409722222222223</v>
      </c>
      <c r="G46" s="32">
        <f>G45-F45</f>
        <v>0.023310185185185177</v>
      </c>
      <c r="H46" s="33"/>
      <c r="I46" s="24"/>
      <c r="J46" s="24"/>
    </row>
    <row r="47" spans="1:10" ht="15">
      <c r="A47" s="23">
        <v>19</v>
      </c>
      <c r="B47" s="23" t="s">
        <v>17</v>
      </c>
      <c r="C47" s="30">
        <v>1992</v>
      </c>
      <c r="D47" s="30"/>
      <c r="E47" s="32">
        <v>0.020972222222222222</v>
      </c>
      <c r="F47" s="32">
        <v>0.04549768518518518</v>
      </c>
      <c r="G47" s="32">
        <v>0.07003472222222222</v>
      </c>
      <c r="H47" s="33">
        <v>9</v>
      </c>
      <c r="I47" s="24">
        <v>2</v>
      </c>
      <c r="J47" s="24">
        <v>40</v>
      </c>
    </row>
    <row r="48" spans="1:10" ht="15">
      <c r="A48" s="23"/>
      <c r="B48" s="23"/>
      <c r="C48" s="30">
        <f>2016-C47</f>
        <v>24</v>
      </c>
      <c r="D48" s="30" t="s">
        <v>133</v>
      </c>
      <c r="E48" s="32"/>
      <c r="F48" s="32">
        <f>F47-E47</f>
        <v>0.02452546296296296</v>
      </c>
      <c r="G48" s="32">
        <f>G47-F47</f>
        <v>0.024537037037037038</v>
      </c>
      <c r="H48" s="33"/>
      <c r="I48" s="24"/>
      <c r="J48" s="24"/>
    </row>
    <row r="49" spans="1:10" ht="15">
      <c r="A49" s="23">
        <v>20</v>
      </c>
      <c r="B49" s="23" t="s">
        <v>45</v>
      </c>
      <c r="C49" s="29">
        <v>27773</v>
      </c>
      <c r="D49" s="30"/>
      <c r="E49" s="32">
        <v>0.02259259259259259</v>
      </c>
      <c r="F49" s="32">
        <v>0.04649305555555555</v>
      </c>
      <c r="G49" s="32">
        <v>0.07189814814814814</v>
      </c>
      <c r="H49" s="33">
        <v>3</v>
      </c>
      <c r="I49" s="24">
        <v>4</v>
      </c>
      <c r="J49" s="24">
        <v>239</v>
      </c>
    </row>
    <row r="50" spans="1:10" ht="15">
      <c r="A50" s="23"/>
      <c r="B50" s="23"/>
      <c r="C50" s="30"/>
      <c r="D50" s="30" t="s">
        <v>143</v>
      </c>
      <c r="E50" s="32"/>
      <c r="F50" s="32">
        <f>F49-E49</f>
        <v>0.02390046296296296</v>
      </c>
      <c r="G50" s="32">
        <f>G49-F49</f>
        <v>0.02540509259259259</v>
      </c>
      <c r="H50" s="33"/>
      <c r="I50" s="24"/>
      <c r="J50" s="24"/>
    </row>
    <row r="51" spans="1:10" ht="15">
      <c r="A51" s="23">
        <v>21</v>
      </c>
      <c r="B51" s="23" t="s">
        <v>10</v>
      </c>
      <c r="C51" s="29">
        <v>26008</v>
      </c>
      <c r="D51" s="30"/>
      <c r="E51" s="32">
        <v>0.02245370370370371</v>
      </c>
      <c r="F51" s="32">
        <v>0.0459375</v>
      </c>
      <c r="G51" s="32">
        <v>0.07293981481481482</v>
      </c>
      <c r="H51" s="33">
        <v>10</v>
      </c>
      <c r="I51" s="24">
        <v>2</v>
      </c>
      <c r="J51" s="24">
        <v>24</v>
      </c>
    </row>
    <row r="52" spans="1:10" ht="15">
      <c r="A52" s="23"/>
      <c r="B52" s="23"/>
      <c r="C52" s="30"/>
      <c r="D52" s="30" t="s">
        <v>143</v>
      </c>
      <c r="E52" s="32"/>
      <c r="F52" s="32">
        <f>F51-E51</f>
        <v>0.02348379629629629</v>
      </c>
      <c r="G52" s="32">
        <f>G51-F51</f>
        <v>0.02700231481481482</v>
      </c>
      <c r="H52" s="33"/>
      <c r="I52" s="24"/>
      <c r="J52" s="24"/>
    </row>
    <row r="53" spans="1:10" ht="15">
      <c r="A53" s="23">
        <v>22</v>
      </c>
      <c r="B53" s="23" t="s">
        <v>20</v>
      </c>
      <c r="C53" s="29">
        <v>32796</v>
      </c>
      <c r="D53" s="30"/>
      <c r="E53" s="32">
        <v>0.026041666666666668</v>
      </c>
      <c r="F53" s="32">
        <v>0.04594907407407408</v>
      </c>
      <c r="G53" s="32">
        <v>0.07293981481481482</v>
      </c>
      <c r="H53" s="33">
        <v>11</v>
      </c>
      <c r="I53" s="24">
        <v>2</v>
      </c>
      <c r="J53" s="24">
        <v>204</v>
      </c>
    </row>
    <row r="54" spans="1:10" ht="15">
      <c r="A54" s="23"/>
      <c r="B54" s="23"/>
      <c r="C54" s="30"/>
      <c r="D54" s="30" t="s">
        <v>143</v>
      </c>
      <c r="E54" s="32"/>
      <c r="F54" s="32">
        <f>F53-E53</f>
        <v>0.019907407407407412</v>
      </c>
      <c r="G54" s="32">
        <f>G53-F53</f>
        <v>0.02699074074074074</v>
      </c>
      <c r="H54" s="33"/>
      <c r="I54" s="24"/>
      <c r="J54" s="24"/>
    </row>
    <row r="55" spans="1:10" ht="15">
      <c r="A55" s="23">
        <v>23</v>
      </c>
      <c r="B55" s="23" t="s">
        <v>85</v>
      </c>
      <c r="C55" s="9">
        <v>18690</v>
      </c>
      <c r="D55" s="10" t="s">
        <v>150</v>
      </c>
      <c r="E55" s="32">
        <v>0.023750000000000004</v>
      </c>
      <c r="F55" s="32">
        <v>0.04761574074074074</v>
      </c>
      <c r="G55" s="32">
        <v>0.07303240740740741</v>
      </c>
      <c r="H55" s="33">
        <v>2</v>
      </c>
      <c r="I55" s="24">
        <v>6</v>
      </c>
      <c r="J55" s="24">
        <v>76</v>
      </c>
    </row>
    <row r="56" spans="1:10" ht="15">
      <c r="A56" s="23"/>
      <c r="B56" s="23"/>
      <c r="C56" s="9"/>
      <c r="D56" s="10" t="s">
        <v>115</v>
      </c>
      <c r="E56" s="32"/>
      <c r="F56" s="32">
        <f>F55-E55</f>
        <v>0.02386574074074074</v>
      </c>
      <c r="G56" s="32">
        <f>G55-F55</f>
        <v>0.025416666666666664</v>
      </c>
      <c r="H56" s="33"/>
      <c r="I56" s="24"/>
      <c r="J56" s="24"/>
    </row>
    <row r="57" spans="1:10" ht="15">
      <c r="A57" s="23">
        <v>24</v>
      </c>
      <c r="B57" s="23" t="s">
        <v>34</v>
      </c>
      <c r="C57" s="29">
        <v>30363</v>
      </c>
      <c r="D57" s="30"/>
      <c r="E57" s="32">
        <v>0.022129629629629628</v>
      </c>
      <c r="F57" s="32">
        <v>0.046157407407407404</v>
      </c>
      <c r="G57" s="32">
        <v>0.0749537037037037</v>
      </c>
      <c r="H57" s="33">
        <v>5</v>
      </c>
      <c r="I57" s="24">
        <v>3</v>
      </c>
      <c r="J57" s="24">
        <v>251</v>
      </c>
    </row>
    <row r="58" spans="1:10" ht="15">
      <c r="A58" s="23"/>
      <c r="B58" s="23"/>
      <c r="C58" s="30"/>
      <c r="D58" s="30" t="s">
        <v>115</v>
      </c>
      <c r="E58" s="32"/>
      <c r="F58" s="32">
        <f>F57-E57</f>
        <v>0.024027777777777776</v>
      </c>
      <c r="G58" s="32">
        <f>G57-F57</f>
        <v>0.0287962962962963</v>
      </c>
      <c r="H58" s="33"/>
      <c r="I58" s="24"/>
      <c r="J58" s="24"/>
    </row>
    <row r="59" spans="1:10" ht="15">
      <c r="A59" s="23">
        <v>25</v>
      </c>
      <c r="B59" s="23" t="s">
        <v>36</v>
      </c>
      <c r="C59" s="30">
        <v>1979</v>
      </c>
      <c r="D59" s="30" t="s">
        <v>149</v>
      </c>
      <c r="E59" s="32">
        <v>0.023460648148148147</v>
      </c>
      <c r="F59" s="32">
        <v>0.05028935185185185</v>
      </c>
      <c r="G59" s="32">
        <v>0.07559027777777778</v>
      </c>
      <c r="H59" s="33">
        <v>6</v>
      </c>
      <c r="I59" s="24">
        <v>3</v>
      </c>
      <c r="J59" s="24">
        <v>32</v>
      </c>
    </row>
    <row r="60" spans="1:10" ht="15">
      <c r="A60" s="23"/>
      <c r="B60" s="23"/>
      <c r="C60" s="30"/>
      <c r="D60" s="30" t="s">
        <v>115</v>
      </c>
      <c r="E60" s="32"/>
      <c r="F60" s="32">
        <f>F59-E59</f>
        <v>0.026828703703703702</v>
      </c>
      <c r="G60" s="32">
        <f>G59-F59</f>
        <v>0.025300925925925935</v>
      </c>
      <c r="H60" s="33"/>
      <c r="I60" s="24"/>
      <c r="J60" s="24"/>
    </row>
    <row r="61" spans="1:10" ht="15">
      <c r="A61" s="23">
        <v>26</v>
      </c>
      <c r="B61" s="23" t="s">
        <v>13</v>
      </c>
      <c r="C61" s="29">
        <v>33170</v>
      </c>
      <c r="D61" s="30"/>
      <c r="E61" s="32">
        <v>0.02335648148148148</v>
      </c>
      <c r="F61" s="32">
        <v>0.04946759259259259</v>
      </c>
      <c r="G61" s="32">
        <v>0.07561342592592592</v>
      </c>
      <c r="H61" s="33">
        <v>12</v>
      </c>
      <c r="I61" s="24">
        <v>2</v>
      </c>
      <c r="J61" s="24">
        <v>306</v>
      </c>
    </row>
    <row r="62" spans="1:10" ht="15">
      <c r="A62" s="23"/>
      <c r="B62" s="23"/>
      <c r="C62" s="30"/>
      <c r="D62" s="30"/>
      <c r="E62" s="32"/>
      <c r="F62" s="32">
        <f>F61-E61</f>
        <v>0.02611111111111111</v>
      </c>
      <c r="G62" s="32">
        <f>G61-F61</f>
        <v>0.026145833333333326</v>
      </c>
      <c r="H62" s="33"/>
      <c r="I62" s="24"/>
      <c r="J62" s="24"/>
    </row>
    <row r="63" spans="1:11" ht="15">
      <c r="A63" s="23">
        <v>27</v>
      </c>
      <c r="B63" s="23" t="s">
        <v>108</v>
      </c>
      <c r="C63" s="30">
        <f>2016-40</f>
        <v>1976</v>
      </c>
      <c r="D63" s="30"/>
      <c r="E63" s="32">
        <v>0.02318287037037037</v>
      </c>
      <c r="F63" s="32">
        <v>0.04756944444444444</v>
      </c>
      <c r="G63" s="32">
        <v>0.07693287037037037</v>
      </c>
      <c r="H63" s="33">
        <v>4</v>
      </c>
      <c r="I63" s="24">
        <v>4</v>
      </c>
      <c r="J63" s="24">
        <v>12</v>
      </c>
      <c r="K63" s="42"/>
    </row>
    <row r="64" spans="1:10" ht="15">
      <c r="A64" s="23"/>
      <c r="B64" s="23"/>
      <c r="C64" s="30"/>
      <c r="D64" s="30"/>
      <c r="E64" s="32"/>
      <c r="F64" s="32">
        <f>F63-E63</f>
        <v>0.02438657407407407</v>
      </c>
      <c r="G64" s="32">
        <f>G63-F63</f>
        <v>0.02936342592592593</v>
      </c>
      <c r="H64" s="33"/>
      <c r="I64" s="24"/>
      <c r="J64" s="24"/>
    </row>
    <row r="65" spans="1:10" ht="15">
      <c r="A65" s="23">
        <v>28</v>
      </c>
      <c r="B65" s="23" t="s">
        <v>145</v>
      </c>
      <c r="C65" s="30">
        <v>1986</v>
      </c>
      <c r="D65" s="30"/>
      <c r="E65" s="32">
        <v>0.025995370370370367</v>
      </c>
      <c r="F65" s="32">
        <v>0.051898148148148145</v>
      </c>
      <c r="G65" s="32">
        <v>0.07780092592592593</v>
      </c>
      <c r="H65" s="33">
        <v>7</v>
      </c>
      <c r="I65" s="24">
        <v>3</v>
      </c>
      <c r="J65" s="24">
        <v>6</v>
      </c>
    </row>
    <row r="66" spans="1:10" ht="15">
      <c r="A66" s="23"/>
      <c r="B66" s="23"/>
      <c r="C66" s="30"/>
      <c r="D66" s="30" t="s">
        <v>143</v>
      </c>
      <c r="E66" s="32"/>
      <c r="F66" s="32">
        <f>F65-E65</f>
        <v>0.025902777777777778</v>
      </c>
      <c r="G66" s="32">
        <f>G65-F65</f>
        <v>0.02590277777777778</v>
      </c>
      <c r="H66" s="33"/>
      <c r="I66" s="24"/>
      <c r="J66" s="24"/>
    </row>
    <row r="67" spans="1:10" ht="15">
      <c r="A67" s="23">
        <v>29</v>
      </c>
      <c r="B67" s="23" t="s">
        <v>46</v>
      </c>
      <c r="C67" s="30">
        <v>1974</v>
      </c>
      <c r="D67" s="30" t="s">
        <v>136</v>
      </c>
      <c r="E67" s="32">
        <v>0.025995370370370367</v>
      </c>
      <c r="F67" s="32">
        <v>0.05202546296296296</v>
      </c>
      <c r="G67" s="32">
        <v>0.0785300925925926</v>
      </c>
      <c r="H67" s="33">
        <v>5</v>
      </c>
      <c r="I67" s="24">
        <v>4</v>
      </c>
      <c r="J67" s="24">
        <v>5</v>
      </c>
    </row>
    <row r="68" spans="1:10" ht="15">
      <c r="A68" s="23"/>
      <c r="B68" s="23"/>
      <c r="C68" s="30"/>
      <c r="D68" s="30" t="s">
        <v>115</v>
      </c>
      <c r="E68" s="32"/>
      <c r="F68" s="32">
        <f>F67-E67</f>
        <v>0.026030092592592594</v>
      </c>
      <c r="G68" s="32">
        <f>G67-F67</f>
        <v>0.026504629629629635</v>
      </c>
      <c r="H68" s="33"/>
      <c r="I68" s="24"/>
      <c r="J68" s="24"/>
    </row>
    <row r="69" spans="1:10" ht="15">
      <c r="A69" s="23">
        <v>30</v>
      </c>
      <c r="B69" s="23" t="s">
        <v>39</v>
      </c>
      <c r="C69" s="30">
        <v>1982</v>
      </c>
      <c r="D69" s="30"/>
      <c r="E69" s="32">
        <v>0.027233796296296298</v>
      </c>
      <c r="F69" s="32">
        <v>0.052245370370370366</v>
      </c>
      <c r="G69" s="32">
        <v>0.07945601851851852</v>
      </c>
      <c r="H69" s="33">
        <v>8</v>
      </c>
      <c r="I69" s="24">
        <v>3</v>
      </c>
      <c r="J69" s="24">
        <v>36</v>
      </c>
    </row>
    <row r="70" spans="1:10" ht="15">
      <c r="A70" s="23"/>
      <c r="B70" s="23"/>
      <c r="C70" s="30"/>
      <c r="D70" s="30" t="s">
        <v>143</v>
      </c>
      <c r="E70" s="32"/>
      <c r="F70" s="32">
        <f>F69-E69</f>
        <v>0.025011574074074068</v>
      </c>
      <c r="G70" s="32">
        <f>G69-F69</f>
        <v>0.027210648148148157</v>
      </c>
      <c r="H70" s="33"/>
      <c r="I70" s="24"/>
      <c r="J70" s="24"/>
    </row>
    <row r="71" spans="1:10" ht="15">
      <c r="A71" s="23">
        <v>31</v>
      </c>
      <c r="B71" s="23" t="s">
        <v>31</v>
      </c>
      <c r="C71" s="29">
        <v>28516</v>
      </c>
      <c r="D71" s="30"/>
      <c r="E71" s="34">
        <v>0.026354166666666668</v>
      </c>
      <c r="F71" s="32">
        <v>0.052569444444444446</v>
      </c>
      <c r="G71" s="32">
        <v>0.08002314814814815</v>
      </c>
      <c r="H71" s="33">
        <v>9</v>
      </c>
      <c r="I71" s="24">
        <v>3</v>
      </c>
      <c r="J71" s="24">
        <v>78</v>
      </c>
    </row>
    <row r="72" spans="1:10" ht="15">
      <c r="A72" s="23"/>
      <c r="B72" s="23"/>
      <c r="C72" s="30"/>
      <c r="D72" s="30"/>
      <c r="E72" s="32"/>
      <c r="F72" s="32">
        <f>F71-E71</f>
        <v>0.02621527777777778</v>
      </c>
      <c r="G72" s="32">
        <f>G71-F71</f>
        <v>0.027453703703703702</v>
      </c>
      <c r="H72" s="33"/>
      <c r="I72" s="24"/>
      <c r="J72" s="24"/>
    </row>
    <row r="73" spans="1:10" ht="15">
      <c r="A73" s="23">
        <v>32</v>
      </c>
      <c r="B73" s="23" t="s">
        <v>137</v>
      </c>
      <c r="C73" s="29">
        <v>27335</v>
      </c>
      <c r="D73" s="30" t="s">
        <v>134</v>
      </c>
      <c r="E73" s="32">
        <v>0.024189814814814817</v>
      </c>
      <c r="F73" s="32">
        <v>0.05162037037037037</v>
      </c>
      <c r="G73" s="32">
        <v>0.08023148148148147</v>
      </c>
      <c r="H73" s="33">
        <v>6</v>
      </c>
      <c r="I73" s="24">
        <v>4</v>
      </c>
      <c r="J73" s="24">
        <v>10</v>
      </c>
    </row>
    <row r="74" spans="1:10" ht="15">
      <c r="A74" s="23"/>
      <c r="B74" s="23"/>
      <c r="C74" s="30"/>
      <c r="D74" s="30" t="s">
        <v>115</v>
      </c>
      <c r="E74" s="32"/>
      <c r="F74" s="32">
        <f>F73-E73</f>
        <v>0.027430555555555555</v>
      </c>
      <c r="G74" s="32">
        <f>G73-F73</f>
        <v>0.0286111111111111</v>
      </c>
      <c r="H74" s="33"/>
      <c r="I74" s="24"/>
      <c r="J74" s="24"/>
    </row>
    <row r="75" spans="1:10" ht="15">
      <c r="A75" s="23">
        <v>33</v>
      </c>
      <c r="B75" s="23" t="s">
        <v>21</v>
      </c>
      <c r="C75" s="29">
        <v>34232</v>
      </c>
      <c r="D75" s="30" t="s">
        <v>149</v>
      </c>
      <c r="E75" s="32">
        <v>0.023136574074074077</v>
      </c>
      <c r="F75" s="32">
        <v>0.048483796296296296</v>
      </c>
      <c r="G75" s="32">
        <v>0.08078703703703703</v>
      </c>
      <c r="H75" s="33">
        <v>13</v>
      </c>
      <c r="I75" s="24">
        <v>2</v>
      </c>
      <c r="J75" s="24">
        <v>159</v>
      </c>
    </row>
    <row r="76" spans="1:10" ht="15">
      <c r="A76" s="23"/>
      <c r="B76" s="23"/>
      <c r="C76" s="30"/>
      <c r="D76" s="30" t="s">
        <v>143</v>
      </c>
      <c r="E76" s="32"/>
      <c r="F76" s="32">
        <f>F75-E75</f>
        <v>0.02534722222222222</v>
      </c>
      <c r="G76" s="32">
        <f>G75-F75</f>
        <v>0.03230324074074074</v>
      </c>
      <c r="H76" s="33"/>
      <c r="I76" s="24"/>
      <c r="J76" s="24"/>
    </row>
    <row r="77" spans="1:10" ht="15">
      <c r="A77" s="23">
        <v>34</v>
      </c>
      <c r="B77" s="23" t="s">
        <v>32</v>
      </c>
      <c r="C77" s="29">
        <v>28784</v>
      </c>
      <c r="D77" s="30"/>
      <c r="E77" s="32">
        <v>0.027233796296296298</v>
      </c>
      <c r="F77" s="32">
        <v>0.05447916666666667</v>
      </c>
      <c r="G77" s="32">
        <v>0.08194444444444444</v>
      </c>
      <c r="H77" s="33">
        <v>10</v>
      </c>
      <c r="I77" s="24">
        <v>3</v>
      </c>
      <c r="J77" s="24">
        <v>79</v>
      </c>
    </row>
    <row r="78" spans="1:10" ht="15">
      <c r="A78" s="23"/>
      <c r="B78" s="23"/>
      <c r="C78" s="30"/>
      <c r="D78" s="30" t="s">
        <v>143</v>
      </c>
      <c r="E78" s="32"/>
      <c r="F78" s="32">
        <f>F77-E77</f>
        <v>0.02724537037037037</v>
      </c>
      <c r="G78" s="32">
        <f>G77-F77</f>
        <v>0.027465277777777776</v>
      </c>
      <c r="H78" s="33"/>
      <c r="I78" s="24"/>
      <c r="J78" s="24"/>
    </row>
    <row r="79" spans="1:10" ht="15">
      <c r="A79" s="23">
        <v>35</v>
      </c>
      <c r="B79" s="23" t="s">
        <v>138</v>
      </c>
      <c r="C79" s="29">
        <v>23276</v>
      </c>
      <c r="D79" s="30" t="s">
        <v>149</v>
      </c>
      <c r="E79" s="32">
        <v>0.026354166666666668</v>
      </c>
      <c r="F79" s="32">
        <v>0.0508912037037037</v>
      </c>
      <c r="G79" s="32">
        <v>0.08196759259259259</v>
      </c>
      <c r="H79" s="33">
        <v>3</v>
      </c>
      <c r="I79" s="24">
        <v>5</v>
      </c>
      <c r="J79" s="24">
        <v>167</v>
      </c>
    </row>
    <row r="80" spans="1:10" ht="15">
      <c r="A80" s="23"/>
      <c r="B80" s="23"/>
      <c r="C80" s="30"/>
      <c r="D80" s="30" t="s">
        <v>115</v>
      </c>
      <c r="E80" s="32"/>
      <c r="F80" s="32">
        <f>F79-E79</f>
        <v>0.024537037037037034</v>
      </c>
      <c r="G80" s="32">
        <f>G79-F79</f>
        <v>0.03107638888888889</v>
      </c>
      <c r="H80" s="33"/>
      <c r="I80" s="24"/>
      <c r="J80" s="24"/>
    </row>
    <row r="81" spans="1:10" ht="15">
      <c r="A81" s="23">
        <v>36</v>
      </c>
      <c r="B81" s="23" t="s">
        <v>41</v>
      </c>
      <c r="C81" s="29">
        <v>30356</v>
      </c>
      <c r="D81" s="30"/>
      <c r="E81" s="32">
        <v>0.026157407407407407</v>
      </c>
      <c r="F81" s="32">
        <v>0.053252314814814815</v>
      </c>
      <c r="G81" s="32">
        <v>0.08201388888888889</v>
      </c>
      <c r="H81" s="33">
        <v>11</v>
      </c>
      <c r="I81" s="24">
        <v>3</v>
      </c>
      <c r="J81" s="24">
        <v>304</v>
      </c>
    </row>
    <row r="82" spans="1:10" ht="15">
      <c r="A82" s="23"/>
      <c r="B82" s="23"/>
      <c r="C82" s="30"/>
      <c r="D82" s="30" t="s">
        <v>143</v>
      </c>
      <c r="E82" s="32"/>
      <c r="F82" s="32">
        <f>F81-E81</f>
        <v>0.027094907407407408</v>
      </c>
      <c r="G82" s="32">
        <f>G81-F81</f>
        <v>0.02876157407407407</v>
      </c>
      <c r="H82" s="33"/>
      <c r="I82" s="24"/>
      <c r="J82" s="24"/>
    </row>
    <row r="83" spans="1:10" ht="15">
      <c r="A83" s="23">
        <v>37</v>
      </c>
      <c r="B83" s="23" t="s">
        <v>146</v>
      </c>
      <c r="C83" s="29">
        <v>30386</v>
      </c>
      <c r="D83" s="30"/>
      <c r="E83" s="32">
        <v>0.03005787037037037</v>
      </c>
      <c r="F83" s="32">
        <v>0.059687500000000004</v>
      </c>
      <c r="G83" s="32">
        <v>0.08819444444444445</v>
      </c>
      <c r="H83" s="33">
        <v>12</v>
      </c>
      <c r="I83" s="24">
        <v>3</v>
      </c>
      <c r="J83" s="24">
        <v>34</v>
      </c>
    </row>
    <row r="84" spans="1:10" ht="15">
      <c r="A84" s="23"/>
      <c r="B84" s="23"/>
      <c r="C84" s="30"/>
      <c r="D84" s="30" t="s">
        <v>143</v>
      </c>
      <c r="E84" s="32"/>
      <c r="F84" s="32">
        <f>F83-E83</f>
        <v>0.029629629629629634</v>
      </c>
      <c r="G84" s="32">
        <f>G83-F83</f>
        <v>0.028506944444444446</v>
      </c>
      <c r="H84" s="33"/>
      <c r="I84" s="24"/>
      <c r="J84" s="24"/>
    </row>
    <row r="85" spans="1:10" ht="15">
      <c r="A85" s="23">
        <v>38</v>
      </c>
      <c r="B85" s="23" t="s">
        <v>37</v>
      </c>
      <c r="C85" s="30">
        <v>1981</v>
      </c>
      <c r="D85" s="30"/>
      <c r="E85" s="32">
        <v>0.03005787037037037</v>
      </c>
      <c r="F85" s="32">
        <v>0.059687500000000004</v>
      </c>
      <c r="G85" s="32">
        <v>0.08850694444444444</v>
      </c>
      <c r="H85" s="33">
        <v>13</v>
      </c>
      <c r="I85" s="24">
        <v>3</v>
      </c>
      <c r="J85" s="24">
        <v>33</v>
      </c>
    </row>
    <row r="86" spans="1:10" ht="15">
      <c r="A86" s="23"/>
      <c r="B86" s="23"/>
      <c r="C86" s="30"/>
      <c r="D86" s="30" t="s">
        <v>115</v>
      </c>
      <c r="E86" s="32"/>
      <c r="F86" s="32">
        <f>F85-E85</f>
        <v>0.029629629629629634</v>
      </c>
      <c r="G86" s="32">
        <f>G85-F85</f>
        <v>0.02881944444444444</v>
      </c>
      <c r="H86" s="33"/>
      <c r="I86" s="24"/>
      <c r="J86" s="24"/>
    </row>
    <row r="87" spans="1:10" ht="15">
      <c r="A87" s="23">
        <v>39</v>
      </c>
      <c r="B87" s="23" t="s">
        <v>18</v>
      </c>
      <c r="C87" s="30">
        <f>2016-29</f>
        <v>1987</v>
      </c>
      <c r="D87" s="30"/>
      <c r="E87" s="32">
        <v>0.028449074074074075</v>
      </c>
      <c r="F87" s="32">
        <v>0.05726851851851852</v>
      </c>
      <c r="G87" s="32">
        <v>0.0893287037037037</v>
      </c>
      <c r="H87" s="33">
        <v>14</v>
      </c>
      <c r="I87" s="24">
        <v>2</v>
      </c>
      <c r="J87" s="24">
        <v>41</v>
      </c>
    </row>
    <row r="88" spans="1:10" ht="15">
      <c r="A88" s="23"/>
      <c r="B88" s="23"/>
      <c r="C88" s="30"/>
      <c r="D88" s="30"/>
      <c r="E88" s="32"/>
      <c r="F88" s="32">
        <f>F87-E87</f>
        <v>0.028819444444444443</v>
      </c>
      <c r="G88" s="32">
        <f>G87-F87</f>
        <v>0.032060185185185185</v>
      </c>
      <c r="H88" s="33"/>
      <c r="I88" s="24"/>
      <c r="J88" s="24"/>
    </row>
    <row r="89" spans="1:10" ht="15">
      <c r="A89" s="23">
        <v>40</v>
      </c>
      <c r="B89" s="23" t="s">
        <v>50</v>
      </c>
      <c r="C89" s="29">
        <v>23532</v>
      </c>
      <c r="D89" s="30"/>
      <c r="E89" s="32">
        <v>0.030150462962962962</v>
      </c>
      <c r="F89" s="32">
        <v>0.06070601851851851</v>
      </c>
      <c r="G89" s="32">
        <v>0.09351851851851851</v>
      </c>
      <c r="H89" s="33">
        <v>4</v>
      </c>
      <c r="I89" s="24">
        <v>5</v>
      </c>
      <c r="J89" s="24">
        <v>301</v>
      </c>
    </row>
    <row r="90" spans="1:10" ht="15">
      <c r="A90" s="23"/>
      <c r="B90" s="23"/>
      <c r="C90" s="30"/>
      <c r="D90" s="30" t="s">
        <v>115</v>
      </c>
      <c r="E90" s="32"/>
      <c r="F90" s="32">
        <f>F89-E89</f>
        <v>0.03055555555555555</v>
      </c>
      <c r="G90" s="32">
        <f>G89-F89</f>
        <v>0.0328125</v>
      </c>
      <c r="H90" s="33"/>
      <c r="I90" s="24"/>
      <c r="J90" s="24"/>
    </row>
    <row r="91" spans="1:10" ht="15">
      <c r="A91" s="23">
        <v>41</v>
      </c>
      <c r="B91" s="23" t="s">
        <v>47</v>
      </c>
      <c r="C91" s="28">
        <v>21985</v>
      </c>
      <c r="D91" s="10" t="s">
        <v>150</v>
      </c>
      <c r="E91" s="32">
        <v>0.02954861111111111</v>
      </c>
      <c r="F91" s="32">
        <v>0.060891203703703704</v>
      </c>
      <c r="G91" s="32">
        <v>0.09520833333333334</v>
      </c>
      <c r="H91" s="33">
        <v>5</v>
      </c>
      <c r="I91" s="24">
        <v>5</v>
      </c>
      <c r="J91" s="24">
        <v>305</v>
      </c>
    </row>
    <row r="92" spans="1:10" ht="15">
      <c r="A92" s="23"/>
      <c r="B92" s="23"/>
      <c r="C92" s="11"/>
      <c r="D92" s="11" t="s">
        <v>115</v>
      </c>
      <c r="E92" s="32"/>
      <c r="F92" s="32">
        <f>F91-E91</f>
        <v>0.031342592592592596</v>
      </c>
      <c r="G92" s="32">
        <f>G91-F91</f>
        <v>0.034317129629629635</v>
      </c>
      <c r="H92" s="33"/>
      <c r="I92" s="24"/>
      <c r="J92" s="24"/>
    </row>
    <row r="93" spans="1:10" ht="15">
      <c r="A93" s="23">
        <v>42</v>
      </c>
      <c r="B93" s="23" t="s">
        <v>53</v>
      </c>
      <c r="C93" s="9">
        <v>15390</v>
      </c>
      <c r="D93" s="10" t="s">
        <v>149</v>
      </c>
      <c r="E93" s="32">
        <v>0.02980324074074074</v>
      </c>
      <c r="F93" s="32">
        <v>0.061238425925925925</v>
      </c>
      <c r="G93" s="32">
        <v>0.09947916666666667</v>
      </c>
      <c r="H93" s="33">
        <v>3</v>
      </c>
      <c r="I93" s="24">
        <v>6</v>
      </c>
      <c r="J93" s="24">
        <v>4</v>
      </c>
    </row>
    <row r="94" spans="1:10" ht="15">
      <c r="A94" s="23"/>
      <c r="B94" s="23"/>
      <c r="C94" s="31"/>
      <c r="D94" s="10" t="s">
        <v>115</v>
      </c>
      <c r="E94" s="32"/>
      <c r="F94" s="32">
        <f>F93-E93</f>
        <v>0.031435185185185184</v>
      </c>
      <c r="G94" s="32">
        <f>G93-F93</f>
        <v>0.03824074074074075</v>
      </c>
      <c r="H94" s="33"/>
      <c r="I94" s="24"/>
      <c r="J94" s="24"/>
    </row>
    <row r="95" spans="1:10" ht="15">
      <c r="A95" s="23">
        <v>43</v>
      </c>
      <c r="B95" s="23" t="s">
        <v>52</v>
      </c>
      <c r="C95" s="9">
        <v>17557</v>
      </c>
      <c r="D95" s="10" t="s">
        <v>150</v>
      </c>
      <c r="E95" s="32">
        <v>0.035370370370370365</v>
      </c>
      <c r="F95" s="32">
        <v>0.07475694444444445</v>
      </c>
      <c r="G95" s="32">
        <v>0.10940972222222223</v>
      </c>
      <c r="H95" s="33">
        <v>4</v>
      </c>
      <c r="I95" s="24">
        <v>6</v>
      </c>
      <c r="J95" s="24">
        <v>30</v>
      </c>
    </row>
    <row r="96" spans="1:10" ht="15">
      <c r="A96" s="23"/>
      <c r="B96" s="23"/>
      <c r="C96" s="9"/>
      <c r="D96" s="10" t="s">
        <v>115</v>
      </c>
      <c r="E96" s="32"/>
      <c r="F96" s="32">
        <f>F95-E95</f>
        <v>0.03938657407407408</v>
      </c>
      <c r="G96" s="32">
        <f>G95-F95</f>
        <v>0.03465277777777778</v>
      </c>
      <c r="H96" s="33"/>
      <c r="I96" s="24"/>
      <c r="J96" s="24"/>
    </row>
    <row r="97" spans="1:10" ht="15">
      <c r="A97" s="23">
        <v>44</v>
      </c>
      <c r="B97" s="23" t="s">
        <v>86</v>
      </c>
      <c r="C97" s="9">
        <v>19643</v>
      </c>
      <c r="D97" s="11" t="s">
        <v>122</v>
      </c>
      <c r="E97" s="32">
        <v>0.04016203703703704</v>
      </c>
      <c r="F97" s="32">
        <v>0.07795138888888889</v>
      </c>
      <c r="G97" s="32">
        <v>0.11261574074074072</v>
      </c>
      <c r="H97" s="33">
        <v>5</v>
      </c>
      <c r="I97" s="24">
        <v>6</v>
      </c>
      <c r="J97" s="24">
        <v>307</v>
      </c>
    </row>
    <row r="98" spans="1:10" ht="15">
      <c r="A98" s="23"/>
      <c r="B98" s="23"/>
      <c r="C98" s="11"/>
      <c r="D98" s="10" t="s">
        <v>115</v>
      </c>
      <c r="E98" s="32"/>
      <c r="F98" s="32">
        <f>F97-E97</f>
        <v>0.03778935185185185</v>
      </c>
      <c r="G98" s="32">
        <f>G97-F97</f>
        <v>0.034664351851851835</v>
      </c>
      <c r="H98" s="33"/>
      <c r="I98" s="24"/>
      <c r="J98" s="24"/>
    </row>
    <row r="99" spans="1:10" ht="15">
      <c r="A99" s="23">
        <v>45</v>
      </c>
      <c r="B99" s="23" t="s">
        <v>139</v>
      </c>
      <c r="C99" s="30">
        <v>1937</v>
      </c>
      <c r="D99" s="30" t="s">
        <v>126</v>
      </c>
      <c r="E99" s="32">
        <v>0.04017361111111111</v>
      </c>
      <c r="F99" s="32">
        <v>0.08284722222222222</v>
      </c>
      <c r="G99" s="32">
        <v>0.11753472222222222</v>
      </c>
      <c r="H99" s="33">
        <v>6</v>
      </c>
      <c r="I99" s="24">
        <v>6</v>
      </c>
      <c r="J99" s="24">
        <v>28</v>
      </c>
    </row>
    <row r="100" spans="1:10" ht="15">
      <c r="A100" s="23"/>
      <c r="B100" s="23"/>
      <c r="C100" s="30"/>
      <c r="D100" s="30" t="s">
        <v>127</v>
      </c>
      <c r="E100" s="32"/>
      <c r="F100" s="32">
        <f>F99-E99</f>
        <v>0.042673611111111114</v>
      </c>
      <c r="G100" s="32">
        <f>G99-F99</f>
        <v>0.034687499999999996</v>
      </c>
      <c r="H100" s="33"/>
      <c r="I100" s="24"/>
      <c r="J100" s="24"/>
    </row>
    <row r="101" spans="1:10" ht="15">
      <c r="A101" s="23">
        <v>46</v>
      </c>
      <c r="B101" s="23" t="s">
        <v>11</v>
      </c>
      <c r="C101" s="30">
        <f>2016-29</f>
        <v>1987</v>
      </c>
      <c r="D101" s="30"/>
      <c r="E101" s="32">
        <v>0.024386574074074074</v>
      </c>
      <c r="F101" s="32">
        <v>0.05726851851851852</v>
      </c>
      <c r="G101" s="32"/>
      <c r="H101" s="31">
        <v>15</v>
      </c>
      <c r="I101" s="24">
        <v>2</v>
      </c>
      <c r="J101" s="24">
        <v>218</v>
      </c>
    </row>
    <row r="102" spans="1:10" ht="15">
      <c r="A102" s="23"/>
      <c r="B102" s="23"/>
      <c r="C102" s="30"/>
      <c r="D102" s="30"/>
      <c r="E102" s="32"/>
      <c r="F102" s="32">
        <f>F101-E101</f>
        <v>0.03288194444444444</v>
      </c>
      <c r="G102" s="32"/>
      <c r="H102" s="33"/>
      <c r="I102" s="24"/>
      <c r="J102" s="24"/>
    </row>
    <row r="103" spans="1:10" ht="15">
      <c r="A103" s="23">
        <v>47</v>
      </c>
      <c r="B103" s="23" t="s">
        <v>14</v>
      </c>
      <c r="C103" s="29">
        <v>34204</v>
      </c>
      <c r="D103" s="30"/>
      <c r="E103" s="32">
        <v>0.02326388888888889</v>
      </c>
      <c r="F103" s="32">
        <v>0.047997685185185185</v>
      </c>
      <c r="G103" s="30"/>
      <c r="H103" s="33" t="s">
        <v>119</v>
      </c>
      <c r="I103" s="24">
        <v>2</v>
      </c>
      <c r="J103" s="24">
        <v>308</v>
      </c>
    </row>
    <row r="104" spans="1:10" ht="15">
      <c r="A104" s="23"/>
      <c r="B104" s="23"/>
      <c r="C104" s="30"/>
      <c r="D104" s="30"/>
      <c r="E104" s="32"/>
      <c r="F104" s="32">
        <f>F103-E103</f>
        <v>0.024733796296296295</v>
      </c>
      <c r="G104" s="32"/>
      <c r="H104" s="33"/>
      <c r="I104" s="24"/>
      <c r="J104" s="24"/>
    </row>
    <row r="105" spans="1:10" ht="15">
      <c r="A105" s="23">
        <v>48</v>
      </c>
      <c r="B105" s="23" t="s">
        <v>51</v>
      </c>
      <c r="C105" s="9">
        <v>18944</v>
      </c>
      <c r="D105" s="11" t="s">
        <v>149</v>
      </c>
      <c r="E105" s="32">
        <v>0.026157407407407407</v>
      </c>
      <c r="F105" s="32">
        <v>0.04873842592592592</v>
      </c>
      <c r="G105" s="41" t="s">
        <v>142</v>
      </c>
      <c r="H105" s="43"/>
      <c r="I105" s="24">
        <v>6</v>
      </c>
      <c r="J105" s="24">
        <v>302</v>
      </c>
    </row>
    <row r="106" spans="1:10" ht="15">
      <c r="A106" s="23"/>
      <c r="B106" s="23"/>
      <c r="C106" s="11"/>
      <c r="D106" s="10" t="s">
        <v>115</v>
      </c>
      <c r="E106" s="32"/>
      <c r="F106" s="32">
        <f>F105-E105</f>
        <v>0.022581018518518514</v>
      </c>
      <c r="G106" s="32"/>
      <c r="H106" s="33"/>
      <c r="I106" s="24"/>
      <c r="J106" s="24"/>
    </row>
    <row r="107" spans="1:10" ht="15">
      <c r="A107" s="23">
        <v>49</v>
      </c>
      <c r="B107" s="23" t="s">
        <v>9</v>
      </c>
      <c r="C107" s="29">
        <v>32320</v>
      </c>
      <c r="D107" s="30"/>
      <c r="E107" s="32">
        <v>0.02479166666666667</v>
      </c>
      <c r="F107" s="32">
        <v>0.050381944444444444</v>
      </c>
      <c r="G107" s="41" t="s">
        <v>142</v>
      </c>
      <c r="H107" s="43"/>
      <c r="I107" s="24">
        <v>2</v>
      </c>
      <c r="J107" s="24">
        <v>22</v>
      </c>
    </row>
    <row r="108" spans="1:10" ht="15">
      <c r="A108" s="23"/>
      <c r="B108" s="23"/>
      <c r="C108" s="30"/>
      <c r="D108" s="30" t="s">
        <v>143</v>
      </c>
      <c r="E108" s="32"/>
      <c r="F108" s="32">
        <f>F107-E107</f>
        <v>0.025590277777777774</v>
      </c>
      <c r="G108" s="32"/>
      <c r="H108" s="33"/>
      <c r="I108" s="24"/>
      <c r="J108" s="24"/>
    </row>
    <row r="109" spans="1:10" ht="15">
      <c r="A109" s="23">
        <v>50</v>
      </c>
      <c r="B109" s="23" t="s">
        <v>15</v>
      </c>
      <c r="C109" s="29">
        <v>32523</v>
      </c>
      <c r="D109" s="30"/>
      <c r="E109" s="32">
        <v>0.026157407407407407</v>
      </c>
      <c r="F109" s="32">
        <v>0.052395833333333336</v>
      </c>
      <c r="G109" s="23"/>
      <c r="H109" s="33" t="s">
        <v>119</v>
      </c>
      <c r="I109" s="24">
        <v>2</v>
      </c>
      <c r="J109" s="24">
        <v>313</v>
      </c>
    </row>
    <row r="110" spans="1:10" ht="15">
      <c r="A110" s="23"/>
      <c r="B110" s="23"/>
      <c r="C110" s="30"/>
      <c r="D110" s="30"/>
      <c r="E110" s="32"/>
      <c r="F110" s="32">
        <f>F109-E109</f>
        <v>0.02623842592592593</v>
      </c>
      <c r="G110" s="32"/>
      <c r="H110" s="33"/>
      <c r="I110" s="24"/>
      <c r="J110" s="24"/>
    </row>
    <row r="111" spans="1:10" ht="15">
      <c r="A111" s="23">
        <v>51</v>
      </c>
      <c r="B111" s="23" t="s">
        <v>40</v>
      </c>
      <c r="C111" s="30">
        <v>1979</v>
      </c>
      <c r="D111" s="30"/>
      <c r="E111" s="32">
        <v>0.02636574074074074</v>
      </c>
      <c r="F111" s="32">
        <v>0.05407407407407407</v>
      </c>
      <c r="G111" s="30"/>
      <c r="H111" s="33" t="s">
        <v>119</v>
      </c>
      <c r="I111" s="24">
        <v>3</v>
      </c>
      <c r="J111" s="24">
        <v>39</v>
      </c>
    </row>
    <row r="112" spans="1:10" ht="15">
      <c r="A112" s="23"/>
      <c r="B112" s="23"/>
      <c r="C112" s="30"/>
      <c r="D112" s="30"/>
      <c r="E112" s="32"/>
      <c r="F112" s="32">
        <f>F111-E111</f>
        <v>0.02770833333333333</v>
      </c>
      <c r="G112" s="32"/>
      <c r="H112" s="33"/>
      <c r="I112" s="24"/>
      <c r="J112" s="24"/>
    </row>
    <row r="113" spans="1:10" ht="15">
      <c r="A113" s="23"/>
      <c r="B113" s="37" t="s">
        <v>116</v>
      </c>
      <c r="C113" s="30"/>
      <c r="D113" s="30"/>
      <c r="E113" s="32"/>
      <c r="F113" s="32"/>
      <c r="G113" s="32"/>
      <c r="H113" s="33"/>
      <c r="I113" s="24"/>
      <c r="J113" s="24"/>
    </row>
    <row r="114" spans="1:10" ht="15">
      <c r="A114" s="23">
        <v>1</v>
      </c>
      <c r="B114" s="36" t="s">
        <v>128</v>
      </c>
      <c r="C114" s="9">
        <v>31696</v>
      </c>
      <c r="D114" s="10" t="s">
        <v>126</v>
      </c>
      <c r="E114" s="32">
        <v>0.01810185185185185</v>
      </c>
      <c r="F114" s="23"/>
      <c r="G114" s="23"/>
      <c r="H114" s="33">
        <v>1</v>
      </c>
      <c r="I114" s="24">
        <v>2</v>
      </c>
      <c r="J114" s="24">
        <v>145</v>
      </c>
    </row>
    <row r="115" spans="1:10" ht="15">
      <c r="A115" s="23">
        <v>2</v>
      </c>
      <c r="B115" s="23" t="s">
        <v>147</v>
      </c>
      <c r="C115" s="30">
        <v>1999</v>
      </c>
      <c r="D115" s="30" t="s">
        <v>153</v>
      </c>
      <c r="E115" s="32">
        <v>0.019039351851851852</v>
      </c>
      <c r="F115" s="23"/>
      <c r="G115" s="23"/>
      <c r="H115" s="33">
        <v>1</v>
      </c>
      <c r="I115" s="24">
        <v>1</v>
      </c>
      <c r="J115" s="24">
        <v>13</v>
      </c>
    </row>
    <row r="116" spans="1:10" ht="15">
      <c r="A116" s="23">
        <v>3</v>
      </c>
      <c r="B116" s="23" t="s">
        <v>90</v>
      </c>
      <c r="C116" s="29">
        <v>22943</v>
      </c>
      <c r="D116" s="30" t="s">
        <v>149</v>
      </c>
      <c r="E116" s="32">
        <v>0.019872685185185184</v>
      </c>
      <c r="F116" s="23"/>
      <c r="G116" s="23"/>
      <c r="H116" s="33">
        <v>1</v>
      </c>
      <c r="I116" s="24">
        <v>5</v>
      </c>
      <c r="J116" s="24">
        <v>160</v>
      </c>
    </row>
    <row r="117" spans="1:10" ht="15">
      <c r="A117" s="23">
        <v>4</v>
      </c>
      <c r="B117" s="23" t="s">
        <v>73</v>
      </c>
      <c r="C117" s="9">
        <v>24236</v>
      </c>
      <c r="D117" s="10" t="s">
        <v>122</v>
      </c>
      <c r="E117" s="32">
        <v>0.021805555555555554</v>
      </c>
      <c r="F117" s="23"/>
      <c r="G117" s="23"/>
      <c r="H117" s="33">
        <v>1</v>
      </c>
      <c r="I117" s="24">
        <v>4</v>
      </c>
      <c r="J117" s="24">
        <v>389</v>
      </c>
    </row>
    <row r="118" spans="1:10" ht="15">
      <c r="A118" s="23">
        <v>5</v>
      </c>
      <c r="B118" s="23" t="s">
        <v>12</v>
      </c>
      <c r="C118" s="29">
        <v>32796</v>
      </c>
      <c r="D118" s="30"/>
      <c r="E118" s="32">
        <v>0.0221875</v>
      </c>
      <c r="F118" s="32"/>
      <c r="G118" s="32"/>
      <c r="H118" s="33">
        <v>2</v>
      </c>
      <c r="I118" s="24">
        <v>2</v>
      </c>
      <c r="J118" s="24">
        <v>30</v>
      </c>
    </row>
    <row r="119" spans="1:10" ht="15">
      <c r="A119" s="23">
        <v>6</v>
      </c>
      <c r="B119" s="23" t="s">
        <v>91</v>
      </c>
      <c r="C119" s="29">
        <v>23603</v>
      </c>
      <c r="D119" s="30" t="s">
        <v>115</v>
      </c>
      <c r="E119" s="32">
        <v>0.022743055555555555</v>
      </c>
      <c r="F119" s="23"/>
      <c r="G119" s="23"/>
      <c r="H119" s="33">
        <v>2</v>
      </c>
      <c r="I119" s="24">
        <v>5</v>
      </c>
      <c r="J119" s="24">
        <v>142</v>
      </c>
    </row>
    <row r="120" spans="1:10" ht="15">
      <c r="A120" s="23">
        <v>7</v>
      </c>
      <c r="B120" s="23" t="s">
        <v>56</v>
      </c>
      <c r="C120" s="29">
        <v>35186</v>
      </c>
      <c r="D120" s="30"/>
      <c r="E120" s="32">
        <v>0.023252314814814812</v>
      </c>
      <c r="F120" s="23"/>
      <c r="G120" s="23"/>
      <c r="H120" s="33">
        <v>2</v>
      </c>
      <c r="I120" s="24">
        <v>1</v>
      </c>
      <c r="J120" s="24">
        <v>312</v>
      </c>
    </row>
    <row r="121" spans="1:10" ht="15">
      <c r="A121" s="23">
        <v>8</v>
      </c>
      <c r="B121" s="23" t="s">
        <v>70</v>
      </c>
      <c r="C121" s="30">
        <f>2016-33</f>
        <v>1983</v>
      </c>
      <c r="D121" s="30"/>
      <c r="E121" s="32">
        <v>0.023252314814814812</v>
      </c>
      <c r="F121" s="23"/>
      <c r="G121" s="23"/>
      <c r="H121" s="33">
        <v>1</v>
      </c>
      <c r="I121" s="24">
        <v>3</v>
      </c>
      <c r="J121" s="24">
        <v>2</v>
      </c>
    </row>
    <row r="122" spans="1:10" ht="15">
      <c r="A122" s="23">
        <v>9</v>
      </c>
      <c r="B122" s="23" t="s">
        <v>75</v>
      </c>
      <c r="C122" s="29">
        <v>22552</v>
      </c>
      <c r="D122" s="30"/>
      <c r="E122" s="32">
        <v>0.02332175925925926</v>
      </c>
      <c r="F122" s="23"/>
      <c r="G122" s="23"/>
      <c r="H122" s="33">
        <v>3</v>
      </c>
      <c r="I122" s="24">
        <v>5</v>
      </c>
      <c r="J122" s="24">
        <v>309</v>
      </c>
    </row>
    <row r="123" spans="1:10" ht="15">
      <c r="A123" s="23">
        <v>10</v>
      </c>
      <c r="B123" s="23" t="s">
        <v>72</v>
      </c>
      <c r="C123" s="29">
        <v>31306</v>
      </c>
      <c r="D123" s="30" t="s">
        <v>149</v>
      </c>
      <c r="E123" s="32">
        <v>0.024050925925925924</v>
      </c>
      <c r="F123" s="32"/>
      <c r="G123" s="32"/>
      <c r="H123" s="33">
        <v>1</v>
      </c>
      <c r="I123" s="24">
        <v>3</v>
      </c>
      <c r="J123" s="24">
        <v>210</v>
      </c>
    </row>
    <row r="124" spans="1:10" ht="15">
      <c r="A124" s="23">
        <v>11</v>
      </c>
      <c r="B124" s="23" t="s">
        <v>69</v>
      </c>
      <c r="C124" s="29">
        <v>30623</v>
      </c>
      <c r="D124" s="30"/>
      <c r="E124" s="32">
        <v>0.024444444444444446</v>
      </c>
      <c r="F124" s="23"/>
      <c r="G124" s="23"/>
      <c r="H124" s="33">
        <v>2</v>
      </c>
      <c r="I124" s="24">
        <v>3</v>
      </c>
      <c r="J124" s="24">
        <v>163</v>
      </c>
    </row>
    <row r="125" spans="1:10" ht="15">
      <c r="A125" s="23">
        <v>12</v>
      </c>
      <c r="B125" s="23" t="s">
        <v>92</v>
      </c>
      <c r="C125" s="9">
        <v>27238</v>
      </c>
      <c r="D125" s="11" t="s">
        <v>149</v>
      </c>
      <c r="E125" s="32">
        <v>0.026157407407407407</v>
      </c>
      <c r="F125" s="23"/>
      <c r="G125" s="23"/>
      <c r="H125" s="33">
        <v>2</v>
      </c>
      <c r="I125" s="24">
        <v>4</v>
      </c>
      <c r="J125" s="24">
        <v>303</v>
      </c>
    </row>
    <row r="126" spans="1:10" ht="15">
      <c r="A126" s="23">
        <v>13</v>
      </c>
      <c r="B126" s="23" t="s">
        <v>38</v>
      </c>
      <c r="C126" s="30">
        <f>2016-34</f>
        <v>1982</v>
      </c>
      <c r="D126" s="30" t="s">
        <v>115</v>
      </c>
      <c r="E126" s="32">
        <v>0.02638888888888889</v>
      </c>
      <c r="F126" s="32"/>
      <c r="G126" s="32"/>
      <c r="H126" s="33">
        <v>3</v>
      </c>
      <c r="I126" s="24">
        <v>3</v>
      </c>
      <c r="J126" s="24">
        <v>35</v>
      </c>
    </row>
    <row r="127" spans="1:10" ht="15">
      <c r="A127" s="23">
        <v>14</v>
      </c>
      <c r="B127" s="23" t="s">
        <v>141</v>
      </c>
      <c r="C127" s="30">
        <v>1977</v>
      </c>
      <c r="D127" s="30" t="s">
        <v>149</v>
      </c>
      <c r="E127" s="32">
        <v>0.028229166666666666</v>
      </c>
      <c r="F127" s="32"/>
      <c r="G127" s="32"/>
      <c r="H127" s="33">
        <v>4</v>
      </c>
      <c r="I127" s="24">
        <v>3</v>
      </c>
      <c r="J127" s="24">
        <v>12</v>
      </c>
    </row>
    <row r="128" spans="1:10" ht="15">
      <c r="A128" s="23">
        <v>15</v>
      </c>
      <c r="B128" s="23" t="s">
        <v>140</v>
      </c>
      <c r="C128" s="30">
        <f>2016-12</f>
        <v>2004</v>
      </c>
      <c r="D128" s="30" t="s">
        <v>115</v>
      </c>
      <c r="E128" s="32">
        <v>0.028229166666666666</v>
      </c>
      <c r="F128" s="23"/>
      <c r="G128" s="23"/>
      <c r="H128" s="33">
        <v>3</v>
      </c>
      <c r="I128" s="24">
        <v>1</v>
      </c>
      <c r="J128" s="24">
        <v>11</v>
      </c>
    </row>
    <row r="129" spans="1:10" ht="15">
      <c r="A129" s="23">
        <v>16</v>
      </c>
      <c r="B129" s="23" t="s">
        <v>61</v>
      </c>
      <c r="C129" s="30">
        <f>2016-29</f>
        <v>1987</v>
      </c>
      <c r="D129" s="30"/>
      <c r="E129" s="32">
        <v>0.029050925925925928</v>
      </c>
      <c r="F129" s="23"/>
      <c r="G129" s="23"/>
      <c r="H129" s="33">
        <v>3</v>
      </c>
      <c r="I129" s="24">
        <v>2</v>
      </c>
      <c r="J129" s="24">
        <v>246</v>
      </c>
    </row>
    <row r="130" spans="1:10" ht="15">
      <c r="A130" s="23">
        <v>17</v>
      </c>
      <c r="B130" s="23" t="s">
        <v>81</v>
      </c>
      <c r="C130" s="29">
        <v>31567</v>
      </c>
      <c r="D130" s="30"/>
      <c r="E130" s="32">
        <v>0.029166666666666664</v>
      </c>
      <c r="F130" s="23"/>
      <c r="G130" s="23"/>
      <c r="H130" s="33">
        <v>4</v>
      </c>
      <c r="I130" s="24">
        <v>2</v>
      </c>
      <c r="J130" s="24">
        <v>310</v>
      </c>
    </row>
    <row r="131" spans="1:10" ht="15">
      <c r="A131" s="23">
        <v>18</v>
      </c>
      <c r="B131" s="23" t="s">
        <v>74</v>
      </c>
      <c r="C131" s="29">
        <v>24139</v>
      </c>
      <c r="D131" s="30" t="s">
        <v>126</v>
      </c>
      <c r="E131" s="32">
        <v>0.029687500000000002</v>
      </c>
      <c r="F131" s="23"/>
      <c r="G131" s="23"/>
      <c r="H131" s="33">
        <v>4</v>
      </c>
      <c r="I131" s="24">
        <v>5</v>
      </c>
      <c r="J131" s="24">
        <v>151</v>
      </c>
    </row>
    <row r="132" spans="1:10" ht="15">
      <c r="A132" s="23">
        <v>19</v>
      </c>
      <c r="B132" s="23" t="s">
        <v>71</v>
      </c>
      <c r="C132" s="29">
        <v>30242</v>
      </c>
      <c r="D132" s="30"/>
      <c r="E132" s="32">
        <v>0.03119212962962963</v>
      </c>
      <c r="F132" s="23"/>
      <c r="G132" s="23"/>
      <c r="H132" s="33">
        <v>5</v>
      </c>
      <c r="I132" s="24">
        <v>3</v>
      </c>
      <c r="J132" s="24">
        <v>225</v>
      </c>
    </row>
    <row r="133" spans="1:10" ht="15">
      <c r="A133" s="23">
        <v>20</v>
      </c>
      <c r="B133" s="23" t="s">
        <v>123</v>
      </c>
      <c r="C133" s="9">
        <v>12917</v>
      </c>
      <c r="D133" s="10" t="s">
        <v>149</v>
      </c>
      <c r="E133" s="32">
        <v>0.031226851851851853</v>
      </c>
      <c r="F133" s="23"/>
      <c r="G133" s="23"/>
      <c r="H133" s="33">
        <v>1</v>
      </c>
      <c r="I133" s="24">
        <v>6</v>
      </c>
      <c r="J133" s="24">
        <v>220</v>
      </c>
    </row>
    <row r="134" spans="1:10" ht="15">
      <c r="A134" s="23">
        <v>21</v>
      </c>
      <c r="B134" s="23" t="s">
        <v>62</v>
      </c>
      <c r="C134" s="30">
        <f>2016-23</f>
        <v>1993</v>
      </c>
      <c r="D134" s="30"/>
      <c r="E134" s="32">
        <v>0.03136574074074074</v>
      </c>
      <c r="F134" s="23"/>
      <c r="G134" s="23"/>
      <c r="H134" s="33">
        <v>5</v>
      </c>
      <c r="I134" s="24">
        <v>2</v>
      </c>
      <c r="J134" s="24">
        <v>241</v>
      </c>
    </row>
    <row r="135" spans="1:10" ht="15">
      <c r="A135" s="23">
        <v>22</v>
      </c>
      <c r="B135" s="23" t="s">
        <v>60</v>
      </c>
      <c r="C135" s="30">
        <f>2016-28</f>
        <v>1988</v>
      </c>
      <c r="D135" s="30"/>
      <c r="E135" s="23" t="s">
        <v>120</v>
      </c>
      <c r="F135" s="23"/>
      <c r="G135" s="23"/>
      <c r="H135" s="33">
        <v>6</v>
      </c>
      <c r="I135" s="24">
        <v>2</v>
      </c>
      <c r="J135" s="24">
        <v>15</v>
      </c>
    </row>
    <row r="136" spans="1:10" ht="15">
      <c r="A136" s="24"/>
      <c r="B136" s="25" t="s">
        <v>1</v>
      </c>
      <c r="C136" s="27"/>
      <c r="D136" s="27"/>
      <c r="E136" s="24"/>
      <c r="F136" s="24"/>
      <c r="G136" s="24"/>
      <c r="H136" s="26"/>
      <c r="I136" s="24"/>
      <c r="J136" s="24"/>
    </row>
    <row r="137" spans="1:10" ht="15">
      <c r="A137" s="23">
        <v>1</v>
      </c>
      <c r="B137" s="23" t="s">
        <v>25</v>
      </c>
      <c r="C137" s="29">
        <v>33654</v>
      </c>
      <c r="D137" s="30"/>
      <c r="E137" s="32">
        <v>0.020381944444444446</v>
      </c>
      <c r="F137" s="32">
        <v>0.0415162037037037</v>
      </c>
      <c r="G137" s="32">
        <v>0.06278935185185185</v>
      </c>
      <c r="H137" s="33">
        <v>1</v>
      </c>
      <c r="I137" s="24">
        <v>2</v>
      </c>
      <c r="J137" s="24">
        <v>209</v>
      </c>
    </row>
    <row r="138" spans="1:10" ht="15">
      <c r="A138" s="23"/>
      <c r="B138" s="23"/>
      <c r="C138" s="30"/>
      <c r="D138" s="30" t="s">
        <v>115</v>
      </c>
      <c r="E138" s="32"/>
      <c r="F138" s="32">
        <f>F137-E137</f>
        <v>0.021134259259259255</v>
      </c>
      <c r="G138" s="32">
        <f>G137-F137</f>
        <v>0.021273148148148145</v>
      </c>
      <c r="H138" s="33"/>
      <c r="I138" s="24"/>
      <c r="J138" s="24"/>
    </row>
    <row r="139" spans="1:10" ht="15">
      <c r="A139" s="23">
        <v>2</v>
      </c>
      <c r="B139" s="23" t="s">
        <v>23</v>
      </c>
      <c r="C139" s="29">
        <v>32378</v>
      </c>
      <c r="D139" s="30"/>
      <c r="E139" s="32">
        <v>0.022789351851851852</v>
      </c>
      <c r="F139" s="32">
        <v>0.0462962962962963</v>
      </c>
      <c r="G139" s="32">
        <v>0.07048611111111111</v>
      </c>
      <c r="H139" s="33">
        <v>2</v>
      </c>
      <c r="I139" s="24">
        <v>2</v>
      </c>
      <c r="J139" s="24">
        <v>237</v>
      </c>
    </row>
    <row r="140" spans="1:10" ht="15">
      <c r="A140" s="23"/>
      <c r="B140" s="23"/>
      <c r="C140" s="30"/>
      <c r="D140" s="30" t="s">
        <v>115</v>
      </c>
      <c r="E140" s="32"/>
      <c r="F140" s="32">
        <f>F139-E139</f>
        <v>0.02350694444444445</v>
      </c>
      <c r="G140" s="32">
        <f>G139-F139</f>
        <v>0.02418981481481481</v>
      </c>
      <c r="H140" s="33"/>
      <c r="I140" s="24"/>
      <c r="J140" s="24"/>
    </row>
    <row r="141" spans="1:10" ht="15">
      <c r="A141" s="23">
        <v>3</v>
      </c>
      <c r="B141" s="23" t="s">
        <v>44</v>
      </c>
      <c r="C141" s="9">
        <v>28730</v>
      </c>
      <c r="D141" s="11" t="s">
        <v>134</v>
      </c>
      <c r="E141" s="32">
        <v>0.02326388888888889</v>
      </c>
      <c r="F141" s="32">
        <v>0.04755787037037037</v>
      </c>
      <c r="G141" s="35">
        <v>0.07210648148148148</v>
      </c>
      <c r="H141" s="33">
        <v>1</v>
      </c>
      <c r="I141" s="24">
        <v>3</v>
      </c>
      <c r="J141" s="24">
        <v>253</v>
      </c>
    </row>
    <row r="142" spans="1:10" ht="15">
      <c r="A142" s="23"/>
      <c r="B142" s="23"/>
      <c r="C142" s="11"/>
      <c r="D142" s="10" t="s">
        <v>115</v>
      </c>
      <c r="E142" s="32"/>
      <c r="F142" s="32">
        <f>F141-E141</f>
        <v>0.02429398148148148</v>
      </c>
      <c r="G142" s="32">
        <f>G141-F141</f>
        <v>0.02454861111111111</v>
      </c>
      <c r="H142" s="33"/>
      <c r="I142" s="24"/>
      <c r="J142" s="24"/>
    </row>
    <row r="143" spans="1:10" ht="15">
      <c r="A143" s="23">
        <v>4</v>
      </c>
      <c r="B143" s="23" t="s">
        <v>0</v>
      </c>
      <c r="C143" s="29">
        <v>35793</v>
      </c>
      <c r="D143" s="30"/>
      <c r="E143" s="34">
        <v>0.02378472222222222</v>
      </c>
      <c r="F143" s="35">
        <v>0.048321759259259266</v>
      </c>
      <c r="G143" s="32">
        <v>0.07243055555555555</v>
      </c>
      <c r="H143" s="33">
        <v>1</v>
      </c>
      <c r="I143" s="24">
        <v>1</v>
      </c>
      <c r="J143" s="24">
        <v>252</v>
      </c>
    </row>
    <row r="144" spans="1:10" ht="15">
      <c r="A144" s="23"/>
      <c r="B144" s="23"/>
      <c r="C144" s="30"/>
      <c r="D144" s="30"/>
      <c r="E144" s="32"/>
      <c r="F144" s="32">
        <f>F143-E143</f>
        <v>0.024537037037037045</v>
      </c>
      <c r="G144" s="32">
        <f>G143-F143</f>
        <v>0.024108796296296288</v>
      </c>
      <c r="H144" s="33"/>
      <c r="I144" s="24"/>
      <c r="J144" s="24"/>
    </row>
    <row r="145" spans="1:10" ht="15">
      <c r="A145" s="23">
        <v>5</v>
      </c>
      <c r="B145" s="23" t="s">
        <v>22</v>
      </c>
      <c r="C145" s="29">
        <v>31647</v>
      </c>
      <c r="D145" s="30" t="s">
        <v>149</v>
      </c>
      <c r="E145" s="32">
        <v>0.02361111111111111</v>
      </c>
      <c r="F145" s="32">
        <v>0.04987268518518518</v>
      </c>
      <c r="G145" s="32">
        <v>0.07560185185185185</v>
      </c>
      <c r="H145" s="33">
        <v>3</v>
      </c>
      <c r="I145" s="24">
        <v>2</v>
      </c>
      <c r="J145" s="24">
        <v>235</v>
      </c>
    </row>
    <row r="146" spans="1:10" ht="15">
      <c r="A146" s="23"/>
      <c r="B146" s="23"/>
      <c r="C146" s="30"/>
      <c r="D146" s="30" t="s">
        <v>115</v>
      </c>
      <c r="E146" s="32"/>
      <c r="F146" s="32">
        <f>F145-E145</f>
        <v>0.02626157407407407</v>
      </c>
      <c r="G146" s="32">
        <f>G145-F145</f>
        <v>0.02572916666666667</v>
      </c>
      <c r="H146" s="33"/>
      <c r="I146" s="24"/>
      <c r="J146" s="24"/>
    </row>
    <row r="147" spans="1:10" ht="15">
      <c r="A147" s="23">
        <v>6</v>
      </c>
      <c r="B147" s="23" t="s">
        <v>84</v>
      </c>
      <c r="C147" s="9">
        <v>31165</v>
      </c>
      <c r="D147" s="11"/>
      <c r="E147" s="32">
        <v>0.024305555555555556</v>
      </c>
      <c r="F147" s="32">
        <v>0.04946759259259259</v>
      </c>
      <c r="G147" s="32">
        <v>0.07645833333333334</v>
      </c>
      <c r="H147" s="33">
        <v>2</v>
      </c>
      <c r="I147" s="24">
        <v>3</v>
      </c>
      <c r="J147" s="24">
        <v>224</v>
      </c>
    </row>
    <row r="148" spans="1:10" ht="15">
      <c r="A148" s="23"/>
      <c r="B148" s="23"/>
      <c r="C148" s="11"/>
      <c r="D148" s="10" t="s">
        <v>115</v>
      </c>
      <c r="E148" s="32"/>
      <c r="F148" s="32">
        <f>F147-E147</f>
        <v>0.025162037037037035</v>
      </c>
      <c r="G148" s="32">
        <f>G147-F147</f>
        <v>0.026990740740740746</v>
      </c>
      <c r="H148" s="33"/>
      <c r="I148" s="24"/>
      <c r="J148" s="24"/>
    </row>
    <row r="149" spans="1:10" ht="15">
      <c r="A149" s="23">
        <v>7</v>
      </c>
      <c r="B149" s="23" t="s">
        <v>43</v>
      </c>
      <c r="C149" s="9">
        <v>29862</v>
      </c>
      <c r="D149" s="11"/>
      <c r="E149" s="32">
        <v>0.02398148148148148</v>
      </c>
      <c r="F149" s="32">
        <v>0.05040509259259259</v>
      </c>
      <c r="G149" s="32">
        <v>0.0769675925925926</v>
      </c>
      <c r="H149" s="33">
        <v>3</v>
      </c>
      <c r="I149" s="24">
        <v>3</v>
      </c>
      <c r="J149" s="24">
        <v>255</v>
      </c>
    </row>
    <row r="150" spans="1:10" ht="15">
      <c r="A150" s="23"/>
      <c r="B150" s="23"/>
      <c r="C150" s="11"/>
      <c r="D150" s="10" t="s">
        <v>115</v>
      </c>
      <c r="E150" s="32"/>
      <c r="F150" s="32">
        <f>F149-E149</f>
        <v>0.026423611111111113</v>
      </c>
      <c r="G150" s="32">
        <f>G149-F149</f>
        <v>0.02656250000000001</v>
      </c>
      <c r="H150" s="33"/>
      <c r="I150" s="24"/>
      <c r="J150" s="24"/>
    </row>
    <row r="151" spans="1:10" ht="15">
      <c r="A151" s="23">
        <v>8</v>
      </c>
      <c r="B151" s="23" t="s">
        <v>28</v>
      </c>
      <c r="C151" s="29">
        <v>33446</v>
      </c>
      <c r="D151" s="30" t="s">
        <v>148</v>
      </c>
      <c r="E151" s="32">
        <v>0.024305555555555556</v>
      </c>
      <c r="F151" s="32">
        <v>0.05326388888888889</v>
      </c>
      <c r="G151" s="32">
        <v>0.0820023148148148</v>
      </c>
      <c r="H151" s="33">
        <v>4</v>
      </c>
      <c r="I151" s="24">
        <v>2</v>
      </c>
      <c r="J151" s="24">
        <v>254</v>
      </c>
    </row>
    <row r="152" spans="1:10" ht="15">
      <c r="A152" s="23"/>
      <c r="B152" s="23"/>
      <c r="C152" s="30"/>
      <c r="D152" s="30" t="s">
        <v>143</v>
      </c>
      <c r="E152" s="32"/>
      <c r="F152" s="32">
        <f>F151-E151</f>
        <v>0.028958333333333332</v>
      </c>
      <c r="G152" s="32">
        <f>G151-F151</f>
        <v>0.028738425925925917</v>
      </c>
      <c r="H152" s="33"/>
      <c r="I152" s="24"/>
      <c r="J152" s="24"/>
    </row>
    <row r="153" spans="1:10" ht="15">
      <c r="A153" s="23">
        <v>9</v>
      </c>
      <c r="B153" s="23" t="s">
        <v>27</v>
      </c>
      <c r="C153" s="29">
        <v>31573</v>
      </c>
      <c r="D153" s="30" t="s">
        <v>126</v>
      </c>
      <c r="E153" s="32">
        <v>0.02488425925925926</v>
      </c>
      <c r="F153" s="32">
        <v>0.05284722222222222</v>
      </c>
      <c r="G153" s="32">
        <v>0.08260416666666666</v>
      </c>
      <c r="H153" s="33">
        <v>5</v>
      </c>
      <c r="I153" s="24">
        <v>2</v>
      </c>
      <c r="J153" s="24">
        <v>217</v>
      </c>
    </row>
    <row r="154" spans="1:10" ht="15">
      <c r="A154" s="23"/>
      <c r="B154" s="23"/>
      <c r="C154" s="30"/>
      <c r="D154" s="30" t="s">
        <v>127</v>
      </c>
      <c r="E154" s="32"/>
      <c r="F154" s="32">
        <f>F153-E153</f>
        <v>0.02796296296296296</v>
      </c>
      <c r="G154" s="32">
        <f>G153-F153</f>
        <v>0.02975694444444444</v>
      </c>
      <c r="H154" s="33"/>
      <c r="I154" s="24"/>
      <c r="J154" s="24"/>
    </row>
    <row r="155" spans="1:10" ht="15">
      <c r="A155" s="23">
        <v>10</v>
      </c>
      <c r="B155" s="23" t="s">
        <v>26</v>
      </c>
      <c r="C155" s="29">
        <v>33026</v>
      </c>
      <c r="D155" s="30"/>
      <c r="E155" s="32">
        <v>0.029976851851851852</v>
      </c>
      <c r="F155" s="32">
        <v>0.057118055555555554</v>
      </c>
      <c r="G155" s="32">
        <v>0.08688657407407407</v>
      </c>
      <c r="H155" s="33">
        <v>6</v>
      </c>
      <c r="I155" s="24">
        <v>2</v>
      </c>
      <c r="J155" s="24">
        <v>230</v>
      </c>
    </row>
    <row r="156" spans="1:10" ht="15">
      <c r="A156" s="23"/>
      <c r="B156" s="23"/>
      <c r="C156" s="30"/>
      <c r="D156" s="30" t="s">
        <v>143</v>
      </c>
      <c r="E156" s="32"/>
      <c r="F156" s="32">
        <f>F155-E155</f>
        <v>0.027141203703703702</v>
      </c>
      <c r="G156" s="32">
        <f>G155-F155</f>
        <v>0.02976851851851852</v>
      </c>
      <c r="H156" s="33"/>
      <c r="I156" s="24"/>
      <c r="J156" s="24"/>
    </row>
    <row r="157" spans="1:10" ht="15">
      <c r="A157" s="23">
        <v>11</v>
      </c>
      <c r="B157" s="23" t="s">
        <v>55</v>
      </c>
      <c r="C157" s="9">
        <v>18109</v>
      </c>
      <c r="D157" s="11" t="s">
        <v>124</v>
      </c>
      <c r="E157" s="32">
        <v>0.028344907407407412</v>
      </c>
      <c r="F157" s="32">
        <v>0.05821759259259259</v>
      </c>
      <c r="G157" s="32">
        <v>0.08854166666666667</v>
      </c>
      <c r="H157" s="33">
        <v>1</v>
      </c>
      <c r="I157" s="24">
        <v>6</v>
      </c>
      <c r="J157" s="24">
        <v>229</v>
      </c>
    </row>
    <row r="158" spans="1:10" ht="15">
      <c r="A158" s="23"/>
      <c r="B158" s="23"/>
      <c r="C158" s="11"/>
      <c r="D158" s="10" t="s">
        <v>125</v>
      </c>
      <c r="E158" s="32"/>
      <c r="F158" s="32">
        <f>F157-E157</f>
        <v>0.02987268518518518</v>
      </c>
      <c r="G158" s="32">
        <f>G157-F157</f>
        <v>0.03032407407407408</v>
      </c>
      <c r="H158" s="33"/>
      <c r="I158" s="24"/>
      <c r="J158" s="24"/>
    </row>
    <row r="159" spans="1:10" ht="15">
      <c r="A159" s="23">
        <v>12</v>
      </c>
      <c r="B159" s="23" t="s">
        <v>87</v>
      </c>
      <c r="C159" s="9">
        <v>15631</v>
      </c>
      <c r="D159" s="11" t="s">
        <v>126</v>
      </c>
      <c r="E159" s="32">
        <v>0.03184027777777778</v>
      </c>
      <c r="F159" s="32">
        <v>0.06439814814814815</v>
      </c>
      <c r="G159" s="32">
        <v>0.09884259259259259</v>
      </c>
      <c r="H159" s="33">
        <v>2</v>
      </c>
      <c r="I159" s="24">
        <v>6</v>
      </c>
      <c r="J159" s="24">
        <v>232</v>
      </c>
    </row>
    <row r="160" spans="1:10" ht="15">
      <c r="A160" s="23"/>
      <c r="B160" s="23"/>
      <c r="C160" s="11"/>
      <c r="D160" s="10" t="s">
        <v>127</v>
      </c>
      <c r="E160" s="32"/>
      <c r="F160" s="32">
        <f>F159-E159</f>
        <v>0.03255787037037037</v>
      </c>
      <c r="G160" s="32">
        <f>G159-F159</f>
        <v>0.034444444444444444</v>
      </c>
      <c r="H160" s="33"/>
      <c r="I160" s="24"/>
      <c r="J160" s="24"/>
    </row>
    <row r="161" spans="1:10" ht="15">
      <c r="A161" s="23">
        <v>13</v>
      </c>
      <c r="B161" s="23" t="s">
        <v>24</v>
      </c>
      <c r="C161" s="29">
        <v>33582</v>
      </c>
      <c r="D161" s="30"/>
      <c r="E161" s="32">
        <v>0.03159722222222222</v>
      </c>
      <c r="F161" s="32">
        <v>0.06539351851851852</v>
      </c>
      <c r="G161" s="32">
        <v>0.10011574074074074</v>
      </c>
      <c r="H161" s="33">
        <v>7</v>
      </c>
      <c r="I161" s="24">
        <v>2</v>
      </c>
      <c r="J161" s="24">
        <v>238</v>
      </c>
    </row>
    <row r="162" spans="1:10" ht="15">
      <c r="A162" s="23"/>
      <c r="B162" s="23"/>
      <c r="C162" s="30"/>
      <c r="D162" s="30" t="s">
        <v>115</v>
      </c>
      <c r="E162" s="32"/>
      <c r="F162" s="32">
        <f>F161-E161</f>
        <v>0.033796296296296297</v>
      </c>
      <c r="G162" s="32">
        <f>G161-F161</f>
        <v>0.034722222222222224</v>
      </c>
      <c r="H162" s="33"/>
      <c r="I162" s="24"/>
      <c r="J162" s="24"/>
    </row>
    <row r="163" spans="1:10" ht="15">
      <c r="A163" s="23">
        <v>14</v>
      </c>
      <c r="B163" s="23" t="s">
        <v>42</v>
      </c>
      <c r="C163" s="29">
        <v>30823</v>
      </c>
      <c r="D163" s="30" t="s">
        <v>149</v>
      </c>
      <c r="E163" s="32">
        <v>0.03302083333333333</v>
      </c>
      <c r="F163" s="32">
        <v>0.06666666666666667</v>
      </c>
      <c r="G163" s="32">
        <v>0.10501157407407408</v>
      </c>
      <c r="H163" s="33">
        <v>4</v>
      </c>
      <c r="I163" s="24">
        <v>3</v>
      </c>
      <c r="J163" s="24">
        <v>8</v>
      </c>
    </row>
    <row r="164" spans="1:10" ht="15">
      <c r="A164" s="23"/>
      <c r="B164" s="23"/>
      <c r="C164" s="30"/>
      <c r="D164" s="30" t="s">
        <v>115</v>
      </c>
      <c r="E164" s="32"/>
      <c r="F164" s="32">
        <f>F163-E163</f>
        <v>0.03364583333333333</v>
      </c>
      <c r="G164" s="32">
        <f>G163-F163</f>
        <v>0.03834490740740741</v>
      </c>
      <c r="H164" s="33"/>
      <c r="I164" s="24"/>
      <c r="J164" s="24"/>
    </row>
    <row r="165" spans="1:10" ht="15">
      <c r="A165" s="23">
        <v>15</v>
      </c>
      <c r="B165" s="23" t="s">
        <v>80</v>
      </c>
      <c r="C165" s="29">
        <v>21590</v>
      </c>
      <c r="D165" s="30" t="s">
        <v>122</v>
      </c>
      <c r="E165" s="32">
        <v>0.050625</v>
      </c>
      <c r="F165" s="32">
        <v>0.10331018518518519</v>
      </c>
      <c r="G165" s="30" t="s">
        <v>132</v>
      </c>
      <c r="H165" s="33">
        <v>1</v>
      </c>
      <c r="I165" s="24">
        <v>5</v>
      </c>
      <c r="J165" s="24">
        <v>226</v>
      </c>
    </row>
    <row r="166" spans="1:10" ht="15">
      <c r="A166" s="23"/>
      <c r="B166" s="23"/>
      <c r="C166" s="30"/>
      <c r="D166" s="30" t="s">
        <v>115</v>
      </c>
      <c r="E166" s="32"/>
      <c r="F166" s="32">
        <f>F165-E165</f>
        <v>0.05268518518518518</v>
      </c>
      <c r="G166" s="32"/>
      <c r="H166" s="33"/>
      <c r="I166" s="24"/>
      <c r="J166" s="24"/>
    </row>
    <row r="167" spans="1:10" ht="15">
      <c r="A167" s="23"/>
      <c r="B167" s="37" t="s">
        <v>116</v>
      </c>
      <c r="C167" s="30"/>
      <c r="D167" s="30"/>
      <c r="E167" s="32"/>
      <c r="F167" s="32"/>
      <c r="G167" s="32"/>
      <c r="H167" s="33"/>
      <c r="I167" s="24"/>
      <c r="J167" s="24"/>
    </row>
    <row r="168" spans="1:10" ht="15">
      <c r="A168" s="23">
        <v>1</v>
      </c>
      <c r="B168" s="23" t="s">
        <v>63</v>
      </c>
      <c r="C168" s="29">
        <v>32243</v>
      </c>
      <c r="D168" s="30" t="s">
        <v>149</v>
      </c>
      <c r="E168" s="32">
        <v>0.021909722222222223</v>
      </c>
      <c r="F168" s="23"/>
      <c r="G168" s="23"/>
      <c r="H168" s="33">
        <v>1</v>
      </c>
      <c r="I168" s="24">
        <v>2</v>
      </c>
      <c r="J168" s="24">
        <v>156</v>
      </c>
    </row>
    <row r="169" spans="1:10" ht="15">
      <c r="A169" s="23">
        <v>2</v>
      </c>
      <c r="B169" s="23" t="s">
        <v>76</v>
      </c>
      <c r="C169" s="29">
        <v>22571</v>
      </c>
      <c r="D169" s="30" t="s">
        <v>149</v>
      </c>
      <c r="E169" s="32">
        <v>0.022615740740740742</v>
      </c>
      <c r="F169" s="23"/>
      <c r="G169" s="23"/>
      <c r="H169" s="33">
        <v>1</v>
      </c>
      <c r="I169" s="24">
        <v>5</v>
      </c>
      <c r="J169" s="24">
        <v>161</v>
      </c>
    </row>
    <row r="170" spans="1:10" ht="15">
      <c r="A170" s="23">
        <v>3</v>
      </c>
      <c r="B170" s="23" t="s">
        <v>65</v>
      </c>
      <c r="C170" s="29">
        <v>31989</v>
      </c>
      <c r="D170" s="30" t="s">
        <v>149</v>
      </c>
      <c r="E170" s="32">
        <v>0.02428240740740741</v>
      </c>
      <c r="F170" s="23"/>
      <c r="G170" s="23"/>
      <c r="H170" s="33">
        <v>2</v>
      </c>
      <c r="I170" s="24">
        <v>2</v>
      </c>
      <c r="J170" s="24">
        <v>158</v>
      </c>
    </row>
    <row r="171" spans="1:10" ht="15">
      <c r="A171" s="23">
        <v>4</v>
      </c>
      <c r="B171" s="23" t="s">
        <v>57</v>
      </c>
      <c r="C171" s="29">
        <v>36726</v>
      </c>
      <c r="D171" s="30" t="s">
        <v>115</v>
      </c>
      <c r="E171" s="32">
        <v>0.026273148148148153</v>
      </c>
      <c r="F171" s="23"/>
      <c r="G171" s="23"/>
      <c r="H171" s="33">
        <v>1</v>
      </c>
      <c r="I171" s="24">
        <v>1</v>
      </c>
      <c r="J171" s="24">
        <v>150</v>
      </c>
    </row>
    <row r="172" spans="1:10" ht="15">
      <c r="A172" s="23">
        <v>5</v>
      </c>
      <c r="B172" s="23" t="s">
        <v>67</v>
      </c>
      <c r="C172" s="29">
        <v>34154</v>
      </c>
      <c r="D172" s="30"/>
      <c r="E172" s="32">
        <v>0.027766203703703706</v>
      </c>
      <c r="F172" s="23"/>
      <c r="G172" s="23"/>
      <c r="H172" s="33">
        <v>3</v>
      </c>
      <c r="I172" s="24">
        <v>2</v>
      </c>
      <c r="J172" s="24">
        <v>162</v>
      </c>
    </row>
    <row r="173" spans="1:10" ht="15">
      <c r="A173" s="23">
        <v>6</v>
      </c>
      <c r="B173" s="23" t="s">
        <v>66</v>
      </c>
      <c r="C173" s="29">
        <v>32118</v>
      </c>
      <c r="D173" s="30"/>
      <c r="E173" s="32">
        <v>0.02925925925925926</v>
      </c>
      <c r="F173" s="23"/>
      <c r="G173" s="23"/>
      <c r="H173" s="33">
        <v>4</v>
      </c>
      <c r="I173" s="24">
        <v>2</v>
      </c>
      <c r="J173" s="24">
        <v>16</v>
      </c>
    </row>
    <row r="174" spans="1:10" ht="15">
      <c r="A174" s="23">
        <v>7</v>
      </c>
      <c r="B174" s="23" t="s">
        <v>77</v>
      </c>
      <c r="C174" s="29">
        <v>18302</v>
      </c>
      <c r="D174" s="30" t="s">
        <v>122</v>
      </c>
      <c r="E174" s="32">
        <v>0.029456018518518517</v>
      </c>
      <c r="F174" s="23"/>
      <c r="G174" s="23"/>
      <c r="H174" s="33">
        <v>1</v>
      </c>
      <c r="I174" s="24">
        <v>6</v>
      </c>
      <c r="J174" s="24">
        <v>72</v>
      </c>
    </row>
    <row r="175" spans="1:10" ht="15">
      <c r="A175" s="23">
        <v>8</v>
      </c>
      <c r="B175" s="23" t="s">
        <v>64</v>
      </c>
      <c r="C175" s="30">
        <f>2016-24</f>
        <v>1992</v>
      </c>
      <c r="D175" s="30"/>
      <c r="E175" s="32">
        <v>0.031331018518518515</v>
      </c>
      <c r="F175" s="23"/>
      <c r="G175" s="23"/>
      <c r="H175" s="33">
        <v>5</v>
      </c>
      <c r="I175" s="24">
        <v>2</v>
      </c>
      <c r="J175" s="24">
        <v>11</v>
      </c>
    </row>
    <row r="176" spans="1:10" ht="15">
      <c r="A176" s="23">
        <v>9</v>
      </c>
      <c r="B176" s="23" t="s">
        <v>83</v>
      </c>
      <c r="C176" s="29">
        <v>27881</v>
      </c>
      <c r="D176" s="30" t="s">
        <v>115</v>
      </c>
      <c r="E176" s="32">
        <v>0.03186342592592593</v>
      </c>
      <c r="F176" s="23"/>
      <c r="G176" s="23"/>
      <c r="H176" s="33">
        <v>1</v>
      </c>
      <c r="I176" s="24">
        <v>3</v>
      </c>
      <c r="J176" s="24">
        <v>153</v>
      </c>
    </row>
    <row r="177" spans="1:10" ht="15">
      <c r="A177" s="23">
        <v>10</v>
      </c>
      <c r="B177" s="23" t="s">
        <v>88</v>
      </c>
      <c r="C177" s="9">
        <v>17930</v>
      </c>
      <c r="D177" s="11" t="s">
        <v>149</v>
      </c>
      <c r="E177" s="32">
        <v>0.03302083333333333</v>
      </c>
      <c r="F177" s="23"/>
      <c r="G177" s="23"/>
      <c r="H177" s="33">
        <v>2</v>
      </c>
      <c r="I177" s="24">
        <v>6</v>
      </c>
      <c r="J177" s="24">
        <v>157</v>
      </c>
    </row>
    <row r="178" spans="1:10" ht="15">
      <c r="A178" s="23">
        <v>11</v>
      </c>
      <c r="B178" s="23" t="s">
        <v>82</v>
      </c>
      <c r="C178" s="30">
        <v>1992</v>
      </c>
      <c r="D178" s="30"/>
      <c r="E178" s="32">
        <v>0.03508101851851852</v>
      </c>
      <c r="F178" s="23"/>
      <c r="G178" s="23"/>
      <c r="H178" s="38">
        <v>6</v>
      </c>
      <c r="I178" s="24">
        <v>2</v>
      </c>
      <c r="J178" s="24">
        <v>3</v>
      </c>
    </row>
    <row r="179" spans="1:10" ht="15">
      <c r="A179" s="23">
        <v>12</v>
      </c>
      <c r="B179" s="23" t="s">
        <v>89</v>
      </c>
      <c r="C179" s="9">
        <v>19822</v>
      </c>
      <c r="D179" s="11" t="s">
        <v>122</v>
      </c>
      <c r="E179" s="32">
        <v>0.04024305555555556</v>
      </c>
      <c r="F179" s="23"/>
      <c r="G179" s="23"/>
      <c r="H179" s="33">
        <v>3</v>
      </c>
      <c r="I179" s="24">
        <v>6</v>
      </c>
      <c r="J179" s="24">
        <v>300</v>
      </c>
    </row>
    <row r="180" spans="1:10" ht="15">
      <c r="A180" s="23">
        <v>13</v>
      </c>
      <c r="B180" s="23" t="s">
        <v>68</v>
      </c>
      <c r="C180" s="9">
        <v>35252</v>
      </c>
      <c r="D180" s="11" t="s">
        <v>122</v>
      </c>
      <c r="E180" s="32">
        <v>0.041666666666666664</v>
      </c>
      <c r="F180" s="23"/>
      <c r="G180" s="23"/>
      <c r="H180" s="33">
        <v>2</v>
      </c>
      <c r="I180" s="24">
        <v>1</v>
      </c>
      <c r="J180" s="24">
        <v>401</v>
      </c>
    </row>
    <row r="181" spans="1:10" ht="15">
      <c r="A181" s="23">
        <v>14</v>
      </c>
      <c r="B181" s="23" t="s">
        <v>58</v>
      </c>
      <c r="C181" s="29">
        <v>40652</v>
      </c>
      <c r="D181" s="30" t="s">
        <v>149</v>
      </c>
      <c r="E181" s="32">
        <v>0.07309027777777778</v>
      </c>
      <c r="F181" s="23"/>
      <c r="G181" s="23"/>
      <c r="H181" s="33">
        <v>3</v>
      </c>
      <c r="I181" s="24">
        <v>1</v>
      </c>
      <c r="J181" s="24">
        <v>20</v>
      </c>
    </row>
    <row r="182" spans="1:10" ht="15">
      <c r="A182" s="23">
        <v>15</v>
      </c>
      <c r="B182" s="23" t="s">
        <v>59</v>
      </c>
      <c r="C182" s="29">
        <v>40652</v>
      </c>
      <c r="D182" s="30" t="s">
        <v>149</v>
      </c>
      <c r="E182" s="32">
        <v>0.07309027777777778</v>
      </c>
      <c r="F182" s="23"/>
      <c r="G182" s="23"/>
      <c r="H182" s="33">
        <v>4</v>
      </c>
      <c r="I182" s="24">
        <v>1</v>
      </c>
      <c r="J182" s="24">
        <v>50</v>
      </c>
    </row>
    <row r="183" spans="1:10" s="3" customFormat="1" ht="12.75">
      <c r="A183" s="24"/>
      <c r="B183" s="40" t="s">
        <v>144</v>
      </c>
      <c r="C183" s="24"/>
      <c r="D183" s="24"/>
      <c r="E183" s="24"/>
      <c r="F183" s="24"/>
      <c r="G183" s="24"/>
      <c r="H183" s="24"/>
      <c r="I183" s="24"/>
      <c r="J183" s="24"/>
    </row>
    <row r="184" spans="1:10" s="3" customFormat="1" ht="12.75">
      <c r="A184" s="24"/>
      <c r="B184" s="24" t="s">
        <v>151</v>
      </c>
      <c r="C184" s="24"/>
      <c r="D184" s="24"/>
      <c r="E184" s="24"/>
      <c r="F184" s="24"/>
      <c r="G184" s="24"/>
      <c r="H184" s="24"/>
      <c r="I184" s="24"/>
      <c r="J184" s="24"/>
    </row>
    <row r="185" spans="1:10" s="3" customFormat="1" ht="12.75">
      <c r="A185" s="24"/>
      <c r="B185" s="39" t="s">
        <v>152</v>
      </c>
      <c r="C185" s="24"/>
      <c r="D185" s="24"/>
      <c r="E185" s="24"/>
      <c r="F185" s="24"/>
      <c r="G185" s="24"/>
      <c r="H185" s="24"/>
      <c r="I185" s="24"/>
      <c r="J185" s="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2016-03-28T14:36:32Z</dcterms:created>
  <dcterms:modified xsi:type="dcterms:W3CDTF">2016-04-04T22:41:03Z</dcterms:modified>
  <cp:category/>
  <cp:version/>
  <cp:contentType/>
  <cp:contentStatus/>
</cp:coreProperties>
</file>